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https://d.docs.live.net/09fab352ef0c6155/문서/선관위/"/>
    </mc:Choice>
  </mc:AlternateContent>
  <xr:revisionPtr revIDLastSave="17" documentId="11_D93F3D9B49E500EA0CFDB7A2AC0F4890D6875A1B" xr6:coauthVersionLast="45" xr6:coauthVersionMax="45" xr10:uidLastSave="{A9B6BE44-ED30-4453-B63D-A5950080428F}"/>
  <bookViews>
    <workbookView xWindow="-14220" yWindow="-32520" windowWidth="57840" windowHeight="32040" activeTab="1" xr2:uid="{00000000-000D-0000-FFFF-FFFF00000000}"/>
  </bookViews>
  <sheets>
    <sheet name="summary" sheetId="1" r:id="rId1"/>
    <sheet name="analysis" sheetId="2" r:id="rId2"/>
    <sheet name="step2" sheetId="3" r:id="rId3"/>
    <sheet name="s01" sheetId="4" r:id="rId4"/>
    <sheet name="s02" sheetId="5" r:id="rId5"/>
    <sheet name="s02-2" sheetId="6" r:id="rId6"/>
    <sheet name="s03" sheetId="7" r:id="rId7"/>
    <sheet name="s05" sheetId="8" r:id="rId8"/>
    <sheet name="s06" sheetId="9" r:id="rId9"/>
    <sheet name="s07" sheetId="10" r:id="rId10"/>
    <sheet name="s08" sheetId="11" r:id="rId11"/>
    <sheet name="s09" sheetId="12" r:id="rId12"/>
    <sheet name="s10" sheetId="13" r:id="rId13"/>
    <sheet name="s11" sheetId="14" r:id="rId14"/>
    <sheet name="s12" sheetId="15" r:id="rId15"/>
    <sheet name="s13" sheetId="16" r:id="rId16"/>
    <sheet name="s13-2" sheetId="17" r:id="rId17"/>
    <sheet name="s14" sheetId="18" r:id="rId18"/>
    <sheet name="s15" sheetId="19" r:id="rId19"/>
    <sheet name="s15-2" sheetId="20" r:id="rId20"/>
    <sheet name="s16" sheetId="21" r:id="rId21"/>
    <sheet name="s17" sheetId="22" r:id="rId22"/>
    <sheet name="s18" sheetId="23" r:id="rId23"/>
    <sheet name="s19" sheetId="24" r:id="rId24"/>
    <sheet name="s20" sheetId="25" r:id="rId25"/>
    <sheet name="s20-2" sheetId="26" r:id="rId26"/>
    <sheet name="s20-3" sheetId="27" r:id="rId27"/>
    <sheet name="s21" sheetId="28" r:id="rId28"/>
    <sheet name="s22" sheetId="29" r:id="rId29"/>
    <sheet name="s23" sheetId="30" r:id="rId30"/>
    <sheet name="s24" sheetId="31" r:id="rId31"/>
    <sheet name="s25" sheetId="32" r:id="rId32"/>
    <sheet name="s26" sheetId="33" r:id="rId33"/>
    <sheet name="s27" sheetId="34" r:id="rId34"/>
    <sheet name="s28" sheetId="35" r:id="rId35"/>
    <sheet name="s29" sheetId="36" r:id="rId36"/>
    <sheet name="s30" sheetId="37" r:id="rId37"/>
    <sheet name="s31" sheetId="38" r:id="rId3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587" i="2" l="1"/>
  <c r="C2587" i="2"/>
  <c r="B2587" i="2"/>
  <c r="E2587" i="2" s="1"/>
  <c r="A2587" i="2"/>
  <c r="W2586" i="2"/>
  <c r="C2586" i="2"/>
  <c r="B2586" i="2"/>
  <c r="A2586" i="2"/>
  <c r="W2585" i="2"/>
  <c r="C2585" i="2"/>
  <c r="B2585" i="2"/>
  <c r="A2585" i="2"/>
  <c r="W2584" i="2"/>
  <c r="C2584" i="2"/>
  <c r="B2584" i="2"/>
  <c r="A2584" i="2"/>
  <c r="W2583" i="2"/>
  <c r="C2583" i="2"/>
  <c r="B2583" i="2"/>
  <c r="A2583" i="2"/>
  <c r="W2582" i="2"/>
  <c r="C2582" i="2"/>
  <c r="B2582" i="2"/>
  <c r="A2582" i="2"/>
  <c r="W2581" i="2"/>
  <c r="C2581" i="2"/>
  <c r="B2581" i="2"/>
  <c r="A2581" i="2"/>
  <c r="W2580" i="2"/>
  <c r="C2580" i="2"/>
  <c r="B2580" i="2"/>
  <c r="A2580" i="2"/>
  <c r="W2579" i="2"/>
  <c r="C2579" i="2"/>
  <c r="B2579" i="2"/>
  <c r="A2579" i="2"/>
  <c r="W2578" i="2"/>
  <c r="C2578" i="2"/>
  <c r="B2578" i="2"/>
  <c r="A2578" i="2"/>
  <c r="W2577" i="2"/>
  <c r="C2577" i="2"/>
  <c r="B2577" i="2"/>
  <c r="A2577" i="2"/>
  <c r="W2576" i="2"/>
  <c r="C2576" i="2"/>
  <c r="B2576" i="2"/>
  <c r="A2576" i="2"/>
  <c r="W2575" i="2"/>
  <c r="C2575" i="2"/>
  <c r="B2575" i="2"/>
  <c r="A2575" i="2"/>
  <c r="W2574" i="2"/>
  <c r="C2574" i="2"/>
  <c r="B2574" i="2"/>
  <c r="A2574" i="2"/>
  <c r="W2573" i="2"/>
  <c r="C2573" i="2"/>
  <c r="B2573" i="2"/>
  <c r="A2573" i="2"/>
  <c r="W2572" i="2"/>
  <c r="C2572" i="2"/>
  <c r="B2572" i="2"/>
  <c r="A2572" i="2"/>
  <c r="W2571" i="2"/>
  <c r="C2571" i="2"/>
  <c r="B2571" i="2"/>
  <c r="A2571" i="2"/>
  <c r="W2570" i="2"/>
  <c r="C2570" i="2"/>
  <c r="B2570" i="2"/>
  <c r="A2570" i="2"/>
  <c r="W2569" i="2"/>
  <c r="C2569" i="2"/>
  <c r="B2569" i="2"/>
  <c r="A2569" i="2"/>
  <c r="W2568" i="2"/>
  <c r="C2568" i="2"/>
  <c r="B2568" i="2"/>
  <c r="A2568" i="2"/>
  <c r="W2567" i="2"/>
  <c r="C2567" i="2"/>
  <c r="B2567" i="2"/>
  <c r="A2567" i="2"/>
  <c r="W2566" i="2"/>
  <c r="C2566" i="2"/>
  <c r="B2566" i="2"/>
  <c r="A2566" i="2"/>
  <c r="W2565" i="2"/>
  <c r="C2565" i="2"/>
  <c r="B2565" i="2"/>
  <c r="A2565" i="2"/>
  <c r="W2564" i="2"/>
  <c r="C2564" i="2"/>
  <c r="B2564" i="2"/>
  <c r="A2564" i="2"/>
  <c r="W2563" i="2"/>
  <c r="C2563" i="2"/>
  <c r="E2563" i="2" s="1"/>
  <c r="B2563" i="2"/>
  <c r="A2563" i="2"/>
  <c r="W2562" i="2"/>
  <c r="C2562" i="2"/>
  <c r="B2562" i="2"/>
  <c r="A2562" i="2"/>
  <c r="W2561" i="2"/>
  <c r="C2561" i="2"/>
  <c r="B2561" i="2"/>
  <c r="A2561" i="2"/>
  <c r="W2560" i="2"/>
  <c r="C2560" i="2"/>
  <c r="B2560" i="2"/>
  <c r="A2560" i="2"/>
  <c r="W2559" i="2"/>
  <c r="C2559" i="2"/>
  <c r="E2559" i="2" s="1"/>
  <c r="B2559" i="2"/>
  <c r="A2559" i="2"/>
  <c r="W2558" i="2"/>
  <c r="C2558" i="2"/>
  <c r="B2558" i="2"/>
  <c r="A2558" i="2"/>
  <c r="W2557" i="2"/>
  <c r="C2557" i="2"/>
  <c r="B2557" i="2"/>
  <c r="A2557" i="2"/>
  <c r="W2556" i="2"/>
  <c r="C2556" i="2"/>
  <c r="B2556" i="2"/>
  <c r="A2556" i="2"/>
  <c r="W2555" i="2"/>
  <c r="R2555" i="2"/>
  <c r="R2556" i="2" s="1"/>
  <c r="C2555" i="2"/>
  <c r="E2555" i="2" s="1"/>
  <c r="B2555" i="2"/>
  <c r="A2555" i="2"/>
  <c r="W2554" i="2"/>
  <c r="R2554" i="2"/>
  <c r="Q2554" i="2" s="1"/>
  <c r="C2554" i="2"/>
  <c r="B2554" i="2"/>
  <c r="A2554" i="2"/>
  <c r="W2553" i="2"/>
  <c r="C2553" i="2"/>
  <c r="B2553" i="2"/>
  <c r="A2553" i="2"/>
  <c r="W2552" i="2"/>
  <c r="C2552" i="2"/>
  <c r="B2552" i="2"/>
  <c r="A2552" i="2"/>
  <c r="W2551" i="2"/>
  <c r="C2551" i="2"/>
  <c r="B2551" i="2"/>
  <c r="A2551" i="2"/>
  <c r="W2550" i="2"/>
  <c r="C2550" i="2"/>
  <c r="B2550" i="2"/>
  <c r="A2550" i="2"/>
  <c r="W2549" i="2"/>
  <c r="C2549" i="2"/>
  <c r="B2549" i="2"/>
  <c r="A2549" i="2"/>
  <c r="W2548" i="2"/>
  <c r="C2548" i="2"/>
  <c r="B2548" i="2"/>
  <c r="A2548" i="2"/>
  <c r="W2547" i="2"/>
  <c r="D2547" i="2"/>
  <c r="C2547" i="2"/>
  <c r="B2547" i="2"/>
  <c r="F2547" i="2" s="1"/>
  <c r="A2547" i="2"/>
  <c r="W2546" i="2"/>
  <c r="C2546" i="2"/>
  <c r="B2546" i="2"/>
  <c r="A2546" i="2"/>
  <c r="W2545" i="2"/>
  <c r="C2545" i="2"/>
  <c r="B2545" i="2"/>
  <c r="A2545" i="2"/>
  <c r="W2544" i="2"/>
  <c r="C2544" i="2"/>
  <c r="B2544" i="2"/>
  <c r="F2544" i="2" s="1"/>
  <c r="A2544" i="2"/>
  <c r="W2543" i="2"/>
  <c r="C2543" i="2"/>
  <c r="B2543" i="2"/>
  <c r="A2543" i="2"/>
  <c r="W2542" i="2"/>
  <c r="C2542" i="2"/>
  <c r="B2542" i="2"/>
  <c r="A2542" i="2"/>
  <c r="W2541" i="2"/>
  <c r="C2541" i="2"/>
  <c r="B2541" i="2"/>
  <c r="F2541" i="2" s="1"/>
  <c r="A2541" i="2"/>
  <c r="W2540" i="2"/>
  <c r="C2540" i="2"/>
  <c r="B2540" i="2"/>
  <c r="F2540" i="2" s="1"/>
  <c r="A2540" i="2"/>
  <c r="W2539" i="2"/>
  <c r="C2539" i="2"/>
  <c r="E2539" i="2" s="1"/>
  <c r="B2539" i="2"/>
  <c r="A2539" i="2"/>
  <c r="W2538" i="2"/>
  <c r="C2538" i="2"/>
  <c r="B2538" i="2"/>
  <c r="A2538" i="2"/>
  <c r="W2537" i="2"/>
  <c r="C2537" i="2"/>
  <c r="B2537" i="2"/>
  <c r="A2537" i="2"/>
  <c r="W2536" i="2"/>
  <c r="C2536" i="2"/>
  <c r="B2536" i="2"/>
  <c r="A2536" i="2"/>
  <c r="W2535" i="2"/>
  <c r="C2535" i="2"/>
  <c r="E2535" i="2" s="1"/>
  <c r="B2535" i="2"/>
  <c r="A2535" i="2"/>
  <c r="W2534" i="2"/>
  <c r="C2534" i="2"/>
  <c r="B2534" i="2"/>
  <c r="A2534" i="2"/>
  <c r="W2533" i="2"/>
  <c r="C2533" i="2"/>
  <c r="B2533" i="2"/>
  <c r="A2533" i="2"/>
  <c r="W2532" i="2"/>
  <c r="C2532" i="2"/>
  <c r="B2532" i="2"/>
  <c r="F2532" i="2" s="1"/>
  <c r="A2532" i="2"/>
  <c r="W2531" i="2"/>
  <c r="C2531" i="2"/>
  <c r="B2531" i="2"/>
  <c r="A2531" i="2"/>
  <c r="W2530" i="2"/>
  <c r="D2530" i="2"/>
  <c r="C2530" i="2"/>
  <c r="B2530" i="2"/>
  <c r="E2530" i="2" s="1"/>
  <c r="A2530" i="2"/>
  <c r="W2529" i="2"/>
  <c r="C2529" i="2"/>
  <c r="B2529" i="2"/>
  <c r="A2529" i="2"/>
  <c r="W2528" i="2"/>
  <c r="C2528" i="2"/>
  <c r="B2528" i="2"/>
  <c r="F2528" i="2" s="1"/>
  <c r="A2528" i="2"/>
  <c r="W2527" i="2"/>
  <c r="C2527" i="2"/>
  <c r="B2527" i="2"/>
  <c r="A2527" i="2"/>
  <c r="W2526" i="2"/>
  <c r="C2526" i="2"/>
  <c r="B2526" i="2"/>
  <c r="A2526" i="2"/>
  <c r="W2525" i="2"/>
  <c r="C2525" i="2"/>
  <c r="B2525" i="2"/>
  <c r="F2525" i="2" s="1"/>
  <c r="A2525" i="2"/>
  <c r="W2524" i="2"/>
  <c r="C2524" i="2"/>
  <c r="B2524" i="2"/>
  <c r="F2524" i="2" s="1"/>
  <c r="A2524" i="2"/>
  <c r="W2523" i="2"/>
  <c r="C2523" i="2"/>
  <c r="E2523" i="2" s="1"/>
  <c r="B2523" i="2"/>
  <c r="A2523" i="2"/>
  <c r="W2522" i="2"/>
  <c r="C2522" i="2"/>
  <c r="B2522" i="2"/>
  <c r="A2522" i="2"/>
  <c r="W2521" i="2"/>
  <c r="C2521" i="2"/>
  <c r="B2521" i="2"/>
  <c r="A2521" i="2"/>
  <c r="W2520" i="2"/>
  <c r="C2520" i="2"/>
  <c r="B2520" i="2"/>
  <c r="A2520" i="2"/>
  <c r="W2519" i="2"/>
  <c r="R2519" i="2"/>
  <c r="R2520" i="2" s="1"/>
  <c r="C2519" i="2"/>
  <c r="B2519" i="2"/>
  <c r="A2519" i="2"/>
  <c r="W2518" i="2"/>
  <c r="R2518" i="2"/>
  <c r="Q2518" i="2" s="1"/>
  <c r="C2518" i="2"/>
  <c r="B2518" i="2"/>
  <c r="A2518" i="2"/>
  <c r="W2517" i="2"/>
  <c r="C2517" i="2"/>
  <c r="B2517" i="2"/>
  <c r="A2517" i="2"/>
  <c r="W2516" i="2"/>
  <c r="C2516" i="2"/>
  <c r="B2516" i="2"/>
  <c r="A2516" i="2"/>
  <c r="W2515" i="2"/>
  <c r="C2515" i="2"/>
  <c r="B2515" i="2"/>
  <c r="A2515" i="2"/>
  <c r="W2514" i="2"/>
  <c r="C2514" i="2"/>
  <c r="B2514" i="2"/>
  <c r="A2514" i="2"/>
  <c r="W2513" i="2"/>
  <c r="G2513" i="2"/>
  <c r="C2513" i="2"/>
  <c r="B2513" i="2"/>
  <c r="F2513" i="2" s="1"/>
  <c r="A2513" i="2"/>
  <c r="W2512" i="2"/>
  <c r="C2512" i="2"/>
  <c r="B2512" i="2"/>
  <c r="A2512" i="2"/>
  <c r="W2511" i="2"/>
  <c r="C2511" i="2"/>
  <c r="E2511" i="2" s="1"/>
  <c r="B2511" i="2"/>
  <c r="A2511" i="2"/>
  <c r="W2510" i="2"/>
  <c r="C2510" i="2"/>
  <c r="B2510" i="2"/>
  <c r="A2510" i="2"/>
  <c r="W2509" i="2"/>
  <c r="C2509" i="2"/>
  <c r="B2509" i="2"/>
  <c r="A2509" i="2"/>
  <c r="W2508" i="2"/>
  <c r="C2508" i="2"/>
  <c r="B2508" i="2"/>
  <c r="A2508" i="2"/>
  <c r="W2507" i="2"/>
  <c r="C2507" i="2"/>
  <c r="B2507" i="2"/>
  <c r="A2507" i="2"/>
  <c r="W2506" i="2"/>
  <c r="C2506" i="2"/>
  <c r="B2506" i="2"/>
  <c r="A2506" i="2"/>
  <c r="W2505" i="2"/>
  <c r="C2505" i="2"/>
  <c r="B2505" i="2"/>
  <c r="F2505" i="2" s="1"/>
  <c r="A2505" i="2"/>
  <c r="W2504" i="2"/>
  <c r="C2504" i="2"/>
  <c r="B2504" i="2"/>
  <c r="A2504" i="2"/>
  <c r="W2503" i="2"/>
  <c r="C2503" i="2"/>
  <c r="B2503" i="2"/>
  <c r="A2503" i="2"/>
  <c r="W2502" i="2"/>
  <c r="C2502" i="2"/>
  <c r="B2502" i="2"/>
  <c r="A2502" i="2"/>
  <c r="W2501" i="2"/>
  <c r="C2501" i="2"/>
  <c r="B2501" i="2"/>
  <c r="A2501" i="2"/>
  <c r="W2500" i="2"/>
  <c r="C2500" i="2"/>
  <c r="B2500" i="2"/>
  <c r="A2500" i="2"/>
  <c r="W2499" i="2"/>
  <c r="C2499" i="2"/>
  <c r="B2499" i="2"/>
  <c r="A2499" i="2"/>
  <c r="W2498" i="2"/>
  <c r="C2498" i="2"/>
  <c r="B2498" i="2"/>
  <c r="A2498" i="2"/>
  <c r="W2497" i="2"/>
  <c r="C2497" i="2"/>
  <c r="B2497" i="2"/>
  <c r="F2497" i="2" s="1"/>
  <c r="A2497" i="2"/>
  <c r="W2496" i="2"/>
  <c r="C2496" i="2"/>
  <c r="D2496" i="2" s="1"/>
  <c r="B2496" i="2"/>
  <c r="A2496" i="2"/>
  <c r="W2495" i="2"/>
  <c r="C2495" i="2"/>
  <c r="B2495" i="2"/>
  <c r="A2495" i="2"/>
  <c r="W2494" i="2"/>
  <c r="C2494" i="2"/>
  <c r="B2494" i="2"/>
  <c r="A2494" i="2"/>
  <c r="W2493" i="2"/>
  <c r="C2493" i="2"/>
  <c r="B2493" i="2"/>
  <c r="A2493" i="2"/>
  <c r="W2492" i="2"/>
  <c r="E2492" i="2"/>
  <c r="C2492" i="2"/>
  <c r="B2492" i="2"/>
  <c r="A2492" i="2"/>
  <c r="W2491" i="2"/>
  <c r="C2491" i="2"/>
  <c r="B2491" i="2"/>
  <c r="A2491" i="2"/>
  <c r="W2490" i="2"/>
  <c r="C2490" i="2"/>
  <c r="B2490" i="2"/>
  <c r="A2490" i="2"/>
  <c r="W2489" i="2"/>
  <c r="C2489" i="2"/>
  <c r="B2489" i="2"/>
  <c r="F2489" i="2" s="1"/>
  <c r="A2489" i="2"/>
  <c r="W2488" i="2"/>
  <c r="C2488" i="2"/>
  <c r="B2488" i="2"/>
  <c r="A2488" i="2"/>
  <c r="W2487" i="2"/>
  <c r="C2487" i="2"/>
  <c r="B2487" i="2"/>
  <c r="F2487" i="2" s="1"/>
  <c r="A2487" i="2"/>
  <c r="W2486" i="2"/>
  <c r="C2486" i="2"/>
  <c r="B2486" i="2"/>
  <c r="A2486" i="2"/>
  <c r="W2485" i="2"/>
  <c r="C2485" i="2"/>
  <c r="B2485" i="2"/>
  <c r="A2485" i="2"/>
  <c r="W2484" i="2"/>
  <c r="C2484" i="2"/>
  <c r="D2484" i="2" s="1"/>
  <c r="B2484" i="2"/>
  <c r="A2484" i="2"/>
  <c r="W2483" i="2"/>
  <c r="R2483" i="2"/>
  <c r="C2483" i="2"/>
  <c r="B2483" i="2"/>
  <c r="A2483" i="2"/>
  <c r="W2482" i="2"/>
  <c r="R2482" i="2"/>
  <c r="Q2482" i="2"/>
  <c r="C2482" i="2"/>
  <c r="B2482" i="2"/>
  <c r="A2482" i="2"/>
  <c r="W2481" i="2"/>
  <c r="C2481" i="2"/>
  <c r="B2481" i="2"/>
  <c r="A2481" i="2"/>
  <c r="W2480" i="2"/>
  <c r="C2480" i="2"/>
  <c r="D2480" i="2" s="1"/>
  <c r="B2480" i="2"/>
  <c r="A2480" i="2"/>
  <c r="W2479" i="2"/>
  <c r="C2479" i="2"/>
  <c r="B2479" i="2"/>
  <c r="A2479" i="2"/>
  <c r="W2478" i="2"/>
  <c r="C2478" i="2"/>
  <c r="B2478" i="2"/>
  <c r="A2478" i="2"/>
  <c r="W2477" i="2"/>
  <c r="C2477" i="2"/>
  <c r="B2477" i="2"/>
  <c r="A2477" i="2"/>
  <c r="W2476" i="2"/>
  <c r="C2476" i="2"/>
  <c r="B2476" i="2"/>
  <c r="A2476" i="2"/>
  <c r="W2475" i="2"/>
  <c r="D2475" i="2"/>
  <c r="C2475" i="2"/>
  <c r="B2475" i="2"/>
  <c r="A2475" i="2"/>
  <c r="W2474" i="2"/>
  <c r="C2474" i="2"/>
  <c r="D2474" i="2" s="1"/>
  <c r="B2474" i="2"/>
  <c r="A2474" i="2"/>
  <c r="W2473" i="2"/>
  <c r="C2473" i="2"/>
  <c r="B2473" i="2"/>
  <c r="A2473" i="2"/>
  <c r="W2472" i="2"/>
  <c r="C2472" i="2"/>
  <c r="B2472" i="2"/>
  <c r="A2472" i="2"/>
  <c r="W2471" i="2"/>
  <c r="C2471" i="2"/>
  <c r="B2471" i="2"/>
  <c r="A2471" i="2"/>
  <c r="W2470" i="2"/>
  <c r="C2470" i="2"/>
  <c r="B2470" i="2"/>
  <c r="A2470" i="2"/>
  <c r="W2469" i="2"/>
  <c r="C2469" i="2"/>
  <c r="B2469" i="2"/>
  <c r="A2469" i="2"/>
  <c r="W2468" i="2"/>
  <c r="C2468" i="2"/>
  <c r="B2468" i="2"/>
  <c r="A2468" i="2"/>
  <c r="W2467" i="2"/>
  <c r="C2467" i="2"/>
  <c r="B2467" i="2"/>
  <c r="A2467" i="2"/>
  <c r="W2466" i="2"/>
  <c r="C2466" i="2"/>
  <c r="B2466" i="2"/>
  <c r="A2466" i="2"/>
  <c r="W2465" i="2"/>
  <c r="C2465" i="2"/>
  <c r="B2465" i="2"/>
  <c r="A2465" i="2"/>
  <c r="W2464" i="2"/>
  <c r="C2464" i="2"/>
  <c r="B2464" i="2"/>
  <c r="A2464" i="2"/>
  <c r="W2463" i="2"/>
  <c r="C2463" i="2"/>
  <c r="B2463" i="2"/>
  <c r="A2463" i="2"/>
  <c r="W2462" i="2"/>
  <c r="C2462" i="2"/>
  <c r="B2462" i="2"/>
  <c r="A2462" i="2"/>
  <c r="W2461" i="2"/>
  <c r="E2461" i="2"/>
  <c r="C2461" i="2"/>
  <c r="B2461" i="2"/>
  <c r="A2461" i="2"/>
  <c r="W2460" i="2"/>
  <c r="C2460" i="2"/>
  <c r="B2460" i="2"/>
  <c r="A2460" i="2"/>
  <c r="W2459" i="2"/>
  <c r="C2459" i="2"/>
  <c r="B2459" i="2"/>
  <c r="A2459" i="2"/>
  <c r="W2458" i="2"/>
  <c r="C2458" i="2"/>
  <c r="B2458" i="2"/>
  <c r="D2458" i="2" s="1"/>
  <c r="A2458" i="2"/>
  <c r="W2457" i="2"/>
  <c r="C2457" i="2"/>
  <c r="B2457" i="2"/>
  <c r="A2457" i="2"/>
  <c r="W2456" i="2"/>
  <c r="C2456" i="2"/>
  <c r="B2456" i="2"/>
  <c r="A2456" i="2"/>
  <c r="W2455" i="2"/>
  <c r="C2455" i="2"/>
  <c r="B2455" i="2"/>
  <c r="A2455" i="2"/>
  <c r="W2454" i="2"/>
  <c r="C2454" i="2"/>
  <c r="B2454" i="2"/>
  <c r="A2454" i="2"/>
  <c r="W2453" i="2"/>
  <c r="C2453" i="2"/>
  <c r="B2453" i="2"/>
  <c r="A2453" i="2"/>
  <c r="W2452" i="2"/>
  <c r="C2452" i="2"/>
  <c r="B2452" i="2"/>
  <c r="A2452" i="2"/>
  <c r="W2451" i="2"/>
  <c r="C2451" i="2"/>
  <c r="B2451" i="2"/>
  <c r="A2451" i="2"/>
  <c r="W2450" i="2"/>
  <c r="C2450" i="2"/>
  <c r="B2450" i="2"/>
  <c r="A2450" i="2"/>
  <c r="W2449" i="2"/>
  <c r="C2449" i="2"/>
  <c r="D2449" i="2" s="1"/>
  <c r="B2449" i="2"/>
  <c r="A2449" i="2"/>
  <c r="W2448" i="2"/>
  <c r="D2448" i="2"/>
  <c r="C2448" i="2"/>
  <c r="B2448" i="2"/>
  <c r="A2448" i="2"/>
  <c r="W2447" i="2"/>
  <c r="C2447" i="2"/>
  <c r="B2447" i="2"/>
  <c r="A2447" i="2"/>
  <c r="W2446" i="2"/>
  <c r="C2446" i="2"/>
  <c r="B2446" i="2"/>
  <c r="A2446" i="2"/>
  <c r="W2445" i="2"/>
  <c r="R2445" i="2"/>
  <c r="Q2445" i="2" s="1"/>
  <c r="C2445" i="2"/>
  <c r="D2445" i="2" s="1"/>
  <c r="B2445" i="2"/>
  <c r="A2445" i="2"/>
  <c r="W2444" i="2"/>
  <c r="R2444" i="2"/>
  <c r="Q2444" i="2" s="1"/>
  <c r="C2444" i="2"/>
  <c r="B2444" i="2"/>
  <c r="A2444" i="2"/>
  <c r="W2443" i="2"/>
  <c r="C2443" i="2"/>
  <c r="B2443" i="2"/>
  <c r="A2443" i="2"/>
  <c r="W2442" i="2"/>
  <c r="C2442" i="2"/>
  <c r="B2442" i="2"/>
  <c r="A2442" i="2"/>
  <c r="W2441" i="2"/>
  <c r="C2441" i="2"/>
  <c r="B2441" i="2"/>
  <c r="A2441" i="2"/>
  <c r="W2440" i="2"/>
  <c r="C2440" i="2"/>
  <c r="B2440" i="2"/>
  <c r="A2440" i="2"/>
  <c r="W2439" i="2"/>
  <c r="C2439" i="2"/>
  <c r="B2439" i="2"/>
  <c r="A2439" i="2"/>
  <c r="W2438" i="2"/>
  <c r="C2438" i="2"/>
  <c r="B2438" i="2"/>
  <c r="A2438" i="2"/>
  <c r="W2437" i="2"/>
  <c r="C2437" i="2"/>
  <c r="B2437" i="2"/>
  <c r="A2437" i="2"/>
  <c r="W2436" i="2"/>
  <c r="C2436" i="2"/>
  <c r="B2436" i="2"/>
  <c r="A2436" i="2"/>
  <c r="W2435" i="2"/>
  <c r="C2435" i="2"/>
  <c r="B2435" i="2"/>
  <c r="A2435" i="2"/>
  <c r="W2434" i="2"/>
  <c r="C2434" i="2"/>
  <c r="B2434" i="2"/>
  <c r="A2434" i="2"/>
  <c r="W2433" i="2"/>
  <c r="E2433" i="2"/>
  <c r="C2433" i="2"/>
  <c r="B2433" i="2"/>
  <c r="A2433" i="2"/>
  <c r="W2432" i="2"/>
  <c r="C2432" i="2"/>
  <c r="B2432" i="2"/>
  <c r="A2432" i="2"/>
  <c r="W2431" i="2"/>
  <c r="C2431" i="2"/>
  <c r="B2431" i="2"/>
  <c r="A2431" i="2"/>
  <c r="W2430" i="2"/>
  <c r="C2430" i="2"/>
  <c r="B2430" i="2"/>
  <c r="A2430" i="2"/>
  <c r="W2429" i="2"/>
  <c r="C2429" i="2"/>
  <c r="B2429" i="2"/>
  <c r="A2429" i="2"/>
  <c r="W2428" i="2"/>
  <c r="C2428" i="2"/>
  <c r="B2428" i="2"/>
  <c r="A2428" i="2"/>
  <c r="W2427" i="2"/>
  <c r="C2427" i="2"/>
  <c r="B2427" i="2"/>
  <c r="A2427" i="2"/>
  <c r="W2426" i="2"/>
  <c r="C2426" i="2"/>
  <c r="B2426" i="2"/>
  <c r="A2426" i="2"/>
  <c r="W2425" i="2"/>
  <c r="C2425" i="2"/>
  <c r="E2425" i="2" s="1"/>
  <c r="B2425" i="2"/>
  <c r="A2425" i="2"/>
  <c r="W2424" i="2"/>
  <c r="C2424" i="2"/>
  <c r="B2424" i="2"/>
  <c r="A2424" i="2"/>
  <c r="W2423" i="2"/>
  <c r="C2423" i="2"/>
  <c r="B2423" i="2"/>
  <c r="A2423" i="2"/>
  <c r="W2422" i="2"/>
  <c r="C2422" i="2"/>
  <c r="B2422" i="2"/>
  <c r="A2422" i="2"/>
  <c r="W2421" i="2"/>
  <c r="C2421" i="2"/>
  <c r="B2421" i="2"/>
  <c r="A2421" i="2"/>
  <c r="W2420" i="2"/>
  <c r="C2420" i="2"/>
  <c r="B2420" i="2"/>
  <c r="A2420" i="2"/>
  <c r="W2419" i="2"/>
  <c r="C2419" i="2"/>
  <c r="B2419" i="2"/>
  <c r="A2419" i="2"/>
  <c r="W2418" i="2"/>
  <c r="C2418" i="2"/>
  <c r="B2418" i="2"/>
  <c r="A2418" i="2"/>
  <c r="W2417" i="2"/>
  <c r="C2417" i="2"/>
  <c r="B2417" i="2"/>
  <c r="A2417" i="2"/>
  <c r="W2416" i="2"/>
  <c r="C2416" i="2"/>
  <c r="B2416" i="2"/>
  <c r="A2416" i="2"/>
  <c r="W2415" i="2"/>
  <c r="C2415" i="2"/>
  <c r="B2415" i="2"/>
  <c r="A2415" i="2"/>
  <c r="W2414" i="2"/>
  <c r="C2414" i="2"/>
  <c r="B2414" i="2"/>
  <c r="A2414" i="2"/>
  <c r="W2413" i="2"/>
  <c r="C2413" i="2"/>
  <c r="B2413" i="2"/>
  <c r="A2413" i="2"/>
  <c r="W2412" i="2"/>
  <c r="C2412" i="2"/>
  <c r="B2412" i="2"/>
  <c r="A2412" i="2"/>
  <c r="W2411" i="2"/>
  <c r="C2411" i="2"/>
  <c r="B2411" i="2"/>
  <c r="A2411" i="2"/>
  <c r="W2410" i="2"/>
  <c r="C2410" i="2"/>
  <c r="B2410" i="2"/>
  <c r="A2410" i="2"/>
  <c r="W2409" i="2"/>
  <c r="C2409" i="2"/>
  <c r="B2409" i="2"/>
  <c r="A2409" i="2"/>
  <c r="W2408" i="2"/>
  <c r="C2408" i="2"/>
  <c r="B2408" i="2"/>
  <c r="A2408" i="2"/>
  <c r="W2407" i="2"/>
  <c r="R2407" i="2"/>
  <c r="Q2407" i="2" s="1"/>
  <c r="C2407" i="2"/>
  <c r="B2407" i="2"/>
  <c r="A2407" i="2"/>
  <c r="W2406" i="2"/>
  <c r="R2406" i="2"/>
  <c r="Q2406" i="2" s="1"/>
  <c r="C2406" i="2"/>
  <c r="B2406" i="2"/>
  <c r="A2406" i="2"/>
  <c r="W2405" i="2"/>
  <c r="C2405" i="2"/>
  <c r="B2405" i="2"/>
  <c r="A2405" i="2"/>
  <c r="W2404" i="2"/>
  <c r="C2404" i="2"/>
  <c r="B2404" i="2"/>
  <c r="A2404" i="2"/>
  <c r="W2403" i="2"/>
  <c r="E2403" i="2"/>
  <c r="C2403" i="2"/>
  <c r="B2403" i="2"/>
  <c r="A2403" i="2"/>
  <c r="AF2402" i="2"/>
  <c r="W2402" i="2"/>
  <c r="C2402" i="2"/>
  <c r="D2402" i="2" s="1"/>
  <c r="B2402" i="2"/>
  <c r="A2402" i="2"/>
  <c r="AF2401" i="2"/>
  <c r="W2401" i="2"/>
  <c r="C2401" i="2"/>
  <c r="B2401" i="2"/>
  <c r="A2401" i="2"/>
  <c r="W2400" i="2"/>
  <c r="C2400" i="2"/>
  <c r="B2400" i="2"/>
  <c r="A2400" i="2"/>
  <c r="W2399" i="2"/>
  <c r="C2399" i="2"/>
  <c r="D2399" i="2" s="1"/>
  <c r="B2399" i="2"/>
  <c r="A2399" i="2"/>
  <c r="W2398" i="2"/>
  <c r="D2398" i="2"/>
  <c r="C2398" i="2"/>
  <c r="B2398" i="2"/>
  <c r="A2398" i="2"/>
  <c r="W2397" i="2"/>
  <c r="C2397" i="2"/>
  <c r="B2397" i="2"/>
  <c r="A2397" i="2"/>
  <c r="W2396" i="2"/>
  <c r="C2396" i="2"/>
  <c r="B2396" i="2"/>
  <c r="A2396" i="2"/>
  <c r="W2395" i="2"/>
  <c r="C2395" i="2"/>
  <c r="B2395" i="2"/>
  <c r="A2395" i="2"/>
  <c r="W2394" i="2"/>
  <c r="C2394" i="2"/>
  <c r="B2394" i="2"/>
  <c r="A2394" i="2"/>
  <c r="W2393" i="2"/>
  <c r="C2393" i="2"/>
  <c r="B2393" i="2"/>
  <c r="A2393" i="2"/>
  <c r="W2392" i="2"/>
  <c r="C2392" i="2"/>
  <c r="B2392" i="2"/>
  <c r="A2392" i="2"/>
  <c r="W2391" i="2"/>
  <c r="C2391" i="2"/>
  <c r="B2391" i="2"/>
  <c r="E2391" i="2" s="1"/>
  <c r="A2391" i="2"/>
  <c r="W2390" i="2"/>
  <c r="C2390" i="2"/>
  <c r="B2390" i="2"/>
  <c r="A2390" i="2"/>
  <c r="W2389" i="2"/>
  <c r="C2389" i="2"/>
  <c r="B2389" i="2"/>
  <c r="A2389" i="2"/>
  <c r="W2388" i="2"/>
  <c r="C2388" i="2"/>
  <c r="B2388" i="2"/>
  <c r="A2388" i="2"/>
  <c r="W2387" i="2"/>
  <c r="C2387" i="2"/>
  <c r="B2387" i="2"/>
  <c r="A2387" i="2"/>
  <c r="W2386" i="2"/>
  <c r="C2386" i="2"/>
  <c r="B2386" i="2"/>
  <c r="A2386" i="2"/>
  <c r="W2385" i="2"/>
  <c r="C2385" i="2"/>
  <c r="B2385" i="2"/>
  <c r="A2385" i="2"/>
  <c r="W2384" i="2"/>
  <c r="C2384" i="2"/>
  <c r="B2384" i="2"/>
  <c r="A2384" i="2"/>
  <c r="W2383" i="2"/>
  <c r="C2383" i="2"/>
  <c r="B2383" i="2"/>
  <c r="A2383" i="2"/>
  <c r="W2382" i="2"/>
  <c r="C2382" i="2"/>
  <c r="B2382" i="2"/>
  <c r="A2382" i="2"/>
  <c r="W2381" i="2"/>
  <c r="C2381" i="2"/>
  <c r="B2381" i="2"/>
  <c r="A2381" i="2"/>
  <c r="W2380" i="2"/>
  <c r="C2380" i="2"/>
  <c r="B2380" i="2"/>
  <c r="A2380" i="2"/>
  <c r="W2379" i="2"/>
  <c r="C2379" i="2"/>
  <c r="B2379" i="2"/>
  <c r="A2379" i="2"/>
  <c r="W2378" i="2"/>
  <c r="C2378" i="2"/>
  <c r="B2378" i="2"/>
  <c r="A2378" i="2"/>
  <c r="W2377" i="2"/>
  <c r="C2377" i="2"/>
  <c r="B2377" i="2"/>
  <c r="A2377" i="2"/>
  <c r="W2376" i="2"/>
  <c r="C2376" i="2"/>
  <c r="B2376" i="2"/>
  <c r="A2376" i="2"/>
  <c r="W2375" i="2"/>
  <c r="C2375" i="2"/>
  <c r="B2375" i="2"/>
  <c r="A2375" i="2"/>
  <c r="W2374" i="2"/>
  <c r="C2374" i="2"/>
  <c r="B2374" i="2"/>
  <c r="A2374" i="2"/>
  <c r="W2373" i="2"/>
  <c r="C2373" i="2"/>
  <c r="B2373" i="2"/>
  <c r="A2373" i="2"/>
  <c r="W2372" i="2"/>
  <c r="C2372" i="2"/>
  <c r="B2372" i="2"/>
  <c r="A2372" i="2"/>
  <c r="W2371" i="2"/>
  <c r="C2371" i="2"/>
  <c r="B2371" i="2"/>
  <c r="A2371" i="2"/>
  <c r="W2370" i="2"/>
  <c r="C2370" i="2"/>
  <c r="B2370" i="2"/>
  <c r="A2370" i="2"/>
  <c r="W2369" i="2"/>
  <c r="C2369" i="2"/>
  <c r="B2369" i="2"/>
  <c r="A2369" i="2"/>
  <c r="W2368" i="2"/>
  <c r="C2368" i="2"/>
  <c r="B2368" i="2"/>
  <c r="D2368" i="2" s="1"/>
  <c r="A2368" i="2"/>
  <c r="W2367" i="2"/>
  <c r="R2367" i="2"/>
  <c r="R2368" i="2" s="1"/>
  <c r="R2369" i="2" s="1"/>
  <c r="Q2367" i="2"/>
  <c r="C2367" i="2"/>
  <c r="B2367" i="2"/>
  <c r="A2367" i="2"/>
  <c r="W2366" i="2"/>
  <c r="R2366" i="2"/>
  <c r="Q2366" i="2" s="1"/>
  <c r="C2366" i="2"/>
  <c r="B2366" i="2"/>
  <c r="D2366" i="2" s="1"/>
  <c r="A2366" i="2"/>
  <c r="W2365" i="2"/>
  <c r="C2365" i="2"/>
  <c r="B2365" i="2"/>
  <c r="A2365" i="2"/>
  <c r="W2364" i="2"/>
  <c r="C2364" i="2"/>
  <c r="B2364" i="2"/>
  <c r="A2364" i="2"/>
  <c r="W2363" i="2"/>
  <c r="C2363" i="2"/>
  <c r="B2363" i="2"/>
  <c r="A2363" i="2"/>
  <c r="W2362" i="2"/>
  <c r="C2362" i="2"/>
  <c r="B2362" i="2"/>
  <c r="A2362" i="2"/>
  <c r="W2361" i="2"/>
  <c r="C2361" i="2"/>
  <c r="B2361" i="2"/>
  <c r="F2361" i="2" s="1"/>
  <c r="A2361" i="2"/>
  <c r="W2360" i="2"/>
  <c r="C2360" i="2"/>
  <c r="B2360" i="2"/>
  <c r="A2360" i="2"/>
  <c r="W2359" i="2"/>
  <c r="C2359" i="2"/>
  <c r="B2359" i="2"/>
  <c r="A2359" i="2"/>
  <c r="W2358" i="2"/>
  <c r="C2358" i="2"/>
  <c r="B2358" i="2"/>
  <c r="D2358" i="2" s="1"/>
  <c r="A2358" i="2"/>
  <c r="W2357" i="2"/>
  <c r="C2357" i="2"/>
  <c r="B2357" i="2"/>
  <c r="A2357" i="2"/>
  <c r="W2356" i="2"/>
  <c r="C2356" i="2"/>
  <c r="B2356" i="2"/>
  <c r="A2356" i="2"/>
  <c r="W2355" i="2"/>
  <c r="C2355" i="2"/>
  <c r="B2355" i="2"/>
  <c r="A2355" i="2"/>
  <c r="W2354" i="2"/>
  <c r="C2354" i="2"/>
  <c r="B2354" i="2"/>
  <c r="A2354" i="2"/>
  <c r="W2353" i="2"/>
  <c r="C2353" i="2"/>
  <c r="B2353" i="2"/>
  <c r="A2353" i="2"/>
  <c r="W2352" i="2"/>
  <c r="C2352" i="2"/>
  <c r="B2352" i="2"/>
  <c r="A2352" i="2"/>
  <c r="W2351" i="2"/>
  <c r="C2351" i="2"/>
  <c r="B2351" i="2"/>
  <c r="A2351" i="2"/>
  <c r="W2350" i="2"/>
  <c r="C2350" i="2"/>
  <c r="B2350" i="2"/>
  <c r="A2350" i="2"/>
  <c r="W2349" i="2"/>
  <c r="C2349" i="2"/>
  <c r="B2349" i="2"/>
  <c r="A2349" i="2"/>
  <c r="W2348" i="2"/>
  <c r="C2348" i="2"/>
  <c r="B2348" i="2"/>
  <c r="A2348" i="2"/>
  <c r="W2347" i="2"/>
  <c r="C2347" i="2"/>
  <c r="B2347" i="2"/>
  <c r="A2347" i="2"/>
  <c r="W2346" i="2"/>
  <c r="C2346" i="2"/>
  <c r="B2346" i="2"/>
  <c r="A2346" i="2"/>
  <c r="W2345" i="2"/>
  <c r="E2345" i="2"/>
  <c r="C2345" i="2"/>
  <c r="B2345" i="2"/>
  <c r="A2345" i="2"/>
  <c r="W2344" i="2"/>
  <c r="C2344" i="2"/>
  <c r="B2344" i="2"/>
  <c r="A2344" i="2"/>
  <c r="W2343" i="2"/>
  <c r="C2343" i="2"/>
  <c r="B2343" i="2"/>
  <c r="A2343" i="2"/>
  <c r="W2342" i="2"/>
  <c r="C2342" i="2"/>
  <c r="B2342" i="2"/>
  <c r="A2342" i="2"/>
  <c r="W2341" i="2"/>
  <c r="C2341" i="2"/>
  <c r="B2341" i="2"/>
  <c r="A2341" i="2"/>
  <c r="W2340" i="2"/>
  <c r="C2340" i="2"/>
  <c r="B2340" i="2"/>
  <c r="A2340" i="2"/>
  <c r="W2339" i="2"/>
  <c r="C2339" i="2"/>
  <c r="B2339" i="2"/>
  <c r="A2339" i="2"/>
  <c r="W2338" i="2"/>
  <c r="C2338" i="2"/>
  <c r="B2338" i="2"/>
  <c r="A2338" i="2"/>
  <c r="W2337" i="2"/>
  <c r="C2337" i="2"/>
  <c r="D2337" i="2" s="1"/>
  <c r="B2337" i="2"/>
  <c r="A2337" i="2"/>
  <c r="W2336" i="2"/>
  <c r="C2336" i="2"/>
  <c r="B2336" i="2"/>
  <c r="A2336" i="2"/>
  <c r="W2335" i="2"/>
  <c r="C2335" i="2"/>
  <c r="B2335" i="2"/>
  <c r="A2335" i="2"/>
  <c r="W2334" i="2"/>
  <c r="C2334" i="2"/>
  <c r="B2334" i="2"/>
  <c r="A2334" i="2"/>
  <c r="W2333" i="2"/>
  <c r="C2333" i="2"/>
  <c r="B2333" i="2"/>
  <c r="A2333" i="2"/>
  <c r="W2332" i="2"/>
  <c r="C2332" i="2"/>
  <c r="B2332" i="2"/>
  <c r="D2332" i="2" s="1"/>
  <c r="A2332" i="2"/>
  <c r="W2331" i="2"/>
  <c r="C2331" i="2"/>
  <c r="B2331" i="2"/>
  <c r="A2331" i="2"/>
  <c r="W2330" i="2"/>
  <c r="C2330" i="2"/>
  <c r="B2330" i="2"/>
  <c r="A2330" i="2"/>
  <c r="W2329" i="2"/>
  <c r="C2329" i="2"/>
  <c r="B2329" i="2"/>
  <c r="A2329" i="2"/>
  <c r="W2328" i="2"/>
  <c r="R2328" i="2"/>
  <c r="C2328" i="2"/>
  <c r="B2328" i="2"/>
  <c r="A2328" i="2"/>
  <c r="W2327" i="2"/>
  <c r="R2327" i="2"/>
  <c r="Q2327" i="2" s="1"/>
  <c r="C2327" i="2"/>
  <c r="B2327" i="2"/>
  <c r="A2327" i="2"/>
  <c r="W2326" i="2"/>
  <c r="G2326" i="2"/>
  <c r="C2326" i="2"/>
  <c r="B2326" i="2"/>
  <c r="F2326" i="2" s="1"/>
  <c r="A2326" i="2"/>
  <c r="W2325" i="2"/>
  <c r="C2325" i="2"/>
  <c r="B2325" i="2"/>
  <c r="A2325" i="2"/>
  <c r="W2324" i="2"/>
  <c r="C2324" i="2"/>
  <c r="B2324" i="2"/>
  <c r="A2324" i="2"/>
  <c r="W2323" i="2"/>
  <c r="C2323" i="2"/>
  <c r="B2323" i="2"/>
  <c r="A2323" i="2"/>
  <c r="W2322" i="2"/>
  <c r="C2322" i="2"/>
  <c r="B2322" i="2"/>
  <c r="A2322" i="2"/>
  <c r="W2321" i="2"/>
  <c r="C2321" i="2"/>
  <c r="B2321" i="2"/>
  <c r="A2321" i="2"/>
  <c r="W2320" i="2"/>
  <c r="C2320" i="2"/>
  <c r="B2320" i="2"/>
  <c r="A2320" i="2"/>
  <c r="W2319" i="2"/>
  <c r="C2319" i="2"/>
  <c r="B2319" i="2"/>
  <c r="E2319" i="2" s="1"/>
  <c r="A2319" i="2"/>
  <c r="W2318" i="2"/>
  <c r="C2318" i="2"/>
  <c r="B2318" i="2"/>
  <c r="A2318" i="2"/>
  <c r="W2317" i="2"/>
  <c r="C2317" i="2"/>
  <c r="B2317" i="2"/>
  <c r="A2317" i="2"/>
  <c r="W2316" i="2"/>
  <c r="C2316" i="2"/>
  <c r="B2316" i="2"/>
  <c r="A2316" i="2"/>
  <c r="W2315" i="2"/>
  <c r="C2315" i="2"/>
  <c r="B2315" i="2"/>
  <c r="A2315" i="2"/>
  <c r="W2314" i="2"/>
  <c r="C2314" i="2"/>
  <c r="B2314" i="2"/>
  <c r="A2314" i="2"/>
  <c r="W2313" i="2"/>
  <c r="C2313" i="2"/>
  <c r="B2313" i="2"/>
  <c r="A2313" i="2"/>
  <c r="W2312" i="2"/>
  <c r="C2312" i="2"/>
  <c r="B2312" i="2"/>
  <c r="A2312" i="2"/>
  <c r="W2311" i="2"/>
  <c r="C2311" i="2"/>
  <c r="B2311" i="2"/>
  <c r="A2311" i="2"/>
  <c r="W2310" i="2"/>
  <c r="C2310" i="2"/>
  <c r="B2310" i="2"/>
  <c r="A2310" i="2"/>
  <c r="W2309" i="2"/>
  <c r="C2309" i="2"/>
  <c r="B2309" i="2"/>
  <c r="A2309" i="2"/>
  <c r="W2308" i="2"/>
  <c r="C2308" i="2"/>
  <c r="B2308" i="2"/>
  <c r="A2308" i="2"/>
  <c r="W2307" i="2"/>
  <c r="C2307" i="2"/>
  <c r="B2307" i="2"/>
  <c r="E2307" i="2" s="1"/>
  <c r="A2307" i="2"/>
  <c r="W2306" i="2"/>
  <c r="C2306" i="2"/>
  <c r="B2306" i="2"/>
  <c r="A2306" i="2"/>
  <c r="W2305" i="2"/>
  <c r="C2305" i="2"/>
  <c r="B2305" i="2"/>
  <c r="A2305" i="2"/>
  <c r="W2304" i="2"/>
  <c r="C2304" i="2"/>
  <c r="B2304" i="2"/>
  <c r="A2304" i="2"/>
  <c r="W2303" i="2"/>
  <c r="E2303" i="2"/>
  <c r="C2303" i="2"/>
  <c r="B2303" i="2"/>
  <c r="A2303" i="2"/>
  <c r="W2302" i="2"/>
  <c r="C2302" i="2"/>
  <c r="B2302" i="2"/>
  <c r="A2302" i="2"/>
  <c r="W2301" i="2"/>
  <c r="C2301" i="2"/>
  <c r="B2301" i="2"/>
  <c r="A2301" i="2"/>
  <c r="W2300" i="2"/>
  <c r="C2300" i="2"/>
  <c r="B2300" i="2"/>
  <c r="A2300" i="2"/>
  <c r="W2299" i="2"/>
  <c r="C2299" i="2"/>
  <c r="B2299" i="2"/>
  <c r="A2299" i="2"/>
  <c r="W2298" i="2"/>
  <c r="C2298" i="2"/>
  <c r="B2298" i="2"/>
  <c r="A2298" i="2"/>
  <c r="W2297" i="2"/>
  <c r="C2297" i="2"/>
  <c r="B2297" i="2"/>
  <c r="A2297" i="2"/>
  <c r="W2296" i="2"/>
  <c r="C2296" i="2"/>
  <c r="B2296" i="2"/>
  <c r="A2296" i="2"/>
  <c r="W2295" i="2"/>
  <c r="C2295" i="2"/>
  <c r="B2295" i="2"/>
  <c r="A2295" i="2"/>
  <c r="W2294" i="2"/>
  <c r="C2294" i="2"/>
  <c r="B2294" i="2"/>
  <c r="F2294" i="2" s="1"/>
  <c r="A2294" i="2"/>
  <c r="W2293" i="2"/>
  <c r="C2293" i="2"/>
  <c r="B2293" i="2"/>
  <c r="F2293" i="2" s="1"/>
  <c r="A2293" i="2"/>
  <c r="W2292" i="2"/>
  <c r="C2292" i="2"/>
  <c r="B2292" i="2"/>
  <c r="A2292" i="2"/>
  <c r="W2291" i="2"/>
  <c r="C2291" i="2"/>
  <c r="B2291" i="2"/>
  <c r="A2291" i="2"/>
  <c r="W2290" i="2"/>
  <c r="C2290" i="2"/>
  <c r="B2290" i="2"/>
  <c r="A2290" i="2"/>
  <c r="W2289" i="2"/>
  <c r="C2289" i="2"/>
  <c r="B2289" i="2"/>
  <c r="A2289" i="2"/>
  <c r="W2288" i="2"/>
  <c r="C2288" i="2"/>
  <c r="B2288" i="2"/>
  <c r="A2288" i="2"/>
  <c r="W2287" i="2"/>
  <c r="C2287" i="2"/>
  <c r="B2287" i="2"/>
  <c r="A2287" i="2"/>
  <c r="W2286" i="2"/>
  <c r="R2286" i="2"/>
  <c r="Q2286" i="2" s="1"/>
  <c r="C2286" i="2"/>
  <c r="B2286" i="2"/>
  <c r="F2286" i="2" s="1"/>
  <c r="A2286" i="2"/>
  <c r="W2285" i="2"/>
  <c r="R2285" i="2"/>
  <c r="Q2285" i="2" s="1"/>
  <c r="C2285" i="2"/>
  <c r="B2285" i="2"/>
  <c r="A2285" i="2"/>
  <c r="W2284" i="2"/>
  <c r="C2284" i="2"/>
  <c r="B2284" i="2"/>
  <c r="A2284" i="2"/>
  <c r="W2283" i="2"/>
  <c r="E2283" i="2"/>
  <c r="C2283" i="2"/>
  <c r="B2283" i="2"/>
  <c r="A2283" i="2"/>
  <c r="W2282" i="2"/>
  <c r="C2282" i="2"/>
  <c r="B2282" i="2"/>
  <c r="F2282" i="2" s="1"/>
  <c r="A2282" i="2"/>
  <c r="W2281" i="2"/>
  <c r="C2281" i="2"/>
  <c r="B2281" i="2"/>
  <c r="F2281" i="2" s="1"/>
  <c r="A2281" i="2"/>
  <c r="W2280" i="2"/>
  <c r="C2280" i="2"/>
  <c r="B2280" i="2"/>
  <c r="A2280" i="2"/>
  <c r="W2279" i="2"/>
  <c r="C2279" i="2"/>
  <c r="B2279" i="2"/>
  <c r="A2279" i="2"/>
  <c r="W2278" i="2"/>
  <c r="C2278" i="2"/>
  <c r="B2278" i="2"/>
  <c r="A2278" i="2"/>
  <c r="W2277" i="2"/>
  <c r="C2277" i="2"/>
  <c r="B2277" i="2"/>
  <c r="A2277" i="2"/>
  <c r="W2276" i="2"/>
  <c r="C2276" i="2"/>
  <c r="B2276" i="2"/>
  <c r="A2276" i="2"/>
  <c r="W2275" i="2"/>
  <c r="C2275" i="2"/>
  <c r="B2275" i="2"/>
  <c r="A2275" i="2"/>
  <c r="W2274" i="2"/>
  <c r="C2274" i="2"/>
  <c r="B2274" i="2"/>
  <c r="A2274" i="2"/>
  <c r="W2273" i="2"/>
  <c r="C2273" i="2"/>
  <c r="B2273" i="2"/>
  <c r="A2273" i="2"/>
  <c r="W2272" i="2"/>
  <c r="C2272" i="2"/>
  <c r="B2272" i="2"/>
  <c r="A2272" i="2"/>
  <c r="W2271" i="2"/>
  <c r="C2271" i="2"/>
  <c r="B2271" i="2"/>
  <c r="A2271" i="2"/>
  <c r="W2270" i="2"/>
  <c r="C2270" i="2"/>
  <c r="B2270" i="2"/>
  <c r="F2270" i="2" s="1"/>
  <c r="A2270" i="2"/>
  <c r="W2269" i="2"/>
  <c r="C2269" i="2"/>
  <c r="B2269" i="2"/>
  <c r="F2269" i="2" s="1"/>
  <c r="A2269" i="2"/>
  <c r="W2268" i="2"/>
  <c r="C2268" i="2"/>
  <c r="B2268" i="2"/>
  <c r="A2268" i="2"/>
  <c r="W2267" i="2"/>
  <c r="C2267" i="2"/>
  <c r="B2267" i="2"/>
  <c r="A2267" i="2"/>
  <c r="W2266" i="2"/>
  <c r="C2266" i="2"/>
  <c r="B2266" i="2"/>
  <c r="A2266" i="2"/>
  <c r="W2265" i="2"/>
  <c r="C2265" i="2"/>
  <c r="B2265" i="2"/>
  <c r="A2265" i="2"/>
  <c r="W2264" i="2"/>
  <c r="C2264" i="2"/>
  <c r="B2264" i="2"/>
  <c r="A2264" i="2"/>
  <c r="W2263" i="2"/>
  <c r="C2263" i="2"/>
  <c r="D2263" i="2" s="1"/>
  <c r="B2263" i="2"/>
  <c r="A2263" i="2"/>
  <c r="W2262" i="2"/>
  <c r="G2262" i="2"/>
  <c r="C2262" i="2"/>
  <c r="B2262" i="2"/>
  <c r="F2262" i="2" s="1"/>
  <c r="A2262" i="2"/>
  <c r="W2261" i="2"/>
  <c r="C2261" i="2"/>
  <c r="B2261" i="2"/>
  <c r="F2261" i="2" s="1"/>
  <c r="A2261" i="2"/>
  <c r="W2260" i="2"/>
  <c r="C2260" i="2"/>
  <c r="B2260" i="2"/>
  <c r="A2260" i="2"/>
  <c r="W2259" i="2"/>
  <c r="C2259" i="2"/>
  <c r="B2259" i="2"/>
  <c r="A2259" i="2"/>
  <c r="W2258" i="2"/>
  <c r="C2258" i="2"/>
  <c r="B2258" i="2"/>
  <c r="A2258" i="2"/>
  <c r="W2257" i="2"/>
  <c r="C2257" i="2"/>
  <c r="B2257" i="2"/>
  <c r="A2257" i="2"/>
  <c r="W2256" i="2"/>
  <c r="C2256" i="2"/>
  <c r="B2256" i="2"/>
  <c r="A2256" i="2"/>
  <c r="W2255" i="2"/>
  <c r="C2255" i="2"/>
  <c r="B2255" i="2"/>
  <c r="A2255" i="2"/>
  <c r="W2254" i="2"/>
  <c r="C2254" i="2"/>
  <c r="B2254" i="2"/>
  <c r="A2254" i="2"/>
  <c r="W2253" i="2"/>
  <c r="C2253" i="2"/>
  <c r="B2253" i="2"/>
  <c r="E2253" i="2" s="1"/>
  <c r="A2253" i="2"/>
  <c r="W2252" i="2"/>
  <c r="C2252" i="2"/>
  <c r="B2252" i="2"/>
  <c r="A2252" i="2"/>
  <c r="W2251" i="2"/>
  <c r="C2251" i="2"/>
  <c r="B2251" i="2"/>
  <c r="A2251" i="2"/>
  <c r="W2250" i="2"/>
  <c r="C2250" i="2"/>
  <c r="B2250" i="2"/>
  <c r="A2250" i="2"/>
  <c r="W2249" i="2"/>
  <c r="R2249" i="2"/>
  <c r="R2250" i="2" s="1"/>
  <c r="Q2250" i="2" s="1"/>
  <c r="C2249" i="2"/>
  <c r="B2249" i="2"/>
  <c r="A2249" i="2"/>
  <c r="W2248" i="2"/>
  <c r="R2248" i="2"/>
  <c r="Q2248" i="2" s="1"/>
  <c r="C2248" i="2"/>
  <c r="B2248" i="2"/>
  <c r="A2248" i="2"/>
  <c r="W2247" i="2"/>
  <c r="C2247" i="2"/>
  <c r="B2247" i="2"/>
  <c r="E2247" i="2" s="1"/>
  <c r="A2247" i="2"/>
  <c r="W2246" i="2"/>
  <c r="C2246" i="2"/>
  <c r="B2246" i="2"/>
  <c r="A2246" i="2"/>
  <c r="W2245" i="2"/>
  <c r="C2245" i="2"/>
  <c r="B2245" i="2"/>
  <c r="A2245" i="2"/>
  <c r="W2244" i="2"/>
  <c r="C2244" i="2"/>
  <c r="B2244" i="2"/>
  <c r="A2244" i="2"/>
  <c r="W2243" i="2"/>
  <c r="C2243" i="2"/>
  <c r="B2243" i="2"/>
  <c r="A2243" i="2"/>
  <c r="W2242" i="2"/>
  <c r="C2242" i="2"/>
  <c r="B2242" i="2"/>
  <c r="A2242" i="2"/>
  <c r="W2241" i="2"/>
  <c r="C2241" i="2"/>
  <c r="B2241" i="2"/>
  <c r="A2241" i="2"/>
  <c r="W2240" i="2"/>
  <c r="C2240" i="2"/>
  <c r="B2240" i="2"/>
  <c r="A2240" i="2"/>
  <c r="W2239" i="2"/>
  <c r="C2239" i="2"/>
  <c r="B2239" i="2"/>
  <c r="E2239" i="2" s="1"/>
  <c r="A2239" i="2"/>
  <c r="W2238" i="2"/>
  <c r="C2238" i="2"/>
  <c r="B2238" i="2"/>
  <c r="A2238" i="2"/>
  <c r="W2237" i="2"/>
  <c r="C2237" i="2"/>
  <c r="B2237" i="2"/>
  <c r="A2237" i="2"/>
  <c r="W2236" i="2"/>
  <c r="C2236" i="2"/>
  <c r="B2236" i="2"/>
  <c r="A2236" i="2"/>
  <c r="W2235" i="2"/>
  <c r="C2235" i="2"/>
  <c r="B2235" i="2"/>
  <c r="A2235" i="2"/>
  <c r="W2234" i="2"/>
  <c r="C2234" i="2"/>
  <c r="B2234" i="2"/>
  <c r="A2234" i="2"/>
  <c r="W2233" i="2"/>
  <c r="C2233" i="2"/>
  <c r="B2233" i="2"/>
  <c r="A2233" i="2"/>
  <c r="W2232" i="2"/>
  <c r="C2232" i="2"/>
  <c r="B2232" i="2"/>
  <c r="A2232" i="2"/>
  <c r="W2231" i="2"/>
  <c r="E2231" i="2"/>
  <c r="C2231" i="2"/>
  <c r="B2231" i="2"/>
  <c r="A2231" i="2"/>
  <c r="W2230" i="2"/>
  <c r="C2230" i="2"/>
  <c r="B2230" i="2"/>
  <c r="A2230" i="2"/>
  <c r="W2229" i="2"/>
  <c r="C2229" i="2"/>
  <c r="B2229" i="2"/>
  <c r="A2229" i="2"/>
  <c r="W2228" i="2"/>
  <c r="C2228" i="2"/>
  <c r="B2228" i="2"/>
  <c r="A2228" i="2"/>
  <c r="W2227" i="2"/>
  <c r="C2227" i="2"/>
  <c r="B2227" i="2"/>
  <c r="A2227" i="2"/>
  <c r="W2226" i="2"/>
  <c r="C2226" i="2"/>
  <c r="B2226" i="2"/>
  <c r="A2226" i="2"/>
  <c r="W2225" i="2"/>
  <c r="C2225" i="2"/>
  <c r="B2225" i="2"/>
  <c r="A2225" i="2"/>
  <c r="W2224" i="2"/>
  <c r="C2224" i="2"/>
  <c r="B2224" i="2"/>
  <c r="A2224" i="2"/>
  <c r="W2223" i="2"/>
  <c r="C2223" i="2"/>
  <c r="B2223" i="2"/>
  <c r="A2223" i="2"/>
  <c r="W2222" i="2"/>
  <c r="C2222" i="2"/>
  <c r="B2222" i="2"/>
  <c r="A2222" i="2"/>
  <c r="W2221" i="2"/>
  <c r="C2221" i="2"/>
  <c r="B2221" i="2"/>
  <c r="A2221" i="2"/>
  <c r="W2220" i="2"/>
  <c r="C2220" i="2"/>
  <c r="B2220" i="2"/>
  <c r="A2220" i="2"/>
  <c r="W2219" i="2"/>
  <c r="C2219" i="2"/>
  <c r="B2219" i="2"/>
  <c r="A2219" i="2"/>
  <c r="W2218" i="2"/>
  <c r="C2218" i="2"/>
  <c r="B2218" i="2"/>
  <c r="A2218" i="2"/>
  <c r="W2217" i="2"/>
  <c r="C2217" i="2"/>
  <c r="B2217" i="2"/>
  <c r="A2217" i="2"/>
  <c r="W2216" i="2"/>
  <c r="C2216" i="2"/>
  <c r="B2216" i="2"/>
  <c r="A2216" i="2"/>
  <c r="W2215" i="2"/>
  <c r="C2215" i="2"/>
  <c r="B2215" i="2"/>
  <c r="E2215" i="2" s="1"/>
  <c r="A2215" i="2"/>
  <c r="W2214" i="2"/>
  <c r="C2214" i="2"/>
  <c r="B2214" i="2"/>
  <c r="A2214" i="2"/>
  <c r="W2213" i="2"/>
  <c r="C2213" i="2"/>
  <c r="B2213" i="2"/>
  <c r="A2213" i="2"/>
  <c r="W2212" i="2"/>
  <c r="C2212" i="2"/>
  <c r="B2212" i="2"/>
  <c r="A2212" i="2"/>
  <c r="W2211" i="2"/>
  <c r="C2211" i="2"/>
  <c r="B2211" i="2"/>
  <c r="A2211" i="2"/>
  <c r="W2210" i="2"/>
  <c r="C2210" i="2"/>
  <c r="B2210" i="2"/>
  <c r="F2210" i="2" s="1"/>
  <c r="A2210" i="2"/>
  <c r="W2209" i="2"/>
  <c r="R2209" i="2"/>
  <c r="R2210" i="2" s="1"/>
  <c r="Q2210" i="2" s="1"/>
  <c r="C2209" i="2"/>
  <c r="B2209" i="2"/>
  <c r="A2209" i="2"/>
  <c r="W2208" i="2"/>
  <c r="R2208" i="2"/>
  <c r="Q2208" i="2" s="1"/>
  <c r="C2208" i="2"/>
  <c r="B2208" i="2"/>
  <c r="A2208" i="2"/>
  <c r="W2207" i="2"/>
  <c r="C2207" i="2"/>
  <c r="B2207" i="2"/>
  <c r="A2207" i="2"/>
  <c r="W2206" i="2"/>
  <c r="C2206" i="2"/>
  <c r="B2206" i="2"/>
  <c r="A2206" i="2"/>
  <c r="W2205" i="2"/>
  <c r="C2205" i="2"/>
  <c r="B2205" i="2"/>
  <c r="A2205" i="2"/>
  <c r="W2204" i="2"/>
  <c r="C2204" i="2"/>
  <c r="B2204" i="2"/>
  <c r="A2204" i="2"/>
  <c r="W2203" i="2"/>
  <c r="C2203" i="2"/>
  <c r="B2203" i="2"/>
  <c r="A2203" i="2"/>
  <c r="W2202" i="2"/>
  <c r="C2202" i="2"/>
  <c r="B2202" i="2"/>
  <c r="A2202" i="2"/>
  <c r="W2201" i="2"/>
  <c r="C2201" i="2"/>
  <c r="B2201" i="2"/>
  <c r="A2201" i="2"/>
  <c r="W2200" i="2"/>
  <c r="C2200" i="2"/>
  <c r="B2200" i="2"/>
  <c r="A2200" i="2"/>
  <c r="W2199" i="2"/>
  <c r="C2199" i="2"/>
  <c r="B2199" i="2"/>
  <c r="E2199" i="2" s="1"/>
  <c r="A2199" i="2"/>
  <c r="W2198" i="2"/>
  <c r="C2198" i="2"/>
  <c r="B2198" i="2"/>
  <c r="A2198" i="2"/>
  <c r="W2197" i="2"/>
  <c r="C2197" i="2"/>
  <c r="B2197" i="2"/>
  <c r="F2197" i="2" s="1"/>
  <c r="A2197" i="2"/>
  <c r="W2196" i="2"/>
  <c r="C2196" i="2"/>
  <c r="B2196" i="2"/>
  <c r="A2196" i="2"/>
  <c r="W2195" i="2"/>
  <c r="C2195" i="2"/>
  <c r="B2195" i="2"/>
  <c r="A2195" i="2"/>
  <c r="W2194" i="2"/>
  <c r="C2194" i="2"/>
  <c r="B2194" i="2"/>
  <c r="A2194" i="2"/>
  <c r="W2193" i="2"/>
  <c r="C2193" i="2"/>
  <c r="B2193" i="2"/>
  <c r="A2193" i="2"/>
  <c r="W2192" i="2"/>
  <c r="C2192" i="2"/>
  <c r="B2192" i="2"/>
  <c r="A2192" i="2"/>
  <c r="W2191" i="2"/>
  <c r="C2191" i="2"/>
  <c r="B2191" i="2"/>
  <c r="A2191" i="2"/>
  <c r="W2190" i="2"/>
  <c r="C2190" i="2"/>
  <c r="B2190" i="2"/>
  <c r="A2190" i="2"/>
  <c r="W2189" i="2"/>
  <c r="C2189" i="2"/>
  <c r="E2189" i="2" s="1"/>
  <c r="B2189" i="2"/>
  <c r="A2189" i="2"/>
  <c r="W2188" i="2"/>
  <c r="C2188" i="2"/>
  <c r="B2188" i="2"/>
  <c r="D2188" i="2" s="1"/>
  <c r="A2188" i="2"/>
  <c r="W2187" i="2"/>
  <c r="C2187" i="2"/>
  <c r="B2187" i="2"/>
  <c r="A2187" i="2"/>
  <c r="W2186" i="2"/>
  <c r="C2186" i="2"/>
  <c r="B2186" i="2"/>
  <c r="A2186" i="2"/>
  <c r="W2185" i="2"/>
  <c r="C2185" i="2"/>
  <c r="B2185" i="2"/>
  <c r="A2185" i="2"/>
  <c r="W2184" i="2"/>
  <c r="C2184" i="2"/>
  <c r="B2184" i="2"/>
  <c r="A2184" i="2"/>
  <c r="W2183" i="2"/>
  <c r="C2183" i="2"/>
  <c r="B2183" i="2"/>
  <c r="A2183" i="2"/>
  <c r="W2182" i="2"/>
  <c r="D2182" i="2"/>
  <c r="C2182" i="2"/>
  <c r="B2182" i="2"/>
  <c r="A2182" i="2"/>
  <c r="W2181" i="2"/>
  <c r="C2181" i="2"/>
  <c r="B2181" i="2"/>
  <c r="A2181" i="2"/>
  <c r="W2180" i="2"/>
  <c r="C2180" i="2"/>
  <c r="B2180" i="2"/>
  <c r="A2180" i="2"/>
  <c r="W2179" i="2"/>
  <c r="C2179" i="2"/>
  <c r="B2179" i="2"/>
  <c r="A2179" i="2"/>
  <c r="W2178" i="2"/>
  <c r="C2178" i="2"/>
  <c r="B2178" i="2"/>
  <c r="A2178" i="2"/>
  <c r="W2177" i="2"/>
  <c r="C2177" i="2"/>
  <c r="B2177" i="2"/>
  <c r="A2177" i="2"/>
  <c r="W2176" i="2"/>
  <c r="C2176" i="2"/>
  <c r="B2176" i="2"/>
  <c r="A2176" i="2"/>
  <c r="W2175" i="2"/>
  <c r="C2175" i="2"/>
  <c r="B2175" i="2"/>
  <c r="A2175" i="2"/>
  <c r="W2174" i="2"/>
  <c r="D2174" i="2"/>
  <c r="C2174" i="2"/>
  <c r="B2174" i="2"/>
  <c r="A2174" i="2"/>
  <c r="W2173" i="2"/>
  <c r="C2173" i="2"/>
  <c r="B2173" i="2"/>
  <c r="A2173" i="2"/>
  <c r="W2172" i="2"/>
  <c r="C2172" i="2"/>
  <c r="B2172" i="2"/>
  <c r="A2172" i="2"/>
  <c r="W2171" i="2"/>
  <c r="C2171" i="2"/>
  <c r="B2171" i="2"/>
  <c r="A2171" i="2"/>
  <c r="W2170" i="2"/>
  <c r="C2170" i="2"/>
  <c r="B2170" i="2"/>
  <c r="A2170" i="2"/>
  <c r="W2169" i="2"/>
  <c r="C2169" i="2"/>
  <c r="B2169" i="2"/>
  <c r="A2169" i="2"/>
  <c r="W2168" i="2"/>
  <c r="C2168" i="2"/>
  <c r="B2168" i="2"/>
  <c r="A2168" i="2"/>
  <c r="W2167" i="2"/>
  <c r="R2167" i="2"/>
  <c r="R2168" i="2" s="1"/>
  <c r="C2167" i="2"/>
  <c r="B2167" i="2"/>
  <c r="A2167" i="2"/>
  <c r="W2166" i="2"/>
  <c r="R2166" i="2"/>
  <c r="Q2166" i="2"/>
  <c r="C2166" i="2"/>
  <c r="B2166" i="2"/>
  <c r="E2166" i="2" s="1"/>
  <c r="A2166" i="2"/>
  <c r="W2165" i="2"/>
  <c r="C2165" i="2"/>
  <c r="B2165" i="2"/>
  <c r="A2165" i="2"/>
  <c r="W2164" i="2"/>
  <c r="C2164" i="2"/>
  <c r="B2164" i="2"/>
  <c r="A2164" i="2"/>
  <c r="W2163" i="2"/>
  <c r="C2163" i="2"/>
  <c r="B2163" i="2"/>
  <c r="A2163" i="2"/>
  <c r="W2162" i="2"/>
  <c r="C2162" i="2"/>
  <c r="B2162" i="2"/>
  <c r="A2162" i="2"/>
  <c r="W2161" i="2"/>
  <c r="C2161" i="2"/>
  <c r="B2161" i="2"/>
  <c r="A2161" i="2"/>
  <c r="W2160" i="2"/>
  <c r="C2160" i="2"/>
  <c r="B2160" i="2"/>
  <c r="A2160" i="2"/>
  <c r="W2159" i="2"/>
  <c r="C2159" i="2"/>
  <c r="B2159" i="2"/>
  <c r="A2159" i="2"/>
  <c r="W2158" i="2"/>
  <c r="E2158" i="2"/>
  <c r="C2158" i="2"/>
  <c r="B2158" i="2"/>
  <c r="A2158" i="2"/>
  <c r="W2157" i="2"/>
  <c r="C2157" i="2"/>
  <c r="B2157" i="2"/>
  <c r="A2157" i="2"/>
  <c r="W2156" i="2"/>
  <c r="C2156" i="2"/>
  <c r="B2156" i="2"/>
  <c r="A2156" i="2"/>
  <c r="W2155" i="2"/>
  <c r="C2155" i="2"/>
  <c r="B2155" i="2"/>
  <c r="A2155" i="2"/>
  <c r="W2154" i="2"/>
  <c r="C2154" i="2"/>
  <c r="B2154" i="2"/>
  <c r="A2154" i="2"/>
  <c r="W2153" i="2"/>
  <c r="C2153" i="2"/>
  <c r="B2153" i="2"/>
  <c r="A2153" i="2"/>
  <c r="W2152" i="2"/>
  <c r="C2152" i="2"/>
  <c r="B2152" i="2"/>
  <c r="A2152" i="2"/>
  <c r="W2151" i="2"/>
  <c r="C2151" i="2"/>
  <c r="B2151" i="2"/>
  <c r="A2151" i="2"/>
  <c r="W2150" i="2"/>
  <c r="C2150" i="2"/>
  <c r="E2150" i="2" s="1"/>
  <c r="B2150" i="2"/>
  <c r="A2150" i="2"/>
  <c r="W2149" i="2"/>
  <c r="C2149" i="2"/>
  <c r="B2149" i="2"/>
  <c r="A2149" i="2"/>
  <c r="W2148" i="2"/>
  <c r="C2148" i="2"/>
  <c r="B2148" i="2"/>
  <c r="A2148" i="2"/>
  <c r="W2147" i="2"/>
  <c r="C2147" i="2"/>
  <c r="B2147" i="2"/>
  <c r="A2147" i="2"/>
  <c r="W2146" i="2"/>
  <c r="C2146" i="2"/>
  <c r="B2146" i="2"/>
  <c r="A2146" i="2"/>
  <c r="W2145" i="2"/>
  <c r="C2145" i="2"/>
  <c r="B2145" i="2"/>
  <c r="A2145" i="2"/>
  <c r="W2144" i="2"/>
  <c r="C2144" i="2"/>
  <c r="B2144" i="2"/>
  <c r="A2144" i="2"/>
  <c r="W2143" i="2"/>
  <c r="C2143" i="2"/>
  <c r="B2143" i="2"/>
  <c r="A2143" i="2"/>
  <c r="W2142" i="2"/>
  <c r="E2142" i="2"/>
  <c r="C2142" i="2"/>
  <c r="B2142" i="2"/>
  <c r="A2142" i="2"/>
  <c r="W2141" i="2"/>
  <c r="C2141" i="2"/>
  <c r="B2141" i="2"/>
  <c r="A2141" i="2"/>
  <c r="W2140" i="2"/>
  <c r="C2140" i="2"/>
  <c r="B2140" i="2"/>
  <c r="A2140" i="2"/>
  <c r="W2139" i="2"/>
  <c r="C2139" i="2"/>
  <c r="B2139" i="2"/>
  <c r="A2139" i="2"/>
  <c r="W2138" i="2"/>
  <c r="C2138" i="2"/>
  <c r="B2138" i="2"/>
  <c r="A2138" i="2"/>
  <c r="W2137" i="2"/>
  <c r="C2137" i="2"/>
  <c r="B2137" i="2"/>
  <c r="A2137" i="2"/>
  <c r="W2136" i="2"/>
  <c r="C2136" i="2"/>
  <c r="B2136" i="2"/>
  <c r="A2136" i="2"/>
  <c r="W2135" i="2"/>
  <c r="C2135" i="2"/>
  <c r="B2135" i="2"/>
  <c r="A2135" i="2"/>
  <c r="W2134" i="2"/>
  <c r="C2134" i="2"/>
  <c r="B2134" i="2"/>
  <c r="E2134" i="2" s="1"/>
  <c r="A2134" i="2"/>
  <c r="W2133" i="2"/>
  <c r="C2133" i="2"/>
  <c r="B2133" i="2"/>
  <c r="A2133" i="2"/>
  <c r="W2132" i="2"/>
  <c r="C2132" i="2"/>
  <c r="B2132" i="2"/>
  <c r="A2132" i="2"/>
  <c r="W2131" i="2"/>
  <c r="C2131" i="2"/>
  <c r="B2131" i="2"/>
  <c r="A2131" i="2"/>
  <c r="W2130" i="2"/>
  <c r="C2130" i="2"/>
  <c r="B2130" i="2"/>
  <c r="A2130" i="2"/>
  <c r="W2129" i="2"/>
  <c r="R2129" i="2"/>
  <c r="R2130" i="2" s="1"/>
  <c r="C2129" i="2"/>
  <c r="B2129" i="2"/>
  <c r="A2129" i="2"/>
  <c r="W2128" i="2"/>
  <c r="R2128" i="2"/>
  <c r="Q2128" i="2" s="1"/>
  <c r="C2128" i="2"/>
  <c r="B2128" i="2"/>
  <c r="A2128" i="2"/>
  <c r="W2127" i="2"/>
  <c r="C2127" i="2"/>
  <c r="B2127" i="2"/>
  <c r="A2127" i="2"/>
  <c r="W2126" i="2"/>
  <c r="C2126" i="2"/>
  <c r="D2126" i="2" s="1"/>
  <c r="B2126" i="2"/>
  <c r="A2126" i="2"/>
  <c r="W2125" i="2"/>
  <c r="C2125" i="2"/>
  <c r="B2125" i="2"/>
  <c r="A2125" i="2"/>
  <c r="W2124" i="2"/>
  <c r="C2124" i="2"/>
  <c r="B2124" i="2"/>
  <c r="A2124" i="2"/>
  <c r="W2123" i="2"/>
  <c r="D2123" i="2"/>
  <c r="C2123" i="2"/>
  <c r="B2123" i="2"/>
  <c r="A2123" i="2"/>
  <c r="W2122" i="2"/>
  <c r="C2122" i="2"/>
  <c r="B2122" i="2"/>
  <c r="A2122" i="2"/>
  <c r="W2121" i="2"/>
  <c r="C2121" i="2"/>
  <c r="B2121" i="2"/>
  <c r="A2121" i="2"/>
  <c r="W2120" i="2"/>
  <c r="C2120" i="2"/>
  <c r="B2120" i="2"/>
  <c r="A2120" i="2"/>
  <c r="W2119" i="2"/>
  <c r="C2119" i="2"/>
  <c r="B2119" i="2"/>
  <c r="A2119" i="2"/>
  <c r="W2118" i="2"/>
  <c r="C2118" i="2"/>
  <c r="B2118" i="2"/>
  <c r="A2118" i="2"/>
  <c r="W2117" i="2"/>
  <c r="C2117" i="2"/>
  <c r="B2117" i="2"/>
  <c r="A2117" i="2"/>
  <c r="W2116" i="2"/>
  <c r="C2116" i="2"/>
  <c r="B2116" i="2"/>
  <c r="A2116" i="2"/>
  <c r="W2115" i="2"/>
  <c r="C2115" i="2"/>
  <c r="B2115" i="2"/>
  <c r="A2115" i="2"/>
  <c r="W2114" i="2"/>
  <c r="C2114" i="2"/>
  <c r="B2114" i="2"/>
  <c r="A2114" i="2"/>
  <c r="W2113" i="2"/>
  <c r="C2113" i="2"/>
  <c r="B2113" i="2"/>
  <c r="A2113" i="2"/>
  <c r="W2112" i="2"/>
  <c r="C2112" i="2"/>
  <c r="B2112" i="2"/>
  <c r="A2112" i="2"/>
  <c r="W2111" i="2"/>
  <c r="C2111" i="2"/>
  <c r="B2111" i="2"/>
  <c r="A2111" i="2"/>
  <c r="W2110" i="2"/>
  <c r="C2110" i="2"/>
  <c r="D2110" i="2" s="1"/>
  <c r="B2110" i="2"/>
  <c r="A2110" i="2"/>
  <c r="W2109" i="2"/>
  <c r="C2109" i="2"/>
  <c r="B2109" i="2"/>
  <c r="A2109" i="2"/>
  <c r="W2108" i="2"/>
  <c r="C2108" i="2"/>
  <c r="B2108" i="2"/>
  <c r="A2108" i="2"/>
  <c r="W2107" i="2"/>
  <c r="D2107" i="2"/>
  <c r="C2107" i="2"/>
  <c r="B2107" i="2"/>
  <c r="A2107" i="2"/>
  <c r="W2106" i="2"/>
  <c r="C2106" i="2"/>
  <c r="B2106" i="2"/>
  <c r="A2106" i="2"/>
  <c r="W2105" i="2"/>
  <c r="C2105" i="2"/>
  <c r="B2105" i="2"/>
  <c r="A2105" i="2"/>
  <c r="W2104" i="2"/>
  <c r="C2104" i="2"/>
  <c r="B2104" i="2"/>
  <c r="A2104" i="2"/>
  <c r="W2103" i="2"/>
  <c r="C2103" i="2"/>
  <c r="B2103" i="2"/>
  <c r="A2103" i="2"/>
  <c r="W2102" i="2"/>
  <c r="C2102" i="2"/>
  <c r="B2102" i="2"/>
  <c r="A2102" i="2"/>
  <c r="W2101" i="2"/>
  <c r="C2101" i="2"/>
  <c r="B2101" i="2"/>
  <c r="F2101" i="2" s="1"/>
  <c r="A2101" i="2"/>
  <c r="W2100" i="2"/>
  <c r="C2100" i="2"/>
  <c r="B2100" i="2"/>
  <c r="A2100" i="2"/>
  <c r="W2099" i="2"/>
  <c r="C2099" i="2"/>
  <c r="B2099" i="2"/>
  <c r="A2099" i="2"/>
  <c r="W2098" i="2"/>
  <c r="C2098" i="2"/>
  <c r="B2098" i="2"/>
  <c r="F2098" i="2" s="1"/>
  <c r="A2098" i="2"/>
  <c r="W2097" i="2"/>
  <c r="C2097" i="2"/>
  <c r="B2097" i="2"/>
  <c r="A2097" i="2"/>
  <c r="W2096" i="2"/>
  <c r="C2096" i="2"/>
  <c r="B2096" i="2"/>
  <c r="A2096" i="2"/>
  <c r="W2095" i="2"/>
  <c r="C2095" i="2"/>
  <c r="B2095" i="2"/>
  <c r="A2095" i="2"/>
  <c r="W2094" i="2"/>
  <c r="C2094" i="2"/>
  <c r="B2094" i="2"/>
  <c r="A2094" i="2"/>
  <c r="W2093" i="2"/>
  <c r="C2093" i="2"/>
  <c r="B2093" i="2"/>
  <c r="A2093" i="2"/>
  <c r="W2092" i="2"/>
  <c r="C2092" i="2"/>
  <c r="B2092" i="2"/>
  <c r="A2092" i="2"/>
  <c r="W2091" i="2"/>
  <c r="C2091" i="2"/>
  <c r="B2091" i="2"/>
  <c r="A2091" i="2"/>
  <c r="W2090" i="2"/>
  <c r="C2090" i="2"/>
  <c r="B2090" i="2"/>
  <c r="F2090" i="2" s="1"/>
  <c r="A2090" i="2"/>
  <c r="W2089" i="2"/>
  <c r="C2089" i="2"/>
  <c r="B2089" i="2"/>
  <c r="A2089" i="2"/>
  <c r="W2088" i="2"/>
  <c r="R2088" i="2"/>
  <c r="R2089" i="2" s="1"/>
  <c r="Q2088" i="2"/>
  <c r="C2088" i="2"/>
  <c r="B2088" i="2"/>
  <c r="A2088" i="2"/>
  <c r="W2087" i="2"/>
  <c r="R2087" i="2"/>
  <c r="Q2087" i="2" s="1"/>
  <c r="C2087" i="2"/>
  <c r="B2087" i="2"/>
  <c r="A2087" i="2"/>
  <c r="W2086" i="2"/>
  <c r="C2086" i="2"/>
  <c r="B2086" i="2"/>
  <c r="F2086" i="2" s="1"/>
  <c r="A2086" i="2"/>
  <c r="W2085" i="2"/>
  <c r="C2085" i="2"/>
  <c r="B2085" i="2"/>
  <c r="A2085" i="2"/>
  <c r="W2084" i="2"/>
  <c r="C2084" i="2"/>
  <c r="B2084" i="2"/>
  <c r="A2084" i="2"/>
  <c r="W2083" i="2"/>
  <c r="C2083" i="2"/>
  <c r="B2083" i="2"/>
  <c r="A2083" i="2"/>
  <c r="W2082" i="2"/>
  <c r="C2082" i="2"/>
  <c r="B2082" i="2"/>
  <c r="A2082" i="2"/>
  <c r="W2081" i="2"/>
  <c r="C2081" i="2"/>
  <c r="B2081" i="2"/>
  <c r="A2081" i="2"/>
  <c r="W2080" i="2"/>
  <c r="C2080" i="2"/>
  <c r="D2080" i="2" s="1"/>
  <c r="B2080" i="2"/>
  <c r="A2080" i="2"/>
  <c r="W2079" i="2"/>
  <c r="C2079" i="2"/>
  <c r="B2079" i="2"/>
  <c r="A2079" i="2"/>
  <c r="W2078" i="2"/>
  <c r="C2078" i="2"/>
  <c r="B2078" i="2"/>
  <c r="A2078" i="2"/>
  <c r="W2077" i="2"/>
  <c r="C2077" i="2"/>
  <c r="B2077" i="2"/>
  <c r="A2077" i="2"/>
  <c r="W2076" i="2"/>
  <c r="C2076" i="2"/>
  <c r="B2076" i="2"/>
  <c r="A2076" i="2"/>
  <c r="W2075" i="2"/>
  <c r="C2075" i="2"/>
  <c r="D2075" i="2" s="1"/>
  <c r="B2075" i="2"/>
  <c r="A2075" i="2"/>
  <c r="W2074" i="2"/>
  <c r="C2074" i="2"/>
  <c r="B2074" i="2"/>
  <c r="A2074" i="2"/>
  <c r="W2073" i="2"/>
  <c r="C2073" i="2"/>
  <c r="B2073" i="2"/>
  <c r="A2073" i="2"/>
  <c r="W2072" i="2"/>
  <c r="D2072" i="2"/>
  <c r="C2072" i="2"/>
  <c r="B2072" i="2"/>
  <c r="A2072" i="2"/>
  <c r="W2071" i="2"/>
  <c r="C2071" i="2"/>
  <c r="B2071" i="2"/>
  <c r="A2071" i="2"/>
  <c r="W2070" i="2"/>
  <c r="C2070" i="2"/>
  <c r="B2070" i="2"/>
  <c r="A2070" i="2"/>
  <c r="W2069" i="2"/>
  <c r="C2069" i="2"/>
  <c r="B2069" i="2"/>
  <c r="A2069" i="2"/>
  <c r="W2068" i="2"/>
  <c r="C2068" i="2"/>
  <c r="B2068" i="2"/>
  <c r="A2068" i="2"/>
  <c r="W2067" i="2"/>
  <c r="C2067" i="2"/>
  <c r="D2067" i="2" s="1"/>
  <c r="B2067" i="2"/>
  <c r="A2067" i="2"/>
  <c r="W2066" i="2"/>
  <c r="C2066" i="2"/>
  <c r="B2066" i="2"/>
  <c r="A2066" i="2"/>
  <c r="W2065" i="2"/>
  <c r="C2065" i="2"/>
  <c r="B2065" i="2"/>
  <c r="A2065" i="2"/>
  <c r="W2064" i="2"/>
  <c r="C2064" i="2"/>
  <c r="B2064" i="2"/>
  <c r="A2064" i="2"/>
  <c r="W2063" i="2"/>
  <c r="C2063" i="2"/>
  <c r="B2063" i="2"/>
  <c r="A2063" i="2"/>
  <c r="W2062" i="2"/>
  <c r="C2062" i="2"/>
  <c r="B2062" i="2"/>
  <c r="A2062" i="2"/>
  <c r="W2061" i="2"/>
  <c r="C2061" i="2"/>
  <c r="B2061" i="2"/>
  <c r="A2061" i="2"/>
  <c r="W2060" i="2"/>
  <c r="C2060" i="2"/>
  <c r="B2060" i="2"/>
  <c r="A2060" i="2"/>
  <c r="W2059" i="2"/>
  <c r="C2059" i="2"/>
  <c r="B2059" i="2"/>
  <c r="A2059" i="2"/>
  <c r="W2058" i="2"/>
  <c r="C2058" i="2"/>
  <c r="B2058" i="2"/>
  <c r="A2058" i="2"/>
  <c r="W2057" i="2"/>
  <c r="C2057" i="2"/>
  <c r="B2057" i="2"/>
  <c r="A2057" i="2"/>
  <c r="W2056" i="2"/>
  <c r="C2056" i="2"/>
  <c r="B2056" i="2"/>
  <c r="D2056" i="2" s="1"/>
  <c r="A2056" i="2"/>
  <c r="W2055" i="2"/>
  <c r="C2055" i="2"/>
  <c r="B2055" i="2"/>
  <c r="A2055" i="2"/>
  <c r="W2054" i="2"/>
  <c r="C2054" i="2"/>
  <c r="B2054" i="2"/>
  <c r="A2054" i="2"/>
  <c r="W2053" i="2"/>
  <c r="C2053" i="2"/>
  <c r="B2053" i="2"/>
  <c r="A2053" i="2"/>
  <c r="W2052" i="2"/>
  <c r="C2052" i="2"/>
  <c r="B2052" i="2"/>
  <c r="A2052" i="2"/>
  <c r="W2051" i="2"/>
  <c r="R2051" i="2"/>
  <c r="Q2051" i="2" s="1"/>
  <c r="C2051" i="2"/>
  <c r="B2051" i="2"/>
  <c r="A2051" i="2"/>
  <c r="W2050" i="2"/>
  <c r="R2050" i="2"/>
  <c r="Q2050" i="2" s="1"/>
  <c r="C2050" i="2"/>
  <c r="B2050" i="2"/>
  <c r="A2050" i="2"/>
  <c r="W2049" i="2"/>
  <c r="C2049" i="2"/>
  <c r="B2049" i="2"/>
  <c r="A2049" i="2"/>
  <c r="W2048" i="2"/>
  <c r="C2048" i="2"/>
  <c r="B2048" i="2"/>
  <c r="A2048" i="2"/>
  <c r="W2047" i="2"/>
  <c r="C2047" i="2"/>
  <c r="B2047" i="2"/>
  <c r="A2047" i="2"/>
  <c r="W2046" i="2"/>
  <c r="C2046" i="2"/>
  <c r="B2046" i="2"/>
  <c r="A2046" i="2"/>
  <c r="W2045" i="2"/>
  <c r="C2045" i="2"/>
  <c r="B2045" i="2"/>
  <c r="A2045" i="2"/>
  <c r="W2044" i="2"/>
  <c r="C2044" i="2"/>
  <c r="B2044" i="2"/>
  <c r="A2044" i="2"/>
  <c r="W2043" i="2"/>
  <c r="C2043" i="2"/>
  <c r="B2043" i="2"/>
  <c r="A2043" i="2"/>
  <c r="W2042" i="2"/>
  <c r="C2042" i="2"/>
  <c r="B2042" i="2"/>
  <c r="A2042" i="2"/>
  <c r="W2041" i="2"/>
  <c r="C2041" i="2"/>
  <c r="B2041" i="2"/>
  <c r="E2041" i="2" s="1"/>
  <c r="A2041" i="2"/>
  <c r="W2040" i="2"/>
  <c r="C2040" i="2"/>
  <c r="B2040" i="2"/>
  <c r="A2040" i="2"/>
  <c r="W2039" i="2"/>
  <c r="C2039" i="2"/>
  <c r="B2039" i="2"/>
  <c r="A2039" i="2"/>
  <c r="W2038" i="2"/>
  <c r="C2038" i="2"/>
  <c r="B2038" i="2"/>
  <c r="A2038" i="2"/>
  <c r="W2037" i="2"/>
  <c r="C2037" i="2"/>
  <c r="B2037" i="2"/>
  <c r="A2037" i="2"/>
  <c r="W2036" i="2"/>
  <c r="C2036" i="2"/>
  <c r="B2036" i="2"/>
  <c r="A2036" i="2"/>
  <c r="W2035" i="2"/>
  <c r="C2035" i="2"/>
  <c r="B2035" i="2"/>
  <c r="A2035" i="2"/>
  <c r="W2034" i="2"/>
  <c r="C2034" i="2"/>
  <c r="B2034" i="2"/>
  <c r="A2034" i="2"/>
  <c r="W2033" i="2"/>
  <c r="C2033" i="2"/>
  <c r="E2033" i="2" s="1"/>
  <c r="B2033" i="2"/>
  <c r="A2033" i="2"/>
  <c r="W2032" i="2"/>
  <c r="C2032" i="2"/>
  <c r="B2032" i="2"/>
  <c r="A2032" i="2"/>
  <c r="W2031" i="2"/>
  <c r="C2031" i="2"/>
  <c r="B2031" i="2"/>
  <c r="A2031" i="2"/>
  <c r="W2030" i="2"/>
  <c r="C2030" i="2"/>
  <c r="B2030" i="2"/>
  <c r="A2030" i="2"/>
  <c r="W2029" i="2"/>
  <c r="C2029" i="2"/>
  <c r="B2029" i="2"/>
  <c r="A2029" i="2"/>
  <c r="W2028" i="2"/>
  <c r="C2028" i="2"/>
  <c r="B2028" i="2"/>
  <c r="A2028" i="2"/>
  <c r="W2027" i="2"/>
  <c r="C2027" i="2"/>
  <c r="B2027" i="2"/>
  <c r="A2027" i="2"/>
  <c r="W2026" i="2"/>
  <c r="C2026" i="2"/>
  <c r="B2026" i="2"/>
  <c r="A2026" i="2"/>
  <c r="W2025" i="2"/>
  <c r="E2025" i="2"/>
  <c r="C2025" i="2"/>
  <c r="B2025" i="2"/>
  <c r="A2025" i="2"/>
  <c r="W2024" i="2"/>
  <c r="C2024" i="2"/>
  <c r="B2024" i="2"/>
  <c r="A2024" i="2"/>
  <c r="W2023" i="2"/>
  <c r="C2023" i="2"/>
  <c r="B2023" i="2"/>
  <c r="A2023" i="2"/>
  <c r="W2022" i="2"/>
  <c r="C2022" i="2"/>
  <c r="B2022" i="2"/>
  <c r="A2022" i="2"/>
  <c r="W2021" i="2"/>
  <c r="C2021" i="2"/>
  <c r="B2021" i="2"/>
  <c r="A2021" i="2"/>
  <c r="W2020" i="2"/>
  <c r="C2020" i="2"/>
  <c r="B2020" i="2"/>
  <c r="A2020" i="2"/>
  <c r="W2019" i="2"/>
  <c r="C2019" i="2"/>
  <c r="B2019" i="2"/>
  <c r="A2019" i="2"/>
  <c r="W2018" i="2"/>
  <c r="C2018" i="2"/>
  <c r="B2018" i="2"/>
  <c r="A2018" i="2"/>
  <c r="W2017" i="2"/>
  <c r="C2017" i="2"/>
  <c r="B2017" i="2"/>
  <c r="A2017" i="2"/>
  <c r="W2016" i="2"/>
  <c r="C2016" i="2"/>
  <c r="B2016" i="2"/>
  <c r="A2016" i="2"/>
  <c r="W2015" i="2"/>
  <c r="C2015" i="2"/>
  <c r="B2015" i="2"/>
  <c r="A2015" i="2"/>
  <c r="W2014" i="2"/>
  <c r="C2014" i="2"/>
  <c r="B2014" i="2"/>
  <c r="A2014" i="2"/>
  <c r="W2013" i="2"/>
  <c r="R2013" i="2"/>
  <c r="R2014" i="2" s="1"/>
  <c r="R2015" i="2" s="1"/>
  <c r="Q2013" i="2"/>
  <c r="C2013" i="2"/>
  <c r="B2013" i="2"/>
  <c r="A2013" i="2"/>
  <c r="W2012" i="2"/>
  <c r="R2012" i="2"/>
  <c r="Q2012" i="2" s="1"/>
  <c r="C2012" i="2"/>
  <c r="B2012" i="2"/>
  <c r="A2012" i="2"/>
  <c r="W2011" i="2"/>
  <c r="C2011" i="2"/>
  <c r="B2011" i="2"/>
  <c r="A2011" i="2"/>
  <c r="W2010" i="2"/>
  <c r="C2010" i="2"/>
  <c r="B2010" i="2"/>
  <c r="A2010" i="2"/>
  <c r="W2009" i="2"/>
  <c r="C2009" i="2"/>
  <c r="B2009" i="2"/>
  <c r="A2009" i="2"/>
  <c r="W2008" i="2"/>
  <c r="C2008" i="2"/>
  <c r="B2008" i="2"/>
  <c r="A2008" i="2"/>
  <c r="W2007" i="2"/>
  <c r="C2007" i="2"/>
  <c r="B2007" i="2"/>
  <c r="A2007" i="2"/>
  <c r="W2006" i="2"/>
  <c r="C2006" i="2"/>
  <c r="B2006" i="2"/>
  <c r="A2006" i="2"/>
  <c r="W2005" i="2"/>
  <c r="C2005" i="2"/>
  <c r="B2005" i="2"/>
  <c r="A2005" i="2"/>
  <c r="W2004" i="2"/>
  <c r="C2004" i="2"/>
  <c r="B2004" i="2"/>
  <c r="F2004" i="2" s="1"/>
  <c r="A2004" i="2"/>
  <c r="W2003" i="2"/>
  <c r="C2003" i="2"/>
  <c r="B2003" i="2"/>
  <c r="A2003" i="2"/>
  <c r="W2002" i="2"/>
  <c r="C2002" i="2"/>
  <c r="B2002" i="2"/>
  <c r="A2002" i="2"/>
  <c r="W2001" i="2"/>
  <c r="C2001" i="2"/>
  <c r="B2001" i="2"/>
  <c r="A2001" i="2"/>
  <c r="W2000" i="2"/>
  <c r="C2000" i="2"/>
  <c r="B2000" i="2"/>
  <c r="D2000" i="2" s="1"/>
  <c r="A2000" i="2"/>
  <c r="W1999" i="2"/>
  <c r="C1999" i="2"/>
  <c r="B1999" i="2"/>
  <c r="A1999" i="2"/>
  <c r="W1998" i="2"/>
  <c r="C1998" i="2"/>
  <c r="B1998" i="2"/>
  <c r="A1998" i="2"/>
  <c r="W1997" i="2"/>
  <c r="C1997" i="2"/>
  <c r="B1997" i="2"/>
  <c r="A1997" i="2"/>
  <c r="W1996" i="2"/>
  <c r="C1996" i="2"/>
  <c r="B1996" i="2"/>
  <c r="F1996" i="2" s="1"/>
  <c r="A1996" i="2"/>
  <c r="W1995" i="2"/>
  <c r="C1995" i="2"/>
  <c r="B1995" i="2"/>
  <c r="A1995" i="2"/>
  <c r="W1994" i="2"/>
  <c r="C1994" i="2"/>
  <c r="B1994" i="2"/>
  <c r="A1994" i="2"/>
  <c r="W1993" i="2"/>
  <c r="C1993" i="2"/>
  <c r="B1993" i="2"/>
  <c r="A1993" i="2"/>
  <c r="W1992" i="2"/>
  <c r="C1992" i="2"/>
  <c r="D1992" i="2" s="1"/>
  <c r="B1992" i="2"/>
  <c r="A1992" i="2"/>
  <c r="W1991" i="2"/>
  <c r="C1991" i="2"/>
  <c r="B1991" i="2"/>
  <c r="A1991" i="2"/>
  <c r="W1990" i="2"/>
  <c r="C1990" i="2"/>
  <c r="B1990" i="2"/>
  <c r="A1990" i="2"/>
  <c r="W1989" i="2"/>
  <c r="C1989" i="2"/>
  <c r="B1989" i="2"/>
  <c r="A1989" i="2"/>
  <c r="W1988" i="2"/>
  <c r="C1988" i="2"/>
  <c r="B1988" i="2"/>
  <c r="A1988" i="2"/>
  <c r="W1987" i="2"/>
  <c r="C1987" i="2"/>
  <c r="B1987" i="2"/>
  <c r="A1987" i="2"/>
  <c r="W1986" i="2"/>
  <c r="C1986" i="2"/>
  <c r="B1986" i="2"/>
  <c r="A1986" i="2"/>
  <c r="W1985" i="2"/>
  <c r="C1985" i="2"/>
  <c r="B1985" i="2"/>
  <c r="A1985" i="2"/>
  <c r="W1984" i="2"/>
  <c r="D1984" i="2"/>
  <c r="C1984" i="2"/>
  <c r="B1984" i="2"/>
  <c r="A1984" i="2"/>
  <c r="W1983" i="2"/>
  <c r="C1983" i="2"/>
  <c r="B1983" i="2"/>
  <c r="A1983" i="2"/>
  <c r="W1982" i="2"/>
  <c r="C1982" i="2"/>
  <c r="B1982" i="2"/>
  <c r="A1982" i="2"/>
  <c r="W1981" i="2"/>
  <c r="C1981" i="2"/>
  <c r="B1981" i="2"/>
  <c r="A1981" i="2"/>
  <c r="W1980" i="2"/>
  <c r="C1980" i="2"/>
  <c r="B1980" i="2"/>
  <c r="F1980" i="2" s="1"/>
  <c r="A1980" i="2"/>
  <c r="W1979" i="2"/>
  <c r="C1979" i="2"/>
  <c r="B1979" i="2"/>
  <c r="A1979" i="2"/>
  <c r="W1978" i="2"/>
  <c r="C1978" i="2"/>
  <c r="B1978" i="2"/>
  <c r="A1978" i="2"/>
  <c r="W1977" i="2"/>
  <c r="C1977" i="2"/>
  <c r="B1977" i="2"/>
  <c r="A1977" i="2"/>
  <c r="W1976" i="2"/>
  <c r="C1976" i="2"/>
  <c r="B1976" i="2"/>
  <c r="D1976" i="2" s="1"/>
  <c r="A1976" i="2"/>
  <c r="W1975" i="2"/>
  <c r="C1975" i="2"/>
  <c r="B1975" i="2"/>
  <c r="F1975" i="2" s="1"/>
  <c r="A1975" i="2"/>
  <c r="W1974" i="2"/>
  <c r="C1974" i="2"/>
  <c r="B1974" i="2"/>
  <c r="A1974" i="2"/>
  <c r="W1973" i="2"/>
  <c r="C1973" i="2"/>
  <c r="B1973" i="2"/>
  <c r="A1973" i="2"/>
  <c r="W1972" i="2"/>
  <c r="C1972" i="2"/>
  <c r="B1972" i="2"/>
  <c r="F1972" i="2" s="1"/>
  <c r="A1972" i="2"/>
  <c r="W1971" i="2"/>
  <c r="C1971" i="2"/>
  <c r="D1971" i="2" s="1"/>
  <c r="B1971" i="2"/>
  <c r="A1971" i="2"/>
  <c r="W1970" i="2"/>
  <c r="R1970" i="2"/>
  <c r="R1971" i="2" s="1"/>
  <c r="C1970" i="2"/>
  <c r="B1970" i="2"/>
  <c r="A1970" i="2"/>
  <c r="W1969" i="2"/>
  <c r="R1969" i="2"/>
  <c r="Q1969" i="2" s="1"/>
  <c r="C1969" i="2"/>
  <c r="B1969" i="2"/>
  <c r="A1969" i="2"/>
  <c r="W1968" i="2"/>
  <c r="R1968" i="2"/>
  <c r="Q1968" i="2" s="1"/>
  <c r="C1968" i="2"/>
  <c r="B1968" i="2"/>
  <c r="D1968" i="2" s="1"/>
  <c r="A1968" i="2"/>
  <c r="W1967" i="2"/>
  <c r="C1967" i="2"/>
  <c r="B1967" i="2"/>
  <c r="A1967" i="2"/>
  <c r="W1966" i="2"/>
  <c r="C1966" i="2"/>
  <c r="B1966" i="2"/>
  <c r="A1966" i="2"/>
  <c r="W1965" i="2"/>
  <c r="C1965" i="2"/>
  <c r="B1965" i="2"/>
  <c r="A1965" i="2"/>
  <c r="W1964" i="2"/>
  <c r="C1964" i="2"/>
  <c r="B1964" i="2"/>
  <c r="A1964" i="2"/>
  <c r="W1963" i="2"/>
  <c r="E1963" i="2"/>
  <c r="C1963" i="2"/>
  <c r="B1963" i="2"/>
  <c r="A1963" i="2"/>
  <c r="W1962" i="2"/>
  <c r="C1962" i="2"/>
  <c r="B1962" i="2"/>
  <c r="A1962" i="2"/>
  <c r="W1961" i="2"/>
  <c r="C1961" i="2"/>
  <c r="B1961" i="2"/>
  <c r="A1961" i="2"/>
  <c r="W1960" i="2"/>
  <c r="C1960" i="2"/>
  <c r="B1960" i="2"/>
  <c r="A1960" i="2"/>
  <c r="W1959" i="2"/>
  <c r="C1959" i="2"/>
  <c r="B1959" i="2"/>
  <c r="A1959" i="2"/>
  <c r="W1958" i="2"/>
  <c r="C1958" i="2"/>
  <c r="B1958" i="2"/>
  <c r="A1958" i="2"/>
  <c r="W1957" i="2"/>
  <c r="C1957" i="2"/>
  <c r="B1957" i="2"/>
  <c r="A1957" i="2"/>
  <c r="W1956" i="2"/>
  <c r="C1956" i="2"/>
  <c r="B1956" i="2"/>
  <c r="A1956" i="2"/>
  <c r="W1955" i="2"/>
  <c r="C1955" i="2"/>
  <c r="B1955" i="2"/>
  <c r="F1955" i="2" s="1"/>
  <c r="A1955" i="2"/>
  <c r="W1954" i="2"/>
  <c r="C1954" i="2"/>
  <c r="B1954" i="2"/>
  <c r="A1954" i="2"/>
  <c r="W1953" i="2"/>
  <c r="C1953" i="2"/>
  <c r="B1953" i="2"/>
  <c r="A1953" i="2"/>
  <c r="W1952" i="2"/>
  <c r="C1952" i="2"/>
  <c r="B1952" i="2"/>
  <c r="D1952" i="2" s="1"/>
  <c r="A1952" i="2"/>
  <c r="W1951" i="2"/>
  <c r="C1951" i="2"/>
  <c r="B1951" i="2"/>
  <c r="A1951" i="2"/>
  <c r="W1950" i="2"/>
  <c r="C1950" i="2"/>
  <c r="B1950" i="2"/>
  <c r="A1950" i="2"/>
  <c r="W1949" i="2"/>
  <c r="C1949" i="2"/>
  <c r="B1949" i="2"/>
  <c r="A1949" i="2"/>
  <c r="W1948" i="2"/>
  <c r="C1948" i="2"/>
  <c r="B1948" i="2"/>
  <c r="A1948" i="2"/>
  <c r="W1947" i="2"/>
  <c r="E1947" i="2"/>
  <c r="C1947" i="2"/>
  <c r="B1947" i="2"/>
  <c r="A1947" i="2"/>
  <c r="W1946" i="2"/>
  <c r="C1946" i="2"/>
  <c r="B1946" i="2"/>
  <c r="A1946" i="2"/>
  <c r="W1945" i="2"/>
  <c r="C1945" i="2"/>
  <c r="B1945" i="2"/>
  <c r="A1945" i="2"/>
  <c r="W1944" i="2"/>
  <c r="C1944" i="2"/>
  <c r="B1944" i="2"/>
  <c r="A1944" i="2"/>
  <c r="W1943" i="2"/>
  <c r="C1943" i="2"/>
  <c r="B1943" i="2"/>
  <c r="A1943" i="2"/>
  <c r="W1942" i="2"/>
  <c r="C1942" i="2"/>
  <c r="B1942" i="2"/>
  <c r="A1942" i="2"/>
  <c r="W1941" i="2"/>
  <c r="C1941" i="2"/>
  <c r="B1941" i="2"/>
  <c r="A1941" i="2"/>
  <c r="W1940" i="2"/>
  <c r="C1940" i="2"/>
  <c r="B1940" i="2"/>
  <c r="A1940" i="2"/>
  <c r="W1939" i="2"/>
  <c r="C1939" i="2"/>
  <c r="B1939" i="2"/>
  <c r="A1939" i="2"/>
  <c r="W1938" i="2"/>
  <c r="C1938" i="2"/>
  <c r="B1938" i="2"/>
  <c r="F1938" i="2" s="1"/>
  <c r="A1938" i="2"/>
  <c r="W1937" i="2"/>
  <c r="C1937" i="2"/>
  <c r="E1937" i="2" s="1"/>
  <c r="B1937" i="2"/>
  <c r="A1937" i="2"/>
  <c r="W1936" i="2"/>
  <c r="C1936" i="2"/>
  <c r="B1936" i="2"/>
  <c r="A1936" i="2"/>
  <c r="W1935" i="2"/>
  <c r="C1935" i="2"/>
  <c r="B1935" i="2"/>
  <c r="A1935" i="2"/>
  <c r="W1934" i="2"/>
  <c r="C1934" i="2"/>
  <c r="B1934" i="2"/>
  <c r="A1934" i="2"/>
  <c r="W1933" i="2"/>
  <c r="E1933" i="2"/>
  <c r="C1933" i="2"/>
  <c r="B1933" i="2"/>
  <c r="F1933" i="2" s="1"/>
  <c r="A1933" i="2"/>
  <c r="W1932" i="2"/>
  <c r="C1932" i="2"/>
  <c r="B1932" i="2"/>
  <c r="A1932" i="2"/>
  <c r="W1931" i="2"/>
  <c r="C1931" i="2"/>
  <c r="B1931" i="2"/>
  <c r="A1931" i="2"/>
  <c r="W1930" i="2"/>
  <c r="C1930" i="2"/>
  <c r="B1930" i="2"/>
  <c r="A1930" i="2"/>
  <c r="W1929" i="2"/>
  <c r="C1929" i="2"/>
  <c r="B1929" i="2"/>
  <c r="A1929" i="2"/>
  <c r="W1928" i="2"/>
  <c r="C1928" i="2"/>
  <c r="B1928" i="2"/>
  <c r="A1928" i="2"/>
  <c r="W1927" i="2"/>
  <c r="C1927" i="2"/>
  <c r="B1927" i="2"/>
  <c r="A1927" i="2"/>
  <c r="W1926" i="2"/>
  <c r="R1926" i="2"/>
  <c r="Q1926" i="2" s="1"/>
  <c r="C1926" i="2"/>
  <c r="B1926" i="2"/>
  <c r="D1926" i="2" s="1"/>
  <c r="A1926" i="2"/>
  <c r="W1925" i="2"/>
  <c r="R1925" i="2"/>
  <c r="Q1925" i="2" s="1"/>
  <c r="C1925" i="2"/>
  <c r="B1925" i="2"/>
  <c r="F1925" i="2" s="1"/>
  <c r="A1925" i="2"/>
  <c r="W1924" i="2"/>
  <c r="C1924" i="2"/>
  <c r="B1924" i="2"/>
  <c r="A1924" i="2"/>
  <c r="W1923" i="2"/>
  <c r="C1923" i="2"/>
  <c r="B1923" i="2"/>
  <c r="A1923" i="2"/>
  <c r="W1922" i="2"/>
  <c r="C1922" i="2"/>
  <c r="B1922" i="2"/>
  <c r="F1922" i="2" s="1"/>
  <c r="A1922" i="2"/>
  <c r="W1921" i="2"/>
  <c r="C1921" i="2"/>
  <c r="B1921" i="2"/>
  <c r="A1921" i="2"/>
  <c r="W1920" i="2"/>
  <c r="C1920" i="2"/>
  <c r="B1920" i="2"/>
  <c r="A1920" i="2"/>
  <c r="W1919" i="2"/>
  <c r="C1919" i="2"/>
  <c r="B1919" i="2"/>
  <c r="A1919" i="2"/>
  <c r="W1918" i="2"/>
  <c r="C1918" i="2"/>
  <c r="B1918" i="2"/>
  <c r="A1918" i="2"/>
  <c r="W1917" i="2"/>
  <c r="C1917" i="2"/>
  <c r="B1917" i="2"/>
  <c r="A1917" i="2"/>
  <c r="W1916" i="2"/>
  <c r="C1916" i="2"/>
  <c r="B1916" i="2"/>
  <c r="A1916" i="2"/>
  <c r="W1915" i="2"/>
  <c r="C1915" i="2"/>
  <c r="B1915" i="2"/>
  <c r="A1915" i="2"/>
  <c r="W1914" i="2"/>
  <c r="C1914" i="2"/>
  <c r="B1914" i="2"/>
  <c r="A1914" i="2"/>
  <c r="W1913" i="2"/>
  <c r="C1913" i="2"/>
  <c r="B1913" i="2"/>
  <c r="A1913" i="2"/>
  <c r="W1912" i="2"/>
  <c r="C1912" i="2"/>
  <c r="B1912" i="2"/>
  <c r="A1912" i="2"/>
  <c r="W1911" i="2"/>
  <c r="C1911" i="2"/>
  <c r="B1911" i="2"/>
  <c r="A1911" i="2"/>
  <c r="W1910" i="2"/>
  <c r="C1910" i="2"/>
  <c r="B1910" i="2"/>
  <c r="A1910" i="2"/>
  <c r="W1909" i="2"/>
  <c r="C1909" i="2"/>
  <c r="B1909" i="2"/>
  <c r="A1909" i="2"/>
  <c r="W1908" i="2"/>
  <c r="C1908" i="2"/>
  <c r="B1908" i="2"/>
  <c r="A1908" i="2"/>
  <c r="W1907" i="2"/>
  <c r="C1907" i="2"/>
  <c r="B1907" i="2"/>
  <c r="A1907" i="2"/>
  <c r="W1906" i="2"/>
  <c r="C1906" i="2"/>
  <c r="B1906" i="2"/>
  <c r="A1906" i="2"/>
  <c r="W1905" i="2"/>
  <c r="C1905" i="2"/>
  <c r="B1905" i="2"/>
  <c r="A1905" i="2"/>
  <c r="W1904" i="2"/>
  <c r="C1904" i="2"/>
  <c r="B1904" i="2"/>
  <c r="A1904" i="2"/>
  <c r="W1903" i="2"/>
  <c r="C1903" i="2"/>
  <c r="B1903" i="2"/>
  <c r="A1903" i="2"/>
  <c r="W1902" i="2"/>
  <c r="C1902" i="2"/>
  <c r="B1902" i="2"/>
  <c r="A1902" i="2"/>
  <c r="W1901" i="2"/>
  <c r="C1901" i="2"/>
  <c r="B1901" i="2"/>
  <c r="A1901" i="2"/>
  <c r="W1900" i="2"/>
  <c r="C1900" i="2"/>
  <c r="B1900" i="2"/>
  <c r="A1900" i="2"/>
  <c r="W1899" i="2"/>
  <c r="C1899" i="2"/>
  <c r="B1899" i="2"/>
  <c r="A1899" i="2"/>
  <c r="W1898" i="2"/>
  <c r="C1898" i="2"/>
  <c r="B1898" i="2"/>
  <c r="A1898" i="2"/>
  <c r="W1897" i="2"/>
  <c r="C1897" i="2"/>
  <c r="B1897" i="2"/>
  <c r="A1897" i="2"/>
  <c r="W1896" i="2"/>
  <c r="C1896" i="2"/>
  <c r="B1896" i="2"/>
  <c r="A1896" i="2"/>
  <c r="W1895" i="2"/>
  <c r="C1895" i="2"/>
  <c r="B1895" i="2"/>
  <c r="A1895" i="2"/>
  <c r="W1894" i="2"/>
  <c r="C1894" i="2"/>
  <c r="B1894" i="2"/>
  <c r="A1894" i="2"/>
  <c r="W1893" i="2"/>
  <c r="C1893" i="2"/>
  <c r="B1893" i="2"/>
  <c r="A1893" i="2"/>
  <c r="W1892" i="2"/>
  <c r="C1892" i="2"/>
  <c r="B1892" i="2"/>
  <c r="A1892" i="2"/>
  <c r="W1891" i="2"/>
  <c r="C1891" i="2"/>
  <c r="B1891" i="2"/>
  <c r="A1891" i="2"/>
  <c r="W1890" i="2"/>
  <c r="C1890" i="2"/>
  <c r="B1890" i="2"/>
  <c r="A1890" i="2"/>
  <c r="W1889" i="2"/>
  <c r="C1889" i="2"/>
  <c r="E1889" i="2" s="1"/>
  <c r="B1889" i="2"/>
  <c r="A1889" i="2"/>
  <c r="W1888" i="2"/>
  <c r="C1888" i="2"/>
  <c r="B1888" i="2"/>
  <c r="A1888" i="2"/>
  <c r="W1887" i="2"/>
  <c r="C1887" i="2"/>
  <c r="B1887" i="2"/>
  <c r="A1887" i="2"/>
  <c r="W1886" i="2"/>
  <c r="C1886" i="2"/>
  <c r="B1886" i="2"/>
  <c r="A1886" i="2"/>
  <c r="W1885" i="2"/>
  <c r="C1885" i="2"/>
  <c r="E1885" i="2" s="1"/>
  <c r="B1885" i="2"/>
  <c r="A1885" i="2"/>
  <c r="W1884" i="2"/>
  <c r="R1884" i="2"/>
  <c r="R1885" i="2" s="1"/>
  <c r="C1884" i="2"/>
  <c r="B1884" i="2"/>
  <c r="A1884" i="2"/>
  <c r="W1883" i="2"/>
  <c r="R1883" i="2"/>
  <c r="Q1883" i="2" s="1"/>
  <c r="C1883" i="2"/>
  <c r="B1883" i="2"/>
  <c r="A1883" i="2"/>
  <c r="W1882" i="2"/>
  <c r="C1882" i="2"/>
  <c r="B1882" i="2"/>
  <c r="A1882" i="2"/>
  <c r="W1881" i="2"/>
  <c r="E1881" i="2"/>
  <c r="C1881" i="2"/>
  <c r="B1881" i="2"/>
  <c r="A1881" i="2"/>
  <c r="W1880" i="2"/>
  <c r="C1880" i="2"/>
  <c r="B1880" i="2"/>
  <c r="A1880" i="2"/>
  <c r="W1879" i="2"/>
  <c r="C1879" i="2"/>
  <c r="B1879" i="2"/>
  <c r="A1879" i="2"/>
  <c r="W1878" i="2"/>
  <c r="C1878" i="2"/>
  <c r="B1878" i="2"/>
  <c r="A1878" i="2"/>
  <c r="W1877" i="2"/>
  <c r="C1877" i="2"/>
  <c r="B1877" i="2"/>
  <c r="A1877" i="2"/>
  <c r="W1876" i="2"/>
  <c r="C1876" i="2"/>
  <c r="B1876" i="2"/>
  <c r="A1876" i="2"/>
  <c r="W1875" i="2"/>
  <c r="C1875" i="2"/>
  <c r="B1875" i="2"/>
  <c r="A1875" i="2"/>
  <c r="W1874" i="2"/>
  <c r="C1874" i="2"/>
  <c r="B1874" i="2"/>
  <c r="A1874" i="2"/>
  <c r="W1873" i="2"/>
  <c r="E1873" i="2"/>
  <c r="C1873" i="2"/>
  <c r="B1873" i="2"/>
  <c r="A1873" i="2"/>
  <c r="W1872" i="2"/>
  <c r="C1872" i="2"/>
  <c r="B1872" i="2"/>
  <c r="A1872" i="2"/>
  <c r="W1871" i="2"/>
  <c r="C1871" i="2"/>
  <c r="B1871" i="2"/>
  <c r="A1871" i="2"/>
  <c r="W1870" i="2"/>
  <c r="C1870" i="2"/>
  <c r="B1870" i="2"/>
  <c r="A1870" i="2"/>
  <c r="W1869" i="2"/>
  <c r="C1869" i="2"/>
  <c r="B1869" i="2"/>
  <c r="A1869" i="2"/>
  <c r="W1868" i="2"/>
  <c r="C1868" i="2"/>
  <c r="B1868" i="2"/>
  <c r="A1868" i="2"/>
  <c r="W1867" i="2"/>
  <c r="C1867" i="2"/>
  <c r="B1867" i="2"/>
  <c r="A1867" i="2"/>
  <c r="W1866" i="2"/>
  <c r="C1866" i="2"/>
  <c r="B1866" i="2"/>
  <c r="A1866" i="2"/>
  <c r="W1865" i="2"/>
  <c r="C1865" i="2"/>
  <c r="B1865" i="2"/>
  <c r="E1865" i="2" s="1"/>
  <c r="A1865" i="2"/>
  <c r="W1864" i="2"/>
  <c r="C1864" i="2"/>
  <c r="B1864" i="2"/>
  <c r="A1864" i="2"/>
  <c r="W1863" i="2"/>
  <c r="C1863" i="2"/>
  <c r="B1863" i="2"/>
  <c r="A1863" i="2"/>
  <c r="W1862" i="2"/>
  <c r="C1862" i="2"/>
  <c r="B1862" i="2"/>
  <c r="A1862" i="2"/>
  <c r="W1861" i="2"/>
  <c r="C1861" i="2"/>
  <c r="B1861" i="2"/>
  <c r="A1861" i="2"/>
  <c r="W1860" i="2"/>
  <c r="C1860" i="2"/>
  <c r="B1860" i="2"/>
  <c r="A1860" i="2"/>
  <c r="W1859" i="2"/>
  <c r="C1859" i="2"/>
  <c r="B1859" i="2"/>
  <c r="A1859" i="2"/>
  <c r="W1858" i="2"/>
  <c r="C1858" i="2"/>
  <c r="B1858" i="2"/>
  <c r="A1858" i="2"/>
  <c r="W1857" i="2"/>
  <c r="C1857" i="2"/>
  <c r="B1857" i="2"/>
  <c r="A1857" i="2"/>
  <c r="W1856" i="2"/>
  <c r="C1856" i="2"/>
  <c r="B1856" i="2"/>
  <c r="A1856" i="2"/>
  <c r="W1855" i="2"/>
  <c r="C1855" i="2"/>
  <c r="B1855" i="2"/>
  <c r="A1855" i="2"/>
  <c r="W1854" i="2"/>
  <c r="C1854" i="2"/>
  <c r="B1854" i="2"/>
  <c r="A1854" i="2"/>
  <c r="W1853" i="2"/>
  <c r="C1853" i="2"/>
  <c r="B1853" i="2"/>
  <c r="A1853" i="2"/>
  <c r="W1852" i="2"/>
  <c r="C1852" i="2"/>
  <c r="B1852" i="2"/>
  <c r="A1852" i="2"/>
  <c r="W1851" i="2"/>
  <c r="C1851" i="2"/>
  <c r="B1851" i="2"/>
  <c r="A1851" i="2"/>
  <c r="W1850" i="2"/>
  <c r="C1850" i="2"/>
  <c r="B1850" i="2"/>
  <c r="A1850" i="2"/>
  <c r="W1849" i="2"/>
  <c r="C1849" i="2"/>
  <c r="B1849" i="2"/>
  <c r="A1849" i="2"/>
  <c r="W1848" i="2"/>
  <c r="C1848" i="2"/>
  <c r="B1848" i="2"/>
  <c r="A1848" i="2"/>
  <c r="W1847" i="2"/>
  <c r="C1847" i="2"/>
  <c r="B1847" i="2"/>
  <c r="A1847" i="2"/>
  <c r="W1846" i="2"/>
  <c r="C1846" i="2"/>
  <c r="B1846" i="2"/>
  <c r="A1846" i="2"/>
  <c r="W1845" i="2"/>
  <c r="C1845" i="2"/>
  <c r="B1845" i="2"/>
  <c r="A1845" i="2"/>
  <c r="W1844" i="2"/>
  <c r="C1844" i="2"/>
  <c r="B1844" i="2"/>
  <c r="A1844" i="2"/>
  <c r="W1843" i="2"/>
  <c r="C1843" i="2"/>
  <c r="B1843" i="2"/>
  <c r="A1843" i="2"/>
  <c r="W1842" i="2"/>
  <c r="C1842" i="2"/>
  <c r="B1842" i="2"/>
  <c r="A1842" i="2"/>
  <c r="W1841" i="2"/>
  <c r="E1841" i="2"/>
  <c r="C1841" i="2"/>
  <c r="B1841" i="2"/>
  <c r="A1841" i="2"/>
  <c r="W1840" i="2"/>
  <c r="R1840" i="2"/>
  <c r="R1841" i="2" s="1"/>
  <c r="C1840" i="2"/>
  <c r="B1840" i="2"/>
  <c r="A1840" i="2"/>
  <c r="W1839" i="2"/>
  <c r="R1839" i="2"/>
  <c r="Q1839" i="2" s="1"/>
  <c r="C1839" i="2"/>
  <c r="B1839" i="2"/>
  <c r="A1839" i="2"/>
  <c r="W1838" i="2"/>
  <c r="C1838" i="2"/>
  <c r="B1838" i="2"/>
  <c r="A1838" i="2"/>
  <c r="W1837" i="2"/>
  <c r="C1837" i="2"/>
  <c r="B1837" i="2"/>
  <c r="A1837" i="2"/>
  <c r="W1836" i="2"/>
  <c r="C1836" i="2"/>
  <c r="B1836" i="2"/>
  <c r="A1836" i="2"/>
  <c r="W1835" i="2"/>
  <c r="C1835" i="2"/>
  <c r="B1835" i="2"/>
  <c r="A1835" i="2"/>
  <c r="W1834" i="2"/>
  <c r="D1834" i="2"/>
  <c r="C1834" i="2"/>
  <c r="B1834" i="2"/>
  <c r="A1834" i="2"/>
  <c r="W1833" i="2"/>
  <c r="C1833" i="2"/>
  <c r="B1833" i="2"/>
  <c r="F1833" i="2" s="1"/>
  <c r="A1833" i="2"/>
  <c r="W1832" i="2"/>
  <c r="C1832" i="2"/>
  <c r="B1832" i="2"/>
  <c r="A1832" i="2"/>
  <c r="W1831" i="2"/>
  <c r="C1831" i="2"/>
  <c r="B1831" i="2"/>
  <c r="A1831" i="2"/>
  <c r="W1830" i="2"/>
  <c r="C1830" i="2"/>
  <c r="B1830" i="2"/>
  <c r="A1830" i="2"/>
  <c r="W1829" i="2"/>
  <c r="C1829" i="2"/>
  <c r="B1829" i="2"/>
  <c r="F1829" i="2" s="1"/>
  <c r="A1829" i="2"/>
  <c r="W1828" i="2"/>
  <c r="C1828" i="2"/>
  <c r="B1828" i="2"/>
  <c r="A1828" i="2"/>
  <c r="W1827" i="2"/>
  <c r="C1827" i="2"/>
  <c r="B1827" i="2"/>
  <c r="A1827" i="2"/>
  <c r="W1826" i="2"/>
  <c r="C1826" i="2"/>
  <c r="B1826" i="2"/>
  <c r="D1826" i="2" s="1"/>
  <c r="A1826" i="2"/>
  <c r="W1825" i="2"/>
  <c r="C1825" i="2"/>
  <c r="B1825" i="2"/>
  <c r="F1825" i="2" s="1"/>
  <c r="A1825" i="2"/>
  <c r="W1824" i="2"/>
  <c r="C1824" i="2"/>
  <c r="B1824" i="2"/>
  <c r="A1824" i="2"/>
  <c r="W1823" i="2"/>
  <c r="C1823" i="2"/>
  <c r="B1823" i="2"/>
  <c r="A1823" i="2"/>
  <c r="W1822" i="2"/>
  <c r="C1822" i="2"/>
  <c r="B1822" i="2"/>
  <c r="A1822" i="2"/>
  <c r="W1821" i="2"/>
  <c r="C1821" i="2"/>
  <c r="B1821" i="2"/>
  <c r="F1821" i="2" s="1"/>
  <c r="A1821" i="2"/>
  <c r="W1820" i="2"/>
  <c r="C1820" i="2"/>
  <c r="B1820" i="2"/>
  <c r="A1820" i="2"/>
  <c r="W1819" i="2"/>
  <c r="C1819" i="2"/>
  <c r="B1819" i="2"/>
  <c r="A1819" i="2"/>
  <c r="W1818" i="2"/>
  <c r="C1818" i="2"/>
  <c r="B1818" i="2"/>
  <c r="A1818" i="2"/>
  <c r="W1817" i="2"/>
  <c r="C1817" i="2"/>
  <c r="B1817" i="2"/>
  <c r="A1817" i="2"/>
  <c r="W1816" i="2"/>
  <c r="C1816" i="2"/>
  <c r="B1816" i="2"/>
  <c r="A1816" i="2"/>
  <c r="W1815" i="2"/>
  <c r="C1815" i="2"/>
  <c r="B1815" i="2"/>
  <c r="A1815" i="2"/>
  <c r="W1814" i="2"/>
  <c r="C1814" i="2"/>
  <c r="B1814" i="2"/>
  <c r="A1814" i="2"/>
  <c r="W1813" i="2"/>
  <c r="C1813" i="2"/>
  <c r="B1813" i="2"/>
  <c r="A1813" i="2"/>
  <c r="W1812" i="2"/>
  <c r="C1812" i="2"/>
  <c r="B1812" i="2"/>
  <c r="A1812" i="2"/>
  <c r="W1811" i="2"/>
  <c r="C1811" i="2"/>
  <c r="B1811" i="2"/>
  <c r="A1811" i="2"/>
  <c r="W1810" i="2"/>
  <c r="D1810" i="2"/>
  <c r="C1810" i="2"/>
  <c r="B1810" i="2"/>
  <c r="A1810" i="2"/>
  <c r="W1809" i="2"/>
  <c r="C1809" i="2"/>
  <c r="B1809" i="2"/>
  <c r="A1809" i="2"/>
  <c r="W1808" i="2"/>
  <c r="C1808" i="2"/>
  <c r="B1808" i="2"/>
  <c r="A1808" i="2"/>
  <c r="W1807" i="2"/>
  <c r="C1807" i="2"/>
  <c r="E1807" i="2" s="1"/>
  <c r="B1807" i="2"/>
  <c r="A1807" i="2"/>
  <c r="W1806" i="2"/>
  <c r="C1806" i="2"/>
  <c r="B1806" i="2"/>
  <c r="A1806" i="2"/>
  <c r="W1805" i="2"/>
  <c r="C1805" i="2"/>
  <c r="B1805" i="2"/>
  <c r="A1805" i="2"/>
  <c r="W1804" i="2"/>
  <c r="C1804" i="2"/>
  <c r="B1804" i="2"/>
  <c r="F1804" i="2" s="1"/>
  <c r="A1804" i="2"/>
  <c r="W1803" i="2"/>
  <c r="C1803" i="2"/>
  <c r="B1803" i="2"/>
  <c r="A1803" i="2"/>
  <c r="W1802" i="2"/>
  <c r="C1802" i="2"/>
  <c r="B1802" i="2"/>
  <c r="A1802" i="2"/>
  <c r="W1801" i="2"/>
  <c r="C1801" i="2"/>
  <c r="B1801" i="2"/>
  <c r="F1801" i="2" s="1"/>
  <c r="A1801" i="2"/>
  <c r="W1800" i="2"/>
  <c r="C1800" i="2"/>
  <c r="B1800" i="2"/>
  <c r="A1800" i="2"/>
  <c r="W1799" i="2"/>
  <c r="R1799" i="2"/>
  <c r="R1800" i="2" s="1"/>
  <c r="Q1799" i="2"/>
  <c r="C1799" i="2"/>
  <c r="B1799" i="2"/>
  <c r="A1799" i="2"/>
  <c r="W1798" i="2"/>
  <c r="R1798" i="2"/>
  <c r="Q1798" i="2" s="1"/>
  <c r="C1798" i="2"/>
  <c r="B1798" i="2"/>
  <c r="A1798" i="2"/>
  <c r="W1797" i="2"/>
  <c r="C1797" i="2"/>
  <c r="B1797" i="2"/>
  <c r="F1797" i="2" s="1"/>
  <c r="H1797" i="2" s="1"/>
  <c r="A1797" i="2"/>
  <c r="W1796" i="2"/>
  <c r="C1796" i="2"/>
  <c r="B1796" i="2"/>
  <c r="A1796" i="2"/>
  <c r="W1795" i="2"/>
  <c r="C1795" i="2"/>
  <c r="B1795" i="2"/>
  <c r="A1795" i="2"/>
  <c r="W1794" i="2"/>
  <c r="C1794" i="2"/>
  <c r="B1794" i="2"/>
  <c r="A1794" i="2"/>
  <c r="W1793" i="2"/>
  <c r="C1793" i="2"/>
  <c r="B1793" i="2"/>
  <c r="F1793" i="2" s="1"/>
  <c r="A1793" i="2"/>
  <c r="W1792" i="2"/>
  <c r="C1792" i="2"/>
  <c r="B1792" i="2"/>
  <c r="A1792" i="2"/>
  <c r="W1791" i="2"/>
  <c r="C1791" i="2"/>
  <c r="B1791" i="2"/>
  <c r="A1791" i="2"/>
  <c r="W1790" i="2"/>
  <c r="C1790" i="2"/>
  <c r="B1790" i="2"/>
  <c r="A1790" i="2"/>
  <c r="W1789" i="2"/>
  <c r="H1789" i="2"/>
  <c r="C1789" i="2"/>
  <c r="B1789" i="2"/>
  <c r="F1789" i="2" s="1"/>
  <c r="A1789" i="2"/>
  <c r="W1788" i="2"/>
  <c r="C1788" i="2"/>
  <c r="B1788" i="2"/>
  <c r="A1788" i="2"/>
  <c r="W1787" i="2"/>
  <c r="C1787" i="2"/>
  <c r="B1787" i="2"/>
  <c r="A1787" i="2"/>
  <c r="W1786" i="2"/>
  <c r="C1786" i="2"/>
  <c r="B1786" i="2"/>
  <c r="A1786" i="2"/>
  <c r="W1785" i="2"/>
  <c r="C1785" i="2"/>
  <c r="B1785" i="2"/>
  <c r="F1785" i="2" s="1"/>
  <c r="A1785" i="2"/>
  <c r="W1784" i="2"/>
  <c r="C1784" i="2"/>
  <c r="B1784" i="2"/>
  <c r="A1784" i="2"/>
  <c r="W1783" i="2"/>
  <c r="C1783" i="2"/>
  <c r="B1783" i="2"/>
  <c r="A1783" i="2"/>
  <c r="W1782" i="2"/>
  <c r="C1782" i="2"/>
  <c r="B1782" i="2"/>
  <c r="A1782" i="2"/>
  <c r="W1781" i="2"/>
  <c r="C1781" i="2"/>
  <c r="B1781" i="2"/>
  <c r="F1781" i="2" s="1"/>
  <c r="H1781" i="2" s="1"/>
  <c r="A1781" i="2"/>
  <c r="W1780" i="2"/>
  <c r="C1780" i="2"/>
  <c r="B1780" i="2"/>
  <c r="A1780" i="2"/>
  <c r="W1779" i="2"/>
  <c r="C1779" i="2"/>
  <c r="B1779" i="2"/>
  <c r="A1779" i="2"/>
  <c r="W1778" i="2"/>
  <c r="C1778" i="2"/>
  <c r="B1778" i="2"/>
  <c r="A1778" i="2"/>
  <c r="W1777" i="2"/>
  <c r="C1777" i="2"/>
  <c r="B1777" i="2"/>
  <c r="F1777" i="2" s="1"/>
  <c r="A1777" i="2"/>
  <c r="W1776" i="2"/>
  <c r="C1776" i="2"/>
  <c r="B1776" i="2"/>
  <c r="A1776" i="2"/>
  <c r="W1775" i="2"/>
  <c r="C1775" i="2"/>
  <c r="B1775" i="2"/>
  <c r="A1775" i="2"/>
  <c r="W1774" i="2"/>
  <c r="C1774" i="2"/>
  <c r="B1774" i="2"/>
  <c r="A1774" i="2"/>
  <c r="W1773" i="2"/>
  <c r="C1773" i="2"/>
  <c r="B1773" i="2"/>
  <c r="A1773" i="2"/>
  <c r="W1772" i="2"/>
  <c r="C1772" i="2"/>
  <c r="B1772" i="2"/>
  <c r="A1772" i="2"/>
  <c r="W1771" i="2"/>
  <c r="C1771" i="2"/>
  <c r="B1771" i="2"/>
  <c r="A1771" i="2"/>
  <c r="W1770" i="2"/>
  <c r="C1770" i="2"/>
  <c r="B1770" i="2"/>
  <c r="A1770" i="2"/>
  <c r="W1769" i="2"/>
  <c r="C1769" i="2"/>
  <c r="B1769" i="2"/>
  <c r="A1769" i="2"/>
  <c r="W1768" i="2"/>
  <c r="C1768" i="2"/>
  <c r="B1768" i="2"/>
  <c r="A1768" i="2"/>
  <c r="W1767" i="2"/>
  <c r="C1767" i="2"/>
  <c r="B1767" i="2"/>
  <c r="A1767" i="2"/>
  <c r="W1766" i="2"/>
  <c r="E1766" i="2"/>
  <c r="C1766" i="2"/>
  <c r="B1766" i="2"/>
  <c r="D1766" i="2" s="1"/>
  <c r="A1766" i="2"/>
  <c r="W1765" i="2"/>
  <c r="C1765" i="2"/>
  <c r="B1765" i="2"/>
  <c r="A1765" i="2"/>
  <c r="W1764" i="2"/>
  <c r="C1764" i="2"/>
  <c r="B1764" i="2"/>
  <c r="A1764" i="2"/>
  <c r="W1763" i="2"/>
  <c r="C1763" i="2"/>
  <c r="B1763" i="2"/>
  <c r="A1763" i="2"/>
  <c r="W1762" i="2"/>
  <c r="C1762" i="2"/>
  <c r="B1762" i="2"/>
  <c r="A1762" i="2"/>
  <c r="W1761" i="2"/>
  <c r="C1761" i="2"/>
  <c r="B1761" i="2"/>
  <c r="A1761" i="2"/>
  <c r="W1760" i="2"/>
  <c r="C1760" i="2"/>
  <c r="B1760" i="2"/>
  <c r="A1760" i="2"/>
  <c r="W1759" i="2"/>
  <c r="C1759" i="2"/>
  <c r="B1759" i="2"/>
  <c r="A1759" i="2"/>
  <c r="W1758" i="2"/>
  <c r="C1758" i="2"/>
  <c r="B1758" i="2"/>
  <c r="A1758" i="2"/>
  <c r="W1757" i="2"/>
  <c r="C1757" i="2"/>
  <c r="B1757" i="2"/>
  <c r="F1757" i="2" s="1"/>
  <c r="A1757" i="2"/>
  <c r="W1756" i="2"/>
  <c r="R1756" i="2"/>
  <c r="R1757" i="2" s="1"/>
  <c r="Q1756" i="2"/>
  <c r="C1756" i="2"/>
  <c r="B1756" i="2"/>
  <c r="A1756" i="2"/>
  <c r="W1755" i="2"/>
  <c r="R1755" i="2"/>
  <c r="Q1755" i="2" s="1"/>
  <c r="C1755" i="2"/>
  <c r="B1755" i="2"/>
  <c r="A1755" i="2"/>
  <c r="W1754" i="2"/>
  <c r="C1754" i="2"/>
  <c r="B1754" i="2"/>
  <c r="A1754" i="2"/>
  <c r="W1753" i="2"/>
  <c r="C1753" i="2"/>
  <c r="B1753" i="2"/>
  <c r="F1753" i="2" s="1"/>
  <c r="A1753" i="2"/>
  <c r="W1752" i="2"/>
  <c r="C1752" i="2"/>
  <c r="B1752" i="2"/>
  <c r="A1752" i="2"/>
  <c r="W1751" i="2"/>
  <c r="C1751" i="2"/>
  <c r="B1751" i="2"/>
  <c r="A1751" i="2"/>
  <c r="W1750" i="2"/>
  <c r="C1750" i="2"/>
  <c r="B1750" i="2"/>
  <c r="A1750" i="2"/>
  <c r="W1749" i="2"/>
  <c r="C1749" i="2"/>
  <c r="B1749" i="2"/>
  <c r="A1749" i="2"/>
  <c r="W1748" i="2"/>
  <c r="C1748" i="2"/>
  <c r="B1748" i="2"/>
  <c r="A1748" i="2"/>
  <c r="W1747" i="2"/>
  <c r="D1747" i="2"/>
  <c r="C1747" i="2"/>
  <c r="B1747" i="2"/>
  <c r="A1747" i="2"/>
  <c r="W1746" i="2"/>
  <c r="C1746" i="2"/>
  <c r="B1746" i="2"/>
  <c r="A1746" i="2"/>
  <c r="W1745" i="2"/>
  <c r="C1745" i="2"/>
  <c r="B1745" i="2"/>
  <c r="F1745" i="2" s="1"/>
  <c r="A1745" i="2"/>
  <c r="W1744" i="2"/>
  <c r="C1744" i="2"/>
  <c r="B1744" i="2"/>
  <c r="A1744" i="2"/>
  <c r="W1743" i="2"/>
  <c r="C1743" i="2"/>
  <c r="B1743" i="2"/>
  <c r="A1743" i="2"/>
  <c r="W1742" i="2"/>
  <c r="C1742" i="2"/>
  <c r="B1742" i="2"/>
  <c r="E1742" i="2" s="1"/>
  <c r="A1742" i="2"/>
  <c r="W1741" i="2"/>
  <c r="C1741" i="2"/>
  <c r="B1741" i="2"/>
  <c r="F1741" i="2" s="1"/>
  <c r="A1741" i="2"/>
  <c r="W1740" i="2"/>
  <c r="C1740" i="2"/>
  <c r="B1740" i="2"/>
  <c r="A1740" i="2"/>
  <c r="W1739" i="2"/>
  <c r="C1739" i="2"/>
  <c r="B1739" i="2"/>
  <c r="A1739" i="2"/>
  <c r="W1738" i="2"/>
  <c r="C1738" i="2"/>
  <c r="B1738" i="2"/>
  <c r="A1738" i="2"/>
  <c r="W1737" i="2"/>
  <c r="C1737" i="2"/>
  <c r="B1737" i="2"/>
  <c r="A1737" i="2"/>
  <c r="W1736" i="2"/>
  <c r="C1736" i="2"/>
  <c r="B1736" i="2"/>
  <c r="A1736" i="2"/>
  <c r="W1735" i="2"/>
  <c r="D1735" i="2"/>
  <c r="C1735" i="2"/>
  <c r="B1735" i="2"/>
  <c r="A1735" i="2"/>
  <c r="W1734" i="2"/>
  <c r="C1734" i="2"/>
  <c r="B1734" i="2"/>
  <c r="A1734" i="2"/>
  <c r="W1733" i="2"/>
  <c r="C1733" i="2"/>
  <c r="B1733" i="2"/>
  <c r="F1733" i="2" s="1"/>
  <c r="A1733" i="2"/>
  <c r="W1732" i="2"/>
  <c r="C1732" i="2"/>
  <c r="B1732" i="2"/>
  <c r="A1732" i="2"/>
  <c r="W1731" i="2"/>
  <c r="C1731" i="2"/>
  <c r="B1731" i="2"/>
  <c r="D1731" i="2" s="1"/>
  <c r="A1731" i="2"/>
  <c r="W1730" i="2"/>
  <c r="C1730" i="2"/>
  <c r="B1730" i="2"/>
  <c r="A1730" i="2"/>
  <c r="W1729" i="2"/>
  <c r="C1729" i="2"/>
  <c r="B1729" i="2"/>
  <c r="A1729" i="2"/>
  <c r="W1728" i="2"/>
  <c r="C1728" i="2"/>
  <c r="B1728" i="2"/>
  <c r="A1728" i="2"/>
  <c r="W1727" i="2"/>
  <c r="C1727" i="2"/>
  <c r="B1727" i="2"/>
  <c r="A1727" i="2"/>
  <c r="W1726" i="2"/>
  <c r="C1726" i="2"/>
  <c r="B1726" i="2"/>
  <c r="A1726" i="2"/>
  <c r="W1725" i="2"/>
  <c r="C1725" i="2"/>
  <c r="B1725" i="2"/>
  <c r="A1725" i="2"/>
  <c r="W1724" i="2"/>
  <c r="C1724" i="2"/>
  <c r="B1724" i="2"/>
  <c r="A1724" i="2"/>
  <c r="W1723" i="2"/>
  <c r="C1723" i="2"/>
  <c r="B1723" i="2"/>
  <c r="A1723" i="2"/>
  <c r="W1722" i="2"/>
  <c r="D1722" i="2"/>
  <c r="C1722" i="2"/>
  <c r="B1722" i="2"/>
  <c r="A1722" i="2"/>
  <c r="W1721" i="2"/>
  <c r="C1721" i="2"/>
  <c r="B1721" i="2"/>
  <c r="F1721" i="2" s="1"/>
  <c r="A1721" i="2"/>
  <c r="W1720" i="2"/>
  <c r="C1720" i="2"/>
  <c r="B1720" i="2"/>
  <c r="A1720" i="2"/>
  <c r="W1719" i="2"/>
  <c r="C1719" i="2"/>
  <c r="D1719" i="2" s="1"/>
  <c r="B1719" i="2"/>
  <c r="A1719" i="2"/>
  <c r="W1718" i="2"/>
  <c r="C1718" i="2"/>
  <c r="B1718" i="2"/>
  <c r="A1718" i="2"/>
  <c r="W1717" i="2"/>
  <c r="C1717" i="2"/>
  <c r="B1717" i="2"/>
  <c r="A1717" i="2"/>
  <c r="W1716" i="2"/>
  <c r="C1716" i="2"/>
  <c r="B1716" i="2"/>
  <c r="A1716" i="2"/>
  <c r="W1715" i="2"/>
  <c r="R1715" i="2"/>
  <c r="Q1715" i="2" s="1"/>
  <c r="C1715" i="2"/>
  <c r="B1715" i="2"/>
  <c r="A1715" i="2"/>
  <c r="W1714" i="2"/>
  <c r="R1714" i="2"/>
  <c r="Q1714" i="2" s="1"/>
  <c r="C1714" i="2"/>
  <c r="D1714" i="2" s="1"/>
  <c r="B1714" i="2"/>
  <c r="A1714" i="2"/>
  <c r="W1713" i="2"/>
  <c r="C1713" i="2"/>
  <c r="B1713" i="2"/>
  <c r="A1713" i="2"/>
  <c r="W1712" i="2"/>
  <c r="C1712" i="2"/>
  <c r="B1712" i="2"/>
  <c r="A1712" i="2"/>
  <c r="W1711" i="2"/>
  <c r="C1711" i="2"/>
  <c r="B1711" i="2"/>
  <c r="A1711" i="2"/>
  <c r="W1710" i="2"/>
  <c r="C1710" i="2"/>
  <c r="B1710" i="2"/>
  <c r="A1710" i="2"/>
  <c r="W1709" i="2"/>
  <c r="C1709" i="2"/>
  <c r="B1709" i="2"/>
  <c r="F1709" i="2" s="1"/>
  <c r="A1709" i="2"/>
  <c r="W1708" i="2"/>
  <c r="C1708" i="2"/>
  <c r="B1708" i="2"/>
  <c r="A1708" i="2"/>
  <c r="W1707" i="2"/>
  <c r="C1707" i="2"/>
  <c r="B1707" i="2"/>
  <c r="A1707" i="2"/>
  <c r="W1706" i="2"/>
  <c r="C1706" i="2"/>
  <c r="B1706" i="2"/>
  <c r="A1706" i="2"/>
  <c r="W1705" i="2"/>
  <c r="C1705" i="2"/>
  <c r="B1705" i="2"/>
  <c r="A1705" i="2"/>
  <c r="W1704" i="2"/>
  <c r="C1704" i="2"/>
  <c r="B1704" i="2"/>
  <c r="A1704" i="2"/>
  <c r="W1703" i="2"/>
  <c r="C1703" i="2"/>
  <c r="B1703" i="2"/>
  <c r="A1703" i="2"/>
  <c r="W1702" i="2"/>
  <c r="E1702" i="2"/>
  <c r="C1702" i="2"/>
  <c r="B1702" i="2"/>
  <c r="F1702" i="2" s="1"/>
  <c r="A1702" i="2"/>
  <c r="W1701" i="2"/>
  <c r="C1701" i="2"/>
  <c r="B1701" i="2"/>
  <c r="F1701" i="2" s="1"/>
  <c r="A1701" i="2"/>
  <c r="W1700" i="2"/>
  <c r="C1700" i="2"/>
  <c r="B1700" i="2"/>
  <c r="A1700" i="2"/>
  <c r="W1699" i="2"/>
  <c r="C1699" i="2"/>
  <c r="B1699" i="2"/>
  <c r="D1699" i="2" s="1"/>
  <c r="A1699" i="2"/>
  <c r="W1698" i="2"/>
  <c r="C1698" i="2"/>
  <c r="B1698" i="2"/>
  <c r="A1698" i="2"/>
  <c r="W1697" i="2"/>
  <c r="C1697" i="2"/>
  <c r="B1697" i="2"/>
  <c r="A1697" i="2"/>
  <c r="W1696" i="2"/>
  <c r="C1696" i="2"/>
  <c r="B1696" i="2"/>
  <c r="A1696" i="2"/>
  <c r="W1695" i="2"/>
  <c r="C1695" i="2"/>
  <c r="B1695" i="2"/>
  <c r="A1695" i="2"/>
  <c r="W1694" i="2"/>
  <c r="C1694" i="2"/>
  <c r="B1694" i="2"/>
  <c r="A1694" i="2"/>
  <c r="W1693" i="2"/>
  <c r="R1693" i="2"/>
  <c r="R1694" i="2" s="1"/>
  <c r="C1693" i="2"/>
  <c r="B1693" i="2"/>
  <c r="F1693" i="2" s="1"/>
  <c r="A1693" i="2"/>
  <c r="W1692" i="2"/>
  <c r="R1692" i="2"/>
  <c r="Q1692" i="2"/>
  <c r="C1692" i="2"/>
  <c r="B1692" i="2"/>
  <c r="A1692" i="2"/>
  <c r="W1691" i="2"/>
  <c r="C1691" i="2"/>
  <c r="B1691" i="2"/>
  <c r="A1691" i="2"/>
  <c r="W1690" i="2"/>
  <c r="E1690" i="2"/>
  <c r="C1690" i="2"/>
  <c r="B1690" i="2"/>
  <c r="F1690" i="2" s="1"/>
  <c r="A1690" i="2"/>
  <c r="W1689" i="2"/>
  <c r="R1689" i="2"/>
  <c r="Q1689" i="2" s="1"/>
  <c r="C1689" i="2"/>
  <c r="B1689" i="2"/>
  <c r="A1689" i="2"/>
  <c r="W1688" i="2"/>
  <c r="C1688" i="2"/>
  <c r="D1688" i="2" s="1"/>
  <c r="B1688" i="2"/>
  <c r="A1688" i="2"/>
  <c r="W1687" i="2"/>
  <c r="C1687" i="2"/>
  <c r="B1687" i="2"/>
  <c r="A1687" i="2"/>
  <c r="W1686" i="2"/>
  <c r="C1686" i="2"/>
  <c r="B1686" i="2"/>
  <c r="A1686" i="2"/>
  <c r="W1685" i="2"/>
  <c r="C1685" i="2"/>
  <c r="B1685" i="2"/>
  <c r="A1685" i="2"/>
  <c r="W1684" i="2"/>
  <c r="C1684" i="2"/>
  <c r="B1684" i="2"/>
  <c r="A1684" i="2"/>
  <c r="W1683" i="2"/>
  <c r="D1683" i="2"/>
  <c r="C1683" i="2"/>
  <c r="B1683" i="2"/>
  <c r="A1683" i="2"/>
  <c r="W1682" i="2"/>
  <c r="C1682" i="2"/>
  <c r="E1682" i="2" s="1"/>
  <c r="B1682" i="2"/>
  <c r="A1682" i="2"/>
  <c r="W1681" i="2"/>
  <c r="C1681" i="2"/>
  <c r="B1681" i="2"/>
  <c r="A1681" i="2"/>
  <c r="W1680" i="2"/>
  <c r="C1680" i="2"/>
  <c r="D1680" i="2" s="1"/>
  <c r="B1680" i="2"/>
  <c r="A1680" i="2"/>
  <c r="W1679" i="2"/>
  <c r="C1679" i="2"/>
  <c r="B1679" i="2"/>
  <c r="A1679" i="2"/>
  <c r="W1678" i="2"/>
  <c r="C1678" i="2"/>
  <c r="B1678" i="2"/>
  <c r="A1678" i="2"/>
  <c r="W1677" i="2"/>
  <c r="C1677" i="2"/>
  <c r="B1677" i="2"/>
  <c r="F1677" i="2" s="1"/>
  <c r="A1677" i="2"/>
  <c r="W1676" i="2"/>
  <c r="C1676" i="2"/>
  <c r="B1676" i="2"/>
  <c r="A1676" i="2"/>
  <c r="W1675" i="2"/>
  <c r="C1675" i="2"/>
  <c r="B1675" i="2"/>
  <c r="A1675" i="2"/>
  <c r="W1674" i="2"/>
  <c r="C1674" i="2"/>
  <c r="B1674" i="2"/>
  <c r="A1674" i="2"/>
  <c r="W1673" i="2"/>
  <c r="C1673" i="2"/>
  <c r="B1673" i="2"/>
  <c r="F1673" i="2" s="1"/>
  <c r="A1673" i="2"/>
  <c r="W1672" i="2"/>
  <c r="C1672" i="2"/>
  <c r="B1672" i="2"/>
  <c r="A1672" i="2"/>
  <c r="W1671" i="2"/>
  <c r="D1671" i="2"/>
  <c r="C1671" i="2"/>
  <c r="B1671" i="2"/>
  <c r="A1671" i="2"/>
  <c r="W1670" i="2"/>
  <c r="C1670" i="2"/>
  <c r="B1670" i="2"/>
  <c r="A1670" i="2"/>
  <c r="W1669" i="2"/>
  <c r="C1669" i="2"/>
  <c r="B1669" i="2"/>
  <c r="F1669" i="2" s="1"/>
  <c r="A1669" i="2"/>
  <c r="W1668" i="2"/>
  <c r="C1668" i="2"/>
  <c r="B1668" i="2"/>
  <c r="A1668" i="2"/>
  <c r="W1667" i="2"/>
  <c r="C1667" i="2"/>
  <c r="B1667" i="2"/>
  <c r="A1667" i="2"/>
  <c r="W1666" i="2"/>
  <c r="C1666" i="2"/>
  <c r="B1666" i="2"/>
  <c r="F1666" i="2" s="1"/>
  <c r="A1666" i="2"/>
  <c r="W1665" i="2"/>
  <c r="C1665" i="2"/>
  <c r="B1665" i="2"/>
  <c r="F1665" i="2" s="1"/>
  <c r="A1665" i="2"/>
  <c r="W1664" i="2"/>
  <c r="C1664" i="2"/>
  <c r="B1664" i="2"/>
  <c r="A1664" i="2"/>
  <c r="W1663" i="2"/>
  <c r="C1663" i="2"/>
  <c r="B1663" i="2"/>
  <c r="A1663" i="2"/>
  <c r="W1662" i="2"/>
  <c r="C1662" i="2"/>
  <c r="B1662" i="2"/>
  <c r="A1662" i="2"/>
  <c r="W1661" i="2"/>
  <c r="C1661" i="2"/>
  <c r="B1661" i="2"/>
  <c r="A1661" i="2"/>
  <c r="W1660" i="2"/>
  <c r="C1660" i="2"/>
  <c r="D1660" i="2" s="1"/>
  <c r="B1660" i="2"/>
  <c r="A1660" i="2"/>
  <c r="W1659" i="2"/>
  <c r="C1659" i="2"/>
  <c r="B1659" i="2"/>
  <c r="A1659" i="2"/>
  <c r="W1658" i="2"/>
  <c r="C1658" i="2"/>
  <c r="B1658" i="2"/>
  <c r="A1658" i="2"/>
  <c r="W1657" i="2"/>
  <c r="C1657" i="2"/>
  <c r="B1657" i="2"/>
  <c r="A1657" i="2"/>
  <c r="W1656" i="2"/>
  <c r="C1656" i="2"/>
  <c r="D1656" i="2" s="1"/>
  <c r="B1656" i="2"/>
  <c r="A1656" i="2"/>
  <c r="W1655" i="2"/>
  <c r="C1655" i="2"/>
  <c r="B1655" i="2"/>
  <c r="E1655" i="2" s="1"/>
  <c r="A1655" i="2"/>
  <c r="W1654" i="2"/>
  <c r="C1654" i="2"/>
  <c r="B1654" i="2"/>
  <c r="A1654" i="2"/>
  <c r="W1653" i="2"/>
  <c r="C1653" i="2"/>
  <c r="B1653" i="2"/>
  <c r="A1653" i="2"/>
  <c r="W1652" i="2"/>
  <c r="C1652" i="2"/>
  <c r="B1652" i="2"/>
  <c r="A1652" i="2"/>
  <c r="W1651" i="2"/>
  <c r="D1651" i="2"/>
  <c r="C1651" i="2"/>
  <c r="B1651" i="2"/>
  <c r="A1651" i="2"/>
  <c r="W1650" i="2"/>
  <c r="E1650" i="2"/>
  <c r="C1650" i="2"/>
  <c r="B1650" i="2"/>
  <c r="A1650" i="2"/>
  <c r="W1649" i="2"/>
  <c r="C1649" i="2"/>
  <c r="B1649" i="2"/>
  <c r="A1649" i="2"/>
  <c r="W1648" i="2"/>
  <c r="C1648" i="2"/>
  <c r="D1648" i="2" s="1"/>
  <c r="B1648" i="2"/>
  <c r="A1648" i="2"/>
  <c r="W1647" i="2"/>
  <c r="C1647" i="2"/>
  <c r="B1647" i="2"/>
  <c r="D1647" i="2" s="1"/>
  <c r="A1647" i="2"/>
  <c r="W1646" i="2"/>
  <c r="R1646" i="2"/>
  <c r="Q1646" i="2" s="1"/>
  <c r="C1646" i="2"/>
  <c r="B1646" i="2"/>
  <c r="A1646" i="2"/>
  <c r="W1645" i="2"/>
  <c r="R1645" i="2"/>
  <c r="Q1645" i="2" s="1"/>
  <c r="C1645" i="2"/>
  <c r="B1645" i="2"/>
  <c r="F1645" i="2" s="1"/>
  <c r="A1645" i="2"/>
  <c r="W1644" i="2"/>
  <c r="C1644" i="2"/>
  <c r="B1644" i="2"/>
  <c r="A1644" i="2"/>
  <c r="W1643" i="2"/>
  <c r="C1643" i="2"/>
  <c r="B1643" i="2"/>
  <c r="A1643" i="2"/>
  <c r="W1642" i="2"/>
  <c r="C1642" i="2"/>
  <c r="B1642" i="2"/>
  <c r="A1642" i="2"/>
  <c r="W1641" i="2"/>
  <c r="C1641" i="2"/>
  <c r="B1641" i="2"/>
  <c r="F1641" i="2" s="1"/>
  <c r="A1641" i="2"/>
  <c r="W1640" i="2"/>
  <c r="C1640" i="2"/>
  <c r="B1640" i="2"/>
  <c r="A1640" i="2"/>
  <c r="W1639" i="2"/>
  <c r="C1639" i="2"/>
  <c r="B1639" i="2"/>
  <c r="A1639" i="2"/>
  <c r="W1638" i="2"/>
  <c r="C1638" i="2"/>
  <c r="B1638" i="2"/>
  <c r="A1638" i="2"/>
  <c r="W1637" i="2"/>
  <c r="C1637" i="2"/>
  <c r="B1637" i="2"/>
  <c r="A1637" i="2"/>
  <c r="W1636" i="2"/>
  <c r="C1636" i="2"/>
  <c r="B1636" i="2"/>
  <c r="A1636" i="2"/>
  <c r="W1635" i="2"/>
  <c r="D1635" i="2"/>
  <c r="C1635" i="2"/>
  <c r="B1635" i="2"/>
  <c r="E1635" i="2" s="1"/>
  <c r="A1635" i="2"/>
  <c r="W1634" i="2"/>
  <c r="C1634" i="2"/>
  <c r="B1634" i="2"/>
  <c r="A1634" i="2"/>
  <c r="W1633" i="2"/>
  <c r="G1633" i="2"/>
  <c r="C1633" i="2"/>
  <c r="B1633" i="2"/>
  <c r="F1633" i="2" s="1"/>
  <c r="A1633" i="2"/>
  <c r="W1632" i="2"/>
  <c r="C1632" i="2"/>
  <c r="B1632" i="2"/>
  <c r="A1632" i="2"/>
  <c r="W1631" i="2"/>
  <c r="C1631" i="2"/>
  <c r="B1631" i="2"/>
  <c r="A1631" i="2"/>
  <c r="W1630" i="2"/>
  <c r="C1630" i="2"/>
  <c r="B1630" i="2"/>
  <c r="F1630" i="2" s="1"/>
  <c r="A1630" i="2"/>
  <c r="W1629" i="2"/>
  <c r="C1629" i="2"/>
  <c r="B1629" i="2"/>
  <c r="A1629" i="2"/>
  <c r="W1628" i="2"/>
  <c r="C1628" i="2"/>
  <c r="B1628" i="2"/>
  <c r="A1628" i="2"/>
  <c r="W1627" i="2"/>
  <c r="C1627" i="2"/>
  <c r="D1627" i="2" s="1"/>
  <c r="B1627" i="2"/>
  <c r="E1627" i="2" s="1"/>
  <c r="A1627" i="2"/>
  <c r="W1626" i="2"/>
  <c r="E1626" i="2"/>
  <c r="C1626" i="2"/>
  <c r="B1626" i="2"/>
  <c r="A1626" i="2"/>
  <c r="W1625" i="2"/>
  <c r="C1625" i="2"/>
  <c r="B1625" i="2"/>
  <c r="A1625" i="2"/>
  <c r="W1624" i="2"/>
  <c r="C1624" i="2"/>
  <c r="B1624" i="2"/>
  <c r="A1624" i="2"/>
  <c r="W1623" i="2"/>
  <c r="C1623" i="2"/>
  <c r="B1623" i="2"/>
  <c r="A1623" i="2"/>
  <c r="W1622" i="2"/>
  <c r="C1622" i="2"/>
  <c r="B1622" i="2"/>
  <c r="A1622" i="2"/>
  <c r="W1621" i="2"/>
  <c r="C1621" i="2"/>
  <c r="B1621" i="2"/>
  <c r="A1621" i="2"/>
  <c r="W1620" i="2"/>
  <c r="C1620" i="2"/>
  <c r="B1620" i="2"/>
  <c r="A1620" i="2"/>
  <c r="W1619" i="2"/>
  <c r="D1619" i="2"/>
  <c r="C1619" i="2"/>
  <c r="B1619" i="2"/>
  <c r="A1619" i="2"/>
  <c r="W1618" i="2"/>
  <c r="C1618" i="2"/>
  <c r="B1618" i="2"/>
  <c r="E1618" i="2" s="1"/>
  <c r="A1618" i="2"/>
  <c r="W1617" i="2"/>
  <c r="C1617" i="2"/>
  <c r="B1617" i="2"/>
  <c r="A1617" i="2"/>
  <c r="W1616" i="2"/>
  <c r="C1616" i="2"/>
  <c r="B1616" i="2"/>
  <c r="A1616" i="2"/>
  <c r="W1615" i="2"/>
  <c r="C1615" i="2"/>
  <c r="B1615" i="2"/>
  <c r="A1615" i="2"/>
  <c r="W1614" i="2"/>
  <c r="C1614" i="2"/>
  <c r="B1614" i="2"/>
  <c r="A1614" i="2"/>
  <c r="W1613" i="2"/>
  <c r="C1613" i="2"/>
  <c r="B1613" i="2"/>
  <c r="A1613" i="2"/>
  <c r="W1612" i="2"/>
  <c r="C1612" i="2"/>
  <c r="B1612" i="2"/>
  <c r="A1612" i="2"/>
  <c r="W1611" i="2"/>
  <c r="C1611" i="2"/>
  <c r="B1611" i="2"/>
  <c r="D1611" i="2" s="1"/>
  <c r="A1611" i="2"/>
  <c r="W1610" i="2"/>
  <c r="E1610" i="2"/>
  <c r="C1610" i="2"/>
  <c r="B1610" i="2"/>
  <c r="A1610" i="2"/>
  <c r="W1609" i="2"/>
  <c r="C1609" i="2"/>
  <c r="B1609" i="2"/>
  <c r="A1609" i="2"/>
  <c r="W1608" i="2"/>
  <c r="C1608" i="2"/>
  <c r="B1608" i="2"/>
  <c r="A1608" i="2"/>
  <c r="W1607" i="2"/>
  <c r="C1607" i="2"/>
  <c r="B1607" i="2"/>
  <c r="A1607" i="2"/>
  <c r="W1606" i="2"/>
  <c r="C1606" i="2"/>
  <c r="B1606" i="2"/>
  <c r="A1606" i="2"/>
  <c r="W1605" i="2"/>
  <c r="C1605" i="2"/>
  <c r="B1605" i="2"/>
  <c r="A1605" i="2"/>
  <c r="W1604" i="2"/>
  <c r="C1604" i="2"/>
  <c r="B1604" i="2"/>
  <c r="A1604" i="2"/>
  <c r="W1603" i="2"/>
  <c r="D1603" i="2"/>
  <c r="C1603" i="2"/>
  <c r="B1603" i="2"/>
  <c r="A1603" i="2"/>
  <c r="W1602" i="2"/>
  <c r="C1602" i="2"/>
  <c r="B1602" i="2"/>
  <c r="E1602" i="2" s="1"/>
  <c r="A1602" i="2"/>
  <c r="W1601" i="2"/>
  <c r="C1601" i="2"/>
  <c r="B1601" i="2"/>
  <c r="A1601" i="2"/>
  <c r="W1600" i="2"/>
  <c r="C1600" i="2"/>
  <c r="B1600" i="2"/>
  <c r="A1600" i="2"/>
  <c r="W1599" i="2"/>
  <c r="C1599" i="2"/>
  <c r="B1599" i="2"/>
  <c r="A1599" i="2"/>
  <c r="W1598" i="2"/>
  <c r="R1598" i="2"/>
  <c r="Q1598" i="2" s="1"/>
  <c r="C1598" i="2"/>
  <c r="B1598" i="2"/>
  <c r="A1598" i="2"/>
  <c r="W1597" i="2"/>
  <c r="R1597" i="2"/>
  <c r="Q1597" i="2" s="1"/>
  <c r="C1597" i="2"/>
  <c r="B1597" i="2"/>
  <c r="A1597" i="2"/>
  <c r="W1596" i="2"/>
  <c r="C1596" i="2"/>
  <c r="B1596" i="2"/>
  <c r="A1596" i="2"/>
  <c r="W1595" i="2"/>
  <c r="C1595" i="2"/>
  <c r="B1595" i="2"/>
  <c r="A1595" i="2"/>
  <c r="W1594" i="2"/>
  <c r="C1594" i="2"/>
  <c r="B1594" i="2"/>
  <c r="E1594" i="2" s="1"/>
  <c r="A1594" i="2"/>
  <c r="W1593" i="2"/>
  <c r="C1593" i="2"/>
  <c r="B1593" i="2"/>
  <c r="A1593" i="2"/>
  <c r="W1592" i="2"/>
  <c r="C1592" i="2"/>
  <c r="B1592" i="2"/>
  <c r="A1592" i="2"/>
  <c r="W1591" i="2"/>
  <c r="C1591" i="2"/>
  <c r="B1591" i="2"/>
  <c r="A1591" i="2"/>
  <c r="W1590" i="2"/>
  <c r="C1590" i="2"/>
  <c r="B1590" i="2"/>
  <c r="A1590" i="2"/>
  <c r="W1589" i="2"/>
  <c r="C1589" i="2"/>
  <c r="B1589" i="2"/>
  <c r="A1589" i="2"/>
  <c r="W1588" i="2"/>
  <c r="C1588" i="2"/>
  <c r="B1588" i="2"/>
  <c r="A1588" i="2"/>
  <c r="W1587" i="2"/>
  <c r="C1587" i="2"/>
  <c r="D1587" i="2" s="1"/>
  <c r="B1587" i="2"/>
  <c r="A1587" i="2"/>
  <c r="W1586" i="2"/>
  <c r="E1586" i="2"/>
  <c r="C1586" i="2"/>
  <c r="B1586" i="2"/>
  <c r="A1586" i="2"/>
  <c r="W1585" i="2"/>
  <c r="C1585" i="2"/>
  <c r="B1585" i="2"/>
  <c r="A1585" i="2"/>
  <c r="W1584" i="2"/>
  <c r="C1584" i="2"/>
  <c r="B1584" i="2"/>
  <c r="A1584" i="2"/>
  <c r="W1583" i="2"/>
  <c r="C1583" i="2"/>
  <c r="B1583" i="2"/>
  <c r="A1583" i="2"/>
  <c r="W1582" i="2"/>
  <c r="C1582" i="2"/>
  <c r="B1582" i="2"/>
  <c r="A1582" i="2"/>
  <c r="W1581" i="2"/>
  <c r="C1581" i="2"/>
  <c r="B1581" i="2"/>
  <c r="A1581" i="2"/>
  <c r="W1580" i="2"/>
  <c r="C1580" i="2"/>
  <c r="B1580" i="2"/>
  <c r="A1580" i="2"/>
  <c r="W1579" i="2"/>
  <c r="C1579" i="2"/>
  <c r="B1579" i="2"/>
  <c r="A1579" i="2"/>
  <c r="W1578" i="2"/>
  <c r="C1578" i="2"/>
  <c r="B1578" i="2"/>
  <c r="A1578" i="2"/>
  <c r="W1577" i="2"/>
  <c r="C1577" i="2"/>
  <c r="B1577" i="2"/>
  <c r="A1577" i="2"/>
  <c r="W1576" i="2"/>
  <c r="C1576" i="2"/>
  <c r="B1576" i="2"/>
  <c r="A1576" i="2"/>
  <c r="W1575" i="2"/>
  <c r="C1575" i="2"/>
  <c r="B1575" i="2"/>
  <c r="A1575" i="2"/>
  <c r="W1574" i="2"/>
  <c r="C1574" i="2"/>
  <c r="B1574" i="2"/>
  <c r="A1574" i="2"/>
  <c r="W1573" i="2"/>
  <c r="C1573" i="2"/>
  <c r="B1573" i="2"/>
  <c r="A1573" i="2"/>
  <c r="W1572" i="2"/>
  <c r="C1572" i="2"/>
  <c r="B1572" i="2"/>
  <c r="A1572" i="2"/>
  <c r="W1571" i="2"/>
  <c r="C1571" i="2"/>
  <c r="B1571" i="2"/>
  <c r="A1571" i="2"/>
  <c r="W1570" i="2"/>
  <c r="C1570" i="2"/>
  <c r="B1570" i="2"/>
  <c r="E1570" i="2" s="1"/>
  <c r="A1570" i="2"/>
  <c r="W1569" i="2"/>
  <c r="C1569" i="2"/>
  <c r="B1569" i="2"/>
  <c r="A1569" i="2"/>
  <c r="W1568" i="2"/>
  <c r="C1568" i="2"/>
  <c r="B1568" i="2"/>
  <c r="A1568" i="2"/>
  <c r="W1567" i="2"/>
  <c r="C1567" i="2"/>
  <c r="B1567" i="2"/>
  <c r="A1567" i="2"/>
  <c r="W1566" i="2"/>
  <c r="C1566" i="2"/>
  <c r="B1566" i="2"/>
  <c r="A1566" i="2"/>
  <c r="W1565" i="2"/>
  <c r="C1565" i="2"/>
  <c r="B1565" i="2"/>
  <c r="A1565" i="2"/>
  <c r="W1564" i="2"/>
  <c r="C1564" i="2"/>
  <c r="B1564" i="2"/>
  <c r="A1564" i="2"/>
  <c r="W1563" i="2"/>
  <c r="C1563" i="2"/>
  <c r="B1563" i="2"/>
  <c r="A1563" i="2"/>
  <c r="W1562" i="2"/>
  <c r="C1562" i="2"/>
  <c r="B1562" i="2"/>
  <c r="E1562" i="2" s="1"/>
  <c r="A1562" i="2"/>
  <c r="W1561" i="2"/>
  <c r="R1561" i="2"/>
  <c r="R1562" i="2" s="1"/>
  <c r="C1561" i="2"/>
  <c r="B1561" i="2"/>
  <c r="A1561" i="2"/>
  <c r="W1560" i="2"/>
  <c r="R1560" i="2"/>
  <c r="Q1560" i="2"/>
  <c r="C1560" i="2"/>
  <c r="B1560" i="2"/>
  <c r="A1560" i="2"/>
  <c r="W1559" i="2"/>
  <c r="C1559" i="2"/>
  <c r="B1559" i="2"/>
  <c r="D1559" i="2" s="1"/>
  <c r="A1559" i="2"/>
  <c r="W1558" i="2"/>
  <c r="C1558" i="2"/>
  <c r="B1558" i="2"/>
  <c r="A1558" i="2"/>
  <c r="W1557" i="2"/>
  <c r="C1557" i="2"/>
  <c r="B1557" i="2"/>
  <c r="A1557" i="2"/>
  <c r="W1556" i="2"/>
  <c r="C1556" i="2"/>
  <c r="B1556" i="2"/>
  <c r="A1556" i="2"/>
  <c r="W1555" i="2"/>
  <c r="C1555" i="2"/>
  <c r="B1555" i="2"/>
  <c r="A1555" i="2"/>
  <c r="W1554" i="2"/>
  <c r="E1554" i="2"/>
  <c r="C1554" i="2"/>
  <c r="B1554" i="2"/>
  <c r="F1554" i="2" s="1"/>
  <c r="A1554" i="2"/>
  <c r="W1553" i="2"/>
  <c r="C1553" i="2"/>
  <c r="B1553" i="2"/>
  <c r="A1553" i="2"/>
  <c r="W1552" i="2"/>
  <c r="C1552" i="2"/>
  <c r="B1552" i="2"/>
  <c r="A1552" i="2"/>
  <c r="W1551" i="2"/>
  <c r="C1551" i="2"/>
  <c r="B1551" i="2"/>
  <c r="A1551" i="2"/>
  <c r="W1550" i="2"/>
  <c r="C1550" i="2"/>
  <c r="B1550" i="2"/>
  <c r="A1550" i="2"/>
  <c r="W1549" i="2"/>
  <c r="C1549" i="2"/>
  <c r="B1549" i="2"/>
  <c r="A1549" i="2"/>
  <c r="W1548" i="2"/>
  <c r="C1548" i="2"/>
  <c r="B1548" i="2"/>
  <c r="A1548" i="2"/>
  <c r="W1547" i="2"/>
  <c r="C1547" i="2"/>
  <c r="B1547" i="2"/>
  <c r="A1547" i="2"/>
  <c r="W1546" i="2"/>
  <c r="C1546" i="2"/>
  <c r="B1546" i="2"/>
  <c r="F1546" i="2" s="1"/>
  <c r="A1546" i="2"/>
  <c r="W1545" i="2"/>
  <c r="C1545" i="2"/>
  <c r="B1545" i="2"/>
  <c r="A1545" i="2"/>
  <c r="W1544" i="2"/>
  <c r="C1544" i="2"/>
  <c r="B1544" i="2"/>
  <c r="A1544" i="2"/>
  <c r="W1543" i="2"/>
  <c r="C1543" i="2"/>
  <c r="B1543" i="2"/>
  <c r="D1543" i="2" s="1"/>
  <c r="A1543" i="2"/>
  <c r="W1542" i="2"/>
  <c r="C1542" i="2"/>
  <c r="B1542" i="2"/>
  <c r="A1542" i="2"/>
  <c r="W1541" i="2"/>
  <c r="C1541" i="2"/>
  <c r="B1541" i="2"/>
  <c r="A1541" i="2"/>
  <c r="W1540" i="2"/>
  <c r="C1540" i="2"/>
  <c r="B1540" i="2"/>
  <c r="A1540" i="2"/>
  <c r="W1539" i="2"/>
  <c r="C1539" i="2"/>
  <c r="B1539" i="2"/>
  <c r="A1539" i="2"/>
  <c r="W1538" i="2"/>
  <c r="E1538" i="2"/>
  <c r="C1538" i="2"/>
  <c r="B1538" i="2"/>
  <c r="F1538" i="2" s="1"/>
  <c r="A1538" i="2"/>
  <c r="W1537" i="2"/>
  <c r="C1537" i="2"/>
  <c r="B1537" i="2"/>
  <c r="A1537" i="2"/>
  <c r="W1536" i="2"/>
  <c r="C1536" i="2"/>
  <c r="B1536" i="2"/>
  <c r="A1536" i="2"/>
  <c r="W1535" i="2"/>
  <c r="C1535" i="2"/>
  <c r="B1535" i="2"/>
  <c r="A1535" i="2"/>
  <c r="W1534" i="2"/>
  <c r="C1534" i="2"/>
  <c r="B1534" i="2"/>
  <c r="A1534" i="2"/>
  <c r="W1533" i="2"/>
  <c r="C1533" i="2"/>
  <c r="B1533" i="2"/>
  <c r="A1533" i="2"/>
  <c r="W1532" i="2"/>
  <c r="C1532" i="2"/>
  <c r="B1532" i="2"/>
  <c r="A1532" i="2"/>
  <c r="W1531" i="2"/>
  <c r="C1531" i="2"/>
  <c r="B1531" i="2"/>
  <c r="A1531" i="2"/>
  <c r="W1530" i="2"/>
  <c r="C1530" i="2"/>
  <c r="B1530" i="2"/>
  <c r="F1530" i="2" s="1"/>
  <c r="A1530" i="2"/>
  <c r="W1529" i="2"/>
  <c r="C1529" i="2"/>
  <c r="B1529" i="2"/>
  <c r="A1529" i="2"/>
  <c r="W1528" i="2"/>
  <c r="C1528" i="2"/>
  <c r="B1528" i="2"/>
  <c r="A1528" i="2"/>
  <c r="W1527" i="2"/>
  <c r="C1527" i="2"/>
  <c r="B1527" i="2"/>
  <c r="D1527" i="2" s="1"/>
  <c r="A1527" i="2"/>
  <c r="W1526" i="2"/>
  <c r="C1526" i="2"/>
  <c r="B1526" i="2"/>
  <c r="A1526" i="2"/>
  <c r="W1525" i="2"/>
  <c r="C1525" i="2"/>
  <c r="B1525" i="2"/>
  <c r="A1525" i="2"/>
  <c r="W1524" i="2"/>
  <c r="C1524" i="2"/>
  <c r="B1524" i="2"/>
  <c r="A1524" i="2"/>
  <c r="W1523" i="2"/>
  <c r="C1523" i="2"/>
  <c r="B1523" i="2"/>
  <c r="A1523" i="2"/>
  <c r="W1522" i="2"/>
  <c r="E1522" i="2"/>
  <c r="C1522" i="2"/>
  <c r="B1522" i="2"/>
  <c r="A1522" i="2"/>
  <c r="W1521" i="2"/>
  <c r="R1521" i="2"/>
  <c r="R1522" i="2" s="1"/>
  <c r="C1521" i="2"/>
  <c r="B1521" i="2"/>
  <c r="A1521" i="2"/>
  <c r="W1520" i="2"/>
  <c r="R1520" i="2"/>
  <c r="Q1520" i="2" s="1"/>
  <c r="C1520" i="2"/>
  <c r="B1520" i="2"/>
  <c r="A1520" i="2"/>
  <c r="W1519" i="2"/>
  <c r="C1519" i="2"/>
  <c r="B1519" i="2"/>
  <c r="D1519" i="2" s="1"/>
  <c r="A1519" i="2"/>
  <c r="W1518" i="2"/>
  <c r="E1518" i="2"/>
  <c r="C1518" i="2"/>
  <c r="B1518" i="2"/>
  <c r="A1518" i="2"/>
  <c r="W1517" i="2"/>
  <c r="C1517" i="2"/>
  <c r="B1517" i="2"/>
  <c r="A1517" i="2"/>
  <c r="W1516" i="2"/>
  <c r="C1516" i="2"/>
  <c r="B1516" i="2"/>
  <c r="A1516" i="2"/>
  <c r="W1515" i="2"/>
  <c r="C1515" i="2"/>
  <c r="B1515" i="2"/>
  <c r="F1515" i="2" s="1"/>
  <c r="A1515" i="2"/>
  <c r="W1514" i="2"/>
  <c r="C1514" i="2"/>
  <c r="B1514" i="2"/>
  <c r="F1514" i="2" s="1"/>
  <c r="A1514" i="2"/>
  <c r="W1513" i="2"/>
  <c r="C1513" i="2"/>
  <c r="B1513" i="2"/>
  <c r="A1513" i="2"/>
  <c r="W1512" i="2"/>
  <c r="C1512" i="2"/>
  <c r="B1512" i="2"/>
  <c r="A1512" i="2"/>
  <c r="W1511" i="2"/>
  <c r="C1511" i="2"/>
  <c r="B1511" i="2"/>
  <c r="A1511" i="2"/>
  <c r="W1510" i="2"/>
  <c r="C1510" i="2"/>
  <c r="E1510" i="2" s="1"/>
  <c r="B1510" i="2"/>
  <c r="A1510" i="2"/>
  <c r="W1509" i="2"/>
  <c r="C1509" i="2"/>
  <c r="B1509" i="2"/>
  <c r="A1509" i="2"/>
  <c r="W1508" i="2"/>
  <c r="C1508" i="2"/>
  <c r="B1508" i="2"/>
  <c r="A1508" i="2"/>
  <c r="W1507" i="2"/>
  <c r="C1507" i="2"/>
  <c r="B1507" i="2"/>
  <c r="A1507" i="2"/>
  <c r="W1506" i="2"/>
  <c r="C1506" i="2"/>
  <c r="B1506" i="2"/>
  <c r="E1506" i="2" s="1"/>
  <c r="A1506" i="2"/>
  <c r="W1505" i="2"/>
  <c r="C1505" i="2"/>
  <c r="B1505" i="2"/>
  <c r="A1505" i="2"/>
  <c r="W1504" i="2"/>
  <c r="C1504" i="2"/>
  <c r="B1504" i="2"/>
  <c r="A1504" i="2"/>
  <c r="W1503" i="2"/>
  <c r="C1503" i="2"/>
  <c r="B1503" i="2"/>
  <c r="A1503" i="2"/>
  <c r="W1502" i="2"/>
  <c r="C1502" i="2"/>
  <c r="B1502" i="2"/>
  <c r="A1502" i="2"/>
  <c r="W1501" i="2"/>
  <c r="C1501" i="2"/>
  <c r="B1501" i="2"/>
  <c r="A1501" i="2"/>
  <c r="W1500" i="2"/>
  <c r="C1500" i="2"/>
  <c r="B1500" i="2"/>
  <c r="A1500" i="2"/>
  <c r="W1499" i="2"/>
  <c r="C1499" i="2"/>
  <c r="B1499" i="2"/>
  <c r="A1499" i="2"/>
  <c r="W1498" i="2"/>
  <c r="C1498" i="2"/>
  <c r="D1498" i="2" s="1"/>
  <c r="B1498" i="2"/>
  <c r="E1498" i="2" s="1"/>
  <c r="A1498" i="2"/>
  <c r="W1497" i="2"/>
  <c r="C1497" i="2"/>
  <c r="B1497" i="2"/>
  <c r="A1497" i="2"/>
  <c r="W1496" i="2"/>
  <c r="C1496" i="2"/>
  <c r="B1496" i="2"/>
  <c r="A1496" i="2"/>
  <c r="W1495" i="2"/>
  <c r="C1495" i="2"/>
  <c r="B1495" i="2"/>
  <c r="A1495" i="2"/>
  <c r="W1494" i="2"/>
  <c r="C1494" i="2"/>
  <c r="B1494" i="2"/>
  <c r="A1494" i="2"/>
  <c r="W1493" i="2"/>
  <c r="C1493" i="2"/>
  <c r="B1493" i="2"/>
  <c r="A1493" i="2"/>
  <c r="W1492" i="2"/>
  <c r="C1492" i="2"/>
  <c r="B1492" i="2"/>
  <c r="A1492" i="2"/>
  <c r="W1491" i="2"/>
  <c r="C1491" i="2"/>
  <c r="B1491" i="2"/>
  <c r="A1491" i="2"/>
  <c r="W1490" i="2"/>
  <c r="E1490" i="2"/>
  <c r="C1490" i="2"/>
  <c r="B1490" i="2"/>
  <c r="A1490" i="2"/>
  <c r="W1489" i="2"/>
  <c r="C1489" i="2"/>
  <c r="B1489" i="2"/>
  <c r="A1489" i="2"/>
  <c r="W1488" i="2"/>
  <c r="C1488" i="2"/>
  <c r="B1488" i="2"/>
  <c r="A1488" i="2"/>
  <c r="W1487" i="2"/>
  <c r="C1487" i="2"/>
  <c r="B1487" i="2"/>
  <c r="A1487" i="2"/>
  <c r="W1486" i="2"/>
  <c r="C1486" i="2"/>
  <c r="B1486" i="2"/>
  <c r="A1486" i="2"/>
  <c r="W1485" i="2"/>
  <c r="C1485" i="2"/>
  <c r="B1485" i="2"/>
  <c r="A1485" i="2"/>
  <c r="W1484" i="2"/>
  <c r="C1484" i="2"/>
  <c r="B1484" i="2"/>
  <c r="A1484" i="2"/>
  <c r="W1483" i="2"/>
  <c r="C1483" i="2"/>
  <c r="B1483" i="2"/>
  <c r="A1483" i="2"/>
  <c r="W1482" i="2"/>
  <c r="C1482" i="2"/>
  <c r="B1482" i="2"/>
  <c r="A1482" i="2"/>
  <c r="W1481" i="2"/>
  <c r="C1481" i="2"/>
  <c r="B1481" i="2"/>
  <c r="A1481" i="2"/>
  <c r="W1480" i="2"/>
  <c r="C1480" i="2"/>
  <c r="B1480" i="2"/>
  <c r="A1480" i="2"/>
  <c r="W1479" i="2"/>
  <c r="C1479" i="2"/>
  <c r="B1479" i="2"/>
  <c r="A1479" i="2"/>
  <c r="W1478" i="2"/>
  <c r="C1478" i="2"/>
  <c r="B1478" i="2"/>
  <c r="E1478" i="2" s="1"/>
  <c r="A1478" i="2"/>
  <c r="W1477" i="2"/>
  <c r="C1477" i="2"/>
  <c r="B1477" i="2"/>
  <c r="A1477" i="2"/>
  <c r="W1476" i="2"/>
  <c r="C1476" i="2"/>
  <c r="B1476" i="2"/>
  <c r="A1476" i="2"/>
  <c r="W1475" i="2"/>
  <c r="C1475" i="2"/>
  <c r="B1475" i="2"/>
  <c r="A1475" i="2"/>
  <c r="W1474" i="2"/>
  <c r="C1474" i="2"/>
  <c r="B1474" i="2"/>
  <c r="A1474" i="2"/>
  <c r="W1473" i="2"/>
  <c r="D1473" i="2"/>
  <c r="C1473" i="2"/>
  <c r="B1473" i="2"/>
  <c r="A1473" i="2"/>
  <c r="W1472" i="2"/>
  <c r="C1472" i="2"/>
  <c r="B1472" i="2"/>
  <c r="A1472" i="2"/>
  <c r="W1471" i="2"/>
  <c r="R1471" i="2"/>
  <c r="C1471" i="2"/>
  <c r="B1471" i="2"/>
  <c r="F1471" i="2" s="1"/>
  <c r="A1471" i="2"/>
  <c r="W1470" i="2"/>
  <c r="R1470" i="2"/>
  <c r="Q1470" i="2" s="1"/>
  <c r="C1470" i="2"/>
  <c r="B1470" i="2"/>
  <c r="A1470" i="2"/>
  <c r="W1469" i="2"/>
  <c r="C1469" i="2"/>
  <c r="B1469" i="2"/>
  <c r="A1469" i="2"/>
  <c r="W1468" i="2"/>
  <c r="C1468" i="2"/>
  <c r="B1468" i="2"/>
  <c r="A1468" i="2"/>
  <c r="W1467" i="2"/>
  <c r="E1467" i="2"/>
  <c r="D1467" i="2"/>
  <c r="C1467" i="2"/>
  <c r="B1467" i="2"/>
  <c r="A1467" i="2"/>
  <c r="W1466" i="2"/>
  <c r="C1466" i="2"/>
  <c r="B1466" i="2"/>
  <c r="A1466" i="2"/>
  <c r="W1465" i="2"/>
  <c r="C1465" i="2"/>
  <c r="B1465" i="2"/>
  <c r="A1465" i="2"/>
  <c r="W1464" i="2"/>
  <c r="C1464" i="2"/>
  <c r="B1464" i="2"/>
  <c r="A1464" i="2"/>
  <c r="W1463" i="2"/>
  <c r="C1463" i="2"/>
  <c r="B1463" i="2"/>
  <c r="A1463" i="2"/>
  <c r="W1462" i="2"/>
  <c r="C1462" i="2"/>
  <c r="B1462" i="2"/>
  <c r="A1462" i="2"/>
  <c r="W1461" i="2"/>
  <c r="C1461" i="2"/>
  <c r="B1461" i="2"/>
  <c r="F1461" i="2" s="1"/>
  <c r="A1461" i="2"/>
  <c r="W1460" i="2"/>
  <c r="C1460" i="2"/>
  <c r="E1460" i="2" s="1"/>
  <c r="B1460" i="2"/>
  <c r="A1460" i="2"/>
  <c r="W1459" i="2"/>
  <c r="C1459" i="2"/>
  <c r="B1459" i="2"/>
  <c r="D1459" i="2" s="1"/>
  <c r="A1459" i="2"/>
  <c r="W1458" i="2"/>
  <c r="C1458" i="2"/>
  <c r="B1458" i="2"/>
  <c r="A1458" i="2"/>
  <c r="W1457" i="2"/>
  <c r="C1457" i="2"/>
  <c r="B1457" i="2"/>
  <c r="A1457" i="2"/>
  <c r="W1456" i="2"/>
  <c r="C1456" i="2"/>
  <c r="B1456" i="2"/>
  <c r="A1456" i="2"/>
  <c r="W1455" i="2"/>
  <c r="C1455" i="2"/>
  <c r="B1455" i="2"/>
  <c r="A1455" i="2"/>
  <c r="W1454" i="2"/>
  <c r="C1454" i="2"/>
  <c r="B1454" i="2"/>
  <c r="E1454" i="2" s="1"/>
  <c r="A1454" i="2"/>
  <c r="W1453" i="2"/>
  <c r="C1453" i="2"/>
  <c r="B1453" i="2"/>
  <c r="A1453" i="2"/>
  <c r="W1452" i="2"/>
  <c r="C1452" i="2"/>
  <c r="E1452" i="2" s="1"/>
  <c r="B1452" i="2"/>
  <c r="A1452" i="2"/>
  <c r="W1451" i="2"/>
  <c r="D1451" i="2"/>
  <c r="C1451" i="2"/>
  <c r="B1451" i="2"/>
  <c r="A1451" i="2"/>
  <c r="W1450" i="2"/>
  <c r="C1450" i="2"/>
  <c r="B1450" i="2"/>
  <c r="A1450" i="2"/>
  <c r="W1449" i="2"/>
  <c r="C1449" i="2"/>
  <c r="B1449" i="2"/>
  <c r="A1449" i="2"/>
  <c r="W1448" i="2"/>
  <c r="C1448" i="2"/>
  <c r="B1448" i="2"/>
  <c r="A1448" i="2"/>
  <c r="W1447" i="2"/>
  <c r="C1447" i="2"/>
  <c r="B1447" i="2"/>
  <c r="A1447" i="2"/>
  <c r="W1446" i="2"/>
  <c r="E1446" i="2"/>
  <c r="C1446" i="2"/>
  <c r="B1446" i="2"/>
  <c r="A1446" i="2"/>
  <c r="W1445" i="2"/>
  <c r="C1445" i="2"/>
  <c r="B1445" i="2"/>
  <c r="F1445" i="2" s="1"/>
  <c r="A1445" i="2"/>
  <c r="W1444" i="2"/>
  <c r="C1444" i="2"/>
  <c r="E1444" i="2" s="1"/>
  <c r="B1444" i="2"/>
  <c r="A1444" i="2"/>
  <c r="W1443" i="2"/>
  <c r="C1443" i="2"/>
  <c r="B1443" i="2"/>
  <c r="D1443" i="2" s="1"/>
  <c r="A1443" i="2"/>
  <c r="W1442" i="2"/>
  <c r="C1442" i="2"/>
  <c r="B1442" i="2"/>
  <c r="A1442" i="2"/>
  <c r="W1441" i="2"/>
  <c r="C1441" i="2"/>
  <c r="B1441" i="2"/>
  <c r="A1441" i="2"/>
  <c r="W1440" i="2"/>
  <c r="C1440" i="2"/>
  <c r="B1440" i="2"/>
  <c r="A1440" i="2"/>
  <c r="W1439" i="2"/>
  <c r="C1439" i="2"/>
  <c r="B1439" i="2"/>
  <c r="A1439" i="2"/>
  <c r="W1438" i="2"/>
  <c r="C1438" i="2"/>
  <c r="B1438" i="2"/>
  <c r="E1438" i="2" s="1"/>
  <c r="A1438" i="2"/>
  <c r="W1437" i="2"/>
  <c r="C1437" i="2"/>
  <c r="B1437" i="2"/>
  <c r="A1437" i="2"/>
  <c r="W1436" i="2"/>
  <c r="C1436" i="2"/>
  <c r="E1436" i="2" s="1"/>
  <c r="B1436" i="2"/>
  <c r="A1436" i="2"/>
  <c r="W1435" i="2"/>
  <c r="D1435" i="2"/>
  <c r="C1435" i="2"/>
  <c r="B1435" i="2"/>
  <c r="A1435" i="2"/>
  <c r="W1434" i="2"/>
  <c r="C1434" i="2"/>
  <c r="B1434" i="2"/>
  <c r="A1434" i="2"/>
  <c r="W1433" i="2"/>
  <c r="C1433" i="2"/>
  <c r="B1433" i="2"/>
  <c r="A1433" i="2"/>
  <c r="W1432" i="2"/>
  <c r="C1432" i="2"/>
  <c r="B1432" i="2"/>
  <c r="A1432" i="2"/>
  <c r="W1431" i="2"/>
  <c r="C1431" i="2"/>
  <c r="B1431" i="2"/>
  <c r="A1431" i="2"/>
  <c r="W1430" i="2"/>
  <c r="E1430" i="2"/>
  <c r="C1430" i="2"/>
  <c r="B1430" i="2"/>
  <c r="A1430" i="2"/>
  <c r="W1429" i="2"/>
  <c r="C1429" i="2"/>
  <c r="B1429" i="2"/>
  <c r="A1429" i="2"/>
  <c r="W1428" i="2"/>
  <c r="C1428" i="2"/>
  <c r="E1428" i="2" s="1"/>
  <c r="B1428" i="2"/>
  <c r="A1428" i="2"/>
  <c r="W1427" i="2"/>
  <c r="R1427" i="2"/>
  <c r="R1428" i="2" s="1"/>
  <c r="C1427" i="2"/>
  <c r="B1427" i="2"/>
  <c r="A1427" i="2"/>
  <c r="W1426" i="2"/>
  <c r="R1426" i="2"/>
  <c r="Q1426" i="2"/>
  <c r="C1426" i="2"/>
  <c r="B1426" i="2"/>
  <c r="A1426" i="2"/>
  <c r="W1425" i="2"/>
  <c r="C1425" i="2"/>
  <c r="B1425" i="2"/>
  <c r="A1425" i="2"/>
  <c r="W1424" i="2"/>
  <c r="C1424" i="2"/>
  <c r="E1424" i="2" s="1"/>
  <c r="B1424" i="2"/>
  <c r="A1424" i="2"/>
  <c r="W1423" i="2"/>
  <c r="C1423" i="2"/>
  <c r="B1423" i="2"/>
  <c r="A1423" i="2"/>
  <c r="W1422" i="2"/>
  <c r="E1422" i="2"/>
  <c r="C1422" i="2"/>
  <c r="B1422" i="2"/>
  <c r="A1422" i="2"/>
  <c r="W1421" i="2"/>
  <c r="C1421" i="2"/>
  <c r="B1421" i="2"/>
  <c r="A1421" i="2"/>
  <c r="W1420" i="2"/>
  <c r="C1420" i="2"/>
  <c r="E1420" i="2" s="1"/>
  <c r="B1420" i="2"/>
  <c r="A1420" i="2"/>
  <c r="W1419" i="2"/>
  <c r="C1419" i="2"/>
  <c r="B1419" i="2"/>
  <c r="A1419" i="2"/>
  <c r="W1418" i="2"/>
  <c r="C1418" i="2"/>
  <c r="B1418" i="2"/>
  <c r="A1418" i="2"/>
  <c r="W1417" i="2"/>
  <c r="C1417" i="2"/>
  <c r="B1417" i="2"/>
  <c r="A1417" i="2"/>
  <c r="W1416" i="2"/>
  <c r="C1416" i="2"/>
  <c r="B1416" i="2"/>
  <c r="A1416" i="2"/>
  <c r="W1415" i="2"/>
  <c r="C1415" i="2"/>
  <c r="B1415" i="2"/>
  <c r="A1415" i="2"/>
  <c r="W1414" i="2"/>
  <c r="C1414" i="2"/>
  <c r="B1414" i="2"/>
  <c r="A1414" i="2"/>
  <c r="W1413" i="2"/>
  <c r="C1413" i="2"/>
  <c r="B1413" i="2"/>
  <c r="A1413" i="2"/>
  <c r="W1412" i="2"/>
  <c r="C1412" i="2"/>
  <c r="E1412" i="2" s="1"/>
  <c r="B1412" i="2"/>
  <c r="A1412" i="2"/>
  <c r="W1411" i="2"/>
  <c r="C1411" i="2"/>
  <c r="B1411" i="2"/>
  <c r="A1411" i="2"/>
  <c r="W1410" i="2"/>
  <c r="C1410" i="2"/>
  <c r="B1410" i="2"/>
  <c r="E1410" i="2" s="1"/>
  <c r="A1410" i="2"/>
  <c r="W1409" i="2"/>
  <c r="C1409" i="2"/>
  <c r="B1409" i="2"/>
  <c r="F1409" i="2" s="1"/>
  <c r="A1409" i="2"/>
  <c r="W1408" i="2"/>
  <c r="C1408" i="2"/>
  <c r="B1408" i="2"/>
  <c r="A1408" i="2"/>
  <c r="W1407" i="2"/>
  <c r="C1407" i="2"/>
  <c r="B1407" i="2"/>
  <c r="A1407" i="2"/>
  <c r="W1406" i="2"/>
  <c r="C1406" i="2"/>
  <c r="B1406" i="2"/>
  <c r="E1406" i="2" s="1"/>
  <c r="A1406" i="2"/>
  <c r="W1405" i="2"/>
  <c r="C1405" i="2"/>
  <c r="B1405" i="2"/>
  <c r="A1405" i="2"/>
  <c r="W1404" i="2"/>
  <c r="C1404" i="2"/>
  <c r="E1404" i="2" s="1"/>
  <c r="B1404" i="2"/>
  <c r="A1404" i="2"/>
  <c r="W1403" i="2"/>
  <c r="C1403" i="2"/>
  <c r="B1403" i="2"/>
  <c r="A1403" i="2"/>
  <c r="W1402" i="2"/>
  <c r="C1402" i="2"/>
  <c r="B1402" i="2"/>
  <c r="A1402" i="2"/>
  <c r="W1401" i="2"/>
  <c r="C1401" i="2"/>
  <c r="B1401" i="2"/>
  <c r="A1401" i="2"/>
  <c r="W1400" i="2"/>
  <c r="C1400" i="2"/>
  <c r="B1400" i="2"/>
  <c r="A1400" i="2"/>
  <c r="W1399" i="2"/>
  <c r="C1399" i="2"/>
  <c r="B1399" i="2"/>
  <c r="A1399" i="2"/>
  <c r="W1398" i="2"/>
  <c r="E1398" i="2"/>
  <c r="C1398" i="2"/>
  <c r="B1398" i="2"/>
  <c r="A1398" i="2"/>
  <c r="W1397" i="2"/>
  <c r="C1397" i="2"/>
  <c r="B1397" i="2"/>
  <c r="A1397" i="2"/>
  <c r="W1396" i="2"/>
  <c r="C1396" i="2"/>
  <c r="E1396" i="2" s="1"/>
  <c r="B1396" i="2"/>
  <c r="A1396" i="2"/>
  <c r="W1395" i="2"/>
  <c r="D1395" i="2"/>
  <c r="C1395" i="2"/>
  <c r="B1395" i="2"/>
  <c r="A1395" i="2"/>
  <c r="W1394" i="2"/>
  <c r="C1394" i="2"/>
  <c r="B1394" i="2"/>
  <c r="A1394" i="2"/>
  <c r="W1393" i="2"/>
  <c r="C1393" i="2"/>
  <c r="B1393" i="2"/>
  <c r="A1393" i="2"/>
  <c r="W1392" i="2"/>
  <c r="C1392" i="2"/>
  <c r="B1392" i="2"/>
  <c r="A1392" i="2"/>
  <c r="W1391" i="2"/>
  <c r="C1391" i="2"/>
  <c r="B1391" i="2"/>
  <c r="A1391" i="2"/>
  <c r="W1390" i="2"/>
  <c r="C1390" i="2"/>
  <c r="B1390" i="2"/>
  <c r="E1390" i="2" s="1"/>
  <c r="A1390" i="2"/>
  <c r="W1389" i="2"/>
  <c r="C1389" i="2"/>
  <c r="B1389" i="2"/>
  <c r="A1389" i="2"/>
  <c r="W1388" i="2"/>
  <c r="C1388" i="2"/>
  <c r="B1388" i="2"/>
  <c r="A1388" i="2"/>
  <c r="W1387" i="2"/>
  <c r="C1387" i="2"/>
  <c r="B1387" i="2"/>
  <c r="A1387" i="2"/>
  <c r="W1386" i="2"/>
  <c r="C1386" i="2"/>
  <c r="B1386" i="2"/>
  <c r="A1386" i="2"/>
  <c r="W1385" i="2"/>
  <c r="R1385" i="2"/>
  <c r="Q1385" i="2" s="1"/>
  <c r="C1385" i="2"/>
  <c r="B1385" i="2"/>
  <c r="A1385" i="2"/>
  <c r="W1384" i="2"/>
  <c r="R1384" i="2"/>
  <c r="Q1384" i="2" s="1"/>
  <c r="C1384" i="2"/>
  <c r="B1384" i="2"/>
  <c r="A1384" i="2"/>
  <c r="W1383" i="2"/>
  <c r="C1383" i="2"/>
  <c r="B1383" i="2"/>
  <c r="A1383" i="2"/>
  <c r="W1382" i="2"/>
  <c r="C1382" i="2"/>
  <c r="B1382" i="2"/>
  <c r="A1382" i="2"/>
  <c r="W1381" i="2"/>
  <c r="C1381" i="2"/>
  <c r="B1381" i="2"/>
  <c r="A1381" i="2"/>
  <c r="W1380" i="2"/>
  <c r="C1380" i="2"/>
  <c r="E1380" i="2" s="1"/>
  <c r="B1380" i="2"/>
  <c r="A1380" i="2"/>
  <c r="W1379" i="2"/>
  <c r="D1379" i="2"/>
  <c r="C1379" i="2"/>
  <c r="B1379" i="2"/>
  <c r="A1379" i="2"/>
  <c r="W1378" i="2"/>
  <c r="C1378" i="2"/>
  <c r="B1378" i="2"/>
  <c r="A1378" i="2"/>
  <c r="W1377" i="2"/>
  <c r="C1377" i="2"/>
  <c r="B1377" i="2"/>
  <c r="A1377" i="2"/>
  <c r="W1376" i="2"/>
  <c r="C1376" i="2"/>
  <c r="B1376" i="2"/>
  <c r="A1376" i="2"/>
  <c r="W1375" i="2"/>
  <c r="C1375" i="2"/>
  <c r="B1375" i="2"/>
  <c r="A1375" i="2"/>
  <c r="W1374" i="2"/>
  <c r="C1374" i="2"/>
  <c r="B1374" i="2"/>
  <c r="A1374" i="2"/>
  <c r="W1373" i="2"/>
  <c r="C1373" i="2"/>
  <c r="H1373" i="2" s="1"/>
  <c r="B1373" i="2"/>
  <c r="F1373" i="2" s="1"/>
  <c r="A1373" i="2"/>
  <c r="W1372" i="2"/>
  <c r="C1372" i="2"/>
  <c r="E1372" i="2" s="1"/>
  <c r="B1372" i="2"/>
  <c r="F1372" i="2" s="1"/>
  <c r="A1372" i="2"/>
  <c r="W1371" i="2"/>
  <c r="C1371" i="2"/>
  <c r="B1371" i="2"/>
  <c r="D1371" i="2" s="1"/>
  <c r="A1371" i="2"/>
  <c r="W1370" i="2"/>
  <c r="C1370" i="2"/>
  <c r="B1370" i="2"/>
  <c r="A1370" i="2"/>
  <c r="W1369" i="2"/>
  <c r="C1369" i="2"/>
  <c r="B1369" i="2"/>
  <c r="A1369" i="2"/>
  <c r="W1368" i="2"/>
  <c r="C1368" i="2"/>
  <c r="B1368" i="2"/>
  <c r="A1368" i="2"/>
  <c r="W1367" i="2"/>
  <c r="C1367" i="2"/>
  <c r="B1367" i="2"/>
  <c r="A1367" i="2"/>
  <c r="W1366" i="2"/>
  <c r="C1366" i="2"/>
  <c r="B1366" i="2"/>
  <c r="A1366" i="2"/>
  <c r="W1365" i="2"/>
  <c r="C1365" i="2"/>
  <c r="B1365" i="2"/>
  <c r="F1365" i="2" s="1"/>
  <c r="A1365" i="2"/>
  <c r="W1364" i="2"/>
  <c r="C1364" i="2"/>
  <c r="B1364" i="2"/>
  <c r="F1364" i="2" s="1"/>
  <c r="A1364" i="2"/>
  <c r="W1363" i="2"/>
  <c r="C1363" i="2"/>
  <c r="B1363" i="2"/>
  <c r="D1363" i="2" s="1"/>
  <c r="A1363" i="2"/>
  <c r="W1362" i="2"/>
  <c r="C1362" i="2"/>
  <c r="B1362" i="2"/>
  <c r="A1362" i="2"/>
  <c r="W1361" i="2"/>
  <c r="C1361" i="2"/>
  <c r="B1361" i="2"/>
  <c r="A1361" i="2"/>
  <c r="W1360" i="2"/>
  <c r="C1360" i="2"/>
  <c r="B1360" i="2"/>
  <c r="A1360" i="2"/>
  <c r="W1359" i="2"/>
  <c r="C1359" i="2"/>
  <c r="B1359" i="2"/>
  <c r="A1359" i="2"/>
  <c r="W1358" i="2"/>
  <c r="C1358" i="2"/>
  <c r="B1358" i="2"/>
  <c r="A1358" i="2"/>
  <c r="W1357" i="2"/>
  <c r="C1357" i="2"/>
  <c r="B1357" i="2"/>
  <c r="A1357" i="2"/>
  <c r="W1356" i="2"/>
  <c r="C1356" i="2"/>
  <c r="E1356" i="2" s="1"/>
  <c r="B1356" i="2"/>
  <c r="A1356" i="2"/>
  <c r="W1355" i="2"/>
  <c r="D1355" i="2"/>
  <c r="C1355" i="2"/>
  <c r="B1355" i="2"/>
  <c r="A1355" i="2"/>
  <c r="W1354" i="2"/>
  <c r="C1354" i="2"/>
  <c r="B1354" i="2"/>
  <c r="A1354" i="2"/>
  <c r="W1353" i="2"/>
  <c r="C1353" i="2"/>
  <c r="B1353" i="2"/>
  <c r="A1353" i="2"/>
  <c r="W1352" i="2"/>
  <c r="C1352" i="2"/>
  <c r="B1352" i="2"/>
  <c r="A1352" i="2"/>
  <c r="W1351" i="2"/>
  <c r="C1351" i="2"/>
  <c r="B1351" i="2"/>
  <c r="A1351" i="2"/>
  <c r="W1350" i="2"/>
  <c r="C1350" i="2"/>
  <c r="B1350" i="2"/>
  <c r="A1350" i="2"/>
  <c r="W1349" i="2"/>
  <c r="R1349" i="2"/>
  <c r="Q1349" i="2" s="1"/>
  <c r="C1349" i="2"/>
  <c r="B1349" i="2"/>
  <c r="F1349" i="2" s="1"/>
  <c r="A1349" i="2"/>
  <c r="W1348" i="2"/>
  <c r="R1348" i="2"/>
  <c r="Q1348" i="2" s="1"/>
  <c r="C1348" i="2"/>
  <c r="B1348" i="2"/>
  <c r="A1348" i="2"/>
  <c r="W1347" i="2"/>
  <c r="C1347" i="2"/>
  <c r="B1347" i="2"/>
  <c r="A1347" i="2"/>
  <c r="W1346" i="2"/>
  <c r="C1346" i="2"/>
  <c r="B1346" i="2"/>
  <c r="E1346" i="2" s="1"/>
  <c r="A1346" i="2"/>
  <c r="W1345" i="2"/>
  <c r="C1345" i="2"/>
  <c r="B1345" i="2"/>
  <c r="A1345" i="2"/>
  <c r="W1344" i="2"/>
  <c r="C1344" i="2"/>
  <c r="E1344" i="2" s="1"/>
  <c r="B1344" i="2"/>
  <c r="A1344" i="2"/>
  <c r="W1343" i="2"/>
  <c r="D1343" i="2"/>
  <c r="C1343" i="2"/>
  <c r="B1343" i="2"/>
  <c r="A1343" i="2"/>
  <c r="W1342" i="2"/>
  <c r="C1342" i="2"/>
  <c r="B1342" i="2"/>
  <c r="A1342" i="2"/>
  <c r="W1341" i="2"/>
  <c r="C1341" i="2"/>
  <c r="B1341" i="2"/>
  <c r="A1341" i="2"/>
  <c r="W1340" i="2"/>
  <c r="C1340" i="2"/>
  <c r="B1340" i="2"/>
  <c r="A1340" i="2"/>
  <c r="W1339" i="2"/>
  <c r="C1339" i="2"/>
  <c r="B1339" i="2"/>
  <c r="A1339" i="2"/>
  <c r="W1338" i="2"/>
  <c r="E1338" i="2"/>
  <c r="C1338" i="2"/>
  <c r="B1338" i="2"/>
  <c r="A1338" i="2"/>
  <c r="W1337" i="2"/>
  <c r="C1337" i="2"/>
  <c r="B1337" i="2"/>
  <c r="A1337" i="2"/>
  <c r="W1336" i="2"/>
  <c r="C1336" i="2"/>
  <c r="E1336" i="2" s="1"/>
  <c r="B1336" i="2"/>
  <c r="A1336" i="2"/>
  <c r="W1335" i="2"/>
  <c r="C1335" i="2"/>
  <c r="B1335" i="2"/>
  <c r="D1335" i="2" s="1"/>
  <c r="A1335" i="2"/>
  <c r="W1334" i="2"/>
  <c r="C1334" i="2"/>
  <c r="B1334" i="2"/>
  <c r="A1334" i="2"/>
  <c r="W1333" i="2"/>
  <c r="C1333" i="2"/>
  <c r="B1333" i="2"/>
  <c r="A1333" i="2"/>
  <c r="W1332" i="2"/>
  <c r="C1332" i="2"/>
  <c r="B1332" i="2"/>
  <c r="A1332" i="2"/>
  <c r="W1331" i="2"/>
  <c r="C1331" i="2"/>
  <c r="B1331" i="2"/>
  <c r="A1331" i="2"/>
  <c r="W1330" i="2"/>
  <c r="C1330" i="2"/>
  <c r="B1330" i="2"/>
  <c r="E1330" i="2" s="1"/>
  <c r="A1330" i="2"/>
  <c r="W1329" i="2"/>
  <c r="C1329" i="2"/>
  <c r="B1329" i="2"/>
  <c r="A1329" i="2"/>
  <c r="W1328" i="2"/>
  <c r="C1328" i="2"/>
  <c r="E1328" i="2" s="1"/>
  <c r="B1328" i="2"/>
  <c r="A1328" i="2"/>
  <c r="W1327" i="2"/>
  <c r="D1327" i="2"/>
  <c r="C1327" i="2"/>
  <c r="B1327" i="2"/>
  <c r="A1327" i="2"/>
  <c r="W1326" i="2"/>
  <c r="C1326" i="2"/>
  <c r="B1326" i="2"/>
  <c r="A1326" i="2"/>
  <c r="W1325" i="2"/>
  <c r="C1325" i="2"/>
  <c r="B1325" i="2"/>
  <c r="A1325" i="2"/>
  <c r="W1324" i="2"/>
  <c r="C1324" i="2"/>
  <c r="B1324" i="2"/>
  <c r="A1324" i="2"/>
  <c r="W1323" i="2"/>
  <c r="C1323" i="2"/>
  <c r="B1323" i="2"/>
  <c r="A1323" i="2"/>
  <c r="W1322" i="2"/>
  <c r="E1322" i="2"/>
  <c r="C1322" i="2"/>
  <c r="B1322" i="2"/>
  <c r="A1322" i="2"/>
  <c r="W1321" i="2"/>
  <c r="R1321" i="2"/>
  <c r="Q1321" i="2" s="1"/>
  <c r="C1321" i="2"/>
  <c r="B1321" i="2"/>
  <c r="A1321" i="2"/>
  <c r="W1320" i="2"/>
  <c r="R1320" i="2"/>
  <c r="Q1320" i="2"/>
  <c r="C1320" i="2"/>
  <c r="E1320" i="2" s="1"/>
  <c r="B1320" i="2"/>
  <c r="A1320" i="2"/>
  <c r="W1319" i="2"/>
  <c r="R1319" i="2"/>
  <c r="Q1319" i="2" s="1"/>
  <c r="C1319" i="2"/>
  <c r="B1319" i="2"/>
  <c r="D1319" i="2" s="1"/>
  <c r="A1319" i="2"/>
  <c r="W1318" i="2"/>
  <c r="C1318" i="2"/>
  <c r="B1318" i="2"/>
  <c r="A1318" i="2"/>
  <c r="W1317" i="2"/>
  <c r="C1317" i="2"/>
  <c r="B1317" i="2"/>
  <c r="A1317" i="2"/>
  <c r="W1316" i="2"/>
  <c r="C1316" i="2"/>
  <c r="B1316" i="2"/>
  <c r="A1316" i="2"/>
  <c r="W1315" i="2"/>
  <c r="C1315" i="2"/>
  <c r="B1315" i="2"/>
  <c r="A1315" i="2"/>
  <c r="W1314" i="2"/>
  <c r="C1314" i="2"/>
  <c r="B1314" i="2"/>
  <c r="E1314" i="2" s="1"/>
  <c r="A1314" i="2"/>
  <c r="W1313" i="2"/>
  <c r="C1313" i="2"/>
  <c r="B1313" i="2"/>
  <c r="A1313" i="2"/>
  <c r="W1312" i="2"/>
  <c r="C1312" i="2"/>
  <c r="E1312" i="2" s="1"/>
  <c r="B1312" i="2"/>
  <c r="A1312" i="2"/>
  <c r="W1311" i="2"/>
  <c r="D1311" i="2"/>
  <c r="C1311" i="2"/>
  <c r="B1311" i="2"/>
  <c r="A1311" i="2"/>
  <c r="W1310" i="2"/>
  <c r="C1310" i="2"/>
  <c r="B1310" i="2"/>
  <c r="A1310" i="2"/>
  <c r="W1309" i="2"/>
  <c r="C1309" i="2"/>
  <c r="B1309" i="2"/>
  <c r="A1309" i="2"/>
  <c r="W1308" i="2"/>
  <c r="C1308" i="2"/>
  <c r="B1308" i="2"/>
  <c r="A1308" i="2"/>
  <c r="W1307" i="2"/>
  <c r="C1307" i="2"/>
  <c r="B1307" i="2"/>
  <c r="A1307" i="2"/>
  <c r="W1306" i="2"/>
  <c r="E1306" i="2"/>
  <c r="C1306" i="2"/>
  <c r="B1306" i="2"/>
  <c r="A1306" i="2"/>
  <c r="W1305" i="2"/>
  <c r="C1305" i="2"/>
  <c r="B1305" i="2"/>
  <c r="A1305" i="2"/>
  <c r="W1304" i="2"/>
  <c r="C1304" i="2"/>
  <c r="E1304" i="2" s="1"/>
  <c r="B1304" i="2"/>
  <c r="A1304" i="2"/>
  <c r="W1303" i="2"/>
  <c r="C1303" i="2"/>
  <c r="B1303" i="2"/>
  <c r="D1303" i="2" s="1"/>
  <c r="A1303" i="2"/>
  <c r="W1302" i="2"/>
  <c r="C1302" i="2"/>
  <c r="B1302" i="2"/>
  <c r="A1302" i="2"/>
  <c r="W1301" i="2"/>
  <c r="C1301" i="2"/>
  <c r="B1301" i="2"/>
  <c r="A1301" i="2"/>
  <c r="W1300" i="2"/>
  <c r="C1300" i="2"/>
  <c r="B1300" i="2"/>
  <c r="A1300" i="2"/>
  <c r="W1299" i="2"/>
  <c r="C1299" i="2"/>
  <c r="B1299" i="2"/>
  <c r="A1299" i="2"/>
  <c r="W1298" i="2"/>
  <c r="C1298" i="2"/>
  <c r="B1298" i="2"/>
  <c r="E1298" i="2" s="1"/>
  <c r="A1298" i="2"/>
  <c r="W1297" i="2"/>
  <c r="C1297" i="2"/>
  <c r="B1297" i="2"/>
  <c r="A1297" i="2"/>
  <c r="W1296" i="2"/>
  <c r="C1296" i="2"/>
  <c r="E1296" i="2" s="1"/>
  <c r="B1296" i="2"/>
  <c r="A1296" i="2"/>
  <c r="W1295" i="2"/>
  <c r="D1295" i="2"/>
  <c r="C1295" i="2"/>
  <c r="B1295" i="2"/>
  <c r="A1295" i="2"/>
  <c r="W1294" i="2"/>
  <c r="C1294" i="2"/>
  <c r="B1294" i="2"/>
  <c r="A1294" i="2"/>
  <c r="W1293" i="2"/>
  <c r="C1293" i="2"/>
  <c r="B1293" i="2"/>
  <c r="A1293" i="2"/>
  <c r="W1292" i="2"/>
  <c r="C1292" i="2"/>
  <c r="B1292" i="2"/>
  <c r="A1292" i="2"/>
  <c r="W1291" i="2"/>
  <c r="R1291" i="2"/>
  <c r="R1292" i="2" s="1"/>
  <c r="C1291" i="2"/>
  <c r="B1291" i="2"/>
  <c r="D1291" i="2" s="1"/>
  <c r="A1291" i="2"/>
  <c r="W1290" i="2"/>
  <c r="R1290" i="2"/>
  <c r="Q1290" i="2"/>
  <c r="C1290" i="2"/>
  <c r="B1290" i="2"/>
  <c r="A1290" i="2"/>
  <c r="W1289" i="2"/>
  <c r="C1289" i="2"/>
  <c r="B1289" i="2"/>
  <c r="A1289" i="2"/>
  <c r="W1288" i="2"/>
  <c r="C1288" i="2"/>
  <c r="E1288" i="2" s="1"/>
  <c r="B1288" i="2"/>
  <c r="A1288" i="2"/>
  <c r="W1287" i="2"/>
  <c r="D1287" i="2"/>
  <c r="C1287" i="2"/>
  <c r="B1287" i="2"/>
  <c r="A1287" i="2"/>
  <c r="W1286" i="2"/>
  <c r="C1286" i="2"/>
  <c r="B1286" i="2"/>
  <c r="A1286" i="2"/>
  <c r="W1285" i="2"/>
  <c r="C1285" i="2"/>
  <c r="B1285" i="2"/>
  <c r="A1285" i="2"/>
  <c r="W1284" i="2"/>
  <c r="C1284" i="2"/>
  <c r="E1284" i="2" s="1"/>
  <c r="B1284" i="2"/>
  <c r="A1284" i="2"/>
  <c r="W1283" i="2"/>
  <c r="C1283" i="2"/>
  <c r="B1283" i="2"/>
  <c r="A1283" i="2"/>
  <c r="W1282" i="2"/>
  <c r="C1282" i="2"/>
  <c r="B1282" i="2"/>
  <c r="A1282" i="2"/>
  <c r="W1281" i="2"/>
  <c r="C1281" i="2"/>
  <c r="B1281" i="2"/>
  <c r="A1281" i="2"/>
  <c r="W1280" i="2"/>
  <c r="C1280" i="2"/>
  <c r="E1280" i="2" s="1"/>
  <c r="B1280" i="2"/>
  <c r="A1280" i="2"/>
  <c r="W1279" i="2"/>
  <c r="C1279" i="2"/>
  <c r="B1279" i="2"/>
  <c r="D1279" i="2" s="1"/>
  <c r="A1279" i="2"/>
  <c r="W1278" i="2"/>
  <c r="C1278" i="2"/>
  <c r="B1278" i="2"/>
  <c r="A1278" i="2"/>
  <c r="W1277" i="2"/>
  <c r="C1277" i="2"/>
  <c r="B1277" i="2"/>
  <c r="F1277" i="2" s="1"/>
  <c r="A1277" i="2"/>
  <c r="W1276" i="2"/>
  <c r="C1276" i="2"/>
  <c r="B1276" i="2"/>
  <c r="F1276" i="2" s="1"/>
  <c r="A1276" i="2"/>
  <c r="W1275" i="2"/>
  <c r="C1275" i="2"/>
  <c r="B1275" i="2"/>
  <c r="A1275" i="2"/>
  <c r="W1274" i="2"/>
  <c r="C1274" i="2"/>
  <c r="B1274" i="2"/>
  <c r="A1274" i="2"/>
  <c r="W1273" i="2"/>
  <c r="C1273" i="2"/>
  <c r="B1273" i="2"/>
  <c r="F1273" i="2" s="1"/>
  <c r="A1273" i="2"/>
  <c r="W1272" i="2"/>
  <c r="C1272" i="2"/>
  <c r="B1272" i="2"/>
  <c r="F1272" i="2" s="1"/>
  <c r="A1272" i="2"/>
  <c r="W1271" i="2"/>
  <c r="C1271" i="2"/>
  <c r="B1271" i="2"/>
  <c r="D1271" i="2" s="1"/>
  <c r="A1271" i="2"/>
  <c r="W1270" i="2"/>
  <c r="C1270" i="2"/>
  <c r="B1270" i="2"/>
  <c r="A1270" i="2"/>
  <c r="W1269" i="2"/>
  <c r="C1269" i="2"/>
  <c r="B1269" i="2"/>
  <c r="A1269" i="2"/>
  <c r="W1268" i="2"/>
  <c r="C1268" i="2"/>
  <c r="B1268" i="2"/>
  <c r="A1268" i="2"/>
  <c r="W1267" i="2"/>
  <c r="C1267" i="2"/>
  <c r="B1267" i="2"/>
  <c r="A1267" i="2"/>
  <c r="W1266" i="2"/>
  <c r="C1266" i="2"/>
  <c r="B1266" i="2"/>
  <c r="A1266" i="2"/>
  <c r="W1265" i="2"/>
  <c r="C1265" i="2"/>
  <c r="B1265" i="2"/>
  <c r="A1265" i="2"/>
  <c r="W1264" i="2"/>
  <c r="C1264" i="2"/>
  <c r="E1264" i="2" s="1"/>
  <c r="B1264" i="2"/>
  <c r="A1264" i="2"/>
  <c r="W1263" i="2"/>
  <c r="R1263" i="2"/>
  <c r="R1264" i="2" s="1"/>
  <c r="C1263" i="2"/>
  <c r="B1263" i="2"/>
  <c r="A1263" i="2"/>
  <c r="W1262" i="2"/>
  <c r="R1262" i="2"/>
  <c r="Q1262" i="2" s="1"/>
  <c r="C1262" i="2"/>
  <c r="B1262" i="2"/>
  <c r="E1262" i="2" s="1"/>
  <c r="A1262" i="2"/>
  <c r="W1261" i="2"/>
  <c r="C1261" i="2"/>
  <c r="B1261" i="2"/>
  <c r="A1261" i="2"/>
  <c r="W1260" i="2"/>
  <c r="C1260" i="2"/>
  <c r="E1260" i="2" s="1"/>
  <c r="B1260" i="2"/>
  <c r="A1260" i="2"/>
  <c r="W1259" i="2"/>
  <c r="C1259" i="2"/>
  <c r="B1259" i="2"/>
  <c r="A1259" i="2"/>
  <c r="W1258" i="2"/>
  <c r="C1258" i="2"/>
  <c r="B1258" i="2"/>
  <c r="A1258" i="2"/>
  <c r="W1257" i="2"/>
  <c r="C1257" i="2"/>
  <c r="B1257" i="2"/>
  <c r="A1257" i="2"/>
  <c r="W1256" i="2"/>
  <c r="C1256" i="2"/>
  <c r="B1256" i="2"/>
  <c r="A1256" i="2"/>
  <c r="W1255" i="2"/>
  <c r="C1255" i="2"/>
  <c r="B1255" i="2"/>
  <c r="A1255" i="2"/>
  <c r="W1254" i="2"/>
  <c r="E1254" i="2"/>
  <c r="C1254" i="2"/>
  <c r="B1254" i="2"/>
  <c r="A1254" i="2"/>
  <c r="W1253" i="2"/>
  <c r="C1253" i="2"/>
  <c r="B1253" i="2"/>
  <c r="A1253" i="2"/>
  <c r="W1252" i="2"/>
  <c r="C1252" i="2"/>
  <c r="E1252" i="2" s="1"/>
  <c r="B1252" i="2"/>
  <c r="A1252" i="2"/>
  <c r="W1251" i="2"/>
  <c r="C1251" i="2"/>
  <c r="B1251" i="2"/>
  <c r="A1251" i="2"/>
  <c r="W1250" i="2"/>
  <c r="C1250" i="2"/>
  <c r="B1250" i="2"/>
  <c r="A1250" i="2"/>
  <c r="W1249" i="2"/>
  <c r="C1249" i="2"/>
  <c r="B1249" i="2"/>
  <c r="A1249" i="2"/>
  <c r="W1248" i="2"/>
  <c r="C1248" i="2"/>
  <c r="B1248" i="2"/>
  <c r="A1248" i="2"/>
  <c r="W1247" i="2"/>
  <c r="C1247" i="2"/>
  <c r="B1247" i="2"/>
  <c r="A1247" i="2"/>
  <c r="W1246" i="2"/>
  <c r="E1246" i="2"/>
  <c r="C1246" i="2"/>
  <c r="B1246" i="2"/>
  <c r="A1246" i="2"/>
  <c r="W1245" i="2"/>
  <c r="C1245" i="2"/>
  <c r="B1245" i="2"/>
  <c r="A1245" i="2"/>
  <c r="W1244" i="2"/>
  <c r="C1244" i="2"/>
  <c r="B1244" i="2"/>
  <c r="A1244" i="2"/>
  <c r="W1243" i="2"/>
  <c r="C1243" i="2"/>
  <c r="B1243" i="2"/>
  <c r="A1243" i="2"/>
  <c r="W1242" i="2"/>
  <c r="C1242" i="2"/>
  <c r="B1242" i="2"/>
  <c r="A1242" i="2"/>
  <c r="W1241" i="2"/>
  <c r="C1241" i="2"/>
  <c r="B1241" i="2"/>
  <c r="A1241" i="2"/>
  <c r="W1240" i="2"/>
  <c r="C1240" i="2"/>
  <c r="B1240" i="2"/>
  <c r="A1240" i="2"/>
  <c r="W1239" i="2"/>
  <c r="C1239" i="2"/>
  <c r="B1239" i="2"/>
  <c r="A1239" i="2"/>
  <c r="W1238" i="2"/>
  <c r="C1238" i="2"/>
  <c r="B1238" i="2"/>
  <c r="E1238" i="2" s="1"/>
  <c r="A1238" i="2"/>
  <c r="W1237" i="2"/>
  <c r="C1237" i="2"/>
  <c r="B1237" i="2"/>
  <c r="A1237" i="2"/>
  <c r="W1236" i="2"/>
  <c r="C1236" i="2"/>
  <c r="B1236" i="2"/>
  <c r="A1236" i="2"/>
  <c r="W1235" i="2"/>
  <c r="C1235" i="2"/>
  <c r="B1235" i="2"/>
  <c r="A1235" i="2"/>
  <c r="W1234" i="2"/>
  <c r="C1234" i="2"/>
  <c r="B1234" i="2"/>
  <c r="A1234" i="2"/>
  <c r="W1233" i="2"/>
  <c r="C1233" i="2"/>
  <c r="B1233" i="2"/>
  <c r="A1233" i="2"/>
  <c r="W1232" i="2"/>
  <c r="C1232" i="2"/>
  <c r="B1232" i="2"/>
  <c r="A1232" i="2"/>
  <c r="W1231" i="2"/>
  <c r="C1231" i="2"/>
  <c r="B1231" i="2"/>
  <c r="A1231" i="2"/>
  <c r="W1230" i="2"/>
  <c r="C1230" i="2"/>
  <c r="B1230" i="2"/>
  <c r="E1230" i="2" s="1"/>
  <c r="A1230" i="2"/>
  <c r="W1229" i="2"/>
  <c r="C1229" i="2"/>
  <c r="B1229" i="2"/>
  <c r="A1229" i="2"/>
  <c r="W1228" i="2"/>
  <c r="C1228" i="2"/>
  <c r="B1228" i="2"/>
  <c r="A1228" i="2"/>
  <c r="W1227" i="2"/>
  <c r="C1227" i="2"/>
  <c r="B1227" i="2"/>
  <c r="A1227" i="2"/>
  <c r="W1226" i="2"/>
  <c r="C1226" i="2"/>
  <c r="B1226" i="2"/>
  <c r="A1226" i="2"/>
  <c r="W1225" i="2"/>
  <c r="R1225" i="2"/>
  <c r="Q1225" i="2" s="1"/>
  <c r="C1225" i="2"/>
  <c r="B1225" i="2"/>
  <c r="A1225" i="2"/>
  <c r="W1224" i="2"/>
  <c r="R1224" i="2"/>
  <c r="Q1224" i="2" s="1"/>
  <c r="C1224" i="2"/>
  <c r="B1224" i="2"/>
  <c r="A1224" i="2"/>
  <c r="W1223" i="2"/>
  <c r="C1223" i="2"/>
  <c r="B1223" i="2"/>
  <c r="A1223" i="2"/>
  <c r="W1222" i="2"/>
  <c r="C1222" i="2"/>
  <c r="B1222" i="2"/>
  <c r="A1222" i="2"/>
  <c r="W1221" i="2"/>
  <c r="C1221" i="2"/>
  <c r="B1221" i="2"/>
  <c r="F1221" i="2" s="1"/>
  <c r="A1221" i="2"/>
  <c r="W1220" i="2"/>
  <c r="C1220" i="2"/>
  <c r="E1220" i="2" s="1"/>
  <c r="B1220" i="2"/>
  <c r="F1220" i="2" s="1"/>
  <c r="A1220" i="2"/>
  <c r="W1219" i="2"/>
  <c r="C1219" i="2"/>
  <c r="B1219" i="2"/>
  <c r="D1219" i="2" s="1"/>
  <c r="A1219" i="2"/>
  <c r="W1218" i="2"/>
  <c r="C1218" i="2"/>
  <c r="B1218" i="2"/>
  <c r="A1218" i="2"/>
  <c r="W1217" i="2"/>
  <c r="C1217" i="2"/>
  <c r="B1217" i="2"/>
  <c r="A1217" i="2"/>
  <c r="W1216" i="2"/>
  <c r="C1216" i="2"/>
  <c r="B1216" i="2"/>
  <c r="A1216" i="2"/>
  <c r="W1215" i="2"/>
  <c r="C1215" i="2"/>
  <c r="B1215" i="2"/>
  <c r="A1215" i="2"/>
  <c r="W1214" i="2"/>
  <c r="C1214" i="2"/>
  <c r="B1214" i="2"/>
  <c r="A1214" i="2"/>
  <c r="W1213" i="2"/>
  <c r="C1213" i="2"/>
  <c r="B1213" i="2"/>
  <c r="A1213" i="2"/>
  <c r="W1212" i="2"/>
  <c r="C1212" i="2"/>
  <c r="B1212" i="2"/>
  <c r="A1212" i="2"/>
  <c r="W1211" i="2"/>
  <c r="C1211" i="2"/>
  <c r="B1211" i="2"/>
  <c r="A1211" i="2"/>
  <c r="W1210" i="2"/>
  <c r="C1210" i="2"/>
  <c r="B1210" i="2"/>
  <c r="A1210" i="2"/>
  <c r="W1209" i="2"/>
  <c r="C1209" i="2"/>
  <c r="B1209" i="2"/>
  <c r="A1209" i="2"/>
  <c r="W1208" i="2"/>
  <c r="H1208" i="2"/>
  <c r="C1208" i="2"/>
  <c r="B1208" i="2"/>
  <c r="F1208" i="2" s="1"/>
  <c r="A1208" i="2"/>
  <c r="W1207" i="2"/>
  <c r="C1207" i="2"/>
  <c r="B1207" i="2"/>
  <c r="A1207" i="2"/>
  <c r="W1206" i="2"/>
  <c r="C1206" i="2"/>
  <c r="B1206" i="2"/>
  <c r="A1206" i="2"/>
  <c r="W1205" i="2"/>
  <c r="C1205" i="2"/>
  <c r="B1205" i="2"/>
  <c r="A1205" i="2"/>
  <c r="W1204" i="2"/>
  <c r="C1204" i="2"/>
  <c r="B1204" i="2"/>
  <c r="F1204" i="2" s="1"/>
  <c r="A1204" i="2"/>
  <c r="W1203" i="2"/>
  <c r="C1203" i="2"/>
  <c r="B1203" i="2"/>
  <c r="A1203" i="2"/>
  <c r="W1202" i="2"/>
  <c r="C1202" i="2"/>
  <c r="B1202" i="2"/>
  <c r="A1202" i="2"/>
  <c r="W1201" i="2"/>
  <c r="C1201" i="2"/>
  <c r="B1201" i="2"/>
  <c r="A1201" i="2"/>
  <c r="W1200" i="2"/>
  <c r="C1200" i="2"/>
  <c r="B1200" i="2"/>
  <c r="F1200" i="2" s="1"/>
  <c r="A1200" i="2"/>
  <c r="W1199" i="2"/>
  <c r="C1199" i="2"/>
  <c r="B1199" i="2"/>
  <c r="A1199" i="2"/>
  <c r="W1198" i="2"/>
  <c r="C1198" i="2"/>
  <c r="B1198" i="2"/>
  <c r="A1198" i="2"/>
  <c r="W1197" i="2"/>
  <c r="C1197" i="2"/>
  <c r="B1197" i="2"/>
  <c r="A1197" i="2"/>
  <c r="W1196" i="2"/>
  <c r="C1196" i="2"/>
  <c r="E1196" i="2" s="1"/>
  <c r="B1196" i="2"/>
  <c r="A1196" i="2"/>
  <c r="W1195" i="2"/>
  <c r="C1195" i="2"/>
  <c r="B1195" i="2"/>
  <c r="A1195" i="2"/>
  <c r="W1194" i="2"/>
  <c r="C1194" i="2"/>
  <c r="E1194" i="2" s="1"/>
  <c r="B1194" i="2"/>
  <c r="A1194" i="2"/>
  <c r="W1193" i="2"/>
  <c r="C1193" i="2"/>
  <c r="B1193" i="2"/>
  <c r="A1193" i="2"/>
  <c r="W1192" i="2"/>
  <c r="C1192" i="2"/>
  <c r="B1192" i="2"/>
  <c r="A1192" i="2"/>
  <c r="W1191" i="2"/>
  <c r="C1191" i="2"/>
  <c r="B1191" i="2"/>
  <c r="A1191" i="2"/>
  <c r="W1190" i="2"/>
  <c r="C1190" i="2"/>
  <c r="B1190" i="2"/>
  <c r="A1190" i="2"/>
  <c r="W1189" i="2"/>
  <c r="C1189" i="2"/>
  <c r="B1189" i="2"/>
  <c r="A1189" i="2"/>
  <c r="W1188" i="2"/>
  <c r="C1188" i="2"/>
  <c r="B1188" i="2"/>
  <c r="F1188" i="2" s="1"/>
  <c r="H1188" i="2" s="1"/>
  <c r="A1188" i="2"/>
  <c r="W1187" i="2"/>
  <c r="C1187" i="2"/>
  <c r="B1187" i="2"/>
  <c r="A1187" i="2"/>
  <c r="W1186" i="2"/>
  <c r="C1186" i="2"/>
  <c r="B1186" i="2"/>
  <c r="A1186" i="2"/>
  <c r="W1185" i="2"/>
  <c r="C1185" i="2"/>
  <c r="B1185" i="2"/>
  <c r="A1185" i="2"/>
  <c r="W1184" i="2"/>
  <c r="C1184" i="2"/>
  <c r="B1184" i="2"/>
  <c r="F1184" i="2" s="1"/>
  <c r="A1184" i="2"/>
  <c r="W1183" i="2"/>
  <c r="R1183" i="2"/>
  <c r="C1183" i="2"/>
  <c r="B1183" i="2"/>
  <c r="A1183" i="2"/>
  <c r="W1182" i="2"/>
  <c r="R1182" i="2"/>
  <c r="Q1182" i="2" s="1"/>
  <c r="C1182" i="2"/>
  <c r="B1182" i="2"/>
  <c r="A1182" i="2"/>
  <c r="W1181" i="2"/>
  <c r="C1181" i="2"/>
  <c r="B1181" i="2"/>
  <c r="A1181" i="2"/>
  <c r="W1180" i="2"/>
  <c r="C1180" i="2"/>
  <c r="B1180" i="2"/>
  <c r="A1180" i="2"/>
  <c r="W1179" i="2"/>
  <c r="C1179" i="2"/>
  <c r="B1179" i="2"/>
  <c r="A1179" i="2"/>
  <c r="W1178" i="2"/>
  <c r="C1178" i="2"/>
  <c r="B1178" i="2"/>
  <c r="A1178" i="2"/>
  <c r="W1177" i="2"/>
  <c r="C1177" i="2"/>
  <c r="B1177" i="2"/>
  <c r="A1177" i="2"/>
  <c r="W1176" i="2"/>
  <c r="C1176" i="2"/>
  <c r="B1176" i="2"/>
  <c r="A1176" i="2"/>
  <c r="W1175" i="2"/>
  <c r="C1175" i="2"/>
  <c r="B1175" i="2"/>
  <c r="A1175" i="2"/>
  <c r="W1174" i="2"/>
  <c r="C1174" i="2"/>
  <c r="B1174" i="2"/>
  <c r="A1174" i="2"/>
  <c r="W1173" i="2"/>
  <c r="C1173" i="2"/>
  <c r="B1173" i="2"/>
  <c r="A1173" i="2"/>
  <c r="W1172" i="2"/>
  <c r="C1172" i="2"/>
  <c r="B1172" i="2"/>
  <c r="A1172" i="2"/>
  <c r="W1171" i="2"/>
  <c r="C1171" i="2"/>
  <c r="B1171" i="2"/>
  <c r="A1171" i="2"/>
  <c r="W1170" i="2"/>
  <c r="C1170" i="2"/>
  <c r="B1170" i="2"/>
  <c r="A1170" i="2"/>
  <c r="W1169" i="2"/>
  <c r="C1169" i="2"/>
  <c r="B1169" i="2"/>
  <c r="A1169" i="2"/>
  <c r="W1168" i="2"/>
  <c r="C1168" i="2"/>
  <c r="D1168" i="2" s="1"/>
  <c r="B1168" i="2"/>
  <c r="A1168" i="2"/>
  <c r="W1167" i="2"/>
  <c r="C1167" i="2"/>
  <c r="B1167" i="2"/>
  <c r="F1167" i="2" s="1"/>
  <c r="A1167" i="2"/>
  <c r="W1166" i="2"/>
  <c r="C1166" i="2"/>
  <c r="B1166" i="2"/>
  <c r="A1166" i="2"/>
  <c r="W1165" i="2"/>
  <c r="C1165" i="2"/>
  <c r="B1165" i="2"/>
  <c r="A1165" i="2"/>
  <c r="W1164" i="2"/>
  <c r="C1164" i="2"/>
  <c r="B1164" i="2"/>
  <c r="A1164" i="2"/>
  <c r="W1163" i="2"/>
  <c r="C1163" i="2"/>
  <c r="B1163" i="2"/>
  <c r="A1163" i="2"/>
  <c r="W1162" i="2"/>
  <c r="E1162" i="2"/>
  <c r="C1162" i="2"/>
  <c r="B1162" i="2"/>
  <c r="A1162" i="2"/>
  <c r="W1161" i="2"/>
  <c r="C1161" i="2"/>
  <c r="B1161" i="2"/>
  <c r="A1161" i="2"/>
  <c r="W1160" i="2"/>
  <c r="C1160" i="2"/>
  <c r="B1160" i="2"/>
  <c r="A1160" i="2"/>
  <c r="W1159" i="2"/>
  <c r="C1159" i="2"/>
  <c r="H1159" i="2" s="1"/>
  <c r="B1159" i="2"/>
  <c r="F1159" i="2" s="1"/>
  <c r="A1159" i="2"/>
  <c r="W1158" i="2"/>
  <c r="C1158" i="2"/>
  <c r="B1158" i="2"/>
  <c r="A1158" i="2"/>
  <c r="W1157" i="2"/>
  <c r="C1157" i="2"/>
  <c r="B1157" i="2"/>
  <c r="F1157" i="2" s="1"/>
  <c r="A1157" i="2"/>
  <c r="W1156" i="2"/>
  <c r="C1156" i="2"/>
  <c r="B1156" i="2"/>
  <c r="A1156" i="2"/>
  <c r="W1155" i="2"/>
  <c r="C1155" i="2"/>
  <c r="B1155" i="2"/>
  <c r="A1155" i="2"/>
  <c r="W1154" i="2"/>
  <c r="C1154" i="2"/>
  <c r="B1154" i="2"/>
  <c r="A1154" i="2"/>
  <c r="W1153" i="2"/>
  <c r="C1153" i="2"/>
  <c r="B1153" i="2"/>
  <c r="A1153" i="2"/>
  <c r="W1152" i="2"/>
  <c r="R1152" i="2"/>
  <c r="R1153" i="2" s="1"/>
  <c r="E1152" i="2"/>
  <c r="C1152" i="2"/>
  <c r="B1152" i="2"/>
  <c r="A1152" i="2"/>
  <c r="W1151" i="2"/>
  <c r="R1151" i="2"/>
  <c r="Q1151" i="2"/>
  <c r="C1151" i="2"/>
  <c r="B1151" i="2"/>
  <c r="A1151" i="2"/>
  <c r="W1150" i="2"/>
  <c r="C1150" i="2"/>
  <c r="B1150" i="2"/>
  <c r="A1150" i="2"/>
  <c r="W1149" i="2"/>
  <c r="C1149" i="2"/>
  <c r="E1149" i="2" s="1"/>
  <c r="B1149" i="2"/>
  <c r="A1149" i="2"/>
  <c r="W1148" i="2"/>
  <c r="E1148" i="2"/>
  <c r="C1148" i="2"/>
  <c r="B1148" i="2"/>
  <c r="A1148" i="2"/>
  <c r="W1147" i="2"/>
  <c r="C1147" i="2"/>
  <c r="B1147" i="2"/>
  <c r="A1147" i="2"/>
  <c r="W1146" i="2"/>
  <c r="C1146" i="2"/>
  <c r="B1146" i="2"/>
  <c r="A1146" i="2"/>
  <c r="W1145" i="2"/>
  <c r="C1145" i="2"/>
  <c r="B1145" i="2"/>
  <c r="A1145" i="2"/>
  <c r="W1144" i="2"/>
  <c r="C1144" i="2"/>
  <c r="B1144" i="2"/>
  <c r="A1144" i="2"/>
  <c r="W1143" i="2"/>
  <c r="C1143" i="2"/>
  <c r="B1143" i="2"/>
  <c r="A1143" i="2"/>
  <c r="W1142" i="2"/>
  <c r="C1142" i="2"/>
  <c r="B1142" i="2"/>
  <c r="A1142" i="2"/>
  <c r="W1141" i="2"/>
  <c r="D1141" i="2"/>
  <c r="C1141" i="2"/>
  <c r="B1141" i="2"/>
  <c r="A1141" i="2"/>
  <c r="W1140" i="2"/>
  <c r="C1140" i="2"/>
  <c r="B1140" i="2"/>
  <c r="A1140" i="2"/>
  <c r="W1139" i="2"/>
  <c r="C1139" i="2"/>
  <c r="B1139" i="2"/>
  <c r="A1139" i="2"/>
  <c r="W1138" i="2"/>
  <c r="C1138" i="2"/>
  <c r="B1138" i="2"/>
  <c r="A1138" i="2"/>
  <c r="W1137" i="2"/>
  <c r="C1137" i="2"/>
  <c r="B1137" i="2"/>
  <c r="A1137" i="2"/>
  <c r="W1136" i="2"/>
  <c r="C1136" i="2"/>
  <c r="B1136" i="2"/>
  <c r="E1136" i="2" s="1"/>
  <c r="A1136" i="2"/>
  <c r="W1135" i="2"/>
  <c r="C1135" i="2"/>
  <c r="B1135" i="2"/>
  <c r="A1135" i="2"/>
  <c r="W1134" i="2"/>
  <c r="C1134" i="2"/>
  <c r="B1134" i="2"/>
  <c r="A1134" i="2"/>
  <c r="W1133" i="2"/>
  <c r="C1133" i="2"/>
  <c r="B1133" i="2"/>
  <c r="A1133" i="2"/>
  <c r="W1132" i="2"/>
  <c r="D1132" i="2"/>
  <c r="C1132" i="2"/>
  <c r="E1132" i="2" s="1"/>
  <c r="B1132" i="2"/>
  <c r="A1132" i="2"/>
  <c r="W1131" i="2"/>
  <c r="C1131" i="2"/>
  <c r="B1131" i="2"/>
  <c r="A1131" i="2"/>
  <c r="W1130" i="2"/>
  <c r="C1130" i="2"/>
  <c r="B1130" i="2"/>
  <c r="A1130" i="2"/>
  <c r="W1129" i="2"/>
  <c r="C1129" i="2"/>
  <c r="B1129" i="2"/>
  <c r="A1129" i="2"/>
  <c r="W1128" i="2"/>
  <c r="C1128" i="2"/>
  <c r="B1128" i="2"/>
  <c r="A1128" i="2"/>
  <c r="W1127" i="2"/>
  <c r="C1127" i="2"/>
  <c r="B1127" i="2"/>
  <c r="A1127" i="2"/>
  <c r="W1126" i="2"/>
  <c r="C1126" i="2"/>
  <c r="B1126" i="2"/>
  <c r="A1126" i="2"/>
  <c r="W1125" i="2"/>
  <c r="D1125" i="2"/>
  <c r="C1125" i="2"/>
  <c r="E1125" i="2" s="1"/>
  <c r="B1125" i="2"/>
  <c r="A1125" i="2"/>
  <c r="W1124" i="2"/>
  <c r="C1124" i="2"/>
  <c r="B1124" i="2"/>
  <c r="A1124" i="2"/>
  <c r="W1123" i="2"/>
  <c r="C1123" i="2"/>
  <c r="B1123" i="2"/>
  <c r="A1123" i="2"/>
  <c r="W1122" i="2"/>
  <c r="C1122" i="2"/>
  <c r="B1122" i="2"/>
  <c r="A1122" i="2"/>
  <c r="W1121" i="2"/>
  <c r="C1121" i="2"/>
  <c r="E1121" i="2" s="1"/>
  <c r="B1121" i="2"/>
  <c r="A1121" i="2"/>
  <c r="W1120" i="2"/>
  <c r="C1120" i="2"/>
  <c r="B1120" i="2"/>
  <c r="E1120" i="2" s="1"/>
  <c r="A1120" i="2"/>
  <c r="W1119" i="2"/>
  <c r="C1119" i="2"/>
  <c r="B1119" i="2"/>
  <c r="A1119" i="2"/>
  <c r="W1118" i="2"/>
  <c r="C1118" i="2"/>
  <c r="B1118" i="2"/>
  <c r="A1118" i="2"/>
  <c r="W1117" i="2"/>
  <c r="R1117" i="2"/>
  <c r="R1118" i="2" s="1"/>
  <c r="C1117" i="2"/>
  <c r="E1117" i="2" s="1"/>
  <c r="B1117" i="2"/>
  <c r="A1117" i="2"/>
  <c r="W1116" i="2"/>
  <c r="R1116" i="2"/>
  <c r="Q1116" i="2" s="1"/>
  <c r="C1116" i="2"/>
  <c r="B1116" i="2"/>
  <c r="A1116" i="2"/>
  <c r="W1115" i="2"/>
  <c r="C1115" i="2"/>
  <c r="B1115" i="2"/>
  <c r="A1115" i="2"/>
  <c r="W1114" i="2"/>
  <c r="C1114" i="2"/>
  <c r="B1114" i="2"/>
  <c r="A1114" i="2"/>
  <c r="W1113" i="2"/>
  <c r="R1113" i="2"/>
  <c r="R1114" i="2" s="1"/>
  <c r="C1113" i="2"/>
  <c r="B1113" i="2"/>
  <c r="F1113" i="2" s="1"/>
  <c r="A1113" i="2"/>
  <c r="W1112" i="2"/>
  <c r="C1112" i="2"/>
  <c r="B1112" i="2"/>
  <c r="F1112" i="2" s="1"/>
  <c r="A1112" i="2"/>
  <c r="W1111" i="2"/>
  <c r="C1111" i="2"/>
  <c r="B1111" i="2"/>
  <c r="A1111" i="2"/>
  <c r="W1110" i="2"/>
  <c r="C1110" i="2"/>
  <c r="B1110" i="2"/>
  <c r="A1110" i="2"/>
  <c r="W1109" i="2"/>
  <c r="C1109" i="2"/>
  <c r="B1109" i="2"/>
  <c r="F1109" i="2" s="1"/>
  <c r="A1109" i="2"/>
  <c r="W1108" i="2"/>
  <c r="C1108" i="2"/>
  <c r="B1108" i="2"/>
  <c r="E1108" i="2" s="1"/>
  <c r="A1108" i="2"/>
  <c r="W1107" i="2"/>
  <c r="C1107" i="2"/>
  <c r="B1107" i="2"/>
  <c r="A1107" i="2"/>
  <c r="W1106" i="2"/>
  <c r="C1106" i="2"/>
  <c r="B1106" i="2"/>
  <c r="A1106" i="2"/>
  <c r="W1105" i="2"/>
  <c r="C1105" i="2"/>
  <c r="B1105" i="2"/>
  <c r="A1105" i="2"/>
  <c r="W1104" i="2"/>
  <c r="E1104" i="2"/>
  <c r="D1104" i="2"/>
  <c r="C1104" i="2"/>
  <c r="B1104" i="2"/>
  <c r="A1104" i="2"/>
  <c r="W1103" i="2"/>
  <c r="C1103" i="2"/>
  <c r="B1103" i="2"/>
  <c r="A1103" i="2"/>
  <c r="W1102" i="2"/>
  <c r="C1102" i="2"/>
  <c r="B1102" i="2"/>
  <c r="A1102" i="2"/>
  <c r="W1101" i="2"/>
  <c r="C1101" i="2"/>
  <c r="B1101" i="2"/>
  <c r="A1101" i="2"/>
  <c r="W1100" i="2"/>
  <c r="C1100" i="2"/>
  <c r="B1100" i="2"/>
  <c r="A1100" i="2"/>
  <c r="W1099" i="2"/>
  <c r="C1099" i="2"/>
  <c r="B1099" i="2"/>
  <c r="A1099" i="2"/>
  <c r="W1098" i="2"/>
  <c r="C1098" i="2"/>
  <c r="B1098" i="2"/>
  <c r="A1098" i="2"/>
  <c r="W1097" i="2"/>
  <c r="C1097" i="2"/>
  <c r="B1097" i="2"/>
  <c r="F1097" i="2" s="1"/>
  <c r="A1097" i="2"/>
  <c r="W1096" i="2"/>
  <c r="C1096" i="2"/>
  <c r="B1096" i="2"/>
  <c r="F1096" i="2" s="1"/>
  <c r="A1096" i="2"/>
  <c r="W1095" i="2"/>
  <c r="C1095" i="2"/>
  <c r="B1095" i="2"/>
  <c r="A1095" i="2"/>
  <c r="W1094" i="2"/>
  <c r="C1094" i="2"/>
  <c r="B1094" i="2"/>
  <c r="A1094" i="2"/>
  <c r="W1093" i="2"/>
  <c r="C1093" i="2"/>
  <c r="B1093" i="2"/>
  <c r="F1093" i="2" s="1"/>
  <c r="A1093" i="2"/>
  <c r="W1092" i="2"/>
  <c r="C1092" i="2"/>
  <c r="B1092" i="2"/>
  <c r="F1092" i="2" s="1"/>
  <c r="A1092" i="2"/>
  <c r="W1091" i="2"/>
  <c r="C1091" i="2"/>
  <c r="B1091" i="2"/>
  <c r="A1091" i="2"/>
  <c r="W1090" i="2"/>
  <c r="C1090" i="2"/>
  <c r="B1090" i="2"/>
  <c r="A1090" i="2"/>
  <c r="W1089" i="2"/>
  <c r="C1089" i="2"/>
  <c r="B1089" i="2"/>
  <c r="A1089" i="2"/>
  <c r="W1088" i="2"/>
  <c r="D1088" i="2"/>
  <c r="C1088" i="2"/>
  <c r="B1088" i="2"/>
  <c r="E1088" i="2" s="1"/>
  <c r="A1088" i="2"/>
  <c r="W1087" i="2"/>
  <c r="C1087" i="2"/>
  <c r="B1087" i="2"/>
  <c r="A1087" i="2"/>
  <c r="W1086" i="2"/>
  <c r="R1086" i="2"/>
  <c r="R1087" i="2" s="1"/>
  <c r="C1086" i="2"/>
  <c r="B1086" i="2"/>
  <c r="A1086" i="2"/>
  <c r="W1085" i="2"/>
  <c r="R1085" i="2"/>
  <c r="Q1085" i="2" s="1"/>
  <c r="C1085" i="2"/>
  <c r="B1085" i="2"/>
  <c r="D1085" i="2" s="1"/>
  <c r="A1085" i="2"/>
  <c r="W1084" i="2"/>
  <c r="R1084" i="2"/>
  <c r="Q1084" i="2" s="1"/>
  <c r="D1084" i="2"/>
  <c r="C1084" i="2"/>
  <c r="B1084" i="2"/>
  <c r="A1084" i="2"/>
  <c r="W1083" i="2"/>
  <c r="C1083" i="2"/>
  <c r="B1083" i="2"/>
  <c r="A1083" i="2"/>
  <c r="W1082" i="2"/>
  <c r="C1082" i="2"/>
  <c r="B1082" i="2"/>
  <c r="A1082" i="2"/>
  <c r="W1081" i="2"/>
  <c r="C1081" i="2"/>
  <c r="B1081" i="2"/>
  <c r="A1081" i="2"/>
  <c r="W1080" i="2"/>
  <c r="C1080" i="2"/>
  <c r="B1080" i="2"/>
  <c r="A1080" i="2"/>
  <c r="W1079" i="2"/>
  <c r="C1079" i="2"/>
  <c r="B1079" i="2"/>
  <c r="A1079" i="2"/>
  <c r="W1078" i="2"/>
  <c r="C1078" i="2"/>
  <c r="B1078" i="2"/>
  <c r="F1078" i="2" s="1"/>
  <c r="A1078" i="2"/>
  <c r="W1077" i="2"/>
  <c r="C1077" i="2"/>
  <c r="B1077" i="2"/>
  <c r="A1077" i="2"/>
  <c r="W1076" i="2"/>
  <c r="C1076" i="2"/>
  <c r="B1076" i="2"/>
  <c r="A1076" i="2"/>
  <c r="W1075" i="2"/>
  <c r="C1075" i="2"/>
  <c r="B1075" i="2"/>
  <c r="A1075" i="2"/>
  <c r="W1074" i="2"/>
  <c r="C1074" i="2"/>
  <c r="B1074" i="2"/>
  <c r="A1074" i="2"/>
  <c r="W1073" i="2"/>
  <c r="D1073" i="2"/>
  <c r="C1073" i="2"/>
  <c r="B1073" i="2"/>
  <c r="A1073" i="2"/>
  <c r="W1072" i="2"/>
  <c r="C1072" i="2"/>
  <c r="B1072" i="2"/>
  <c r="A1072" i="2"/>
  <c r="W1071" i="2"/>
  <c r="C1071" i="2"/>
  <c r="B1071" i="2"/>
  <c r="A1071" i="2"/>
  <c r="W1070" i="2"/>
  <c r="C1070" i="2"/>
  <c r="B1070" i="2"/>
  <c r="A1070" i="2"/>
  <c r="W1069" i="2"/>
  <c r="C1069" i="2"/>
  <c r="B1069" i="2"/>
  <c r="A1069" i="2"/>
  <c r="W1068" i="2"/>
  <c r="C1068" i="2"/>
  <c r="B1068" i="2"/>
  <c r="A1068" i="2"/>
  <c r="W1067" i="2"/>
  <c r="C1067" i="2"/>
  <c r="B1067" i="2"/>
  <c r="A1067" i="2"/>
  <c r="W1066" i="2"/>
  <c r="C1066" i="2"/>
  <c r="B1066" i="2"/>
  <c r="F1066" i="2" s="1"/>
  <c r="A1066" i="2"/>
  <c r="W1065" i="2"/>
  <c r="R1065" i="2"/>
  <c r="R1066" i="2" s="1"/>
  <c r="C1065" i="2"/>
  <c r="B1065" i="2"/>
  <c r="A1065" i="2"/>
  <c r="W1064" i="2"/>
  <c r="R1064" i="2"/>
  <c r="Q1064" i="2" s="1"/>
  <c r="C1064" i="2"/>
  <c r="B1064" i="2"/>
  <c r="A1064" i="2"/>
  <c r="W1063" i="2"/>
  <c r="C1063" i="2"/>
  <c r="B1063" i="2"/>
  <c r="A1063" i="2"/>
  <c r="W1062" i="2"/>
  <c r="C1062" i="2"/>
  <c r="B1062" i="2"/>
  <c r="A1062" i="2"/>
  <c r="W1061" i="2"/>
  <c r="R1061" i="2"/>
  <c r="R1062" i="2" s="1"/>
  <c r="C1061" i="2"/>
  <c r="B1061" i="2"/>
  <c r="A1061" i="2"/>
  <c r="W1060" i="2"/>
  <c r="C1060" i="2"/>
  <c r="B1060" i="2"/>
  <c r="A1060" i="2"/>
  <c r="W1059" i="2"/>
  <c r="C1059" i="2"/>
  <c r="B1059" i="2"/>
  <c r="A1059" i="2"/>
  <c r="W1058" i="2"/>
  <c r="C1058" i="2"/>
  <c r="B1058" i="2"/>
  <c r="A1058" i="2"/>
  <c r="W1057" i="2"/>
  <c r="C1057" i="2"/>
  <c r="B1057" i="2"/>
  <c r="A1057" i="2"/>
  <c r="W1056" i="2"/>
  <c r="D1056" i="2"/>
  <c r="C1056" i="2"/>
  <c r="B1056" i="2"/>
  <c r="E1056" i="2" s="1"/>
  <c r="A1056" i="2"/>
  <c r="W1055" i="2"/>
  <c r="C1055" i="2"/>
  <c r="B1055" i="2"/>
  <c r="A1055" i="2"/>
  <c r="W1054" i="2"/>
  <c r="C1054" i="2"/>
  <c r="B1054" i="2"/>
  <c r="A1054" i="2"/>
  <c r="W1053" i="2"/>
  <c r="C1053" i="2"/>
  <c r="B1053" i="2"/>
  <c r="A1053" i="2"/>
  <c r="W1052" i="2"/>
  <c r="D1052" i="2"/>
  <c r="C1052" i="2"/>
  <c r="B1052" i="2"/>
  <c r="A1052" i="2"/>
  <c r="W1051" i="2"/>
  <c r="C1051" i="2"/>
  <c r="B1051" i="2"/>
  <c r="A1051" i="2"/>
  <c r="W1050" i="2"/>
  <c r="C1050" i="2"/>
  <c r="B1050" i="2"/>
  <c r="A1050" i="2"/>
  <c r="W1049" i="2"/>
  <c r="C1049" i="2"/>
  <c r="B1049" i="2"/>
  <c r="A1049" i="2"/>
  <c r="W1048" i="2"/>
  <c r="C1048" i="2"/>
  <c r="B1048" i="2"/>
  <c r="A1048" i="2"/>
  <c r="W1047" i="2"/>
  <c r="C1047" i="2"/>
  <c r="B1047" i="2"/>
  <c r="A1047" i="2"/>
  <c r="W1046" i="2"/>
  <c r="C1046" i="2"/>
  <c r="B1046" i="2"/>
  <c r="F1046" i="2" s="1"/>
  <c r="A1046" i="2"/>
  <c r="W1045" i="2"/>
  <c r="C1045" i="2"/>
  <c r="B1045" i="2"/>
  <c r="A1045" i="2"/>
  <c r="W1044" i="2"/>
  <c r="C1044" i="2"/>
  <c r="B1044" i="2"/>
  <c r="A1044" i="2"/>
  <c r="W1043" i="2"/>
  <c r="C1043" i="2"/>
  <c r="B1043" i="2"/>
  <c r="A1043" i="2"/>
  <c r="W1042" i="2"/>
  <c r="C1042" i="2"/>
  <c r="B1042" i="2"/>
  <c r="A1042" i="2"/>
  <c r="W1041" i="2"/>
  <c r="C1041" i="2"/>
  <c r="B1041" i="2"/>
  <c r="A1041" i="2"/>
  <c r="W1040" i="2"/>
  <c r="E1040" i="2"/>
  <c r="D1040" i="2"/>
  <c r="C1040" i="2"/>
  <c r="B1040" i="2"/>
  <c r="A1040" i="2"/>
  <c r="W1039" i="2"/>
  <c r="C1039" i="2"/>
  <c r="B1039" i="2"/>
  <c r="A1039" i="2"/>
  <c r="W1038" i="2"/>
  <c r="C1038" i="2"/>
  <c r="B1038" i="2"/>
  <c r="A1038" i="2"/>
  <c r="W1037" i="2"/>
  <c r="C1037" i="2"/>
  <c r="B1037" i="2"/>
  <c r="A1037" i="2"/>
  <c r="W1036" i="2"/>
  <c r="C1036" i="2"/>
  <c r="B1036" i="2"/>
  <c r="A1036" i="2"/>
  <c r="W1035" i="2"/>
  <c r="C1035" i="2"/>
  <c r="B1035" i="2"/>
  <c r="A1035" i="2"/>
  <c r="W1034" i="2"/>
  <c r="C1034" i="2"/>
  <c r="B1034" i="2"/>
  <c r="F1034" i="2" s="1"/>
  <c r="A1034" i="2"/>
  <c r="W1033" i="2"/>
  <c r="C1033" i="2"/>
  <c r="B1033" i="2"/>
  <c r="A1033" i="2"/>
  <c r="W1032" i="2"/>
  <c r="C1032" i="2"/>
  <c r="B1032" i="2"/>
  <c r="A1032" i="2"/>
  <c r="W1031" i="2"/>
  <c r="C1031" i="2"/>
  <c r="B1031" i="2"/>
  <c r="A1031" i="2"/>
  <c r="W1030" i="2"/>
  <c r="R1030" i="2"/>
  <c r="R1031" i="2" s="1"/>
  <c r="C1030" i="2"/>
  <c r="B1030" i="2"/>
  <c r="A1030" i="2"/>
  <c r="W1029" i="2"/>
  <c r="R1029" i="2"/>
  <c r="Q1029" i="2" s="1"/>
  <c r="C1029" i="2"/>
  <c r="B1029" i="2"/>
  <c r="A1029" i="2"/>
  <c r="W1028" i="2"/>
  <c r="R1028" i="2"/>
  <c r="Q1028" i="2" s="1"/>
  <c r="C1028" i="2"/>
  <c r="B1028" i="2"/>
  <c r="A1028" i="2"/>
  <c r="W1027" i="2"/>
  <c r="C1027" i="2"/>
  <c r="B1027" i="2"/>
  <c r="A1027" i="2"/>
  <c r="W1026" i="2"/>
  <c r="C1026" i="2"/>
  <c r="B1026" i="2"/>
  <c r="A1026" i="2"/>
  <c r="W1025" i="2"/>
  <c r="C1025" i="2"/>
  <c r="B1025" i="2"/>
  <c r="A1025" i="2"/>
  <c r="W1024" i="2"/>
  <c r="D1024" i="2"/>
  <c r="C1024" i="2"/>
  <c r="B1024" i="2"/>
  <c r="E1024" i="2" s="1"/>
  <c r="A1024" i="2"/>
  <c r="W1023" i="2"/>
  <c r="C1023" i="2"/>
  <c r="B1023" i="2"/>
  <c r="A1023" i="2"/>
  <c r="W1022" i="2"/>
  <c r="C1022" i="2"/>
  <c r="B1022" i="2"/>
  <c r="A1022" i="2"/>
  <c r="W1021" i="2"/>
  <c r="C1021" i="2"/>
  <c r="B1021" i="2"/>
  <c r="A1021" i="2"/>
  <c r="W1020" i="2"/>
  <c r="D1020" i="2"/>
  <c r="C1020" i="2"/>
  <c r="B1020" i="2"/>
  <c r="A1020" i="2"/>
  <c r="W1019" i="2"/>
  <c r="C1019" i="2"/>
  <c r="B1019" i="2"/>
  <c r="A1019" i="2"/>
  <c r="W1018" i="2"/>
  <c r="C1018" i="2"/>
  <c r="B1018" i="2"/>
  <c r="A1018" i="2"/>
  <c r="W1017" i="2"/>
  <c r="C1017" i="2"/>
  <c r="B1017" i="2"/>
  <c r="A1017" i="2"/>
  <c r="W1016" i="2"/>
  <c r="C1016" i="2"/>
  <c r="B1016" i="2"/>
  <c r="A1016" i="2"/>
  <c r="W1015" i="2"/>
  <c r="C1015" i="2"/>
  <c r="B1015" i="2"/>
  <c r="A1015" i="2"/>
  <c r="W1014" i="2"/>
  <c r="C1014" i="2"/>
  <c r="B1014" i="2"/>
  <c r="F1014" i="2" s="1"/>
  <c r="A1014" i="2"/>
  <c r="W1013" i="2"/>
  <c r="C1013" i="2"/>
  <c r="B1013" i="2"/>
  <c r="D1013" i="2" s="1"/>
  <c r="A1013" i="2"/>
  <c r="W1012" i="2"/>
  <c r="C1012" i="2"/>
  <c r="B1012" i="2"/>
  <c r="A1012" i="2"/>
  <c r="W1011" i="2"/>
  <c r="C1011" i="2"/>
  <c r="B1011" i="2"/>
  <c r="A1011" i="2"/>
  <c r="W1010" i="2"/>
  <c r="C1010" i="2"/>
  <c r="B1010" i="2"/>
  <c r="A1010" i="2"/>
  <c r="W1009" i="2"/>
  <c r="C1009" i="2"/>
  <c r="B1009" i="2"/>
  <c r="A1009" i="2"/>
  <c r="W1008" i="2"/>
  <c r="E1008" i="2"/>
  <c r="D1008" i="2"/>
  <c r="C1008" i="2"/>
  <c r="B1008" i="2"/>
  <c r="A1008" i="2"/>
  <c r="W1007" i="2"/>
  <c r="C1007" i="2"/>
  <c r="B1007" i="2"/>
  <c r="A1007" i="2"/>
  <c r="W1006" i="2"/>
  <c r="C1006" i="2"/>
  <c r="B1006" i="2"/>
  <c r="A1006" i="2"/>
  <c r="W1005" i="2"/>
  <c r="C1005" i="2"/>
  <c r="B1005" i="2"/>
  <c r="A1005" i="2"/>
  <c r="W1004" i="2"/>
  <c r="C1004" i="2"/>
  <c r="B1004" i="2"/>
  <c r="A1004" i="2"/>
  <c r="W1003" i="2"/>
  <c r="C1003" i="2"/>
  <c r="B1003" i="2"/>
  <c r="A1003" i="2"/>
  <c r="W1002" i="2"/>
  <c r="C1002" i="2"/>
  <c r="B1002" i="2"/>
  <c r="F1002" i="2" s="1"/>
  <c r="A1002" i="2"/>
  <c r="W1001" i="2"/>
  <c r="C1001" i="2"/>
  <c r="B1001" i="2"/>
  <c r="D1001" i="2" s="1"/>
  <c r="A1001" i="2"/>
  <c r="W1000" i="2"/>
  <c r="C1000" i="2"/>
  <c r="B1000" i="2"/>
  <c r="A1000" i="2"/>
  <c r="W999" i="2"/>
  <c r="C999" i="2"/>
  <c r="B999" i="2"/>
  <c r="A999" i="2"/>
  <c r="W998" i="2"/>
  <c r="C998" i="2"/>
  <c r="B998" i="2"/>
  <c r="A998" i="2"/>
  <c r="W997" i="2"/>
  <c r="D997" i="2"/>
  <c r="C997" i="2"/>
  <c r="B997" i="2"/>
  <c r="A997" i="2"/>
  <c r="W996" i="2"/>
  <c r="C996" i="2"/>
  <c r="B996" i="2"/>
  <c r="A996" i="2"/>
  <c r="W995" i="2"/>
  <c r="C995" i="2"/>
  <c r="B995" i="2"/>
  <c r="A995" i="2"/>
  <c r="W994" i="2"/>
  <c r="C994" i="2"/>
  <c r="B994" i="2"/>
  <c r="A994" i="2"/>
  <c r="W993" i="2"/>
  <c r="C993" i="2"/>
  <c r="B993" i="2"/>
  <c r="A993" i="2"/>
  <c r="W992" i="2"/>
  <c r="C992" i="2"/>
  <c r="B992" i="2"/>
  <c r="A992" i="2"/>
  <c r="W991" i="2"/>
  <c r="C991" i="2"/>
  <c r="B991" i="2"/>
  <c r="A991" i="2"/>
  <c r="W990" i="2"/>
  <c r="C990" i="2"/>
  <c r="B990" i="2"/>
  <c r="A990" i="2"/>
  <c r="W989" i="2"/>
  <c r="C989" i="2"/>
  <c r="B989" i="2"/>
  <c r="A989" i="2"/>
  <c r="W988" i="2"/>
  <c r="C988" i="2"/>
  <c r="B988" i="2"/>
  <c r="A988" i="2"/>
  <c r="W987" i="2"/>
  <c r="C987" i="2"/>
  <c r="B987" i="2"/>
  <c r="A987" i="2"/>
  <c r="W986" i="2"/>
  <c r="C986" i="2"/>
  <c r="B986" i="2"/>
  <c r="A986" i="2"/>
  <c r="W985" i="2"/>
  <c r="D985" i="2"/>
  <c r="C985" i="2"/>
  <c r="B985" i="2"/>
  <c r="A985" i="2"/>
  <c r="W984" i="2"/>
  <c r="C984" i="2"/>
  <c r="B984" i="2"/>
  <c r="A984" i="2"/>
  <c r="W983" i="2"/>
  <c r="C983" i="2"/>
  <c r="B983" i="2"/>
  <c r="A983" i="2"/>
  <c r="W982" i="2"/>
  <c r="C982" i="2"/>
  <c r="B982" i="2"/>
  <c r="A982" i="2"/>
  <c r="W981" i="2"/>
  <c r="D981" i="2"/>
  <c r="C981" i="2"/>
  <c r="B981" i="2"/>
  <c r="A981" i="2"/>
  <c r="W980" i="2"/>
  <c r="C980" i="2"/>
  <c r="B980" i="2"/>
  <c r="A980" i="2"/>
  <c r="W979" i="2"/>
  <c r="C979" i="2"/>
  <c r="B979" i="2"/>
  <c r="A979" i="2"/>
  <c r="W978" i="2"/>
  <c r="C978" i="2"/>
  <c r="B978" i="2"/>
  <c r="A978" i="2"/>
  <c r="W977" i="2"/>
  <c r="C977" i="2"/>
  <c r="B977" i="2"/>
  <c r="A977" i="2"/>
  <c r="W976" i="2"/>
  <c r="C976" i="2"/>
  <c r="B976" i="2"/>
  <c r="A976" i="2"/>
  <c r="W975" i="2"/>
  <c r="C975" i="2"/>
  <c r="B975" i="2"/>
  <c r="A975" i="2"/>
  <c r="W974" i="2"/>
  <c r="C974" i="2"/>
  <c r="B974" i="2"/>
  <c r="A974" i="2"/>
  <c r="W973" i="2"/>
  <c r="C973" i="2"/>
  <c r="B973" i="2"/>
  <c r="A973" i="2"/>
  <c r="W972" i="2"/>
  <c r="D972" i="2"/>
  <c r="C972" i="2"/>
  <c r="B972" i="2"/>
  <c r="A972" i="2"/>
  <c r="W971" i="2"/>
  <c r="C971" i="2"/>
  <c r="B971" i="2"/>
  <c r="A971" i="2"/>
  <c r="W970" i="2"/>
  <c r="R970" i="2"/>
  <c r="R971" i="2" s="1"/>
  <c r="C970" i="2"/>
  <c r="B970" i="2"/>
  <c r="A970" i="2"/>
  <c r="W969" i="2"/>
  <c r="R969" i="2"/>
  <c r="Q969" i="2" s="1"/>
  <c r="C969" i="2"/>
  <c r="B969" i="2"/>
  <c r="D969" i="2" s="1"/>
  <c r="A969" i="2"/>
  <c r="W968" i="2"/>
  <c r="C968" i="2"/>
  <c r="B968" i="2"/>
  <c r="A968" i="2"/>
  <c r="W967" i="2"/>
  <c r="C967" i="2"/>
  <c r="B967" i="2"/>
  <c r="A967" i="2"/>
  <c r="W966" i="2"/>
  <c r="C966" i="2"/>
  <c r="B966" i="2"/>
  <c r="A966" i="2"/>
  <c r="W965" i="2"/>
  <c r="C965" i="2"/>
  <c r="B965" i="2"/>
  <c r="A965" i="2"/>
  <c r="W964" i="2"/>
  <c r="E964" i="2"/>
  <c r="D964" i="2"/>
  <c r="C964" i="2"/>
  <c r="B964" i="2"/>
  <c r="A964" i="2"/>
  <c r="W963" i="2"/>
  <c r="C963" i="2"/>
  <c r="B963" i="2"/>
  <c r="A963" i="2"/>
  <c r="W962" i="2"/>
  <c r="C962" i="2"/>
  <c r="B962" i="2"/>
  <c r="A962" i="2"/>
  <c r="W961" i="2"/>
  <c r="C961" i="2"/>
  <c r="B961" i="2"/>
  <c r="A961" i="2"/>
  <c r="W960" i="2"/>
  <c r="C960" i="2"/>
  <c r="B960" i="2"/>
  <c r="A960" i="2"/>
  <c r="W959" i="2"/>
  <c r="C959" i="2"/>
  <c r="B959" i="2"/>
  <c r="F959" i="2" s="1"/>
  <c r="A959" i="2"/>
  <c r="W958" i="2"/>
  <c r="C958" i="2"/>
  <c r="B958" i="2"/>
  <c r="A958" i="2"/>
  <c r="W957" i="2"/>
  <c r="C957" i="2"/>
  <c r="B957" i="2"/>
  <c r="A957" i="2"/>
  <c r="W956" i="2"/>
  <c r="D956" i="2"/>
  <c r="C956" i="2"/>
  <c r="B956" i="2"/>
  <c r="E956" i="2" s="1"/>
  <c r="A956" i="2"/>
  <c r="W955" i="2"/>
  <c r="C955" i="2"/>
  <c r="B955" i="2"/>
  <c r="A955" i="2"/>
  <c r="W954" i="2"/>
  <c r="C954" i="2"/>
  <c r="B954" i="2"/>
  <c r="A954" i="2"/>
  <c r="W953" i="2"/>
  <c r="D953" i="2"/>
  <c r="C953" i="2"/>
  <c r="B953" i="2"/>
  <c r="A953" i="2"/>
  <c r="W952" i="2"/>
  <c r="C952" i="2"/>
  <c r="B952" i="2"/>
  <c r="A952" i="2"/>
  <c r="W951" i="2"/>
  <c r="C951" i="2"/>
  <c r="B951" i="2"/>
  <c r="A951" i="2"/>
  <c r="W950" i="2"/>
  <c r="C950" i="2"/>
  <c r="B950" i="2"/>
  <c r="A950" i="2"/>
  <c r="W949" i="2"/>
  <c r="C949" i="2"/>
  <c r="B949" i="2"/>
  <c r="A949" i="2"/>
  <c r="W948" i="2"/>
  <c r="C948" i="2"/>
  <c r="B948" i="2"/>
  <c r="E948" i="2" s="1"/>
  <c r="A948" i="2"/>
  <c r="W947" i="2"/>
  <c r="C947" i="2"/>
  <c r="B947" i="2"/>
  <c r="A947" i="2"/>
  <c r="W946" i="2"/>
  <c r="C946" i="2"/>
  <c r="B946" i="2"/>
  <c r="A946" i="2"/>
  <c r="W945" i="2"/>
  <c r="D945" i="2"/>
  <c r="C945" i="2"/>
  <c r="B945" i="2"/>
  <c r="A945" i="2"/>
  <c r="W944" i="2"/>
  <c r="C944" i="2"/>
  <c r="B944" i="2"/>
  <c r="A944" i="2"/>
  <c r="W943" i="2"/>
  <c r="C943" i="2"/>
  <c r="B943" i="2"/>
  <c r="A943" i="2"/>
  <c r="W942" i="2"/>
  <c r="C942" i="2"/>
  <c r="B942" i="2"/>
  <c r="A942" i="2"/>
  <c r="W941" i="2"/>
  <c r="C941" i="2"/>
  <c r="B941" i="2"/>
  <c r="A941" i="2"/>
  <c r="W940" i="2"/>
  <c r="C940" i="2"/>
  <c r="B940" i="2"/>
  <c r="A940" i="2"/>
  <c r="W939" i="2"/>
  <c r="C939" i="2"/>
  <c r="B939" i="2"/>
  <c r="A939" i="2"/>
  <c r="W938" i="2"/>
  <c r="C938" i="2"/>
  <c r="B938" i="2"/>
  <c r="F938" i="2" s="1"/>
  <c r="A938" i="2"/>
  <c r="W937" i="2"/>
  <c r="C937" i="2"/>
  <c r="B937" i="2"/>
  <c r="A937" i="2"/>
  <c r="W936" i="2"/>
  <c r="C936" i="2"/>
  <c r="B936" i="2"/>
  <c r="A936" i="2"/>
  <c r="W935" i="2"/>
  <c r="C935" i="2"/>
  <c r="B935" i="2"/>
  <c r="A935" i="2"/>
  <c r="W934" i="2"/>
  <c r="C934" i="2"/>
  <c r="B934" i="2"/>
  <c r="A934" i="2"/>
  <c r="W933" i="2"/>
  <c r="C933" i="2"/>
  <c r="B933" i="2"/>
  <c r="A933" i="2"/>
  <c r="W932" i="2"/>
  <c r="E932" i="2"/>
  <c r="D932" i="2"/>
  <c r="C932" i="2"/>
  <c r="B932" i="2"/>
  <c r="A932" i="2"/>
  <c r="W931" i="2"/>
  <c r="C931" i="2"/>
  <c r="B931" i="2"/>
  <c r="A931" i="2"/>
  <c r="W930" i="2"/>
  <c r="C930" i="2"/>
  <c r="B930" i="2"/>
  <c r="A930" i="2"/>
  <c r="W929" i="2"/>
  <c r="R929" i="2"/>
  <c r="C929" i="2"/>
  <c r="B929" i="2"/>
  <c r="D929" i="2" s="1"/>
  <c r="A929" i="2"/>
  <c r="W928" i="2"/>
  <c r="R928" i="2"/>
  <c r="Q928" i="2" s="1"/>
  <c r="D928" i="2"/>
  <c r="C928" i="2"/>
  <c r="B928" i="2"/>
  <c r="A928" i="2"/>
  <c r="W927" i="2"/>
  <c r="C927" i="2"/>
  <c r="B927" i="2"/>
  <c r="A927" i="2"/>
  <c r="W926" i="2"/>
  <c r="C926" i="2"/>
  <c r="B926" i="2"/>
  <c r="A926" i="2"/>
  <c r="W925" i="2"/>
  <c r="R925" i="2"/>
  <c r="R926" i="2" s="1"/>
  <c r="R927" i="2" s="1"/>
  <c r="Q927" i="2" s="1"/>
  <c r="C925" i="2"/>
  <c r="B925" i="2"/>
  <c r="A925" i="2"/>
  <c r="W924" i="2"/>
  <c r="E924" i="2"/>
  <c r="D924" i="2"/>
  <c r="C924" i="2"/>
  <c r="B924" i="2"/>
  <c r="A924" i="2"/>
  <c r="W923" i="2"/>
  <c r="C923" i="2"/>
  <c r="B923" i="2"/>
  <c r="F923" i="2" s="1"/>
  <c r="A923" i="2"/>
  <c r="W922" i="2"/>
  <c r="C922" i="2"/>
  <c r="B922" i="2"/>
  <c r="F922" i="2" s="1"/>
  <c r="A922" i="2"/>
  <c r="W921" i="2"/>
  <c r="C921" i="2"/>
  <c r="B921" i="2"/>
  <c r="F921" i="2" s="1"/>
  <c r="A921" i="2"/>
  <c r="W920" i="2"/>
  <c r="C920" i="2"/>
  <c r="B920" i="2"/>
  <c r="A920" i="2"/>
  <c r="W919" i="2"/>
  <c r="C919" i="2"/>
  <c r="B919" i="2"/>
  <c r="A919" i="2"/>
  <c r="W918" i="2"/>
  <c r="C918" i="2"/>
  <c r="B918" i="2"/>
  <c r="A918" i="2"/>
  <c r="W917" i="2"/>
  <c r="H917" i="2"/>
  <c r="D917" i="2"/>
  <c r="C917" i="2"/>
  <c r="B917" i="2"/>
  <c r="F917" i="2" s="1"/>
  <c r="A917" i="2"/>
  <c r="W916" i="2"/>
  <c r="C916" i="2"/>
  <c r="B916" i="2"/>
  <c r="A916" i="2"/>
  <c r="W915" i="2"/>
  <c r="C915" i="2"/>
  <c r="B915" i="2"/>
  <c r="F915" i="2" s="1"/>
  <c r="A915" i="2"/>
  <c r="W914" i="2"/>
  <c r="C914" i="2"/>
  <c r="B914" i="2"/>
  <c r="F914" i="2" s="1"/>
  <c r="A914" i="2"/>
  <c r="W913" i="2"/>
  <c r="C913" i="2"/>
  <c r="B913" i="2"/>
  <c r="F913" i="2" s="1"/>
  <c r="A913" i="2"/>
  <c r="W912" i="2"/>
  <c r="C912" i="2"/>
  <c r="B912" i="2"/>
  <c r="A912" i="2"/>
  <c r="W911" i="2"/>
  <c r="C911" i="2"/>
  <c r="B911" i="2"/>
  <c r="A911" i="2"/>
  <c r="W910" i="2"/>
  <c r="H910" i="2"/>
  <c r="G910" i="2"/>
  <c r="C910" i="2"/>
  <c r="B910" i="2"/>
  <c r="F910" i="2" s="1"/>
  <c r="A910" i="2"/>
  <c r="W909" i="2"/>
  <c r="C909" i="2"/>
  <c r="B909" i="2"/>
  <c r="F909" i="2" s="1"/>
  <c r="A909" i="2"/>
  <c r="W908" i="2"/>
  <c r="C908" i="2"/>
  <c r="B908" i="2"/>
  <c r="A908" i="2"/>
  <c r="W907" i="2"/>
  <c r="C907" i="2"/>
  <c r="B907" i="2"/>
  <c r="A907" i="2"/>
  <c r="W906" i="2"/>
  <c r="C906" i="2"/>
  <c r="B906" i="2"/>
  <c r="A906" i="2"/>
  <c r="W905" i="2"/>
  <c r="C905" i="2"/>
  <c r="B905" i="2"/>
  <c r="A905" i="2"/>
  <c r="W904" i="2"/>
  <c r="C904" i="2"/>
  <c r="B904" i="2"/>
  <c r="A904" i="2"/>
  <c r="W903" i="2"/>
  <c r="E903" i="2"/>
  <c r="C903" i="2"/>
  <c r="B903" i="2"/>
  <c r="A903" i="2"/>
  <c r="W902" i="2"/>
  <c r="C902" i="2"/>
  <c r="B902" i="2"/>
  <c r="A902" i="2"/>
  <c r="W901" i="2"/>
  <c r="C901" i="2"/>
  <c r="B901" i="2"/>
  <c r="A901" i="2"/>
  <c r="W900" i="2"/>
  <c r="C900" i="2"/>
  <c r="B900" i="2"/>
  <c r="A900" i="2"/>
  <c r="W899" i="2"/>
  <c r="C899" i="2"/>
  <c r="B899" i="2"/>
  <c r="A899" i="2"/>
  <c r="W898" i="2"/>
  <c r="C898" i="2"/>
  <c r="B898" i="2"/>
  <c r="A898" i="2"/>
  <c r="W897" i="2"/>
  <c r="C897" i="2"/>
  <c r="B897" i="2"/>
  <c r="A897" i="2"/>
  <c r="W896" i="2"/>
  <c r="E896" i="2"/>
  <c r="D896" i="2"/>
  <c r="C896" i="2"/>
  <c r="B896" i="2"/>
  <c r="A896" i="2"/>
  <c r="W895" i="2"/>
  <c r="C895" i="2"/>
  <c r="B895" i="2"/>
  <c r="A895" i="2"/>
  <c r="W894" i="2"/>
  <c r="C894" i="2"/>
  <c r="B894" i="2"/>
  <c r="A894" i="2"/>
  <c r="W893" i="2"/>
  <c r="C893" i="2"/>
  <c r="B893" i="2"/>
  <c r="A893" i="2"/>
  <c r="W892" i="2"/>
  <c r="R892" i="2"/>
  <c r="C892" i="2"/>
  <c r="B892" i="2"/>
  <c r="A892" i="2"/>
  <c r="W891" i="2"/>
  <c r="C891" i="2"/>
  <c r="B891" i="2"/>
  <c r="A891" i="2"/>
  <c r="W890" i="2"/>
  <c r="C890" i="2"/>
  <c r="B890" i="2"/>
  <c r="A890" i="2"/>
  <c r="W889" i="2"/>
  <c r="R889" i="2"/>
  <c r="R890" i="2" s="1"/>
  <c r="R891" i="2" s="1"/>
  <c r="Q891" i="2" s="1"/>
  <c r="C889" i="2"/>
  <c r="B889" i="2"/>
  <c r="F889" i="2" s="1"/>
  <c r="A889" i="2"/>
  <c r="W888" i="2"/>
  <c r="R888" i="2"/>
  <c r="Q888" i="2" s="1"/>
  <c r="C888" i="2"/>
  <c r="B888" i="2"/>
  <c r="F888" i="2" s="1"/>
  <c r="A888" i="2"/>
  <c r="W887" i="2"/>
  <c r="E887" i="2"/>
  <c r="C887" i="2"/>
  <c r="B887" i="2"/>
  <c r="A887" i="2"/>
  <c r="W886" i="2"/>
  <c r="G886" i="2"/>
  <c r="C886" i="2"/>
  <c r="B886" i="2"/>
  <c r="F886" i="2" s="1"/>
  <c r="A886" i="2"/>
  <c r="W885" i="2"/>
  <c r="R885" i="2"/>
  <c r="R886" i="2" s="1"/>
  <c r="R887" i="2" s="1"/>
  <c r="Q887" i="2" s="1"/>
  <c r="Q885" i="2"/>
  <c r="H885" i="2"/>
  <c r="D885" i="2"/>
  <c r="C885" i="2"/>
  <c r="B885" i="2"/>
  <c r="F885" i="2" s="1"/>
  <c r="A885" i="2"/>
  <c r="W884" i="2"/>
  <c r="C884" i="2"/>
  <c r="B884" i="2"/>
  <c r="A884" i="2"/>
  <c r="W883" i="2"/>
  <c r="C883" i="2"/>
  <c r="B883" i="2"/>
  <c r="F883" i="2" s="1"/>
  <c r="A883" i="2"/>
  <c r="W882" i="2"/>
  <c r="C882" i="2"/>
  <c r="B882" i="2"/>
  <c r="F882" i="2" s="1"/>
  <c r="A882" i="2"/>
  <c r="W881" i="2"/>
  <c r="C881" i="2"/>
  <c r="B881" i="2"/>
  <c r="F881" i="2" s="1"/>
  <c r="A881" i="2"/>
  <c r="W880" i="2"/>
  <c r="C880" i="2"/>
  <c r="B880" i="2"/>
  <c r="E880" i="2" s="1"/>
  <c r="A880" i="2"/>
  <c r="W879" i="2"/>
  <c r="C879" i="2"/>
  <c r="B879" i="2"/>
  <c r="A879" i="2"/>
  <c r="W878" i="2"/>
  <c r="H878" i="2"/>
  <c r="G878" i="2"/>
  <c r="C878" i="2"/>
  <c r="B878" i="2"/>
  <c r="F878" i="2" s="1"/>
  <c r="A878" i="2"/>
  <c r="W877" i="2"/>
  <c r="C877" i="2"/>
  <c r="B877" i="2"/>
  <c r="F877" i="2" s="1"/>
  <c r="A877" i="2"/>
  <c r="W876" i="2"/>
  <c r="C876" i="2"/>
  <c r="B876" i="2"/>
  <c r="A876" i="2"/>
  <c r="W875" i="2"/>
  <c r="C875" i="2"/>
  <c r="B875" i="2"/>
  <c r="F875" i="2" s="1"/>
  <c r="A875" i="2"/>
  <c r="W874" i="2"/>
  <c r="C874" i="2"/>
  <c r="B874" i="2"/>
  <c r="F874" i="2" s="1"/>
  <c r="A874" i="2"/>
  <c r="W873" i="2"/>
  <c r="C873" i="2"/>
  <c r="B873" i="2"/>
  <c r="F873" i="2" s="1"/>
  <c r="A873" i="2"/>
  <c r="W872" i="2"/>
  <c r="C872" i="2"/>
  <c r="B872" i="2"/>
  <c r="A872" i="2"/>
  <c r="W871" i="2"/>
  <c r="C871" i="2"/>
  <c r="B871" i="2"/>
  <c r="A871" i="2"/>
  <c r="W870" i="2"/>
  <c r="C870" i="2"/>
  <c r="B870" i="2"/>
  <c r="A870" i="2"/>
  <c r="W869" i="2"/>
  <c r="C869" i="2"/>
  <c r="B869" i="2"/>
  <c r="A869" i="2"/>
  <c r="W868" i="2"/>
  <c r="C868" i="2"/>
  <c r="B868" i="2"/>
  <c r="A868" i="2"/>
  <c r="W867" i="2"/>
  <c r="C867" i="2"/>
  <c r="B867" i="2"/>
  <c r="F867" i="2" s="1"/>
  <c r="A867" i="2"/>
  <c r="W866" i="2"/>
  <c r="C866" i="2"/>
  <c r="B866" i="2"/>
  <c r="F866" i="2" s="1"/>
  <c r="A866" i="2"/>
  <c r="W865" i="2"/>
  <c r="C865" i="2"/>
  <c r="B865" i="2"/>
  <c r="F865" i="2" s="1"/>
  <c r="A865" i="2"/>
  <c r="W864" i="2"/>
  <c r="C864" i="2"/>
  <c r="B864" i="2"/>
  <c r="F864" i="2" s="1"/>
  <c r="A864" i="2"/>
  <c r="W863" i="2"/>
  <c r="C863" i="2"/>
  <c r="B863" i="2"/>
  <c r="F863" i="2" s="1"/>
  <c r="A863" i="2"/>
  <c r="W862" i="2"/>
  <c r="C862" i="2"/>
  <c r="B862" i="2"/>
  <c r="A862" i="2"/>
  <c r="W861" i="2"/>
  <c r="C861" i="2"/>
  <c r="B861" i="2"/>
  <c r="A861" i="2"/>
  <c r="W860" i="2"/>
  <c r="E860" i="2"/>
  <c r="D860" i="2"/>
  <c r="C860" i="2"/>
  <c r="B860" i="2"/>
  <c r="A860" i="2"/>
  <c r="W859" i="2"/>
  <c r="C859" i="2"/>
  <c r="B859" i="2"/>
  <c r="A859" i="2"/>
  <c r="W858" i="2"/>
  <c r="C858" i="2"/>
  <c r="B858" i="2"/>
  <c r="A858" i="2"/>
  <c r="W857" i="2"/>
  <c r="C857" i="2"/>
  <c r="B857" i="2"/>
  <c r="A857" i="2"/>
  <c r="W856" i="2"/>
  <c r="C856" i="2"/>
  <c r="B856" i="2"/>
  <c r="F856" i="2" s="1"/>
  <c r="A856" i="2"/>
  <c r="W855" i="2"/>
  <c r="C855" i="2"/>
  <c r="B855" i="2"/>
  <c r="F855" i="2" s="1"/>
  <c r="A855" i="2"/>
  <c r="W854" i="2"/>
  <c r="C854" i="2"/>
  <c r="B854" i="2"/>
  <c r="A854" i="2"/>
  <c r="W853" i="2"/>
  <c r="C853" i="2"/>
  <c r="B853" i="2"/>
  <c r="A853" i="2"/>
  <c r="W852" i="2"/>
  <c r="C852" i="2"/>
  <c r="B852" i="2"/>
  <c r="A852" i="2"/>
  <c r="W851" i="2"/>
  <c r="C851" i="2"/>
  <c r="B851" i="2"/>
  <c r="A851" i="2"/>
  <c r="W850" i="2"/>
  <c r="C850" i="2"/>
  <c r="B850" i="2"/>
  <c r="A850" i="2"/>
  <c r="W849" i="2"/>
  <c r="D849" i="2"/>
  <c r="C849" i="2"/>
  <c r="B849" i="2"/>
  <c r="A849" i="2"/>
  <c r="W848" i="2"/>
  <c r="C848" i="2"/>
  <c r="B848" i="2"/>
  <c r="A848" i="2"/>
  <c r="W847" i="2"/>
  <c r="R847" i="2"/>
  <c r="R848" i="2" s="1"/>
  <c r="Q848" i="2" s="1"/>
  <c r="C847" i="2"/>
  <c r="B847" i="2"/>
  <c r="A847" i="2"/>
  <c r="W846" i="2"/>
  <c r="R846" i="2"/>
  <c r="Q846" i="2" s="1"/>
  <c r="C846" i="2"/>
  <c r="B846" i="2"/>
  <c r="A846" i="2"/>
  <c r="W845" i="2"/>
  <c r="C845" i="2"/>
  <c r="B845" i="2"/>
  <c r="A845" i="2"/>
  <c r="W844" i="2"/>
  <c r="C844" i="2"/>
  <c r="B844" i="2"/>
  <c r="A844" i="2"/>
  <c r="W843" i="2"/>
  <c r="C843" i="2"/>
  <c r="B843" i="2"/>
  <c r="F843" i="2" s="1"/>
  <c r="A843" i="2"/>
  <c r="W842" i="2"/>
  <c r="C842" i="2"/>
  <c r="B842" i="2"/>
  <c r="A842" i="2"/>
  <c r="W841" i="2"/>
  <c r="C841" i="2"/>
  <c r="B841" i="2"/>
  <c r="A841" i="2"/>
  <c r="W840" i="2"/>
  <c r="C840" i="2"/>
  <c r="B840" i="2"/>
  <c r="A840" i="2"/>
  <c r="W839" i="2"/>
  <c r="C839" i="2"/>
  <c r="B839" i="2"/>
  <c r="F839" i="2" s="1"/>
  <c r="A839" i="2"/>
  <c r="W838" i="2"/>
  <c r="C838" i="2"/>
  <c r="B838" i="2"/>
  <c r="A838" i="2"/>
  <c r="W837" i="2"/>
  <c r="C837" i="2"/>
  <c r="B837" i="2"/>
  <c r="A837" i="2"/>
  <c r="W836" i="2"/>
  <c r="C836" i="2"/>
  <c r="B836" i="2"/>
  <c r="A836" i="2"/>
  <c r="W835" i="2"/>
  <c r="C835" i="2"/>
  <c r="B835" i="2"/>
  <c r="A835" i="2"/>
  <c r="W834" i="2"/>
  <c r="C834" i="2"/>
  <c r="B834" i="2"/>
  <c r="A834" i="2"/>
  <c r="W833" i="2"/>
  <c r="C833" i="2"/>
  <c r="B833" i="2"/>
  <c r="A833" i="2"/>
  <c r="W832" i="2"/>
  <c r="C832" i="2"/>
  <c r="B832" i="2"/>
  <c r="A832" i="2"/>
  <c r="W831" i="2"/>
  <c r="C831" i="2"/>
  <c r="B831" i="2"/>
  <c r="F831" i="2" s="1"/>
  <c r="A831" i="2"/>
  <c r="W830" i="2"/>
  <c r="C830" i="2"/>
  <c r="B830" i="2"/>
  <c r="A830" i="2"/>
  <c r="W829" i="2"/>
  <c r="C829" i="2"/>
  <c r="B829" i="2"/>
  <c r="F829" i="2" s="1"/>
  <c r="A829" i="2"/>
  <c r="W828" i="2"/>
  <c r="C828" i="2"/>
  <c r="B828" i="2"/>
  <c r="A828" i="2"/>
  <c r="W827" i="2"/>
  <c r="C827" i="2"/>
  <c r="B827" i="2"/>
  <c r="F827" i="2" s="1"/>
  <c r="A827" i="2"/>
  <c r="W826" i="2"/>
  <c r="C826" i="2"/>
  <c r="B826" i="2"/>
  <c r="A826" i="2"/>
  <c r="W825" i="2"/>
  <c r="C825" i="2"/>
  <c r="B825" i="2"/>
  <c r="A825" i="2"/>
  <c r="W824" i="2"/>
  <c r="C824" i="2"/>
  <c r="B824" i="2"/>
  <c r="A824" i="2"/>
  <c r="W823" i="2"/>
  <c r="C823" i="2"/>
  <c r="B823" i="2"/>
  <c r="A823" i="2"/>
  <c r="W822" i="2"/>
  <c r="C822" i="2"/>
  <c r="B822" i="2"/>
  <c r="A822" i="2"/>
  <c r="W821" i="2"/>
  <c r="C821" i="2"/>
  <c r="B821" i="2"/>
  <c r="A821" i="2"/>
  <c r="W820" i="2"/>
  <c r="E820" i="2"/>
  <c r="C820" i="2"/>
  <c r="B820" i="2"/>
  <c r="A820" i="2"/>
  <c r="W819" i="2"/>
  <c r="C819" i="2"/>
  <c r="B819" i="2"/>
  <c r="A819" i="2"/>
  <c r="W818" i="2"/>
  <c r="C818" i="2"/>
  <c r="B818" i="2"/>
  <c r="A818" i="2"/>
  <c r="W817" i="2"/>
  <c r="C817" i="2"/>
  <c r="B817" i="2"/>
  <c r="D817" i="2" s="1"/>
  <c r="A817" i="2"/>
  <c r="W816" i="2"/>
  <c r="C816" i="2"/>
  <c r="B816" i="2"/>
  <c r="F816" i="2" s="1"/>
  <c r="A816" i="2"/>
  <c r="W815" i="2"/>
  <c r="C815" i="2"/>
  <c r="B815" i="2"/>
  <c r="F815" i="2" s="1"/>
  <c r="A815" i="2"/>
  <c r="W814" i="2"/>
  <c r="C814" i="2"/>
  <c r="B814" i="2"/>
  <c r="A814" i="2"/>
  <c r="W813" i="2"/>
  <c r="C813" i="2"/>
  <c r="B813" i="2"/>
  <c r="A813" i="2"/>
  <c r="W812" i="2"/>
  <c r="C812" i="2"/>
  <c r="B812" i="2"/>
  <c r="A812" i="2"/>
  <c r="W811" i="2"/>
  <c r="C811" i="2"/>
  <c r="B811" i="2"/>
  <c r="A811" i="2"/>
  <c r="W810" i="2"/>
  <c r="C810" i="2"/>
  <c r="B810" i="2"/>
  <c r="A810" i="2"/>
  <c r="W809" i="2"/>
  <c r="C809" i="2"/>
  <c r="B809" i="2"/>
  <c r="D809" i="2" s="1"/>
  <c r="A809" i="2"/>
  <c r="W808" i="2"/>
  <c r="C808" i="2"/>
  <c r="B808" i="2"/>
  <c r="A808" i="2"/>
  <c r="W807" i="2"/>
  <c r="C807" i="2"/>
  <c r="B807" i="2"/>
  <c r="A807" i="2"/>
  <c r="W806" i="2"/>
  <c r="C806" i="2"/>
  <c r="B806" i="2"/>
  <c r="A806" i="2"/>
  <c r="W805" i="2"/>
  <c r="D805" i="2"/>
  <c r="C805" i="2"/>
  <c r="B805" i="2"/>
  <c r="A805" i="2"/>
  <c r="W804" i="2"/>
  <c r="C804" i="2"/>
  <c r="B804" i="2"/>
  <c r="F804" i="2" s="1"/>
  <c r="A804" i="2"/>
  <c r="W803" i="2"/>
  <c r="C803" i="2"/>
  <c r="B803" i="2"/>
  <c r="A803" i="2"/>
  <c r="W802" i="2"/>
  <c r="C802" i="2"/>
  <c r="B802" i="2"/>
  <c r="A802" i="2"/>
  <c r="W801" i="2"/>
  <c r="R801" i="2"/>
  <c r="C801" i="2"/>
  <c r="B801" i="2"/>
  <c r="F801" i="2" s="1"/>
  <c r="A801" i="2"/>
  <c r="W800" i="2"/>
  <c r="R800" i="2"/>
  <c r="Q800" i="2" s="1"/>
  <c r="E800" i="2"/>
  <c r="C800" i="2"/>
  <c r="B800" i="2"/>
  <c r="A800" i="2"/>
  <c r="W799" i="2"/>
  <c r="C799" i="2"/>
  <c r="B799" i="2"/>
  <c r="A799" i="2"/>
  <c r="W798" i="2"/>
  <c r="C798" i="2"/>
  <c r="B798" i="2"/>
  <c r="A798" i="2"/>
  <c r="W797" i="2"/>
  <c r="C797" i="2"/>
  <c r="B797" i="2"/>
  <c r="A797" i="2"/>
  <c r="W796" i="2"/>
  <c r="C796" i="2"/>
  <c r="B796" i="2"/>
  <c r="A796" i="2"/>
  <c r="W795" i="2"/>
  <c r="C795" i="2"/>
  <c r="B795" i="2"/>
  <c r="A795" i="2"/>
  <c r="W794" i="2"/>
  <c r="C794" i="2"/>
  <c r="B794" i="2"/>
  <c r="A794" i="2"/>
  <c r="W793" i="2"/>
  <c r="C793" i="2"/>
  <c r="B793" i="2"/>
  <c r="A793" i="2"/>
  <c r="W792" i="2"/>
  <c r="C792" i="2"/>
  <c r="B792" i="2"/>
  <c r="A792" i="2"/>
  <c r="W791" i="2"/>
  <c r="C791" i="2"/>
  <c r="B791" i="2"/>
  <c r="A791" i="2"/>
  <c r="W790" i="2"/>
  <c r="C790" i="2"/>
  <c r="B790" i="2"/>
  <c r="A790" i="2"/>
  <c r="W789" i="2"/>
  <c r="C789" i="2"/>
  <c r="B789" i="2"/>
  <c r="A789" i="2"/>
  <c r="W788" i="2"/>
  <c r="E788" i="2"/>
  <c r="C788" i="2"/>
  <c r="B788" i="2"/>
  <c r="A788" i="2"/>
  <c r="W787" i="2"/>
  <c r="C787" i="2"/>
  <c r="B787" i="2"/>
  <c r="F787" i="2" s="1"/>
  <c r="A787" i="2"/>
  <c r="W786" i="2"/>
  <c r="C786" i="2"/>
  <c r="B786" i="2"/>
  <c r="A786" i="2"/>
  <c r="W785" i="2"/>
  <c r="C785" i="2"/>
  <c r="H785" i="2" s="1"/>
  <c r="B785" i="2"/>
  <c r="F785" i="2" s="1"/>
  <c r="A785" i="2"/>
  <c r="W784" i="2"/>
  <c r="C784" i="2"/>
  <c r="B784" i="2"/>
  <c r="A784" i="2"/>
  <c r="W783" i="2"/>
  <c r="C783" i="2"/>
  <c r="B783" i="2"/>
  <c r="A783" i="2"/>
  <c r="W782" i="2"/>
  <c r="C782" i="2"/>
  <c r="B782" i="2"/>
  <c r="A782" i="2"/>
  <c r="W781" i="2"/>
  <c r="C781" i="2"/>
  <c r="B781" i="2"/>
  <c r="F781" i="2" s="1"/>
  <c r="A781" i="2"/>
  <c r="W780" i="2"/>
  <c r="D780" i="2"/>
  <c r="C780" i="2"/>
  <c r="B780" i="2"/>
  <c r="E780" i="2" s="1"/>
  <c r="A780" i="2"/>
  <c r="W779" i="2"/>
  <c r="C779" i="2"/>
  <c r="B779" i="2"/>
  <c r="F779" i="2" s="1"/>
  <c r="A779" i="2"/>
  <c r="W778" i="2"/>
  <c r="C778" i="2"/>
  <c r="B778" i="2"/>
  <c r="A778" i="2"/>
  <c r="W777" i="2"/>
  <c r="C777" i="2"/>
  <c r="B777" i="2"/>
  <c r="A777" i="2"/>
  <c r="W776" i="2"/>
  <c r="C776" i="2"/>
  <c r="B776" i="2"/>
  <c r="A776" i="2"/>
  <c r="W775" i="2"/>
  <c r="C775" i="2"/>
  <c r="B775" i="2"/>
  <c r="A775" i="2"/>
  <c r="W774" i="2"/>
  <c r="C774" i="2"/>
  <c r="B774" i="2"/>
  <c r="A774" i="2"/>
  <c r="W773" i="2"/>
  <c r="R773" i="2"/>
  <c r="C773" i="2"/>
  <c r="B773" i="2"/>
  <c r="F773" i="2" s="1"/>
  <c r="A773" i="2"/>
  <c r="W772" i="2"/>
  <c r="R772" i="2"/>
  <c r="Q772" i="2" s="1"/>
  <c r="E772" i="2"/>
  <c r="C772" i="2"/>
  <c r="B772" i="2"/>
  <c r="A772" i="2"/>
  <c r="W771" i="2"/>
  <c r="C771" i="2"/>
  <c r="B771" i="2"/>
  <c r="F771" i="2" s="1"/>
  <c r="A771" i="2"/>
  <c r="W770" i="2"/>
  <c r="C770" i="2"/>
  <c r="B770" i="2"/>
  <c r="A770" i="2"/>
  <c r="W769" i="2"/>
  <c r="C769" i="2"/>
  <c r="B769" i="2"/>
  <c r="F769" i="2" s="1"/>
  <c r="A769" i="2"/>
  <c r="W768" i="2"/>
  <c r="C768" i="2"/>
  <c r="B768" i="2"/>
  <c r="A768" i="2"/>
  <c r="W767" i="2"/>
  <c r="C767" i="2"/>
  <c r="B767" i="2"/>
  <c r="A767" i="2"/>
  <c r="W766" i="2"/>
  <c r="C766" i="2"/>
  <c r="B766" i="2"/>
  <c r="A766" i="2"/>
  <c r="W765" i="2"/>
  <c r="C765" i="2"/>
  <c r="B765" i="2"/>
  <c r="A765" i="2"/>
  <c r="W764" i="2"/>
  <c r="C764" i="2"/>
  <c r="B764" i="2"/>
  <c r="A764" i="2"/>
  <c r="W763" i="2"/>
  <c r="C763" i="2"/>
  <c r="B763" i="2"/>
  <c r="A763" i="2"/>
  <c r="W762" i="2"/>
  <c r="C762" i="2"/>
  <c r="B762" i="2"/>
  <c r="A762" i="2"/>
  <c r="W761" i="2"/>
  <c r="C761" i="2"/>
  <c r="B761" i="2"/>
  <c r="A761" i="2"/>
  <c r="W760" i="2"/>
  <c r="C760" i="2"/>
  <c r="B760" i="2"/>
  <c r="E760" i="2" s="1"/>
  <c r="A760" i="2"/>
  <c r="W759" i="2"/>
  <c r="C759" i="2"/>
  <c r="B759" i="2"/>
  <c r="A759" i="2"/>
  <c r="W758" i="2"/>
  <c r="C758" i="2"/>
  <c r="B758" i="2"/>
  <c r="A758" i="2"/>
  <c r="W757" i="2"/>
  <c r="C757" i="2"/>
  <c r="B757" i="2"/>
  <c r="A757" i="2"/>
  <c r="W756" i="2"/>
  <c r="C756" i="2"/>
  <c r="B756" i="2"/>
  <c r="A756" i="2"/>
  <c r="W755" i="2"/>
  <c r="C755" i="2"/>
  <c r="B755" i="2"/>
  <c r="A755" i="2"/>
  <c r="W754" i="2"/>
  <c r="C754" i="2"/>
  <c r="B754" i="2"/>
  <c r="A754" i="2"/>
  <c r="W753" i="2"/>
  <c r="C753" i="2"/>
  <c r="B753" i="2"/>
  <c r="A753" i="2"/>
  <c r="W752" i="2"/>
  <c r="C752" i="2"/>
  <c r="B752" i="2"/>
  <c r="E752" i="2" s="1"/>
  <c r="A752" i="2"/>
  <c r="W751" i="2"/>
  <c r="C751" i="2"/>
  <c r="B751" i="2"/>
  <c r="A751" i="2"/>
  <c r="W750" i="2"/>
  <c r="C750" i="2"/>
  <c r="B750" i="2"/>
  <c r="A750" i="2"/>
  <c r="W749" i="2"/>
  <c r="C749" i="2"/>
  <c r="B749" i="2"/>
  <c r="A749" i="2"/>
  <c r="W748" i="2"/>
  <c r="C748" i="2"/>
  <c r="B748" i="2"/>
  <c r="A748" i="2"/>
  <c r="W747" i="2"/>
  <c r="C747" i="2"/>
  <c r="B747" i="2"/>
  <c r="A747" i="2"/>
  <c r="W746" i="2"/>
  <c r="C746" i="2"/>
  <c r="H746" i="2" s="1"/>
  <c r="B746" i="2"/>
  <c r="F746" i="2" s="1"/>
  <c r="A746" i="2"/>
  <c r="W745" i="2"/>
  <c r="C745" i="2"/>
  <c r="B745" i="2"/>
  <c r="A745" i="2"/>
  <c r="W744" i="2"/>
  <c r="C744" i="2"/>
  <c r="B744" i="2"/>
  <c r="A744" i="2"/>
  <c r="W743" i="2"/>
  <c r="C743" i="2"/>
  <c r="B743" i="2"/>
  <c r="A743" i="2"/>
  <c r="W742" i="2"/>
  <c r="C742" i="2"/>
  <c r="B742" i="2"/>
  <c r="F742" i="2" s="1"/>
  <c r="A742" i="2"/>
  <c r="W741" i="2"/>
  <c r="C741" i="2"/>
  <c r="E741" i="2" s="1"/>
  <c r="B741" i="2"/>
  <c r="A741" i="2"/>
  <c r="W740" i="2"/>
  <c r="C740" i="2"/>
  <c r="B740" i="2"/>
  <c r="A740" i="2"/>
  <c r="W739" i="2"/>
  <c r="C739" i="2"/>
  <c r="B739" i="2"/>
  <c r="A739" i="2"/>
  <c r="W738" i="2"/>
  <c r="R738" i="2"/>
  <c r="C738" i="2"/>
  <c r="B738" i="2"/>
  <c r="A738" i="2"/>
  <c r="W737" i="2"/>
  <c r="R737" i="2"/>
  <c r="Q737" i="2" s="1"/>
  <c r="C737" i="2"/>
  <c r="B737" i="2"/>
  <c r="F737" i="2" s="1"/>
  <c r="A737" i="2"/>
  <c r="W736" i="2"/>
  <c r="E736" i="2"/>
  <c r="D736" i="2"/>
  <c r="C736" i="2"/>
  <c r="B736" i="2"/>
  <c r="A736" i="2"/>
  <c r="W735" i="2"/>
  <c r="C735" i="2"/>
  <c r="B735" i="2"/>
  <c r="A735" i="2"/>
  <c r="W734" i="2"/>
  <c r="C734" i="2"/>
  <c r="B734" i="2"/>
  <c r="A734" i="2"/>
  <c r="W733" i="2"/>
  <c r="C733" i="2"/>
  <c r="B733" i="2"/>
  <c r="A733" i="2"/>
  <c r="W732" i="2"/>
  <c r="C732" i="2"/>
  <c r="B732" i="2"/>
  <c r="E732" i="2" s="1"/>
  <c r="A732" i="2"/>
  <c r="W731" i="2"/>
  <c r="C731" i="2"/>
  <c r="B731" i="2"/>
  <c r="A731" i="2"/>
  <c r="W730" i="2"/>
  <c r="C730" i="2"/>
  <c r="B730" i="2"/>
  <c r="A730" i="2"/>
  <c r="W729" i="2"/>
  <c r="C729" i="2"/>
  <c r="B729" i="2"/>
  <c r="A729" i="2"/>
  <c r="W728" i="2"/>
  <c r="E728" i="2"/>
  <c r="C728" i="2"/>
  <c r="B728" i="2"/>
  <c r="A728" i="2"/>
  <c r="W727" i="2"/>
  <c r="C727" i="2"/>
  <c r="B727" i="2"/>
  <c r="A727" i="2"/>
  <c r="W726" i="2"/>
  <c r="C726" i="2"/>
  <c r="B726" i="2"/>
  <c r="F726" i="2" s="1"/>
  <c r="A726" i="2"/>
  <c r="W725" i="2"/>
  <c r="C725" i="2"/>
  <c r="B725" i="2"/>
  <c r="A725" i="2"/>
  <c r="W724" i="2"/>
  <c r="C724" i="2"/>
  <c r="B724" i="2"/>
  <c r="E724" i="2" s="1"/>
  <c r="A724" i="2"/>
  <c r="W723" i="2"/>
  <c r="C723" i="2"/>
  <c r="B723" i="2"/>
  <c r="A723" i="2"/>
  <c r="W722" i="2"/>
  <c r="C722" i="2"/>
  <c r="B722" i="2"/>
  <c r="A722" i="2"/>
  <c r="W721" i="2"/>
  <c r="C721" i="2"/>
  <c r="B721" i="2"/>
  <c r="A721" i="2"/>
  <c r="W720" i="2"/>
  <c r="C720" i="2"/>
  <c r="B720" i="2"/>
  <c r="F720" i="2" s="1"/>
  <c r="A720" i="2"/>
  <c r="W719" i="2"/>
  <c r="C719" i="2"/>
  <c r="B719" i="2"/>
  <c r="F719" i="2" s="1"/>
  <c r="A719" i="2"/>
  <c r="W718" i="2"/>
  <c r="C718" i="2"/>
  <c r="B718" i="2"/>
  <c r="A718" i="2"/>
  <c r="W717" i="2"/>
  <c r="C717" i="2"/>
  <c r="B717" i="2"/>
  <c r="A717" i="2"/>
  <c r="W716" i="2"/>
  <c r="E716" i="2"/>
  <c r="C716" i="2"/>
  <c r="B716" i="2"/>
  <c r="A716" i="2"/>
  <c r="W715" i="2"/>
  <c r="C715" i="2"/>
  <c r="B715" i="2"/>
  <c r="A715" i="2"/>
  <c r="W714" i="2"/>
  <c r="C714" i="2"/>
  <c r="B714" i="2"/>
  <c r="A714" i="2"/>
  <c r="W713" i="2"/>
  <c r="C713" i="2"/>
  <c r="B713" i="2"/>
  <c r="D713" i="2" s="1"/>
  <c r="A713" i="2"/>
  <c r="W712" i="2"/>
  <c r="C712" i="2"/>
  <c r="B712" i="2"/>
  <c r="F712" i="2" s="1"/>
  <c r="A712" i="2"/>
  <c r="W711" i="2"/>
  <c r="C711" i="2"/>
  <c r="B711" i="2"/>
  <c r="A711" i="2"/>
  <c r="W710" i="2"/>
  <c r="H710" i="2"/>
  <c r="C710" i="2"/>
  <c r="B710" i="2"/>
  <c r="F710" i="2" s="1"/>
  <c r="A710" i="2"/>
  <c r="W709" i="2"/>
  <c r="C709" i="2"/>
  <c r="B709" i="2"/>
  <c r="A709" i="2"/>
  <c r="W708" i="2"/>
  <c r="C708" i="2"/>
  <c r="B708" i="2"/>
  <c r="F708" i="2" s="1"/>
  <c r="A708" i="2"/>
  <c r="W707" i="2"/>
  <c r="C707" i="2"/>
  <c r="B707" i="2"/>
  <c r="F707" i="2" s="1"/>
  <c r="A707" i="2"/>
  <c r="W706" i="2"/>
  <c r="C706" i="2"/>
  <c r="B706" i="2"/>
  <c r="A706" i="2"/>
  <c r="W705" i="2"/>
  <c r="C705" i="2"/>
  <c r="B705" i="2"/>
  <c r="A705" i="2"/>
  <c r="W704" i="2"/>
  <c r="C704" i="2"/>
  <c r="B704" i="2"/>
  <c r="A704" i="2"/>
  <c r="W703" i="2"/>
  <c r="R703" i="2"/>
  <c r="Q703" i="2" s="1"/>
  <c r="C703" i="2"/>
  <c r="B703" i="2"/>
  <c r="F703" i="2" s="1"/>
  <c r="A703" i="2"/>
  <c r="W702" i="2"/>
  <c r="R702" i="2"/>
  <c r="Q702" i="2" s="1"/>
  <c r="C702" i="2"/>
  <c r="B702" i="2"/>
  <c r="F702" i="2" s="1"/>
  <c r="H702" i="2" s="1"/>
  <c r="A702" i="2"/>
  <c r="W701" i="2"/>
  <c r="C701" i="2"/>
  <c r="B701" i="2"/>
  <c r="F701" i="2" s="1"/>
  <c r="A701" i="2"/>
  <c r="W700" i="2"/>
  <c r="D700" i="2"/>
  <c r="C700" i="2"/>
  <c r="E700" i="2" s="1"/>
  <c r="B700" i="2"/>
  <c r="A700" i="2"/>
  <c r="W699" i="2"/>
  <c r="C699" i="2"/>
  <c r="B699" i="2"/>
  <c r="A699" i="2"/>
  <c r="W698" i="2"/>
  <c r="C698" i="2"/>
  <c r="B698" i="2"/>
  <c r="A698" i="2"/>
  <c r="W697" i="2"/>
  <c r="C697" i="2"/>
  <c r="B697" i="2"/>
  <c r="A697" i="2"/>
  <c r="W696" i="2"/>
  <c r="C696" i="2"/>
  <c r="B696" i="2"/>
  <c r="A696" i="2"/>
  <c r="W695" i="2"/>
  <c r="C695" i="2"/>
  <c r="B695" i="2"/>
  <c r="F695" i="2" s="1"/>
  <c r="A695" i="2"/>
  <c r="W694" i="2"/>
  <c r="C694" i="2"/>
  <c r="B694" i="2"/>
  <c r="A694" i="2"/>
  <c r="W693" i="2"/>
  <c r="D693" i="2"/>
  <c r="C693" i="2"/>
  <c r="E693" i="2" s="1"/>
  <c r="B693" i="2"/>
  <c r="A693" i="2"/>
  <c r="W692" i="2"/>
  <c r="C692" i="2"/>
  <c r="B692" i="2"/>
  <c r="A692" i="2"/>
  <c r="W691" i="2"/>
  <c r="C691" i="2"/>
  <c r="B691" i="2"/>
  <c r="A691" i="2"/>
  <c r="W690" i="2"/>
  <c r="C690" i="2"/>
  <c r="B690" i="2"/>
  <c r="A690" i="2"/>
  <c r="W689" i="2"/>
  <c r="C689" i="2"/>
  <c r="B689" i="2"/>
  <c r="A689" i="2"/>
  <c r="W688" i="2"/>
  <c r="C688" i="2"/>
  <c r="B688" i="2"/>
  <c r="E688" i="2" s="1"/>
  <c r="A688" i="2"/>
  <c r="W687" i="2"/>
  <c r="C687" i="2"/>
  <c r="B687" i="2"/>
  <c r="F687" i="2" s="1"/>
  <c r="A687" i="2"/>
  <c r="W686" i="2"/>
  <c r="C686" i="2"/>
  <c r="B686" i="2"/>
  <c r="A686" i="2"/>
  <c r="W685" i="2"/>
  <c r="C685" i="2"/>
  <c r="B685" i="2"/>
  <c r="A685" i="2"/>
  <c r="W684" i="2"/>
  <c r="C684" i="2"/>
  <c r="B684" i="2"/>
  <c r="E684" i="2" s="1"/>
  <c r="A684" i="2"/>
  <c r="W683" i="2"/>
  <c r="C683" i="2"/>
  <c r="B683" i="2"/>
  <c r="F683" i="2" s="1"/>
  <c r="A683" i="2"/>
  <c r="W682" i="2"/>
  <c r="C682" i="2"/>
  <c r="B682" i="2"/>
  <c r="F682" i="2" s="1"/>
  <c r="A682" i="2"/>
  <c r="W681" i="2"/>
  <c r="C681" i="2"/>
  <c r="B681" i="2"/>
  <c r="A681" i="2"/>
  <c r="W680" i="2"/>
  <c r="C680" i="2"/>
  <c r="B680" i="2"/>
  <c r="F680" i="2" s="1"/>
  <c r="A680" i="2"/>
  <c r="W679" i="2"/>
  <c r="E679" i="2"/>
  <c r="C679" i="2"/>
  <c r="B679" i="2"/>
  <c r="F679" i="2" s="1"/>
  <c r="A679" i="2"/>
  <c r="W678" i="2"/>
  <c r="C678" i="2"/>
  <c r="B678" i="2"/>
  <c r="A678" i="2"/>
  <c r="W677" i="2"/>
  <c r="C677" i="2"/>
  <c r="B677" i="2"/>
  <c r="D677" i="2" s="1"/>
  <c r="A677" i="2"/>
  <c r="W676" i="2"/>
  <c r="C676" i="2"/>
  <c r="B676" i="2"/>
  <c r="F676" i="2" s="1"/>
  <c r="A676" i="2"/>
  <c r="W675" i="2"/>
  <c r="C675" i="2"/>
  <c r="B675" i="2"/>
  <c r="F675" i="2" s="1"/>
  <c r="A675" i="2"/>
  <c r="W674" i="2"/>
  <c r="C674" i="2"/>
  <c r="B674" i="2"/>
  <c r="F674" i="2" s="1"/>
  <c r="A674" i="2"/>
  <c r="W673" i="2"/>
  <c r="C673" i="2"/>
  <c r="B673" i="2"/>
  <c r="A673" i="2"/>
  <c r="W672" i="2"/>
  <c r="D672" i="2"/>
  <c r="C672" i="2"/>
  <c r="B672" i="2"/>
  <c r="E672" i="2" s="1"/>
  <c r="A672" i="2"/>
  <c r="W671" i="2"/>
  <c r="C671" i="2"/>
  <c r="B671" i="2"/>
  <c r="F671" i="2" s="1"/>
  <c r="A671" i="2"/>
  <c r="W670" i="2"/>
  <c r="C670" i="2"/>
  <c r="B670" i="2"/>
  <c r="F670" i="2" s="1"/>
  <c r="H670" i="2" s="1"/>
  <c r="A670" i="2"/>
  <c r="W669" i="2"/>
  <c r="C669" i="2"/>
  <c r="B669" i="2"/>
  <c r="F669" i="2" s="1"/>
  <c r="A669" i="2"/>
  <c r="W668" i="2"/>
  <c r="E668" i="2"/>
  <c r="C668" i="2"/>
  <c r="B668" i="2"/>
  <c r="A668" i="2"/>
  <c r="W667" i="2"/>
  <c r="C667" i="2"/>
  <c r="B667" i="2"/>
  <c r="F667" i="2" s="1"/>
  <c r="A667" i="2"/>
  <c r="W666" i="2"/>
  <c r="C666" i="2"/>
  <c r="B666" i="2"/>
  <c r="F666" i="2" s="1"/>
  <c r="A666" i="2"/>
  <c r="W665" i="2"/>
  <c r="R665" i="2"/>
  <c r="R666" i="2" s="1"/>
  <c r="R667" i="2" s="1"/>
  <c r="Q667" i="2" s="1"/>
  <c r="C665" i="2"/>
  <c r="B665" i="2"/>
  <c r="A665" i="2"/>
  <c r="W664" i="2"/>
  <c r="R664" i="2"/>
  <c r="Q664" i="2" s="1"/>
  <c r="C664" i="2"/>
  <c r="B664" i="2"/>
  <c r="E664" i="2" s="1"/>
  <c r="A664" i="2"/>
  <c r="W663" i="2"/>
  <c r="C663" i="2"/>
  <c r="B663" i="2"/>
  <c r="A663" i="2"/>
  <c r="W662" i="2"/>
  <c r="C662" i="2"/>
  <c r="B662" i="2"/>
  <c r="A662" i="2"/>
  <c r="W661" i="2"/>
  <c r="C661" i="2"/>
  <c r="B661" i="2"/>
  <c r="A661" i="2"/>
  <c r="W660" i="2"/>
  <c r="C660" i="2"/>
  <c r="B660" i="2"/>
  <c r="E660" i="2" s="1"/>
  <c r="A660" i="2"/>
  <c r="W659" i="2"/>
  <c r="C659" i="2"/>
  <c r="B659" i="2"/>
  <c r="F659" i="2" s="1"/>
  <c r="A659" i="2"/>
  <c r="W658" i="2"/>
  <c r="C658" i="2"/>
  <c r="B658" i="2"/>
  <c r="F658" i="2" s="1"/>
  <c r="A658" i="2"/>
  <c r="W657" i="2"/>
  <c r="C657" i="2"/>
  <c r="B657" i="2"/>
  <c r="A657" i="2"/>
  <c r="W656" i="2"/>
  <c r="C656" i="2"/>
  <c r="B656" i="2"/>
  <c r="F656" i="2" s="1"/>
  <c r="A656" i="2"/>
  <c r="W655" i="2"/>
  <c r="E655" i="2"/>
  <c r="C655" i="2"/>
  <c r="B655" i="2"/>
  <c r="A655" i="2"/>
  <c r="W654" i="2"/>
  <c r="C654" i="2"/>
  <c r="B654" i="2"/>
  <c r="A654" i="2"/>
  <c r="W653" i="2"/>
  <c r="C653" i="2"/>
  <c r="B653" i="2"/>
  <c r="A653" i="2"/>
  <c r="W652" i="2"/>
  <c r="C652" i="2"/>
  <c r="B652" i="2"/>
  <c r="A652" i="2"/>
  <c r="W651" i="2"/>
  <c r="C651" i="2"/>
  <c r="B651" i="2"/>
  <c r="A651" i="2"/>
  <c r="W650" i="2"/>
  <c r="C650" i="2"/>
  <c r="B650" i="2"/>
  <c r="A650" i="2"/>
  <c r="W649" i="2"/>
  <c r="C649" i="2"/>
  <c r="B649" i="2"/>
  <c r="A649" i="2"/>
  <c r="W648" i="2"/>
  <c r="C648" i="2"/>
  <c r="B648" i="2"/>
  <c r="A648" i="2"/>
  <c r="W647" i="2"/>
  <c r="C647" i="2"/>
  <c r="B647" i="2"/>
  <c r="A647" i="2"/>
  <c r="W646" i="2"/>
  <c r="C646" i="2"/>
  <c r="B646" i="2"/>
  <c r="A646" i="2"/>
  <c r="W645" i="2"/>
  <c r="C645" i="2"/>
  <c r="B645" i="2"/>
  <c r="A645" i="2"/>
  <c r="W644" i="2"/>
  <c r="C644" i="2"/>
  <c r="B644" i="2"/>
  <c r="F644" i="2" s="1"/>
  <c r="A644" i="2"/>
  <c r="W643" i="2"/>
  <c r="C643" i="2"/>
  <c r="B643" i="2"/>
  <c r="F643" i="2" s="1"/>
  <c r="A643" i="2"/>
  <c r="W642" i="2"/>
  <c r="C642" i="2"/>
  <c r="B642" i="2"/>
  <c r="F642" i="2" s="1"/>
  <c r="A642" i="2"/>
  <c r="W641" i="2"/>
  <c r="C641" i="2"/>
  <c r="B641" i="2"/>
  <c r="A641" i="2"/>
  <c r="W640" i="2"/>
  <c r="C640" i="2"/>
  <c r="B640" i="2"/>
  <c r="F640" i="2" s="1"/>
  <c r="A640" i="2"/>
  <c r="W639" i="2"/>
  <c r="C639" i="2"/>
  <c r="B639" i="2"/>
  <c r="A639" i="2"/>
  <c r="W638" i="2"/>
  <c r="C638" i="2"/>
  <c r="B638" i="2"/>
  <c r="A638" i="2"/>
  <c r="W637" i="2"/>
  <c r="C637" i="2"/>
  <c r="B637" i="2"/>
  <c r="A637" i="2"/>
  <c r="W636" i="2"/>
  <c r="C636" i="2"/>
  <c r="B636" i="2"/>
  <c r="F636" i="2" s="1"/>
  <c r="A636" i="2"/>
  <c r="W635" i="2"/>
  <c r="C635" i="2"/>
  <c r="B635" i="2"/>
  <c r="A635" i="2"/>
  <c r="W634" i="2"/>
  <c r="C634" i="2"/>
  <c r="B634" i="2"/>
  <c r="F634" i="2" s="1"/>
  <c r="H634" i="2" s="1"/>
  <c r="A634" i="2"/>
  <c r="W633" i="2"/>
  <c r="E633" i="2"/>
  <c r="C633" i="2"/>
  <c r="B633" i="2"/>
  <c r="A633" i="2"/>
  <c r="W632" i="2"/>
  <c r="C632" i="2"/>
  <c r="B632" i="2"/>
  <c r="A632" i="2"/>
  <c r="W631" i="2"/>
  <c r="C631" i="2"/>
  <c r="B631" i="2"/>
  <c r="F631" i="2" s="1"/>
  <c r="A631" i="2"/>
  <c r="W630" i="2"/>
  <c r="C630" i="2"/>
  <c r="B630" i="2"/>
  <c r="A630" i="2"/>
  <c r="W629" i="2"/>
  <c r="C629" i="2"/>
  <c r="B629" i="2"/>
  <c r="F629" i="2" s="1"/>
  <c r="H629" i="2" s="1"/>
  <c r="A629" i="2"/>
  <c r="W628" i="2"/>
  <c r="C628" i="2"/>
  <c r="B628" i="2"/>
  <c r="F628" i="2" s="1"/>
  <c r="A628" i="2"/>
  <c r="W627" i="2"/>
  <c r="C627" i="2"/>
  <c r="B627" i="2"/>
  <c r="A627" i="2"/>
  <c r="W626" i="2"/>
  <c r="C626" i="2"/>
  <c r="B626" i="2"/>
  <c r="A626" i="2"/>
  <c r="W625" i="2"/>
  <c r="R625" i="2"/>
  <c r="R626" i="2" s="1"/>
  <c r="C625" i="2"/>
  <c r="B625" i="2"/>
  <c r="A625" i="2"/>
  <c r="W624" i="2"/>
  <c r="R624" i="2"/>
  <c r="Q624" i="2" s="1"/>
  <c r="D624" i="2"/>
  <c r="C624" i="2"/>
  <c r="B624" i="2"/>
  <c r="E624" i="2" s="1"/>
  <c r="A624" i="2"/>
  <c r="W623" i="2"/>
  <c r="C623" i="2"/>
  <c r="B623" i="2"/>
  <c r="A623" i="2"/>
  <c r="W622" i="2"/>
  <c r="C622" i="2"/>
  <c r="B622" i="2"/>
  <c r="A622" i="2"/>
  <c r="W621" i="2"/>
  <c r="C621" i="2"/>
  <c r="B621" i="2"/>
  <c r="A621" i="2"/>
  <c r="W620" i="2"/>
  <c r="C620" i="2"/>
  <c r="E620" i="2" s="1"/>
  <c r="B620" i="2"/>
  <c r="D620" i="2" s="1"/>
  <c r="A620" i="2"/>
  <c r="W619" i="2"/>
  <c r="C619" i="2"/>
  <c r="B619" i="2"/>
  <c r="A619" i="2"/>
  <c r="W618" i="2"/>
  <c r="C618" i="2"/>
  <c r="B618" i="2"/>
  <c r="A618" i="2"/>
  <c r="W617" i="2"/>
  <c r="C617" i="2"/>
  <c r="B617" i="2"/>
  <c r="A617" i="2"/>
  <c r="W616" i="2"/>
  <c r="C616" i="2"/>
  <c r="B616" i="2"/>
  <c r="F616" i="2" s="1"/>
  <c r="A616" i="2"/>
  <c r="W615" i="2"/>
  <c r="C615" i="2"/>
  <c r="B615" i="2"/>
  <c r="A615" i="2"/>
  <c r="W614" i="2"/>
  <c r="C614" i="2"/>
  <c r="B614" i="2"/>
  <c r="A614" i="2"/>
  <c r="W613" i="2"/>
  <c r="E613" i="2"/>
  <c r="C613" i="2"/>
  <c r="B613" i="2"/>
  <c r="A613" i="2"/>
  <c r="W612" i="2"/>
  <c r="C612" i="2"/>
  <c r="B612" i="2"/>
  <c r="A612" i="2"/>
  <c r="W611" i="2"/>
  <c r="C611" i="2"/>
  <c r="B611" i="2"/>
  <c r="F611" i="2" s="1"/>
  <c r="A611" i="2"/>
  <c r="W610" i="2"/>
  <c r="C610" i="2"/>
  <c r="B610" i="2"/>
  <c r="A610" i="2"/>
  <c r="W609" i="2"/>
  <c r="C609" i="2"/>
  <c r="B609" i="2"/>
  <c r="A609" i="2"/>
  <c r="W608" i="2"/>
  <c r="C608" i="2"/>
  <c r="B608" i="2"/>
  <c r="A608" i="2"/>
  <c r="W607" i="2"/>
  <c r="C607" i="2"/>
  <c r="B607" i="2"/>
  <c r="A607" i="2"/>
  <c r="W606" i="2"/>
  <c r="C606" i="2"/>
  <c r="B606" i="2"/>
  <c r="A606" i="2"/>
  <c r="W605" i="2"/>
  <c r="C605" i="2"/>
  <c r="B605" i="2"/>
  <c r="A605" i="2"/>
  <c r="W604" i="2"/>
  <c r="C604" i="2"/>
  <c r="B604" i="2"/>
  <c r="F604" i="2" s="1"/>
  <c r="A604" i="2"/>
  <c r="W603" i="2"/>
  <c r="C603" i="2"/>
  <c r="B603" i="2"/>
  <c r="A603" i="2"/>
  <c r="W602" i="2"/>
  <c r="H602" i="2"/>
  <c r="C602" i="2"/>
  <c r="B602" i="2"/>
  <c r="F602" i="2" s="1"/>
  <c r="A602" i="2"/>
  <c r="W601" i="2"/>
  <c r="C601" i="2"/>
  <c r="B601" i="2"/>
  <c r="E601" i="2" s="1"/>
  <c r="A601" i="2"/>
  <c r="W600" i="2"/>
  <c r="C600" i="2"/>
  <c r="B600" i="2"/>
  <c r="A600" i="2"/>
  <c r="W599" i="2"/>
  <c r="C599" i="2"/>
  <c r="B599" i="2"/>
  <c r="F599" i="2" s="1"/>
  <c r="A599" i="2"/>
  <c r="W598" i="2"/>
  <c r="C598" i="2"/>
  <c r="B598" i="2"/>
  <c r="A598" i="2"/>
  <c r="W597" i="2"/>
  <c r="H597" i="2"/>
  <c r="C597" i="2"/>
  <c r="B597" i="2"/>
  <c r="F597" i="2" s="1"/>
  <c r="A597" i="2"/>
  <c r="W596" i="2"/>
  <c r="C596" i="2"/>
  <c r="B596" i="2"/>
  <c r="F596" i="2" s="1"/>
  <c r="A596" i="2"/>
  <c r="W595" i="2"/>
  <c r="C595" i="2"/>
  <c r="B595" i="2"/>
  <c r="A595" i="2"/>
  <c r="W594" i="2"/>
  <c r="C594" i="2"/>
  <c r="B594" i="2"/>
  <c r="A594" i="2"/>
  <c r="W593" i="2"/>
  <c r="C593" i="2"/>
  <c r="B593" i="2"/>
  <c r="A593" i="2"/>
  <c r="W592" i="2"/>
  <c r="C592" i="2"/>
  <c r="B592" i="2"/>
  <c r="A592" i="2"/>
  <c r="W591" i="2"/>
  <c r="C591" i="2"/>
  <c r="B591" i="2"/>
  <c r="A591" i="2"/>
  <c r="W590" i="2"/>
  <c r="C590" i="2"/>
  <c r="B590" i="2"/>
  <c r="A590" i="2"/>
  <c r="W589" i="2"/>
  <c r="C589" i="2"/>
  <c r="B589" i="2"/>
  <c r="A589" i="2"/>
  <c r="W588" i="2"/>
  <c r="C588" i="2"/>
  <c r="B588" i="2"/>
  <c r="F588" i="2" s="1"/>
  <c r="A588" i="2"/>
  <c r="W587" i="2"/>
  <c r="C587" i="2"/>
  <c r="B587" i="2"/>
  <c r="F587" i="2" s="1"/>
  <c r="A587" i="2"/>
  <c r="W586" i="2"/>
  <c r="C586" i="2"/>
  <c r="B586" i="2"/>
  <c r="A586" i="2"/>
  <c r="W585" i="2"/>
  <c r="C585" i="2"/>
  <c r="B585" i="2"/>
  <c r="A585" i="2"/>
  <c r="W584" i="2"/>
  <c r="R584" i="2"/>
  <c r="C584" i="2"/>
  <c r="B584" i="2"/>
  <c r="D584" i="2" s="1"/>
  <c r="A584" i="2"/>
  <c r="W583" i="2"/>
  <c r="R583" i="2"/>
  <c r="Q583" i="2" s="1"/>
  <c r="C583" i="2"/>
  <c r="B583" i="2"/>
  <c r="A583" i="2"/>
  <c r="W582" i="2"/>
  <c r="G582" i="2"/>
  <c r="C582" i="2"/>
  <c r="B582" i="2"/>
  <c r="F582" i="2" s="1"/>
  <c r="A582" i="2"/>
  <c r="W581" i="2"/>
  <c r="C581" i="2"/>
  <c r="B581" i="2"/>
  <c r="A581" i="2"/>
  <c r="W580" i="2"/>
  <c r="C580" i="2"/>
  <c r="B580" i="2"/>
  <c r="A580" i="2"/>
  <c r="W579" i="2"/>
  <c r="C579" i="2"/>
  <c r="B579" i="2"/>
  <c r="F579" i="2" s="1"/>
  <c r="A579" i="2"/>
  <c r="W578" i="2"/>
  <c r="C578" i="2"/>
  <c r="B578" i="2"/>
  <c r="F578" i="2" s="1"/>
  <c r="A578" i="2"/>
  <c r="W577" i="2"/>
  <c r="C577" i="2"/>
  <c r="B577" i="2"/>
  <c r="A577" i="2"/>
  <c r="W576" i="2"/>
  <c r="C576" i="2"/>
  <c r="B576" i="2"/>
  <c r="A576" i="2"/>
  <c r="W575" i="2"/>
  <c r="E575" i="2"/>
  <c r="C575" i="2"/>
  <c r="B575" i="2"/>
  <c r="F575" i="2" s="1"/>
  <c r="A575" i="2"/>
  <c r="W574" i="2"/>
  <c r="C574" i="2"/>
  <c r="B574" i="2"/>
  <c r="A574" i="2"/>
  <c r="W573" i="2"/>
  <c r="C573" i="2"/>
  <c r="B573" i="2"/>
  <c r="A573" i="2"/>
  <c r="W572" i="2"/>
  <c r="C572" i="2"/>
  <c r="B572" i="2"/>
  <c r="F572" i="2" s="1"/>
  <c r="A572" i="2"/>
  <c r="W571" i="2"/>
  <c r="C571" i="2"/>
  <c r="B571" i="2"/>
  <c r="F571" i="2" s="1"/>
  <c r="A571" i="2"/>
  <c r="W570" i="2"/>
  <c r="C570" i="2"/>
  <c r="B570" i="2"/>
  <c r="F570" i="2" s="1"/>
  <c r="A570" i="2"/>
  <c r="W569" i="2"/>
  <c r="C569" i="2"/>
  <c r="B569" i="2"/>
  <c r="A569" i="2"/>
  <c r="W568" i="2"/>
  <c r="D568" i="2"/>
  <c r="C568" i="2"/>
  <c r="B568" i="2"/>
  <c r="A568" i="2"/>
  <c r="W567" i="2"/>
  <c r="C567" i="2"/>
  <c r="B567" i="2"/>
  <c r="F567" i="2" s="1"/>
  <c r="A567" i="2"/>
  <c r="W566" i="2"/>
  <c r="C566" i="2"/>
  <c r="B566" i="2"/>
  <c r="A566" i="2"/>
  <c r="W565" i="2"/>
  <c r="C565" i="2"/>
  <c r="B565" i="2"/>
  <c r="A565" i="2"/>
  <c r="W564" i="2"/>
  <c r="C564" i="2"/>
  <c r="B564" i="2"/>
  <c r="A564" i="2"/>
  <c r="W563" i="2"/>
  <c r="C563" i="2"/>
  <c r="B563" i="2"/>
  <c r="A563" i="2"/>
  <c r="W562" i="2"/>
  <c r="C562" i="2"/>
  <c r="B562" i="2"/>
  <c r="A562" i="2"/>
  <c r="W561" i="2"/>
  <c r="C561" i="2"/>
  <c r="B561" i="2"/>
  <c r="A561" i="2"/>
  <c r="W560" i="2"/>
  <c r="C560" i="2"/>
  <c r="B560" i="2"/>
  <c r="E560" i="2" s="1"/>
  <c r="A560" i="2"/>
  <c r="W559" i="2"/>
  <c r="C559" i="2"/>
  <c r="B559" i="2"/>
  <c r="A559" i="2"/>
  <c r="W558" i="2"/>
  <c r="C558" i="2"/>
  <c r="B558" i="2"/>
  <c r="A558" i="2"/>
  <c r="W557" i="2"/>
  <c r="C557" i="2"/>
  <c r="B557" i="2"/>
  <c r="A557" i="2"/>
  <c r="W556" i="2"/>
  <c r="C556" i="2"/>
  <c r="B556" i="2"/>
  <c r="A556" i="2"/>
  <c r="W555" i="2"/>
  <c r="C555" i="2"/>
  <c r="B555" i="2"/>
  <c r="A555" i="2"/>
  <c r="W554" i="2"/>
  <c r="C554" i="2"/>
  <c r="B554" i="2"/>
  <c r="A554" i="2"/>
  <c r="W553" i="2"/>
  <c r="C553" i="2"/>
  <c r="B553" i="2"/>
  <c r="A553" i="2"/>
  <c r="W552" i="2"/>
  <c r="C552" i="2"/>
  <c r="B552" i="2"/>
  <c r="A552" i="2"/>
  <c r="W551" i="2"/>
  <c r="C551" i="2"/>
  <c r="B551" i="2"/>
  <c r="A551" i="2"/>
  <c r="W550" i="2"/>
  <c r="R550" i="2"/>
  <c r="R551" i="2" s="1"/>
  <c r="Q551" i="2" s="1"/>
  <c r="C550" i="2"/>
  <c r="B550" i="2"/>
  <c r="A550" i="2"/>
  <c r="W549" i="2"/>
  <c r="R549" i="2"/>
  <c r="Q549" i="2" s="1"/>
  <c r="C549" i="2"/>
  <c r="B549" i="2"/>
  <c r="A549" i="2"/>
  <c r="W548" i="2"/>
  <c r="C548" i="2"/>
  <c r="B548" i="2"/>
  <c r="A548" i="2"/>
  <c r="W547" i="2"/>
  <c r="C547" i="2"/>
  <c r="B547" i="2"/>
  <c r="A547" i="2"/>
  <c r="W546" i="2"/>
  <c r="C546" i="2"/>
  <c r="B546" i="2"/>
  <c r="F546" i="2" s="1"/>
  <c r="A546" i="2"/>
  <c r="W545" i="2"/>
  <c r="C545" i="2"/>
  <c r="B545" i="2"/>
  <c r="A545" i="2"/>
  <c r="W544" i="2"/>
  <c r="C544" i="2"/>
  <c r="B544" i="2"/>
  <c r="F544" i="2" s="1"/>
  <c r="A544" i="2"/>
  <c r="W543" i="2"/>
  <c r="C543" i="2"/>
  <c r="B543" i="2"/>
  <c r="F543" i="2" s="1"/>
  <c r="A543" i="2"/>
  <c r="W542" i="2"/>
  <c r="C542" i="2"/>
  <c r="B542" i="2"/>
  <c r="A542" i="2"/>
  <c r="W541" i="2"/>
  <c r="C541" i="2"/>
  <c r="B541" i="2"/>
  <c r="A541" i="2"/>
  <c r="W540" i="2"/>
  <c r="C540" i="2"/>
  <c r="E540" i="2" s="1"/>
  <c r="B540" i="2"/>
  <c r="A540" i="2"/>
  <c r="W539" i="2"/>
  <c r="C539" i="2"/>
  <c r="B539" i="2"/>
  <c r="A539" i="2"/>
  <c r="W538" i="2"/>
  <c r="C538" i="2"/>
  <c r="B538" i="2"/>
  <c r="A538" i="2"/>
  <c r="W537" i="2"/>
  <c r="C537" i="2"/>
  <c r="B537" i="2"/>
  <c r="A537" i="2"/>
  <c r="W536" i="2"/>
  <c r="E536" i="2"/>
  <c r="C536" i="2"/>
  <c r="B536" i="2"/>
  <c r="A536" i="2"/>
  <c r="W535" i="2"/>
  <c r="C535" i="2"/>
  <c r="B535" i="2"/>
  <c r="F535" i="2" s="1"/>
  <c r="A535" i="2"/>
  <c r="W534" i="2"/>
  <c r="C534" i="2"/>
  <c r="B534" i="2"/>
  <c r="A534" i="2"/>
  <c r="W533" i="2"/>
  <c r="C533" i="2"/>
  <c r="B533" i="2"/>
  <c r="A533" i="2"/>
  <c r="W532" i="2"/>
  <c r="C532" i="2"/>
  <c r="B532" i="2"/>
  <c r="A532" i="2"/>
  <c r="W531" i="2"/>
  <c r="C531" i="2"/>
  <c r="B531" i="2"/>
  <c r="A531" i="2"/>
  <c r="W530" i="2"/>
  <c r="C530" i="2"/>
  <c r="B530" i="2"/>
  <c r="A530" i="2"/>
  <c r="W529" i="2"/>
  <c r="C529" i="2"/>
  <c r="B529" i="2"/>
  <c r="A529" i="2"/>
  <c r="W528" i="2"/>
  <c r="C528" i="2"/>
  <c r="B528" i="2"/>
  <c r="D528" i="2" s="1"/>
  <c r="A528" i="2"/>
  <c r="W527" i="2"/>
  <c r="C527" i="2"/>
  <c r="B527" i="2"/>
  <c r="F527" i="2" s="1"/>
  <c r="A527" i="2"/>
  <c r="W526" i="2"/>
  <c r="C526" i="2"/>
  <c r="B526" i="2"/>
  <c r="A526" i="2"/>
  <c r="W525" i="2"/>
  <c r="C525" i="2"/>
  <c r="B525" i="2"/>
  <c r="A525" i="2"/>
  <c r="W524" i="2"/>
  <c r="C524" i="2"/>
  <c r="B524" i="2"/>
  <c r="A524" i="2"/>
  <c r="W523" i="2"/>
  <c r="C523" i="2"/>
  <c r="E523" i="2" s="1"/>
  <c r="B523" i="2"/>
  <c r="A523" i="2"/>
  <c r="W522" i="2"/>
  <c r="G522" i="2"/>
  <c r="C522" i="2"/>
  <c r="B522" i="2"/>
  <c r="F522" i="2" s="1"/>
  <c r="A522" i="2"/>
  <c r="W521" i="2"/>
  <c r="C521" i="2"/>
  <c r="B521" i="2"/>
  <c r="A521" i="2"/>
  <c r="W520" i="2"/>
  <c r="C520" i="2"/>
  <c r="B520" i="2"/>
  <c r="A520" i="2"/>
  <c r="W519" i="2"/>
  <c r="C519" i="2"/>
  <c r="B519" i="2"/>
  <c r="A519" i="2"/>
  <c r="W518" i="2"/>
  <c r="C518" i="2"/>
  <c r="B518" i="2"/>
  <c r="A518" i="2"/>
  <c r="W517" i="2"/>
  <c r="C517" i="2"/>
  <c r="B517" i="2"/>
  <c r="A517" i="2"/>
  <c r="W516" i="2"/>
  <c r="C516" i="2"/>
  <c r="B516" i="2"/>
  <c r="A516" i="2"/>
  <c r="W515" i="2"/>
  <c r="C515" i="2"/>
  <c r="B515" i="2"/>
  <c r="A515" i="2"/>
  <c r="W514" i="2"/>
  <c r="C514" i="2"/>
  <c r="B514" i="2"/>
  <c r="F514" i="2" s="1"/>
  <c r="A514" i="2"/>
  <c r="W513" i="2"/>
  <c r="C513" i="2"/>
  <c r="B513" i="2"/>
  <c r="A513" i="2"/>
  <c r="W512" i="2"/>
  <c r="C512" i="2"/>
  <c r="B512" i="2"/>
  <c r="F512" i="2" s="1"/>
  <c r="A512" i="2"/>
  <c r="W511" i="2"/>
  <c r="C511" i="2"/>
  <c r="B511" i="2"/>
  <c r="F511" i="2" s="1"/>
  <c r="A511" i="2"/>
  <c r="W510" i="2"/>
  <c r="R510" i="2"/>
  <c r="C510" i="2"/>
  <c r="B510" i="2"/>
  <c r="A510" i="2"/>
  <c r="W509" i="2"/>
  <c r="R509" i="2"/>
  <c r="Q509" i="2" s="1"/>
  <c r="C509" i="2"/>
  <c r="B509" i="2"/>
  <c r="A509" i="2"/>
  <c r="W508" i="2"/>
  <c r="C508" i="2"/>
  <c r="B508" i="2"/>
  <c r="A508" i="2"/>
  <c r="W507" i="2"/>
  <c r="C507" i="2"/>
  <c r="B507" i="2"/>
  <c r="E507" i="2" s="1"/>
  <c r="A507" i="2"/>
  <c r="W506" i="2"/>
  <c r="C506" i="2"/>
  <c r="B506" i="2"/>
  <c r="A506" i="2"/>
  <c r="W505" i="2"/>
  <c r="C505" i="2"/>
  <c r="B505" i="2"/>
  <c r="A505" i="2"/>
  <c r="W504" i="2"/>
  <c r="C504" i="2"/>
  <c r="B504" i="2"/>
  <c r="A504" i="2"/>
  <c r="W503" i="2"/>
  <c r="C503" i="2"/>
  <c r="B503" i="2"/>
  <c r="A503" i="2"/>
  <c r="W502" i="2"/>
  <c r="C502" i="2"/>
  <c r="B502" i="2"/>
  <c r="A502" i="2"/>
  <c r="W501" i="2"/>
  <c r="C501" i="2"/>
  <c r="B501" i="2"/>
  <c r="A501" i="2"/>
  <c r="W500" i="2"/>
  <c r="C500" i="2"/>
  <c r="B500" i="2"/>
  <c r="D500" i="2" s="1"/>
  <c r="A500" i="2"/>
  <c r="W499" i="2"/>
  <c r="C499" i="2"/>
  <c r="B499" i="2"/>
  <c r="A499" i="2"/>
  <c r="W498" i="2"/>
  <c r="C498" i="2"/>
  <c r="B498" i="2"/>
  <c r="A498" i="2"/>
  <c r="W497" i="2"/>
  <c r="C497" i="2"/>
  <c r="B497" i="2"/>
  <c r="A497" i="2"/>
  <c r="W496" i="2"/>
  <c r="E496" i="2"/>
  <c r="C496" i="2"/>
  <c r="B496" i="2"/>
  <c r="A496" i="2"/>
  <c r="W495" i="2"/>
  <c r="C495" i="2"/>
  <c r="B495" i="2"/>
  <c r="F495" i="2" s="1"/>
  <c r="A495" i="2"/>
  <c r="W494" i="2"/>
  <c r="C494" i="2"/>
  <c r="B494" i="2"/>
  <c r="A494" i="2"/>
  <c r="W493" i="2"/>
  <c r="C493" i="2"/>
  <c r="B493" i="2"/>
  <c r="A493" i="2"/>
  <c r="W492" i="2"/>
  <c r="C492" i="2"/>
  <c r="B492" i="2"/>
  <c r="A492" i="2"/>
  <c r="W491" i="2"/>
  <c r="C491" i="2"/>
  <c r="B491" i="2"/>
  <c r="A491" i="2"/>
  <c r="W490" i="2"/>
  <c r="C490" i="2"/>
  <c r="B490" i="2"/>
  <c r="A490" i="2"/>
  <c r="W489" i="2"/>
  <c r="C489" i="2"/>
  <c r="B489" i="2"/>
  <c r="A489" i="2"/>
  <c r="W488" i="2"/>
  <c r="C488" i="2"/>
  <c r="B488" i="2"/>
  <c r="F488" i="2" s="1"/>
  <c r="A488" i="2"/>
  <c r="W487" i="2"/>
  <c r="C487" i="2"/>
  <c r="B487" i="2"/>
  <c r="F487" i="2" s="1"/>
  <c r="A487" i="2"/>
  <c r="W486" i="2"/>
  <c r="C486" i="2"/>
  <c r="B486" i="2"/>
  <c r="F486" i="2" s="1"/>
  <c r="A486" i="2"/>
  <c r="W485" i="2"/>
  <c r="C485" i="2"/>
  <c r="B485" i="2"/>
  <c r="A485" i="2"/>
  <c r="W484" i="2"/>
  <c r="C484" i="2"/>
  <c r="B484" i="2"/>
  <c r="A484" i="2"/>
  <c r="W483" i="2"/>
  <c r="C483" i="2"/>
  <c r="B483" i="2"/>
  <c r="A483" i="2"/>
  <c r="W482" i="2"/>
  <c r="G482" i="2"/>
  <c r="C482" i="2"/>
  <c r="B482" i="2"/>
  <c r="F482" i="2" s="1"/>
  <c r="A482" i="2"/>
  <c r="W481" i="2"/>
  <c r="C481" i="2"/>
  <c r="B481" i="2"/>
  <c r="A481" i="2"/>
  <c r="W480" i="2"/>
  <c r="C480" i="2"/>
  <c r="B480" i="2"/>
  <c r="A480" i="2"/>
  <c r="W479" i="2"/>
  <c r="C479" i="2"/>
  <c r="B479" i="2"/>
  <c r="A479" i="2"/>
  <c r="W478" i="2"/>
  <c r="R478" i="2"/>
  <c r="R479" i="2" s="1"/>
  <c r="Q479" i="2" s="1"/>
  <c r="C478" i="2"/>
  <c r="B478" i="2"/>
  <c r="A478" i="2"/>
  <c r="W477" i="2"/>
  <c r="R477" i="2"/>
  <c r="Q477" i="2" s="1"/>
  <c r="C477" i="2"/>
  <c r="B477" i="2"/>
  <c r="A477" i="2"/>
  <c r="W476" i="2"/>
  <c r="C476" i="2"/>
  <c r="B476" i="2"/>
  <c r="A476" i="2"/>
  <c r="W475" i="2"/>
  <c r="C475" i="2"/>
  <c r="B475" i="2"/>
  <c r="A475" i="2"/>
  <c r="W474" i="2"/>
  <c r="C474" i="2"/>
  <c r="B474" i="2"/>
  <c r="A474" i="2"/>
  <c r="W473" i="2"/>
  <c r="C473" i="2"/>
  <c r="B473" i="2"/>
  <c r="A473" i="2"/>
  <c r="W472" i="2"/>
  <c r="C472" i="2"/>
  <c r="B472" i="2"/>
  <c r="A472" i="2"/>
  <c r="W471" i="2"/>
  <c r="C471" i="2"/>
  <c r="B471" i="2"/>
  <c r="A471" i="2"/>
  <c r="W470" i="2"/>
  <c r="C470" i="2"/>
  <c r="B470" i="2"/>
  <c r="F470" i="2" s="1"/>
  <c r="A470" i="2"/>
  <c r="W469" i="2"/>
  <c r="C469" i="2"/>
  <c r="B469" i="2"/>
  <c r="A469" i="2"/>
  <c r="W468" i="2"/>
  <c r="C468" i="2"/>
  <c r="B468" i="2"/>
  <c r="F468" i="2" s="1"/>
  <c r="A468" i="2"/>
  <c r="W467" i="2"/>
  <c r="C467" i="2"/>
  <c r="B467" i="2"/>
  <c r="F467" i="2" s="1"/>
  <c r="A467" i="2"/>
  <c r="W466" i="2"/>
  <c r="C466" i="2"/>
  <c r="B466" i="2"/>
  <c r="A466" i="2"/>
  <c r="W465" i="2"/>
  <c r="C465" i="2"/>
  <c r="B465" i="2"/>
  <c r="A465" i="2"/>
  <c r="W464" i="2"/>
  <c r="C464" i="2"/>
  <c r="B464" i="2"/>
  <c r="E464" i="2" s="1"/>
  <c r="A464" i="2"/>
  <c r="W463" i="2"/>
  <c r="C463" i="2"/>
  <c r="B463" i="2"/>
  <c r="A463" i="2"/>
  <c r="W462" i="2"/>
  <c r="C462" i="2"/>
  <c r="B462" i="2"/>
  <c r="A462" i="2"/>
  <c r="W461" i="2"/>
  <c r="C461" i="2"/>
  <c r="B461" i="2"/>
  <c r="A461" i="2"/>
  <c r="W460" i="2"/>
  <c r="E460" i="2"/>
  <c r="C460" i="2"/>
  <c r="B460" i="2"/>
  <c r="A460" i="2"/>
  <c r="W459" i="2"/>
  <c r="C459" i="2"/>
  <c r="B459" i="2"/>
  <c r="F459" i="2" s="1"/>
  <c r="A459" i="2"/>
  <c r="W458" i="2"/>
  <c r="C458" i="2"/>
  <c r="B458" i="2"/>
  <c r="A458" i="2"/>
  <c r="W457" i="2"/>
  <c r="C457" i="2"/>
  <c r="B457" i="2"/>
  <c r="A457" i="2"/>
  <c r="W456" i="2"/>
  <c r="C456" i="2"/>
  <c r="B456" i="2"/>
  <c r="A456" i="2"/>
  <c r="W455" i="2"/>
  <c r="C455" i="2"/>
  <c r="B455" i="2"/>
  <c r="A455" i="2"/>
  <c r="W454" i="2"/>
  <c r="C454" i="2"/>
  <c r="B454" i="2"/>
  <c r="A454" i="2"/>
  <c r="W453" i="2"/>
  <c r="C453" i="2"/>
  <c r="B453" i="2"/>
  <c r="A453" i="2"/>
  <c r="W452" i="2"/>
  <c r="C452" i="2"/>
  <c r="B452" i="2"/>
  <c r="D452" i="2" s="1"/>
  <c r="A452" i="2"/>
  <c r="W451" i="2"/>
  <c r="C451" i="2"/>
  <c r="B451" i="2"/>
  <c r="F451" i="2" s="1"/>
  <c r="A451" i="2"/>
  <c r="W450" i="2"/>
  <c r="C450" i="2"/>
  <c r="B450" i="2"/>
  <c r="A450" i="2"/>
  <c r="W449" i="2"/>
  <c r="C449" i="2"/>
  <c r="B449" i="2"/>
  <c r="A449" i="2"/>
  <c r="W448" i="2"/>
  <c r="C448" i="2"/>
  <c r="B448" i="2"/>
  <c r="A448" i="2"/>
  <c r="W447" i="2"/>
  <c r="C447" i="2"/>
  <c r="B447" i="2"/>
  <c r="E447" i="2" s="1"/>
  <c r="A447" i="2"/>
  <c r="W446" i="2"/>
  <c r="G446" i="2"/>
  <c r="C446" i="2"/>
  <c r="B446" i="2"/>
  <c r="F446" i="2" s="1"/>
  <c r="A446" i="2"/>
  <c r="W445" i="2"/>
  <c r="R445" i="2"/>
  <c r="R446" i="2" s="1"/>
  <c r="C445" i="2"/>
  <c r="B445" i="2"/>
  <c r="A445" i="2"/>
  <c r="W444" i="2"/>
  <c r="R444" i="2"/>
  <c r="Q444" i="2" s="1"/>
  <c r="C444" i="2"/>
  <c r="B444" i="2"/>
  <c r="A444" i="2"/>
  <c r="W443" i="2"/>
  <c r="E443" i="2"/>
  <c r="C443" i="2"/>
  <c r="B443" i="2"/>
  <c r="A443" i="2"/>
  <c r="W442" i="2"/>
  <c r="C442" i="2"/>
  <c r="B442" i="2"/>
  <c r="A442" i="2"/>
  <c r="W441" i="2"/>
  <c r="C441" i="2"/>
  <c r="B441" i="2"/>
  <c r="A441" i="2"/>
  <c r="W440" i="2"/>
  <c r="C440" i="2"/>
  <c r="D440" i="2" s="1"/>
  <c r="B440" i="2"/>
  <c r="A440" i="2"/>
  <c r="W439" i="2"/>
  <c r="C439" i="2"/>
  <c r="B439" i="2"/>
  <c r="A439" i="2"/>
  <c r="W438" i="2"/>
  <c r="C438" i="2"/>
  <c r="B438" i="2"/>
  <c r="A438" i="2"/>
  <c r="W437" i="2"/>
  <c r="C437" i="2"/>
  <c r="B437" i="2"/>
  <c r="A437" i="2"/>
  <c r="W436" i="2"/>
  <c r="C436" i="2"/>
  <c r="B436" i="2"/>
  <c r="A436" i="2"/>
  <c r="W435" i="2"/>
  <c r="C435" i="2"/>
  <c r="B435" i="2"/>
  <c r="F435" i="2" s="1"/>
  <c r="A435" i="2"/>
  <c r="W434" i="2"/>
  <c r="C434" i="2"/>
  <c r="B434" i="2"/>
  <c r="A434" i="2"/>
  <c r="W433" i="2"/>
  <c r="C433" i="2"/>
  <c r="B433" i="2"/>
  <c r="A433" i="2"/>
  <c r="W432" i="2"/>
  <c r="C432" i="2"/>
  <c r="B432" i="2"/>
  <c r="E432" i="2" s="1"/>
  <c r="A432" i="2"/>
  <c r="W431" i="2"/>
  <c r="C431" i="2"/>
  <c r="B431" i="2"/>
  <c r="F431" i="2" s="1"/>
  <c r="A431" i="2"/>
  <c r="W430" i="2"/>
  <c r="C430" i="2"/>
  <c r="B430" i="2"/>
  <c r="F430" i="2" s="1"/>
  <c r="A430" i="2"/>
  <c r="W429" i="2"/>
  <c r="C429" i="2"/>
  <c r="B429" i="2"/>
  <c r="A429" i="2"/>
  <c r="W428" i="2"/>
  <c r="C428" i="2"/>
  <c r="E428" i="2" s="1"/>
  <c r="B428" i="2"/>
  <c r="A428" i="2"/>
  <c r="W427" i="2"/>
  <c r="C427" i="2"/>
  <c r="B427" i="2"/>
  <c r="A427" i="2"/>
  <c r="W426" i="2"/>
  <c r="C426" i="2"/>
  <c r="B426" i="2"/>
  <c r="A426" i="2"/>
  <c r="W425" i="2"/>
  <c r="C425" i="2"/>
  <c r="B425" i="2"/>
  <c r="A425" i="2"/>
  <c r="W424" i="2"/>
  <c r="C424" i="2"/>
  <c r="B424" i="2"/>
  <c r="F424" i="2" s="1"/>
  <c r="A424" i="2"/>
  <c r="W423" i="2"/>
  <c r="C423" i="2"/>
  <c r="B423" i="2"/>
  <c r="F423" i="2" s="1"/>
  <c r="A423" i="2"/>
  <c r="W422" i="2"/>
  <c r="C422" i="2"/>
  <c r="B422" i="2"/>
  <c r="F422" i="2" s="1"/>
  <c r="A422" i="2"/>
  <c r="W421" i="2"/>
  <c r="C421" i="2"/>
  <c r="B421" i="2"/>
  <c r="A421" i="2"/>
  <c r="W420" i="2"/>
  <c r="C420" i="2"/>
  <c r="B420" i="2"/>
  <c r="A420" i="2"/>
  <c r="W419" i="2"/>
  <c r="C419" i="2"/>
  <c r="B419" i="2"/>
  <c r="A419" i="2"/>
  <c r="W418" i="2"/>
  <c r="C418" i="2"/>
  <c r="B418" i="2"/>
  <c r="F418" i="2" s="1"/>
  <c r="A418" i="2"/>
  <c r="W417" i="2"/>
  <c r="C417" i="2"/>
  <c r="B417" i="2"/>
  <c r="A417" i="2"/>
  <c r="W416" i="2"/>
  <c r="C416" i="2"/>
  <c r="B416" i="2"/>
  <c r="A416" i="2"/>
  <c r="W415" i="2"/>
  <c r="C415" i="2"/>
  <c r="E415" i="2" s="1"/>
  <c r="B415" i="2"/>
  <c r="A415" i="2"/>
  <c r="W414" i="2"/>
  <c r="C414" i="2"/>
  <c r="B414" i="2"/>
  <c r="A414" i="2"/>
  <c r="W413" i="2"/>
  <c r="C413" i="2"/>
  <c r="B413" i="2"/>
  <c r="A413" i="2"/>
  <c r="W412" i="2"/>
  <c r="C412" i="2"/>
  <c r="B412" i="2"/>
  <c r="A412" i="2"/>
  <c r="W411" i="2"/>
  <c r="E411" i="2"/>
  <c r="C411" i="2"/>
  <c r="B411" i="2"/>
  <c r="A411" i="2"/>
  <c r="W410" i="2"/>
  <c r="C410" i="2"/>
  <c r="B410" i="2"/>
  <c r="F410" i="2" s="1"/>
  <c r="A410" i="2"/>
  <c r="W409" i="2"/>
  <c r="C409" i="2"/>
  <c r="B409" i="2"/>
  <c r="A409" i="2"/>
  <c r="W408" i="2"/>
  <c r="C408" i="2"/>
  <c r="D408" i="2" s="1"/>
  <c r="B408" i="2"/>
  <c r="A408" i="2"/>
  <c r="W407" i="2"/>
  <c r="C407" i="2"/>
  <c r="B407" i="2"/>
  <c r="A407" i="2"/>
  <c r="W406" i="2"/>
  <c r="R406" i="2"/>
  <c r="R407" i="2" s="1"/>
  <c r="Q407" i="2" s="1"/>
  <c r="C406" i="2"/>
  <c r="B406" i="2"/>
  <c r="F406" i="2" s="1"/>
  <c r="A406" i="2"/>
  <c r="W405" i="2"/>
  <c r="R405" i="2"/>
  <c r="Q405" i="2"/>
  <c r="C405" i="2"/>
  <c r="B405" i="2"/>
  <c r="A405" i="2"/>
  <c r="W404" i="2"/>
  <c r="D404" i="2"/>
  <c r="C404" i="2"/>
  <c r="B404" i="2"/>
  <c r="A404" i="2"/>
  <c r="W403" i="2"/>
  <c r="C403" i="2"/>
  <c r="B403" i="2"/>
  <c r="F403" i="2" s="1"/>
  <c r="A403" i="2"/>
  <c r="W402" i="2"/>
  <c r="C402" i="2"/>
  <c r="B402" i="2"/>
  <c r="A402" i="2"/>
  <c r="W401" i="2"/>
  <c r="C401" i="2"/>
  <c r="B401" i="2"/>
  <c r="A401" i="2"/>
  <c r="W400" i="2"/>
  <c r="C400" i="2"/>
  <c r="B400" i="2"/>
  <c r="A400" i="2"/>
  <c r="W399" i="2"/>
  <c r="C399" i="2"/>
  <c r="B399" i="2"/>
  <c r="F399" i="2" s="1"/>
  <c r="A399" i="2"/>
  <c r="W398" i="2"/>
  <c r="C398" i="2"/>
  <c r="B398" i="2"/>
  <c r="F398" i="2" s="1"/>
  <c r="A398" i="2"/>
  <c r="W397" i="2"/>
  <c r="C397" i="2"/>
  <c r="B397" i="2"/>
  <c r="A397" i="2"/>
  <c r="W396" i="2"/>
  <c r="C396" i="2"/>
  <c r="B396" i="2"/>
  <c r="A396" i="2"/>
  <c r="W395" i="2"/>
  <c r="C395" i="2"/>
  <c r="B395" i="2"/>
  <c r="E395" i="2" s="1"/>
  <c r="A395" i="2"/>
  <c r="W394" i="2"/>
  <c r="C394" i="2"/>
  <c r="B394" i="2"/>
  <c r="A394" i="2"/>
  <c r="W393" i="2"/>
  <c r="C393" i="2"/>
  <c r="B393" i="2"/>
  <c r="A393" i="2"/>
  <c r="W392" i="2"/>
  <c r="C392" i="2"/>
  <c r="B392" i="2"/>
  <c r="A392" i="2"/>
  <c r="W391" i="2"/>
  <c r="E391" i="2"/>
  <c r="C391" i="2"/>
  <c r="B391" i="2"/>
  <c r="A391" i="2"/>
  <c r="W390" i="2"/>
  <c r="C390" i="2"/>
  <c r="B390" i="2"/>
  <c r="A390" i="2"/>
  <c r="W389" i="2"/>
  <c r="C389" i="2"/>
  <c r="B389" i="2"/>
  <c r="A389" i="2"/>
  <c r="W388" i="2"/>
  <c r="C388" i="2"/>
  <c r="B388" i="2"/>
  <c r="A388" i="2"/>
  <c r="W387" i="2"/>
  <c r="C387" i="2"/>
  <c r="B387" i="2"/>
  <c r="A387" i="2"/>
  <c r="W386" i="2"/>
  <c r="C386" i="2"/>
  <c r="B386" i="2"/>
  <c r="F386" i="2" s="1"/>
  <c r="A386" i="2"/>
  <c r="W385" i="2"/>
  <c r="C385" i="2"/>
  <c r="B385" i="2"/>
  <c r="A385" i="2"/>
  <c r="W384" i="2"/>
  <c r="C384" i="2"/>
  <c r="B384" i="2"/>
  <c r="F384" i="2" s="1"/>
  <c r="A384" i="2"/>
  <c r="W383" i="2"/>
  <c r="C383" i="2"/>
  <c r="B383" i="2"/>
  <c r="A383" i="2"/>
  <c r="W382" i="2"/>
  <c r="C382" i="2"/>
  <c r="B382" i="2"/>
  <c r="F382" i="2" s="1"/>
  <c r="A382" i="2"/>
  <c r="W381" i="2"/>
  <c r="C381" i="2"/>
  <c r="B381" i="2"/>
  <c r="A381" i="2"/>
  <c r="W380" i="2"/>
  <c r="C380" i="2"/>
  <c r="B380" i="2"/>
  <c r="E380" i="2" s="1"/>
  <c r="A380" i="2"/>
  <c r="W379" i="2"/>
  <c r="C379" i="2"/>
  <c r="B379" i="2"/>
  <c r="F379" i="2" s="1"/>
  <c r="A379" i="2"/>
  <c r="W378" i="2"/>
  <c r="C378" i="2"/>
  <c r="B378" i="2"/>
  <c r="A378" i="2"/>
  <c r="W377" i="2"/>
  <c r="C377" i="2"/>
  <c r="B377" i="2"/>
  <c r="A377" i="2"/>
  <c r="W376" i="2"/>
  <c r="C376" i="2"/>
  <c r="E376" i="2" s="1"/>
  <c r="B376" i="2"/>
  <c r="A376" i="2"/>
  <c r="W375" i="2"/>
  <c r="C375" i="2"/>
  <c r="B375" i="2"/>
  <c r="A375" i="2"/>
  <c r="W374" i="2"/>
  <c r="C374" i="2"/>
  <c r="B374" i="2"/>
  <c r="A374" i="2"/>
  <c r="W373" i="2"/>
  <c r="C373" i="2"/>
  <c r="B373" i="2"/>
  <c r="A373" i="2"/>
  <c r="W372" i="2"/>
  <c r="D372" i="2"/>
  <c r="C372" i="2"/>
  <c r="B372" i="2"/>
  <c r="A372" i="2"/>
  <c r="W371" i="2"/>
  <c r="C371" i="2"/>
  <c r="B371" i="2"/>
  <c r="A371" i="2"/>
  <c r="W370" i="2"/>
  <c r="C370" i="2"/>
  <c r="B370" i="2"/>
  <c r="A370" i="2"/>
  <c r="W369" i="2"/>
  <c r="C369" i="2"/>
  <c r="B369" i="2"/>
  <c r="A369" i="2"/>
  <c r="W368" i="2"/>
  <c r="C368" i="2"/>
  <c r="B368" i="2"/>
  <c r="F368" i="2" s="1"/>
  <c r="A368" i="2"/>
  <c r="W367" i="2"/>
  <c r="C367" i="2"/>
  <c r="B367" i="2"/>
  <c r="A367" i="2"/>
  <c r="W366" i="2"/>
  <c r="R366" i="2"/>
  <c r="R367" i="2" s="1"/>
  <c r="Q367" i="2" s="1"/>
  <c r="Q366" i="2"/>
  <c r="C366" i="2"/>
  <c r="B366" i="2"/>
  <c r="A366" i="2"/>
  <c r="W365" i="2"/>
  <c r="R365" i="2"/>
  <c r="Q365" i="2" s="1"/>
  <c r="C365" i="2"/>
  <c r="B365" i="2"/>
  <c r="D365" i="2" s="1"/>
  <c r="A365" i="2"/>
  <c r="W364" i="2"/>
  <c r="C364" i="2"/>
  <c r="B364" i="2"/>
  <c r="F364" i="2" s="1"/>
  <c r="A364" i="2"/>
  <c r="W363" i="2"/>
  <c r="C363" i="2"/>
  <c r="B363" i="2"/>
  <c r="A363" i="2"/>
  <c r="W362" i="2"/>
  <c r="H362" i="2"/>
  <c r="C362" i="2"/>
  <c r="B362" i="2"/>
  <c r="F362" i="2" s="1"/>
  <c r="A362" i="2"/>
  <c r="W361" i="2"/>
  <c r="C361" i="2"/>
  <c r="B361" i="2"/>
  <c r="A361" i="2"/>
  <c r="W360" i="2"/>
  <c r="C360" i="2"/>
  <c r="B360" i="2"/>
  <c r="A360" i="2"/>
  <c r="W359" i="2"/>
  <c r="C359" i="2"/>
  <c r="B359" i="2"/>
  <c r="F359" i="2" s="1"/>
  <c r="A359" i="2"/>
  <c r="W358" i="2"/>
  <c r="C358" i="2"/>
  <c r="B358" i="2"/>
  <c r="A358" i="2"/>
  <c r="W357" i="2"/>
  <c r="C357" i="2"/>
  <c r="B357" i="2"/>
  <c r="A357" i="2"/>
  <c r="W356" i="2"/>
  <c r="C356" i="2"/>
  <c r="B356" i="2"/>
  <c r="A356" i="2"/>
  <c r="W355" i="2"/>
  <c r="G355" i="2"/>
  <c r="C355" i="2"/>
  <c r="B355" i="2"/>
  <c r="F355" i="2" s="1"/>
  <c r="A355" i="2"/>
  <c r="W354" i="2"/>
  <c r="C354" i="2"/>
  <c r="H354" i="2" s="1"/>
  <c r="B354" i="2"/>
  <c r="F354" i="2" s="1"/>
  <c r="A354" i="2"/>
  <c r="W353" i="2"/>
  <c r="C353" i="2"/>
  <c r="B353" i="2"/>
  <c r="A353" i="2"/>
  <c r="W352" i="2"/>
  <c r="C352" i="2"/>
  <c r="B352" i="2"/>
  <c r="A352" i="2"/>
  <c r="W351" i="2"/>
  <c r="C351" i="2"/>
  <c r="B351" i="2"/>
  <c r="F351" i="2" s="1"/>
  <c r="A351" i="2"/>
  <c r="W350" i="2"/>
  <c r="C350" i="2"/>
  <c r="B350" i="2"/>
  <c r="A350" i="2"/>
  <c r="W349" i="2"/>
  <c r="D349" i="2"/>
  <c r="C349" i="2"/>
  <c r="B349" i="2"/>
  <c r="A349" i="2"/>
  <c r="W348" i="2"/>
  <c r="C348" i="2"/>
  <c r="B348" i="2"/>
  <c r="F348" i="2" s="1"/>
  <c r="A348" i="2"/>
  <c r="W347" i="2"/>
  <c r="C347" i="2"/>
  <c r="B347" i="2"/>
  <c r="F347" i="2" s="1"/>
  <c r="A347" i="2"/>
  <c r="W346" i="2"/>
  <c r="C346" i="2"/>
  <c r="H346" i="2" s="1"/>
  <c r="B346" i="2"/>
  <c r="F346" i="2" s="1"/>
  <c r="A346" i="2"/>
  <c r="W345" i="2"/>
  <c r="C345" i="2"/>
  <c r="B345" i="2"/>
  <c r="A345" i="2"/>
  <c r="W344" i="2"/>
  <c r="C344" i="2"/>
  <c r="B344" i="2"/>
  <c r="A344" i="2"/>
  <c r="W343" i="2"/>
  <c r="C343" i="2"/>
  <c r="B343" i="2"/>
  <c r="A343" i="2"/>
  <c r="W342" i="2"/>
  <c r="C342" i="2"/>
  <c r="B342" i="2"/>
  <c r="A342" i="2"/>
  <c r="W341" i="2"/>
  <c r="C341" i="2"/>
  <c r="B341" i="2"/>
  <c r="A341" i="2"/>
  <c r="W340" i="2"/>
  <c r="C340" i="2"/>
  <c r="B340" i="2"/>
  <c r="F340" i="2" s="1"/>
  <c r="A340" i="2"/>
  <c r="W339" i="2"/>
  <c r="C339" i="2"/>
  <c r="B339" i="2"/>
  <c r="F339" i="2" s="1"/>
  <c r="A339" i="2"/>
  <c r="W338" i="2"/>
  <c r="C338" i="2"/>
  <c r="B338" i="2"/>
  <c r="A338" i="2"/>
  <c r="W337" i="2"/>
  <c r="C337" i="2"/>
  <c r="B337" i="2"/>
  <c r="A337" i="2"/>
  <c r="W336" i="2"/>
  <c r="D336" i="2"/>
  <c r="C336" i="2"/>
  <c r="B336" i="2"/>
  <c r="A336" i="2"/>
  <c r="W335" i="2"/>
  <c r="C335" i="2"/>
  <c r="B335" i="2"/>
  <c r="A335" i="2"/>
  <c r="W334" i="2"/>
  <c r="C334" i="2"/>
  <c r="B334" i="2"/>
  <c r="A334" i="2"/>
  <c r="W333" i="2"/>
  <c r="E333" i="2"/>
  <c r="C333" i="2"/>
  <c r="B333" i="2"/>
  <c r="A333" i="2"/>
  <c r="W332" i="2"/>
  <c r="C332" i="2"/>
  <c r="B332" i="2"/>
  <c r="A332" i="2"/>
  <c r="W331" i="2"/>
  <c r="C331" i="2"/>
  <c r="H331" i="2" s="1"/>
  <c r="B331" i="2"/>
  <c r="F331" i="2" s="1"/>
  <c r="A331" i="2"/>
  <c r="W330" i="2"/>
  <c r="C330" i="2"/>
  <c r="E330" i="2" s="1"/>
  <c r="B330" i="2"/>
  <c r="A330" i="2"/>
  <c r="W329" i="2"/>
  <c r="C329" i="2"/>
  <c r="B329" i="2"/>
  <c r="A329" i="2"/>
  <c r="W328" i="2"/>
  <c r="C328" i="2"/>
  <c r="B328" i="2"/>
  <c r="A328" i="2"/>
  <c r="W327" i="2"/>
  <c r="C327" i="2"/>
  <c r="H327" i="2" s="1"/>
  <c r="B327" i="2"/>
  <c r="F327" i="2" s="1"/>
  <c r="A327" i="2"/>
  <c r="W326" i="2"/>
  <c r="C326" i="2"/>
  <c r="B326" i="2"/>
  <c r="A326" i="2"/>
  <c r="W325" i="2"/>
  <c r="C325" i="2"/>
  <c r="B325" i="2"/>
  <c r="D325" i="2" s="1"/>
  <c r="A325" i="2"/>
  <c r="W324" i="2"/>
  <c r="C324" i="2"/>
  <c r="B324" i="2"/>
  <c r="F324" i="2" s="1"/>
  <c r="A324" i="2"/>
  <c r="W323" i="2"/>
  <c r="C323" i="2"/>
  <c r="B323" i="2"/>
  <c r="F323" i="2" s="1"/>
  <c r="A323" i="2"/>
  <c r="W322" i="2"/>
  <c r="C322" i="2"/>
  <c r="B322" i="2"/>
  <c r="A322" i="2"/>
  <c r="W321" i="2"/>
  <c r="R321" i="2"/>
  <c r="Q321" i="2" s="1"/>
  <c r="C321" i="2"/>
  <c r="B321" i="2"/>
  <c r="A321" i="2"/>
  <c r="W320" i="2"/>
  <c r="R320" i="2"/>
  <c r="Q320" i="2" s="1"/>
  <c r="C320" i="2"/>
  <c r="B320" i="2"/>
  <c r="A320" i="2"/>
  <c r="W319" i="2"/>
  <c r="C319" i="2"/>
  <c r="B319" i="2"/>
  <c r="A319" i="2"/>
  <c r="W318" i="2"/>
  <c r="C318" i="2"/>
  <c r="B318" i="2"/>
  <c r="A318" i="2"/>
  <c r="W317" i="2"/>
  <c r="C317" i="2"/>
  <c r="B317" i="2"/>
  <c r="A317" i="2"/>
  <c r="W316" i="2"/>
  <c r="C316" i="2"/>
  <c r="B316" i="2"/>
  <c r="A316" i="2"/>
  <c r="W315" i="2"/>
  <c r="C315" i="2"/>
  <c r="B315" i="2"/>
  <c r="F315" i="2" s="1"/>
  <c r="A315" i="2"/>
  <c r="W314" i="2"/>
  <c r="C314" i="2"/>
  <c r="B314" i="2"/>
  <c r="A314" i="2"/>
  <c r="W313" i="2"/>
  <c r="C313" i="2"/>
  <c r="B313" i="2"/>
  <c r="A313" i="2"/>
  <c r="W312" i="2"/>
  <c r="C312" i="2"/>
  <c r="B312" i="2"/>
  <c r="F312" i="2" s="1"/>
  <c r="A312" i="2"/>
  <c r="W311" i="2"/>
  <c r="C311" i="2"/>
  <c r="B311" i="2"/>
  <c r="F311" i="2" s="1"/>
  <c r="A311" i="2"/>
  <c r="W310" i="2"/>
  <c r="C310" i="2"/>
  <c r="B310" i="2"/>
  <c r="A310" i="2"/>
  <c r="W309" i="2"/>
  <c r="C309" i="2"/>
  <c r="B309" i="2"/>
  <c r="A309" i="2"/>
  <c r="W308" i="2"/>
  <c r="C308" i="2"/>
  <c r="B308" i="2"/>
  <c r="E308" i="2" s="1"/>
  <c r="A308" i="2"/>
  <c r="W307" i="2"/>
  <c r="C307" i="2"/>
  <c r="B307" i="2"/>
  <c r="F307" i="2" s="1"/>
  <c r="A307" i="2"/>
  <c r="W306" i="2"/>
  <c r="C306" i="2"/>
  <c r="B306" i="2"/>
  <c r="A306" i="2"/>
  <c r="W305" i="2"/>
  <c r="C305" i="2"/>
  <c r="B305" i="2"/>
  <c r="A305" i="2"/>
  <c r="W304" i="2"/>
  <c r="C304" i="2"/>
  <c r="B304" i="2"/>
  <c r="F304" i="2" s="1"/>
  <c r="A304" i="2"/>
  <c r="W303" i="2"/>
  <c r="C303" i="2"/>
  <c r="B303" i="2"/>
  <c r="F303" i="2" s="1"/>
  <c r="A303" i="2"/>
  <c r="W302" i="2"/>
  <c r="C302" i="2"/>
  <c r="B302" i="2"/>
  <c r="A302" i="2"/>
  <c r="W301" i="2"/>
  <c r="C301" i="2"/>
  <c r="B301" i="2"/>
  <c r="A301" i="2"/>
  <c r="W300" i="2"/>
  <c r="C300" i="2"/>
  <c r="B300" i="2"/>
  <c r="E300" i="2" s="1"/>
  <c r="A300" i="2"/>
  <c r="W299" i="2"/>
  <c r="C299" i="2"/>
  <c r="B299" i="2"/>
  <c r="A299" i="2"/>
  <c r="W298" i="2"/>
  <c r="C298" i="2"/>
  <c r="B298" i="2"/>
  <c r="A298" i="2"/>
  <c r="W297" i="2"/>
  <c r="C297" i="2"/>
  <c r="B297" i="2"/>
  <c r="A297" i="2"/>
  <c r="W296" i="2"/>
  <c r="C296" i="2"/>
  <c r="B296" i="2"/>
  <c r="A296" i="2"/>
  <c r="W295" i="2"/>
  <c r="C295" i="2"/>
  <c r="B295" i="2"/>
  <c r="A295" i="2"/>
  <c r="W294" i="2"/>
  <c r="C294" i="2"/>
  <c r="B294" i="2"/>
  <c r="A294" i="2"/>
  <c r="W293" i="2"/>
  <c r="C293" i="2"/>
  <c r="B293" i="2"/>
  <c r="A293" i="2"/>
  <c r="W292" i="2"/>
  <c r="E292" i="2"/>
  <c r="C292" i="2"/>
  <c r="B292" i="2"/>
  <c r="A292" i="2"/>
  <c r="W291" i="2"/>
  <c r="C291" i="2"/>
  <c r="B291" i="2"/>
  <c r="A291" i="2"/>
  <c r="W290" i="2"/>
  <c r="C290" i="2"/>
  <c r="B290" i="2"/>
  <c r="A290" i="2"/>
  <c r="W289" i="2"/>
  <c r="C289" i="2"/>
  <c r="B289" i="2"/>
  <c r="A289" i="2"/>
  <c r="W288" i="2"/>
  <c r="C288" i="2"/>
  <c r="B288" i="2"/>
  <c r="A288" i="2"/>
  <c r="W287" i="2"/>
  <c r="C287" i="2"/>
  <c r="B287" i="2"/>
  <c r="A287" i="2"/>
  <c r="W286" i="2"/>
  <c r="C286" i="2"/>
  <c r="B286" i="2"/>
  <c r="A286" i="2"/>
  <c r="W285" i="2"/>
  <c r="C285" i="2"/>
  <c r="B285" i="2"/>
  <c r="A285" i="2"/>
  <c r="W284" i="2"/>
  <c r="C284" i="2"/>
  <c r="B284" i="2"/>
  <c r="A284" i="2"/>
  <c r="W283" i="2"/>
  <c r="C283" i="2"/>
  <c r="B283" i="2"/>
  <c r="F283" i="2" s="1"/>
  <c r="A283" i="2"/>
  <c r="W282" i="2"/>
  <c r="C282" i="2"/>
  <c r="B282" i="2"/>
  <c r="A282" i="2"/>
  <c r="W281" i="2"/>
  <c r="R281" i="2"/>
  <c r="Q281" i="2" s="1"/>
  <c r="C281" i="2"/>
  <c r="B281" i="2"/>
  <c r="F281" i="2" s="1"/>
  <c r="A281" i="2"/>
  <c r="W280" i="2"/>
  <c r="R280" i="2"/>
  <c r="Q280" i="2"/>
  <c r="C280" i="2"/>
  <c r="B280" i="2"/>
  <c r="F280" i="2" s="1"/>
  <c r="A280" i="2"/>
  <c r="W279" i="2"/>
  <c r="C279" i="2"/>
  <c r="B279" i="2"/>
  <c r="F279" i="2" s="1"/>
  <c r="A279" i="2"/>
  <c r="W278" i="2"/>
  <c r="C278" i="2"/>
  <c r="B278" i="2"/>
  <c r="A278" i="2"/>
  <c r="W277" i="2"/>
  <c r="C277" i="2"/>
  <c r="B277" i="2"/>
  <c r="F277" i="2" s="1"/>
  <c r="A277" i="2"/>
  <c r="W276" i="2"/>
  <c r="C276" i="2"/>
  <c r="B276" i="2"/>
  <c r="F276" i="2" s="1"/>
  <c r="A276" i="2"/>
  <c r="W275" i="2"/>
  <c r="C275" i="2"/>
  <c r="B275" i="2"/>
  <c r="F275" i="2" s="1"/>
  <c r="A275" i="2"/>
  <c r="W274" i="2"/>
  <c r="C274" i="2"/>
  <c r="B274" i="2"/>
  <c r="A274" i="2"/>
  <c r="W273" i="2"/>
  <c r="C273" i="2"/>
  <c r="B273" i="2"/>
  <c r="A273" i="2"/>
  <c r="W272" i="2"/>
  <c r="C272" i="2"/>
  <c r="B272" i="2"/>
  <c r="A272" i="2"/>
  <c r="W271" i="2"/>
  <c r="C271" i="2"/>
  <c r="B271" i="2"/>
  <c r="A271" i="2"/>
  <c r="W270" i="2"/>
  <c r="C270" i="2"/>
  <c r="E270" i="2" s="1"/>
  <c r="B270" i="2"/>
  <c r="A270" i="2"/>
  <c r="W269" i="2"/>
  <c r="C269" i="2"/>
  <c r="B269" i="2"/>
  <c r="A269" i="2"/>
  <c r="W268" i="2"/>
  <c r="C268" i="2"/>
  <c r="B268" i="2"/>
  <c r="A268" i="2"/>
  <c r="W267" i="2"/>
  <c r="C267" i="2"/>
  <c r="B267" i="2"/>
  <c r="A267" i="2"/>
  <c r="W266" i="2"/>
  <c r="C266" i="2"/>
  <c r="B266" i="2"/>
  <c r="A266" i="2"/>
  <c r="W265" i="2"/>
  <c r="C265" i="2"/>
  <c r="B265" i="2"/>
  <c r="D265" i="2" s="1"/>
  <c r="A265" i="2"/>
  <c r="W264" i="2"/>
  <c r="C264" i="2"/>
  <c r="B264" i="2"/>
  <c r="F264" i="2" s="1"/>
  <c r="A264" i="2"/>
  <c r="W263" i="2"/>
  <c r="C263" i="2"/>
  <c r="B263" i="2"/>
  <c r="F263" i="2" s="1"/>
  <c r="A263" i="2"/>
  <c r="W262" i="2"/>
  <c r="C262" i="2"/>
  <c r="B262" i="2"/>
  <c r="A262" i="2"/>
  <c r="W261" i="2"/>
  <c r="C261" i="2"/>
  <c r="B261" i="2"/>
  <c r="F261" i="2" s="1"/>
  <c r="A261" i="2"/>
  <c r="W260" i="2"/>
  <c r="C260" i="2"/>
  <c r="B260" i="2"/>
  <c r="A260" i="2"/>
  <c r="W259" i="2"/>
  <c r="C259" i="2"/>
  <c r="B259" i="2"/>
  <c r="F259" i="2" s="1"/>
  <c r="A259" i="2"/>
  <c r="W258" i="2"/>
  <c r="C258" i="2"/>
  <c r="B258" i="2"/>
  <c r="A258" i="2"/>
  <c r="W257" i="2"/>
  <c r="C257" i="2"/>
  <c r="B257" i="2"/>
  <c r="D257" i="2" s="1"/>
  <c r="A257" i="2"/>
  <c r="W256" i="2"/>
  <c r="C256" i="2"/>
  <c r="B256" i="2"/>
  <c r="A256" i="2"/>
  <c r="W255" i="2"/>
  <c r="C255" i="2"/>
  <c r="B255" i="2"/>
  <c r="A255" i="2"/>
  <c r="W254" i="2"/>
  <c r="C254" i="2"/>
  <c r="B254" i="2"/>
  <c r="A254" i="2"/>
  <c r="W253" i="2"/>
  <c r="C253" i="2"/>
  <c r="B253" i="2"/>
  <c r="A253" i="2"/>
  <c r="W252" i="2"/>
  <c r="C252" i="2"/>
  <c r="B252" i="2"/>
  <c r="A252" i="2"/>
  <c r="W251" i="2"/>
  <c r="C251" i="2"/>
  <c r="B251" i="2"/>
  <c r="A251" i="2"/>
  <c r="W250" i="2"/>
  <c r="C250" i="2"/>
  <c r="E250" i="2" s="1"/>
  <c r="B250" i="2"/>
  <c r="A250" i="2"/>
  <c r="W249" i="2"/>
  <c r="D249" i="2"/>
  <c r="C249" i="2"/>
  <c r="B249" i="2"/>
  <c r="A249" i="2"/>
  <c r="W248" i="2"/>
  <c r="C248" i="2"/>
  <c r="B248" i="2"/>
  <c r="F248" i="2" s="1"/>
  <c r="A248" i="2"/>
  <c r="W247" i="2"/>
  <c r="C247" i="2"/>
  <c r="B247" i="2"/>
  <c r="F247" i="2" s="1"/>
  <c r="A247" i="2"/>
  <c r="W246" i="2"/>
  <c r="C246" i="2"/>
  <c r="B246" i="2"/>
  <c r="A246" i="2"/>
  <c r="W245" i="2"/>
  <c r="C245" i="2"/>
  <c r="B245" i="2"/>
  <c r="F245" i="2" s="1"/>
  <c r="A245" i="2"/>
  <c r="W244" i="2"/>
  <c r="C244" i="2"/>
  <c r="B244" i="2"/>
  <c r="F244" i="2" s="1"/>
  <c r="A244" i="2"/>
  <c r="W243" i="2"/>
  <c r="C243" i="2"/>
  <c r="B243" i="2"/>
  <c r="F243" i="2" s="1"/>
  <c r="A243" i="2"/>
  <c r="W242" i="2"/>
  <c r="C242" i="2"/>
  <c r="B242" i="2"/>
  <c r="A242" i="2"/>
  <c r="W241" i="2"/>
  <c r="C241" i="2"/>
  <c r="B241" i="2"/>
  <c r="A241" i="2"/>
  <c r="W240" i="2"/>
  <c r="R240" i="2"/>
  <c r="Q240" i="2" s="1"/>
  <c r="C240" i="2"/>
  <c r="B240" i="2"/>
  <c r="E240" i="2" s="1"/>
  <c r="A240" i="2"/>
  <c r="W239" i="2"/>
  <c r="R239" i="2"/>
  <c r="Q239" i="2" s="1"/>
  <c r="C239" i="2"/>
  <c r="B239" i="2"/>
  <c r="F239" i="2" s="1"/>
  <c r="A239" i="2"/>
  <c r="W238" i="2"/>
  <c r="C238" i="2"/>
  <c r="B238" i="2"/>
  <c r="A238" i="2"/>
  <c r="W237" i="2"/>
  <c r="C237" i="2"/>
  <c r="B237" i="2"/>
  <c r="F237" i="2" s="1"/>
  <c r="A237" i="2"/>
  <c r="W236" i="2"/>
  <c r="C236" i="2"/>
  <c r="B236" i="2"/>
  <c r="F236" i="2" s="1"/>
  <c r="A236" i="2"/>
  <c r="W235" i="2"/>
  <c r="C235" i="2"/>
  <c r="B235" i="2"/>
  <c r="F235" i="2" s="1"/>
  <c r="A235" i="2"/>
  <c r="W234" i="2"/>
  <c r="C234" i="2"/>
  <c r="B234" i="2"/>
  <c r="A234" i="2"/>
  <c r="W233" i="2"/>
  <c r="C233" i="2"/>
  <c r="B233" i="2"/>
  <c r="A233" i="2"/>
  <c r="W232" i="2"/>
  <c r="C232" i="2"/>
  <c r="B232" i="2"/>
  <c r="A232" i="2"/>
  <c r="W231" i="2"/>
  <c r="C231" i="2"/>
  <c r="B231" i="2"/>
  <c r="A231" i="2"/>
  <c r="W230" i="2"/>
  <c r="C230" i="2"/>
  <c r="E230" i="2" s="1"/>
  <c r="B230" i="2"/>
  <c r="A230" i="2"/>
  <c r="W229" i="2"/>
  <c r="C229" i="2"/>
  <c r="B229" i="2"/>
  <c r="A229" i="2"/>
  <c r="W228" i="2"/>
  <c r="C228" i="2"/>
  <c r="B228" i="2"/>
  <c r="A228" i="2"/>
  <c r="W227" i="2"/>
  <c r="C227" i="2"/>
  <c r="B227" i="2"/>
  <c r="A227" i="2"/>
  <c r="W226" i="2"/>
  <c r="C226" i="2"/>
  <c r="B226" i="2"/>
  <c r="A226" i="2"/>
  <c r="W225" i="2"/>
  <c r="C225" i="2"/>
  <c r="B225" i="2"/>
  <c r="D225" i="2" s="1"/>
  <c r="A225" i="2"/>
  <c r="W224" i="2"/>
  <c r="C224" i="2"/>
  <c r="B224" i="2"/>
  <c r="E224" i="2" s="1"/>
  <c r="A224" i="2"/>
  <c r="W223" i="2"/>
  <c r="C223" i="2"/>
  <c r="B223" i="2"/>
  <c r="A223" i="2"/>
  <c r="W222" i="2"/>
  <c r="C222" i="2"/>
  <c r="B222" i="2"/>
  <c r="A222" i="2"/>
  <c r="W221" i="2"/>
  <c r="C221" i="2"/>
  <c r="B221" i="2"/>
  <c r="A221" i="2"/>
  <c r="W220" i="2"/>
  <c r="C220" i="2"/>
  <c r="B220" i="2"/>
  <c r="A220" i="2"/>
  <c r="W219" i="2"/>
  <c r="C219" i="2"/>
  <c r="B219" i="2"/>
  <c r="A219" i="2"/>
  <c r="W218" i="2"/>
  <c r="C218" i="2"/>
  <c r="B218" i="2"/>
  <c r="A218" i="2"/>
  <c r="W217" i="2"/>
  <c r="D217" i="2"/>
  <c r="C217" i="2"/>
  <c r="B217" i="2"/>
  <c r="A217" i="2"/>
  <c r="W216" i="2"/>
  <c r="E216" i="2"/>
  <c r="C216" i="2"/>
  <c r="D216" i="2" s="1"/>
  <c r="B216" i="2"/>
  <c r="A216" i="2"/>
  <c r="W215" i="2"/>
  <c r="C215" i="2"/>
  <c r="B215" i="2"/>
  <c r="A215" i="2"/>
  <c r="W214" i="2"/>
  <c r="C214" i="2"/>
  <c r="E214" i="2" s="1"/>
  <c r="B214" i="2"/>
  <c r="A214" i="2"/>
  <c r="W213" i="2"/>
  <c r="C213" i="2"/>
  <c r="B213" i="2"/>
  <c r="A213" i="2"/>
  <c r="W212" i="2"/>
  <c r="C212" i="2"/>
  <c r="D212" i="2" s="1"/>
  <c r="B212" i="2"/>
  <c r="A212" i="2"/>
  <c r="W211" i="2"/>
  <c r="C211" i="2"/>
  <c r="B211" i="2"/>
  <c r="A211" i="2"/>
  <c r="W210" i="2"/>
  <c r="C210" i="2"/>
  <c r="E210" i="2" s="1"/>
  <c r="B210" i="2"/>
  <c r="A210" i="2"/>
  <c r="W209" i="2"/>
  <c r="C209" i="2"/>
  <c r="B209" i="2"/>
  <c r="D209" i="2" s="1"/>
  <c r="A209" i="2"/>
  <c r="W208" i="2"/>
  <c r="C208" i="2"/>
  <c r="D208" i="2" s="1"/>
  <c r="B208" i="2"/>
  <c r="E208" i="2" s="1"/>
  <c r="A208" i="2"/>
  <c r="W207" i="2"/>
  <c r="C207" i="2"/>
  <c r="B207" i="2"/>
  <c r="A207" i="2"/>
  <c r="W206" i="2"/>
  <c r="C206" i="2"/>
  <c r="E206" i="2" s="1"/>
  <c r="B206" i="2"/>
  <c r="A206" i="2"/>
  <c r="W205" i="2"/>
  <c r="C205" i="2"/>
  <c r="B205" i="2"/>
  <c r="A205" i="2"/>
  <c r="W204" i="2"/>
  <c r="C204" i="2"/>
  <c r="D204" i="2" s="1"/>
  <c r="B204" i="2"/>
  <c r="A204" i="2"/>
  <c r="W203" i="2"/>
  <c r="C203" i="2"/>
  <c r="B203" i="2"/>
  <c r="A203" i="2"/>
  <c r="W202" i="2"/>
  <c r="C202" i="2"/>
  <c r="B202" i="2"/>
  <c r="A202" i="2"/>
  <c r="W201" i="2"/>
  <c r="R201" i="2"/>
  <c r="Q201" i="2" s="1"/>
  <c r="D201" i="2"/>
  <c r="C201" i="2"/>
  <c r="B201" i="2"/>
  <c r="A201" i="2"/>
  <c r="W200" i="2"/>
  <c r="R200" i="2"/>
  <c r="Q200" i="2"/>
  <c r="E200" i="2"/>
  <c r="C200" i="2"/>
  <c r="D200" i="2" s="1"/>
  <c r="B200" i="2"/>
  <c r="A200" i="2"/>
  <c r="W199" i="2"/>
  <c r="R199" i="2"/>
  <c r="Q199" i="2" s="1"/>
  <c r="C199" i="2"/>
  <c r="B199" i="2"/>
  <c r="F199" i="2" s="1"/>
  <c r="A199" i="2"/>
  <c r="W198" i="2"/>
  <c r="C198" i="2"/>
  <c r="B198" i="2"/>
  <c r="A198" i="2"/>
  <c r="W197" i="2"/>
  <c r="C197" i="2"/>
  <c r="B197" i="2"/>
  <c r="F197" i="2" s="1"/>
  <c r="A197" i="2"/>
  <c r="W196" i="2"/>
  <c r="C196" i="2"/>
  <c r="B196" i="2"/>
  <c r="A196" i="2"/>
  <c r="W195" i="2"/>
  <c r="C195" i="2"/>
  <c r="B195" i="2"/>
  <c r="F195" i="2" s="1"/>
  <c r="A195" i="2"/>
  <c r="W194" i="2"/>
  <c r="C194" i="2"/>
  <c r="B194" i="2"/>
  <c r="A194" i="2"/>
  <c r="W193" i="2"/>
  <c r="C193" i="2"/>
  <c r="B193" i="2"/>
  <c r="D193" i="2" s="1"/>
  <c r="A193" i="2"/>
  <c r="W192" i="2"/>
  <c r="C192" i="2"/>
  <c r="B192" i="2"/>
  <c r="E192" i="2" s="1"/>
  <c r="A192" i="2"/>
  <c r="W191" i="2"/>
  <c r="C191" i="2"/>
  <c r="B191" i="2"/>
  <c r="A191" i="2"/>
  <c r="W190" i="2"/>
  <c r="C190" i="2"/>
  <c r="B190" i="2"/>
  <c r="A190" i="2"/>
  <c r="W189" i="2"/>
  <c r="C189" i="2"/>
  <c r="B189" i="2"/>
  <c r="A189" i="2"/>
  <c r="W188" i="2"/>
  <c r="C188" i="2"/>
  <c r="D188" i="2" s="1"/>
  <c r="B188" i="2"/>
  <c r="A188" i="2"/>
  <c r="W187" i="2"/>
  <c r="C187" i="2"/>
  <c r="B187" i="2"/>
  <c r="A187" i="2"/>
  <c r="W186" i="2"/>
  <c r="C186" i="2"/>
  <c r="E186" i="2" s="1"/>
  <c r="B186" i="2"/>
  <c r="A186" i="2"/>
  <c r="W185" i="2"/>
  <c r="D185" i="2"/>
  <c r="C185" i="2"/>
  <c r="B185" i="2"/>
  <c r="A185" i="2"/>
  <c r="W184" i="2"/>
  <c r="E184" i="2"/>
  <c r="C184" i="2"/>
  <c r="B184" i="2"/>
  <c r="A184" i="2"/>
  <c r="W183" i="2"/>
  <c r="C183" i="2"/>
  <c r="B183" i="2"/>
  <c r="F183" i="2" s="1"/>
  <c r="A183" i="2"/>
  <c r="W182" i="2"/>
  <c r="C182" i="2"/>
  <c r="B182" i="2"/>
  <c r="A182" i="2"/>
  <c r="W181" i="2"/>
  <c r="C181" i="2"/>
  <c r="B181" i="2"/>
  <c r="F181" i="2" s="1"/>
  <c r="A181" i="2"/>
  <c r="W180" i="2"/>
  <c r="C180" i="2"/>
  <c r="B180" i="2"/>
  <c r="A180" i="2"/>
  <c r="W179" i="2"/>
  <c r="C179" i="2"/>
  <c r="B179" i="2"/>
  <c r="F179" i="2" s="1"/>
  <c r="A179" i="2"/>
  <c r="W178" i="2"/>
  <c r="C178" i="2"/>
  <c r="B178" i="2"/>
  <c r="A178" i="2"/>
  <c r="W177" i="2"/>
  <c r="C177" i="2"/>
  <c r="B177" i="2"/>
  <c r="D177" i="2" s="1"/>
  <c r="A177" i="2"/>
  <c r="W176" i="2"/>
  <c r="C176" i="2"/>
  <c r="B176" i="2"/>
  <c r="A176" i="2"/>
  <c r="W175" i="2"/>
  <c r="C175" i="2"/>
  <c r="B175" i="2"/>
  <c r="F175" i="2" s="1"/>
  <c r="A175" i="2"/>
  <c r="W174" i="2"/>
  <c r="C174" i="2"/>
  <c r="B174" i="2"/>
  <c r="A174" i="2"/>
  <c r="W173" i="2"/>
  <c r="C173" i="2"/>
  <c r="B173" i="2"/>
  <c r="F173" i="2" s="1"/>
  <c r="A173" i="2"/>
  <c r="W172" i="2"/>
  <c r="C172" i="2"/>
  <c r="B172" i="2"/>
  <c r="A172" i="2"/>
  <c r="W171" i="2"/>
  <c r="C171" i="2"/>
  <c r="B171" i="2"/>
  <c r="F171" i="2" s="1"/>
  <c r="A171" i="2"/>
  <c r="W170" i="2"/>
  <c r="C170" i="2"/>
  <c r="B170" i="2"/>
  <c r="A170" i="2"/>
  <c r="W169" i="2"/>
  <c r="C169" i="2"/>
  <c r="B169" i="2"/>
  <c r="D169" i="2" s="1"/>
  <c r="A169" i="2"/>
  <c r="W168" i="2"/>
  <c r="C168" i="2"/>
  <c r="B168" i="2"/>
  <c r="A168" i="2"/>
  <c r="W167" i="2"/>
  <c r="C167" i="2"/>
  <c r="B167" i="2"/>
  <c r="A167" i="2"/>
  <c r="W166" i="2"/>
  <c r="C166" i="2"/>
  <c r="B166" i="2"/>
  <c r="A166" i="2"/>
  <c r="W165" i="2"/>
  <c r="R165" i="2"/>
  <c r="Q165" i="2" s="1"/>
  <c r="C165" i="2"/>
  <c r="B165" i="2"/>
  <c r="A165" i="2"/>
  <c r="W164" i="2"/>
  <c r="R164" i="2"/>
  <c r="Q164" i="2" s="1"/>
  <c r="C164" i="2"/>
  <c r="B164" i="2"/>
  <c r="F164" i="2" s="1"/>
  <c r="A164" i="2"/>
  <c r="W163" i="2"/>
  <c r="C163" i="2"/>
  <c r="B163" i="2"/>
  <c r="F163" i="2" s="1"/>
  <c r="A163" i="2"/>
  <c r="W162" i="2"/>
  <c r="C162" i="2"/>
  <c r="B162" i="2"/>
  <c r="A162" i="2"/>
  <c r="W161" i="2"/>
  <c r="C161" i="2"/>
  <c r="B161" i="2"/>
  <c r="A161" i="2"/>
  <c r="W160" i="2"/>
  <c r="C160" i="2"/>
  <c r="B160" i="2"/>
  <c r="E160" i="2" s="1"/>
  <c r="A160" i="2"/>
  <c r="W159" i="2"/>
  <c r="C159" i="2"/>
  <c r="B159" i="2"/>
  <c r="F159" i="2" s="1"/>
  <c r="A159" i="2"/>
  <c r="W158" i="2"/>
  <c r="C158" i="2"/>
  <c r="B158" i="2"/>
  <c r="A158" i="2"/>
  <c r="W157" i="2"/>
  <c r="C157" i="2"/>
  <c r="B157" i="2"/>
  <c r="A157" i="2"/>
  <c r="W156" i="2"/>
  <c r="C156" i="2"/>
  <c r="B156" i="2"/>
  <c r="F156" i="2" s="1"/>
  <c r="A156" i="2"/>
  <c r="W155" i="2"/>
  <c r="C155" i="2"/>
  <c r="B155" i="2"/>
  <c r="F155" i="2" s="1"/>
  <c r="A155" i="2"/>
  <c r="W154" i="2"/>
  <c r="C154" i="2"/>
  <c r="B154" i="2"/>
  <c r="A154" i="2"/>
  <c r="W153" i="2"/>
  <c r="C153" i="2"/>
  <c r="B153" i="2"/>
  <c r="A153" i="2"/>
  <c r="W152" i="2"/>
  <c r="C152" i="2"/>
  <c r="D152" i="2" s="1"/>
  <c r="B152" i="2"/>
  <c r="E152" i="2" s="1"/>
  <c r="A152" i="2"/>
  <c r="W151" i="2"/>
  <c r="C151" i="2"/>
  <c r="B151" i="2"/>
  <c r="A151" i="2"/>
  <c r="W150" i="2"/>
  <c r="C150" i="2"/>
  <c r="E150" i="2" s="1"/>
  <c r="B150" i="2"/>
  <c r="A150" i="2"/>
  <c r="W149" i="2"/>
  <c r="C149" i="2"/>
  <c r="B149" i="2"/>
  <c r="A149" i="2"/>
  <c r="W148" i="2"/>
  <c r="C148" i="2"/>
  <c r="B148" i="2"/>
  <c r="A148" i="2"/>
  <c r="W147" i="2"/>
  <c r="C147" i="2"/>
  <c r="B147" i="2"/>
  <c r="A147" i="2"/>
  <c r="W146" i="2"/>
  <c r="C146" i="2"/>
  <c r="B146" i="2"/>
  <c r="A146" i="2"/>
  <c r="W145" i="2"/>
  <c r="C145" i="2"/>
  <c r="B145" i="2"/>
  <c r="A145" i="2"/>
  <c r="W144" i="2"/>
  <c r="E144" i="2"/>
  <c r="C144" i="2"/>
  <c r="B144" i="2"/>
  <c r="A144" i="2"/>
  <c r="W143" i="2"/>
  <c r="C143" i="2"/>
  <c r="B143" i="2"/>
  <c r="A143" i="2"/>
  <c r="W142" i="2"/>
  <c r="C142" i="2"/>
  <c r="B142" i="2"/>
  <c r="A142" i="2"/>
  <c r="W141" i="2"/>
  <c r="C141" i="2"/>
  <c r="B141" i="2"/>
  <c r="A141" i="2"/>
  <c r="W140" i="2"/>
  <c r="C140" i="2"/>
  <c r="B140" i="2"/>
  <c r="A140" i="2"/>
  <c r="W139" i="2"/>
  <c r="C139" i="2"/>
  <c r="B139" i="2"/>
  <c r="A139" i="2"/>
  <c r="W138" i="2"/>
  <c r="C138" i="2"/>
  <c r="B138" i="2"/>
  <c r="A138" i="2"/>
  <c r="W137" i="2"/>
  <c r="C137" i="2"/>
  <c r="B137" i="2"/>
  <c r="A137" i="2"/>
  <c r="W136" i="2"/>
  <c r="E136" i="2"/>
  <c r="C136" i="2"/>
  <c r="B136" i="2"/>
  <c r="A136" i="2"/>
  <c r="W135" i="2"/>
  <c r="C135" i="2"/>
  <c r="H135" i="2" s="1"/>
  <c r="B135" i="2"/>
  <c r="F135" i="2" s="1"/>
  <c r="A135" i="2"/>
  <c r="W134" i="2"/>
  <c r="C134" i="2"/>
  <c r="B134" i="2"/>
  <c r="A134" i="2"/>
  <c r="W133" i="2"/>
  <c r="C133" i="2"/>
  <c r="B133" i="2"/>
  <c r="A133" i="2"/>
  <c r="W132" i="2"/>
  <c r="C132" i="2"/>
  <c r="B132" i="2"/>
  <c r="A132" i="2"/>
  <c r="W131" i="2"/>
  <c r="C131" i="2"/>
  <c r="H131" i="2" s="1"/>
  <c r="B131" i="2"/>
  <c r="F131" i="2" s="1"/>
  <c r="A131" i="2"/>
  <c r="W130" i="2"/>
  <c r="C130" i="2"/>
  <c r="B130" i="2"/>
  <c r="A130" i="2"/>
  <c r="W129" i="2"/>
  <c r="C129" i="2"/>
  <c r="B129" i="2"/>
  <c r="A129" i="2"/>
  <c r="W128" i="2"/>
  <c r="C128" i="2"/>
  <c r="B128" i="2"/>
  <c r="E128" i="2" s="1"/>
  <c r="A128" i="2"/>
  <c r="W127" i="2"/>
  <c r="R127" i="2"/>
  <c r="R128" i="2" s="1"/>
  <c r="C127" i="2"/>
  <c r="B127" i="2"/>
  <c r="A127" i="2"/>
  <c r="W126" i="2"/>
  <c r="R126" i="2"/>
  <c r="Q126" i="2" s="1"/>
  <c r="C126" i="2"/>
  <c r="B126" i="2"/>
  <c r="A126" i="2"/>
  <c r="W125" i="2"/>
  <c r="C125" i="2"/>
  <c r="B125" i="2"/>
  <c r="A125" i="2"/>
  <c r="W124" i="2"/>
  <c r="C124" i="2"/>
  <c r="B124" i="2"/>
  <c r="D124" i="2" s="1"/>
  <c r="A124" i="2"/>
  <c r="W123" i="2"/>
  <c r="R123" i="2"/>
  <c r="Q123" i="2" s="1"/>
  <c r="C123" i="2"/>
  <c r="B123" i="2"/>
  <c r="A123" i="2"/>
  <c r="W122" i="2"/>
  <c r="C122" i="2"/>
  <c r="B122" i="2"/>
  <c r="A122" i="2"/>
  <c r="W121" i="2"/>
  <c r="C121" i="2"/>
  <c r="B121" i="2"/>
  <c r="A121" i="2"/>
  <c r="W120" i="2"/>
  <c r="D120" i="2"/>
  <c r="C120" i="2"/>
  <c r="B120" i="2"/>
  <c r="A120" i="2"/>
  <c r="W119" i="2"/>
  <c r="C119" i="2"/>
  <c r="B119" i="2"/>
  <c r="A119" i="2"/>
  <c r="W118" i="2"/>
  <c r="C118" i="2"/>
  <c r="B118" i="2"/>
  <c r="A118" i="2"/>
  <c r="W117" i="2"/>
  <c r="C117" i="2"/>
  <c r="B117" i="2"/>
  <c r="A117" i="2"/>
  <c r="W116" i="2"/>
  <c r="C116" i="2"/>
  <c r="B116" i="2"/>
  <c r="A116" i="2"/>
  <c r="W115" i="2"/>
  <c r="C115" i="2"/>
  <c r="B115" i="2"/>
  <c r="A115" i="2"/>
  <c r="W114" i="2"/>
  <c r="C114" i="2"/>
  <c r="B114" i="2"/>
  <c r="A114" i="2"/>
  <c r="W113" i="2"/>
  <c r="C113" i="2"/>
  <c r="B113" i="2"/>
  <c r="D113" i="2" s="1"/>
  <c r="A113" i="2"/>
  <c r="W112" i="2"/>
  <c r="C112" i="2"/>
  <c r="B112" i="2"/>
  <c r="F112" i="2" s="1"/>
  <c r="A112" i="2"/>
  <c r="W111" i="2"/>
  <c r="C111" i="2"/>
  <c r="B111" i="2"/>
  <c r="F111" i="2" s="1"/>
  <c r="A111" i="2"/>
  <c r="W110" i="2"/>
  <c r="C110" i="2"/>
  <c r="B110" i="2"/>
  <c r="A110" i="2"/>
  <c r="W109" i="2"/>
  <c r="C109" i="2"/>
  <c r="B109" i="2"/>
  <c r="A109" i="2"/>
  <c r="W108" i="2"/>
  <c r="C108" i="2"/>
  <c r="B108" i="2"/>
  <c r="E108" i="2" s="1"/>
  <c r="A108" i="2"/>
  <c r="W107" i="2"/>
  <c r="C107" i="2"/>
  <c r="B107" i="2"/>
  <c r="A107" i="2"/>
  <c r="W106" i="2"/>
  <c r="C106" i="2"/>
  <c r="B106" i="2"/>
  <c r="A106" i="2"/>
  <c r="W105" i="2"/>
  <c r="C105" i="2"/>
  <c r="B105" i="2"/>
  <c r="A105" i="2"/>
  <c r="W104" i="2"/>
  <c r="D104" i="2"/>
  <c r="C104" i="2"/>
  <c r="B104" i="2"/>
  <c r="A104" i="2"/>
  <c r="W103" i="2"/>
  <c r="C103" i="2"/>
  <c r="B103" i="2"/>
  <c r="A103" i="2"/>
  <c r="W102" i="2"/>
  <c r="C102" i="2"/>
  <c r="B102" i="2"/>
  <c r="A102" i="2"/>
  <c r="W101" i="2"/>
  <c r="D101" i="2"/>
  <c r="C101" i="2"/>
  <c r="B101" i="2"/>
  <c r="A101" i="2"/>
  <c r="W100" i="2"/>
  <c r="C100" i="2"/>
  <c r="B100" i="2"/>
  <c r="A100" i="2"/>
  <c r="W99" i="2"/>
  <c r="C99" i="2"/>
  <c r="B99" i="2"/>
  <c r="F99" i="2" s="1"/>
  <c r="A99" i="2"/>
  <c r="W98" i="2"/>
  <c r="C98" i="2"/>
  <c r="B98" i="2"/>
  <c r="A98" i="2"/>
  <c r="W97" i="2"/>
  <c r="C97" i="2"/>
  <c r="B97" i="2"/>
  <c r="D97" i="2" s="1"/>
  <c r="A97" i="2"/>
  <c r="W96" i="2"/>
  <c r="C96" i="2"/>
  <c r="B96" i="2"/>
  <c r="F96" i="2" s="1"/>
  <c r="A96" i="2"/>
  <c r="W95" i="2"/>
  <c r="C95" i="2"/>
  <c r="B95" i="2"/>
  <c r="F95" i="2" s="1"/>
  <c r="A95" i="2"/>
  <c r="W94" i="2"/>
  <c r="C94" i="2"/>
  <c r="B94" i="2"/>
  <c r="A94" i="2"/>
  <c r="W93" i="2"/>
  <c r="C93" i="2"/>
  <c r="B93" i="2"/>
  <c r="A93" i="2"/>
  <c r="W92" i="2"/>
  <c r="C92" i="2"/>
  <c r="B92" i="2"/>
  <c r="E92" i="2" s="1"/>
  <c r="A92" i="2"/>
  <c r="W91" i="2"/>
  <c r="C91" i="2"/>
  <c r="B91" i="2"/>
  <c r="A91" i="2"/>
  <c r="W90" i="2"/>
  <c r="C90" i="2"/>
  <c r="B90" i="2"/>
  <c r="A90" i="2"/>
  <c r="W89" i="2"/>
  <c r="C89" i="2"/>
  <c r="B89" i="2"/>
  <c r="A89" i="2"/>
  <c r="W88" i="2"/>
  <c r="C88" i="2"/>
  <c r="B88" i="2"/>
  <c r="A88" i="2"/>
  <c r="W87" i="2"/>
  <c r="C87" i="2"/>
  <c r="B87" i="2"/>
  <c r="A87" i="2"/>
  <c r="W86" i="2"/>
  <c r="R86" i="2"/>
  <c r="C86" i="2"/>
  <c r="B86" i="2"/>
  <c r="A86" i="2"/>
  <c r="W85" i="2"/>
  <c r="R85" i="2"/>
  <c r="Q85" i="2" s="1"/>
  <c r="C85" i="2"/>
  <c r="B85" i="2"/>
  <c r="A85" i="2"/>
  <c r="W84" i="2"/>
  <c r="C84" i="2"/>
  <c r="B84" i="2"/>
  <c r="E84" i="2" s="1"/>
  <c r="A84" i="2"/>
  <c r="W83" i="2"/>
  <c r="C83" i="2"/>
  <c r="B83" i="2"/>
  <c r="F83" i="2" s="1"/>
  <c r="A83" i="2"/>
  <c r="W82" i="2"/>
  <c r="C82" i="2"/>
  <c r="B82" i="2"/>
  <c r="A82" i="2"/>
  <c r="W81" i="2"/>
  <c r="C81" i="2"/>
  <c r="B81" i="2"/>
  <c r="F81" i="2" s="1"/>
  <c r="A81" i="2"/>
  <c r="W80" i="2"/>
  <c r="C80" i="2"/>
  <c r="B80" i="2"/>
  <c r="A80" i="2"/>
  <c r="W79" i="2"/>
  <c r="C79" i="2"/>
  <c r="B79" i="2"/>
  <c r="A79" i="2"/>
  <c r="W78" i="2"/>
  <c r="C78" i="2"/>
  <c r="B78" i="2"/>
  <c r="A78" i="2"/>
  <c r="W77" i="2"/>
  <c r="C77" i="2"/>
  <c r="B77" i="2"/>
  <c r="A77" i="2"/>
  <c r="W76" i="2"/>
  <c r="C76" i="2"/>
  <c r="B76" i="2"/>
  <c r="A76" i="2"/>
  <c r="W75" i="2"/>
  <c r="C75" i="2"/>
  <c r="B75" i="2"/>
  <c r="A75" i="2"/>
  <c r="W74" i="2"/>
  <c r="C74" i="2"/>
  <c r="B74" i="2"/>
  <c r="A74" i="2"/>
  <c r="W73" i="2"/>
  <c r="D73" i="2"/>
  <c r="C73" i="2"/>
  <c r="B73" i="2"/>
  <c r="A73" i="2"/>
  <c r="W72" i="2"/>
  <c r="C72" i="2"/>
  <c r="B72" i="2"/>
  <c r="A72" i="2"/>
  <c r="W71" i="2"/>
  <c r="C71" i="2"/>
  <c r="B71" i="2"/>
  <c r="A71" i="2"/>
  <c r="W70" i="2"/>
  <c r="C70" i="2"/>
  <c r="B70" i="2"/>
  <c r="A70" i="2"/>
  <c r="W69" i="2"/>
  <c r="C69" i="2"/>
  <c r="B69" i="2"/>
  <c r="A69" i="2"/>
  <c r="W68" i="2"/>
  <c r="E68" i="2"/>
  <c r="C68" i="2"/>
  <c r="B68" i="2"/>
  <c r="A68" i="2"/>
  <c r="W67" i="2"/>
  <c r="C67" i="2"/>
  <c r="B67" i="2"/>
  <c r="F67" i="2" s="1"/>
  <c r="A67" i="2"/>
  <c r="W66" i="2"/>
  <c r="C66" i="2"/>
  <c r="B66" i="2"/>
  <c r="A66" i="2"/>
  <c r="W65" i="2"/>
  <c r="C65" i="2"/>
  <c r="B65" i="2"/>
  <c r="F65" i="2" s="1"/>
  <c r="A65" i="2"/>
  <c r="W64" i="2"/>
  <c r="C64" i="2"/>
  <c r="B64" i="2"/>
  <c r="A64" i="2"/>
  <c r="W63" i="2"/>
  <c r="C63" i="2"/>
  <c r="B63" i="2"/>
  <c r="F63" i="2" s="1"/>
  <c r="A63" i="2"/>
  <c r="W62" i="2"/>
  <c r="C62" i="2"/>
  <c r="B62" i="2"/>
  <c r="A62" i="2"/>
  <c r="W61" i="2"/>
  <c r="C61" i="2"/>
  <c r="B61" i="2"/>
  <c r="A61" i="2"/>
  <c r="W60" i="2"/>
  <c r="C60" i="2"/>
  <c r="B60" i="2"/>
  <c r="A60" i="2"/>
  <c r="W59" i="2"/>
  <c r="C59" i="2"/>
  <c r="B59" i="2"/>
  <c r="F59" i="2" s="1"/>
  <c r="A59" i="2"/>
  <c r="W58" i="2"/>
  <c r="C58" i="2"/>
  <c r="B58" i="2"/>
  <c r="A58" i="2"/>
  <c r="W57" i="2"/>
  <c r="C57" i="2"/>
  <c r="B57" i="2"/>
  <c r="A57" i="2"/>
  <c r="W56" i="2"/>
  <c r="C56" i="2"/>
  <c r="B56" i="2"/>
  <c r="F56" i="2" s="1"/>
  <c r="A56" i="2"/>
  <c r="W55" i="2"/>
  <c r="C55" i="2"/>
  <c r="B55" i="2"/>
  <c r="F55" i="2" s="1"/>
  <c r="A55" i="2"/>
  <c r="W54" i="2"/>
  <c r="C54" i="2"/>
  <c r="B54" i="2"/>
  <c r="A54" i="2"/>
  <c r="W53" i="2"/>
  <c r="C53" i="2"/>
  <c r="B53" i="2"/>
  <c r="A53" i="2"/>
  <c r="W52" i="2"/>
  <c r="C52" i="2"/>
  <c r="B52" i="2"/>
  <c r="A52" i="2"/>
  <c r="W51" i="2"/>
  <c r="C51" i="2"/>
  <c r="B51" i="2"/>
  <c r="A51" i="2"/>
  <c r="W50" i="2"/>
  <c r="C50" i="2"/>
  <c r="B50" i="2"/>
  <c r="A50" i="2"/>
  <c r="W49" i="2"/>
  <c r="C49" i="2"/>
  <c r="B49" i="2"/>
  <c r="A49" i="2"/>
  <c r="W48" i="2"/>
  <c r="D48" i="2"/>
  <c r="C48" i="2"/>
  <c r="B48" i="2"/>
  <c r="A48" i="2"/>
  <c r="W47" i="2"/>
  <c r="C47" i="2"/>
  <c r="H47" i="2" s="1"/>
  <c r="B47" i="2"/>
  <c r="F47" i="2" s="1"/>
  <c r="A47" i="2"/>
  <c r="W46" i="2"/>
  <c r="C46" i="2"/>
  <c r="B46" i="2"/>
  <c r="A46" i="2"/>
  <c r="W45" i="2"/>
  <c r="R45" i="2"/>
  <c r="Q45" i="2" s="1"/>
  <c r="C45" i="2"/>
  <c r="B45" i="2"/>
  <c r="F45" i="2" s="1"/>
  <c r="A45" i="2"/>
  <c r="W44" i="2"/>
  <c r="R44" i="2"/>
  <c r="Q44" i="2" s="1"/>
  <c r="C44" i="2"/>
  <c r="B44" i="2"/>
  <c r="A44" i="2"/>
  <c r="W43" i="2"/>
  <c r="C43" i="2"/>
  <c r="B43" i="2"/>
  <c r="A43" i="2"/>
  <c r="W42" i="2"/>
  <c r="C42" i="2"/>
  <c r="B42" i="2"/>
  <c r="A42" i="2"/>
  <c r="W41" i="2"/>
  <c r="C41" i="2"/>
  <c r="B41" i="2"/>
  <c r="A41" i="2"/>
  <c r="W40" i="2"/>
  <c r="D40" i="2"/>
  <c r="C40" i="2"/>
  <c r="B40" i="2"/>
  <c r="A40" i="2"/>
  <c r="W39" i="2"/>
  <c r="C39" i="2"/>
  <c r="B39" i="2"/>
  <c r="A39" i="2"/>
  <c r="W38" i="2"/>
  <c r="C38" i="2"/>
  <c r="B38" i="2"/>
  <c r="A38" i="2"/>
  <c r="W37" i="2"/>
  <c r="C37" i="2"/>
  <c r="B37" i="2"/>
  <c r="A37" i="2"/>
  <c r="W36" i="2"/>
  <c r="C36" i="2"/>
  <c r="B36" i="2"/>
  <c r="A36" i="2"/>
  <c r="W35" i="2"/>
  <c r="C35" i="2"/>
  <c r="B35" i="2"/>
  <c r="A35" i="2"/>
  <c r="W34" i="2"/>
  <c r="C34" i="2"/>
  <c r="B34" i="2"/>
  <c r="A34" i="2"/>
  <c r="W33" i="2"/>
  <c r="D33" i="2"/>
  <c r="C33" i="2"/>
  <c r="B33" i="2"/>
  <c r="A33" i="2"/>
  <c r="W32" i="2"/>
  <c r="C32" i="2"/>
  <c r="B32" i="2"/>
  <c r="F32" i="2" s="1"/>
  <c r="A32" i="2"/>
  <c r="W31" i="2"/>
  <c r="C31" i="2"/>
  <c r="B31" i="2"/>
  <c r="F31" i="2" s="1"/>
  <c r="A31" i="2"/>
  <c r="W30" i="2"/>
  <c r="C30" i="2"/>
  <c r="B30" i="2"/>
  <c r="A30" i="2"/>
  <c r="W29" i="2"/>
  <c r="C29" i="2"/>
  <c r="B29" i="2"/>
  <c r="A29" i="2"/>
  <c r="W28" i="2"/>
  <c r="C28" i="2"/>
  <c r="B28" i="2"/>
  <c r="E28" i="2" s="1"/>
  <c r="A28" i="2"/>
  <c r="W27" i="2"/>
  <c r="C27" i="2"/>
  <c r="B27" i="2"/>
  <c r="F27" i="2" s="1"/>
  <c r="A27" i="2"/>
  <c r="W26" i="2"/>
  <c r="C26" i="2"/>
  <c r="B26" i="2"/>
  <c r="A26" i="2"/>
  <c r="W25" i="2"/>
  <c r="C25" i="2"/>
  <c r="B25" i="2"/>
  <c r="F25" i="2" s="1"/>
  <c r="A25" i="2"/>
  <c r="W24" i="2"/>
  <c r="C24" i="2"/>
  <c r="B24" i="2"/>
  <c r="A24" i="2"/>
  <c r="W23" i="2"/>
  <c r="C23" i="2"/>
  <c r="B23" i="2"/>
  <c r="F23" i="2" s="1"/>
  <c r="A23" i="2"/>
  <c r="W22" i="2"/>
  <c r="C22" i="2"/>
  <c r="B22" i="2"/>
  <c r="A22" i="2"/>
  <c r="W21" i="2"/>
  <c r="C21" i="2"/>
  <c r="B21" i="2"/>
  <c r="A21" i="2"/>
  <c r="W20" i="2"/>
  <c r="C20" i="2"/>
  <c r="B20" i="2"/>
  <c r="A20" i="2"/>
  <c r="W19" i="2"/>
  <c r="C19" i="2"/>
  <c r="B19" i="2"/>
  <c r="F19" i="2" s="1"/>
  <c r="A19" i="2"/>
  <c r="W18" i="2"/>
  <c r="C18" i="2"/>
  <c r="B18" i="2"/>
  <c r="A18" i="2"/>
  <c r="W17" i="2"/>
  <c r="C17" i="2"/>
  <c r="D17" i="2" s="1"/>
  <c r="B17" i="2"/>
  <c r="A17" i="2"/>
  <c r="W16" i="2"/>
  <c r="C16" i="2"/>
  <c r="B16" i="2"/>
  <c r="A16" i="2"/>
  <c r="W15" i="2"/>
  <c r="C15" i="2"/>
  <c r="B15" i="2"/>
  <c r="A15" i="2"/>
  <c r="W14" i="2"/>
  <c r="C14" i="2"/>
  <c r="B14" i="2"/>
  <c r="A14" i="2"/>
  <c r="W13" i="2"/>
  <c r="C13" i="2"/>
  <c r="B13" i="2"/>
  <c r="A13" i="2"/>
  <c r="W12" i="2"/>
  <c r="E12" i="2"/>
  <c r="C12" i="2"/>
  <c r="B12" i="2"/>
  <c r="A12" i="2"/>
  <c r="W11" i="2"/>
  <c r="C11" i="2"/>
  <c r="B11" i="2"/>
  <c r="A11" i="2"/>
  <c r="W10" i="2"/>
  <c r="C10" i="2"/>
  <c r="B10" i="2"/>
  <c r="A10" i="2"/>
  <c r="W9" i="2"/>
  <c r="C9" i="2"/>
  <c r="B9" i="2"/>
  <c r="A9" i="2"/>
  <c r="W8" i="2"/>
  <c r="C8" i="2"/>
  <c r="B8" i="2"/>
  <c r="D8" i="2" s="1"/>
  <c r="A8" i="2"/>
  <c r="W7" i="2"/>
  <c r="C7" i="2"/>
  <c r="B7" i="2"/>
  <c r="F7" i="2" s="1"/>
  <c r="A7" i="2"/>
  <c r="W6" i="2"/>
  <c r="C6" i="2"/>
  <c r="B6" i="2"/>
  <c r="A6" i="2"/>
  <c r="W5" i="2"/>
  <c r="C5" i="2"/>
  <c r="B5" i="2"/>
  <c r="F5" i="2" s="1"/>
  <c r="A5" i="2"/>
  <c r="W4" i="2"/>
  <c r="C4" i="2"/>
  <c r="B4" i="2"/>
  <c r="A4" i="2"/>
  <c r="W3" i="2"/>
  <c r="C3" i="2"/>
  <c r="B3" i="2"/>
  <c r="A3" i="2"/>
  <c r="W2" i="2"/>
  <c r="R2" i="2"/>
  <c r="R3" i="2" s="1"/>
  <c r="Q3" i="2" s="1"/>
  <c r="O2" i="2"/>
  <c r="C2" i="2"/>
  <c r="B2" i="2"/>
  <c r="F2" i="2" s="1"/>
  <c r="A2" i="2"/>
  <c r="F4" i="2" l="1"/>
  <c r="G4" i="2" s="1"/>
  <c r="H2" i="2"/>
  <c r="H23" i="2"/>
  <c r="Q2" i="2"/>
  <c r="F3" i="2"/>
  <c r="F13" i="2"/>
  <c r="G13" i="2" s="1"/>
  <c r="G14" i="2"/>
  <c r="F14" i="2"/>
  <c r="H14" i="2" s="1"/>
  <c r="F15" i="2"/>
  <c r="F16" i="2"/>
  <c r="G17" i="2"/>
  <c r="F17" i="2"/>
  <c r="H31" i="2"/>
  <c r="H32" i="2"/>
  <c r="F34" i="2"/>
  <c r="G34" i="2" s="1"/>
  <c r="F35" i="2"/>
  <c r="H35" i="2" s="1"/>
  <c r="F36" i="2"/>
  <c r="G36" i="2" s="1"/>
  <c r="F37" i="2"/>
  <c r="G37" i="2" s="1"/>
  <c r="F38" i="2"/>
  <c r="G38" i="2" s="1"/>
  <c r="F39" i="2"/>
  <c r="G40" i="2"/>
  <c r="F40" i="2"/>
  <c r="D80" i="2"/>
  <c r="H3" i="2"/>
  <c r="H16" i="2"/>
  <c r="H17" i="2"/>
  <c r="F18" i="2"/>
  <c r="G18" i="2" s="1"/>
  <c r="F20" i="2"/>
  <c r="G20" i="2" s="1"/>
  <c r="F21" i="2"/>
  <c r="G21" i="2" s="1"/>
  <c r="F22" i="2"/>
  <c r="G22" i="2" s="1"/>
  <c r="F24" i="2"/>
  <c r="H24" i="2" s="1"/>
  <c r="H34" i="2"/>
  <c r="H36" i="2"/>
  <c r="H37" i="2"/>
  <c r="H38" i="2"/>
  <c r="H39" i="2"/>
  <c r="H40" i="2"/>
  <c r="F41" i="2"/>
  <c r="H41" i="2" s="1"/>
  <c r="F42" i="2"/>
  <c r="G42" i="2" s="1"/>
  <c r="H15" i="2"/>
  <c r="F6" i="2"/>
  <c r="G6" i="2" s="1"/>
  <c r="H21" i="2"/>
  <c r="F28" i="2"/>
  <c r="G28" i="2" s="1"/>
  <c r="H42" i="2"/>
  <c r="F53" i="2"/>
  <c r="G53" i="2" s="1"/>
  <c r="F54" i="2"/>
  <c r="G54" i="2" s="1"/>
  <c r="F57" i="2"/>
  <c r="G57" i="2" s="1"/>
  <c r="D57" i="2"/>
  <c r="F58" i="2"/>
  <c r="G58" i="2" s="1"/>
  <c r="G60" i="2"/>
  <c r="F60" i="2"/>
  <c r="F61" i="2"/>
  <c r="G61" i="2" s="1"/>
  <c r="G62" i="2"/>
  <c r="F62" i="2"/>
  <c r="F64" i="2"/>
  <c r="G64" i="2" s="1"/>
  <c r="D64" i="2"/>
  <c r="F8" i="2"/>
  <c r="G8" i="2" s="1"/>
  <c r="H19" i="2"/>
  <c r="H22" i="2"/>
  <c r="F26" i="2"/>
  <c r="H26" i="2" s="1"/>
  <c r="E4" i="2"/>
  <c r="H5" i="2"/>
  <c r="H6" i="2"/>
  <c r="H7" i="2"/>
  <c r="H8" i="2"/>
  <c r="F9" i="2"/>
  <c r="H9" i="2" s="1"/>
  <c r="F10" i="2"/>
  <c r="G10" i="2" s="1"/>
  <c r="F11" i="2"/>
  <c r="H11" i="2" s="1"/>
  <c r="F12" i="2"/>
  <c r="H12" i="2" s="1"/>
  <c r="D24" i="2"/>
  <c r="H25" i="2"/>
  <c r="H27" i="2"/>
  <c r="H28" i="2"/>
  <c r="G29" i="2"/>
  <c r="F29" i="2"/>
  <c r="F30" i="2"/>
  <c r="H30" i="2" s="1"/>
  <c r="G33" i="2"/>
  <c r="F33" i="2"/>
  <c r="H33" i="2" s="1"/>
  <c r="E44" i="2"/>
  <c r="E52" i="2"/>
  <c r="H53" i="2"/>
  <c r="H54" i="2"/>
  <c r="H55" i="2"/>
  <c r="H56" i="2"/>
  <c r="H57" i="2"/>
  <c r="H45" i="2"/>
  <c r="F46" i="2"/>
  <c r="G46" i="2" s="1"/>
  <c r="F48" i="2"/>
  <c r="G48" i="2" s="1"/>
  <c r="H58" i="2"/>
  <c r="H59" i="2"/>
  <c r="H61" i="2"/>
  <c r="H62" i="2"/>
  <c r="H63" i="2"/>
  <c r="H64" i="2"/>
  <c r="F66" i="2"/>
  <c r="G66" i="2" s="1"/>
  <c r="F68" i="2"/>
  <c r="G68" i="2" s="1"/>
  <c r="H81" i="2"/>
  <c r="H83" i="2"/>
  <c r="F85" i="2"/>
  <c r="G85" i="2" s="1"/>
  <c r="H95" i="2"/>
  <c r="H96" i="2"/>
  <c r="F98" i="2"/>
  <c r="G98" i="2" s="1"/>
  <c r="G100" i="2"/>
  <c r="F100" i="2"/>
  <c r="F101" i="2"/>
  <c r="G101" i="2" s="1"/>
  <c r="H111" i="2"/>
  <c r="H112" i="2"/>
  <c r="F114" i="2"/>
  <c r="G114" i="2" s="1"/>
  <c r="F115" i="2"/>
  <c r="G116" i="2"/>
  <c r="F116" i="2"/>
  <c r="F117" i="2"/>
  <c r="G117" i="2" s="1"/>
  <c r="G118" i="2"/>
  <c r="F118" i="2"/>
  <c r="F119" i="2"/>
  <c r="F120" i="2"/>
  <c r="G120" i="2" s="1"/>
  <c r="F125" i="2"/>
  <c r="G125" i="2" s="1"/>
  <c r="G129" i="2"/>
  <c r="F129" i="2"/>
  <c r="F130" i="2"/>
  <c r="G130" i="2" s="1"/>
  <c r="F132" i="2"/>
  <c r="F133" i="2"/>
  <c r="G133" i="2" s="1"/>
  <c r="F134" i="2"/>
  <c r="G134" i="2" s="1"/>
  <c r="D136" i="2"/>
  <c r="F136" i="2"/>
  <c r="H155" i="2"/>
  <c r="E158" i="2"/>
  <c r="H159" i="2"/>
  <c r="D160" i="2"/>
  <c r="G161" i="2"/>
  <c r="F161" i="2"/>
  <c r="F162" i="2"/>
  <c r="G162" i="2" s="1"/>
  <c r="E170" i="2"/>
  <c r="H171" i="2"/>
  <c r="D172" i="2"/>
  <c r="H173" i="2"/>
  <c r="H175" i="2"/>
  <c r="F178" i="2"/>
  <c r="G178" i="2" s="1"/>
  <c r="G180" i="2"/>
  <c r="F180" i="2"/>
  <c r="F182" i="2"/>
  <c r="G182" i="2" s="1"/>
  <c r="G184" i="2"/>
  <c r="F184" i="2"/>
  <c r="F194" i="2"/>
  <c r="G194" i="2" s="1"/>
  <c r="F196" i="2"/>
  <c r="G196" i="2" s="1"/>
  <c r="F198" i="2"/>
  <c r="G198" i="2" s="1"/>
  <c r="F201" i="2"/>
  <c r="G201" i="2" s="1"/>
  <c r="G210" i="2"/>
  <c r="F210" i="2"/>
  <c r="F211" i="2"/>
  <c r="F212" i="2"/>
  <c r="G212" i="2" s="1"/>
  <c r="F213" i="2"/>
  <c r="F214" i="2"/>
  <c r="G214" i="2" s="1"/>
  <c r="F215" i="2"/>
  <c r="F216" i="2"/>
  <c r="G216" i="2" s="1"/>
  <c r="G226" i="2"/>
  <c r="F226" i="2"/>
  <c r="F227" i="2"/>
  <c r="E228" i="2"/>
  <c r="F228" i="2"/>
  <c r="F229" i="2"/>
  <c r="F230" i="2"/>
  <c r="G230" i="2" s="1"/>
  <c r="F231" i="2"/>
  <c r="F232" i="2"/>
  <c r="F233" i="2"/>
  <c r="G233" i="2" s="1"/>
  <c r="G241" i="2"/>
  <c r="F241" i="2"/>
  <c r="E258" i="2"/>
  <c r="H259" i="2"/>
  <c r="H261" i="2"/>
  <c r="E262" i="2"/>
  <c r="H263" i="2"/>
  <c r="H264" i="2"/>
  <c r="F266" i="2"/>
  <c r="G266" i="2" s="1"/>
  <c r="F267" i="2"/>
  <c r="E268" i="2"/>
  <c r="F268" i="2"/>
  <c r="F269" i="2"/>
  <c r="G270" i="2"/>
  <c r="F270" i="2"/>
  <c r="F271" i="2"/>
  <c r="F272" i="2"/>
  <c r="G273" i="2"/>
  <c r="F273" i="2"/>
  <c r="H281" i="2"/>
  <c r="F282" i="2"/>
  <c r="G282" i="2" s="1"/>
  <c r="D284" i="2"/>
  <c r="F284" i="2"/>
  <c r="H303" i="2"/>
  <c r="H304" i="2"/>
  <c r="H307" i="2"/>
  <c r="F309" i="2"/>
  <c r="G309" i="2" s="1"/>
  <c r="F310" i="2"/>
  <c r="G310" i="2" s="1"/>
  <c r="F313" i="2"/>
  <c r="G313" i="2" s="1"/>
  <c r="F314" i="2"/>
  <c r="G314" i="2" s="1"/>
  <c r="D316" i="2"/>
  <c r="F316" i="2"/>
  <c r="E322" i="2"/>
  <c r="H323" i="2"/>
  <c r="H324" i="2"/>
  <c r="F326" i="2"/>
  <c r="G326" i="2" s="1"/>
  <c r="F328" i="2"/>
  <c r="F329" i="2"/>
  <c r="F330" i="2"/>
  <c r="G330" i="2" s="1"/>
  <c r="E332" i="2"/>
  <c r="F332" i="2"/>
  <c r="F333" i="2"/>
  <c r="G333" i="2" s="1"/>
  <c r="H339" i="2"/>
  <c r="F341" i="2"/>
  <c r="H341" i="2" s="1"/>
  <c r="E345" i="2"/>
  <c r="H351" i="2"/>
  <c r="F352" i="2"/>
  <c r="G352" i="2" s="1"/>
  <c r="F353" i="2"/>
  <c r="G353" i="2" s="1"/>
  <c r="D357" i="2"/>
  <c r="G358" i="2"/>
  <c r="F358" i="2"/>
  <c r="H364" i="2"/>
  <c r="D367" i="2"/>
  <c r="F367" i="2"/>
  <c r="H379" i="2"/>
  <c r="G381" i="2"/>
  <c r="F381" i="2"/>
  <c r="E383" i="2"/>
  <c r="F383" i="2"/>
  <c r="G385" i="2"/>
  <c r="F385" i="2"/>
  <c r="F396" i="2"/>
  <c r="G396" i="2" s="1"/>
  <c r="F397" i="2"/>
  <c r="G397" i="2" s="1"/>
  <c r="F400" i="2"/>
  <c r="G400" i="2" s="1"/>
  <c r="H418" i="2"/>
  <c r="E419" i="2"/>
  <c r="F419" i="2"/>
  <c r="F420" i="2"/>
  <c r="F421" i="2"/>
  <c r="H421" i="2" s="1"/>
  <c r="H430" i="2"/>
  <c r="H431" i="2"/>
  <c r="G433" i="2"/>
  <c r="F433" i="2"/>
  <c r="F434" i="2"/>
  <c r="G434" i="2" s="1"/>
  <c r="G436" i="2"/>
  <c r="F436" i="2"/>
  <c r="F442" i="2"/>
  <c r="H451" i="2"/>
  <c r="F453" i="2"/>
  <c r="G453" i="2" s="1"/>
  <c r="F454" i="2"/>
  <c r="G454" i="2" s="1"/>
  <c r="F455" i="2"/>
  <c r="G456" i="2"/>
  <c r="F456" i="2"/>
  <c r="H467" i="2"/>
  <c r="H468" i="2"/>
  <c r="H470" i="2"/>
  <c r="E471" i="2"/>
  <c r="F471" i="2"/>
  <c r="F472" i="2"/>
  <c r="F473" i="2"/>
  <c r="G473" i="2" s="1"/>
  <c r="F474" i="2"/>
  <c r="G474" i="2" s="1"/>
  <c r="D475" i="2"/>
  <c r="F475" i="2"/>
  <c r="Q478" i="2"/>
  <c r="D479" i="2"/>
  <c r="F479" i="2"/>
  <c r="H486" i="2"/>
  <c r="H487" i="2"/>
  <c r="H488" i="2"/>
  <c r="G490" i="2"/>
  <c r="F490" i="2"/>
  <c r="F491" i="2"/>
  <c r="G492" i="2"/>
  <c r="F492" i="2"/>
  <c r="F502" i="2"/>
  <c r="G502" i="2" s="1"/>
  <c r="F503" i="2"/>
  <c r="G504" i="2"/>
  <c r="F504" i="2"/>
  <c r="G508" i="2"/>
  <c r="F508" i="2"/>
  <c r="F509" i="2"/>
  <c r="G509" i="2" s="1"/>
  <c r="H511" i="2"/>
  <c r="H512" i="2"/>
  <c r="H514" i="2"/>
  <c r="E515" i="2"/>
  <c r="F515" i="2"/>
  <c r="F516" i="2"/>
  <c r="F517" i="2"/>
  <c r="G517" i="2" s="1"/>
  <c r="G518" i="2"/>
  <c r="F518" i="2"/>
  <c r="D519" i="2"/>
  <c r="F519" i="2"/>
  <c r="H527" i="2"/>
  <c r="G529" i="2"/>
  <c r="F529" i="2"/>
  <c r="F530" i="2"/>
  <c r="G530" i="2" s="1"/>
  <c r="F531" i="2"/>
  <c r="G532" i="2"/>
  <c r="F532" i="2"/>
  <c r="H543" i="2"/>
  <c r="H544" i="2"/>
  <c r="H546" i="2"/>
  <c r="E547" i="2"/>
  <c r="F547" i="2"/>
  <c r="F548" i="2"/>
  <c r="F549" i="2"/>
  <c r="G549" i="2" s="1"/>
  <c r="Q550" i="2"/>
  <c r="D551" i="2"/>
  <c r="F551" i="2"/>
  <c r="F561" i="2"/>
  <c r="G561" i="2" s="1"/>
  <c r="F562" i="2"/>
  <c r="D563" i="2"/>
  <c r="F563" i="2"/>
  <c r="G564" i="2"/>
  <c r="F564" i="2"/>
  <c r="H570" i="2"/>
  <c r="H571" i="2"/>
  <c r="H572" i="2"/>
  <c r="G573" i="2"/>
  <c r="F573" i="2"/>
  <c r="F574" i="2"/>
  <c r="H578" i="2"/>
  <c r="H579" i="2"/>
  <c r="F580" i="2"/>
  <c r="F581" i="2"/>
  <c r="H581" i="2" s="1"/>
  <c r="H587" i="2"/>
  <c r="H588" i="2"/>
  <c r="F589" i="2"/>
  <c r="G589" i="2" s="1"/>
  <c r="F590" i="2"/>
  <c r="E591" i="2"/>
  <c r="F591" i="2"/>
  <c r="E592" i="2"/>
  <c r="F592" i="2"/>
  <c r="F593" i="2"/>
  <c r="G593" i="2" s="1"/>
  <c r="F594" i="2"/>
  <c r="F595" i="2"/>
  <c r="H595" i="2" s="1"/>
  <c r="H599" i="2"/>
  <c r="D601" i="2"/>
  <c r="H604" i="2"/>
  <c r="E605" i="2"/>
  <c r="F606" i="2"/>
  <c r="G606" i="2" s="1"/>
  <c r="H611" i="2"/>
  <c r="E612" i="2"/>
  <c r="F612" i="2"/>
  <c r="F613" i="2"/>
  <c r="G613" i="2" s="1"/>
  <c r="H616" i="2"/>
  <c r="F617" i="2"/>
  <c r="F618" i="2"/>
  <c r="G618" i="2" s="1"/>
  <c r="F621" i="2"/>
  <c r="G621" i="2" s="1"/>
  <c r="F622" i="2"/>
  <c r="G622" i="2" s="1"/>
  <c r="F625" i="2"/>
  <c r="G625" i="2" s="1"/>
  <c r="F630" i="2"/>
  <c r="G630" i="2" s="1"/>
  <c r="F635" i="2"/>
  <c r="G635" i="2" s="1"/>
  <c r="G648" i="2"/>
  <c r="F648" i="2"/>
  <c r="F649" i="2"/>
  <c r="G649" i="2" s="1"/>
  <c r="F650" i="2"/>
  <c r="F651" i="2"/>
  <c r="F652" i="2"/>
  <c r="G652" i="2" s="1"/>
  <c r="H656" i="2"/>
  <c r="H658" i="2"/>
  <c r="H659" i="2"/>
  <c r="G665" i="2"/>
  <c r="F665" i="2"/>
  <c r="R668" i="2"/>
  <c r="H674" i="2"/>
  <c r="H675" i="2"/>
  <c r="H676" i="2"/>
  <c r="E677" i="2"/>
  <c r="G679" i="2"/>
  <c r="H680" i="2"/>
  <c r="H682" i="2"/>
  <c r="H683" i="2"/>
  <c r="H687" i="2"/>
  <c r="H695" i="2"/>
  <c r="E703" i="2"/>
  <c r="R704" i="2"/>
  <c r="Q704" i="2" s="1"/>
  <c r="G709" i="2"/>
  <c r="F709" i="2"/>
  <c r="G714" i="2"/>
  <c r="F714" i="2"/>
  <c r="D715" i="2"/>
  <c r="F715" i="2"/>
  <c r="G716" i="2"/>
  <c r="F716" i="2"/>
  <c r="H719" i="2"/>
  <c r="F721" i="2"/>
  <c r="H721" i="2" s="1"/>
  <c r="D724" i="2"/>
  <c r="G725" i="2"/>
  <c r="F725" i="2"/>
  <c r="D727" i="2"/>
  <c r="F727" i="2"/>
  <c r="G728" i="2"/>
  <c r="F728" i="2"/>
  <c r="F733" i="2"/>
  <c r="G733" i="2" s="1"/>
  <c r="H742" i="2"/>
  <c r="D743" i="2"/>
  <c r="F743" i="2"/>
  <c r="D752" i="2"/>
  <c r="F753" i="2"/>
  <c r="F754" i="2"/>
  <c r="G754" i="2" s="1"/>
  <c r="F755" i="2"/>
  <c r="G756" i="2"/>
  <c r="F756" i="2"/>
  <c r="G765" i="2"/>
  <c r="F765" i="2"/>
  <c r="G766" i="2"/>
  <c r="F766" i="2"/>
  <c r="G767" i="2"/>
  <c r="F767" i="2"/>
  <c r="G768" i="2"/>
  <c r="F768" i="2"/>
  <c r="G782" i="2"/>
  <c r="F782" i="2"/>
  <c r="G783" i="2"/>
  <c r="F783" i="2"/>
  <c r="G784" i="2"/>
  <c r="F784" i="2"/>
  <c r="F810" i="2"/>
  <c r="H810" i="2" s="1"/>
  <c r="G827" i="2"/>
  <c r="G830" i="2"/>
  <c r="F830" i="2"/>
  <c r="G832" i="2"/>
  <c r="F832" i="2"/>
  <c r="F836" i="2"/>
  <c r="G836" i="2" s="1"/>
  <c r="F837" i="2"/>
  <c r="G837" i="2" s="1"/>
  <c r="D837" i="2"/>
  <c r="G838" i="2"/>
  <c r="F838" i="2"/>
  <c r="G840" i="2"/>
  <c r="F840" i="2"/>
  <c r="G843" i="2"/>
  <c r="E852" i="2"/>
  <c r="G853" i="2"/>
  <c r="F853" i="2"/>
  <c r="G854" i="2"/>
  <c r="F854" i="2"/>
  <c r="G857" i="2"/>
  <c r="F857" i="2"/>
  <c r="D857" i="2"/>
  <c r="G876" i="2"/>
  <c r="F876" i="2"/>
  <c r="E876" i="2"/>
  <c r="D876" i="2"/>
  <c r="F1015" i="2"/>
  <c r="G1015" i="2" s="1"/>
  <c r="F1016" i="2"/>
  <c r="G1016" i="2" s="1"/>
  <c r="F1017" i="2"/>
  <c r="D1017" i="2"/>
  <c r="F1067" i="2"/>
  <c r="G1067" i="2" s="1"/>
  <c r="F1068" i="2"/>
  <c r="G1068" i="2" s="1"/>
  <c r="E1068" i="2"/>
  <c r="D1068" i="2"/>
  <c r="F43" i="2"/>
  <c r="H43" i="2" s="1"/>
  <c r="F44" i="2"/>
  <c r="H44" i="2" s="1"/>
  <c r="H46" i="2"/>
  <c r="H48" i="2"/>
  <c r="F49" i="2"/>
  <c r="H49" i="2" s="1"/>
  <c r="G50" i="2"/>
  <c r="F50" i="2"/>
  <c r="H50" i="2" s="1"/>
  <c r="F51" i="2"/>
  <c r="H51" i="2" s="1"/>
  <c r="F52" i="2"/>
  <c r="H52" i="2" s="1"/>
  <c r="H65" i="2"/>
  <c r="H66" i="2"/>
  <c r="H67" i="2"/>
  <c r="H68" i="2"/>
  <c r="F69" i="2"/>
  <c r="G69" i="2" s="1"/>
  <c r="F70" i="2"/>
  <c r="G70" i="2" s="1"/>
  <c r="F71" i="2"/>
  <c r="F72" i="2"/>
  <c r="F73" i="2"/>
  <c r="G73" i="2" s="1"/>
  <c r="H85" i="2"/>
  <c r="G86" i="2"/>
  <c r="F86" i="2"/>
  <c r="H98" i="2"/>
  <c r="H99" i="2"/>
  <c r="H100" i="2"/>
  <c r="H101" i="2"/>
  <c r="G102" i="2"/>
  <c r="F102" i="2"/>
  <c r="F103" i="2"/>
  <c r="F104" i="2"/>
  <c r="G104" i="2" s="1"/>
  <c r="H114" i="2"/>
  <c r="H115" i="2"/>
  <c r="H116" i="2"/>
  <c r="H117" i="2"/>
  <c r="H118" i="2"/>
  <c r="H119" i="2"/>
  <c r="H120" i="2"/>
  <c r="F121" i="2"/>
  <c r="F122" i="2"/>
  <c r="G122" i="2" s="1"/>
  <c r="F123" i="2"/>
  <c r="R124" i="2"/>
  <c r="H125" i="2"/>
  <c r="G126" i="2"/>
  <c r="F126" i="2"/>
  <c r="H132" i="2"/>
  <c r="H133" i="2"/>
  <c r="H136" i="2"/>
  <c r="F137" i="2"/>
  <c r="G137" i="2" s="1"/>
  <c r="F138" i="2"/>
  <c r="G138" i="2" s="1"/>
  <c r="F139" i="2"/>
  <c r="F140" i="2"/>
  <c r="F141" i="2"/>
  <c r="G141" i="2" s="1"/>
  <c r="F142" i="2"/>
  <c r="G142" i="2" s="1"/>
  <c r="F143" i="2"/>
  <c r="D144" i="2"/>
  <c r="F144" i="2"/>
  <c r="H163" i="2"/>
  <c r="F165" i="2"/>
  <c r="G165" i="2" s="1"/>
  <c r="E178" i="2"/>
  <c r="H179" i="2"/>
  <c r="D180" i="2"/>
  <c r="H181" i="2"/>
  <c r="H183" i="2"/>
  <c r="G185" i="2"/>
  <c r="F185" i="2"/>
  <c r="H194" i="2"/>
  <c r="H195" i="2"/>
  <c r="D196" i="2"/>
  <c r="H197" i="2"/>
  <c r="H199" i="2"/>
  <c r="F200" i="2"/>
  <c r="G200" i="2" s="1"/>
  <c r="H201" i="2"/>
  <c r="H211" i="2"/>
  <c r="H213" i="2"/>
  <c r="H215" i="2"/>
  <c r="F217" i="2"/>
  <c r="G217" i="2" s="1"/>
  <c r="H226" i="2"/>
  <c r="H227" i="2"/>
  <c r="H228" i="2"/>
  <c r="H229" i="2"/>
  <c r="H231" i="2"/>
  <c r="H232" i="2"/>
  <c r="H233" i="2"/>
  <c r="G234" i="2"/>
  <c r="F234" i="2"/>
  <c r="G238" i="2"/>
  <c r="F238" i="2"/>
  <c r="H241" i="2"/>
  <c r="F242" i="2"/>
  <c r="G242" i="2" s="1"/>
  <c r="F246" i="2"/>
  <c r="G246" i="2" s="1"/>
  <c r="F249" i="2"/>
  <c r="G249" i="2" s="1"/>
  <c r="H266" i="2"/>
  <c r="H267" i="2"/>
  <c r="H268" i="2"/>
  <c r="H269" i="2"/>
  <c r="H271" i="2"/>
  <c r="H272" i="2"/>
  <c r="H273" i="2"/>
  <c r="G274" i="2"/>
  <c r="F274" i="2"/>
  <c r="G278" i="2"/>
  <c r="F278" i="2"/>
  <c r="H282" i="2"/>
  <c r="H283" i="2"/>
  <c r="H284" i="2"/>
  <c r="F285" i="2"/>
  <c r="G285" i="2" s="1"/>
  <c r="F286" i="2"/>
  <c r="G286" i="2" s="1"/>
  <c r="F287" i="2"/>
  <c r="F288" i="2"/>
  <c r="F289" i="2"/>
  <c r="G289" i="2" s="1"/>
  <c r="F290" i="2"/>
  <c r="G290" i="2" s="1"/>
  <c r="F291" i="2"/>
  <c r="D292" i="2"/>
  <c r="F292" i="2"/>
  <c r="H311" i="2"/>
  <c r="H312" i="2"/>
  <c r="H313" i="2"/>
  <c r="H314" i="2"/>
  <c r="H315" i="2"/>
  <c r="H316" i="2"/>
  <c r="G317" i="2"/>
  <c r="F317" i="2"/>
  <c r="G318" i="2"/>
  <c r="F318" i="2"/>
  <c r="F319" i="2"/>
  <c r="F320" i="2"/>
  <c r="H326" i="2"/>
  <c r="H329" i="2"/>
  <c r="H332" i="2"/>
  <c r="F334" i="2"/>
  <c r="G334" i="2" s="1"/>
  <c r="F335" i="2"/>
  <c r="G335" i="2" s="1"/>
  <c r="F336" i="2"/>
  <c r="G336" i="2" s="1"/>
  <c r="G339" i="2"/>
  <c r="H340" i="2"/>
  <c r="H347" i="2"/>
  <c r="G349" i="2"/>
  <c r="F349" i="2"/>
  <c r="H349" i="2" s="1"/>
  <c r="G351" i="2"/>
  <c r="E353" i="2"/>
  <c r="H358" i="2"/>
  <c r="H359" i="2"/>
  <c r="G360" i="2"/>
  <c r="F360" i="2"/>
  <c r="G361" i="2"/>
  <c r="F361" i="2"/>
  <c r="H367" i="2"/>
  <c r="H368" i="2"/>
  <c r="G369" i="2"/>
  <c r="F369" i="2"/>
  <c r="G370" i="2"/>
  <c r="F370" i="2"/>
  <c r="F371" i="2"/>
  <c r="F372" i="2"/>
  <c r="G372" i="2" s="1"/>
  <c r="H382" i="2"/>
  <c r="H383" i="2"/>
  <c r="H384" i="2"/>
  <c r="H385" i="2"/>
  <c r="H386" i="2"/>
  <c r="F387" i="2"/>
  <c r="F388" i="2"/>
  <c r="G389" i="2"/>
  <c r="F389" i="2"/>
  <c r="F390" i="2"/>
  <c r="D391" i="2"/>
  <c r="F391" i="2"/>
  <c r="H398" i="2"/>
  <c r="H399" i="2"/>
  <c r="H400" i="2"/>
  <c r="G401" i="2"/>
  <c r="F401" i="2"/>
  <c r="G402" i="2"/>
  <c r="F402" i="2"/>
  <c r="G404" i="2"/>
  <c r="F404" i="2"/>
  <c r="H406" i="2"/>
  <c r="H410" i="2"/>
  <c r="D411" i="2"/>
  <c r="F411" i="2"/>
  <c r="G418" i="2"/>
  <c r="H419" i="2"/>
  <c r="H420" i="2"/>
  <c r="F425" i="2"/>
  <c r="H425" i="2" s="1"/>
  <c r="H433" i="2"/>
  <c r="H434" i="2"/>
  <c r="H435" i="2"/>
  <c r="H436" i="2"/>
  <c r="F437" i="2"/>
  <c r="H437" i="2" s="1"/>
  <c r="H442" i="2"/>
  <c r="D443" i="2"/>
  <c r="F443" i="2"/>
  <c r="H454" i="2"/>
  <c r="H455" i="2"/>
  <c r="H456" i="2"/>
  <c r="F457" i="2"/>
  <c r="G457" i="2" s="1"/>
  <c r="F458" i="2"/>
  <c r="G458" i="2" s="1"/>
  <c r="F460" i="2"/>
  <c r="G460" i="2" s="1"/>
  <c r="G470" i="2"/>
  <c r="H471" i="2"/>
  <c r="H472" i="2"/>
  <c r="H474" i="2"/>
  <c r="H475" i="2"/>
  <c r="G476" i="2"/>
  <c r="F476" i="2"/>
  <c r="G477" i="2"/>
  <c r="F477" i="2"/>
  <c r="H479" i="2"/>
  <c r="F480" i="2"/>
  <c r="G480" i="2" s="1"/>
  <c r="F481" i="2"/>
  <c r="G481" i="2" s="1"/>
  <c r="H490" i="2"/>
  <c r="H491" i="2"/>
  <c r="H492" i="2"/>
  <c r="G493" i="2"/>
  <c r="F493" i="2"/>
  <c r="G494" i="2"/>
  <c r="F494" i="2"/>
  <c r="G496" i="2"/>
  <c r="F496" i="2"/>
  <c r="H502" i="2"/>
  <c r="H503" i="2"/>
  <c r="H504" i="2"/>
  <c r="F505" i="2"/>
  <c r="H505" i="2" s="1"/>
  <c r="H509" i="2"/>
  <c r="G514" i="2"/>
  <c r="H515" i="2"/>
  <c r="H516" i="2"/>
  <c r="H518" i="2"/>
  <c r="H519" i="2"/>
  <c r="F520" i="2"/>
  <c r="G520" i="2" s="1"/>
  <c r="F521" i="2"/>
  <c r="G521" i="2" s="1"/>
  <c r="H530" i="2"/>
  <c r="H531" i="2"/>
  <c r="H532" i="2"/>
  <c r="G533" i="2"/>
  <c r="F533" i="2"/>
  <c r="G534" i="2"/>
  <c r="F534" i="2"/>
  <c r="G536" i="2"/>
  <c r="F536" i="2"/>
  <c r="G546" i="2"/>
  <c r="H547" i="2"/>
  <c r="H548" i="2"/>
  <c r="H549" i="2"/>
  <c r="H551" i="2"/>
  <c r="F552" i="2"/>
  <c r="G552" i="2" s="1"/>
  <c r="F553" i="2"/>
  <c r="H553" i="2" s="1"/>
  <c r="H561" i="2"/>
  <c r="H562" i="2"/>
  <c r="H563" i="2"/>
  <c r="H564" i="2"/>
  <c r="F565" i="2"/>
  <c r="G565" i="2" s="1"/>
  <c r="F566" i="2"/>
  <c r="G566" i="2" s="1"/>
  <c r="F568" i="2"/>
  <c r="G568" i="2" s="1"/>
  <c r="D572" i="2"/>
  <c r="H573" i="2"/>
  <c r="H574" i="2"/>
  <c r="E579" i="2"/>
  <c r="H580" i="2"/>
  <c r="G585" i="2"/>
  <c r="F585" i="2"/>
  <c r="H585" i="2" s="1"/>
  <c r="E588" i="2"/>
  <c r="H589" i="2"/>
  <c r="H590" i="2"/>
  <c r="H591" i="2"/>
  <c r="H592" i="2"/>
  <c r="H594" i="2"/>
  <c r="H606" i="2"/>
  <c r="G607" i="2"/>
  <c r="F607" i="2"/>
  <c r="H607" i="2" s="1"/>
  <c r="G611" i="2"/>
  <c r="H612" i="2"/>
  <c r="H613" i="2"/>
  <c r="G616" i="2"/>
  <c r="H618" i="2"/>
  <c r="G623" i="2"/>
  <c r="F623" i="2"/>
  <c r="G624" i="2"/>
  <c r="F624" i="2"/>
  <c r="G632" i="2"/>
  <c r="F632" i="2"/>
  <c r="G633" i="2"/>
  <c r="F633" i="2"/>
  <c r="H633" i="2" s="1"/>
  <c r="G637" i="2"/>
  <c r="F637" i="2"/>
  <c r="H637" i="2" s="1"/>
  <c r="G641" i="2"/>
  <c r="F641" i="2"/>
  <c r="G645" i="2"/>
  <c r="F645" i="2"/>
  <c r="H645" i="2" s="1"/>
  <c r="H650" i="2"/>
  <c r="H651" i="2"/>
  <c r="H652" i="2"/>
  <c r="G653" i="2"/>
  <c r="F653" i="2"/>
  <c r="F654" i="2"/>
  <c r="G654" i="2" s="1"/>
  <c r="D655" i="2"/>
  <c r="F655" i="2"/>
  <c r="G655" i="2" s="1"/>
  <c r="D660" i="2"/>
  <c r="G661" i="2"/>
  <c r="F661" i="2"/>
  <c r="G662" i="2"/>
  <c r="F662" i="2"/>
  <c r="H662" i="2" s="1"/>
  <c r="G668" i="2"/>
  <c r="F668" i="2"/>
  <c r="G670" i="2"/>
  <c r="F672" i="2"/>
  <c r="G672" i="2" s="1"/>
  <c r="G678" i="2"/>
  <c r="F678" i="2"/>
  <c r="D684" i="2"/>
  <c r="F685" i="2"/>
  <c r="F686" i="2"/>
  <c r="G686" i="2" s="1"/>
  <c r="D688" i="2"/>
  <c r="F689" i="2"/>
  <c r="G689" i="2" s="1"/>
  <c r="F690" i="2"/>
  <c r="F691" i="2"/>
  <c r="F692" i="2"/>
  <c r="G693" i="2"/>
  <c r="F693" i="2"/>
  <c r="H693" i="2" s="1"/>
  <c r="E695" i="2"/>
  <c r="F696" i="2"/>
  <c r="G697" i="2"/>
  <c r="F697" i="2"/>
  <c r="F698" i="2"/>
  <c r="F699" i="2"/>
  <c r="G700" i="2"/>
  <c r="F700" i="2"/>
  <c r="G702" i="2"/>
  <c r="F704" i="2"/>
  <c r="G704" i="2" s="1"/>
  <c r="H708" i="2"/>
  <c r="E709" i="2"/>
  <c r="F711" i="2"/>
  <c r="G711" i="2" s="1"/>
  <c r="H714" i="2"/>
  <c r="H715" i="2"/>
  <c r="H716" i="2"/>
  <c r="G719" i="2"/>
  <c r="H720" i="2"/>
  <c r="E721" i="2"/>
  <c r="H726" i="2"/>
  <c r="H727" i="2"/>
  <c r="H728" i="2"/>
  <c r="E733" i="2"/>
  <c r="F734" i="2"/>
  <c r="D735" i="2"/>
  <c r="F735" i="2"/>
  <c r="G736" i="2"/>
  <c r="F736" i="2"/>
  <c r="F738" i="2"/>
  <c r="G738" i="2" s="1"/>
  <c r="G742" i="2"/>
  <c r="H743" i="2"/>
  <c r="F744" i="2"/>
  <c r="G744" i="2" s="1"/>
  <c r="G745" i="2"/>
  <c r="F745" i="2"/>
  <c r="F747" i="2"/>
  <c r="G748" i="2"/>
  <c r="F748" i="2"/>
  <c r="H753" i="2"/>
  <c r="H754" i="2"/>
  <c r="H755" i="2"/>
  <c r="H756" i="2"/>
  <c r="G757" i="2"/>
  <c r="F757" i="2"/>
  <c r="G758" i="2"/>
  <c r="F758" i="2"/>
  <c r="G759" i="2"/>
  <c r="F759" i="2"/>
  <c r="G760" i="2"/>
  <c r="F760" i="2"/>
  <c r="E764" i="2"/>
  <c r="H766" i="2"/>
  <c r="H767" i="2"/>
  <c r="H768" i="2"/>
  <c r="H773" i="2"/>
  <c r="F774" i="2"/>
  <c r="G774" i="2" s="1"/>
  <c r="F775" i="2"/>
  <c r="G775" i="2" s="1"/>
  <c r="H781" i="2"/>
  <c r="H782" i="2"/>
  <c r="H783" i="2"/>
  <c r="H784" i="2"/>
  <c r="D792" i="2"/>
  <c r="F793" i="2"/>
  <c r="G794" i="2"/>
  <c r="F794" i="2"/>
  <c r="F795" i="2"/>
  <c r="F796" i="2"/>
  <c r="G796" i="2" s="1"/>
  <c r="H801" i="2"/>
  <c r="G802" i="2"/>
  <c r="F802" i="2"/>
  <c r="H802" i="2" s="1"/>
  <c r="G811" i="2"/>
  <c r="F811" i="2"/>
  <c r="F812" i="2"/>
  <c r="F813" i="2"/>
  <c r="G813" i="2" s="1"/>
  <c r="D820" i="2"/>
  <c r="G821" i="2"/>
  <c r="F821" i="2"/>
  <c r="G822" i="2"/>
  <c r="F822" i="2"/>
  <c r="F823" i="2"/>
  <c r="F824" i="2"/>
  <c r="G825" i="2"/>
  <c r="F825" i="2"/>
  <c r="D828" i="2"/>
  <c r="H829" i="2"/>
  <c r="H830" i="2"/>
  <c r="H831" i="2"/>
  <c r="H832" i="2"/>
  <c r="H836" i="2"/>
  <c r="H837" i="2"/>
  <c r="F847" i="2"/>
  <c r="D852" i="2"/>
  <c r="D872" i="2"/>
  <c r="H874" i="2"/>
  <c r="H875" i="2"/>
  <c r="H876" i="2"/>
  <c r="D901" i="2"/>
  <c r="E912" i="2"/>
  <c r="D988" i="2"/>
  <c r="D989" i="2"/>
  <c r="F989" i="2"/>
  <c r="D990" i="2"/>
  <c r="F990" i="2"/>
  <c r="F991" i="2"/>
  <c r="G991" i="2" s="1"/>
  <c r="F992" i="2"/>
  <c r="G992" i="2" s="1"/>
  <c r="E992" i="2"/>
  <c r="D992" i="2"/>
  <c r="D1033" i="2"/>
  <c r="F1035" i="2"/>
  <c r="G1035" i="2" s="1"/>
  <c r="F1036" i="2"/>
  <c r="G1036" i="2" s="1"/>
  <c r="D1036" i="2"/>
  <c r="D1057" i="2"/>
  <c r="F1057" i="2"/>
  <c r="D1058" i="2"/>
  <c r="F1058" i="2"/>
  <c r="F1059" i="2"/>
  <c r="G1059" i="2" s="1"/>
  <c r="G1060" i="2"/>
  <c r="F1060" i="2"/>
  <c r="F1061" i="2"/>
  <c r="D1061" i="2"/>
  <c r="D1077" i="2"/>
  <c r="F1079" i="2"/>
  <c r="G1079" i="2" s="1"/>
  <c r="F1080" i="2"/>
  <c r="G1080" i="2" s="1"/>
  <c r="D1080" i="2"/>
  <c r="H69" i="2"/>
  <c r="H70" i="2"/>
  <c r="H71" i="2"/>
  <c r="H72" i="2"/>
  <c r="H73" i="2"/>
  <c r="G74" i="2"/>
  <c r="F74" i="2"/>
  <c r="H74" i="2" s="1"/>
  <c r="F75" i="2"/>
  <c r="H75" i="2" s="1"/>
  <c r="F76" i="2"/>
  <c r="G76" i="2" s="1"/>
  <c r="F77" i="2"/>
  <c r="H77" i="2" s="1"/>
  <c r="F78" i="2"/>
  <c r="H78" i="2" s="1"/>
  <c r="F79" i="2"/>
  <c r="H79" i="2" s="1"/>
  <c r="G80" i="2"/>
  <c r="F80" i="2"/>
  <c r="H80" i="2" s="1"/>
  <c r="H86" i="2"/>
  <c r="F87" i="2"/>
  <c r="F88" i="2"/>
  <c r="F89" i="2"/>
  <c r="G89" i="2" s="1"/>
  <c r="F90" i="2"/>
  <c r="G90" i="2" s="1"/>
  <c r="F91" i="2"/>
  <c r="G92" i="2"/>
  <c r="F92" i="2"/>
  <c r="H102" i="2"/>
  <c r="H103" i="2"/>
  <c r="H104" i="2"/>
  <c r="F105" i="2"/>
  <c r="G106" i="2"/>
  <c r="F106" i="2"/>
  <c r="F107" i="2"/>
  <c r="F108" i="2"/>
  <c r="G108" i="2" s="1"/>
  <c r="H121" i="2"/>
  <c r="H122" i="2"/>
  <c r="H123" i="2"/>
  <c r="G124" i="2"/>
  <c r="F124" i="2"/>
  <c r="H126" i="2"/>
  <c r="F127" i="2"/>
  <c r="H138" i="2"/>
  <c r="H139" i="2"/>
  <c r="H140" i="2"/>
  <c r="H141" i="2"/>
  <c r="H142" i="2"/>
  <c r="H143" i="2"/>
  <c r="H144" i="2"/>
  <c r="F145" i="2"/>
  <c r="G145" i="2" s="1"/>
  <c r="F146" i="2"/>
  <c r="G146" i="2" s="1"/>
  <c r="F147" i="2"/>
  <c r="F148" i="2"/>
  <c r="F149" i="2"/>
  <c r="G149" i="2" s="1"/>
  <c r="F150" i="2"/>
  <c r="G150" i="2" s="1"/>
  <c r="F151" i="2"/>
  <c r="G152" i="2"/>
  <c r="F152" i="2"/>
  <c r="H165" i="2"/>
  <c r="F166" i="2"/>
  <c r="G166" i="2" s="1"/>
  <c r="F167" i="2"/>
  <c r="G168" i="2"/>
  <c r="F168" i="2"/>
  <c r="G169" i="2"/>
  <c r="F169" i="2"/>
  <c r="H185" i="2"/>
  <c r="F186" i="2"/>
  <c r="G186" i="2" s="1"/>
  <c r="F187" i="2"/>
  <c r="G188" i="2"/>
  <c r="F188" i="2"/>
  <c r="F189" i="2"/>
  <c r="F190" i="2"/>
  <c r="G190" i="2" s="1"/>
  <c r="F191" i="2"/>
  <c r="G192" i="2"/>
  <c r="F192" i="2"/>
  <c r="F202" i="2"/>
  <c r="G202" i="2" s="1"/>
  <c r="F203" i="2"/>
  <c r="F204" i="2"/>
  <c r="G204" i="2" s="1"/>
  <c r="F205" i="2"/>
  <c r="G206" i="2"/>
  <c r="F206" i="2"/>
  <c r="F207" i="2"/>
  <c r="F208" i="2"/>
  <c r="G208" i="2" s="1"/>
  <c r="H217" i="2"/>
  <c r="F218" i="2"/>
  <c r="G218" i="2" s="1"/>
  <c r="F219" i="2"/>
  <c r="E220" i="2"/>
  <c r="F220" i="2"/>
  <c r="F221" i="2"/>
  <c r="G222" i="2"/>
  <c r="F222" i="2"/>
  <c r="F223" i="2"/>
  <c r="F224" i="2"/>
  <c r="D233" i="2"/>
  <c r="E234" i="2"/>
  <c r="H235" i="2"/>
  <c r="H236" i="2"/>
  <c r="H237" i="2"/>
  <c r="H238" i="2"/>
  <c r="H239" i="2"/>
  <c r="D240" i="2"/>
  <c r="F240" i="2"/>
  <c r="R241" i="2"/>
  <c r="Q241" i="2" s="1"/>
  <c r="E242" i="2"/>
  <c r="H243" i="2"/>
  <c r="H244" i="2"/>
  <c r="H245" i="2"/>
  <c r="E246" i="2"/>
  <c r="H247" i="2"/>
  <c r="H248" i="2"/>
  <c r="H249" i="2"/>
  <c r="G250" i="2"/>
  <c r="F250" i="2"/>
  <c r="F251" i="2"/>
  <c r="F252" i="2"/>
  <c r="F253" i="2"/>
  <c r="F254" i="2"/>
  <c r="G254" i="2" s="1"/>
  <c r="F255" i="2"/>
  <c r="F256" i="2"/>
  <c r="F257" i="2"/>
  <c r="G257" i="2" s="1"/>
  <c r="D273" i="2"/>
  <c r="E274" i="2"/>
  <c r="H275" i="2"/>
  <c r="H276" i="2"/>
  <c r="H277" i="2"/>
  <c r="E278" i="2"/>
  <c r="H279" i="2"/>
  <c r="H280" i="2"/>
  <c r="E284" i="2"/>
  <c r="H287" i="2"/>
  <c r="H288" i="2"/>
  <c r="H289" i="2"/>
  <c r="H291" i="2"/>
  <c r="H292" i="2"/>
  <c r="F293" i="2"/>
  <c r="G293" i="2" s="1"/>
  <c r="G294" i="2"/>
  <c r="F294" i="2"/>
  <c r="F295" i="2"/>
  <c r="F296" i="2"/>
  <c r="G297" i="2"/>
  <c r="F297" i="2"/>
  <c r="F298" i="2"/>
  <c r="G298" i="2" s="1"/>
  <c r="F299" i="2"/>
  <c r="D300" i="2"/>
  <c r="F300" i="2"/>
  <c r="E316" i="2"/>
  <c r="H318" i="2"/>
  <c r="H319" i="2"/>
  <c r="H320" i="2"/>
  <c r="F321" i="2"/>
  <c r="G321" i="2" s="1"/>
  <c r="H335" i="2"/>
  <c r="H336" i="2"/>
  <c r="F337" i="2"/>
  <c r="F338" i="2"/>
  <c r="H338" i="2" s="1"/>
  <c r="D341" i="2"/>
  <c r="F342" i="2"/>
  <c r="G342" i="2" s="1"/>
  <c r="F343" i="2"/>
  <c r="G343" i="2" s="1"/>
  <c r="G347" i="2"/>
  <c r="H348" i="2"/>
  <c r="H355" i="2"/>
  <c r="F356" i="2"/>
  <c r="G357" i="2"/>
  <c r="F357" i="2"/>
  <c r="H357" i="2" s="1"/>
  <c r="G359" i="2"/>
  <c r="E361" i="2"/>
  <c r="F363" i="2"/>
  <c r="G363" i="2" s="1"/>
  <c r="F366" i="2"/>
  <c r="G366" i="2" s="1"/>
  <c r="R368" i="2"/>
  <c r="H370" i="2"/>
  <c r="H371" i="2"/>
  <c r="H372" i="2"/>
  <c r="G373" i="2"/>
  <c r="F373" i="2"/>
  <c r="F374" i="2"/>
  <c r="F375" i="2"/>
  <c r="G376" i="2"/>
  <c r="F376" i="2"/>
  <c r="G386" i="2"/>
  <c r="H387" i="2"/>
  <c r="H388" i="2"/>
  <c r="H390" i="2"/>
  <c r="H391" i="2"/>
  <c r="F392" i="2"/>
  <c r="G392" i="2" s="1"/>
  <c r="G393" i="2"/>
  <c r="F393" i="2"/>
  <c r="F394" i="2"/>
  <c r="G394" i="2" s="1"/>
  <c r="D400" i="2"/>
  <c r="H401" i="2"/>
  <c r="H402" i="2"/>
  <c r="H403" i="2"/>
  <c r="H404" i="2"/>
  <c r="G405" i="2"/>
  <c r="F405" i="2"/>
  <c r="G406" i="2"/>
  <c r="F407" i="2"/>
  <c r="G408" i="2"/>
  <c r="F408" i="2"/>
  <c r="G410" i="2"/>
  <c r="H411" i="2"/>
  <c r="G412" i="2"/>
  <c r="F412" i="2"/>
  <c r="F413" i="2"/>
  <c r="G413" i="2" s="1"/>
  <c r="G414" i="2"/>
  <c r="F414" i="2"/>
  <c r="D415" i="2"/>
  <c r="F415" i="2"/>
  <c r="H422" i="2"/>
  <c r="H423" i="2"/>
  <c r="H424" i="2"/>
  <c r="G426" i="2"/>
  <c r="F426" i="2"/>
  <c r="F427" i="2"/>
  <c r="F428" i="2"/>
  <c r="G428" i="2" s="1"/>
  <c r="D436" i="2"/>
  <c r="F438" i="2"/>
  <c r="F439" i="2"/>
  <c r="G440" i="2"/>
  <c r="F440" i="2"/>
  <c r="G442" i="2"/>
  <c r="H443" i="2"/>
  <c r="G444" i="2"/>
  <c r="F444" i="2"/>
  <c r="H446" i="2"/>
  <c r="D447" i="2"/>
  <c r="F447" i="2"/>
  <c r="D456" i="2"/>
  <c r="H457" i="2"/>
  <c r="H458" i="2"/>
  <c r="H459" i="2"/>
  <c r="H460" i="2"/>
  <c r="F461" i="2"/>
  <c r="G461" i="2" s="1"/>
  <c r="G462" i="2"/>
  <c r="F462" i="2"/>
  <c r="F463" i="2"/>
  <c r="F464" i="2"/>
  <c r="G464" i="2" s="1"/>
  <c r="E475" i="2"/>
  <c r="F478" i="2"/>
  <c r="G478" i="2" s="1"/>
  <c r="E479" i="2"/>
  <c r="H481" i="2"/>
  <c r="H482" i="2"/>
  <c r="F483" i="2"/>
  <c r="F484" i="2"/>
  <c r="G485" i="2"/>
  <c r="F485" i="2"/>
  <c r="H485" i="2" s="1"/>
  <c r="E492" i="2"/>
  <c r="H493" i="2"/>
  <c r="H494" i="2"/>
  <c r="H495" i="2"/>
  <c r="H496" i="2"/>
  <c r="G497" i="2"/>
  <c r="F497" i="2"/>
  <c r="F498" i="2"/>
  <c r="G498" i="2" s="1"/>
  <c r="F499" i="2"/>
  <c r="G500" i="2"/>
  <c r="F500" i="2"/>
  <c r="D504" i="2"/>
  <c r="F506" i="2"/>
  <c r="G506" i="2" s="1"/>
  <c r="G510" i="2"/>
  <c r="F510" i="2"/>
  <c r="E519" i="2"/>
  <c r="H522" i="2"/>
  <c r="D523" i="2"/>
  <c r="F523" i="2"/>
  <c r="D532" i="2"/>
  <c r="H534" i="2"/>
  <c r="H535" i="2"/>
  <c r="H536" i="2"/>
  <c r="F537" i="2"/>
  <c r="G537" i="2" s="1"/>
  <c r="G538" i="2"/>
  <c r="F538" i="2"/>
  <c r="F539" i="2"/>
  <c r="G540" i="2"/>
  <c r="F540" i="2"/>
  <c r="F550" i="2"/>
  <c r="E551" i="2"/>
  <c r="F554" i="2"/>
  <c r="E555" i="2"/>
  <c r="F555" i="2"/>
  <c r="F556" i="2"/>
  <c r="F557" i="2"/>
  <c r="G557" i="2" s="1"/>
  <c r="E564" i="2"/>
  <c r="H565" i="2"/>
  <c r="H566" i="2"/>
  <c r="H567" i="2"/>
  <c r="H568" i="2"/>
  <c r="F569" i="2"/>
  <c r="H569" i="2" s="1"/>
  <c r="G574" i="2"/>
  <c r="H575" i="2"/>
  <c r="F576" i="2"/>
  <c r="F577" i="2"/>
  <c r="G577" i="2" s="1"/>
  <c r="H582" i="2"/>
  <c r="F583" i="2"/>
  <c r="F586" i="2"/>
  <c r="G586" i="2" s="1"/>
  <c r="H596" i="2"/>
  <c r="F598" i="2"/>
  <c r="G598" i="2" s="1"/>
  <c r="F603" i="2"/>
  <c r="G603" i="2" s="1"/>
  <c r="F608" i="2"/>
  <c r="G609" i="2"/>
  <c r="F609" i="2"/>
  <c r="F610" i="2"/>
  <c r="H610" i="2" s="1"/>
  <c r="D613" i="2"/>
  <c r="G614" i="2"/>
  <c r="F614" i="2"/>
  <c r="F615" i="2"/>
  <c r="H615" i="2" s="1"/>
  <c r="D618" i="2"/>
  <c r="G619" i="2"/>
  <c r="F619" i="2"/>
  <c r="F620" i="2"/>
  <c r="G620" i="2" s="1"/>
  <c r="H624" i="2"/>
  <c r="Q625" i="2"/>
  <c r="F626" i="2"/>
  <c r="D627" i="2"/>
  <c r="F627" i="2"/>
  <c r="H627" i="2" s="1"/>
  <c r="H631" i="2"/>
  <c r="H632" i="2"/>
  <c r="H636" i="2"/>
  <c r="F638" i="2"/>
  <c r="G638" i="2" s="1"/>
  <c r="H640" i="2"/>
  <c r="H642" i="2"/>
  <c r="H643" i="2"/>
  <c r="H644" i="2"/>
  <c r="E645" i="2"/>
  <c r="F646" i="2"/>
  <c r="G646" i="2" s="1"/>
  <c r="E652" i="2"/>
  <c r="H654" i="2"/>
  <c r="H655" i="2"/>
  <c r="F663" i="2"/>
  <c r="G663" i="2" s="1"/>
  <c r="F664" i="2"/>
  <c r="G664" i="2" s="1"/>
  <c r="H666" i="2"/>
  <c r="H667" i="2"/>
  <c r="H668" i="2"/>
  <c r="H671" i="2"/>
  <c r="H672" i="2"/>
  <c r="H678" i="2"/>
  <c r="H679" i="2"/>
  <c r="H690" i="2"/>
  <c r="H691" i="2"/>
  <c r="H692" i="2"/>
  <c r="G695" i="2"/>
  <c r="H696" i="2"/>
  <c r="H698" i="2"/>
  <c r="H699" i="2"/>
  <c r="H700" i="2"/>
  <c r="H704" i="2"/>
  <c r="H711" i="2"/>
  <c r="F713" i="2"/>
  <c r="G713" i="2" s="1"/>
  <c r="D716" i="2"/>
  <c r="F717" i="2"/>
  <c r="G717" i="2" s="1"/>
  <c r="I717" i="2" s="1"/>
  <c r="F718" i="2"/>
  <c r="H718" i="2" s="1"/>
  <c r="D721" i="2"/>
  <c r="F722" i="2"/>
  <c r="G722" i="2" s="1"/>
  <c r="D723" i="2"/>
  <c r="F723" i="2"/>
  <c r="F724" i="2"/>
  <c r="G724" i="2" s="1"/>
  <c r="D728" i="2"/>
  <c r="F729" i="2"/>
  <c r="F730" i="2"/>
  <c r="G730" i="2" s="1"/>
  <c r="H734" i="2"/>
  <c r="H735" i="2"/>
  <c r="H736" i="2"/>
  <c r="H738" i="2"/>
  <c r="F739" i="2"/>
  <c r="F740" i="2"/>
  <c r="G740" i="2" s="1"/>
  <c r="F741" i="2"/>
  <c r="H741" i="2" s="1"/>
  <c r="G743" i="2"/>
  <c r="H747" i="2"/>
  <c r="H748" i="2"/>
  <c r="G749" i="2"/>
  <c r="F749" i="2"/>
  <c r="G750" i="2"/>
  <c r="F750" i="2"/>
  <c r="G751" i="2"/>
  <c r="F751" i="2"/>
  <c r="G752" i="2"/>
  <c r="F752" i="2"/>
  <c r="E756" i="2"/>
  <c r="H758" i="2"/>
  <c r="H759" i="2"/>
  <c r="H760" i="2"/>
  <c r="D768" i="2"/>
  <c r="F770" i="2"/>
  <c r="G770" i="2" s="1"/>
  <c r="F772" i="2"/>
  <c r="G772" i="2" s="1"/>
  <c r="H774" i="2"/>
  <c r="H775" i="2"/>
  <c r="F776" i="2"/>
  <c r="G776" i="2" s="1"/>
  <c r="F777" i="2"/>
  <c r="G777" i="2" s="1"/>
  <c r="F778" i="2"/>
  <c r="G778" i="2" s="1"/>
  <c r="F780" i="2"/>
  <c r="G780" i="2" s="1"/>
  <c r="D784" i="2"/>
  <c r="G786" i="2"/>
  <c r="F786" i="2"/>
  <c r="G788" i="2"/>
  <c r="F788" i="2"/>
  <c r="E792" i="2"/>
  <c r="H793" i="2"/>
  <c r="H794" i="2"/>
  <c r="H795" i="2"/>
  <c r="H796" i="2"/>
  <c r="F797" i="2"/>
  <c r="G797" i="2" s="1"/>
  <c r="F798" i="2"/>
  <c r="G798" i="2" s="1"/>
  <c r="F799" i="2"/>
  <c r="G799" i="2" s="1"/>
  <c r="F800" i="2"/>
  <c r="G800" i="2" s="1"/>
  <c r="F803" i="2"/>
  <c r="G803" i="2" s="1"/>
  <c r="F805" i="2"/>
  <c r="G805" i="2" s="1"/>
  <c r="H811" i="2"/>
  <c r="H812" i="2"/>
  <c r="H813" i="2"/>
  <c r="G814" i="2"/>
  <c r="F814" i="2"/>
  <c r="F817" i="2"/>
  <c r="G817" i="2" s="1"/>
  <c r="H821" i="2"/>
  <c r="H822" i="2"/>
  <c r="H823" i="2"/>
  <c r="H824" i="2"/>
  <c r="H825" i="2"/>
  <c r="F826" i="2"/>
  <c r="G826" i="2" s="1"/>
  <c r="D832" i="2"/>
  <c r="G833" i="2"/>
  <c r="I833" i="2" s="1"/>
  <c r="F833" i="2"/>
  <c r="F834" i="2"/>
  <c r="H834" i="2" s="1"/>
  <c r="D840" i="2"/>
  <c r="H847" i="2"/>
  <c r="F848" i="2"/>
  <c r="G848" i="2" s="1"/>
  <c r="D848" i="2"/>
  <c r="F861" i="2"/>
  <c r="G861" i="2" s="1"/>
  <c r="G862" i="2"/>
  <c r="F862" i="2"/>
  <c r="F868" i="2"/>
  <c r="G868" i="2" s="1"/>
  <c r="F869" i="2"/>
  <c r="H869" i="2" s="1"/>
  <c r="D869" i="2"/>
  <c r="F926" i="2"/>
  <c r="G926" i="2" s="1"/>
  <c r="F927" i="2"/>
  <c r="G927" i="2"/>
  <c r="D957" i="2"/>
  <c r="F957" i="2"/>
  <c r="D958" i="2"/>
  <c r="F958" i="2"/>
  <c r="F960" i="2"/>
  <c r="G960" i="2" s="1"/>
  <c r="F961" i="2"/>
  <c r="D961" i="2"/>
  <c r="G1003" i="2"/>
  <c r="F1003" i="2"/>
  <c r="F1004" i="2"/>
  <c r="G1004" i="2" s="1"/>
  <c r="D1004" i="2"/>
  <c r="D1025" i="2"/>
  <c r="F1025" i="2"/>
  <c r="D1026" i="2"/>
  <c r="F1026" i="2"/>
  <c r="F1027" i="2"/>
  <c r="G1027" i="2" s="1"/>
  <c r="F1028" i="2"/>
  <c r="G1028" i="2" s="1"/>
  <c r="D1089" i="2"/>
  <c r="F1089" i="2"/>
  <c r="D1090" i="2"/>
  <c r="F1090" i="2"/>
  <c r="G1091" i="2"/>
  <c r="F1091" i="2"/>
  <c r="F82" i="2"/>
  <c r="H82" i="2" s="1"/>
  <c r="F84" i="2"/>
  <c r="H84" i="2" s="1"/>
  <c r="H87" i="2"/>
  <c r="H88" i="2"/>
  <c r="H89" i="2"/>
  <c r="H90" i="2"/>
  <c r="H91" i="2"/>
  <c r="H92" i="2"/>
  <c r="G93" i="2"/>
  <c r="F93" i="2"/>
  <c r="H93" i="2" s="1"/>
  <c r="F94" i="2"/>
  <c r="H94" i="2" s="1"/>
  <c r="G97" i="2"/>
  <c r="F97" i="2"/>
  <c r="H97" i="2" s="1"/>
  <c r="H105" i="2"/>
  <c r="H106" i="2"/>
  <c r="H107" i="2"/>
  <c r="H108" i="2"/>
  <c r="F109" i="2"/>
  <c r="H109" i="2" s="1"/>
  <c r="G110" i="2"/>
  <c r="F110" i="2"/>
  <c r="H110" i="2" s="1"/>
  <c r="F113" i="2"/>
  <c r="H113" i="2" s="1"/>
  <c r="H124" i="2"/>
  <c r="H127" i="2"/>
  <c r="D128" i="2"/>
  <c r="F128" i="2"/>
  <c r="H128" i="2" s="1"/>
  <c r="H147" i="2"/>
  <c r="H148" i="2"/>
  <c r="H149" i="2"/>
  <c r="H151" i="2"/>
  <c r="G153" i="2"/>
  <c r="F153" i="2"/>
  <c r="F154" i="2"/>
  <c r="G154" i="2" s="1"/>
  <c r="G157" i="2"/>
  <c r="F157" i="2"/>
  <c r="H157" i="2" s="1"/>
  <c r="F158" i="2"/>
  <c r="G158" i="2" s="1"/>
  <c r="G160" i="2"/>
  <c r="F160" i="2"/>
  <c r="H166" i="2"/>
  <c r="H167" i="2"/>
  <c r="H169" i="2"/>
  <c r="F170" i="2"/>
  <c r="G170" i="2" s="1"/>
  <c r="G172" i="2"/>
  <c r="F172" i="2"/>
  <c r="F174" i="2"/>
  <c r="G174" i="2" s="1"/>
  <c r="G176" i="2"/>
  <c r="F176" i="2"/>
  <c r="F177" i="2"/>
  <c r="H177" i="2" s="1"/>
  <c r="H187" i="2"/>
  <c r="H189" i="2"/>
  <c r="H191" i="2"/>
  <c r="F193" i="2"/>
  <c r="H193" i="2" s="1"/>
  <c r="H202" i="2"/>
  <c r="H203" i="2"/>
  <c r="H205" i="2"/>
  <c r="H207" i="2"/>
  <c r="G209" i="2"/>
  <c r="F209" i="2"/>
  <c r="H209" i="2" s="1"/>
  <c r="H218" i="2"/>
  <c r="H219" i="2"/>
  <c r="H220" i="2"/>
  <c r="H221" i="2"/>
  <c r="H222" i="2"/>
  <c r="H223" i="2"/>
  <c r="H224" i="2"/>
  <c r="F225" i="2"/>
  <c r="H225" i="2" s="1"/>
  <c r="H240" i="2"/>
  <c r="H251" i="2"/>
  <c r="H252" i="2"/>
  <c r="H253" i="2"/>
  <c r="H254" i="2"/>
  <c r="H255" i="2"/>
  <c r="H256" i="2"/>
  <c r="H257" i="2"/>
  <c r="G258" i="2"/>
  <c r="F258" i="2"/>
  <c r="E260" i="2"/>
  <c r="F260" i="2"/>
  <c r="H260" i="2" s="1"/>
  <c r="G262" i="2"/>
  <c r="F262" i="2"/>
  <c r="F265" i="2"/>
  <c r="H265" i="2" s="1"/>
  <c r="H294" i="2"/>
  <c r="H295" i="2"/>
  <c r="H296" i="2"/>
  <c r="H297" i="2"/>
  <c r="H299" i="2"/>
  <c r="H300" i="2"/>
  <c r="F301" i="2"/>
  <c r="G301" i="2" s="1"/>
  <c r="G302" i="2"/>
  <c r="F302" i="2"/>
  <c r="H302" i="2" s="1"/>
  <c r="F305" i="2"/>
  <c r="H305" i="2" s="1"/>
  <c r="G306" i="2"/>
  <c r="F306" i="2"/>
  <c r="D308" i="2"/>
  <c r="F308" i="2"/>
  <c r="H308" i="2" s="1"/>
  <c r="G322" i="2"/>
  <c r="F322" i="2"/>
  <c r="F325" i="2"/>
  <c r="H325" i="2" s="1"/>
  <c r="H342" i="2"/>
  <c r="H343" i="2"/>
  <c r="F344" i="2"/>
  <c r="G344" i="2" s="1"/>
  <c r="G345" i="2"/>
  <c r="F345" i="2"/>
  <c r="F350" i="2"/>
  <c r="H350" i="2" s="1"/>
  <c r="H356" i="2"/>
  <c r="H363" i="2"/>
  <c r="F365" i="2"/>
  <c r="H365" i="2" s="1"/>
  <c r="H366" i="2"/>
  <c r="H374" i="2"/>
  <c r="H375" i="2"/>
  <c r="H376" i="2"/>
  <c r="G377" i="2"/>
  <c r="F377" i="2"/>
  <c r="F378" i="2"/>
  <c r="H378" i="2" s="1"/>
  <c r="G380" i="2"/>
  <c r="F380" i="2"/>
  <c r="H380" i="2" s="1"/>
  <c r="H393" i="2"/>
  <c r="H394" i="2"/>
  <c r="D395" i="2"/>
  <c r="F395" i="2"/>
  <c r="H395" i="2" s="1"/>
  <c r="H407" i="2"/>
  <c r="H408" i="2"/>
  <c r="G409" i="2"/>
  <c r="F409" i="2"/>
  <c r="H409" i="2" s="1"/>
  <c r="H413" i="2"/>
  <c r="H414" i="2"/>
  <c r="H415" i="2"/>
  <c r="G416" i="2"/>
  <c r="F416" i="2"/>
  <c r="F417" i="2"/>
  <c r="H417" i="2" s="1"/>
  <c r="H426" i="2"/>
  <c r="H427" i="2"/>
  <c r="H428" i="2"/>
  <c r="G429" i="2"/>
  <c r="F429" i="2"/>
  <c r="H429" i="2" s="1"/>
  <c r="F432" i="2"/>
  <c r="H432" i="2" s="1"/>
  <c r="H438" i="2"/>
  <c r="H439" i="2"/>
  <c r="H440" i="2"/>
  <c r="F441" i="2"/>
  <c r="H441" i="2" s="1"/>
  <c r="G445" i="2"/>
  <c r="F445" i="2"/>
  <c r="H445" i="2" s="1"/>
  <c r="H447" i="2"/>
  <c r="G448" i="2"/>
  <c r="F448" i="2"/>
  <c r="G449" i="2"/>
  <c r="F449" i="2"/>
  <c r="H449" i="2" s="1"/>
  <c r="G450" i="2"/>
  <c r="F450" i="2"/>
  <c r="H450" i="2" s="1"/>
  <c r="G452" i="2"/>
  <c r="F452" i="2"/>
  <c r="H452" i="2" s="1"/>
  <c r="H462" i="2"/>
  <c r="H463" i="2"/>
  <c r="H464" i="2"/>
  <c r="F465" i="2"/>
  <c r="G465" i="2" s="1"/>
  <c r="G466" i="2"/>
  <c r="F466" i="2"/>
  <c r="H466" i="2" s="1"/>
  <c r="F469" i="2"/>
  <c r="G469" i="2" s="1"/>
  <c r="H478" i="2"/>
  <c r="H484" i="2"/>
  <c r="F489" i="2"/>
  <c r="H489" i="2" s="1"/>
  <c r="H497" i="2"/>
  <c r="H498" i="2"/>
  <c r="H499" i="2"/>
  <c r="H500" i="2"/>
  <c r="G501" i="2"/>
  <c r="F501" i="2"/>
  <c r="H501" i="2" s="1"/>
  <c r="H506" i="2"/>
  <c r="D507" i="2"/>
  <c r="F507" i="2"/>
  <c r="H507" i="2" s="1"/>
  <c r="H510" i="2"/>
  <c r="F513" i="2"/>
  <c r="G513" i="2" s="1"/>
  <c r="H523" i="2"/>
  <c r="G524" i="2"/>
  <c r="F524" i="2"/>
  <c r="G525" i="2"/>
  <c r="F525" i="2"/>
  <c r="G526" i="2"/>
  <c r="F526" i="2"/>
  <c r="H526" i="2" s="1"/>
  <c r="G528" i="2"/>
  <c r="F528" i="2"/>
  <c r="H528" i="2" s="1"/>
  <c r="H538" i="2"/>
  <c r="H539" i="2"/>
  <c r="H540" i="2"/>
  <c r="G541" i="2"/>
  <c r="F541" i="2"/>
  <c r="H541" i="2" s="1"/>
  <c r="F542" i="2"/>
  <c r="H542" i="2" s="1"/>
  <c r="G545" i="2"/>
  <c r="F545" i="2"/>
  <c r="H550" i="2"/>
  <c r="H554" i="2"/>
  <c r="H555" i="2"/>
  <c r="H556" i="2"/>
  <c r="F558" i="2"/>
  <c r="H558" i="2" s="1"/>
  <c r="D559" i="2"/>
  <c r="F559" i="2"/>
  <c r="H559" i="2" s="1"/>
  <c r="F560" i="2"/>
  <c r="H560" i="2" s="1"/>
  <c r="H576" i="2"/>
  <c r="H583" i="2"/>
  <c r="F584" i="2"/>
  <c r="G584" i="2" s="1"/>
  <c r="H586" i="2"/>
  <c r="G600" i="2"/>
  <c r="F600" i="2"/>
  <c r="H600" i="2" s="1"/>
  <c r="G601" i="2"/>
  <c r="F601" i="2"/>
  <c r="H601" i="2" s="1"/>
  <c r="G605" i="2"/>
  <c r="F605" i="2"/>
  <c r="H605" i="2" s="1"/>
  <c r="H608" i="2"/>
  <c r="H620" i="2"/>
  <c r="H626" i="2"/>
  <c r="H638" i="2"/>
  <c r="D639" i="2"/>
  <c r="F639" i="2"/>
  <c r="H639" i="2" s="1"/>
  <c r="H646" i="2"/>
  <c r="D647" i="2"/>
  <c r="F647" i="2"/>
  <c r="H647" i="2" s="1"/>
  <c r="G657" i="2"/>
  <c r="F657" i="2"/>
  <c r="F660" i="2"/>
  <c r="H660" i="2" s="1"/>
  <c r="H664" i="2"/>
  <c r="G673" i="2"/>
  <c r="F673" i="2"/>
  <c r="F677" i="2"/>
  <c r="H677" i="2" s="1"/>
  <c r="G681" i="2"/>
  <c r="F681" i="2"/>
  <c r="F684" i="2"/>
  <c r="G684" i="2" s="1"/>
  <c r="G688" i="2"/>
  <c r="F688" i="2"/>
  <c r="H688" i="2" s="1"/>
  <c r="F694" i="2"/>
  <c r="G694" i="2" s="1"/>
  <c r="H703" i="2"/>
  <c r="E704" i="2"/>
  <c r="F705" i="2"/>
  <c r="F706" i="2"/>
  <c r="G706" i="2" s="1"/>
  <c r="H712" i="2"/>
  <c r="E713" i="2"/>
  <c r="H722" i="2"/>
  <c r="H723" i="2"/>
  <c r="H724" i="2"/>
  <c r="H730" i="2"/>
  <c r="F731" i="2"/>
  <c r="G731" i="2" s="1"/>
  <c r="F732" i="2"/>
  <c r="H732" i="2" s="1"/>
  <c r="H739" i="2"/>
  <c r="E748" i="2"/>
  <c r="H750" i="2"/>
  <c r="H751" i="2"/>
  <c r="H752" i="2"/>
  <c r="D760" i="2"/>
  <c r="F761" i="2"/>
  <c r="H761" i="2" s="1"/>
  <c r="F762" i="2"/>
  <c r="H762" i="2" s="1"/>
  <c r="F763" i="2"/>
  <c r="H763" i="2" s="1"/>
  <c r="F764" i="2"/>
  <c r="H764" i="2" s="1"/>
  <c r="E768" i="2"/>
  <c r="H769" i="2"/>
  <c r="H770" i="2"/>
  <c r="H771" i="2"/>
  <c r="H772" i="2"/>
  <c r="H777" i="2"/>
  <c r="H778" i="2"/>
  <c r="H779" i="2"/>
  <c r="H780" i="2"/>
  <c r="E784" i="2"/>
  <c r="H786" i="2"/>
  <c r="H787" i="2"/>
  <c r="H788" i="2"/>
  <c r="G789" i="2"/>
  <c r="I789" i="2" s="1"/>
  <c r="F789" i="2"/>
  <c r="F790" i="2"/>
  <c r="H790" i="2" s="1"/>
  <c r="G791" i="2"/>
  <c r="F791" i="2"/>
  <c r="H791" i="2" s="1"/>
  <c r="F792" i="2"/>
  <c r="H792" i="2" s="1"/>
  <c r="E796" i="2"/>
  <c r="H798" i="2"/>
  <c r="H799" i="2"/>
  <c r="H800" i="2"/>
  <c r="H803" i="2"/>
  <c r="H804" i="2"/>
  <c r="H805" i="2"/>
  <c r="F806" i="2"/>
  <c r="H806" i="2" s="1"/>
  <c r="F807" i="2"/>
  <c r="H807" i="2" s="1"/>
  <c r="F808" i="2"/>
  <c r="H808" i="2" s="1"/>
  <c r="G809" i="2"/>
  <c r="F809" i="2"/>
  <c r="H809" i="2" s="1"/>
  <c r="D813" i="2"/>
  <c r="H814" i="2"/>
  <c r="H815" i="2"/>
  <c r="H816" i="2"/>
  <c r="H817" i="2"/>
  <c r="F818" i="2"/>
  <c r="G818" i="2" s="1"/>
  <c r="F819" i="2"/>
  <c r="G819" i="2" s="1"/>
  <c r="F820" i="2"/>
  <c r="H820" i="2" s="1"/>
  <c r="D825" i="2"/>
  <c r="H826" i="2"/>
  <c r="H827" i="2"/>
  <c r="G828" i="2"/>
  <c r="F828" i="2"/>
  <c r="H828" i="2" s="1"/>
  <c r="E832" i="2"/>
  <c r="H833" i="2"/>
  <c r="F835" i="2"/>
  <c r="G835" i="2" s="1"/>
  <c r="H843" i="2"/>
  <c r="F844" i="2"/>
  <c r="H844" i="2" s="1"/>
  <c r="G845" i="2"/>
  <c r="F845" i="2"/>
  <c r="D845" i="2"/>
  <c r="H861" i="2"/>
  <c r="H862" i="2"/>
  <c r="H863" i="2"/>
  <c r="H864" i="2"/>
  <c r="H866" i="2"/>
  <c r="E908" i="2"/>
  <c r="D937" i="2"/>
  <c r="F939" i="2"/>
  <c r="G939" i="2" s="1"/>
  <c r="G940" i="2"/>
  <c r="F940" i="2"/>
  <c r="E940" i="2"/>
  <c r="D940" i="2"/>
  <c r="E976" i="2"/>
  <c r="D1045" i="2"/>
  <c r="F1047" i="2"/>
  <c r="G1047" i="2" s="1"/>
  <c r="G1048" i="2"/>
  <c r="F1048" i="2"/>
  <c r="F1049" i="2"/>
  <c r="D1049" i="2"/>
  <c r="H845" i="2"/>
  <c r="F846" i="2"/>
  <c r="G846" i="2" s="1"/>
  <c r="H848" i="2"/>
  <c r="F849" i="2"/>
  <c r="G849" i="2" s="1"/>
  <c r="H853" i="2"/>
  <c r="H854" i="2"/>
  <c r="H855" i="2"/>
  <c r="H856" i="2"/>
  <c r="H857" i="2"/>
  <c r="F858" i="2"/>
  <c r="G858" i="2" s="1"/>
  <c r="F859" i="2"/>
  <c r="G859" i="2" s="1"/>
  <c r="F860" i="2"/>
  <c r="G860" i="2" s="1"/>
  <c r="H867" i="2"/>
  <c r="H868" i="2"/>
  <c r="D880" i="2"/>
  <c r="F884" i="2"/>
  <c r="G884" i="2" s="1"/>
  <c r="H888" i="2"/>
  <c r="F895" i="2"/>
  <c r="G895" i="2" s="1"/>
  <c r="F896" i="2"/>
  <c r="G896" i="2" s="1"/>
  <c r="F902" i="2"/>
  <c r="G902" i="2" s="1"/>
  <c r="D903" i="2"/>
  <c r="F903" i="2"/>
  <c r="G903" i="2" s="1"/>
  <c r="D908" i="2"/>
  <c r="D912" i="2"/>
  <c r="F916" i="2"/>
  <c r="G916" i="2" s="1"/>
  <c r="E919" i="2"/>
  <c r="F920" i="2"/>
  <c r="G920" i="2" s="1"/>
  <c r="G924" i="2"/>
  <c r="F924" i="2"/>
  <c r="H926" i="2"/>
  <c r="H927" i="2"/>
  <c r="G928" i="2"/>
  <c r="F928" i="2"/>
  <c r="F930" i="2"/>
  <c r="F931" i="2"/>
  <c r="G931" i="2" s="1"/>
  <c r="F932" i="2"/>
  <c r="G932" i="2" s="1"/>
  <c r="H938" i="2"/>
  <c r="H939" i="2"/>
  <c r="H940" i="2"/>
  <c r="D948" i="2"/>
  <c r="D949" i="2"/>
  <c r="F949" i="2"/>
  <c r="D950" i="2"/>
  <c r="F950" i="2"/>
  <c r="F951" i="2"/>
  <c r="G952" i="2"/>
  <c r="F952" i="2"/>
  <c r="F953" i="2"/>
  <c r="H957" i="2"/>
  <c r="H958" i="2"/>
  <c r="H959" i="2"/>
  <c r="H960" i="2"/>
  <c r="H961" i="2"/>
  <c r="F962" i="2"/>
  <c r="F963" i="2"/>
  <c r="G963" i="2" s="1"/>
  <c r="F964" i="2"/>
  <c r="G964" i="2" s="1"/>
  <c r="D970" i="2"/>
  <c r="F970" i="2"/>
  <c r="D976" i="2"/>
  <c r="D977" i="2"/>
  <c r="F977" i="2"/>
  <c r="D978" i="2"/>
  <c r="F978" i="2"/>
  <c r="G979" i="2"/>
  <c r="F979" i="2"/>
  <c r="F980" i="2"/>
  <c r="G980" i="2" s="1"/>
  <c r="F981" i="2"/>
  <c r="H989" i="2"/>
  <c r="H990" i="2"/>
  <c r="H991" i="2"/>
  <c r="H992" i="2"/>
  <c r="H1002" i="2"/>
  <c r="H1003" i="2"/>
  <c r="H1004" i="2"/>
  <c r="D1005" i="2"/>
  <c r="F1005" i="2"/>
  <c r="F1006" i="2"/>
  <c r="F1007" i="2"/>
  <c r="G1007" i="2" s="1"/>
  <c r="F1008" i="2"/>
  <c r="G1008" i="2" s="1"/>
  <c r="H1014" i="2"/>
  <c r="H1015" i="2"/>
  <c r="H1016" i="2"/>
  <c r="H1017" i="2"/>
  <c r="F1018" i="2"/>
  <c r="G1019" i="2"/>
  <c r="F1019" i="2"/>
  <c r="F1020" i="2"/>
  <c r="G1020" i="2" s="1"/>
  <c r="H1025" i="2"/>
  <c r="H1026" i="2"/>
  <c r="H1027" i="2"/>
  <c r="H1028" i="2"/>
  <c r="D1029" i="2"/>
  <c r="F1029" i="2"/>
  <c r="H1034" i="2"/>
  <c r="H1035" i="2"/>
  <c r="H1036" i="2"/>
  <c r="D1037" i="2"/>
  <c r="F1037" i="2"/>
  <c r="D1038" i="2"/>
  <c r="F1038" i="2"/>
  <c r="F1039" i="2"/>
  <c r="G1039" i="2" s="1"/>
  <c r="F1040" i="2"/>
  <c r="G1040" i="2" s="1"/>
  <c r="H1046" i="2"/>
  <c r="H1047" i="2"/>
  <c r="H1048" i="2"/>
  <c r="H1049" i="2"/>
  <c r="F1050" i="2"/>
  <c r="F1051" i="2"/>
  <c r="G1051" i="2" s="1"/>
  <c r="G1052" i="2"/>
  <c r="F1052" i="2"/>
  <c r="H1057" i="2"/>
  <c r="H1058" i="2"/>
  <c r="H1059" i="2"/>
  <c r="H1060" i="2"/>
  <c r="H1061" i="2"/>
  <c r="H1066" i="2"/>
  <c r="H1067" i="2"/>
  <c r="H1068" i="2"/>
  <c r="H1078" i="2"/>
  <c r="H1079" i="2"/>
  <c r="H1080" i="2"/>
  <c r="D1081" i="2"/>
  <c r="F1081" i="2"/>
  <c r="F1082" i="2"/>
  <c r="G1083" i="2"/>
  <c r="F1083" i="2"/>
  <c r="F1084" i="2"/>
  <c r="D1086" i="2"/>
  <c r="F1086" i="2"/>
  <c r="H1089" i="2"/>
  <c r="H1090" i="2"/>
  <c r="H1091" i="2"/>
  <c r="H1092" i="2"/>
  <c r="H1096" i="2"/>
  <c r="H1097" i="2"/>
  <c r="F1098" i="2"/>
  <c r="F1099" i="2"/>
  <c r="G1099" i="2" s="1"/>
  <c r="G1100" i="2"/>
  <c r="F1100" i="2"/>
  <c r="D1101" i="2"/>
  <c r="F1101" i="2"/>
  <c r="D1102" i="2"/>
  <c r="F1102" i="2"/>
  <c r="F1103" i="2"/>
  <c r="G1103" i="2" s="1"/>
  <c r="G1104" i="2"/>
  <c r="F1104" i="2"/>
  <c r="H1112" i="2"/>
  <c r="E1113" i="2"/>
  <c r="F1121" i="2"/>
  <c r="G1121" i="2" s="1"/>
  <c r="D1122" i="2"/>
  <c r="F1122" i="2"/>
  <c r="F1123" i="2"/>
  <c r="G1123" i="2" s="1"/>
  <c r="F1124" i="2"/>
  <c r="G1124" i="2" s="1"/>
  <c r="F1125" i="2"/>
  <c r="G1125" i="2" s="1"/>
  <c r="F1137" i="2"/>
  <c r="G1137" i="2" s="1"/>
  <c r="D1138" i="2"/>
  <c r="F1138" i="2"/>
  <c r="F1139" i="2"/>
  <c r="G1139" i="2" s="1"/>
  <c r="G1140" i="2"/>
  <c r="F1140" i="2"/>
  <c r="F1141" i="2"/>
  <c r="G1141" i="2" s="1"/>
  <c r="G1152" i="2"/>
  <c r="F1152" i="2"/>
  <c r="D1157" i="2"/>
  <c r="D1158" i="2"/>
  <c r="F1158" i="2"/>
  <c r="F1160" i="2"/>
  <c r="H1160" i="2" s="1"/>
  <c r="H1167" i="2"/>
  <c r="G1168" i="2"/>
  <c r="F1168" i="2"/>
  <c r="D1169" i="2"/>
  <c r="F1169" i="2"/>
  <c r="G1169" i="2" s="1"/>
  <c r="D1176" i="2"/>
  <c r="F1178" i="2"/>
  <c r="G1178" i="2" s="1"/>
  <c r="G1179" i="2"/>
  <c r="F1179" i="2"/>
  <c r="F1180" i="2"/>
  <c r="G1180" i="2" s="1"/>
  <c r="G1181" i="2"/>
  <c r="F1181" i="2"/>
  <c r="F1182" i="2"/>
  <c r="G1182" i="2" s="1"/>
  <c r="H1184" i="2"/>
  <c r="E1186" i="2"/>
  <c r="E1188" i="2"/>
  <c r="F1189" i="2"/>
  <c r="G1189" i="2" s="1"/>
  <c r="F1190" i="2"/>
  <c r="G1190" i="2" s="1"/>
  <c r="D1191" i="2"/>
  <c r="F1191" i="2"/>
  <c r="G1191" i="2" s="1"/>
  <c r="H1200" i="2"/>
  <c r="E1202" i="2"/>
  <c r="E1204" i="2"/>
  <c r="G1205" i="2"/>
  <c r="F1205" i="2"/>
  <c r="F1206" i="2"/>
  <c r="G1206" i="2" s="1"/>
  <c r="D1207" i="2"/>
  <c r="F1207" i="2"/>
  <c r="F1222" i="2"/>
  <c r="G1222" i="2" s="1"/>
  <c r="F1223" i="2"/>
  <c r="G1223" i="2" s="1"/>
  <c r="D1224" i="2"/>
  <c r="F1224" i="2"/>
  <c r="F1239" i="2"/>
  <c r="G1239" i="2" s="1"/>
  <c r="D1240" i="2"/>
  <c r="F1240" i="2"/>
  <c r="D1241" i="2"/>
  <c r="F1241" i="2"/>
  <c r="F1242" i="2"/>
  <c r="G1242" i="2" s="1"/>
  <c r="F1243" i="2"/>
  <c r="G1243" i="2" s="1"/>
  <c r="D1244" i="2"/>
  <c r="F1244" i="2"/>
  <c r="D1245" i="2"/>
  <c r="F1245" i="2"/>
  <c r="F1246" i="2"/>
  <c r="G1246" i="2" s="1"/>
  <c r="E1272" i="2"/>
  <c r="H1273" i="2"/>
  <c r="E1276" i="2"/>
  <c r="H1277" i="2"/>
  <c r="F1280" i="2"/>
  <c r="F1281" i="2"/>
  <c r="F1282" i="2"/>
  <c r="G1282" i="2" s="1"/>
  <c r="F1283" i="2"/>
  <c r="G1283" i="2" s="1"/>
  <c r="F1284" i="2"/>
  <c r="F1285" i="2"/>
  <c r="F1286" i="2"/>
  <c r="G1286" i="2" s="1"/>
  <c r="F1287" i="2"/>
  <c r="G1287" i="2" s="1"/>
  <c r="F1304" i="2"/>
  <c r="F1305" i="2"/>
  <c r="F1306" i="2"/>
  <c r="G1306" i="2" s="1"/>
  <c r="F1322" i="2"/>
  <c r="G1322" i="2" s="1"/>
  <c r="F1336" i="2"/>
  <c r="F1337" i="2"/>
  <c r="F1338" i="2"/>
  <c r="G1338" i="2" s="1"/>
  <c r="E1364" i="2"/>
  <c r="H1365" i="2"/>
  <c r="F1374" i="2"/>
  <c r="G1374" i="2" s="1"/>
  <c r="F1375" i="2"/>
  <c r="G1375" i="2" s="1"/>
  <c r="D1376" i="2"/>
  <c r="F1376" i="2"/>
  <c r="D1377" i="2"/>
  <c r="F1377" i="2"/>
  <c r="F1378" i="2"/>
  <c r="G1378" i="2" s="1"/>
  <c r="F1379" i="2"/>
  <c r="G1379" i="2" s="1"/>
  <c r="E1388" i="2"/>
  <c r="G1391" i="2"/>
  <c r="F1391" i="2"/>
  <c r="D1392" i="2"/>
  <c r="F1392" i="2"/>
  <c r="D1393" i="2"/>
  <c r="F1393" i="2"/>
  <c r="F1394" i="2"/>
  <c r="G1394" i="2" s="1"/>
  <c r="G1395" i="2"/>
  <c r="F1395" i="2"/>
  <c r="E1408" i="2"/>
  <c r="H1409" i="2"/>
  <c r="F1411" i="2"/>
  <c r="G1411" i="2" s="1"/>
  <c r="G1412" i="2"/>
  <c r="F1412" i="2"/>
  <c r="F1413" i="2"/>
  <c r="F1414" i="2"/>
  <c r="G1414" i="2" s="1"/>
  <c r="F1415" i="2"/>
  <c r="G1415" i="2" s="1"/>
  <c r="F1416" i="2"/>
  <c r="G1416" i="2" s="1"/>
  <c r="D1417" i="2"/>
  <c r="F1417" i="2"/>
  <c r="F1418" i="2"/>
  <c r="G1418" i="2" s="1"/>
  <c r="F1419" i="2"/>
  <c r="G1419" i="2" s="1"/>
  <c r="F1420" i="2"/>
  <c r="G1420" i="2" s="1"/>
  <c r="D1421" i="2"/>
  <c r="F1421" i="2"/>
  <c r="F1422" i="2"/>
  <c r="G1422" i="2" s="1"/>
  <c r="F1428" i="2"/>
  <c r="G1428" i="2" s="1"/>
  <c r="F1429" i="2"/>
  <c r="F1430" i="2"/>
  <c r="G1430" i="2" s="1"/>
  <c r="F1444" i="2"/>
  <c r="G1444" i="2" s="1"/>
  <c r="F1446" i="2"/>
  <c r="G1446" i="2" s="1"/>
  <c r="F1460" i="2"/>
  <c r="G1460" i="2" s="1"/>
  <c r="F1462" i="2"/>
  <c r="G1462" i="2" s="1"/>
  <c r="F1463" i="2"/>
  <c r="G1463" i="2" s="1"/>
  <c r="F1464" i="2"/>
  <c r="G1464" i="2" s="1"/>
  <c r="D1465" i="2"/>
  <c r="F1465" i="2"/>
  <c r="F1466" i="2"/>
  <c r="G1466" i="2" s="1"/>
  <c r="F1467" i="2"/>
  <c r="G1467" i="2" s="1"/>
  <c r="H1471" i="2"/>
  <c r="F1479" i="2"/>
  <c r="G1479" i="2" s="1"/>
  <c r="F1480" i="2"/>
  <c r="G1480" i="2" s="1"/>
  <c r="F1481" i="2"/>
  <c r="F1482" i="2"/>
  <c r="G1482" i="2" s="1"/>
  <c r="G1483" i="2"/>
  <c r="F1483" i="2"/>
  <c r="F1484" i="2"/>
  <c r="G1484" i="2" s="1"/>
  <c r="G1485" i="2"/>
  <c r="F1485" i="2"/>
  <c r="F1486" i="2"/>
  <c r="G1486" i="2" s="1"/>
  <c r="D1506" i="2"/>
  <c r="F1507" i="2"/>
  <c r="G1508" i="2"/>
  <c r="F1508" i="2"/>
  <c r="F1509" i="2"/>
  <c r="G1509" i="2" s="1"/>
  <c r="F1510" i="2"/>
  <c r="G1510" i="2" s="1"/>
  <c r="G1521" i="2"/>
  <c r="F1521" i="2"/>
  <c r="H1530" i="2"/>
  <c r="F1531" i="2"/>
  <c r="G1531" i="2" s="1"/>
  <c r="F1532" i="2"/>
  <c r="G1532" i="2" s="1"/>
  <c r="F1533" i="2"/>
  <c r="G1533" i="2" s="1"/>
  <c r="F1534" i="2"/>
  <c r="F1535" i="2"/>
  <c r="G1535" i="2" s="1"/>
  <c r="H1546" i="2"/>
  <c r="F1547" i="2"/>
  <c r="G1547" i="2" s="1"/>
  <c r="F1548" i="2"/>
  <c r="G1548" i="2" s="1"/>
  <c r="F1549" i="2"/>
  <c r="G1549" i="2" s="1"/>
  <c r="D1550" i="2"/>
  <c r="F1550" i="2"/>
  <c r="F1551" i="2"/>
  <c r="G1551" i="2" s="1"/>
  <c r="F1571" i="2"/>
  <c r="G1571" i="2" s="1"/>
  <c r="F1572" i="2"/>
  <c r="G1572" i="2" s="1"/>
  <c r="F1573" i="2"/>
  <c r="G1573" i="2" s="1"/>
  <c r="F1574" i="2"/>
  <c r="G1574" i="2" s="1"/>
  <c r="F1575" i="2"/>
  <c r="G1575" i="2" s="1"/>
  <c r="F1576" i="2"/>
  <c r="G1576" i="2" s="1"/>
  <c r="F1577" i="2"/>
  <c r="G1577" i="2" s="1"/>
  <c r="F1578" i="2"/>
  <c r="G1578" i="2" s="1"/>
  <c r="D1590" i="2"/>
  <c r="F1595" i="2"/>
  <c r="G1595" i="2" s="1"/>
  <c r="F1603" i="2"/>
  <c r="G1603" i="2" s="1"/>
  <c r="F1619" i="2"/>
  <c r="G1619" i="2" s="1"/>
  <c r="H1630" i="2"/>
  <c r="D1640" i="2"/>
  <c r="H1641" i="2"/>
  <c r="E1642" i="2"/>
  <c r="F1642" i="2"/>
  <c r="F1643" i="2"/>
  <c r="G1643" i="2" s="1"/>
  <c r="F1644" i="2"/>
  <c r="G1644" i="2" s="1"/>
  <c r="F1648" i="2"/>
  <c r="G1648" i="2" s="1"/>
  <c r="F1649" i="2"/>
  <c r="F1650" i="2"/>
  <c r="F1668" i="2"/>
  <c r="G1668" i="2" s="1"/>
  <c r="D1670" i="2"/>
  <c r="F1670" i="2"/>
  <c r="F1671" i="2"/>
  <c r="G1671" i="2" s="1"/>
  <c r="E1671" i="2"/>
  <c r="H838" i="2"/>
  <c r="H839" i="2"/>
  <c r="H840" i="2"/>
  <c r="F841" i="2"/>
  <c r="H841" i="2" s="1"/>
  <c r="F842" i="2"/>
  <c r="G842" i="2" s="1"/>
  <c r="H846" i="2"/>
  <c r="H849" i="2"/>
  <c r="F850" i="2"/>
  <c r="G850" i="2" s="1"/>
  <c r="F851" i="2"/>
  <c r="H851" i="2" s="1"/>
  <c r="F852" i="2"/>
  <c r="H852" i="2" s="1"/>
  <c r="H858" i="2"/>
  <c r="H859" i="2"/>
  <c r="H860" i="2"/>
  <c r="F870" i="2"/>
  <c r="H870" i="2" s="1"/>
  <c r="F871" i="2"/>
  <c r="H871" i="2" s="1"/>
  <c r="F872" i="2"/>
  <c r="H872" i="2" s="1"/>
  <c r="H877" i="2"/>
  <c r="H882" i="2"/>
  <c r="H883" i="2"/>
  <c r="H884" i="2"/>
  <c r="H886" i="2"/>
  <c r="F887" i="2"/>
  <c r="G887" i="2" s="1"/>
  <c r="F890" i="2"/>
  <c r="F891" i="2"/>
  <c r="F892" i="2"/>
  <c r="H895" i="2"/>
  <c r="H896" i="2"/>
  <c r="H902" i="2"/>
  <c r="H903" i="2"/>
  <c r="H909" i="2"/>
  <c r="H914" i="2"/>
  <c r="H915" i="2"/>
  <c r="H916" i="2"/>
  <c r="H920" i="2"/>
  <c r="H922" i="2"/>
  <c r="H923" i="2"/>
  <c r="H924" i="2"/>
  <c r="H928" i="2"/>
  <c r="H930" i="2"/>
  <c r="H931" i="2"/>
  <c r="H932" i="2"/>
  <c r="D941" i="2"/>
  <c r="F941" i="2"/>
  <c r="D942" i="2"/>
  <c r="F942" i="2"/>
  <c r="F943" i="2"/>
  <c r="F944" i="2"/>
  <c r="G944" i="2" s="1"/>
  <c r="F945" i="2"/>
  <c r="H949" i="2"/>
  <c r="H950" i="2"/>
  <c r="H951" i="2"/>
  <c r="H952" i="2"/>
  <c r="H953" i="2"/>
  <c r="F954" i="2"/>
  <c r="F955" i="2"/>
  <c r="G955" i="2" s="1"/>
  <c r="F956" i="2"/>
  <c r="G956" i="2" s="1"/>
  <c r="H962" i="2"/>
  <c r="H963" i="2"/>
  <c r="H964" i="2"/>
  <c r="H970" i="2"/>
  <c r="F971" i="2"/>
  <c r="G971" i="2" s="1"/>
  <c r="F972" i="2"/>
  <c r="G972" i="2" s="1"/>
  <c r="H977" i="2"/>
  <c r="H978" i="2"/>
  <c r="H979" i="2"/>
  <c r="H980" i="2"/>
  <c r="H981" i="2"/>
  <c r="F982" i="2"/>
  <c r="F983" i="2"/>
  <c r="G983" i="2" s="1"/>
  <c r="F984" i="2"/>
  <c r="G984" i="2" s="1"/>
  <c r="F985" i="2"/>
  <c r="D993" i="2"/>
  <c r="F993" i="2"/>
  <c r="D994" i="2"/>
  <c r="F994" i="2"/>
  <c r="F995" i="2"/>
  <c r="G995" i="2" s="1"/>
  <c r="G996" i="2"/>
  <c r="F996" i="2"/>
  <c r="F997" i="2"/>
  <c r="H1005" i="2"/>
  <c r="H1006" i="2"/>
  <c r="H1007" i="2"/>
  <c r="H1008" i="2"/>
  <c r="H1018" i="2"/>
  <c r="H1019" i="2"/>
  <c r="H1020" i="2"/>
  <c r="D1021" i="2"/>
  <c r="F1021" i="2"/>
  <c r="F1022" i="2"/>
  <c r="F1023" i="2"/>
  <c r="G1023" i="2" s="1"/>
  <c r="F1024" i="2"/>
  <c r="G1024" i="2" s="1"/>
  <c r="H1029" i="2"/>
  <c r="F1030" i="2"/>
  <c r="H1037" i="2"/>
  <c r="H1038" i="2"/>
  <c r="H1039" i="2"/>
  <c r="H1040" i="2"/>
  <c r="H1050" i="2"/>
  <c r="H1051" i="2"/>
  <c r="H1052" i="2"/>
  <c r="D1053" i="2"/>
  <c r="F1053" i="2"/>
  <c r="F1054" i="2"/>
  <c r="F1055" i="2"/>
  <c r="G1055" i="2" s="1"/>
  <c r="F1056" i="2"/>
  <c r="G1056" i="2" s="1"/>
  <c r="D1062" i="2"/>
  <c r="F1062" i="2"/>
  <c r="F1063" i="2"/>
  <c r="G1063" i="2" s="1"/>
  <c r="F1064" i="2"/>
  <c r="G1064" i="2" s="1"/>
  <c r="D1069" i="2"/>
  <c r="F1069" i="2"/>
  <c r="D1070" i="2"/>
  <c r="F1070" i="2"/>
  <c r="F1071" i="2"/>
  <c r="G1071" i="2" s="1"/>
  <c r="F1072" i="2"/>
  <c r="G1072" i="2" s="1"/>
  <c r="F1073" i="2"/>
  <c r="H1081" i="2"/>
  <c r="H1082" i="2"/>
  <c r="H1083" i="2"/>
  <c r="H1084" i="2"/>
  <c r="H1086" i="2"/>
  <c r="F1087" i="2"/>
  <c r="G1087" i="2" s="1"/>
  <c r="F1088" i="2"/>
  <c r="G1088" i="2" s="1"/>
  <c r="D1097" i="2"/>
  <c r="H1098" i="2"/>
  <c r="H1099" i="2"/>
  <c r="H1101" i="2"/>
  <c r="H1102" i="2"/>
  <c r="H1103" i="2"/>
  <c r="H1104" i="2"/>
  <c r="D1113" i="2"/>
  <c r="D1114" i="2"/>
  <c r="F1114" i="2"/>
  <c r="F1115" i="2"/>
  <c r="G1115" i="2" s="1"/>
  <c r="F1116" i="2"/>
  <c r="H1122" i="2"/>
  <c r="H1123" i="2"/>
  <c r="H1124" i="2"/>
  <c r="F1126" i="2"/>
  <c r="F1127" i="2"/>
  <c r="G1127" i="2" s="1"/>
  <c r="G1128" i="2"/>
  <c r="F1128" i="2"/>
  <c r="F1129" i="2"/>
  <c r="G1129" i="2" s="1"/>
  <c r="F1130" i="2"/>
  <c r="F1131" i="2"/>
  <c r="G1131" i="2" s="1"/>
  <c r="F1132" i="2"/>
  <c r="G1132" i="2" s="1"/>
  <c r="E1137" i="2"/>
  <c r="H1138" i="2"/>
  <c r="H1139" i="2"/>
  <c r="H1140" i="2"/>
  <c r="E1141" i="2"/>
  <c r="F1142" i="2"/>
  <c r="F1143" i="2"/>
  <c r="G1143" i="2" s="1"/>
  <c r="F1144" i="2"/>
  <c r="G1144" i="2" s="1"/>
  <c r="F1145" i="2"/>
  <c r="G1145" i="2" s="1"/>
  <c r="D1146" i="2"/>
  <c r="F1146" i="2"/>
  <c r="F1147" i="2"/>
  <c r="G1147" i="2" s="1"/>
  <c r="F1148" i="2"/>
  <c r="G1148" i="2" s="1"/>
  <c r="H1152" i="2"/>
  <c r="G1157" i="2"/>
  <c r="H1158" i="2"/>
  <c r="F1161" i="2"/>
  <c r="G1161" i="2" s="1"/>
  <c r="F1162" i="2"/>
  <c r="G1162" i="2" s="1"/>
  <c r="G1167" i="2"/>
  <c r="H1169" i="2"/>
  <c r="F1170" i="2"/>
  <c r="G1170" i="2" s="1"/>
  <c r="G1171" i="2"/>
  <c r="F1171" i="2"/>
  <c r="F1172" i="2"/>
  <c r="G1172" i="2" s="1"/>
  <c r="G1173" i="2"/>
  <c r="F1173" i="2"/>
  <c r="F1174" i="2"/>
  <c r="H1174" i="2" s="1"/>
  <c r="H1178" i="2"/>
  <c r="H1179" i="2"/>
  <c r="H1181" i="2"/>
  <c r="H1189" i="2"/>
  <c r="H1190" i="2"/>
  <c r="H1191" i="2"/>
  <c r="F1192" i="2"/>
  <c r="G1193" i="2"/>
  <c r="F1193" i="2"/>
  <c r="F1194" i="2"/>
  <c r="G1194" i="2" s="1"/>
  <c r="G1195" i="2"/>
  <c r="F1195" i="2"/>
  <c r="F1196" i="2"/>
  <c r="H1196" i="2" s="1"/>
  <c r="H1204" i="2"/>
  <c r="H1205" i="2"/>
  <c r="H1206" i="2"/>
  <c r="H1207" i="2"/>
  <c r="F1209" i="2"/>
  <c r="G1209" i="2" s="1"/>
  <c r="H1221" i="2"/>
  <c r="H1222" i="2"/>
  <c r="H1223" i="2"/>
  <c r="F1225" i="2"/>
  <c r="H1239" i="2"/>
  <c r="H1241" i="2"/>
  <c r="H1242" i="2"/>
  <c r="H1243" i="2"/>
  <c r="H1245" i="2"/>
  <c r="H1246" i="2"/>
  <c r="F1247" i="2"/>
  <c r="G1247" i="2" s="1"/>
  <c r="D1248" i="2"/>
  <c r="F1248" i="2"/>
  <c r="D1249" i="2"/>
  <c r="F1249" i="2"/>
  <c r="F1250" i="2"/>
  <c r="G1250" i="2" s="1"/>
  <c r="F1251" i="2"/>
  <c r="G1251" i="2" s="1"/>
  <c r="F1252" i="2"/>
  <c r="F1253" i="2"/>
  <c r="F1254" i="2"/>
  <c r="G1254" i="2" s="1"/>
  <c r="F1263" i="2"/>
  <c r="G1263" i="2" s="1"/>
  <c r="H1281" i="2"/>
  <c r="H1282" i="2"/>
  <c r="H1283" i="2"/>
  <c r="H1285" i="2"/>
  <c r="H1286" i="2"/>
  <c r="H1287" i="2"/>
  <c r="F1288" i="2"/>
  <c r="F1289" i="2"/>
  <c r="F1290" i="2"/>
  <c r="G1290" i="2" s="1"/>
  <c r="D1292" i="2"/>
  <c r="F1292" i="2"/>
  <c r="D1293" i="2"/>
  <c r="F1293" i="2"/>
  <c r="F1294" i="2"/>
  <c r="G1294" i="2" s="1"/>
  <c r="F1295" i="2"/>
  <c r="G1295" i="2" s="1"/>
  <c r="H1305" i="2"/>
  <c r="H1306" i="2"/>
  <c r="F1307" i="2"/>
  <c r="G1307" i="2" s="1"/>
  <c r="D1308" i="2"/>
  <c r="F1308" i="2"/>
  <c r="D1309" i="2"/>
  <c r="F1309" i="2"/>
  <c r="F1310" i="2"/>
  <c r="G1310" i="2" s="1"/>
  <c r="F1311" i="2"/>
  <c r="G1311" i="2" s="1"/>
  <c r="F1320" i="2"/>
  <c r="H1322" i="2"/>
  <c r="F1323" i="2"/>
  <c r="G1323" i="2" s="1"/>
  <c r="D1324" i="2"/>
  <c r="F1324" i="2"/>
  <c r="D1325" i="2"/>
  <c r="F1325" i="2"/>
  <c r="F1326" i="2"/>
  <c r="G1326" i="2" s="1"/>
  <c r="F1327" i="2"/>
  <c r="G1327" i="2" s="1"/>
  <c r="H1337" i="2"/>
  <c r="H1338" i="2"/>
  <c r="F1339" i="2"/>
  <c r="G1339" i="2" s="1"/>
  <c r="D1340" i="2"/>
  <c r="F1340" i="2"/>
  <c r="D1341" i="2"/>
  <c r="F1341" i="2"/>
  <c r="F1342" i="2"/>
  <c r="G1342" i="2" s="1"/>
  <c r="F1343" i="2"/>
  <c r="G1343" i="2" s="1"/>
  <c r="H1349" i="2"/>
  <c r="F1350" i="2"/>
  <c r="G1350" i="2" s="1"/>
  <c r="F1351" i="2"/>
  <c r="G1351" i="2" s="1"/>
  <c r="D1352" i="2"/>
  <c r="F1352" i="2"/>
  <c r="D1353" i="2"/>
  <c r="F1353" i="2"/>
  <c r="F1354" i="2"/>
  <c r="G1354" i="2" s="1"/>
  <c r="F1355" i="2"/>
  <c r="G1355" i="2" s="1"/>
  <c r="H1374" i="2"/>
  <c r="H1375" i="2"/>
  <c r="H1377" i="2"/>
  <c r="H1378" i="2"/>
  <c r="H1379" i="2"/>
  <c r="F1380" i="2"/>
  <c r="F1381" i="2"/>
  <c r="F1382" i="2"/>
  <c r="G1382" i="2" s="1"/>
  <c r="F1383" i="2"/>
  <c r="G1383" i="2" s="1"/>
  <c r="D1384" i="2"/>
  <c r="F1384" i="2"/>
  <c r="H1391" i="2"/>
  <c r="H1393" i="2"/>
  <c r="H1394" i="2"/>
  <c r="H1395" i="2"/>
  <c r="F1396" i="2"/>
  <c r="G1396" i="2" s="1"/>
  <c r="F1397" i="2"/>
  <c r="F1398" i="2"/>
  <c r="G1398" i="2" s="1"/>
  <c r="H1411" i="2"/>
  <c r="H1413" i="2"/>
  <c r="H1414" i="2"/>
  <c r="H1415" i="2"/>
  <c r="H1417" i="2"/>
  <c r="H1418" i="2"/>
  <c r="H1419" i="2"/>
  <c r="H1421" i="2"/>
  <c r="H1422" i="2"/>
  <c r="F1423" i="2"/>
  <c r="G1423" i="2" s="1"/>
  <c r="F1424" i="2"/>
  <c r="G1424" i="2" s="1"/>
  <c r="F1425" i="2"/>
  <c r="F1426" i="2"/>
  <c r="G1426" i="2" s="1"/>
  <c r="H1429" i="2"/>
  <c r="H1430" i="2"/>
  <c r="F1431" i="2"/>
  <c r="G1431" i="2" s="1"/>
  <c r="F1432" i="2"/>
  <c r="G1432" i="2" s="1"/>
  <c r="D1433" i="2"/>
  <c r="F1433" i="2"/>
  <c r="F1434" i="2"/>
  <c r="G1434" i="2" s="1"/>
  <c r="F1435" i="2"/>
  <c r="G1435" i="2" s="1"/>
  <c r="H1445" i="2"/>
  <c r="H1446" i="2"/>
  <c r="F1447" i="2"/>
  <c r="G1447" i="2" s="1"/>
  <c r="F1448" i="2"/>
  <c r="G1448" i="2" s="1"/>
  <c r="D1449" i="2"/>
  <c r="F1449" i="2"/>
  <c r="F1450" i="2"/>
  <c r="G1450" i="2" s="1"/>
  <c r="F1451" i="2"/>
  <c r="G1451" i="2" s="1"/>
  <c r="H1461" i="2"/>
  <c r="H1462" i="2"/>
  <c r="H1463" i="2"/>
  <c r="H1465" i="2"/>
  <c r="H1466" i="2"/>
  <c r="H1467" i="2"/>
  <c r="G1471" i="2"/>
  <c r="F1472" i="2"/>
  <c r="G1472" i="2" s="1"/>
  <c r="F1473" i="2"/>
  <c r="G1473" i="2" s="1"/>
  <c r="H1479" i="2"/>
  <c r="H1481" i="2"/>
  <c r="H1483" i="2"/>
  <c r="H1485" i="2"/>
  <c r="F1487" i="2"/>
  <c r="G1487" i="2" s="1"/>
  <c r="F1488" i="2"/>
  <c r="G1488" i="2" s="1"/>
  <c r="F1489" i="2"/>
  <c r="G1489" i="2" s="1"/>
  <c r="F1490" i="2"/>
  <c r="G1490" i="2" s="1"/>
  <c r="H1507" i="2"/>
  <c r="H1508" i="2"/>
  <c r="H1509" i="2"/>
  <c r="F1511" i="2"/>
  <c r="G1511" i="2" s="1"/>
  <c r="F1512" i="2"/>
  <c r="G1512" i="2" s="1"/>
  <c r="F1513" i="2"/>
  <c r="G1513" i="2" s="1"/>
  <c r="F1516" i="2"/>
  <c r="G1516" i="2" s="1"/>
  <c r="F1517" i="2"/>
  <c r="G1517" i="2" s="1"/>
  <c r="F1518" i="2"/>
  <c r="G1518" i="2" s="1"/>
  <c r="H1521" i="2"/>
  <c r="F1522" i="2"/>
  <c r="G1522" i="2" s="1"/>
  <c r="E1530" i="2"/>
  <c r="H1531" i="2"/>
  <c r="H1532" i="2"/>
  <c r="H1533" i="2"/>
  <c r="H1534" i="2"/>
  <c r="H1535" i="2"/>
  <c r="F1536" i="2"/>
  <c r="G1536" i="2" s="1"/>
  <c r="G1537" i="2"/>
  <c r="F1537" i="2"/>
  <c r="E1546" i="2"/>
  <c r="H1547" i="2"/>
  <c r="H1548" i="2"/>
  <c r="H1549" i="2"/>
  <c r="H1550" i="2"/>
  <c r="H1551" i="2"/>
  <c r="F1552" i="2"/>
  <c r="G1552" i="2" s="1"/>
  <c r="F1553" i="2"/>
  <c r="G1553" i="2" s="1"/>
  <c r="G1561" i="2"/>
  <c r="F1561" i="2"/>
  <c r="H1571" i="2"/>
  <c r="H1572" i="2"/>
  <c r="H1573" i="2"/>
  <c r="H1575" i="2"/>
  <c r="H1576" i="2"/>
  <c r="H1577" i="2"/>
  <c r="G1579" i="2"/>
  <c r="F1579" i="2"/>
  <c r="F1580" i="2"/>
  <c r="G1580" i="2" s="1"/>
  <c r="G1581" i="2"/>
  <c r="F1581" i="2"/>
  <c r="D1582" i="2"/>
  <c r="F1582" i="2"/>
  <c r="G1583" i="2"/>
  <c r="F1583" i="2"/>
  <c r="F1584" i="2"/>
  <c r="G1584" i="2" s="1"/>
  <c r="G1585" i="2"/>
  <c r="F1585" i="2"/>
  <c r="D1586" i="2"/>
  <c r="F1586" i="2"/>
  <c r="H1595" i="2"/>
  <c r="F1596" i="2"/>
  <c r="G1596" i="2" s="1"/>
  <c r="F1597" i="2"/>
  <c r="G1597" i="2" s="1"/>
  <c r="H1603" i="2"/>
  <c r="F1604" i="2"/>
  <c r="G1604" i="2" s="1"/>
  <c r="G1605" i="2"/>
  <c r="F1605" i="2"/>
  <c r="E1606" i="2"/>
  <c r="F1606" i="2"/>
  <c r="G1607" i="2"/>
  <c r="F1607" i="2"/>
  <c r="F1608" i="2"/>
  <c r="G1608" i="2" s="1"/>
  <c r="G1609" i="2"/>
  <c r="F1609" i="2"/>
  <c r="D1610" i="2"/>
  <c r="F1610" i="2"/>
  <c r="H1619" i="2"/>
  <c r="F1620" i="2"/>
  <c r="G1620" i="2" s="1"/>
  <c r="F1621" i="2"/>
  <c r="G1621" i="2" s="1"/>
  <c r="E1622" i="2"/>
  <c r="F1622" i="2"/>
  <c r="F1623" i="2"/>
  <c r="G1623" i="2" s="1"/>
  <c r="F1624" i="2"/>
  <c r="G1624" i="2" s="1"/>
  <c r="F1625" i="2"/>
  <c r="G1625" i="2" s="1"/>
  <c r="D1626" i="2"/>
  <c r="F1626" i="2"/>
  <c r="H1633" i="2"/>
  <c r="D1634" i="2"/>
  <c r="F1634" i="2"/>
  <c r="F1635" i="2"/>
  <c r="G1635" i="2" s="1"/>
  <c r="G1641" i="2"/>
  <c r="H1642" i="2"/>
  <c r="H1643" i="2"/>
  <c r="D1644" i="2"/>
  <c r="H1645" i="2"/>
  <c r="H1649" i="2"/>
  <c r="H1650" i="2"/>
  <c r="F1651" i="2"/>
  <c r="G1651" i="2" s="1"/>
  <c r="E1666" i="2"/>
  <c r="D1667" i="2"/>
  <c r="G1672" i="2"/>
  <c r="F1672" i="2"/>
  <c r="E1674" i="2"/>
  <c r="F1674" i="2"/>
  <c r="F1675" i="2"/>
  <c r="G1675" i="2" s="1"/>
  <c r="F1676" i="2"/>
  <c r="G1676" i="2" s="1"/>
  <c r="F1678" i="2"/>
  <c r="E1678" i="2"/>
  <c r="F879" i="2"/>
  <c r="H879" i="2" s="1"/>
  <c r="F880" i="2"/>
  <c r="G880" i="2" s="1"/>
  <c r="H887" i="2"/>
  <c r="H890" i="2"/>
  <c r="H891" i="2"/>
  <c r="H892" i="2"/>
  <c r="F893" i="2"/>
  <c r="H893" i="2" s="1"/>
  <c r="F894" i="2"/>
  <c r="H894" i="2" s="1"/>
  <c r="F897" i="2"/>
  <c r="F898" i="2"/>
  <c r="H898" i="2" s="1"/>
  <c r="F899" i="2"/>
  <c r="H899" i="2" s="1"/>
  <c r="F900" i="2"/>
  <c r="H900" i="2" s="1"/>
  <c r="F901" i="2"/>
  <c r="H901" i="2" s="1"/>
  <c r="F904" i="2"/>
  <c r="G904" i="2" s="1"/>
  <c r="F905" i="2"/>
  <c r="F906" i="2"/>
  <c r="H906" i="2" s="1"/>
  <c r="F907" i="2"/>
  <c r="H907" i="2" s="1"/>
  <c r="F908" i="2"/>
  <c r="H908" i="2" s="1"/>
  <c r="F911" i="2"/>
  <c r="G911" i="2" s="1"/>
  <c r="F912" i="2"/>
  <c r="H912" i="2" s="1"/>
  <c r="F918" i="2"/>
  <c r="G918" i="2" s="1"/>
  <c r="F919" i="2"/>
  <c r="H919" i="2" s="1"/>
  <c r="F925" i="2"/>
  <c r="H925" i="2" s="1"/>
  <c r="F929" i="2"/>
  <c r="H929" i="2" s="1"/>
  <c r="D933" i="2"/>
  <c r="F933" i="2"/>
  <c r="H933" i="2" s="1"/>
  <c r="D934" i="2"/>
  <c r="F934" i="2"/>
  <c r="H934" i="2" s="1"/>
  <c r="F935" i="2"/>
  <c r="H935" i="2" s="1"/>
  <c r="F936" i="2"/>
  <c r="H936" i="2" s="1"/>
  <c r="F937" i="2"/>
  <c r="H937" i="2" s="1"/>
  <c r="H941" i="2"/>
  <c r="H942" i="2"/>
  <c r="H943" i="2"/>
  <c r="H944" i="2"/>
  <c r="H945" i="2"/>
  <c r="F946" i="2"/>
  <c r="H946" i="2" s="1"/>
  <c r="F947" i="2"/>
  <c r="H947" i="2" s="1"/>
  <c r="F948" i="2"/>
  <c r="H948" i="2" s="1"/>
  <c r="H954" i="2"/>
  <c r="H955" i="2"/>
  <c r="H956" i="2"/>
  <c r="D965" i="2"/>
  <c r="F965" i="2"/>
  <c r="H965" i="2" s="1"/>
  <c r="D966" i="2"/>
  <c r="F966" i="2"/>
  <c r="H966" i="2" s="1"/>
  <c r="F967" i="2"/>
  <c r="H967" i="2" s="1"/>
  <c r="F968" i="2"/>
  <c r="G968" i="2" s="1"/>
  <c r="F969" i="2"/>
  <c r="H969" i="2" s="1"/>
  <c r="H971" i="2"/>
  <c r="H972" i="2"/>
  <c r="D973" i="2"/>
  <c r="F973" i="2"/>
  <c r="H973" i="2" s="1"/>
  <c r="D974" i="2"/>
  <c r="F974" i="2"/>
  <c r="H974" i="2" s="1"/>
  <c r="F975" i="2"/>
  <c r="H975" i="2" s="1"/>
  <c r="F976" i="2"/>
  <c r="H976" i="2" s="1"/>
  <c r="H982" i="2"/>
  <c r="H983" i="2"/>
  <c r="H984" i="2"/>
  <c r="H985" i="2"/>
  <c r="F986" i="2"/>
  <c r="H986" i="2" s="1"/>
  <c r="G987" i="2"/>
  <c r="F987" i="2"/>
  <c r="H987" i="2" s="1"/>
  <c r="F988" i="2"/>
  <c r="G988" i="2" s="1"/>
  <c r="H993" i="2"/>
  <c r="H994" i="2"/>
  <c r="H995" i="2"/>
  <c r="H996" i="2"/>
  <c r="H997" i="2"/>
  <c r="F998" i="2"/>
  <c r="H998" i="2" s="1"/>
  <c r="F999" i="2"/>
  <c r="G999" i="2" s="1"/>
  <c r="F1000" i="2"/>
  <c r="H1000" i="2" s="1"/>
  <c r="F1001" i="2"/>
  <c r="H1001" i="2" s="1"/>
  <c r="D1009" i="2"/>
  <c r="F1009" i="2"/>
  <c r="H1009" i="2" s="1"/>
  <c r="D1010" i="2"/>
  <c r="F1010" i="2"/>
  <c r="H1010" i="2" s="1"/>
  <c r="F1011" i="2"/>
  <c r="H1011" i="2" s="1"/>
  <c r="F1012" i="2"/>
  <c r="H1012" i="2" s="1"/>
  <c r="F1013" i="2"/>
  <c r="H1013" i="2" s="1"/>
  <c r="H1021" i="2"/>
  <c r="H1022" i="2"/>
  <c r="H1023" i="2"/>
  <c r="H1024" i="2"/>
  <c r="H1030" i="2"/>
  <c r="F1031" i="2"/>
  <c r="H1031" i="2" s="1"/>
  <c r="F1032" i="2"/>
  <c r="G1032" i="2" s="1"/>
  <c r="F1033" i="2"/>
  <c r="H1033" i="2" s="1"/>
  <c r="D1041" i="2"/>
  <c r="F1041" i="2"/>
  <c r="H1041" i="2" s="1"/>
  <c r="D1042" i="2"/>
  <c r="F1042" i="2"/>
  <c r="H1042" i="2" s="1"/>
  <c r="F1043" i="2"/>
  <c r="G1043" i="2" s="1"/>
  <c r="F1044" i="2"/>
  <c r="G1044" i="2" s="1"/>
  <c r="F1045" i="2"/>
  <c r="H1045" i="2" s="1"/>
  <c r="H1053" i="2"/>
  <c r="H1054" i="2"/>
  <c r="H1055" i="2"/>
  <c r="H1056" i="2"/>
  <c r="H1062" i="2"/>
  <c r="H1063" i="2"/>
  <c r="H1064" i="2"/>
  <c r="D1065" i="2"/>
  <c r="F1065" i="2"/>
  <c r="H1065" i="2" s="1"/>
  <c r="H1069" i="2"/>
  <c r="H1070" i="2"/>
  <c r="H1071" i="2"/>
  <c r="H1072" i="2"/>
  <c r="H1073" i="2"/>
  <c r="F1074" i="2"/>
  <c r="H1074" i="2" s="1"/>
  <c r="F1075" i="2"/>
  <c r="G1075" i="2" s="1"/>
  <c r="F1076" i="2"/>
  <c r="H1076" i="2" s="1"/>
  <c r="F1077" i="2"/>
  <c r="H1077" i="2" s="1"/>
  <c r="F1085" i="2"/>
  <c r="H1085" i="2" s="1"/>
  <c r="H1087" i="2"/>
  <c r="H1088" i="2"/>
  <c r="D1105" i="2"/>
  <c r="F1105" i="2"/>
  <c r="D1106" i="2"/>
  <c r="F1106" i="2"/>
  <c r="F1107" i="2"/>
  <c r="G1107" i="2" s="1"/>
  <c r="F1108" i="2"/>
  <c r="G1108" i="2" s="1"/>
  <c r="H1114" i="2"/>
  <c r="H1115" i="2"/>
  <c r="H1116" i="2"/>
  <c r="F1117" i="2"/>
  <c r="G1117" i="2" s="1"/>
  <c r="H1126" i="2"/>
  <c r="H1127" i="2"/>
  <c r="H1128" i="2"/>
  <c r="H1130" i="2"/>
  <c r="H1131" i="2"/>
  <c r="H1132" i="2"/>
  <c r="H1142" i="2"/>
  <c r="H1143" i="2"/>
  <c r="H1144" i="2"/>
  <c r="H1146" i="2"/>
  <c r="H1147" i="2"/>
  <c r="H1148" i="2"/>
  <c r="F1149" i="2"/>
  <c r="G1149" i="2" s="1"/>
  <c r="F1150" i="2"/>
  <c r="F1151" i="2"/>
  <c r="G1151" i="2" s="1"/>
  <c r="F1153" i="2"/>
  <c r="G1153" i="2" s="1"/>
  <c r="D1154" i="2"/>
  <c r="F1154" i="2"/>
  <c r="F1155" i="2"/>
  <c r="G1155" i="2" s="1"/>
  <c r="F1156" i="2"/>
  <c r="G1156" i="2" s="1"/>
  <c r="I1156" i="2" s="1"/>
  <c r="H1161" i="2"/>
  <c r="H1162" i="2"/>
  <c r="F1163" i="2"/>
  <c r="G1163" i="2" s="1"/>
  <c r="F1164" i="2"/>
  <c r="G1164" i="2" s="1"/>
  <c r="F1165" i="2"/>
  <c r="G1165" i="2" s="1"/>
  <c r="F1166" i="2"/>
  <c r="H1166" i="2" s="1"/>
  <c r="H1170" i="2"/>
  <c r="H1171" i="2"/>
  <c r="H1173" i="2"/>
  <c r="F1175" i="2"/>
  <c r="G1175" i="2" s="1"/>
  <c r="F1183" i="2"/>
  <c r="G1183" i="2" s="1"/>
  <c r="H1192" i="2"/>
  <c r="H1193" i="2"/>
  <c r="H1195" i="2"/>
  <c r="F1197" i="2"/>
  <c r="G1197" i="2" s="1"/>
  <c r="F1198" i="2"/>
  <c r="G1198" i="2" s="1"/>
  <c r="D1199" i="2"/>
  <c r="F1199" i="2"/>
  <c r="G1199" i="2" s="1"/>
  <c r="H1209" i="2"/>
  <c r="F1210" i="2"/>
  <c r="G1210" i="2" s="1"/>
  <c r="F1211" i="2"/>
  <c r="G1211" i="2" s="1"/>
  <c r="F1212" i="2"/>
  <c r="F1213" i="2"/>
  <c r="G1213" i="2" s="1"/>
  <c r="H1225" i="2"/>
  <c r="F1226" i="2"/>
  <c r="G1226" i="2" s="1"/>
  <c r="F1227" i="2"/>
  <c r="G1227" i="2" s="1"/>
  <c r="D1228" i="2"/>
  <c r="F1228" i="2"/>
  <c r="D1229" i="2"/>
  <c r="F1229" i="2"/>
  <c r="G1230" i="2"/>
  <c r="F1230" i="2"/>
  <c r="H1247" i="2"/>
  <c r="H1249" i="2"/>
  <c r="H1250" i="2"/>
  <c r="H1251" i="2"/>
  <c r="H1253" i="2"/>
  <c r="H1254" i="2"/>
  <c r="G1255" i="2"/>
  <c r="F1255" i="2"/>
  <c r="D1256" i="2"/>
  <c r="F1256" i="2"/>
  <c r="D1257" i="2"/>
  <c r="F1257" i="2"/>
  <c r="F1258" i="2"/>
  <c r="G1258" i="2" s="1"/>
  <c r="G1259" i="2"/>
  <c r="F1259" i="2"/>
  <c r="F1260" i="2"/>
  <c r="F1261" i="2"/>
  <c r="G1262" i="2"/>
  <c r="F1262" i="2"/>
  <c r="H1263" i="2"/>
  <c r="F1264" i="2"/>
  <c r="F1265" i="2"/>
  <c r="F1266" i="2"/>
  <c r="G1266" i="2" s="1"/>
  <c r="F1267" i="2"/>
  <c r="G1267" i="2" s="1"/>
  <c r="D1268" i="2"/>
  <c r="F1268" i="2"/>
  <c r="D1269" i="2"/>
  <c r="F1269" i="2"/>
  <c r="F1270" i="2"/>
  <c r="G1270" i="2" s="1"/>
  <c r="F1271" i="2"/>
  <c r="G1271" i="2" s="1"/>
  <c r="H1289" i="2"/>
  <c r="H1290" i="2"/>
  <c r="H1293" i="2"/>
  <c r="H1294" i="2"/>
  <c r="H1295" i="2"/>
  <c r="F1296" i="2"/>
  <c r="D1297" i="2"/>
  <c r="F1297" i="2"/>
  <c r="F1298" i="2"/>
  <c r="G1298" i="2" s="1"/>
  <c r="H1307" i="2"/>
  <c r="H1309" i="2"/>
  <c r="H1310" i="2"/>
  <c r="H1311" i="2"/>
  <c r="F1312" i="2"/>
  <c r="F1313" i="2"/>
  <c r="F1314" i="2"/>
  <c r="G1314" i="2" s="1"/>
  <c r="H1323" i="2"/>
  <c r="H1325" i="2"/>
  <c r="H1326" i="2"/>
  <c r="H1327" i="2"/>
  <c r="F1328" i="2"/>
  <c r="F1329" i="2"/>
  <c r="F1330" i="2"/>
  <c r="G1330" i="2" s="1"/>
  <c r="H1339" i="2"/>
  <c r="H1341" i="2"/>
  <c r="H1342" i="2"/>
  <c r="H1343" i="2"/>
  <c r="F1344" i="2"/>
  <c r="F1345" i="2"/>
  <c r="F1346" i="2"/>
  <c r="G1346" i="2" s="1"/>
  <c r="H1350" i="2"/>
  <c r="H1351" i="2"/>
  <c r="H1353" i="2"/>
  <c r="H1354" i="2"/>
  <c r="H1355" i="2"/>
  <c r="F1356" i="2"/>
  <c r="F1357" i="2"/>
  <c r="F1358" i="2"/>
  <c r="G1358" i="2" s="1"/>
  <c r="G1359" i="2"/>
  <c r="F1359" i="2"/>
  <c r="D1360" i="2"/>
  <c r="F1360" i="2"/>
  <c r="D1361" i="2"/>
  <c r="F1361" i="2"/>
  <c r="F1362" i="2"/>
  <c r="G1362" i="2" s="1"/>
  <c r="G1363" i="2"/>
  <c r="F1363" i="2"/>
  <c r="H1381" i="2"/>
  <c r="H1382" i="2"/>
  <c r="H1383" i="2"/>
  <c r="F1385" i="2"/>
  <c r="H1397" i="2"/>
  <c r="H1398" i="2"/>
  <c r="G1399" i="2"/>
  <c r="F1399" i="2"/>
  <c r="F1400" i="2"/>
  <c r="G1400" i="2" s="1"/>
  <c r="D1401" i="2"/>
  <c r="F1401" i="2"/>
  <c r="F1402" i="2"/>
  <c r="G1402" i="2" s="1"/>
  <c r="F1403" i="2"/>
  <c r="G1403" i="2" s="1"/>
  <c r="F1404" i="2"/>
  <c r="G1404" i="2" s="1"/>
  <c r="D1405" i="2"/>
  <c r="F1405" i="2"/>
  <c r="F1406" i="2"/>
  <c r="G1406" i="2" s="1"/>
  <c r="H1423" i="2"/>
  <c r="H1425" i="2"/>
  <c r="H1426" i="2"/>
  <c r="H1431" i="2"/>
  <c r="H1433" i="2"/>
  <c r="H1434" i="2"/>
  <c r="H1435" i="2"/>
  <c r="F1436" i="2"/>
  <c r="G1436" i="2" s="1"/>
  <c r="F1437" i="2"/>
  <c r="F1438" i="2"/>
  <c r="G1438" i="2" s="1"/>
  <c r="H1447" i="2"/>
  <c r="H1449" i="2"/>
  <c r="H1450" i="2"/>
  <c r="H1451" i="2"/>
  <c r="F1452" i="2"/>
  <c r="G1452" i="2" s="1"/>
  <c r="F1453" i="2"/>
  <c r="F1454" i="2"/>
  <c r="G1454" i="2" s="1"/>
  <c r="F1468" i="2"/>
  <c r="G1468" i="2" s="1"/>
  <c r="F1469" i="2"/>
  <c r="G1469" i="2" s="1"/>
  <c r="F1470" i="2"/>
  <c r="G1470" i="2" s="1"/>
  <c r="H1472" i="2"/>
  <c r="H1473" i="2"/>
  <c r="E1486" i="2"/>
  <c r="H1487" i="2"/>
  <c r="H1488" i="2"/>
  <c r="H1489" i="2"/>
  <c r="F1491" i="2"/>
  <c r="G1491" i="2" s="1"/>
  <c r="F1492" i="2"/>
  <c r="G1492" i="2" s="1"/>
  <c r="F1493" i="2"/>
  <c r="G1493" i="2" s="1"/>
  <c r="F1494" i="2"/>
  <c r="G1494" i="2" s="1"/>
  <c r="F1495" i="2"/>
  <c r="G1495" i="2" s="1"/>
  <c r="F1496" i="2"/>
  <c r="G1496" i="2" s="1"/>
  <c r="F1497" i="2"/>
  <c r="G1497" i="2" s="1"/>
  <c r="F1498" i="2"/>
  <c r="G1498" i="2" s="1"/>
  <c r="H1511" i="2"/>
  <c r="H1512" i="2"/>
  <c r="H1513" i="2"/>
  <c r="H1515" i="2"/>
  <c r="H1516" i="2"/>
  <c r="H1517" i="2"/>
  <c r="D1518" i="2"/>
  <c r="F1519" i="2"/>
  <c r="G1519" i="2" s="1"/>
  <c r="D1522" i="2"/>
  <c r="F1523" i="2"/>
  <c r="F1524" i="2"/>
  <c r="G1524" i="2" s="1"/>
  <c r="F1525" i="2"/>
  <c r="G1525" i="2" s="1"/>
  <c r="F1526" i="2"/>
  <c r="F1527" i="2"/>
  <c r="G1527" i="2" s="1"/>
  <c r="D1535" i="2"/>
  <c r="H1536" i="2"/>
  <c r="H1537" i="2"/>
  <c r="H1538" i="2"/>
  <c r="F1539" i="2"/>
  <c r="G1539" i="2" s="1"/>
  <c r="F1540" i="2"/>
  <c r="G1540" i="2" s="1"/>
  <c r="F1541" i="2"/>
  <c r="G1541" i="2" s="1"/>
  <c r="D1542" i="2"/>
  <c r="F1542" i="2"/>
  <c r="F1543" i="2"/>
  <c r="G1543" i="2" s="1"/>
  <c r="D1551" i="2"/>
  <c r="H1552" i="2"/>
  <c r="H1553" i="2"/>
  <c r="H1554" i="2"/>
  <c r="F1555" i="2"/>
  <c r="G1555" i="2" s="1"/>
  <c r="F1556" i="2"/>
  <c r="G1556" i="2" s="1"/>
  <c r="F1557" i="2"/>
  <c r="G1557" i="2" s="1"/>
  <c r="F1558" i="2"/>
  <c r="G1558" i="2" s="1"/>
  <c r="F1559" i="2"/>
  <c r="G1559" i="2" s="1"/>
  <c r="H1561" i="2"/>
  <c r="D1562" i="2"/>
  <c r="F1562" i="2"/>
  <c r="E1578" i="2"/>
  <c r="H1579" i="2"/>
  <c r="H1580" i="2"/>
  <c r="H1581" i="2"/>
  <c r="H1582" i="2"/>
  <c r="H1583" i="2"/>
  <c r="H1584" i="2"/>
  <c r="H1585" i="2"/>
  <c r="H1586" i="2"/>
  <c r="F1587" i="2"/>
  <c r="G1587" i="2" s="1"/>
  <c r="D1595" i="2"/>
  <c r="H1596" i="2"/>
  <c r="H1597" i="2"/>
  <c r="F1598" i="2"/>
  <c r="G1598" i="2" s="1"/>
  <c r="H1604" i="2"/>
  <c r="H1605" i="2"/>
  <c r="H1606" i="2"/>
  <c r="H1607" i="2"/>
  <c r="H1608" i="2"/>
  <c r="H1609" i="2"/>
  <c r="H1610" i="2"/>
  <c r="F1611" i="2"/>
  <c r="G1611" i="2" s="1"/>
  <c r="H1620" i="2"/>
  <c r="H1621" i="2"/>
  <c r="H1622" i="2"/>
  <c r="H1623" i="2"/>
  <c r="H1624" i="2"/>
  <c r="H1625" i="2"/>
  <c r="H1626" i="2"/>
  <c r="F1627" i="2"/>
  <c r="G1627" i="2" s="1"/>
  <c r="H1634" i="2"/>
  <c r="H1635" i="2"/>
  <c r="D1646" i="2"/>
  <c r="F1646" i="2"/>
  <c r="H1651" i="2"/>
  <c r="F1652" i="2"/>
  <c r="G1652" i="2" s="1"/>
  <c r="F1653" i="2"/>
  <c r="D1654" i="2"/>
  <c r="F1654" i="2"/>
  <c r="F1655" i="2"/>
  <c r="G1655" i="2" s="1"/>
  <c r="D1655" i="2"/>
  <c r="D1094" i="2"/>
  <c r="F1094" i="2"/>
  <c r="H1094" i="2" s="1"/>
  <c r="F1095" i="2"/>
  <c r="G1095" i="2" s="1"/>
  <c r="H1105" i="2"/>
  <c r="H1106" i="2"/>
  <c r="H1107" i="2"/>
  <c r="H1108" i="2"/>
  <c r="D1110" i="2"/>
  <c r="F1110" i="2"/>
  <c r="H1110" i="2" s="1"/>
  <c r="F1111" i="2"/>
  <c r="H1111" i="2" s="1"/>
  <c r="D1118" i="2"/>
  <c r="F1118" i="2"/>
  <c r="H1118" i="2" s="1"/>
  <c r="F1119" i="2"/>
  <c r="H1119" i="2" s="1"/>
  <c r="F1120" i="2"/>
  <c r="H1120" i="2" s="1"/>
  <c r="F1133" i="2"/>
  <c r="G1133" i="2" s="1"/>
  <c r="D1134" i="2"/>
  <c r="F1134" i="2"/>
  <c r="H1134" i="2" s="1"/>
  <c r="F1135" i="2"/>
  <c r="G1135" i="2" s="1"/>
  <c r="F1136" i="2"/>
  <c r="H1136" i="2" s="1"/>
  <c r="H1150" i="2"/>
  <c r="H1151" i="2"/>
  <c r="H1154" i="2"/>
  <c r="H1155" i="2"/>
  <c r="H1163" i="2"/>
  <c r="H1165" i="2"/>
  <c r="H1175" i="2"/>
  <c r="F1176" i="2"/>
  <c r="G1176" i="2" s="1"/>
  <c r="D1177" i="2"/>
  <c r="F1177" i="2"/>
  <c r="H1177" i="2" s="1"/>
  <c r="H1183" i="2"/>
  <c r="F1185" i="2"/>
  <c r="G1185" i="2" s="1"/>
  <c r="F1186" i="2"/>
  <c r="G1186" i="2" s="1"/>
  <c r="F1187" i="2"/>
  <c r="H1187" i="2" s="1"/>
  <c r="H1197" i="2"/>
  <c r="H1198" i="2"/>
  <c r="H1199" i="2"/>
  <c r="G1201" i="2"/>
  <c r="F1201" i="2"/>
  <c r="H1201" i="2" s="1"/>
  <c r="F1202" i="2"/>
  <c r="G1202" i="2" s="1"/>
  <c r="G1203" i="2"/>
  <c r="F1203" i="2"/>
  <c r="H1203" i="2" s="1"/>
  <c r="H1210" i="2"/>
  <c r="H1211" i="2"/>
  <c r="H1213" i="2"/>
  <c r="F1214" i="2"/>
  <c r="G1214" i="2" s="1"/>
  <c r="F1215" i="2"/>
  <c r="H1215" i="2" s="1"/>
  <c r="D1216" i="2"/>
  <c r="F1216" i="2"/>
  <c r="D1217" i="2"/>
  <c r="F1217" i="2"/>
  <c r="H1217" i="2" s="1"/>
  <c r="F1218" i="2"/>
  <c r="H1218" i="2" s="1"/>
  <c r="F1219" i="2"/>
  <c r="G1219" i="2" s="1"/>
  <c r="H1226" i="2"/>
  <c r="H1227" i="2"/>
  <c r="H1229" i="2"/>
  <c r="H1230" i="2"/>
  <c r="F1231" i="2"/>
  <c r="H1231" i="2" s="1"/>
  <c r="D1232" i="2"/>
  <c r="F1232" i="2"/>
  <c r="D1233" i="2"/>
  <c r="F1233" i="2"/>
  <c r="H1233" i="2" s="1"/>
  <c r="F1234" i="2"/>
  <c r="H1234" i="2" s="1"/>
  <c r="F1235" i="2"/>
  <c r="H1235" i="2" s="1"/>
  <c r="D1236" i="2"/>
  <c r="F1236" i="2"/>
  <c r="D1237" i="2"/>
  <c r="F1237" i="2"/>
  <c r="H1237" i="2" s="1"/>
  <c r="F1238" i="2"/>
  <c r="G1238" i="2" s="1"/>
  <c r="H1255" i="2"/>
  <c r="H1257" i="2"/>
  <c r="H1258" i="2"/>
  <c r="H1259" i="2"/>
  <c r="H1261" i="2"/>
  <c r="H1262" i="2"/>
  <c r="H1265" i="2"/>
  <c r="H1266" i="2"/>
  <c r="H1267" i="2"/>
  <c r="H1269" i="2"/>
  <c r="H1270" i="2"/>
  <c r="H1271" i="2"/>
  <c r="F1274" i="2"/>
  <c r="H1274" i="2" s="1"/>
  <c r="F1275" i="2"/>
  <c r="G1275" i="2" s="1"/>
  <c r="F1278" i="2"/>
  <c r="H1278" i="2" s="1"/>
  <c r="F1279" i="2"/>
  <c r="G1279" i="2" s="1"/>
  <c r="F1291" i="2"/>
  <c r="H1291" i="2" s="1"/>
  <c r="H1297" i="2"/>
  <c r="H1298" i="2"/>
  <c r="F1299" i="2"/>
  <c r="H1299" i="2" s="1"/>
  <c r="D1300" i="2"/>
  <c r="F1300" i="2"/>
  <c r="D1301" i="2"/>
  <c r="F1301" i="2"/>
  <c r="H1301" i="2" s="1"/>
  <c r="F1302" i="2"/>
  <c r="G1302" i="2" s="1"/>
  <c r="F1303" i="2"/>
  <c r="H1303" i="2" s="1"/>
  <c r="H1313" i="2"/>
  <c r="H1314" i="2"/>
  <c r="F1315" i="2"/>
  <c r="H1315" i="2" s="1"/>
  <c r="D1316" i="2"/>
  <c r="F1316" i="2"/>
  <c r="D1317" i="2"/>
  <c r="F1317" i="2"/>
  <c r="H1317" i="2" s="1"/>
  <c r="F1318" i="2"/>
  <c r="G1318" i="2" s="1"/>
  <c r="F1319" i="2"/>
  <c r="H1319" i="2" s="1"/>
  <c r="D1321" i="2"/>
  <c r="F1321" i="2"/>
  <c r="H1321" i="2" s="1"/>
  <c r="H1329" i="2"/>
  <c r="H1330" i="2"/>
  <c r="F1331" i="2"/>
  <c r="H1331" i="2" s="1"/>
  <c r="D1332" i="2"/>
  <c r="F1332" i="2"/>
  <c r="D1333" i="2"/>
  <c r="F1333" i="2"/>
  <c r="H1333" i="2" s="1"/>
  <c r="F1334" i="2"/>
  <c r="H1334" i="2" s="1"/>
  <c r="F1335" i="2"/>
  <c r="G1335" i="2" s="1"/>
  <c r="H1345" i="2"/>
  <c r="H1346" i="2"/>
  <c r="F1347" i="2"/>
  <c r="H1347" i="2" s="1"/>
  <c r="D1348" i="2"/>
  <c r="F1348" i="2"/>
  <c r="H1357" i="2"/>
  <c r="H1358" i="2"/>
  <c r="H1359" i="2"/>
  <c r="H1361" i="2"/>
  <c r="H1362" i="2"/>
  <c r="H1363" i="2"/>
  <c r="F1366" i="2"/>
  <c r="G1366" i="2" s="1"/>
  <c r="F1367" i="2"/>
  <c r="H1367" i="2" s="1"/>
  <c r="D1368" i="2"/>
  <c r="F1368" i="2"/>
  <c r="D1369" i="2"/>
  <c r="F1369" i="2"/>
  <c r="H1369" i="2" s="1"/>
  <c r="F1370" i="2"/>
  <c r="H1370" i="2" s="1"/>
  <c r="F1371" i="2"/>
  <c r="G1371" i="2" s="1"/>
  <c r="H1385" i="2"/>
  <c r="F1386" i="2"/>
  <c r="H1386" i="2" s="1"/>
  <c r="G1387" i="2"/>
  <c r="F1387" i="2"/>
  <c r="H1387" i="2" s="1"/>
  <c r="D1388" i="2"/>
  <c r="F1388" i="2"/>
  <c r="D1389" i="2"/>
  <c r="F1389" i="2"/>
  <c r="H1389" i="2" s="1"/>
  <c r="F1390" i="2"/>
  <c r="H1390" i="2" s="1"/>
  <c r="H1399" i="2"/>
  <c r="H1401" i="2"/>
  <c r="H1402" i="2"/>
  <c r="H1403" i="2"/>
  <c r="H1405" i="2"/>
  <c r="H1406" i="2"/>
  <c r="F1407" i="2"/>
  <c r="H1407" i="2" s="1"/>
  <c r="G1408" i="2"/>
  <c r="F1408" i="2"/>
  <c r="F1410" i="2"/>
  <c r="H1410" i="2" s="1"/>
  <c r="G1427" i="2"/>
  <c r="F1427" i="2"/>
  <c r="H1427" i="2" s="1"/>
  <c r="H1437" i="2"/>
  <c r="H1438" i="2"/>
  <c r="G1439" i="2"/>
  <c r="F1439" i="2"/>
  <c r="H1439" i="2" s="1"/>
  <c r="F1440" i="2"/>
  <c r="G1440" i="2" s="1"/>
  <c r="D1441" i="2"/>
  <c r="F1441" i="2"/>
  <c r="H1441" i="2" s="1"/>
  <c r="F1442" i="2"/>
  <c r="H1442" i="2" s="1"/>
  <c r="G1443" i="2"/>
  <c r="F1443" i="2"/>
  <c r="H1443" i="2" s="1"/>
  <c r="H1453" i="2"/>
  <c r="H1454" i="2"/>
  <c r="G1455" i="2"/>
  <c r="F1455" i="2"/>
  <c r="H1455" i="2" s="1"/>
  <c r="F1456" i="2"/>
  <c r="G1456" i="2" s="1"/>
  <c r="D1457" i="2"/>
  <c r="F1457" i="2"/>
  <c r="H1457" i="2" s="1"/>
  <c r="F1458" i="2"/>
  <c r="H1458" i="2" s="1"/>
  <c r="G1459" i="2"/>
  <c r="F1459" i="2"/>
  <c r="H1459" i="2" s="1"/>
  <c r="H1469" i="2"/>
  <c r="H1470" i="2"/>
  <c r="G1474" i="2"/>
  <c r="F1474" i="2"/>
  <c r="F1475" i="2"/>
  <c r="H1475" i="2" s="1"/>
  <c r="G1476" i="2"/>
  <c r="F1476" i="2"/>
  <c r="H1476" i="2" s="1"/>
  <c r="F1477" i="2"/>
  <c r="H1477" i="2" s="1"/>
  <c r="G1478" i="2"/>
  <c r="F1478" i="2"/>
  <c r="H1491" i="2"/>
  <c r="H1492" i="2"/>
  <c r="H1493" i="2"/>
  <c r="H1495" i="2"/>
  <c r="H1496" i="2"/>
  <c r="H1497" i="2"/>
  <c r="G1499" i="2"/>
  <c r="F1499" i="2"/>
  <c r="H1499" i="2" s="1"/>
  <c r="F1500" i="2"/>
  <c r="H1500" i="2" s="1"/>
  <c r="G1501" i="2"/>
  <c r="F1501" i="2"/>
  <c r="H1501" i="2" s="1"/>
  <c r="D1502" i="2"/>
  <c r="F1502" i="2"/>
  <c r="H1502" i="2" s="1"/>
  <c r="G1503" i="2"/>
  <c r="F1503" i="2"/>
  <c r="H1503" i="2" s="1"/>
  <c r="F1504" i="2"/>
  <c r="H1504" i="2" s="1"/>
  <c r="G1505" i="2"/>
  <c r="F1505" i="2"/>
  <c r="H1505" i="2" s="1"/>
  <c r="F1506" i="2"/>
  <c r="G1506" i="2" s="1"/>
  <c r="H1519" i="2"/>
  <c r="F1520" i="2"/>
  <c r="H1520" i="2" s="1"/>
  <c r="H1523" i="2"/>
  <c r="H1524" i="2"/>
  <c r="H1525" i="2"/>
  <c r="H1527" i="2"/>
  <c r="F1528" i="2"/>
  <c r="G1528" i="2" s="1"/>
  <c r="F1529" i="2"/>
  <c r="H1529" i="2" s="1"/>
  <c r="H1539" i="2"/>
  <c r="H1540" i="2"/>
  <c r="H1541" i="2"/>
  <c r="H1542" i="2"/>
  <c r="H1543" i="2"/>
  <c r="G1544" i="2"/>
  <c r="F1544" i="2"/>
  <c r="H1544" i="2" s="1"/>
  <c r="F1545" i="2"/>
  <c r="H1545" i="2" s="1"/>
  <c r="H1555" i="2"/>
  <c r="H1556" i="2"/>
  <c r="H1557" i="2"/>
  <c r="H1559" i="2"/>
  <c r="G1560" i="2"/>
  <c r="F1560" i="2"/>
  <c r="H1560" i="2" s="1"/>
  <c r="H1562" i="2"/>
  <c r="F1563" i="2"/>
  <c r="G1563" i="2" s="1"/>
  <c r="F1564" i="2"/>
  <c r="H1564" i="2" s="1"/>
  <c r="F1565" i="2"/>
  <c r="G1565" i="2" s="1"/>
  <c r="D1566" i="2"/>
  <c r="F1566" i="2"/>
  <c r="H1566" i="2" s="1"/>
  <c r="F1567" i="2"/>
  <c r="G1567" i="2" s="1"/>
  <c r="F1568" i="2"/>
  <c r="H1568" i="2" s="1"/>
  <c r="F1569" i="2"/>
  <c r="G1569" i="2" s="1"/>
  <c r="D1570" i="2"/>
  <c r="F1570" i="2"/>
  <c r="H1570" i="2" s="1"/>
  <c r="H1587" i="2"/>
  <c r="G1588" i="2"/>
  <c r="F1588" i="2"/>
  <c r="H1588" i="2" s="1"/>
  <c r="F1589" i="2"/>
  <c r="H1589" i="2" s="1"/>
  <c r="G1590" i="2"/>
  <c r="F1590" i="2"/>
  <c r="F1591" i="2"/>
  <c r="H1591" i="2" s="1"/>
  <c r="G1592" i="2"/>
  <c r="F1592" i="2"/>
  <c r="H1592" i="2" s="1"/>
  <c r="F1593" i="2"/>
  <c r="H1593" i="2" s="1"/>
  <c r="G1594" i="2"/>
  <c r="F1594" i="2"/>
  <c r="F1599" i="2"/>
  <c r="H1599" i="2" s="1"/>
  <c r="G1600" i="2"/>
  <c r="F1600" i="2"/>
  <c r="H1600" i="2" s="1"/>
  <c r="F1601" i="2"/>
  <c r="H1601" i="2" s="1"/>
  <c r="D1602" i="2"/>
  <c r="F1602" i="2"/>
  <c r="H1602" i="2" s="1"/>
  <c r="H1611" i="2"/>
  <c r="F1612" i="2"/>
  <c r="G1612" i="2" s="1"/>
  <c r="F1613" i="2"/>
  <c r="H1613" i="2" s="1"/>
  <c r="E1614" i="2"/>
  <c r="F1614" i="2"/>
  <c r="H1614" i="2" s="1"/>
  <c r="F1615" i="2"/>
  <c r="H1615" i="2" s="1"/>
  <c r="F1616" i="2"/>
  <c r="G1616" i="2" s="1"/>
  <c r="F1617" i="2"/>
  <c r="H1617" i="2" s="1"/>
  <c r="D1618" i="2"/>
  <c r="F1618" i="2"/>
  <c r="H1618" i="2" s="1"/>
  <c r="F1628" i="2"/>
  <c r="H1628" i="2" s="1"/>
  <c r="F1629" i="2"/>
  <c r="G1629" i="2" s="1"/>
  <c r="F1631" i="2"/>
  <c r="G1631" i="2" s="1"/>
  <c r="F1632" i="2"/>
  <c r="G1632" i="2" s="1"/>
  <c r="F1636" i="2"/>
  <c r="H1636" i="2" s="1"/>
  <c r="F1637" i="2"/>
  <c r="G1637" i="2" s="1"/>
  <c r="E1638" i="2"/>
  <c r="F1638" i="2"/>
  <c r="H1638" i="2" s="1"/>
  <c r="F1639" i="2"/>
  <c r="G1639" i="2" s="1"/>
  <c r="F1640" i="2"/>
  <c r="G1640" i="2" s="1"/>
  <c r="H1646" i="2"/>
  <c r="G1647" i="2"/>
  <c r="F1647" i="2"/>
  <c r="H1647" i="2" s="1"/>
  <c r="H1653" i="2"/>
  <c r="H1654" i="2"/>
  <c r="H1655" i="2"/>
  <c r="F1663" i="2"/>
  <c r="G1663" i="2" s="1"/>
  <c r="F1664" i="2"/>
  <c r="G1664" i="2" s="1"/>
  <c r="F1656" i="2"/>
  <c r="G1656" i="2" s="1"/>
  <c r="F1657" i="2"/>
  <c r="H1657" i="2" s="1"/>
  <c r="E1658" i="2"/>
  <c r="F1658" i="2"/>
  <c r="H1658" i="2" s="1"/>
  <c r="G1659" i="2"/>
  <c r="F1659" i="2"/>
  <c r="H1659" i="2" s="1"/>
  <c r="F1660" i="2"/>
  <c r="G1660" i="2" s="1"/>
  <c r="F1661" i="2"/>
  <c r="H1661" i="2" s="1"/>
  <c r="F1662" i="2"/>
  <c r="H1662" i="2" s="1"/>
  <c r="H1669" i="2"/>
  <c r="H1670" i="2"/>
  <c r="H1671" i="2"/>
  <c r="F1684" i="2"/>
  <c r="G1684" i="2" s="1"/>
  <c r="F1685" i="2"/>
  <c r="H1685" i="2" s="1"/>
  <c r="D1686" i="2"/>
  <c r="F1686" i="2"/>
  <c r="H1686" i="2" s="1"/>
  <c r="F1687" i="2"/>
  <c r="G1687" i="2" s="1"/>
  <c r="H1690" i="2"/>
  <c r="H1693" i="2"/>
  <c r="F1694" i="2"/>
  <c r="G1694" i="2" s="1"/>
  <c r="H1701" i="2"/>
  <c r="H1702" i="2"/>
  <c r="G1703" i="2"/>
  <c r="F1703" i="2"/>
  <c r="F1704" i="2"/>
  <c r="G1704" i="2" s="1"/>
  <c r="F1705" i="2"/>
  <c r="F1706" i="2"/>
  <c r="G1706" i="2" s="1"/>
  <c r="F1707" i="2"/>
  <c r="G1707" i="2" s="1"/>
  <c r="F1715" i="2"/>
  <c r="G1715" i="2" s="1"/>
  <c r="H1721" i="2"/>
  <c r="F1723" i="2"/>
  <c r="G1723" i="2" s="1"/>
  <c r="G1724" i="2"/>
  <c r="F1724" i="2"/>
  <c r="F1725" i="2"/>
  <c r="F1726" i="2"/>
  <c r="G1726" i="2" s="1"/>
  <c r="H1733" i="2"/>
  <c r="F1736" i="2"/>
  <c r="G1736" i="2" s="1"/>
  <c r="F1737" i="2"/>
  <c r="G1738" i="2"/>
  <c r="F1738" i="2"/>
  <c r="H1745" i="2"/>
  <c r="F1748" i="2"/>
  <c r="G1748" i="2" s="1"/>
  <c r="F1749" i="2"/>
  <c r="F1750" i="2"/>
  <c r="G1750" i="2" s="1"/>
  <c r="G1751" i="2"/>
  <c r="F1751" i="2"/>
  <c r="F1767" i="2"/>
  <c r="G1767" i="2" s="1"/>
  <c r="F1768" i="2"/>
  <c r="G1768" i="2" s="1"/>
  <c r="F1769" i="2"/>
  <c r="G1770" i="2"/>
  <c r="F1770" i="2"/>
  <c r="F1771" i="2"/>
  <c r="G1771" i="2" s="1"/>
  <c r="G1772" i="2"/>
  <c r="F1772" i="2"/>
  <c r="F1773" i="2"/>
  <c r="F1774" i="2"/>
  <c r="G1774" i="2" s="1"/>
  <c r="F1775" i="2"/>
  <c r="G1775" i="2" s="1"/>
  <c r="H1785" i="2"/>
  <c r="E1789" i="2"/>
  <c r="F1790" i="2"/>
  <c r="F1791" i="2"/>
  <c r="G1791" i="2" s="1"/>
  <c r="D1792" i="2"/>
  <c r="F1792" i="2"/>
  <c r="F1811" i="2"/>
  <c r="G1811" i="2" s="1"/>
  <c r="G1812" i="2"/>
  <c r="F1812" i="2"/>
  <c r="F1813" i="2"/>
  <c r="H1829" i="2"/>
  <c r="H1833" i="2"/>
  <c r="F1835" i="2"/>
  <c r="G1835" i="2" s="1"/>
  <c r="F1836" i="2"/>
  <c r="G1836" i="2" s="1"/>
  <c r="F1837" i="2"/>
  <c r="F1838" i="2"/>
  <c r="G1838" i="2" s="1"/>
  <c r="F1842" i="2"/>
  <c r="G1842" i="2" s="1"/>
  <c r="F1843" i="2"/>
  <c r="G1843" i="2" s="1"/>
  <c r="F1844" i="2"/>
  <c r="G1844" i="2" s="1"/>
  <c r="D1845" i="2"/>
  <c r="F1845" i="2"/>
  <c r="F1846" i="2"/>
  <c r="G1846" i="2" s="1"/>
  <c r="F1847" i="2"/>
  <c r="G1847" i="2" s="1"/>
  <c r="F1848" i="2"/>
  <c r="G1848" i="2" s="1"/>
  <c r="D1849" i="2"/>
  <c r="F1849" i="2"/>
  <c r="F1874" i="2"/>
  <c r="G1874" i="2" s="1"/>
  <c r="F1875" i="2"/>
  <c r="G1875" i="2" s="1"/>
  <c r="F1876" i="2"/>
  <c r="G1876" i="2" s="1"/>
  <c r="D1877" i="2"/>
  <c r="F1877" i="2"/>
  <c r="F1878" i="2"/>
  <c r="G1878" i="2" s="1"/>
  <c r="F1879" i="2"/>
  <c r="G1879" i="2" s="1"/>
  <c r="G1880" i="2"/>
  <c r="F1880" i="2"/>
  <c r="D1881" i="2"/>
  <c r="F1881" i="2"/>
  <c r="F1885" i="2"/>
  <c r="F1886" i="2"/>
  <c r="F1887" i="2"/>
  <c r="G1887" i="2" s="1"/>
  <c r="F1888" i="2"/>
  <c r="G1888" i="2" s="1"/>
  <c r="D1889" i="2"/>
  <c r="F1889" i="2"/>
  <c r="D1890" i="2"/>
  <c r="F1890" i="2"/>
  <c r="F1891" i="2"/>
  <c r="G1891" i="2" s="1"/>
  <c r="F1892" i="2"/>
  <c r="G1892" i="2" s="1"/>
  <c r="F1893" i="2"/>
  <c r="D1894" i="2"/>
  <c r="F1894" i="2"/>
  <c r="F1895" i="2"/>
  <c r="G1895" i="2" s="1"/>
  <c r="F1896" i="2"/>
  <c r="G1896" i="2" s="1"/>
  <c r="D1897" i="2"/>
  <c r="F1897" i="2"/>
  <c r="D1898" i="2"/>
  <c r="F1898" i="2"/>
  <c r="G1899" i="2"/>
  <c r="F1899" i="2"/>
  <c r="G1900" i="2"/>
  <c r="F1900" i="2"/>
  <c r="D1901" i="2"/>
  <c r="F1901" i="2"/>
  <c r="D1902" i="2"/>
  <c r="F1902" i="2"/>
  <c r="F1903" i="2"/>
  <c r="G1903" i="2" s="1"/>
  <c r="G1904" i="2"/>
  <c r="F1904" i="2"/>
  <c r="D1905" i="2"/>
  <c r="F1905" i="2"/>
  <c r="D1906" i="2"/>
  <c r="F1906" i="2"/>
  <c r="F1907" i="2"/>
  <c r="G1907" i="2" s="1"/>
  <c r="G1908" i="2"/>
  <c r="F1908" i="2"/>
  <c r="D1909" i="2"/>
  <c r="F1909" i="2"/>
  <c r="D1910" i="2"/>
  <c r="F1910" i="2"/>
  <c r="F1911" i="2"/>
  <c r="G1911" i="2" s="1"/>
  <c r="F1912" i="2"/>
  <c r="G1912" i="2" s="1"/>
  <c r="D1913" i="2"/>
  <c r="F1913" i="2"/>
  <c r="D1914" i="2"/>
  <c r="F1914" i="2"/>
  <c r="F1915" i="2"/>
  <c r="G1915" i="2" s="1"/>
  <c r="F1916" i="2"/>
  <c r="G1916" i="2" s="1"/>
  <c r="D1917" i="2"/>
  <c r="F1917" i="2"/>
  <c r="F1918" i="2"/>
  <c r="F1919" i="2"/>
  <c r="G1919" i="2" s="1"/>
  <c r="F1920" i="2"/>
  <c r="G1920" i="2" s="1"/>
  <c r="F1921" i="2"/>
  <c r="F1927" i="2"/>
  <c r="G1927" i="2" s="1"/>
  <c r="F1928" i="2"/>
  <c r="G1928" i="2" s="1"/>
  <c r="D1929" i="2"/>
  <c r="F1929" i="2"/>
  <c r="F1930" i="2"/>
  <c r="G1930" i="2" s="1"/>
  <c r="H1938" i="2"/>
  <c r="F1939" i="2"/>
  <c r="F1940" i="2"/>
  <c r="G1940" i="2" s="1"/>
  <c r="F1941" i="2"/>
  <c r="G1941" i="2" s="1"/>
  <c r="F1942" i="2"/>
  <c r="G1942" i="2" s="1"/>
  <c r="H1955" i="2"/>
  <c r="F1956" i="2"/>
  <c r="G1956" i="2" s="1"/>
  <c r="F1957" i="2"/>
  <c r="G1957" i="2" s="1"/>
  <c r="F1958" i="2"/>
  <c r="G1958" i="2" s="1"/>
  <c r="F1959" i="2"/>
  <c r="G1959" i="2" s="1"/>
  <c r="F1960" i="2"/>
  <c r="G1960" i="2" s="1"/>
  <c r="F1969" i="2"/>
  <c r="G1969" i="2" s="1"/>
  <c r="E1971" i="2"/>
  <c r="H1972" i="2"/>
  <c r="F1977" i="2"/>
  <c r="G1977" i="2" s="1"/>
  <c r="F1978" i="2"/>
  <c r="G1978" i="2" s="1"/>
  <c r="F1979" i="2"/>
  <c r="G1979" i="2" s="1"/>
  <c r="H1996" i="2"/>
  <c r="F2001" i="2"/>
  <c r="G2001" i="2" s="1"/>
  <c r="F2002" i="2"/>
  <c r="G2002" i="2" s="1"/>
  <c r="F2003" i="2"/>
  <c r="G2003" i="2" s="1"/>
  <c r="F2005" i="2"/>
  <c r="G2005" i="2" s="1"/>
  <c r="F2006" i="2"/>
  <c r="G2006" i="2" s="1"/>
  <c r="F2007" i="2"/>
  <c r="G2007" i="2" s="1"/>
  <c r="F2008" i="2"/>
  <c r="G2008" i="2" s="1"/>
  <c r="F2014" i="2"/>
  <c r="G2014" i="2" s="1"/>
  <c r="F2015" i="2"/>
  <c r="G2015" i="2" s="1"/>
  <c r="D2016" i="2"/>
  <c r="F2016" i="2"/>
  <c r="F2017" i="2"/>
  <c r="G2017" i="2" s="1"/>
  <c r="F2042" i="2"/>
  <c r="G2042" i="2" s="1"/>
  <c r="F2043" i="2"/>
  <c r="G2043" i="2" s="1"/>
  <c r="D2044" i="2"/>
  <c r="F2044" i="2"/>
  <c r="F2045" i="2"/>
  <c r="G2045" i="2" s="1"/>
  <c r="F2046" i="2"/>
  <c r="G2046" i="2" s="1"/>
  <c r="F2047" i="2"/>
  <c r="G2047" i="2" s="1"/>
  <c r="D2048" i="2"/>
  <c r="F2048" i="2"/>
  <c r="F2049" i="2"/>
  <c r="G2049" i="2" s="1"/>
  <c r="F2057" i="2"/>
  <c r="G2057" i="2" s="1"/>
  <c r="F2058" i="2"/>
  <c r="G2058" i="2" s="1"/>
  <c r="F2059" i="2"/>
  <c r="G2059" i="2" s="1"/>
  <c r="F2060" i="2"/>
  <c r="G2060" i="2" s="1"/>
  <c r="F2061" i="2"/>
  <c r="G2061" i="2" s="1"/>
  <c r="F2062" i="2"/>
  <c r="G2062" i="2" s="1"/>
  <c r="F2063" i="2"/>
  <c r="G2063" i="2" s="1"/>
  <c r="F2064" i="2"/>
  <c r="G2064" i="2" s="1"/>
  <c r="D2083" i="2"/>
  <c r="H2086" i="2"/>
  <c r="F2091" i="2"/>
  <c r="G2091" i="2" s="1"/>
  <c r="F2092" i="2"/>
  <c r="G2092" i="2" s="1"/>
  <c r="D2093" i="2"/>
  <c r="F2093" i="2"/>
  <c r="D2094" i="2"/>
  <c r="F2094" i="2"/>
  <c r="H2094" i="2" s="1"/>
  <c r="H2098" i="2"/>
  <c r="F2129" i="2"/>
  <c r="G2129" i="2" s="1"/>
  <c r="H1687" i="2"/>
  <c r="F1691" i="2"/>
  <c r="G1691" i="2" s="1"/>
  <c r="F1692" i="2"/>
  <c r="G1692" i="2" s="1"/>
  <c r="H1694" i="2"/>
  <c r="F1695" i="2"/>
  <c r="G1695" i="2" s="1"/>
  <c r="H1703" i="2"/>
  <c r="H1704" i="2"/>
  <c r="H1705" i="2"/>
  <c r="H1706" i="2"/>
  <c r="H1707" i="2"/>
  <c r="F1708" i="2"/>
  <c r="G1708" i="2" s="1"/>
  <c r="F1710" i="2"/>
  <c r="G1710" i="2" s="1"/>
  <c r="F1711" i="2"/>
  <c r="G1711" i="2" s="1"/>
  <c r="H1715" i="2"/>
  <c r="H1723" i="2"/>
  <c r="H1724" i="2"/>
  <c r="H1725" i="2"/>
  <c r="H1726" i="2"/>
  <c r="H1736" i="2"/>
  <c r="H1737" i="2"/>
  <c r="H1738" i="2"/>
  <c r="F1739" i="2"/>
  <c r="G1739" i="2" s="1"/>
  <c r="F1740" i="2"/>
  <c r="G1740" i="2" s="1"/>
  <c r="F1742" i="2"/>
  <c r="G1742" i="2" s="1"/>
  <c r="H1748" i="2"/>
  <c r="H1749" i="2"/>
  <c r="H1750" i="2"/>
  <c r="H1751" i="2"/>
  <c r="G1752" i="2"/>
  <c r="F1752" i="2"/>
  <c r="F1754" i="2"/>
  <c r="G1754" i="2" s="1"/>
  <c r="P1754" i="2" s="1"/>
  <c r="G1758" i="2"/>
  <c r="F1758" i="2"/>
  <c r="F1759" i="2"/>
  <c r="G1759" i="2" s="1"/>
  <c r="P1759" i="2" s="1"/>
  <c r="H1767" i="2"/>
  <c r="H1768" i="2"/>
  <c r="H1769" i="2"/>
  <c r="H1770" i="2"/>
  <c r="H1771" i="2"/>
  <c r="H1772" i="2"/>
  <c r="H1773" i="2"/>
  <c r="H1774" i="2"/>
  <c r="H1775" i="2"/>
  <c r="F1776" i="2"/>
  <c r="G1776" i="2" s="1"/>
  <c r="F1778" i="2"/>
  <c r="G1778" i="2" s="1"/>
  <c r="P1778" i="2" s="1"/>
  <c r="F1779" i="2"/>
  <c r="G1779" i="2" s="1"/>
  <c r="P1779" i="2" s="1"/>
  <c r="F1780" i="2"/>
  <c r="G1780" i="2" s="1"/>
  <c r="H1790" i="2"/>
  <c r="H1791" i="2"/>
  <c r="H1792" i="2"/>
  <c r="G1794" i="2"/>
  <c r="F1794" i="2"/>
  <c r="F1795" i="2"/>
  <c r="G1795" i="2" s="1"/>
  <c r="G1796" i="2"/>
  <c r="F1796" i="2"/>
  <c r="F1800" i="2"/>
  <c r="G1800" i="2" s="1"/>
  <c r="P1800" i="2" s="1"/>
  <c r="G1802" i="2"/>
  <c r="F1802" i="2"/>
  <c r="F1803" i="2"/>
  <c r="G1803" i="2" s="1"/>
  <c r="D1805" i="2"/>
  <c r="F1805" i="2"/>
  <c r="F1806" i="2"/>
  <c r="G1806" i="2" s="1"/>
  <c r="P1806" i="2" s="1"/>
  <c r="H1811" i="2"/>
  <c r="H1812" i="2"/>
  <c r="H1813" i="2"/>
  <c r="F1814" i="2"/>
  <c r="G1814" i="2" s="1"/>
  <c r="P1814" i="2" s="1"/>
  <c r="F1815" i="2"/>
  <c r="G1815" i="2" s="1"/>
  <c r="F1816" i="2"/>
  <c r="G1816" i="2" s="1"/>
  <c r="D1817" i="2"/>
  <c r="F1817" i="2"/>
  <c r="F1818" i="2"/>
  <c r="G1818" i="2" s="1"/>
  <c r="P1818" i="2" s="1"/>
  <c r="H1835" i="2"/>
  <c r="H1836" i="2"/>
  <c r="H1837" i="2"/>
  <c r="H1838" i="2"/>
  <c r="F1839" i="2"/>
  <c r="G1839" i="2" s="1"/>
  <c r="H1842" i="2"/>
  <c r="H1843" i="2"/>
  <c r="H1844" i="2"/>
  <c r="H1845" i="2"/>
  <c r="H1846" i="2"/>
  <c r="H1847" i="2"/>
  <c r="H1848" i="2"/>
  <c r="H1849" i="2"/>
  <c r="F1850" i="2"/>
  <c r="G1850" i="2" s="1"/>
  <c r="P1850" i="2" s="1"/>
  <c r="F1851" i="2"/>
  <c r="G1851" i="2" s="1"/>
  <c r="F1852" i="2"/>
  <c r="G1852" i="2" s="1"/>
  <c r="D1853" i="2"/>
  <c r="F1853" i="2"/>
  <c r="F1854" i="2"/>
  <c r="G1854" i="2" s="1"/>
  <c r="P1854" i="2" s="1"/>
  <c r="F1855" i="2"/>
  <c r="G1855" i="2" s="1"/>
  <c r="F1856" i="2"/>
  <c r="G1856" i="2" s="1"/>
  <c r="D1857" i="2"/>
  <c r="F1857" i="2"/>
  <c r="H1874" i="2"/>
  <c r="H1875" i="2"/>
  <c r="H1876" i="2"/>
  <c r="H1877" i="2"/>
  <c r="H1878" i="2"/>
  <c r="H1879" i="2"/>
  <c r="H1880" i="2"/>
  <c r="H1881" i="2"/>
  <c r="F1882" i="2"/>
  <c r="G1882" i="2" s="1"/>
  <c r="P1882" i="2" s="1"/>
  <c r="H1886" i="2"/>
  <c r="H1887" i="2"/>
  <c r="H1888" i="2"/>
  <c r="H1890" i="2"/>
  <c r="H1891" i="2"/>
  <c r="H1892" i="2"/>
  <c r="H1893" i="2"/>
  <c r="H1894" i="2"/>
  <c r="H1895" i="2"/>
  <c r="H1896" i="2"/>
  <c r="H1897" i="2"/>
  <c r="H1898" i="2"/>
  <c r="H1899" i="2"/>
  <c r="H1900" i="2"/>
  <c r="H1902" i="2"/>
  <c r="H1903" i="2"/>
  <c r="H1904" i="2"/>
  <c r="H1906" i="2"/>
  <c r="H1907" i="2"/>
  <c r="H1908" i="2"/>
  <c r="H1910" i="2"/>
  <c r="H1911" i="2"/>
  <c r="H1912" i="2"/>
  <c r="H1914" i="2"/>
  <c r="H1915" i="2"/>
  <c r="H1916" i="2"/>
  <c r="H1917" i="2"/>
  <c r="H1918" i="2"/>
  <c r="H1919" i="2"/>
  <c r="H1920" i="2"/>
  <c r="H1921" i="2"/>
  <c r="G1923" i="2"/>
  <c r="F1923" i="2"/>
  <c r="F1924" i="2"/>
  <c r="G1924" i="2" s="1"/>
  <c r="H1927" i="2"/>
  <c r="H1928" i="2"/>
  <c r="H1929" i="2"/>
  <c r="H1930" i="2"/>
  <c r="G1931" i="2"/>
  <c r="F1931" i="2"/>
  <c r="F1932" i="2"/>
  <c r="G1932" i="2" s="1"/>
  <c r="G1938" i="2"/>
  <c r="H1939" i="2"/>
  <c r="H1940" i="2"/>
  <c r="H1942" i="2"/>
  <c r="G1943" i="2"/>
  <c r="F1943" i="2"/>
  <c r="F1944" i="2"/>
  <c r="G1944" i="2" s="1"/>
  <c r="P1944" i="2" s="1"/>
  <c r="F1945" i="2"/>
  <c r="G1945" i="2" s="1"/>
  <c r="F1946" i="2"/>
  <c r="G1946" i="2" s="1"/>
  <c r="G1947" i="2"/>
  <c r="F1947" i="2"/>
  <c r="E1955" i="2"/>
  <c r="H1956" i="2"/>
  <c r="H1957" i="2"/>
  <c r="H1958" i="2"/>
  <c r="H1960" i="2"/>
  <c r="F1961" i="2"/>
  <c r="G1961" i="2" s="1"/>
  <c r="F1962" i="2"/>
  <c r="G1962" i="2" s="1"/>
  <c r="G1963" i="2"/>
  <c r="F1963" i="2"/>
  <c r="H1969" i="2"/>
  <c r="F1970" i="2"/>
  <c r="G1970" i="2" s="1"/>
  <c r="H1977" i="2"/>
  <c r="H1978" i="2"/>
  <c r="D1979" i="2"/>
  <c r="F1981" i="2"/>
  <c r="G1981" i="2" s="1"/>
  <c r="F1982" i="2"/>
  <c r="G1982" i="2" s="1"/>
  <c r="F1983" i="2"/>
  <c r="G1983" i="2" s="1"/>
  <c r="P1983" i="2" s="1"/>
  <c r="F1984" i="2"/>
  <c r="G1984" i="2" s="1"/>
  <c r="P1984" i="2" s="1"/>
  <c r="H2001" i="2"/>
  <c r="H2002" i="2"/>
  <c r="H2004" i="2"/>
  <c r="H2005" i="2"/>
  <c r="H2006" i="2"/>
  <c r="H2008" i="2"/>
  <c r="F2009" i="2"/>
  <c r="G2009" i="2" s="1"/>
  <c r="F2010" i="2"/>
  <c r="G2010" i="2" s="1"/>
  <c r="F2011" i="2"/>
  <c r="G2011" i="2" s="1"/>
  <c r="P2011" i="2" s="1"/>
  <c r="F2012" i="2"/>
  <c r="G2012" i="2" s="1"/>
  <c r="P2012" i="2" s="1"/>
  <c r="H2014" i="2"/>
  <c r="H2016" i="2"/>
  <c r="H2017" i="2"/>
  <c r="F2018" i="2"/>
  <c r="G2018" i="2" s="1"/>
  <c r="P2018" i="2" s="1"/>
  <c r="F2019" i="2"/>
  <c r="G2019" i="2" s="1"/>
  <c r="D2020" i="2"/>
  <c r="F2020" i="2"/>
  <c r="F2021" i="2"/>
  <c r="G2021" i="2" s="1"/>
  <c r="F2022" i="2"/>
  <c r="G2022" i="2" s="1"/>
  <c r="P2022" i="2" s="1"/>
  <c r="F2023" i="2"/>
  <c r="G2023" i="2" s="1"/>
  <c r="D2024" i="2"/>
  <c r="F2024" i="2"/>
  <c r="F2025" i="2"/>
  <c r="G2025" i="2" s="1"/>
  <c r="H2042" i="2"/>
  <c r="H2044" i="2"/>
  <c r="H2045" i="2"/>
  <c r="H2046" i="2"/>
  <c r="H2048" i="2"/>
  <c r="H2049" i="2"/>
  <c r="F2050" i="2"/>
  <c r="G2050" i="2" s="1"/>
  <c r="P2050" i="2" s="1"/>
  <c r="H2057" i="2"/>
  <c r="H2058" i="2"/>
  <c r="D2059" i="2"/>
  <c r="H2060" i="2"/>
  <c r="H2061" i="2"/>
  <c r="H2062" i="2"/>
  <c r="H2064" i="2"/>
  <c r="G2065" i="2"/>
  <c r="F2065" i="2"/>
  <c r="F2066" i="2"/>
  <c r="G2066" i="2" s="1"/>
  <c r="G2067" i="2"/>
  <c r="F2067" i="2"/>
  <c r="F2068" i="2"/>
  <c r="G2068" i="2" s="1"/>
  <c r="P2068" i="2" s="1"/>
  <c r="F2069" i="2"/>
  <c r="G2069" i="2" s="1"/>
  <c r="F2070" i="2"/>
  <c r="G2070" i="2" s="1"/>
  <c r="F2071" i="2"/>
  <c r="G2071" i="2" s="1"/>
  <c r="P2071" i="2" s="1"/>
  <c r="F2072" i="2"/>
  <c r="G2072" i="2" s="1"/>
  <c r="P2072" i="2" s="1"/>
  <c r="F2088" i="2"/>
  <c r="G2088" i="2" s="1"/>
  <c r="H2090" i="2"/>
  <c r="H2091" i="2"/>
  <c r="H2092" i="2"/>
  <c r="H2093" i="2"/>
  <c r="H2101" i="2"/>
  <c r="F2102" i="2"/>
  <c r="F2103" i="2"/>
  <c r="G2103" i="2" s="1"/>
  <c r="P2103" i="2" s="1"/>
  <c r="F2104" i="2"/>
  <c r="G2104" i="2" s="1"/>
  <c r="F2105" i="2"/>
  <c r="G2105" i="2" s="1"/>
  <c r="F2106" i="2"/>
  <c r="G2106" i="2" s="1"/>
  <c r="P2106" i="2" s="1"/>
  <c r="F2107" i="2"/>
  <c r="G2107" i="2" s="1"/>
  <c r="P2107" i="2" s="1"/>
  <c r="F2135" i="2"/>
  <c r="G2135" i="2" s="1"/>
  <c r="P2135" i="2" s="1"/>
  <c r="F2136" i="2"/>
  <c r="G2136" i="2" s="1"/>
  <c r="F2137" i="2"/>
  <c r="G2137" i="2" s="1"/>
  <c r="F2138" i="2"/>
  <c r="G2138" i="2" s="1"/>
  <c r="P2138" i="2" s="1"/>
  <c r="F2139" i="2"/>
  <c r="G2139" i="2" s="1"/>
  <c r="P2139" i="2" s="1"/>
  <c r="F2140" i="2"/>
  <c r="G2140" i="2" s="1"/>
  <c r="F2141" i="2"/>
  <c r="G2141" i="2" s="1"/>
  <c r="F2142" i="2"/>
  <c r="G2142" i="2" s="1"/>
  <c r="P2142" i="2" s="1"/>
  <c r="E1662" i="2"/>
  <c r="H1663" i="2"/>
  <c r="D1664" i="2"/>
  <c r="H1665" i="2"/>
  <c r="H1666" i="2"/>
  <c r="F1667" i="2"/>
  <c r="H1667" i="2" s="1"/>
  <c r="D1672" i="2"/>
  <c r="H1673" i="2"/>
  <c r="H1674" i="2"/>
  <c r="H1675" i="2"/>
  <c r="D1676" i="2"/>
  <c r="H1677" i="2"/>
  <c r="H1678" i="2"/>
  <c r="G1679" i="2"/>
  <c r="F1679" i="2"/>
  <c r="F1680" i="2"/>
  <c r="G1680" i="2" s="1"/>
  <c r="I1680" i="2" s="1"/>
  <c r="J1680" i="2" s="1"/>
  <c r="F1681" i="2"/>
  <c r="F1682" i="2"/>
  <c r="D1687" i="2"/>
  <c r="F1688" i="2"/>
  <c r="G1688" i="2" s="1"/>
  <c r="P1688" i="2" s="1"/>
  <c r="F1689" i="2"/>
  <c r="R1690" i="2"/>
  <c r="Q1690" i="2" s="1"/>
  <c r="H1691" i="2"/>
  <c r="D1692" i="2"/>
  <c r="D1694" i="2"/>
  <c r="H1695" i="2"/>
  <c r="F1696" i="2"/>
  <c r="G1696" i="2" s="1"/>
  <c r="F1697" i="2"/>
  <c r="G1698" i="2"/>
  <c r="F1698" i="2"/>
  <c r="F1699" i="2"/>
  <c r="G1699" i="2" s="1"/>
  <c r="I1699" i="2" s="1"/>
  <c r="I1700" i="2" s="1"/>
  <c r="D1707" i="2"/>
  <c r="H1708" i="2"/>
  <c r="H1709" i="2"/>
  <c r="H1710" i="2"/>
  <c r="H1711" i="2"/>
  <c r="F1712" i="2"/>
  <c r="G1712" i="2" s="1"/>
  <c r="F1713" i="2"/>
  <c r="G1714" i="2"/>
  <c r="F1714" i="2"/>
  <c r="D1715" i="2"/>
  <c r="F1716" i="2"/>
  <c r="G1716" i="2" s="1"/>
  <c r="F1717" i="2"/>
  <c r="F1718" i="2"/>
  <c r="G1718" i="2" s="1"/>
  <c r="P1718" i="2" s="1"/>
  <c r="G1719" i="2"/>
  <c r="F1719" i="2"/>
  <c r="D1726" i="2"/>
  <c r="F1727" i="2"/>
  <c r="G1727" i="2" s="1"/>
  <c r="P1727" i="2" s="1"/>
  <c r="F1728" i="2"/>
  <c r="G1728" i="2" s="1"/>
  <c r="F1729" i="2"/>
  <c r="G1730" i="2"/>
  <c r="F1730" i="2"/>
  <c r="F1731" i="2"/>
  <c r="G1731" i="2" s="1"/>
  <c r="P1731" i="2" s="1"/>
  <c r="D1738" i="2"/>
  <c r="H1739" i="2"/>
  <c r="H1740" i="2"/>
  <c r="H1741" i="2"/>
  <c r="H1742" i="2"/>
  <c r="D1751" i="2"/>
  <c r="H1752" i="2"/>
  <c r="H1753" i="2"/>
  <c r="H1754" i="2"/>
  <c r="F1755" i="2"/>
  <c r="G1755" i="2" s="1"/>
  <c r="P1755" i="2" s="1"/>
  <c r="H1757" i="2"/>
  <c r="H1758" i="2"/>
  <c r="H1759" i="2"/>
  <c r="F1760" i="2"/>
  <c r="G1760" i="2" s="1"/>
  <c r="F1761" i="2"/>
  <c r="F1762" i="2"/>
  <c r="G1762" i="2" s="1"/>
  <c r="P1762" i="2" s="1"/>
  <c r="F1763" i="2"/>
  <c r="G1763" i="2" s="1"/>
  <c r="P1763" i="2" s="1"/>
  <c r="F1764" i="2"/>
  <c r="G1764" i="2" s="1"/>
  <c r="F1765" i="2"/>
  <c r="G1766" i="2"/>
  <c r="F1766" i="2"/>
  <c r="D1775" i="2"/>
  <c r="H1776" i="2"/>
  <c r="H1777" i="2"/>
  <c r="H1778" i="2"/>
  <c r="H1779" i="2"/>
  <c r="H1780" i="2"/>
  <c r="E1781" i="2"/>
  <c r="F1782" i="2"/>
  <c r="F1783" i="2"/>
  <c r="G1783" i="2" s="1"/>
  <c r="D1784" i="2"/>
  <c r="F1784" i="2"/>
  <c r="G1784" i="2" s="1"/>
  <c r="G1792" i="2"/>
  <c r="H1793" i="2"/>
  <c r="H1794" i="2"/>
  <c r="H1795" i="2"/>
  <c r="H1796" i="2"/>
  <c r="E1797" i="2"/>
  <c r="F1798" i="2"/>
  <c r="H1800" i="2"/>
  <c r="H1801" i="2"/>
  <c r="H1802" i="2"/>
  <c r="E1803" i="2"/>
  <c r="H1804" i="2"/>
  <c r="H1805" i="2"/>
  <c r="H1806" i="2"/>
  <c r="G1807" i="2"/>
  <c r="F1807" i="2"/>
  <c r="H1807" i="2" s="1"/>
  <c r="E1813" i="2"/>
  <c r="H1814" i="2"/>
  <c r="H1815" i="2"/>
  <c r="H1816" i="2"/>
  <c r="H1817" i="2"/>
  <c r="H1818" i="2"/>
  <c r="G1819" i="2"/>
  <c r="F1819" i="2"/>
  <c r="F1820" i="2"/>
  <c r="G1820" i="2" s="1"/>
  <c r="G1822" i="2"/>
  <c r="F1822" i="2"/>
  <c r="F1823" i="2"/>
  <c r="G1823" i="2" s="1"/>
  <c r="G1824" i="2"/>
  <c r="F1824" i="2"/>
  <c r="F1826" i="2"/>
  <c r="G1826" i="2" s="1"/>
  <c r="P1826" i="2" s="1"/>
  <c r="D1838" i="2"/>
  <c r="H1839" i="2"/>
  <c r="F1840" i="2"/>
  <c r="G1840" i="2" s="1"/>
  <c r="E1849" i="2"/>
  <c r="H1850" i="2"/>
  <c r="H1851" i="2"/>
  <c r="H1852" i="2"/>
  <c r="H1853" i="2"/>
  <c r="H1854" i="2"/>
  <c r="H1855" i="2"/>
  <c r="H1856" i="2"/>
  <c r="H1857" i="2"/>
  <c r="F1858" i="2"/>
  <c r="G1858" i="2" s="1"/>
  <c r="P1858" i="2" s="1"/>
  <c r="F1859" i="2"/>
  <c r="G1859" i="2" s="1"/>
  <c r="F1860" i="2"/>
  <c r="G1860" i="2" s="1"/>
  <c r="D1861" i="2"/>
  <c r="F1861" i="2"/>
  <c r="F1862" i="2"/>
  <c r="G1862" i="2" s="1"/>
  <c r="P1862" i="2" s="1"/>
  <c r="F1863" i="2"/>
  <c r="G1863" i="2" s="1"/>
  <c r="F1864" i="2"/>
  <c r="G1864" i="2" s="1"/>
  <c r="D1865" i="2"/>
  <c r="F1865" i="2"/>
  <c r="H1882" i="2"/>
  <c r="F1883" i="2"/>
  <c r="G1883" i="2" s="1"/>
  <c r="E1921" i="2"/>
  <c r="H1922" i="2"/>
  <c r="H1923" i="2"/>
  <c r="H1924" i="2"/>
  <c r="H1925" i="2"/>
  <c r="F1926" i="2"/>
  <c r="G1926" i="2" s="1"/>
  <c r="P1926" i="2" s="1"/>
  <c r="D1930" i="2"/>
  <c r="H1931" i="2"/>
  <c r="H1932" i="2"/>
  <c r="H1933" i="2"/>
  <c r="E1934" i="2"/>
  <c r="F1934" i="2"/>
  <c r="D1935" i="2"/>
  <c r="F1935" i="2"/>
  <c r="F1936" i="2"/>
  <c r="G1936" i="2" s="1"/>
  <c r="F1937" i="2"/>
  <c r="H1937" i="2" s="1"/>
  <c r="D1943" i="2"/>
  <c r="H1944" i="2"/>
  <c r="E1945" i="2"/>
  <c r="H1946" i="2"/>
  <c r="F1948" i="2"/>
  <c r="G1948" i="2" s="1"/>
  <c r="P1948" i="2" s="1"/>
  <c r="F1949" i="2"/>
  <c r="G1949" i="2" s="1"/>
  <c r="F1950" i="2"/>
  <c r="G1950" i="2" s="1"/>
  <c r="D1951" i="2"/>
  <c r="F1951" i="2"/>
  <c r="F1952" i="2"/>
  <c r="G1952" i="2" s="1"/>
  <c r="P1952" i="2" s="1"/>
  <c r="D1960" i="2"/>
  <c r="H1961" i="2"/>
  <c r="H1962" i="2"/>
  <c r="D1963" i="2"/>
  <c r="F1964" i="2"/>
  <c r="G1964" i="2" s="1"/>
  <c r="P1964" i="2" s="1"/>
  <c r="F1965" i="2"/>
  <c r="G1965" i="2" s="1"/>
  <c r="F1966" i="2"/>
  <c r="G1966" i="2" s="1"/>
  <c r="F1967" i="2"/>
  <c r="G1967" i="2" s="1"/>
  <c r="P1967" i="2" s="1"/>
  <c r="F1968" i="2"/>
  <c r="G1968" i="2" s="1"/>
  <c r="P1968" i="2" s="1"/>
  <c r="H1970" i="2"/>
  <c r="G1971" i="2"/>
  <c r="F1971" i="2"/>
  <c r="E1979" i="2"/>
  <c r="H1980" i="2"/>
  <c r="H1981" i="2"/>
  <c r="H1982" i="2"/>
  <c r="H1984" i="2"/>
  <c r="F1985" i="2"/>
  <c r="G1985" i="2" s="1"/>
  <c r="F1986" i="2"/>
  <c r="G1986" i="2" s="1"/>
  <c r="F1987" i="2"/>
  <c r="G1987" i="2" s="1"/>
  <c r="P1987" i="2" s="1"/>
  <c r="F1988" i="2"/>
  <c r="F1989" i="2"/>
  <c r="G1989" i="2" s="1"/>
  <c r="G1990" i="2"/>
  <c r="F1990" i="2"/>
  <c r="F1991" i="2"/>
  <c r="G1991" i="2" s="1"/>
  <c r="P1991" i="2" s="1"/>
  <c r="G1992" i="2"/>
  <c r="F1992" i="2"/>
  <c r="D2008" i="2"/>
  <c r="H2009" i="2"/>
  <c r="H2010" i="2"/>
  <c r="D2011" i="2"/>
  <c r="H2012" i="2"/>
  <c r="F2013" i="2"/>
  <c r="G2013" i="2" s="1"/>
  <c r="E2017" i="2"/>
  <c r="H2018" i="2"/>
  <c r="H2020" i="2"/>
  <c r="H2021" i="2"/>
  <c r="H2022" i="2"/>
  <c r="H2024" i="2"/>
  <c r="H2025" i="2"/>
  <c r="G2026" i="2"/>
  <c r="F2026" i="2"/>
  <c r="F2027" i="2"/>
  <c r="G2027" i="2" s="1"/>
  <c r="D2028" i="2"/>
  <c r="F2028" i="2"/>
  <c r="F2029" i="2"/>
  <c r="G2029" i="2" s="1"/>
  <c r="G2030" i="2"/>
  <c r="F2030" i="2"/>
  <c r="F2031" i="2"/>
  <c r="G2031" i="2" s="1"/>
  <c r="D2032" i="2"/>
  <c r="F2032" i="2"/>
  <c r="F2033" i="2"/>
  <c r="G2033" i="2" s="1"/>
  <c r="E2049" i="2"/>
  <c r="H2050" i="2"/>
  <c r="F2051" i="2"/>
  <c r="G2051" i="2" s="1"/>
  <c r="D2064" i="2"/>
  <c r="H2065" i="2"/>
  <c r="H2066" i="2"/>
  <c r="H2068" i="2"/>
  <c r="H2069" i="2"/>
  <c r="H2070" i="2"/>
  <c r="H2072" i="2"/>
  <c r="F2073" i="2"/>
  <c r="G2073" i="2" s="1"/>
  <c r="F2074" i="2"/>
  <c r="G2074" i="2" s="1"/>
  <c r="F2075" i="2"/>
  <c r="G2075" i="2" s="1"/>
  <c r="P2075" i="2" s="1"/>
  <c r="F2076" i="2"/>
  <c r="G2076" i="2" s="1"/>
  <c r="P2076" i="2" s="1"/>
  <c r="F2077" i="2"/>
  <c r="G2077" i="2" s="1"/>
  <c r="F2078" i="2"/>
  <c r="G2078" i="2" s="1"/>
  <c r="F2079" i="2"/>
  <c r="G2079" i="2" s="1"/>
  <c r="P2079" i="2" s="1"/>
  <c r="F2080" i="2"/>
  <c r="G2080" i="2" s="1"/>
  <c r="P2080" i="2" s="1"/>
  <c r="H2088" i="2"/>
  <c r="E2094" i="2"/>
  <c r="F2095" i="2"/>
  <c r="G2095" i="2" s="1"/>
  <c r="F2096" i="2"/>
  <c r="G2096" i="2" s="1"/>
  <c r="D2097" i="2"/>
  <c r="F2097" i="2"/>
  <c r="G2097" i="2" s="1"/>
  <c r="G2101" i="2"/>
  <c r="H2102" i="2"/>
  <c r="H2103" i="2"/>
  <c r="H2105" i="2"/>
  <c r="H2107" i="2"/>
  <c r="D2115" i="2"/>
  <c r="F2116" i="2"/>
  <c r="G2116" i="2" s="1"/>
  <c r="F2117" i="2"/>
  <c r="G2117" i="2" s="1"/>
  <c r="F2118" i="2"/>
  <c r="G2118" i="2" s="1"/>
  <c r="P2118" i="2" s="1"/>
  <c r="F2119" i="2"/>
  <c r="G2119" i="2" s="1"/>
  <c r="P2119" i="2" s="1"/>
  <c r="F2120" i="2"/>
  <c r="G2120" i="2" s="1"/>
  <c r="F2121" i="2"/>
  <c r="G2121" i="2" s="1"/>
  <c r="F2122" i="2"/>
  <c r="G2122" i="2" s="1"/>
  <c r="P2122" i="2" s="1"/>
  <c r="F2123" i="2"/>
  <c r="G2123" i="2" s="1"/>
  <c r="P2123" i="2" s="1"/>
  <c r="G2151" i="2"/>
  <c r="F2151" i="2"/>
  <c r="F2152" i="2"/>
  <c r="G2152" i="2" s="1"/>
  <c r="G2153" i="2"/>
  <c r="F2153" i="2"/>
  <c r="F2154" i="2"/>
  <c r="G2154" i="2" s="1"/>
  <c r="P2154" i="2" s="1"/>
  <c r="G2155" i="2"/>
  <c r="F2155" i="2"/>
  <c r="F2156" i="2"/>
  <c r="G2156" i="2" s="1"/>
  <c r="G2157" i="2"/>
  <c r="F2157" i="2"/>
  <c r="F2158" i="2"/>
  <c r="G2158" i="2" s="1"/>
  <c r="P2158" i="2" s="1"/>
  <c r="D2169" i="2"/>
  <c r="F2169" i="2"/>
  <c r="F2170" i="2"/>
  <c r="G2170" i="2" s="1"/>
  <c r="H1679" i="2"/>
  <c r="H1681" i="2"/>
  <c r="H1682" i="2"/>
  <c r="F1683" i="2"/>
  <c r="H1683" i="2" s="1"/>
  <c r="E1687" i="2"/>
  <c r="H1689" i="2"/>
  <c r="D1695" i="2"/>
  <c r="H1696" i="2"/>
  <c r="H1697" i="2"/>
  <c r="H1698" i="2"/>
  <c r="H1699" i="2"/>
  <c r="G1700" i="2"/>
  <c r="F1700" i="2"/>
  <c r="H1700" i="2" s="1"/>
  <c r="D1711" i="2"/>
  <c r="H1712" i="2"/>
  <c r="H1713" i="2"/>
  <c r="H1714" i="2"/>
  <c r="H1716" i="2"/>
  <c r="H1717" i="2"/>
  <c r="H1718" i="2"/>
  <c r="H1719" i="2"/>
  <c r="G1720" i="2"/>
  <c r="F1720" i="2"/>
  <c r="H1720" i="2" s="1"/>
  <c r="F1722" i="2"/>
  <c r="H1722" i="2" s="1"/>
  <c r="E1726" i="2"/>
  <c r="H1727" i="2"/>
  <c r="H1728" i="2"/>
  <c r="H1729" i="2"/>
  <c r="H1730" i="2"/>
  <c r="H1731" i="2"/>
  <c r="F1732" i="2"/>
  <c r="H1732" i="2" s="1"/>
  <c r="G1734" i="2"/>
  <c r="F1734" i="2"/>
  <c r="H1734" i="2" s="1"/>
  <c r="F1735" i="2"/>
  <c r="H1735" i="2" s="1"/>
  <c r="D1742" i="2"/>
  <c r="F1743" i="2"/>
  <c r="H1743" i="2" s="1"/>
  <c r="G1744" i="2"/>
  <c r="F1744" i="2"/>
  <c r="H1744" i="2" s="1"/>
  <c r="F1746" i="2"/>
  <c r="H1746" i="2" s="1"/>
  <c r="G1747" i="2"/>
  <c r="F1747" i="2"/>
  <c r="H1747" i="2" s="1"/>
  <c r="D1754" i="2"/>
  <c r="H1755" i="2"/>
  <c r="F1756" i="2"/>
  <c r="H1756" i="2" s="1"/>
  <c r="D1759" i="2"/>
  <c r="H1760" i="2"/>
  <c r="H1761" i="2"/>
  <c r="H1762" i="2"/>
  <c r="H1763" i="2"/>
  <c r="H1764" i="2"/>
  <c r="H1765" i="2"/>
  <c r="H1766" i="2"/>
  <c r="H1782" i="2"/>
  <c r="H1783" i="2"/>
  <c r="H1784" i="2"/>
  <c r="G1786" i="2"/>
  <c r="F1786" i="2"/>
  <c r="H1786" i="2" s="1"/>
  <c r="F1787" i="2"/>
  <c r="H1787" i="2" s="1"/>
  <c r="G1788" i="2"/>
  <c r="F1788" i="2"/>
  <c r="H1788" i="2" s="1"/>
  <c r="H1798" i="2"/>
  <c r="F1799" i="2"/>
  <c r="H1799" i="2" s="1"/>
  <c r="D1806" i="2"/>
  <c r="F1808" i="2"/>
  <c r="H1808" i="2" s="1"/>
  <c r="D1809" i="2"/>
  <c r="F1809" i="2"/>
  <c r="H1809" i="2" s="1"/>
  <c r="F1810" i="2"/>
  <c r="H1810" i="2" s="1"/>
  <c r="D1818" i="2"/>
  <c r="H1819" i="2"/>
  <c r="H1820" i="2"/>
  <c r="H1821" i="2"/>
  <c r="H1822" i="2"/>
  <c r="H1823" i="2"/>
  <c r="H1824" i="2"/>
  <c r="H1825" i="2"/>
  <c r="H1826" i="2"/>
  <c r="G1827" i="2"/>
  <c r="F1827" i="2"/>
  <c r="H1827" i="2" s="1"/>
  <c r="G1828" i="2"/>
  <c r="F1828" i="2"/>
  <c r="H1828" i="2" s="1"/>
  <c r="G1830" i="2"/>
  <c r="F1830" i="2"/>
  <c r="H1830" i="2" s="1"/>
  <c r="F1831" i="2"/>
  <c r="H1831" i="2" s="1"/>
  <c r="F1832" i="2"/>
  <c r="H1832" i="2" s="1"/>
  <c r="F1834" i="2"/>
  <c r="H1834" i="2" s="1"/>
  <c r="H1840" i="2"/>
  <c r="D1841" i="2"/>
  <c r="F1841" i="2"/>
  <c r="H1841" i="2" s="1"/>
  <c r="E1857" i="2"/>
  <c r="H1858" i="2"/>
  <c r="H1859" i="2"/>
  <c r="H1860" i="2"/>
  <c r="H1861" i="2"/>
  <c r="H1862" i="2"/>
  <c r="H1863" i="2"/>
  <c r="H1864" i="2"/>
  <c r="H1865" i="2"/>
  <c r="F1866" i="2"/>
  <c r="H1866" i="2" s="1"/>
  <c r="F1867" i="2"/>
  <c r="H1867" i="2" s="1"/>
  <c r="F1868" i="2"/>
  <c r="H1868" i="2" s="1"/>
  <c r="D1869" i="2"/>
  <c r="F1869" i="2"/>
  <c r="H1869" i="2" s="1"/>
  <c r="F1870" i="2"/>
  <c r="H1870" i="2" s="1"/>
  <c r="F1871" i="2"/>
  <c r="H1871" i="2" s="1"/>
  <c r="F1872" i="2"/>
  <c r="H1872" i="2" s="1"/>
  <c r="D1873" i="2"/>
  <c r="F1873" i="2"/>
  <c r="H1873" i="2" s="1"/>
  <c r="D1882" i="2"/>
  <c r="H1883" i="2"/>
  <c r="F1884" i="2"/>
  <c r="H1884" i="2" s="1"/>
  <c r="H1926" i="2"/>
  <c r="H1934" i="2"/>
  <c r="H1935" i="2"/>
  <c r="H1936" i="2"/>
  <c r="H1948" i="2"/>
  <c r="H1949" i="2"/>
  <c r="H1950" i="2"/>
  <c r="H1951" i="2"/>
  <c r="H1952" i="2"/>
  <c r="F1953" i="2"/>
  <c r="H1953" i="2" s="1"/>
  <c r="G1954" i="2"/>
  <c r="F1954" i="2"/>
  <c r="H1954" i="2" s="1"/>
  <c r="H1964" i="2"/>
  <c r="H1965" i="2"/>
  <c r="H1966" i="2"/>
  <c r="H1968" i="2"/>
  <c r="F1973" i="2"/>
  <c r="H1973" i="2" s="1"/>
  <c r="G1974" i="2"/>
  <c r="F1974" i="2"/>
  <c r="H1974" i="2" s="1"/>
  <c r="F1976" i="2"/>
  <c r="H1976" i="2" s="1"/>
  <c r="H1985" i="2"/>
  <c r="H1986" i="2"/>
  <c r="H1988" i="2"/>
  <c r="H1989" i="2"/>
  <c r="H1990" i="2"/>
  <c r="H1992" i="2"/>
  <c r="F1993" i="2"/>
  <c r="H1993" i="2" s="1"/>
  <c r="G1994" i="2"/>
  <c r="F1994" i="2"/>
  <c r="H1994" i="2" s="1"/>
  <c r="F1995" i="2"/>
  <c r="G1995" i="2" s="1"/>
  <c r="P1995" i="2" s="1"/>
  <c r="G1997" i="2"/>
  <c r="F1997" i="2"/>
  <c r="H1997" i="2" s="1"/>
  <c r="F1998" i="2"/>
  <c r="H1998" i="2" s="1"/>
  <c r="G1999" i="2"/>
  <c r="F1999" i="2"/>
  <c r="F2000" i="2"/>
  <c r="H2000" i="2" s="1"/>
  <c r="H2013" i="2"/>
  <c r="H2026" i="2"/>
  <c r="H2028" i="2"/>
  <c r="H2029" i="2"/>
  <c r="H2030" i="2"/>
  <c r="H2032" i="2"/>
  <c r="H2033" i="2"/>
  <c r="G2034" i="2"/>
  <c r="F2034" i="2"/>
  <c r="H2034" i="2" s="1"/>
  <c r="F2035" i="2"/>
  <c r="G2035" i="2" s="1"/>
  <c r="D2036" i="2"/>
  <c r="F2036" i="2"/>
  <c r="H2036" i="2" s="1"/>
  <c r="F2037" i="2"/>
  <c r="H2037" i="2" s="1"/>
  <c r="F2038" i="2"/>
  <c r="H2038" i="2" s="1"/>
  <c r="F2039" i="2"/>
  <c r="G2039" i="2" s="1"/>
  <c r="D2040" i="2"/>
  <c r="F2040" i="2"/>
  <c r="H2040" i="2" s="1"/>
  <c r="F2041" i="2"/>
  <c r="H2041" i="2" s="1"/>
  <c r="F2052" i="2"/>
  <c r="H2052" i="2" s="1"/>
  <c r="F2053" i="2"/>
  <c r="H2053" i="2" s="1"/>
  <c r="F2054" i="2"/>
  <c r="H2054" i="2" s="1"/>
  <c r="F2055" i="2"/>
  <c r="G2055" i="2" s="1"/>
  <c r="P2055" i="2" s="1"/>
  <c r="F2056" i="2"/>
  <c r="H2056" i="2" s="1"/>
  <c r="H2073" i="2"/>
  <c r="H2074" i="2"/>
  <c r="H2076" i="2"/>
  <c r="H2077" i="2"/>
  <c r="H2078" i="2"/>
  <c r="H2080" i="2"/>
  <c r="F2081" i="2"/>
  <c r="H2081" i="2" s="1"/>
  <c r="F2082" i="2"/>
  <c r="H2082" i="2" s="1"/>
  <c r="G2083" i="2"/>
  <c r="F2083" i="2"/>
  <c r="F2084" i="2"/>
  <c r="H2084" i="2" s="1"/>
  <c r="F2085" i="2"/>
  <c r="H2085" i="2" s="1"/>
  <c r="D2087" i="2"/>
  <c r="F2087" i="2"/>
  <c r="F2089" i="2"/>
  <c r="H2089" i="2" s="1"/>
  <c r="H2095" i="2"/>
  <c r="H2096" i="2"/>
  <c r="H2097" i="2"/>
  <c r="G2099" i="2"/>
  <c r="F2099" i="2"/>
  <c r="H2099" i="2" s="1"/>
  <c r="F2100" i="2"/>
  <c r="H2100" i="2" s="1"/>
  <c r="H2116" i="2"/>
  <c r="H2117" i="2"/>
  <c r="D2118" i="2"/>
  <c r="H2119" i="2"/>
  <c r="H2120" i="2"/>
  <c r="H2121" i="2"/>
  <c r="H2123" i="2"/>
  <c r="F2124" i="2"/>
  <c r="H2124" i="2" s="1"/>
  <c r="G2125" i="2"/>
  <c r="F2125" i="2"/>
  <c r="H2125" i="2" s="1"/>
  <c r="F2126" i="2"/>
  <c r="G2126" i="2" s="1"/>
  <c r="P2126" i="2" s="1"/>
  <c r="G2127" i="2"/>
  <c r="F2127" i="2"/>
  <c r="H2127" i="2" s="1"/>
  <c r="F2128" i="2"/>
  <c r="H2128" i="2" s="1"/>
  <c r="H2135" i="2"/>
  <c r="H2136" i="2"/>
  <c r="H2137" i="2"/>
  <c r="H2139" i="2"/>
  <c r="H2140" i="2"/>
  <c r="H2141" i="2"/>
  <c r="F2143" i="2"/>
  <c r="H2143" i="2" s="1"/>
  <c r="G2144" i="2"/>
  <c r="F2144" i="2"/>
  <c r="H2144" i="2" s="1"/>
  <c r="F2145" i="2"/>
  <c r="H2145" i="2" s="1"/>
  <c r="G2146" i="2"/>
  <c r="F2146" i="2"/>
  <c r="F2147" i="2"/>
  <c r="H2147" i="2" s="1"/>
  <c r="G2148" i="2"/>
  <c r="F2148" i="2"/>
  <c r="H2148" i="2" s="1"/>
  <c r="F2149" i="2"/>
  <c r="H2149" i="2" s="1"/>
  <c r="G2150" i="2"/>
  <c r="F2150" i="2"/>
  <c r="H2169" i="2"/>
  <c r="H2170" i="2"/>
  <c r="F2172" i="2"/>
  <c r="F2180" i="2"/>
  <c r="F2189" i="2"/>
  <c r="F2190" i="2"/>
  <c r="F2200" i="2"/>
  <c r="G2200" i="2" s="1"/>
  <c r="P2200" i="2" s="1"/>
  <c r="D2201" i="2"/>
  <c r="F2201" i="2"/>
  <c r="D2202" i="2"/>
  <c r="F2202" i="2"/>
  <c r="F2203" i="2"/>
  <c r="G2203" i="2" s="1"/>
  <c r="F2204" i="2"/>
  <c r="G2204" i="2" s="1"/>
  <c r="P2204" i="2" s="1"/>
  <c r="D2205" i="2"/>
  <c r="F2205" i="2"/>
  <c r="D2206" i="2"/>
  <c r="F2206" i="2"/>
  <c r="F2207" i="2"/>
  <c r="G2207" i="2" s="1"/>
  <c r="H2210" i="2"/>
  <c r="E2213" i="2"/>
  <c r="F2216" i="2"/>
  <c r="G2216" i="2" s="1"/>
  <c r="P2216" i="2" s="1"/>
  <c r="D2217" i="2"/>
  <c r="F2217" i="2"/>
  <c r="D2218" i="2"/>
  <c r="F2218" i="2"/>
  <c r="F2219" i="2"/>
  <c r="G2219" i="2" s="1"/>
  <c r="F2220" i="2"/>
  <c r="G2220" i="2" s="1"/>
  <c r="P2220" i="2" s="1"/>
  <c r="D2221" i="2"/>
  <c r="F2221" i="2"/>
  <c r="D2222" i="2"/>
  <c r="F2222" i="2"/>
  <c r="F2223" i="2"/>
  <c r="G2223" i="2" s="1"/>
  <c r="F2248" i="2"/>
  <c r="G2248" i="2" s="1"/>
  <c r="P2248" i="2" s="1"/>
  <c r="F2254" i="2"/>
  <c r="G2254" i="2" s="1"/>
  <c r="P2254" i="2" s="1"/>
  <c r="F2255" i="2"/>
  <c r="G2255" i="2" s="1"/>
  <c r="F2256" i="2"/>
  <c r="G2256" i="2" s="1"/>
  <c r="F2257" i="2"/>
  <c r="G2257" i="2" s="1"/>
  <c r="D2267" i="2"/>
  <c r="H2270" i="2"/>
  <c r="F2271" i="2"/>
  <c r="G2271" i="2" s="1"/>
  <c r="F2272" i="2"/>
  <c r="G2272" i="2" s="1"/>
  <c r="P2272" i="2" s="1"/>
  <c r="D2273" i="2"/>
  <c r="F2273" i="2"/>
  <c r="F2274" i="2"/>
  <c r="G2275" i="2"/>
  <c r="F2275" i="2"/>
  <c r="H2286" i="2"/>
  <c r="F2287" i="2"/>
  <c r="G2287" i="2" s="1"/>
  <c r="F2288" i="2"/>
  <c r="G2288" i="2" s="1"/>
  <c r="P2288" i="2" s="1"/>
  <c r="D2289" i="2"/>
  <c r="F2289" i="2"/>
  <c r="D2290" i="2"/>
  <c r="F2290" i="2"/>
  <c r="F2291" i="2"/>
  <c r="G2291" i="2" s="1"/>
  <c r="F2292" i="2"/>
  <c r="G2292" i="2" s="1"/>
  <c r="I2292" i="2" s="1"/>
  <c r="J2292" i="2" s="1"/>
  <c r="F2320" i="2"/>
  <c r="G2320" i="2" s="1"/>
  <c r="P2320" i="2" s="1"/>
  <c r="D2321" i="2"/>
  <c r="F2321" i="2"/>
  <c r="F2322" i="2"/>
  <c r="G2322" i="2" s="1"/>
  <c r="D2328" i="2"/>
  <c r="F2328" i="2"/>
  <c r="E2335" i="2"/>
  <c r="G2337" i="2"/>
  <c r="F2337" i="2"/>
  <c r="F2338" i="2"/>
  <c r="G2338" i="2" s="1"/>
  <c r="P2338" i="2" s="1"/>
  <c r="G2339" i="2"/>
  <c r="F2339" i="2"/>
  <c r="F2340" i="2"/>
  <c r="G2340" i="2" s="1"/>
  <c r="P2340" i="2" s="1"/>
  <c r="H2361" i="2"/>
  <c r="D2369" i="2"/>
  <c r="F2369" i="2"/>
  <c r="D2370" i="2"/>
  <c r="F2370" i="2"/>
  <c r="F2371" i="2"/>
  <c r="G2371" i="2" s="1"/>
  <c r="F2372" i="2"/>
  <c r="G2372" i="2" s="1"/>
  <c r="I2372" i="2" s="1"/>
  <c r="J2372" i="2" s="1"/>
  <c r="D2373" i="2"/>
  <c r="F2373" i="2"/>
  <c r="D2374" i="2"/>
  <c r="F2374" i="2"/>
  <c r="F2375" i="2"/>
  <c r="G2375" i="2" s="1"/>
  <c r="F2393" i="2"/>
  <c r="G2393" i="2" s="1"/>
  <c r="F2399" i="2"/>
  <c r="G2399" i="2" s="1"/>
  <c r="P2399" i="2" s="1"/>
  <c r="G2400" i="2"/>
  <c r="F2400" i="2"/>
  <c r="F2401" i="2"/>
  <c r="H2401" i="2" s="1"/>
  <c r="G2408" i="2"/>
  <c r="F2408" i="2"/>
  <c r="F2409" i="2"/>
  <c r="G2409" i="2" s="1"/>
  <c r="P2409" i="2" s="1"/>
  <c r="F2434" i="2"/>
  <c r="G2434" i="2" s="1"/>
  <c r="I2434" i="2" s="1"/>
  <c r="F2435" i="2"/>
  <c r="G2435" i="2" s="1"/>
  <c r="F2436" i="2"/>
  <c r="G2436" i="2" s="1"/>
  <c r="I2436" i="2" s="1"/>
  <c r="O2436" i="2" s="1"/>
  <c r="F2437" i="2"/>
  <c r="G2437" i="2" s="1"/>
  <c r="P2437" i="2" s="1"/>
  <c r="F2438" i="2"/>
  <c r="G2438" i="2" s="1"/>
  <c r="P2438" i="2" s="1"/>
  <c r="F2439" i="2"/>
  <c r="G2439" i="2" s="1"/>
  <c r="F2440" i="2"/>
  <c r="G2440" i="2" s="1"/>
  <c r="F2441" i="2"/>
  <c r="G2441" i="2" s="1"/>
  <c r="I2441" i="2" s="1"/>
  <c r="J2441" i="2" s="1"/>
  <c r="K2441" i="2" s="1"/>
  <c r="G2449" i="2"/>
  <c r="F2449" i="2"/>
  <c r="F2450" i="2"/>
  <c r="F2451" i="2"/>
  <c r="H2451" i="2" s="1"/>
  <c r="D2461" i="2"/>
  <c r="G2462" i="2"/>
  <c r="F2462" i="2"/>
  <c r="F2463" i="2"/>
  <c r="G2463" i="2" s="1"/>
  <c r="G2464" i="2"/>
  <c r="F2464" i="2"/>
  <c r="F2465" i="2"/>
  <c r="G2465" i="2" s="1"/>
  <c r="P2465" i="2" s="1"/>
  <c r="G2466" i="2"/>
  <c r="F2466" i="2"/>
  <c r="F2476" i="2"/>
  <c r="G2476" i="2" s="1"/>
  <c r="P2476" i="2" s="1"/>
  <c r="D2477" i="2"/>
  <c r="F2477" i="2"/>
  <c r="F2478" i="2"/>
  <c r="G2478" i="2" s="1"/>
  <c r="E2484" i="2"/>
  <c r="H2487" i="2"/>
  <c r="H2489" i="2"/>
  <c r="D2492" i="2"/>
  <c r="F2493" i="2"/>
  <c r="F2494" i="2"/>
  <c r="G2494" i="2" s="1"/>
  <c r="G2495" i="2"/>
  <c r="F2495" i="2"/>
  <c r="F2496" i="2"/>
  <c r="G2496" i="2" s="1"/>
  <c r="P2496" i="2" s="1"/>
  <c r="D2511" i="2"/>
  <c r="H2513" i="2"/>
  <c r="F2514" i="2"/>
  <c r="G2514" i="2" s="1"/>
  <c r="P2514" i="2" s="1"/>
  <c r="F2519" i="2"/>
  <c r="G2519" i="2" s="1"/>
  <c r="P2519" i="2" s="1"/>
  <c r="D2523" i="2"/>
  <c r="H2524" i="2"/>
  <c r="H2525" i="2"/>
  <c r="H2528" i="2"/>
  <c r="D2539" i="2"/>
  <c r="H2540" i="2"/>
  <c r="H2541" i="2"/>
  <c r="H2544" i="2"/>
  <c r="F2548" i="2"/>
  <c r="G2548" i="2" s="1"/>
  <c r="E2549" i="2"/>
  <c r="F2549" i="2"/>
  <c r="F2550" i="2"/>
  <c r="G2550" i="2" s="1"/>
  <c r="P2550" i="2" s="1"/>
  <c r="F2167" i="2"/>
  <c r="G2167" i="2" s="1"/>
  <c r="P2167" i="2" s="1"/>
  <c r="H2172" i="2"/>
  <c r="D2173" i="2"/>
  <c r="F2173" i="2"/>
  <c r="F2174" i="2"/>
  <c r="G2174" i="2" s="1"/>
  <c r="P2174" i="2" s="1"/>
  <c r="H2180" i="2"/>
  <c r="D2181" i="2"/>
  <c r="F2181" i="2"/>
  <c r="F2182" i="2"/>
  <c r="G2182" i="2" s="1"/>
  <c r="P2182" i="2" s="1"/>
  <c r="H2190" i="2"/>
  <c r="F2191" i="2"/>
  <c r="G2191" i="2" s="1"/>
  <c r="F2192" i="2"/>
  <c r="G2192" i="2" s="1"/>
  <c r="P2192" i="2" s="1"/>
  <c r="D2193" i="2"/>
  <c r="F2193" i="2"/>
  <c r="H2193" i="2" s="1"/>
  <c r="H2200" i="2"/>
  <c r="H2202" i="2"/>
  <c r="H2203" i="2"/>
  <c r="H2204" i="2"/>
  <c r="H2206" i="2"/>
  <c r="H2207" i="2"/>
  <c r="F2208" i="2"/>
  <c r="G2208" i="2" s="1"/>
  <c r="P2208" i="2" s="1"/>
  <c r="H2216" i="2"/>
  <c r="H2218" i="2"/>
  <c r="H2219" i="2"/>
  <c r="H2220" i="2"/>
  <c r="H2222" i="2"/>
  <c r="H2223" i="2"/>
  <c r="F2224" i="2"/>
  <c r="G2224" i="2" s="1"/>
  <c r="P2224" i="2" s="1"/>
  <c r="D2225" i="2"/>
  <c r="F2225" i="2"/>
  <c r="D2226" i="2"/>
  <c r="F2226" i="2"/>
  <c r="F2227" i="2"/>
  <c r="G2227" i="2" s="1"/>
  <c r="F2228" i="2"/>
  <c r="G2228" i="2" s="1"/>
  <c r="P2228" i="2" s="1"/>
  <c r="F2229" i="2"/>
  <c r="G2229" i="2" s="1"/>
  <c r="D2230" i="2"/>
  <c r="F2230" i="2"/>
  <c r="F2231" i="2"/>
  <c r="G2231" i="2" s="1"/>
  <c r="H2248" i="2"/>
  <c r="F2249" i="2"/>
  <c r="G2249" i="2" s="1"/>
  <c r="H2254" i="2"/>
  <c r="H2256" i="2"/>
  <c r="H2257" i="2"/>
  <c r="F2258" i="2"/>
  <c r="G2258" i="2" s="1"/>
  <c r="F2259" i="2"/>
  <c r="G2259" i="2" s="1"/>
  <c r="P2259" i="2" s="1"/>
  <c r="F2260" i="2"/>
  <c r="G2260" i="2" s="1"/>
  <c r="P2260" i="2" s="1"/>
  <c r="G2270" i="2"/>
  <c r="H2271" i="2"/>
  <c r="H2272" i="2"/>
  <c r="H2274" i="2"/>
  <c r="H2275" i="2"/>
  <c r="G2276" i="2"/>
  <c r="F2276" i="2"/>
  <c r="D2277" i="2"/>
  <c r="F2277" i="2"/>
  <c r="D2278" i="2"/>
  <c r="F2278" i="2"/>
  <c r="F2279" i="2"/>
  <c r="G2279" i="2" s="1"/>
  <c r="G2280" i="2"/>
  <c r="F2280" i="2"/>
  <c r="F2283" i="2"/>
  <c r="G2283" i="2" s="1"/>
  <c r="H2287" i="2"/>
  <c r="H2288" i="2"/>
  <c r="H2290" i="2"/>
  <c r="H2291" i="2"/>
  <c r="H2292" i="2"/>
  <c r="F2295" i="2"/>
  <c r="G2295" i="2" s="1"/>
  <c r="F2296" i="2"/>
  <c r="G2296" i="2" s="1"/>
  <c r="P2296" i="2" s="1"/>
  <c r="D2297" i="2"/>
  <c r="F2297" i="2"/>
  <c r="D2298" i="2"/>
  <c r="F2298" i="2"/>
  <c r="F2299" i="2"/>
  <c r="G2299" i="2" s="1"/>
  <c r="F2300" i="2"/>
  <c r="G2300" i="2" s="1"/>
  <c r="P2300" i="2" s="1"/>
  <c r="D2301" i="2"/>
  <c r="F2301" i="2"/>
  <c r="D2302" i="2"/>
  <c r="F2302" i="2"/>
  <c r="F2303" i="2"/>
  <c r="G2303" i="2" s="1"/>
  <c r="H2322" i="2"/>
  <c r="F2323" i="2"/>
  <c r="G2323" i="2" s="1"/>
  <c r="F2324" i="2"/>
  <c r="G2324" i="2" s="1"/>
  <c r="I2324" i="2" s="1"/>
  <c r="J2324" i="2" s="1"/>
  <c r="F2325" i="2"/>
  <c r="G2325" i="2" s="1"/>
  <c r="P2325" i="2" s="1"/>
  <c r="H2328" i="2"/>
  <c r="H2338" i="2"/>
  <c r="H2339" i="2"/>
  <c r="H2340" i="2"/>
  <c r="D2341" i="2"/>
  <c r="F2341" i="2"/>
  <c r="F2342" i="2"/>
  <c r="G2342" i="2" s="1"/>
  <c r="F2343" i="2"/>
  <c r="G2343" i="2" s="1"/>
  <c r="P2343" i="2" s="1"/>
  <c r="F2344" i="2"/>
  <c r="G2344" i="2" s="1"/>
  <c r="D2345" i="2"/>
  <c r="F2345" i="2"/>
  <c r="F2367" i="2"/>
  <c r="G2367" i="2" s="1"/>
  <c r="H2370" i="2"/>
  <c r="H2371" i="2"/>
  <c r="H2372" i="2"/>
  <c r="H2374" i="2"/>
  <c r="H2375" i="2"/>
  <c r="F2376" i="2"/>
  <c r="G2376" i="2" s="1"/>
  <c r="P2376" i="2" s="1"/>
  <c r="D2377" i="2"/>
  <c r="F2377" i="2"/>
  <c r="D2378" i="2"/>
  <c r="F2378" i="2"/>
  <c r="F2379" i="2"/>
  <c r="G2379" i="2" s="1"/>
  <c r="F2380" i="2"/>
  <c r="G2380" i="2" s="1"/>
  <c r="P2380" i="2" s="1"/>
  <c r="D2381" i="2"/>
  <c r="F2381" i="2"/>
  <c r="D2382" i="2"/>
  <c r="F2382" i="2"/>
  <c r="F2383" i="2"/>
  <c r="G2383" i="2" s="1"/>
  <c r="E2394" i="2"/>
  <c r="F2394" i="2"/>
  <c r="F2395" i="2"/>
  <c r="H2395" i="2" s="1"/>
  <c r="H2400" i="2"/>
  <c r="F2404" i="2"/>
  <c r="G2404" i="2" s="1"/>
  <c r="P2404" i="2" s="1"/>
  <c r="F2405" i="2"/>
  <c r="G2405" i="2" s="1"/>
  <c r="P2405" i="2" s="1"/>
  <c r="D2406" i="2"/>
  <c r="F2406" i="2"/>
  <c r="H2408" i="2"/>
  <c r="F2410" i="2"/>
  <c r="G2410" i="2" s="1"/>
  <c r="P2410" i="2" s="1"/>
  <c r="F2411" i="2"/>
  <c r="G2411" i="2" s="1"/>
  <c r="F2412" i="2"/>
  <c r="G2412" i="2" s="1"/>
  <c r="F2413" i="2"/>
  <c r="G2413" i="2" s="1"/>
  <c r="P2413" i="2" s="1"/>
  <c r="F2414" i="2"/>
  <c r="G2414" i="2" s="1"/>
  <c r="P2414" i="2" s="1"/>
  <c r="F2415" i="2"/>
  <c r="G2415" i="2" s="1"/>
  <c r="F2416" i="2"/>
  <c r="G2416" i="2" s="1"/>
  <c r="I2416" i="2" s="1"/>
  <c r="F2417" i="2"/>
  <c r="G2417" i="2" s="1"/>
  <c r="P2417" i="2" s="1"/>
  <c r="H2434" i="2"/>
  <c r="H2435" i="2"/>
  <c r="H2436" i="2"/>
  <c r="H2438" i="2"/>
  <c r="H2439" i="2"/>
  <c r="H2440" i="2"/>
  <c r="F2442" i="2"/>
  <c r="G2442" i="2" s="1"/>
  <c r="P2442" i="2" s="1"/>
  <c r="F2443" i="2"/>
  <c r="G2443" i="2" s="1"/>
  <c r="I2443" i="2" s="1"/>
  <c r="I2444" i="2" s="1"/>
  <c r="D2444" i="2"/>
  <c r="F2444" i="2"/>
  <c r="H2450" i="2"/>
  <c r="F2452" i="2"/>
  <c r="G2452" i="2" s="1"/>
  <c r="F2453" i="2"/>
  <c r="G2453" i="2" s="1"/>
  <c r="P2453" i="2" s="1"/>
  <c r="H2462" i="2"/>
  <c r="H2463" i="2"/>
  <c r="H2464" i="2"/>
  <c r="H2466" i="2"/>
  <c r="F2467" i="2"/>
  <c r="G2467" i="2" s="1"/>
  <c r="F2468" i="2"/>
  <c r="G2468" i="2" s="1"/>
  <c r="I2468" i="2" s="1"/>
  <c r="F2469" i="2"/>
  <c r="G2469" i="2" s="1"/>
  <c r="P2469" i="2" s="1"/>
  <c r="H2476" i="2"/>
  <c r="H2477" i="2"/>
  <c r="H2478" i="2"/>
  <c r="F2479" i="2"/>
  <c r="G2479" i="2" s="1"/>
  <c r="P2479" i="2" s="1"/>
  <c r="F2483" i="2"/>
  <c r="G2483" i="2" s="1"/>
  <c r="H2493" i="2"/>
  <c r="H2494" i="2"/>
  <c r="H2495" i="2"/>
  <c r="F2498" i="2"/>
  <c r="G2498" i="2" s="1"/>
  <c r="P2498" i="2" s="1"/>
  <c r="F2499" i="2"/>
  <c r="G2499" i="2" s="1"/>
  <c r="F2500" i="2"/>
  <c r="G2500" i="2" s="1"/>
  <c r="P2500" i="2" s="1"/>
  <c r="D2501" i="2"/>
  <c r="F2501" i="2"/>
  <c r="F2502" i="2"/>
  <c r="G2502" i="2" s="1"/>
  <c r="I2502" i="2" s="1"/>
  <c r="F2503" i="2"/>
  <c r="G2503" i="2" s="1"/>
  <c r="I2503" i="2" s="1"/>
  <c r="F2504" i="2"/>
  <c r="G2504" i="2" s="1"/>
  <c r="F2506" i="2"/>
  <c r="G2506" i="2" s="1"/>
  <c r="F2507" i="2"/>
  <c r="G2507" i="2" s="1"/>
  <c r="F2508" i="2"/>
  <c r="G2508" i="2" s="1"/>
  <c r="P2508" i="2" s="1"/>
  <c r="H2514" i="2"/>
  <c r="F2515" i="2"/>
  <c r="H2515" i="2" s="1"/>
  <c r="F2531" i="2"/>
  <c r="G2531" i="2" s="1"/>
  <c r="P2531" i="2" s="1"/>
  <c r="D2533" i="2"/>
  <c r="F2533" i="2"/>
  <c r="F2534" i="2"/>
  <c r="G2534" i="2" s="1"/>
  <c r="P2534" i="2" s="1"/>
  <c r="H2548" i="2"/>
  <c r="H2549" i="2"/>
  <c r="H2550" i="2"/>
  <c r="F2551" i="2"/>
  <c r="G2551" i="2" s="1"/>
  <c r="P2551" i="2" s="1"/>
  <c r="F2552" i="2"/>
  <c r="G2552" i="2" s="1"/>
  <c r="D2553" i="2"/>
  <c r="F2553" i="2"/>
  <c r="F2554" i="2"/>
  <c r="G2554" i="2" s="1"/>
  <c r="P2554" i="2" s="1"/>
  <c r="F2108" i="2"/>
  <c r="H2108" i="2" s="1"/>
  <c r="F2109" i="2"/>
  <c r="H2109" i="2" s="1"/>
  <c r="F2110" i="2"/>
  <c r="G2110" i="2" s="1"/>
  <c r="P2110" i="2" s="1"/>
  <c r="F2111" i="2"/>
  <c r="H2111" i="2" s="1"/>
  <c r="F2112" i="2"/>
  <c r="H2112" i="2" s="1"/>
  <c r="F2113" i="2"/>
  <c r="H2113" i="2" s="1"/>
  <c r="F2114" i="2"/>
  <c r="G2114" i="2" s="1"/>
  <c r="P2114" i="2" s="1"/>
  <c r="F2115" i="2"/>
  <c r="H2115" i="2" s="1"/>
  <c r="H2129" i="2"/>
  <c r="F2130" i="2"/>
  <c r="G2130" i="2" s="1"/>
  <c r="P2130" i="2" s="1"/>
  <c r="F2131" i="2"/>
  <c r="H2131" i="2" s="1"/>
  <c r="F2132" i="2"/>
  <c r="H2132" i="2" s="1"/>
  <c r="F2133" i="2"/>
  <c r="G2133" i="2" s="1"/>
  <c r="F2134" i="2"/>
  <c r="G2134" i="2" s="1"/>
  <c r="P2134" i="2" s="1"/>
  <c r="H2151" i="2"/>
  <c r="H2152" i="2"/>
  <c r="H2153" i="2"/>
  <c r="H2155" i="2"/>
  <c r="H2156" i="2"/>
  <c r="H2157" i="2"/>
  <c r="F2159" i="2"/>
  <c r="H2159" i="2" s="1"/>
  <c r="F2160" i="2"/>
  <c r="H2160" i="2" s="1"/>
  <c r="F2161" i="2"/>
  <c r="H2161" i="2" s="1"/>
  <c r="F2162" i="2"/>
  <c r="G2162" i="2" s="1"/>
  <c r="P2162" i="2" s="1"/>
  <c r="F2163" i="2"/>
  <c r="H2163" i="2" s="1"/>
  <c r="F2164" i="2"/>
  <c r="H2164" i="2" s="1"/>
  <c r="F2165" i="2"/>
  <c r="H2165" i="2" s="1"/>
  <c r="F2166" i="2"/>
  <c r="G2166" i="2" s="1"/>
  <c r="P2166" i="2" s="1"/>
  <c r="H2167" i="2"/>
  <c r="F2168" i="2"/>
  <c r="G2168" i="2" s="1"/>
  <c r="G2172" i="2"/>
  <c r="H2173" i="2"/>
  <c r="H2174" i="2"/>
  <c r="G2175" i="2"/>
  <c r="F2175" i="2"/>
  <c r="F2176" i="2"/>
  <c r="G2176" i="2" s="1"/>
  <c r="G2180" i="2"/>
  <c r="H2181" i="2"/>
  <c r="H2182" i="2"/>
  <c r="G2183" i="2"/>
  <c r="F2183" i="2"/>
  <c r="G2184" i="2"/>
  <c r="F2184" i="2"/>
  <c r="D2185" i="2"/>
  <c r="F2185" i="2"/>
  <c r="H2185" i="2" s="1"/>
  <c r="G2190" i="2"/>
  <c r="H2191" i="2"/>
  <c r="H2192" i="2"/>
  <c r="F2194" i="2"/>
  <c r="G2194" i="2" s="1"/>
  <c r="E2207" i="2"/>
  <c r="H2208" i="2"/>
  <c r="D2209" i="2"/>
  <c r="F2209" i="2"/>
  <c r="E2223" i="2"/>
  <c r="H2224" i="2"/>
  <c r="H2226" i="2"/>
  <c r="H2227" i="2"/>
  <c r="H2228" i="2"/>
  <c r="H2230" i="2"/>
  <c r="H2231" i="2"/>
  <c r="F2232" i="2"/>
  <c r="G2232" i="2" s="1"/>
  <c r="P2232" i="2" s="1"/>
  <c r="F2233" i="2"/>
  <c r="G2233" i="2" s="1"/>
  <c r="D2234" i="2"/>
  <c r="F2234" i="2"/>
  <c r="F2235" i="2"/>
  <c r="G2235" i="2" s="1"/>
  <c r="F2236" i="2"/>
  <c r="G2236" i="2" s="1"/>
  <c r="P2236" i="2" s="1"/>
  <c r="F2237" i="2"/>
  <c r="G2237" i="2" s="1"/>
  <c r="D2238" i="2"/>
  <c r="F2238" i="2"/>
  <c r="F2239" i="2"/>
  <c r="G2239" i="2" s="1"/>
  <c r="F2250" i="2"/>
  <c r="G2251" i="2"/>
  <c r="F2251" i="2"/>
  <c r="G2252" i="2"/>
  <c r="F2252" i="2"/>
  <c r="F2253" i="2"/>
  <c r="H2253" i="2" s="1"/>
  <c r="H2258" i="2"/>
  <c r="H2260" i="2"/>
  <c r="H2261" i="2"/>
  <c r="H2262" i="2"/>
  <c r="F2263" i="2"/>
  <c r="G2263" i="2" s="1"/>
  <c r="P2263" i="2" s="1"/>
  <c r="F2264" i="2"/>
  <c r="G2264" i="2" s="1"/>
  <c r="E2265" i="2"/>
  <c r="F2265" i="2"/>
  <c r="F2266" i="2"/>
  <c r="G2266" i="2" s="1"/>
  <c r="P2266" i="2" s="1"/>
  <c r="E2275" i="2"/>
  <c r="H2276" i="2"/>
  <c r="H2278" i="2"/>
  <c r="H2279" i="2"/>
  <c r="H2280" i="2"/>
  <c r="E2281" i="2"/>
  <c r="H2282" i="2"/>
  <c r="H2283" i="2"/>
  <c r="F2284" i="2"/>
  <c r="G2284" i="2" s="1"/>
  <c r="P2284" i="2" s="1"/>
  <c r="D2285" i="2"/>
  <c r="F2285" i="2"/>
  <c r="D2292" i="2"/>
  <c r="E2293" i="2"/>
  <c r="H2294" i="2"/>
  <c r="H2295" i="2"/>
  <c r="H2296" i="2"/>
  <c r="H2298" i="2"/>
  <c r="H2299" i="2"/>
  <c r="H2302" i="2"/>
  <c r="H2303" i="2"/>
  <c r="F2304" i="2"/>
  <c r="G2304" i="2" s="1"/>
  <c r="D2305" i="2"/>
  <c r="F2305" i="2"/>
  <c r="D2306" i="2"/>
  <c r="F2306" i="2"/>
  <c r="F2307" i="2"/>
  <c r="G2307" i="2" s="1"/>
  <c r="H2323" i="2"/>
  <c r="H2324" i="2"/>
  <c r="D2325" i="2"/>
  <c r="H2326" i="2"/>
  <c r="F2327" i="2"/>
  <c r="G2328" i="2"/>
  <c r="F2329" i="2"/>
  <c r="G2329" i="2" s="1"/>
  <c r="I2329" i="2" s="1"/>
  <c r="F2330" i="2"/>
  <c r="G2330" i="2" s="1"/>
  <c r="P2330" i="2" s="1"/>
  <c r="G2331" i="2"/>
  <c r="F2331" i="2"/>
  <c r="F2332" i="2"/>
  <c r="G2332" i="2" s="1"/>
  <c r="P2332" i="2" s="1"/>
  <c r="D2340" i="2"/>
  <c r="H2341" i="2"/>
  <c r="H2342" i="2"/>
  <c r="E2343" i="2"/>
  <c r="H2344" i="2"/>
  <c r="H2345" i="2"/>
  <c r="F2346" i="2"/>
  <c r="F2347" i="2"/>
  <c r="G2347" i="2" s="1"/>
  <c r="F2348" i="2"/>
  <c r="G2348" i="2" s="1"/>
  <c r="I2348" i="2" s="1"/>
  <c r="F2349" i="2"/>
  <c r="D2350" i="2"/>
  <c r="F2350" i="2"/>
  <c r="F2351" i="2"/>
  <c r="G2351" i="2" s="1"/>
  <c r="F2352" i="2"/>
  <c r="G2352" i="2" s="1"/>
  <c r="D2353" i="2"/>
  <c r="F2353" i="2"/>
  <c r="F2354" i="2"/>
  <c r="F2355" i="2"/>
  <c r="G2355" i="2" s="1"/>
  <c r="I2355" i="2" s="1"/>
  <c r="F2356" i="2"/>
  <c r="G2356" i="2" s="1"/>
  <c r="E2357" i="2"/>
  <c r="F2357" i="2"/>
  <c r="F2358" i="2"/>
  <c r="G2358" i="2" s="1"/>
  <c r="P2358" i="2" s="1"/>
  <c r="H2367" i="2"/>
  <c r="E2375" i="2"/>
  <c r="H2376" i="2"/>
  <c r="H2378" i="2"/>
  <c r="H2379" i="2"/>
  <c r="H2380" i="2"/>
  <c r="H2382" i="2"/>
  <c r="H2383" i="2"/>
  <c r="F2384" i="2"/>
  <c r="G2384" i="2" s="1"/>
  <c r="D2385" i="2"/>
  <c r="F2385" i="2"/>
  <c r="D2386" i="2"/>
  <c r="F2386" i="2"/>
  <c r="F2387" i="2"/>
  <c r="G2387" i="2" s="1"/>
  <c r="F2388" i="2"/>
  <c r="G2388" i="2" s="1"/>
  <c r="P2388" i="2" s="1"/>
  <c r="D2389" i="2"/>
  <c r="F2389" i="2"/>
  <c r="D2390" i="2"/>
  <c r="F2390" i="2"/>
  <c r="G2391" i="2"/>
  <c r="I2391" i="2" s="1"/>
  <c r="F2391" i="2"/>
  <c r="H2394" i="2"/>
  <c r="F2396" i="2"/>
  <c r="D2397" i="2"/>
  <c r="F2397" i="2"/>
  <c r="H2397" i="2" s="1"/>
  <c r="F2402" i="2"/>
  <c r="G2402" i="2" s="1"/>
  <c r="P2402" i="2" s="1"/>
  <c r="H2404" i="2"/>
  <c r="H2406" i="2"/>
  <c r="F2407" i="2"/>
  <c r="H2407" i="2" s="1"/>
  <c r="E2409" i="2"/>
  <c r="H2410" i="2"/>
  <c r="H2411" i="2"/>
  <c r="H2412" i="2"/>
  <c r="H2414" i="2"/>
  <c r="H2415" i="2"/>
  <c r="H2416" i="2"/>
  <c r="F2418" i="2"/>
  <c r="G2418" i="2" s="1"/>
  <c r="P2418" i="2" s="1"/>
  <c r="G2419" i="2"/>
  <c r="F2419" i="2"/>
  <c r="F2420" i="2"/>
  <c r="G2420" i="2" s="1"/>
  <c r="F2421" i="2"/>
  <c r="G2421" i="2" s="1"/>
  <c r="P2421" i="2" s="1"/>
  <c r="F2422" i="2"/>
  <c r="G2422" i="2" s="1"/>
  <c r="P2422" i="2" s="1"/>
  <c r="F2423" i="2"/>
  <c r="G2423" i="2" s="1"/>
  <c r="I2423" i="2" s="1"/>
  <c r="F2424" i="2"/>
  <c r="G2424" i="2" s="1"/>
  <c r="F2425" i="2"/>
  <c r="G2425" i="2" s="1"/>
  <c r="E2441" i="2"/>
  <c r="H2442" i="2"/>
  <c r="H2443" i="2"/>
  <c r="H2444" i="2"/>
  <c r="F2445" i="2"/>
  <c r="G2445" i="2" s="1"/>
  <c r="P2445" i="2" s="1"/>
  <c r="H2452" i="2"/>
  <c r="D2453" i="2"/>
  <c r="F2454" i="2"/>
  <c r="G2454" i="2" s="1"/>
  <c r="P2454" i="2" s="1"/>
  <c r="F2455" i="2"/>
  <c r="G2455" i="2" s="1"/>
  <c r="F2456" i="2"/>
  <c r="G2456" i="2" s="1"/>
  <c r="F2457" i="2"/>
  <c r="G2457" i="2" s="1"/>
  <c r="P2457" i="2" s="1"/>
  <c r="F2458" i="2"/>
  <c r="G2458" i="2" s="1"/>
  <c r="P2458" i="2" s="1"/>
  <c r="D2466" i="2"/>
  <c r="H2467" i="2"/>
  <c r="H2468" i="2"/>
  <c r="D2469" i="2"/>
  <c r="F2470" i="2"/>
  <c r="G2470" i="2" s="1"/>
  <c r="P2470" i="2" s="1"/>
  <c r="F2471" i="2"/>
  <c r="G2471" i="2" s="1"/>
  <c r="I2471" i="2" s="1"/>
  <c r="F2472" i="2"/>
  <c r="G2472" i="2" s="1"/>
  <c r="F2473" i="2"/>
  <c r="G2473" i="2" s="1"/>
  <c r="P2473" i="2" s="1"/>
  <c r="F2474" i="2"/>
  <c r="G2474" i="2" s="1"/>
  <c r="P2474" i="2" s="1"/>
  <c r="E2478" i="2"/>
  <c r="H2479" i="2"/>
  <c r="F2480" i="2"/>
  <c r="G2480" i="2" s="1"/>
  <c r="P2480" i="2" s="1"/>
  <c r="F2481" i="2"/>
  <c r="F2482" i="2"/>
  <c r="G2482" i="2" s="1"/>
  <c r="H2483" i="2"/>
  <c r="F2484" i="2"/>
  <c r="G2484" i="2" s="1"/>
  <c r="I2484" i="2" s="1"/>
  <c r="E2496" i="2"/>
  <c r="H2497" i="2"/>
  <c r="H2498" i="2"/>
  <c r="H2499" i="2"/>
  <c r="D2500" i="2"/>
  <c r="H2501" i="2"/>
  <c r="H2502" i="2"/>
  <c r="H2503" i="2"/>
  <c r="H2505" i="2"/>
  <c r="H2506" i="2"/>
  <c r="H2507" i="2"/>
  <c r="D2508" i="2"/>
  <c r="F2509" i="2"/>
  <c r="F2510" i="2"/>
  <c r="G2510" i="2" s="1"/>
  <c r="I2510" i="2" s="1"/>
  <c r="I2511" i="2" s="1"/>
  <c r="F2511" i="2"/>
  <c r="G2511" i="2" s="1"/>
  <c r="P2511" i="2" s="1"/>
  <c r="D2514" i="2"/>
  <c r="F2516" i="2"/>
  <c r="F2517" i="2"/>
  <c r="G2517" i="2" s="1"/>
  <c r="D2519" i="2"/>
  <c r="F2520" i="2"/>
  <c r="D2521" i="2"/>
  <c r="F2521" i="2"/>
  <c r="F2522" i="2"/>
  <c r="G2522" i="2" s="1"/>
  <c r="F2523" i="2"/>
  <c r="G2523" i="2" s="1"/>
  <c r="H2532" i="2"/>
  <c r="H2533" i="2"/>
  <c r="H2534" i="2"/>
  <c r="G2535" i="2"/>
  <c r="F2535" i="2"/>
  <c r="F2536" i="2"/>
  <c r="D2537" i="2"/>
  <c r="F2537" i="2"/>
  <c r="F2538" i="2"/>
  <c r="G2538" i="2" s="1"/>
  <c r="P2538" i="2" s="1"/>
  <c r="F2539" i="2"/>
  <c r="G2539" i="2" s="1"/>
  <c r="E2550" i="2"/>
  <c r="D2551" i="2"/>
  <c r="H2552" i="2"/>
  <c r="H2553" i="2"/>
  <c r="H2554" i="2"/>
  <c r="F2555" i="2"/>
  <c r="G2555" i="2" s="1"/>
  <c r="G2171" i="2"/>
  <c r="F2171" i="2"/>
  <c r="H2171" i="2" s="1"/>
  <c r="H2175" i="2"/>
  <c r="H2176" i="2"/>
  <c r="D2177" i="2"/>
  <c r="F2177" i="2"/>
  <c r="H2177" i="2" s="1"/>
  <c r="F2178" i="2"/>
  <c r="H2178" i="2" s="1"/>
  <c r="F2179" i="2"/>
  <c r="H2179" i="2" s="1"/>
  <c r="H2183" i="2"/>
  <c r="H2184" i="2"/>
  <c r="F2186" i="2"/>
  <c r="H2186" i="2" s="1"/>
  <c r="F2187" i="2"/>
  <c r="H2187" i="2" s="1"/>
  <c r="F2188" i="2"/>
  <c r="G2188" i="2" s="1"/>
  <c r="P2188" i="2" s="1"/>
  <c r="H2194" i="2"/>
  <c r="F2195" i="2"/>
  <c r="G2195" i="2" s="1"/>
  <c r="G2196" i="2"/>
  <c r="F2196" i="2"/>
  <c r="H2196" i="2" s="1"/>
  <c r="F2198" i="2"/>
  <c r="H2198" i="2" s="1"/>
  <c r="G2199" i="2"/>
  <c r="F2199" i="2"/>
  <c r="H2199" i="2" s="1"/>
  <c r="F2211" i="2"/>
  <c r="G2211" i="2" s="1"/>
  <c r="G2212" i="2"/>
  <c r="F2212" i="2"/>
  <c r="H2212" i="2" s="1"/>
  <c r="D2213" i="2"/>
  <c r="F2213" i="2"/>
  <c r="D2214" i="2"/>
  <c r="F2214" i="2"/>
  <c r="H2214" i="2" s="1"/>
  <c r="F2215" i="2"/>
  <c r="G2215" i="2" s="1"/>
  <c r="H2232" i="2"/>
  <c r="H2234" i="2"/>
  <c r="H2235" i="2"/>
  <c r="H2236" i="2"/>
  <c r="H2238" i="2"/>
  <c r="H2239" i="2"/>
  <c r="F2240" i="2"/>
  <c r="H2240" i="2" s="1"/>
  <c r="G2241" i="2"/>
  <c r="F2241" i="2"/>
  <c r="D2242" i="2"/>
  <c r="F2242" i="2"/>
  <c r="H2242" i="2" s="1"/>
  <c r="G2243" i="2"/>
  <c r="F2243" i="2"/>
  <c r="H2243" i="2" s="1"/>
  <c r="F2244" i="2"/>
  <c r="G2244" i="2" s="1"/>
  <c r="P2244" i="2" s="1"/>
  <c r="G2245" i="2"/>
  <c r="F2245" i="2"/>
  <c r="D2246" i="2"/>
  <c r="F2246" i="2"/>
  <c r="H2246" i="2" s="1"/>
  <c r="G2247" i="2"/>
  <c r="F2247" i="2"/>
  <c r="H2247" i="2" s="1"/>
  <c r="H2250" i="2"/>
  <c r="H2251" i="2"/>
  <c r="H2252" i="2"/>
  <c r="H2264" i="2"/>
  <c r="H2265" i="2"/>
  <c r="H2266" i="2"/>
  <c r="G2267" i="2"/>
  <c r="F2267" i="2"/>
  <c r="F2268" i="2"/>
  <c r="H2268" i="2" s="1"/>
  <c r="H2284" i="2"/>
  <c r="H2304" i="2"/>
  <c r="H2306" i="2"/>
  <c r="H2307" i="2"/>
  <c r="G2308" i="2"/>
  <c r="F2308" i="2"/>
  <c r="D2309" i="2"/>
  <c r="F2309" i="2"/>
  <c r="D2310" i="2"/>
  <c r="F2310" i="2"/>
  <c r="H2310" i="2" s="1"/>
  <c r="F2311" i="2"/>
  <c r="G2311" i="2" s="1"/>
  <c r="G2312" i="2"/>
  <c r="F2312" i="2"/>
  <c r="D2313" i="2"/>
  <c r="F2313" i="2"/>
  <c r="D2314" i="2"/>
  <c r="F2314" i="2"/>
  <c r="H2314" i="2" s="1"/>
  <c r="F2315" i="2"/>
  <c r="G2315" i="2" s="1"/>
  <c r="I2315" i="2" s="1"/>
  <c r="G2316" i="2"/>
  <c r="F2316" i="2"/>
  <c r="H2316" i="2" s="1"/>
  <c r="D2317" i="2"/>
  <c r="F2317" i="2"/>
  <c r="D2318" i="2"/>
  <c r="F2318" i="2"/>
  <c r="H2318" i="2" s="1"/>
  <c r="F2319" i="2"/>
  <c r="G2319" i="2" s="1"/>
  <c r="H2327" i="2"/>
  <c r="H2330" i="2"/>
  <c r="H2331" i="2"/>
  <c r="H2332" i="2"/>
  <c r="G2333" i="2"/>
  <c r="F2333" i="2"/>
  <c r="F2334" i="2"/>
  <c r="G2334" i="2" s="1"/>
  <c r="G2335" i="2"/>
  <c r="F2335" i="2"/>
  <c r="D2336" i="2"/>
  <c r="F2336" i="2"/>
  <c r="H2336" i="2" s="1"/>
  <c r="I2337" i="2" s="1"/>
  <c r="I2338" i="2" s="1"/>
  <c r="O2338" i="2" s="1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F2359" i="2"/>
  <c r="H2359" i="2" s="1"/>
  <c r="G2360" i="2"/>
  <c r="F2360" i="2"/>
  <c r="H2360" i="2" s="1"/>
  <c r="F2362" i="2"/>
  <c r="H2362" i="2" s="1"/>
  <c r="I2363" i="2" s="1"/>
  <c r="G2363" i="2"/>
  <c r="F2363" i="2"/>
  <c r="H2363" i="2" s="1"/>
  <c r="F2364" i="2"/>
  <c r="H2364" i="2" s="1"/>
  <c r="E2365" i="2"/>
  <c r="F2365" i="2"/>
  <c r="H2365" i="2" s="1"/>
  <c r="F2366" i="2"/>
  <c r="H2366" i="2" s="1"/>
  <c r="G2368" i="2"/>
  <c r="F2368" i="2"/>
  <c r="H2368" i="2" s="1"/>
  <c r="E2383" i="2"/>
  <c r="H2384" i="2"/>
  <c r="H2386" i="2"/>
  <c r="H2387" i="2"/>
  <c r="H2388" i="2"/>
  <c r="H2390" i="2"/>
  <c r="H2391" i="2"/>
  <c r="F2392" i="2"/>
  <c r="H2392" i="2" s="1"/>
  <c r="H2396" i="2"/>
  <c r="G2398" i="2"/>
  <c r="F2398" i="2"/>
  <c r="H2398" i="2" s="1"/>
  <c r="F2403" i="2"/>
  <c r="H2403" i="2" s="1"/>
  <c r="E2417" i="2"/>
  <c r="H2418" i="2"/>
  <c r="H2419" i="2"/>
  <c r="H2420" i="2"/>
  <c r="H2422" i="2"/>
  <c r="H2423" i="2"/>
  <c r="H2424" i="2"/>
  <c r="F2426" i="2"/>
  <c r="H2426" i="2" s="1"/>
  <c r="F2427" i="2"/>
  <c r="H2427" i="2" s="1"/>
  <c r="F2428" i="2"/>
  <c r="G2428" i="2" s="1"/>
  <c r="F2429" i="2"/>
  <c r="G2429" i="2" s="1"/>
  <c r="P2429" i="2" s="1"/>
  <c r="F2430" i="2"/>
  <c r="G2430" i="2" s="1"/>
  <c r="P2430" i="2" s="1"/>
  <c r="F2431" i="2"/>
  <c r="H2431" i="2" s="1"/>
  <c r="F2432" i="2"/>
  <c r="G2432" i="2" s="1"/>
  <c r="F2433" i="2"/>
  <c r="G2433" i="2" s="1"/>
  <c r="P2433" i="2" s="1"/>
  <c r="F2446" i="2"/>
  <c r="G2446" i="2" s="1"/>
  <c r="I2446" i="2" s="1"/>
  <c r="F2447" i="2"/>
  <c r="G2447" i="2" s="1"/>
  <c r="P2447" i="2" s="1"/>
  <c r="F2448" i="2"/>
  <c r="H2448" i="2" s="1"/>
  <c r="E2453" i="2"/>
  <c r="H2454" i="2"/>
  <c r="H2455" i="2"/>
  <c r="H2456" i="2"/>
  <c r="H2458" i="2"/>
  <c r="F2459" i="2"/>
  <c r="H2459" i="2" s="1"/>
  <c r="G2460" i="2"/>
  <c r="F2460" i="2"/>
  <c r="H2460" i="2" s="1"/>
  <c r="F2461" i="2"/>
  <c r="G2461" i="2" s="1"/>
  <c r="P2461" i="2" s="1"/>
  <c r="E2469" i="2"/>
  <c r="H2470" i="2"/>
  <c r="H2471" i="2"/>
  <c r="H2472" i="2"/>
  <c r="H2474" i="2"/>
  <c r="F2475" i="2"/>
  <c r="G2475" i="2" s="1"/>
  <c r="P2475" i="2" s="1"/>
  <c r="D2479" i="2"/>
  <c r="H2481" i="2"/>
  <c r="F2485" i="2"/>
  <c r="G2485" i="2" s="1"/>
  <c r="F2486" i="2"/>
  <c r="H2486" i="2" s="1"/>
  <c r="F2488" i="2"/>
  <c r="G2488" i="2" s="1"/>
  <c r="P2488" i="2" s="1"/>
  <c r="F2490" i="2"/>
  <c r="G2490" i="2" s="1"/>
  <c r="F2491" i="2"/>
  <c r="H2491" i="2" s="1"/>
  <c r="F2492" i="2"/>
  <c r="G2492" i="2" s="1"/>
  <c r="P2492" i="2" s="1"/>
  <c r="E2508" i="2"/>
  <c r="H2509" i="2"/>
  <c r="H2510" i="2"/>
  <c r="G2512" i="2"/>
  <c r="F2512" i="2"/>
  <c r="H2512" i="2" s="1"/>
  <c r="I2513" i="2" s="1"/>
  <c r="O2513" i="2" s="1"/>
  <c r="H2516" i="2"/>
  <c r="H2517" i="2"/>
  <c r="G2518" i="2"/>
  <c r="F2518" i="2"/>
  <c r="H2518" i="2" s="1"/>
  <c r="H2520" i="2"/>
  <c r="H2521" i="2"/>
  <c r="H2522" i="2"/>
  <c r="F2526" i="2"/>
  <c r="H2526" i="2" s="1"/>
  <c r="F2527" i="2"/>
  <c r="G2527" i="2" s="1"/>
  <c r="P2527" i="2" s="1"/>
  <c r="D2529" i="2"/>
  <c r="F2529" i="2"/>
  <c r="H2529" i="2" s="1"/>
  <c r="F2530" i="2"/>
  <c r="G2530" i="2" s="1"/>
  <c r="E2534" i="2"/>
  <c r="H2536" i="2"/>
  <c r="H2537" i="2"/>
  <c r="H2538" i="2"/>
  <c r="F2542" i="2"/>
  <c r="G2542" i="2" s="1"/>
  <c r="F2543" i="2"/>
  <c r="G2543" i="2" s="1"/>
  <c r="P2543" i="2" s="1"/>
  <c r="D2545" i="2"/>
  <c r="F2545" i="2"/>
  <c r="H2545" i="2" s="1"/>
  <c r="F2546" i="2"/>
  <c r="G2546" i="2" s="1"/>
  <c r="F2556" i="2"/>
  <c r="H2556" i="2" s="1"/>
  <c r="D2557" i="2"/>
  <c r="F2557" i="2"/>
  <c r="H2557" i="2" s="1"/>
  <c r="I2558" i="2" s="1"/>
  <c r="G2558" i="2"/>
  <c r="F2558" i="2"/>
  <c r="H2558" i="2" s="1"/>
  <c r="F2559" i="2"/>
  <c r="G2559" i="2" s="1"/>
  <c r="F2560" i="2"/>
  <c r="H2560" i="2" s="1"/>
  <c r="F2561" i="2"/>
  <c r="H2561" i="2" s="1"/>
  <c r="F2562" i="2"/>
  <c r="H2562" i="2" s="1"/>
  <c r="G2563" i="2"/>
  <c r="F2563" i="2"/>
  <c r="F2564" i="2"/>
  <c r="H2564" i="2" s="1"/>
  <c r="F2565" i="2"/>
  <c r="H2565" i="2" s="1"/>
  <c r="D2566" i="2"/>
  <c r="F2566" i="2"/>
  <c r="H2566" i="2" s="1"/>
  <c r="F2567" i="2"/>
  <c r="G2567" i="2" s="1"/>
  <c r="D2568" i="2"/>
  <c r="F2568" i="2"/>
  <c r="H2568" i="2" s="1"/>
  <c r="F2569" i="2"/>
  <c r="H2569" i="2" s="1"/>
  <c r="D2570" i="2"/>
  <c r="F2570" i="2"/>
  <c r="H2570" i="2" s="1"/>
  <c r="D2571" i="2"/>
  <c r="F2571" i="2"/>
  <c r="H2571" i="2" s="1"/>
  <c r="F2572" i="2"/>
  <c r="G2572" i="2" s="1"/>
  <c r="F2573" i="2"/>
  <c r="H2573" i="2" s="1"/>
  <c r="F2574" i="2"/>
  <c r="H2574" i="2" s="1"/>
  <c r="D2575" i="2"/>
  <c r="F2575" i="2"/>
  <c r="H2575" i="2" s="1"/>
  <c r="F2576" i="2"/>
  <c r="G2576" i="2" s="1"/>
  <c r="F2577" i="2"/>
  <c r="H2577" i="2" s="1"/>
  <c r="F2578" i="2"/>
  <c r="H2578" i="2" s="1"/>
  <c r="D2579" i="2"/>
  <c r="F2579" i="2"/>
  <c r="H2579" i="2" s="1"/>
  <c r="F2580" i="2"/>
  <c r="G2580" i="2" s="1"/>
  <c r="I2580" i="2" s="1"/>
  <c r="J2580" i="2" s="1"/>
  <c r="F2581" i="2"/>
  <c r="H2581" i="2" s="1"/>
  <c r="D2582" i="2"/>
  <c r="F2582" i="2"/>
  <c r="H2582" i="2" s="1"/>
  <c r="F2583" i="2"/>
  <c r="H2583" i="2" s="1"/>
  <c r="F2584" i="2"/>
  <c r="H2584" i="2" s="1"/>
  <c r="F2585" i="2"/>
  <c r="H2585" i="2" s="1"/>
  <c r="F2586" i="2"/>
  <c r="H2586" i="2" s="1"/>
  <c r="D2587" i="2"/>
  <c r="F2587" i="2"/>
  <c r="H2587" i="2" s="1"/>
  <c r="I813" i="2"/>
  <c r="O813" i="2" s="1"/>
  <c r="I825" i="2"/>
  <c r="H60" i="2"/>
  <c r="E60" i="2"/>
  <c r="G65" i="2"/>
  <c r="D65" i="2"/>
  <c r="G96" i="2"/>
  <c r="E96" i="2"/>
  <c r="D96" i="2"/>
  <c r="G112" i="2"/>
  <c r="E112" i="2"/>
  <c r="D112" i="2"/>
  <c r="H145" i="2"/>
  <c r="D145" i="2"/>
  <c r="G156" i="2"/>
  <c r="E156" i="2"/>
  <c r="G173" i="2"/>
  <c r="D173" i="2"/>
  <c r="G261" i="2"/>
  <c r="D261" i="2"/>
  <c r="G281" i="2"/>
  <c r="D281" i="2"/>
  <c r="H293" i="2"/>
  <c r="D293" i="2"/>
  <c r="D304" i="2"/>
  <c r="E304" i="2"/>
  <c r="H321" i="2"/>
  <c r="D321" i="2"/>
  <c r="G364" i="2"/>
  <c r="P364" i="2" s="1"/>
  <c r="E364" i="2"/>
  <c r="D364" i="2"/>
  <c r="D379" i="2"/>
  <c r="E379" i="2"/>
  <c r="H392" i="2"/>
  <c r="E392" i="2"/>
  <c r="H412" i="2"/>
  <c r="E412" i="2"/>
  <c r="D431" i="2"/>
  <c r="E431" i="2"/>
  <c r="H444" i="2"/>
  <c r="E444" i="2"/>
  <c r="E467" i="2"/>
  <c r="G468" i="2"/>
  <c r="E468" i="2"/>
  <c r="D468" i="2"/>
  <c r="H483" i="2"/>
  <c r="E483" i="2"/>
  <c r="E487" i="2"/>
  <c r="G488" i="2"/>
  <c r="P488" i="2" s="1"/>
  <c r="E488" i="2"/>
  <c r="D488" i="2"/>
  <c r="E511" i="2"/>
  <c r="G512" i="2"/>
  <c r="P512" i="2" s="1"/>
  <c r="E512" i="2"/>
  <c r="D512" i="2"/>
  <c r="E543" i="2"/>
  <c r="G544" i="2"/>
  <c r="P544" i="2" s="1"/>
  <c r="E544" i="2"/>
  <c r="D544" i="2"/>
  <c r="H29" i="2"/>
  <c r="D29" i="2"/>
  <c r="H13" i="2"/>
  <c r="D13" i="2"/>
  <c r="G41" i="2"/>
  <c r="D41" i="2"/>
  <c r="G49" i="2"/>
  <c r="D49" i="2"/>
  <c r="G72" i="2"/>
  <c r="E72" i="2"/>
  <c r="D72" i="2"/>
  <c r="D132" i="2"/>
  <c r="E132" i="2"/>
  <c r="H153" i="2"/>
  <c r="D153" i="2"/>
  <c r="G164" i="2"/>
  <c r="E164" i="2"/>
  <c r="G181" i="2"/>
  <c r="D181" i="2"/>
  <c r="G197" i="2"/>
  <c r="D197" i="2"/>
  <c r="G213" i="2"/>
  <c r="D213" i="2"/>
  <c r="G229" i="2"/>
  <c r="D229" i="2"/>
  <c r="G269" i="2"/>
  <c r="D269" i="2"/>
  <c r="H301" i="2"/>
  <c r="D301" i="2"/>
  <c r="D312" i="2"/>
  <c r="E312" i="2"/>
  <c r="G329" i="2"/>
  <c r="D329" i="2"/>
  <c r="G340" i="2"/>
  <c r="P340" i="2" s="1"/>
  <c r="E340" i="2"/>
  <c r="D340" i="2"/>
  <c r="H344" i="2"/>
  <c r="E344" i="2"/>
  <c r="D344" i="2"/>
  <c r="G368" i="2"/>
  <c r="E368" i="2"/>
  <c r="D368" i="2"/>
  <c r="G384" i="2"/>
  <c r="P384" i="2" s="1"/>
  <c r="E384" i="2"/>
  <c r="D384" i="2"/>
  <c r="H416" i="2"/>
  <c r="E416" i="2"/>
  <c r="G420" i="2"/>
  <c r="E420" i="2"/>
  <c r="D420" i="2"/>
  <c r="H448" i="2"/>
  <c r="E448" i="2"/>
  <c r="G472" i="2"/>
  <c r="E472" i="2"/>
  <c r="D472" i="2"/>
  <c r="D491" i="2"/>
  <c r="E491" i="2"/>
  <c r="R511" i="2"/>
  <c r="Q511" i="2" s="1"/>
  <c r="Q510" i="2"/>
  <c r="G516" i="2"/>
  <c r="E516" i="2"/>
  <c r="D516" i="2"/>
  <c r="H524" i="2"/>
  <c r="E524" i="2"/>
  <c r="G548" i="2"/>
  <c r="E548" i="2"/>
  <c r="D548" i="2"/>
  <c r="G16" i="2"/>
  <c r="E16" i="2"/>
  <c r="D16" i="2"/>
  <c r="G5" i="2"/>
  <c r="D5" i="2"/>
  <c r="G25" i="2"/>
  <c r="D25" i="2"/>
  <c r="G56" i="2"/>
  <c r="E56" i="2"/>
  <c r="D56" i="2"/>
  <c r="G88" i="2"/>
  <c r="E88" i="2"/>
  <c r="D88" i="2"/>
  <c r="G121" i="2"/>
  <c r="D121" i="2"/>
  <c r="H129" i="2"/>
  <c r="D129" i="2"/>
  <c r="D140" i="2"/>
  <c r="E140" i="2"/>
  <c r="H161" i="2"/>
  <c r="D161" i="2"/>
  <c r="E236" i="2"/>
  <c r="G237" i="2"/>
  <c r="D237" i="2"/>
  <c r="E244" i="2"/>
  <c r="G245" i="2"/>
  <c r="D245" i="2"/>
  <c r="E276" i="2"/>
  <c r="G277" i="2"/>
  <c r="D277" i="2"/>
  <c r="D288" i="2"/>
  <c r="E288" i="2"/>
  <c r="H309" i="2"/>
  <c r="D309" i="2"/>
  <c r="D320" i="2"/>
  <c r="E320" i="2"/>
  <c r="H328" i="2"/>
  <c r="E328" i="2"/>
  <c r="G348" i="2"/>
  <c r="P348" i="2" s="1"/>
  <c r="E348" i="2"/>
  <c r="D348" i="2"/>
  <c r="H352" i="2"/>
  <c r="E352" i="2"/>
  <c r="D352" i="2"/>
  <c r="E387" i="2"/>
  <c r="G388" i="2"/>
  <c r="E388" i="2"/>
  <c r="D388" i="2"/>
  <c r="H396" i="2"/>
  <c r="E396" i="2"/>
  <c r="E423" i="2"/>
  <c r="G424" i="2"/>
  <c r="P424" i="2" s="1"/>
  <c r="E424" i="2"/>
  <c r="D424" i="2"/>
  <c r="D459" i="2"/>
  <c r="E459" i="2"/>
  <c r="D495" i="2"/>
  <c r="E495" i="2"/>
  <c r="H508" i="2"/>
  <c r="E508" i="2"/>
  <c r="D535" i="2"/>
  <c r="E535" i="2"/>
  <c r="G9" i="2"/>
  <c r="D9" i="2"/>
  <c r="G32" i="2"/>
  <c r="E32" i="2"/>
  <c r="D32" i="2"/>
  <c r="G45" i="2"/>
  <c r="D45" i="2"/>
  <c r="H76" i="2"/>
  <c r="E76" i="2"/>
  <c r="G81" i="2"/>
  <c r="D81" i="2"/>
  <c r="Q86" i="2"/>
  <c r="R87" i="2"/>
  <c r="G105" i="2"/>
  <c r="D105" i="2"/>
  <c r="H137" i="2"/>
  <c r="D137" i="2"/>
  <c r="D148" i="2"/>
  <c r="E148" i="2"/>
  <c r="G189" i="2"/>
  <c r="D189" i="2"/>
  <c r="G205" i="2"/>
  <c r="D205" i="2"/>
  <c r="G221" i="2"/>
  <c r="D221" i="2"/>
  <c r="E252" i="2"/>
  <c r="G253" i="2"/>
  <c r="D253" i="2"/>
  <c r="H285" i="2"/>
  <c r="D285" i="2"/>
  <c r="D296" i="2"/>
  <c r="E296" i="2"/>
  <c r="H317" i="2"/>
  <c r="D317" i="2"/>
  <c r="H334" i="2"/>
  <c r="D334" i="2"/>
  <c r="G337" i="2"/>
  <c r="P337" i="2" s="1"/>
  <c r="D337" i="2"/>
  <c r="G356" i="2"/>
  <c r="E356" i="2"/>
  <c r="D356" i="2"/>
  <c r="H360" i="2"/>
  <c r="E360" i="2"/>
  <c r="D360" i="2"/>
  <c r="E369" i="2"/>
  <c r="H369" i="2"/>
  <c r="D375" i="2"/>
  <c r="E375" i="2"/>
  <c r="D427" i="2"/>
  <c r="E427" i="2"/>
  <c r="D463" i="2"/>
  <c r="E463" i="2"/>
  <c r="H476" i="2"/>
  <c r="E476" i="2"/>
  <c r="H480" i="2"/>
  <c r="E480" i="2"/>
  <c r="D480" i="2"/>
  <c r="G484" i="2"/>
  <c r="E484" i="2"/>
  <c r="D484" i="2"/>
  <c r="H520" i="2"/>
  <c r="E520" i="2"/>
  <c r="D539" i="2"/>
  <c r="E539" i="2"/>
  <c r="H552" i="2"/>
  <c r="E552" i="2"/>
  <c r="G556" i="2"/>
  <c r="E556" i="2"/>
  <c r="D556" i="2"/>
  <c r="E2" i="2"/>
  <c r="R4" i="2"/>
  <c r="E8" i="2"/>
  <c r="D20" i="2"/>
  <c r="E24" i="2"/>
  <c r="D36" i="2"/>
  <c r="E40" i="2"/>
  <c r="E48" i="2"/>
  <c r="D53" i="2"/>
  <c r="D60" i="2"/>
  <c r="E64" i="2"/>
  <c r="D69" i="2"/>
  <c r="D76" i="2"/>
  <c r="E80" i="2"/>
  <c r="D85" i="2"/>
  <c r="D89" i="2"/>
  <c r="D93" i="2"/>
  <c r="D100" i="2"/>
  <c r="E104" i="2"/>
  <c r="D109" i="2"/>
  <c r="D116" i="2"/>
  <c r="E120" i="2"/>
  <c r="E124" i="2"/>
  <c r="E130" i="2"/>
  <c r="E146" i="2"/>
  <c r="E154" i="2"/>
  <c r="D156" i="2"/>
  <c r="E162" i="2"/>
  <c r="D164" i="2"/>
  <c r="D165" i="2"/>
  <c r="E172" i="2"/>
  <c r="E180" i="2"/>
  <c r="E188" i="2"/>
  <c r="E196" i="2"/>
  <c r="E204" i="2"/>
  <c r="E212" i="2"/>
  <c r="D224" i="2"/>
  <c r="D232" i="2"/>
  <c r="D248" i="2"/>
  <c r="D256" i="2"/>
  <c r="D264" i="2"/>
  <c r="D272" i="2"/>
  <c r="D280" i="2"/>
  <c r="E286" i="2"/>
  <c r="E310" i="2"/>
  <c r="D324" i="2"/>
  <c r="D331" i="2"/>
  <c r="E336" i="2"/>
  <c r="E337" i="2"/>
  <c r="D343" i="2"/>
  <c r="D351" i="2"/>
  <c r="D359" i="2"/>
  <c r="D371" i="2"/>
  <c r="E372" i="2"/>
  <c r="D392" i="2"/>
  <c r="D396" i="2"/>
  <c r="D399" i="2"/>
  <c r="E400" i="2"/>
  <c r="D403" i="2"/>
  <c r="E404" i="2"/>
  <c r="Q406" i="2"/>
  <c r="D407" i="2"/>
  <c r="E408" i="2"/>
  <c r="D412" i="2"/>
  <c r="D416" i="2"/>
  <c r="D435" i="2"/>
  <c r="E436" i="2"/>
  <c r="D439" i="2"/>
  <c r="E440" i="2"/>
  <c r="D444" i="2"/>
  <c r="Q445" i="2"/>
  <c r="D448" i="2"/>
  <c r="D451" i="2"/>
  <c r="E452" i="2"/>
  <c r="D455" i="2"/>
  <c r="E456" i="2"/>
  <c r="D476" i="2"/>
  <c r="D499" i="2"/>
  <c r="E500" i="2"/>
  <c r="D503" i="2"/>
  <c r="E504" i="2"/>
  <c r="D508" i="2"/>
  <c r="D520" i="2"/>
  <c r="D524" i="2"/>
  <c r="D527" i="2"/>
  <c r="E528" i="2"/>
  <c r="D531" i="2"/>
  <c r="E532" i="2"/>
  <c r="D552" i="2"/>
  <c r="D567" i="2"/>
  <c r="E568" i="2"/>
  <c r="D571" i="2"/>
  <c r="G576" i="2"/>
  <c r="E576" i="2"/>
  <c r="D576" i="2"/>
  <c r="D583" i="2"/>
  <c r="E583" i="2"/>
  <c r="E596" i="2"/>
  <c r="P624" i="2"/>
  <c r="G636" i="2"/>
  <c r="P636" i="2" s="1"/>
  <c r="E636" i="2"/>
  <c r="D636" i="2"/>
  <c r="G640" i="2"/>
  <c r="E640" i="2"/>
  <c r="D640" i="2"/>
  <c r="G708" i="2"/>
  <c r="E708" i="2"/>
  <c r="D708" i="2"/>
  <c r="G720" i="2"/>
  <c r="E720" i="2"/>
  <c r="D720" i="2"/>
  <c r="H731" i="2"/>
  <c r="E731" i="2"/>
  <c r="G753" i="2"/>
  <c r="D753" i="2"/>
  <c r="G773" i="2"/>
  <c r="D773" i="2"/>
  <c r="G781" i="2"/>
  <c r="D781" i="2"/>
  <c r="H789" i="2"/>
  <c r="D789" i="2"/>
  <c r="G801" i="2"/>
  <c r="D801" i="2"/>
  <c r="G829" i="2"/>
  <c r="D829" i="2"/>
  <c r="R849" i="2"/>
  <c r="G864" i="2"/>
  <c r="E864" i="2"/>
  <c r="D864" i="2"/>
  <c r="D893" i="2"/>
  <c r="D925" i="2"/>
  <c r="E20" i="2"/>
  <c r="E36" i="2"/>
  <c r="E100" i="2"/>
  <c r="E116" i="2"/>
  <c r="D168" i="2"/>
  <c r="E174" i="2"/>
  <c r="D176" i="2"/>
  <c r="E182" i="2"/>
  <c r="D184" i="2"/>
  <c r="E190" i="2"/>
  <c r="D192" i="2"/>
  <c r="E198" i="2"/>
  <c r="P400" i="2"/>
  <c r="P408" i="2"/>
  <c r="P440" i="2"/>
  <c r="P452" i="2"/>
  <c r="P504" i="2"/>
  <c r="E559" i="2"/>
  <c r="E563" i="2"/>
  <c r="G572" i="2"/>
  <c r="P572" i="2" s="1"/>
  <c r="E572" i="2"/>
  <c r="D587" i="2"/>
  <c r="E587" i="2"/>
  <c r="G588" i="2"/>
  <c r="D588" i="2"/>
  <c r="D595" i="2"/>
  <c r="G595" i="2"/>
  <c r="G604" i="2"/>
  <c r="P604" i="2" s="1"/>
  <c r="E604" i="2"/>
  <c r="D604" i="2"/>
  <c r="G608" i="2"/>
  <c r="I608" i="2" s="1"/>
  <c r="J608" i="2" s="1"/>
  <c r="E608" i="2"/>
  <c r="D608" i="2"/>
  <c r="H623" i="2"/>
  <c r="E623" i="2"/>
  <c r="G644" i="2"/>
  <c r="E644" i="2"/>
  <c r="D644" i="2"/>
  <c r="H648" i="2"/>
  <c r="D648" i="2"/>
  <c r="D671" i="2"/>
  <c r="G671" i="2"/>
  <c r="E671" i="2"/>
  <c r="G685" i="2"/>
  <c r="P685" i="2" s="1"/>
  <c r="D685" i="2"/>
  <c r="G692" i="2"/>
  <c r="E692" i="2"/>
  <c r="D692" i="2"/>
  <c r="G696" i="2"/>
  <c r="E696" i="2"/>
  <c r="D696" i="2"/>
  <c r="H707" i="2"/>
  <c r="E707" i="2"/>
  <c r="H765" i="2"/>
  <c r="D765" i="2"/>
  <c r="G793" i="2"/>
  <c r="D793" i="2"/>
  <c r="G812" i="2"/>
  <c r="E812" i="2"/>
  <c r="D812" i="2"/>
  <c r="G824" i="2"/>
  <c r="E824" i="2"/>
  <c r="D824" i="2"/>
  <c r="G856" i="2"/>
  <c r="E856" i="2"/>
  <c r="D856" i="2"/>
  <c r="G888" i="2"/>
  <c r="E888" i="2"/>
  <c r="D888" i="2"/>
  <c r="D4" i="2"/>
  <c r="D12" i="2"/>
  <c r="D21" i="2"/>
  <c r="D28" i="2"/>
  <c r="D37" i="2"/>
  <c r="D44" i="2"/>
  <c r="D52" i="2"/>
  <c r="D61" i="2"/>
  <c r="D68" i="2"/>
  <c r="D77" i="2"/>
  <c r="D84" i="2"/>
  <c r="D92" i="2"/>
  <c r="D108" i="2"/>
  <c r="D117" i="2"/>
  <c r="D125" i="2"/>
  <c r="D133" i="2"/>
  <c r="E134" i="2"/>
  <c r="D141" i="2"/>
  <c r="D149" i="2"/>
  <c r="D157" i="2"/>
  <c r="E168" i="2"/>
  <c r="E176" i="2"/>
  <c r="D220" i="2"/>
  <c r="D228" i="2"/>
  <c r="E232" i="2"/>
  <c r="D236" i="2"/>
  <c r="D241" i="2"/>
  <c r="D244" i="2"/>
  <c r="E248" i="2"/>
  <c r="D252" i="2"/>
  <c r="E256" i="2"/>
  <c r="D260" i="2"/>
  <c r="E264" i="2"/>
  <c r="D268" i="2"/>
  <c r="E272" i="2"/>
  <c r="D276" i="2"/>
  <c r="E280" i="2"/>
  <c r="D289" i="2"/>
  <c r="E290" i="2"/>
  <c r="D297" i="2"/>
  <c r="E298" i="2"/>
  <c r="D305" i="2"/>
  <c r="E306" i="2"/>
  <c r="D313" i="2"/>
  <c r="E324" i="2"/>
  <c r="D328" i="2"/>
  <c r="D333" i="2"/>
  <c r="H337" i="2"/>
  <c r="D339" i="2"/>
  <c r="E341" i="2"/>
  <c r="E343" i="2"/>
  <c r="D345" i="2"/>
  <c r="P345" i="2" s="1"/>
  <c r="D347" i="2"/>
  <c r="E349" i="2"/>
  <c r="E351" i="2"/>
  <c r="D353" i="2"/>
  <c r="P353" i="2" s="1"/>
  <c r="D355" i="2"/>
  <c r="P355" i="2" s="1"/>
  <c r="E357" i="2"/>
  <c r="E359" i="2"/>
  <c r="D361" i="2"/>
  <c r="P361" i="2" s="1"/>
  <c r="D363" i="2"/>
  <c r="P363" i="2" s="1"/>
  <c r="E365" i="2"/>
  <c r="E371" i="2"/>
  <c r="D376" i="2"/>
  <c r="P376" i="2" s="1"/>
  <c r="D380" i="2"/>
  <c r="D383" i="2"/>
  <c r="D387" i="2"/>
  <c r="P392" i="2"/>
  <c r="E399" i="2"/>
  <c r="E403" i="2"/>
  <c r="E407" i="2"/>
  <c r="P416" i="2"/>
  <c r="D419" i="2"/>
  <c r="D423" i="2"/>
  <c r="D428" i="2"/>
  <c r="D432" i="2"/>
  <c r="E435" i="2"/>
  <c r="E439" i="2"/>
  <c r="E451" i="2"/>
  <c r="E455" i="2"/>
  <c r="D460" i="2"/>
  <c r="P460" i="2" s="1"/>
  <c r="D464" i="2"/>
  <c r="D467" i="2"/>
  <c r="D471" i="2"/>
  <c r="P476" i="2"/>
  <c r="P480" i="2"/>
  <c r="D483" i="2"/>
  <c r="D487" i="2"/>
  <c r="D492" i="2"/>
  <c r="D496" i="2"/>
  <c r="P496" i="2" s="1"/>
  <c r="E499" i="2"/>
  <c r="E503" i="2"/>
  <c r="D511" i="2"/>
  <c r="D515" i="2"/>
  <c r="P520" i="2"/>
  <c r="E527" i="2"/>
  <c r="E531" i="2"/>
  <c r="D536" i="2"/>
  <c r="P536" i="2" s="1"/>
  <c r="D540" i="2"/>
  <c r="D543" i="2"/>
  <c r="D547" i="2"/>
  <c r="R552" i="2"/>
  <c r="D555" i="2"/>
  <c r="D560" i="2"/>
  <c r="D564" i="2"/>
  <c r="P564" i="2" s="1"/>
  <c r="E567" i="2"/>
  <c r="E571" i="2"/>
  <c r="G580" i="2"/>
  <c r="P580" i="2" s="1"/>
  <c r="E580" i="2"/>
  <c r="D580" i="2"/>
  <c r="H584" i="2"/>
  <c r="E584" i="2"/>
  <c r="G629" i="2"/>
  <c r="E629" i="2"/>
  <c r="D629" i="2"/>
  <c r="G634" i="2"/>
  <c r="D634" i="2"/>
  <c r="E653" i="2"/>
  <c r="H653" i="2"/>
  <c r="G712" i="2"/>
  <c r="P712" i="2" s="1"/>
  <c r="E712" i="2"/>
  <c r="D712" i="2"/>
  <c r="G729" i="2"/>
  <c r="D729" i="2"/>
  <c r="H744" i="2"/>
  <c r="D744" i="2"/>
  <c r="H757" i="2"/>
  <c r="D757" i="2"/>
  <c r="G769" i="2"/>
  <c r="D769" i="2"/>
  <c r="G785" i="2"/>
  <c r="D785" i="2"/>
  <c r="G804" i="2"/>
  <c r="E804" i="2"/>
  <c r="D804" i="2"/>
  <c r="G816" i="2"/>
  <c r="E816" i="2"/>
  <c r="D816" i="2"/>
  <c r="G841" i="2"/>
  <c r="D841" i="2"/>
  <c r="D877" i="2"/>
  <c r="D909" i="2"/>
  <c r="G592" i="2"/>
  <c r="D592" i="2"/>
  <c r="G597" i="2"/>
  <c r="E597" i="2"/>
  <c r="D597" i="2"/>
  <c r="G602" i="2"/>
  <c r="P602" i="2" s="1"/>
  <c r="D602" i="2"/>
  <c r="D607" i="2"/>
  <c r="E607" i="2"/>
  <c r="G617" i="2"/>
  <c r="E617" i="2"/>
  <c r="H628" i="2"/>
  <c r="E628" i="2"/>
  <c r="G656" i="2"/>
  <c r="E656" i="2"/>
  <c r="D656" i="2"/>
  <c r="H663" i="2"/>
  <c r="E663" i="2"/>
  <c r="G669" i="2"/>
  <c r="P669" i="2" s="1"/>
  <c r="D669" i="2"/>
  <c r="G676" i="2"/>
  <c r="E676" i="2"/>
  <c r="D676" i="2"/>
  <c r="G680" i="2"/>
  <c r="E680" i="2"/>
  <c r="D680" i="2"/>
  <c r="D687" i="2"/>
  <c r="G687" i="2"/>
  <c r="E687" i="2"/>
  <c r="G701" i="2"/>
  <c r="D701" i="2"/>
  <c r="G705" i="2"/>
  <c r="D705" i="2"/>
  <c r="G737" i="2"/>
  <c r="D737" i="2"/>
  <c r="R739" i="2"/>
  <c r="Q738" i="2"/>
  <c r="H740" i="2"/>
  <c r="D740" i="2"/>
  <c r="H749" i="2"/>
  <c r="D749" i="2"/>
  <c r="G761" i="2"/>
  <c r="D761" i="2"/>
  <c r="H776" i="2"/>
  <c r="D776" i="2"/>
  <c r="H797" i="2"/>
  <c r="D797" i="2"/>
  <c r="D871" i="2"/>
  <c r="G871" i="2"/>
  <c r="E871" i="2"/>
  <c r="G892" i="2"/>
  <c r="E892" i="2"/>
  <c r="D892" i="2"/>
  <c r="G1092" i="2"/>
  <c r="D1092" i="2"/>
  <c r="D617" i="2"/>
  <c r="E621" i="2"/>
  <c r="E661" i="2"/>
  <c r="E669" i="2"/>
  <c r="E685" i="2"/>
  <c r="E701" i="2"/>
  <c r="E705" i="2"/>
  <c r="E717" i="2"/>
  <c r="E725" i="2"/>
  <c r="E729" i="2"/>
  <c r="E737" i="2"/>
  <c r="I742" i="2"/>
  <c r="O742" i="2" s="1"/>
  <c r="D808" i="2"/>
  <c r="P809" i="2"/>
  <c r="D821" i="2"/>
  <c r="E828" i="2"/>
  <c r="D833" i="2"/>
  <c r="D836" i="2"/>
  <c r="E840" i="2"/>
  <c r="D844" i="2"/>
  <c r="E848" i="2"/>
  <c r="P849" i="2"/>
  <c r="D853" i="2"/>
  <c r="D861" i="2"/>
  <c r="D868" i="2"/>
  <c r="E872" i="2"/>
  <c r="P876" i="2"/>
  <c r="E879" i="2"/>
  <c r="D884" i="2"/>
  <c r="E895" i="2"/>
  <c r="D900" i="2"/>
  <c r="D904" i="2"/>
  <c r="E911" i="2"/>
  <c r="D916" i="2"/>
  <c r="D919" i="2"/>
  <c r="D920" i="2"/>
  <c r="P924" i="2"/>
  <c r="E928" i="2"/>
  <c r="E972" i="2"/>
  <c r="D984" i="2"/>
  <c r="E988" i="2"/>
  <c r="D1000" i="2"/>
  <c r="E1004" i="2"/>
  <c r="D1006" i="2"/>
  <c r="D1016" i="2"/>
  <c r="E1020" i="2"/>
  <c r="D1022" i="2"/>
  <c r="D1030" i="2"/>
  <c r="D1032" i="2"/>
  <c r="E1036" i="2"/>
  <c r="D1048" i="2"/>
  <c r="E1052" i="2"/>
  <c r="D1054" i="2"/>
  <c r="D1066" i="2"/>
  <c r="D1076" i="2"/>
  <c r="E1080" i="2"/>
  <c r="D1082" i="2"/>
  <c r="G1084" i="2"/>
  <c r="E1084" i="2"/>
  <c r="G1096" i="2"/>
  <c r="E1096" i="2"/>
  <c r="D1096" i="2"/>
  <c r="G1112" i="2"/>
  <c r="E1112" i="2"/>
  <c r="D1112" i="2"/>
  <c r="P620" i="2"/>
  <c r="H621" i="2"/>
  <c r="E648" i="2"/>
  <c r="H661" i="2"/>
  <c r="D679" i="2"/>
  <c r="P684" i="2"/>
  <c r="P693" i="2"/>
  <c r="D695" i="2"/>
  <c r="P700" i="2"/>
  <c r="D703" i="2"/>
  <c r="D719" i="2"/>
  <c r="P719" i="2" s="1"/>
  <c r="P728" i="2"/>
  <c r="P736" i="2"/>
  <c r="E740" i="2"/>
  <c r="E744" i="2"/>
  <c r="E776" i="2"/>
  <c r="E808" i="2"/>
  <c r="P817" i="2"/>
  <c r="P825" i="2"/>
  <c r="E836" i="2"/>
  <c r="E844" i="2"/>
  <c r="Q847" i="2"/>
  <c r="P857" i="2"/>
  <c r="E868" i="2"/>
  <c r="E884" i="2"/>
  <c r="D887" i="2"/>
  <c r="E900" i="2"/>
  <c r="E904" i="2"/>
  <c r="E916" i="2"/>
  <c r="E920" i="2"/>
  <c r="D936" i="2"/>
  <c r="D944" i="2"/>
  <c r="D952" i="2"/>
  <c r="D960" i="2"/>
  <c r="D968" i="2"/>
  <c r="Q970" i="2"/>
  <c r="D980" i="2"/>
  <c r="E984" i="2"/>
  <c r="D986" i="2"/>
  <c r="D996" i="2"/>
  <c r="E1000" i="2"/>
  <c r="D1002" i="2"/>
  <c r="D1012" i="2"/>
  <c r="E1016" i="2"/>
  <c r="D1018" i="2"/>
  <c r="D1028" i="2"/>
  <c r="E1032" i="2"/>
  <c r="D1034" i="2"/>
  <c r="D1044" i="2"/>
  <c r="E1048" i="2"/>
  <c r="D1050" i="2"/>
  <c r="D1060" i="2"/>
  <c r="D1064" i="2"/>
  <c r="D1072" i="2"/>
  <c r="E1076" i="2"/>
  <c r="D1078" i="2"/>
  <c r="E1092" i="2"/>
  <c r="H1093" i="2"/>
  <c r="D1093" i="2"/>
  <c r="H1109" i="2"/>
  <c r="D1109" i="2"/>
  <c r="D575" i="2"/>
  <c r="D579" i="2"/>
  <c r="P584" i="2"/>
  <c r="D611" i="2"/>
  <c r="H617" i="2"/>
  <c r="D623" i="2"/>
  <c r="G627" i="2"/>
  <c r="D633" i="2"/>
  <c r="E637" i="2"/>
  <c r="E639" i="2"/>
  <c r="E647" i="2"/>
  <c r="D652" i="2"/>
  <c r="D663" i="2"/>
  <c r="D664" i="2"/>
  <c r="D668" i="2"/>
  <c r="P668" i="2" s="1"/>
  <c r="H669" i="2"/>
  <c r="H685" i="2"/>
  <c r="H701" i="2"/>
  <c r="D704" i="2"/>
  <c r="H705" i="2"/>
  <c r="D707" i="2"/>
  <c r="D711" i="2"/>
  <c r="E715" i="2"/>
  <c r="E723" i="2"/>
  <c r="G727" i="2"/>
  <c r="H729" i="2"/>
  <c r="D731" i="2"/>
  <c r="D732" i="2"/>
  <c r="G735" i="2"/>
  <c r="P735" i="2" s="1"/>
  <c r="H737" i="2"/>
  <c r="P740" i="2"/>
  <c r="E743" i="2"/>
  <c r="D748" i="2"/>
  <c r="P749" i="2"/>
  <c r="D756" i="2"/>
  <c r="P757" i="2"/>
  <c r="D764" i="2"/>
  <c r="P765" i="2"/>
  <c r="D772" i="2"/>
  <c r="D777" i="2"/>
  <c r="D788" i="2"/>
  <c r="D796" i="2"/>
  <c r="D800" i="2"/>
  <c r="D879" i="2"/>
  <c r="P884" i="2"/>
  <c r="D895" i="2"/>
  <c r="D911" i="2"/>
  <c r="P916" i="2"/>
  <c r="Q925" i="2"/>
  <c r="E936" i="2"/>
  <c r="E944" i="2"/>
  <c r="E952" i="2"/>
  <c r="E960" i="2"/>
  <c r="D962" i="2"/>
  <c r="E968" i="2"/>
  <c r="E980" i="2"/>
  <c r="D982" i="2"/>
  <c r="E996" i="2"/>
  <c r="D998" i="2"/>
  <c r="E1012" i="2"/>
  <c r="D1014" i="2"/>
  <c r="E1028" i="2"/>
  <c r="Q1030" i="2"/>
  <c r="E1044" i="2"/>
  <c r="D1046" i="2"/>
  <c r="E1060" i="2"/>
  <c r="E1064" i="2"/>
  <c r="E1072" i="2"/>
  <c r="D1074" i="2"/>
  <c r="H1100" i="2"/>
  <c r="D1100" i="2"/>
  <c r="G1116" i="2"/>
  <c r="E1116" i="2"/>
  <c r="D1116" i="2"/>
  <c r="D1117" i="2"/>
  <c r="D1121" i="2"/>
  <c r="D1128" i="2"/>
  <c r="E1133" i="2"/>
  <c r="D1137" i="2"/>
  <c r="D1144" i="2"/>
  <c r="E1153" i="2"/>
  <c r="D1161" i="2"/>
  <c r="P1161" i="2" s="1"/>
  <c r="D1163" i="2"/>
  <c r="P1163" i="2" s="1"/>
  <c r="E1168" i="2"/>
  <c r="D1171" i="2"/>
  <c r="P1171" i="2" s="1"/>
  <c r="E1176" i="2"/>
  <c r="D1179" i="2"/>
  <c r="P1179" i="2" s="1"/>
  <c r="E1184" i="2"/>
  <c r="E1190" i="2"/>
  <c r="E1192" i="2"/>
  <c r="E1198" i="2"/>
  <c r="E1200" i="2"/>
  <c r="E1206" i="2"/>
  <c r="E1214" i="2"/>
  <c r="E1222" i="2"/>
  <c r="D1231" i="2"/>
  <c r="E1232" i="2"/>
  <c r="D1239" i="2"/>
  <c r="E1240" i="2"/>
  <c r="D1247" i="2"/>
  <c r="E1248" i="2"/>
  <c r="D1255" i="2"/>
  <c r="E1256" i="2"/>
  <c r="E1266" i="2"/>
  <c r="E1274" i="2"/>
  <c r="D1276" i="2"/>
  <c r="D1277" i="2"/>
  <c r="E1282" i="2"/>
  <c r="D1284" i="2"/>
  <c r="D1285" i="2"/>
  <c r="E1290" i="2"/>
  <c r="E1292" i="2"/>
  <c r="D1299" i="2"/>
  <c r="E1300" i="2"/>
  <c r="D1307" i="2"/>
  <c r="E1308" i="2"/>
  <c r="D1315" i="2"/>
  <c r="E1316" i="2"/>
  <c r="D1323" i="2"/>
  <c r="E1324" i="2"/>
  <c r="D1331" i="2"/>
  <c r="E1332" i="2"/>
  <c r="D1339" i="2"/>
  <c r="E1340" i="2"/>
  <c r="D1347" i="2"/>
  <c r="E1348" i="2"/>
  <c r="E1350" i="2"/>
  <c r="E1358" i="2"/>
  <c r="E1366" i="2"/>
  <c r="E1374" i="2"/>
  <c r="E1382" i="2"/>
  <c r="D1391" i="2"/>
  <c r="E1392" i="2"/>
  <c r="D1399" i="2"/>
  <c r="E1400" i="2"/>
  <c r="E1414" i="2"/>
  <c r="E1416" i="2"/>
  <c r="D1431" i="2"/>
  <c r="E1432" i="2"/>
  <c r="D1439" i="2"/>
  <c r="E1440" i="2"/>
  <c r="D1447" i="2"/>
  <c r="E1448" i="2"/>
  <c r="D1455" i="2"/>
  <c r="E1456" i="2"/>
  <c r="D1463" i="2"/>
  <c r="E1464" i="2"/>
  <c r="E1482" i="2"/>
  <c r="E1494" i="2"/>
  <c r="E1502" i="2"/>
  <c r="D1511" i="2"/>
  <c r="D1514" i="2"/>
  <c r="G1523" i="2"/>
  <c r="D1523" i="2"/>
  <c r="G1526" i="2"/>
  <c r="E1526" i="2"/>
  <c r="Q1086" i="2"/>
  <c r="E1100" i="2"/>
  <c r="D1124" i="2"/>
  <c r="E1128" i="2"/>
  <c r="E1129" i="2"/>
  <c r="D1130" i="2"/>
  <c r="D1133" i="2"/>
  <c r="D1140" i="2"/>
  <c r="E1144" i="2"/>
  <c r="E1145" i="2"/>
  <c r="D1156" i="2"/>
  <c r="D1160" i="2"/>
  <c r="D1164" i="2"/>
  <c r="E1166" i="2"/>
  <c r="D1167" i="2"/>
  <c r="H1168" i="2"/>
  <c r="D1172" i="2"/>
  <c r="E1174" i="2"/>
  <c r="D1175" i="2"/>
  <c r="H1176" i="2"/>
  <c r="D1180" i="2"/>
  <c r="E1182" i="2"/>
  <c r="D1183" i="2"/>
  <c r="D1185" i="2"/>
  <c r="P1185" i="2" s="1"/>
  <c r="D1188" i="2"/>
  <c r="D1193" i="2"/>
  <c r="P1193" i="2" s="1"/>
  <c r="D1196" i="2"/>
  <c r="D1201" i="2"/>
  <c r="P1201" i="2" s="1"/>
  <c r="D1204" i="2"/>
  <c r="E1210" i="2"/>
  <c r="D1215" i="2"/>
  <c r="E1216" i="2"/>
  <c r="D1223" i="2"/>
  <c r="E1224" i="2"/>
  <c r="E1226" i="2"/>
  <c r="E1234" i="2"/>
  <c r="E1242" i="2"/>
  <c r="E1250" i="2"/>
  <c r="D1252" i="2"/>
  <c r="D1253" i="2"/>
  <c r="E1258" i="2"/>
  <c r="D1260" i="2"/>
  <c r="D1261" i="2"/>
  <c r="D1267" i="2"/>
  <c r="E1268" i="2"/>
  <c r="D1275" i="2"/>
  <c r="D1283" i="2"/>
  <c r="E1294" i="2"/>
  <c r="D1296" i="2"/>
  <c r="E1302" i="2"/>
  <c r="D1304" i="2"/>
  <c r="D1305" i="2"/>
  <c r="E1310" i="2"/>
  <c r="D1312" i="2"/>
  <c r="D1313" i="2"/>
  <c r="E1318" i="2"/>
  <c r="E1326" i="2"/>
  <c r="D1328" i="2"/>
  <c r="D1329" i="2"/>
  <c r="E1334" i="2"/>
  <c r="D1336" i="2"/>
  <c r="D1337" i="2"/>
  <c r="E1342" i="2"/>
  <c r="D1344" i="2"/>
  <c r="D1345" i="2"/>
  <c r="D1349" i="2"/>
  <c r="D1351" i="2"/>
  <c r="E1352" i="2"/>
  <c r="D1359" i="2"/>
  <c r="E1360" i="2"/>
  <c r="D1367" i="2"/>
  <c r="E1368" i="2"/>
  <c r="D1375" i="2"/>
  <c r="E1376" i="2"/>
  <c r="D1383" i="2"/>
  <c r="E1384" i="2"/>
  <c r="E1386" i="2"/>
  <c r="E1394" i="2"/>
  <c r="D1397" i="2"/>
  <c r="E1402" i="2"/>
  <c r="D1409" i="2"/>
  <c r="E1418" i="2"/>
  <c r="D1425" i="2"/>
  <c r="D1427" i="2"/>
  <c r="D1429" i="2"/>
  <c r="E1434" i="2"/>
  <c r="D1437" i="2"/>
  <c r="E1442" i="2"/>
  <c r="D1445" i="2"/>
  <c r="E1450" i="2"/>
  <c r="D1453" i="2"/>
  <c r="E1458" i="2"/>
  <c r="D1461" i="2"/>
  <c r="E1466" i="2"/>
  <c r="D1478" i="2"/>
  <c r="D1483" i="2"/>
  <c r="E1484" i="2"/>
  <c r="D1486" i="2"/>
  <c r="D1490" i="2"/>
  <c r="D1495" i="2"/>
  <c r="D1503" i="2"/>
  <c r="G1507" i="2"/>
  <c r="D1507" i="2"/>
  <c r="D1098" i="2"/>
  <c r="D1108" i="2"/>
  <c r="D1120" i="2"/>
  <c r="E1124" i="2"/>
  <c r="D1126" i="2"/>
  <c r="D1129" i="2"/>
  <c r="D1136" i="2"/>
  <c r="E1140" i="2"/>
  <c r="D1142" i="2"/>
  <c r="D1148" i="2"/>
  <c r="D1150" i="2"/>
  <c r="D1152" i="2"/>
  <c r="E1156" i="2"/>
  <c r="E1160" i="2"/>
  <c r="H1182" i="2"/>
  <c r="G1207" i="2"/>
  <c r="I1207" i="2" s="1"/>
  <c r="O1207" i="2" s="1"/>
  <c r="E1208" i="2"/>
  <c r="D1211" i="2"/>
  <c r="E1212" i="2"/>
  <c r="E1218" i="2"/>
  <c r="D1220" i="2"/>
  <c r="D1221" i="2"/>
  <c r="D1225" i="2"/>
  <c r="D1227" i="2"/>
  <c r="E1228" i="2"/>
  <c r="D1235" i="2"/>
  <c r="E1236" i="2"/>
  <c r="D1243" i="2"/>
  <c r="E1244" i="2"/>
  <c r="D1251" i="2"/>
  <c r="D1259" i="2"/>
  <c r="D1263" i="2"/>
  <c r="D1264" i="2"/>
  <c r="D1265" i="2"/>
  <c r="E1270" i="2"/>
  <c r="D1272" i="2"/>
  <c r="D1273" i="2"/>
  <c r="E1278" i="2"/>
  <c r="D1280" i="2"/>
  <c r="D1281" i="2"/>
  <c r="E1286" i="2"/>
  <c r="D1288" i="2"/>
  <c r="D1289" i="2"/>
  <c r="D1320" i="2"/>
  <c r="E1354" i="2"/>
  <c r="D1356" i="2"/>
  <c r="D1357" i="2"/>
  <c r="E1362" i="2"/>
  <c r="D1364" i="2"/>
  <c r="D1365" i="2"/>
  <c r="E1370" i="2"/>
  <c r="D1372" i="2"/>
  <c r="D1373" i="2"/>
  <c r="E1378" i="2"/>
  <c r="D1380" i="2"/>
  <c r="D1381" i="2"/>
  <c r="D1385" i="2"/>
  <c r="D1387" i="2"/>
  <c r="D1413" i="2"/>
  <c r="D1534" i="2"/>
  <c r="E1534" i="2"/>
  <c r="I1169" i="2"/>
  <c r="O1169" i="2" s="1"/>
  <c r="E1462" i="2"/>
  <c r="E1468" i="2"/>
  <c r="D1470" i="2"/>
  <c r="D1471" i="2"/>
  <c r="P1473" i="2"/>
  <c r="D1474" i="2"/>
  <c r="E1476" i="2"/>
  <c r="D1479" i="2"/>
  <c r="E1480" i="2"/>
  <c r="D1482" i="2"/>
  <c r="P1483" i="2"/>
  <c r="D1487" i="2"/>
  <c r="P1487" i="2" s="1"/>
  <c r="E1488" i="2"/>
  <c r="D1491" i="2"/>
  <c r="D1494" i="2"/>
  <c r="D1499" i="2"/>
  <c r="G1514" i="2"/>
  <c r="E1514" i="2"/>
  <c r="G1515" i="2"/>
  <c r="D1515" i="2"/>
  <c r="Q1694" i="2"/>
  <c r="R1695" i="2"/>
  <c r="Q1695" i="2" s="1"/>
  <c r="D1563" i="2"/>
  <c r="D1571" i="2"/>
  <c r="D1574" i="2"/>
  <c r="D1579" i="2"/>
  <c r="E1770" i="2"/>
  <c r="E1821" i="2"/>
  <c r="D1825" i="2"/>
  <c r="E1829" i="2"/>
  <c r="D1833" i="2"/>
  <c r="E1837" i="2"/>
  <c r="D1846" i="2"/>
  <c r="D1854" i="2"/>
  <c r="D1862" i="2"/>
  <c r="D1870" i="2"/>
  <c r="D1878" i="2"/>
  <c r="D1885" i="2"/>
  <c r="D1886" i="2"/>
  <c r="E1897" i="2"/>
  <c r="E1901" i="2"/>
  <c r="E1905" i="2"/>
  <c r="E1909" i="2"/>
  <c r="E1913" i="2"/>
  <c r="D1918" i="2"/>
  <c r="D1921" i="2"/>
  <c r="E1929" i="2"/>
  <c r="D1933" i="2"/>
  <c r="E1935" i="2"/>
  <c r="D1944" i="2"/>
  <c r="E1951" i="2"/>
  <c r="D1955" i="2"/>
  <c r="E1959" i="2"/>
  <c r="E1967" i="2"/>
  <c r="G1988" i="2"/>
  <c r="D1988" i="2"/>
  <c r="D1526" i="2"/>
  <c r="D1531" i="2"/>
  <c r="D1539" i="2"/>
  <c r="D1547" i="2"/>
  <c r="D1555" i="2"/>
  <c r="D1558" i="2"/>
  <c r="E1566" i="2"/>
  <c r="E1574" i="2"/>
  <c r="E1582" i="2"/>
  <c r="E1590" i="2"/>
  <c r="D1598" i="2"/>
  <c r="D1599" i="2"/>
  <c r="D1631" i="2"/>
  <c r="E1647" i="2"/>
  <c r="D1650" i="2"/>
  <c r="E1651" i="2"/>
  <c r="D1652" i="2"/>
  <c r="D1663" i="2"/>
  <c r="D1666" i="2"/>
  <c r="E1667" i="2"/>
  <c r="D1668" i="2"/>
  <c r="D1679" i="2"/>
  <c r="D1682" i="2"/>
  <c r="E1683" i="2"/>
  <c r="D1684" i="2"/>
  <c r="D1690" i="2"/>
  <c r="D1691" i="2"/>
  <c r="E1694" i="2"/>
  <c r="D1698" i="2"/>
  <c r="D1703" i="2"/>
  <c r="D1710" i="2"/>
  <c r="E1714" i="2"/>
  <c r="D1718" i="2"/>
  <c r="E1722" i="2"/>
  <c r="D1727" i="2"/>
  <c r="D1734" i="2"/>
  <c r="E1738" i="2"/>
  <c r="D1743" i="2"/>
  <c r="D1750" i="2"/>
  <c r="E1754" i="2"/>
  <c r="D1762" i="2"/>
  <c r="D1771" i="2"/>
  <c r="D1778" i="2"/>
  <c r="E1783" i="2"/>
  <c r="E1785" i="2"/>
  <c r="E1791" i="2"/>
  <c r="E1793" i="2"/>
  <c r="H1803" i="2"/>
  <c r="D1814" i="2"/>
  <c r="D1822" i="2"/>
  <c r="D1830" i="2"/>
  <c r="D1893" i="2"/>
  <c r="E1917" i="2"/>
  <c r="D1922" i="2"/>
  <c r="D1925" i="2"/>
  <c r="D1939" i="2"/>
  <c r="D1940" i="2"/>
  <c r="E1941" i="2"/>
  <c r="H1945" i="2"/>
  <c r="D1947" i="2"/>
  <c r="G1972" i="2"/>
  <c r="D1972" i="2"/>
  <c r="G1975" i="2"/>
  <c r="E1975" i="2"/>
  <c r="D1987" i="2"/>
  <c r="E1987" i="2"/>
  <c r="G1996" i="2"/>
  <c r="D1996" i="2"/>
  <c r="D1510" i="2"/>
  <c r="D1530" i="2"/>
  <c r="D1538" i="2"/>
  <c r="E1542" i="2"/>
  <c r="D1546" i="2"/>
  <c r="E1550" i="2"/>
  <c r="D1554" i="2"/>
  <c r="E1558" i="2"/>
  <c r="D1567" i="2"/>
  <c r="D1575" i="2"/>
  <c r="D1578" i="2"/>
  <c r="D1583" i="2"/>
  <c r="D1591" i="2"/>
  <c r="D1594" i="2"/>
  <c r="E1598" i="2"/>
  <c r="R1599" i="2"/>
  <c r="Q1599" i="2" s="1"/>
  <c r="D1607" i="2"/>
  <c r="D1615" i="2"/>
  <c r="D1623" i="2"/>
  <c r="E1631" i="2"/>
  <c r="D1632" i="2"/>
  <c r="E1634" i="2"/>
  <c r="D1639" i="2"/>
  <c r="P1639" i="2" s="1"/>
  <c r="D1643" i="2"/>
  <c r="E1646" i="2"/>
  <c r="R1647" i="2"/>
  <c r="E1654" i="2"/>
  <c r="D1659" i="2"/>
  <c r="D1662" i="2"/>
  <c r="E1663" i="2"/>
  <c r="E1670" i="2"/>
  <c r="D1675" i="2"/>
  <c r="D1678" i="2"/>
  <c r="E1679" i="2"/>
  <c r="E1686" i="2"/>
  <c r="E1691" i="2"/>
  <c r="Q1693" i="2"/>
  <c r="E1698" i="2"/>
  <c r="D1702" i="2"/>
  <c r="D1706" i="2"/>
  <c r="E1710" i="2"/>
  <c r="E1718" i="2"/>
  <c r="D1723" i="2"/>
  <c r="D1730" i="2"/>
  <c r="E1734" i="2"/>
  <c r="D1739" i="2"/>
  <c r="D1746" i="2"/>
  <c r="E1750" i="2"/>
  <c r="D1755" i="2"/>
  <c r="D1758" i="2"/>
  <c r="E1762" i="2"/>
  <c r="D1767" i="2"/>
  <c r="D1774" i="2"/>
  <c r="E1778" i="2"/>
  <c r="D1781" i="2"/>
  <c r="D1786" i="2"/>
  <c r="D1789" i="2"/>
  <c r="D1794" i="2"/>
  <c r="D1797" i="2"/>
  <c r="E1799" i="2"/>
  <c r="D1800" i="2"/>
  <c r="E1805" i="2"/>
  <c r="E1809" i="2"/>
  <c r="D1813" i="2"/>
  <c r="E1817" i="2"/>
  <c r="D1821" i="2"/>
  <c r="E1825" i="2"/>
  <c r="D1829" i="2"/>
  <c r="E1833" i="2"/>
  <c r="D1837" i="2"/>
  <c r="D1842" i="2"/>
  <c r="D1850" i="2"/>
  <c r="D1858" i="2"/>
  <c r="D1866" i="2"/>
  <c r="D1874" i="2"/>
  <c r="E1887" i="2"/>
  <c r="D1995" i="2"/>
  <c r="E1995" i="2"/>
  <c r="G2004" i="2"/>
  <c r="D2004" i="2"/>
  <c r="D1606" i="2"/>
  <c r="D1614" i="2"/>
  <c r="D1622" i="2"/>
  <c r="D1630" i="2"/>
  <c r="P1631" i="2"/>
  <c r="D1638" i="2"/>
  <c r="E1639" i="2"/>
  <c r="D1642" i="2"/>
  <c r="E1643" i="2"/>
  <c r="D1658" i="2"/>
  <c r="E1659" i="2"/>
  <c r="D1674" i="2"/>
  <c r="E1675" i="2"/>
  <c r="R1691" i="2"/>
  <c r="Q1691" i="2" s="1"/>
  <c r="E1706" i="2"/>
  <c r="E1730" i="2"/>
  <c r="E1746" i="2"/>
  <c r="E1758" i="2"/>
  <c r="D1763" i="2"/>
  <c r="D1770" i="2"/>
  <c r="E1774" i="2"/>
  <c r="D1779" i="2"/>
  <c r="D1801" i="2"/>
  <c r="E1845" i="2"/>
  <c r="E1853" i="2"/>
  <c r="E1861" i="2"/>
  <c r="E1869" i="2"/>
  <c r="E1877" i="2"/>
  <c r="E1893" i="2"/>
  <c r="E1925" i="2"/>
  <c r="E1939" i="2"/>
  <c r="E1943" i="2"/>
  <c r="D1948" i="2"/>
  <c r="D1956" i="2"/>
  <c r="D1959" i="2"/>
  <c r="D1964" i="2"/>
  <c r="D1967" i="2"/>
  <c r="G1980" i="2"/>
  <c r="D1980" i="2"/>
  <c r="D2003" i="2"/>
  <c r="E2003" i="2"/>
  <c r="D1975" i="2"/>
  <c r="D1983" i="2"/>
  <c r="D1991" i="2"/>
  <c r="D1999" i="2"/>
  <c r="D2007" i="2"/>
  <c r="D2012" i="2"/>
  <c r="D2014" i="2"/>
  <c r="E2021" i="2"/>
  <c r="E2029" i="2"/>
  <c r="E2037" i="2"/>
  <c r="E2045" i="2"/>
  <c r="E2051" i="2"/>
  <c r="R2052" i="2"/>
  <c r="Q2052" i="2" s="1"/>
  <c r="D2055" i="2"/>
  <c r="D2060" i="2"/>
  <c r="D2063" i="2"/>
  <c r="D2068" i="2"/>
  <c r="D2071" i="2"/>
  <c r="D2076" i="2"/>
  <c r="D2079" i="2"/>
  <c r="E2084" i="2"/>
  <c r="E2088" i="2"/>
  <c r="D2089" i="2"/>
  <c r="D2091" i="2"/>
  <c r="D2099" i="2"/>
  <c r="E2100" i="2"/>
  <c r="D2103" i="2"/>
  <c r="E2104" i="2"/>
  <c r="D2106" i="2"/>
  <c r="D2111" i="2"/>
  <c r="D2114" i="2"/>
  <c r="D2119" i="2"/>
  <c r="D2122" i="2"/>
  <c r="D2127" i="2"/>
  <c r="E2130" i="2"/>
  <c r="E2138" i="2"/>
  <c r="E2146" i="2"/>
  <c r="E2154" i="2"/>
  <c r="E2162" i="2"/>
  <c r="E2169" i="2"/>
  <c r="E2177" i="2"/>
  <c r="E2191" i="2"/>
  <c r="E2195" i="2"/>
  <c r="E2203" i="2"/>
  <c r="E2209" i="2"/>
  <c r="E2211" i="2"/>
  <c r="E2219" i="2"/>
  <c r="E2227" i="2"/>
  <c r="E2235" i="2"/>
  <c r="E2243" i="2"/>
  <c r="E2249" i="2"/>
  <c r="E2251" i="2"/>
  <c r="D2253" i="2"/>
  <c r="D2254" i="2"/>
  <c r="E2255" i="2"/>
  <c r="E2259" i="2"/>
  <c r="D2266" i="2"/>
  <c r="H2267" i="2"/>
  <c r="D2272" i="2"/>
  <c r="E2273" i="2"/>
  <c r="E2279" i="2"/>
  <c r="D2281" i="2"/>
  <c r="D2282" i="2"/>
  <c r="D2286" i="2"/>
  <c r="D2288" i="2"/>
  <c r="E2289" i="2"/>
  <c r="D2296" i="2"/>
  <c r="E2297" i="2"/>
  <c r="E2311" i="2"/>
  <c r="H2312" i="2"/>
  <c r="D2312" i="2"/>
  <c r="D2324" i="2"/>
  <c r="G2327" i="2"/>
  <c r="E2327" i="2"/>
  <c r="E1983" i="2"/>
  <c r="E1991" i="2"/>
  <c r="E1999" i="2"/>
  <c r="E2007" i="2"/>
  <c r="E2015" i="2"/>
  <c r="D2022" i="2"/>
  <c r="E2023" i="2"/>
  <c r="D2030" i="2"/>
  <c r="E2031" i="2"/>
  <c r="D2038" i="2"/>
  <c r="E2039" i="2"/>
  <c r="D2046" i="2"/>
  <c r="E2047" i="2"/>
  <c r="E2055" i="2"/>
  <c r="E2063" i="2"/>
  <c r="E2071" i="2"/>
  <c r="E2079" i="2"/>
  <c r="D2085" i="2"/>
  <c r="D2090" i="2"/>
  <c r="G2093" i="2"/>
  <c r="D2098" i="2"/>
  <c r="D2102" i="2"/>
  <c r="E2106" i="2"/>
  <c r="E2114" i="2"/>
  <c r="E2122" i="2"/>
  <c r="D2131" i="2"/>
  <c r="D2134" i="2"/>
  <c r="D2139" i="2"/>
  <c r="D2142" i="2"/>
  <c r="D2147" i="2"/>
  <c r="D2150" i="2"/>
  <c r="D2155" i="2"/>
  <c r="D2158" i="2"/>
  <c r="D2163" i="2"/>
  <c r="D2166" i="2"/>
  <c r="D2167" i="2"/>
  <c r="D2168" i="2"/>
  <c r="E2171" i="2"/>
  <c r="E2173" i="2"/>
  <c r="D2176" i="2"/>
  <c r="E2179" i="2"/>
  <c r="E2181" i="2"/>
  <c r="E2187" i="2"/>
  <c r="D2192" i="2"/>
  <c r="E2193" i="2"/>
  <c r="D2196" i="2"/>
  <c r="E2197" i="2"/>
  <c r="D2204" i="2"/>
  <c r="E2205" i="2"/>
  <c r="Q2209" i="2"/>
  <c r="D2210" i="2"/>
  <c r="D2212" i="2"/>
  <c r="D2220" i="2"/>
  <c r="E2221" i="2"/>
  <c r="D2228" i="2"/>
  <c r="E2229" i="2"/>
  <c r="D2236" i="2"/>
  <c r="E2237" i="2"/>
  <c r="D2244" i="2"/>
  <c r="E2245" i="2"/>
  <c r="Q2249" i="2"/>
  <c r="D2250" i="2"/>
  <c r="D2252" i="2"/>
  <c r="D2260" i="2"/>
  <c r="D2268" i="2"/>
  <c r="E2269" i="2"/>
  <c r="H2273" i="2"/>
  <c r="D2280" i="2"/>
  <c r="E2291" i="2"/>
  <c r="D2293" i="2"/>
  <c r="D2294" i="2"/>
  <c r="E2299" i="2"/>
  <c r="H2300" i="2"/>
  <c r="D2300" i="2"/>
  <c r="E2315" i="2"/>
  <c r="P2097" i="2"/>
  <c r="H2320" i="2"/>
  <c r="D2320" i="2"/>
  <c r="E2011" i="2"/>
  <c r="D2018" i="2"/>
  <c r="E2019" i="2"/>
  <c r="D2026" i="2"/>
  <c r="E2027" i="2"/>
  <c r="D2034" i="2"/>
  <c r="E2035" i="2"/>
  <c r="D2042" i="2"/>
  <c r="E2043" i="2"/>
  <c r="D2050" i="2"/>
  <c r="D2052" i="2"/>
  <c r="E2059" i="2"/>
  <c r="E2067" i="2"/>
  <c r="E2075" i="2"/>
  <c r="E2083" i="2"/>
  <c r="E2090" i="2"/>
  <c r="E2096" i="2"/>
  <c r="E2098" i="2"/>
  <c r="E2102" i="2"/>
  <c r="E2110" i="2"/>
  <c r="E2118" i="2"/>
  <c r="E2126" i="2"/>
  <c r="D2130" i="2"/>
  <c r="D2135" i="2"/>
  <c r="D2138" i="2"/>
  <c r="D2143" i="2"/>
  <c r="D2146" i="2"/>
  <c r="D2151" i="2"/>
  <c r="D2154" i="2"/>
  <c r="D2159" i="2"/>
  <c r="D2162" i="2"/>
  <c r="D2172" i="2"/>
  <c r="P2172" i="2" s="1"/>
  <c r="D2180" i="2"/>
  <c r="P2180" i="2" s="1"/>
  <c r="D2184" i="2"/>
  <c r="P2184" i="2" s="1"/>
  <c r="E2185" i="2"/>
  <c r="D2200" i="2"/>
  <c r="E2201" i="2"/>
  <c r="D2208" i="2"/>
  <c r="D2216" i="2"/>
  <c r="E2217" i="2"/>
  <c r="D2224" i="2"/>
  <c r="E2225" i="2"/>
  <c r="D2232" i="2"/>
  <c r="E2233" i="2"/>
  <c r="D2240" i="2"/>
  <c r="E2241" i="2"/>
  <c r="D2248" i="2"/>
  <c r="E2258" i="2"/>
  <c r="D2259" i="2"/>
  <c r="E2263" i="2"/>
  <c r="E2267" i="2"/>
  <c r="E2271" i="2"/>
  <c r="D2276" i="2"/>
  <c r="E2277" i="2"/>
  <c r="D2284" i="2"/>
  <c r="E2285" i="2"/>
  <c r="E2287" i="2"/>
  <c r="E2295" i="2"/>
  <c r="H2308" i="2"/>
  <c r="D2308" i="2"/>
  <c r="E2329" i="2"/>
  <c r="E2333" i="2"/>
  <c r="H2337" i="2"/>
  <c r="E2341" i="2"/>
  <c r="E2353" i="2"/>
  <c r="D2362" i="2"/>
  <c r="E2371" i="2"/>
  <c r="E2379" i="2"/>
  <c r="E2387" i="2"/>
  <c r="D2392" i="2"/>
  <c r="D2395" i="2"/>
  <c r="E2397" i="2"/>
  <c r="E2401" i="2"/>
  <c r="E2413" i="2"/>
  <c r="E2421" i="2"/>
  <c r="E2429" i="2"/>
  <c r="E2437" i="2"/>
  <c r="D2442" i="2"/>
  <c r="H2445" i="2"/>
  <c r="R2446" i="2"/>
  <c r="E2451" i="2"/>
  <c r="E2457" i="2"/>
  <c r="E2465" i="2"/>
  <c r="E2473" i="2"/>
  <c r="G2477" i="2"/>
  <c r="P2477" i="2" s="1"/>
  <c r="E2482" i="2"/>
  <c r="E2488" i="2"/>
  <c r="D2493" i="2"/>
  <c r="E2504" i="2"/>
  <c r="D2509" i="2"/>
  <c r="D2515" i="2"/>
  <c r="E2518" i="2"/>
  <c r="D2522" i="2"/>
  <c r="E2526" i="2"/>
  <c r="E2527" i="2"/>
  <c r="D2531" i="2"/>
  <c r="D2538" i="2"/>
  <c r="D2543" i="2"/>
  <c r="E2553" i="2"/>
  <c r="D2561" i="2"/>
  <c r="E2568" i="2"/>
  <c r="D2577" i="2"/>
  <c r="E2581" i="2"/>
  <c r="D2583" i="2"/>
  <c r="D2304" i="2"/>
  <c r="E2305" i="2"/>
  <c r="E2313" i="2"/>
  <c r="E2321" i="2"/>
  <c r="D2330" i="2"/>
  <c r="H2335" i="2"/>
  <c r="D2338" i="2"/>
  <c r="H2343" i="2"/>
  <c r="D2346" i="2"/>
  <c r="D2349" i="2"/>
  <c r="D2361" i="2"/>
  <c r="D2372" i="2"/>
  <c r="E2373" i="2"/>
  <c r="D2380" i="2"/>
  <c r="E2381" i="2"/>
  <c r="D2388" i="2"/>
  <c r="E2389" i="2"/>
  <c r="E2393" i="2"/>
  <c r="E2395" i="2"/>
  <c r="D2396" i="2"/>
  <c r="E2407" i="2"/>
  <c r="R2408" i="2"/>
  <c r="R2409" i="2" s="1"/>
  <c r="D2409" i="2"/>
  <c r="D2414" i="2"/>
  <c r="D2417" i="2"/>
  <c r="D2422" i="2"/>
  <c r="D2425" i="2"/>
  <c r="D2430" i="2"/>
  <c r="D2433" i="2"/>
  <c r="D2438" i="2"/>
  <c r="D2441" i="2"/>
  <c r="G2444" i="2"/>
  <c r="E2447" i="2"/>
  <c r="D2450" i="2"/>
  <c r="D2481" i="2"/>
  <c r="D2487" i="2"/>
  <c r="D2497" i="2"/>
  <c r="E2519" i="2"/>
  <c r="E2522" i="2"/>
  <c r="D2525" i="2"/>
  <c r="D2527" i="2"/>
  <c r="D2534" i="2"/>
  <c r="E2538" i="2"/>
  <c r="D2541" i="2"/>
  <c r="E2546" i="2"/>
  <c r="E2547" i="2"/>
  <c r="D2550" i="2"/>
  <c r="D2554" i="2"/>
  <c r="E2557" i="2"/>
  <c r="G2568" i="2"/>
  <c r="I2568" i="2" s="1"/>
  <c r="D2573" i="2"/>
  <c r="E2577" i="2"/>
  <c r="E2561" i="2"/>
  <c r="D2569" i="2"/>
  <c r="E2573" i="2"/>
  <c r="D2578" i="2"/>
  <c r="E2301" i="2"/>
  <c r="E2309" i="2"/>
  <c r="D2316" i="2"/>
  <c r="E2317" i="2"/>
  <c r="E2323" i="2"/>
  <c r="D2329" i="2"/>
  <c r="D2333" i="2"/>
  <c r="E2337" i="2"/>
  <c r="E2349" i="2"/>
  <c r="D2354" i="2"/>
  <c r="D2357" i="2"/>
  <c r="E2361" i="2"/>
  <c r="D2365" i="2"/>
  <c r="E2369" i="2"/>
  <c r="D2376" i="2"/>
  <c r="E2377" i="2"/>
  <c r="D2384" i="2"/>
  <c r="E2385" i="2"/>
  <c r="G2396" i="2"/>
  <c r="H2402" i="2"/>
  <c r="D2404" i="2"/>
  <c r="D2405" i="2"/>
  <c r="D2410" i="2"/>
  <c r="D2413" i="2"/>
  <c r="D2418" i="2"/>
  <c r="D2421" i="2"/>
  <c r="D2426" i="2"/>
  <c r="D2429" i="2"/>
  <c r="D2434" i="2"/>
  <c r="D2437" i="2"/>
  <c r="E2445" i="2"/>
  <c r="G2450" i="2"/>
  <c r="D2454" i="2"/>
  <c r="D2457" i="2"/>
  <c r="D2462" i="2"/>
  <c r="D2465" i="2"/>
  <c r="D2470" i="2"/>
  <c r="D2473" i="2"/>
  <c r="G2481" i="2"/>
  <c r="G2487" i="2"/>
  <c r="D2488" i="2"/>
  <c r="D2489" i="2"/>
  <c r="E2500" i="2"/>
  <c r="D2504" i="2"/>
  <c r="D2505" i="2"/>
  <c r="H2511" i="2"/>
  <c r="D2513" i="2"/>
  <c r="E2514" i="2"/>
  <c r="E2515" i="2"/>
  <c r="D2518" i="2"/>
  <c r="D2526" i="2"/>
  <c r="E2531" i="2"/>
  <c r="D2535" i="2"/>
  <c r="E2542" i="2"/>
  <c r="E2543" i="2"/>
  <c r="Q2555" i="2"/>
  <c r="E2565" i="2"/>
  <c r="E2569" i="2"/>
  <c r="D2574" i="2"/>
  <c r="D2581" i="2"/>
  <c r="I60" i="2"/>
  <c r="P69" i="2"/>
  <c r="P93" i="2"/>
  <c r="P100" i="2"/>
  <c r="I114" i="2"/>
  <c r="P116" i="2"/>
  <c r="Q128" i="2"/>
  <c r="R129" i="2"/>
  <c r="P129" i="2"/>
  <c r="P137" i="2"/>
  <c r="P145" i="2"/>
  <c r="P153" i="2"/>
  <c r="P161" i="2"/>
  <c r="P165" i="2"/>
  <c r="P172" i="2"/>
  <c r="P180" i="2"/>
  <c r="P188" i="2"/>
  <c r="P196" i="2"/>
  <c r="P204" i="2"/>
  <c r="I210" i="2"/>
  <c r="P212" i="2"/>
  <c r="P285" i="2"/>
  <c r="P293" i="2"/>
  <c r="P301" i="2"/>
  <c r="P309" i="2"/>
  <c r="P317" i="2"/>
  <c r="P321" i="2"/>
  <c r="P334" i="2"/>
  <c r="K608" i="2"/>
  <c r="P13" i="2"/>
  <c r="I18" i="2"/>
  <c r="P36" i="2"/>
  <c r="P53" i="2"/>
  <c r="P85" i="2"/>
  <c r="P89" i="2"/>
  <c r="I89" i="2"/>
  <c r="O89" i="2" s="1"/>
  <c r="P41" i="2"/>
  <c r="P49" i="2"/>
  <c r="P56" i="2"/>
  <c r="P65" i="2"/>
  <c r="P96" i="2"/>
  <c r="P105" i="2"/>
  <c r="P112" i="2"/>
  <c r="P121" i="2"/>
  <c r="I138" i="2"/>
  <c r="I154" i="2"/>
  <c r="P156" i="2"/>
  <c r="P164" i="2"/>
  <c r="P173" i="2"/>
  <c r="P181" i="2"/>
  <c r="P189" i="2"/>
  <c r="P197" i="2"/>
  <c r="P205" i="2"/>
  <c r="P213" i="2"/>
  <c r="P221" i="2"/>
  <c r="P229" i="2"/>
  <c r="P237" i="2"/>
  <c r="P245" i="2"/>
  <c r="P253" i="2"/>
  <c r="P261" i="2"/>
  <c r="P269" i="2"/>
  <c r="P277" i="2"/>
  <c r="P281" i="2"/>
  <c r="P329" i="2"/>
  <c r="I20" i="2"/>
  <c r="P20" i="2"/>
  <c r="P29" i="2"/>
  <c r="P76" i="2"/>
  <c r="P5" i="2"/>
  <c r="P9" i="2"/>
  <c r="P16" i="2"/>
  <c r="P25" i="2"/>
  <c r="I32" i="2"/>
  <c r="P32" i="2"/>
  <c r="P45" i="2"/>
  <c r="P72" i="2"/>
  <c r="P81" i="2"/>
  <c r="P88" i="2"/>
  <c r="P4" i="2"/>
  <c r="P21" i="2"/>
  <c r="P28" i="2"/>
  <c r="P37" i="2"/>
  <c r="I61" i="2"/>
  <c r="P61" i="2"/>
  <c r="P68" i="2"/>
  <c r="I90" i="2"/>
  <c r="O90" i="2" s="1"/>
  <c r="P92" i="2"/>
  <c r="I101" i="2"/>
  <c r="O101" i="2" s="1"/>
  <c r="P101" i="2"/>
  <c r="P108" i="2"/>
  <c r="I117" i="2"/>
  <c r="O117" i="2" s="1"/>
  <c r="P117" i="2"/>
  <c r="P125" i="2"/>
  <c r="P133" i="2"/>
  <c r="I141" i="2"/>
  <c r="O141" i="2" s="1"/>
  <c r="P141" i="2"/>
  <c r="I149" i="2"/>
  <c r="P157" i="2"/>
  <c r="P168" i="2"/>
  <c r="P176" i="2"/>
  <c r="P184" i="2"/>
  <c r="P192" i="2"/>
  <c r="I201" i="2"/>
  <c r="I208" i="2"/>
  <c r="P216" i="2"/>
  <c r="P241" i="2"/>
  <c r="P289" i="2"/>
  <c r="P297" i="2"/>
  <c r="P313" i="2"/>
  <c r="P8" i="2"/>
  <c r="P17" i="2"/>
  <c r="P33" i="2"/>
  <c r="I33" i="2"/>
  <c r="O33" i="2" s="1"/>
  <c r="P40" i="2"/>
  <c r="I46" i="2"/>
  <c r="I48" i="2"/>
  <c r="I49" i="2" s="1"/>
  <c r="P48" i="2"/>
  <c r="P57" i="2"/>
  <c r="I62" i="2"/>
  <c r="P64" i="2"/>
  <c r="I73" i="2"/>
  <c r="P80" i="2"/>
  <c r="P97" i="2"/>
  <c r="I102" i="2"/>
  <c r="O102" i="2" s="1"/>
  <c r="P104" i="2"/>
  <c r="P120" i="2"/>
  <c r="P124" i="2"/>
  <c r="I150" i="2"/>
  <c r="P152" i="2"/>
  <c r="P160" i="2"/>
  <c r="P169" i="2"/>
  <c r="P185" i="2"/>
  <c r="P200" i="2"/>
  <c r="P209" i="2"/>
  <c r="P217" i="2"/>
  <c r="P233" i="2"/>
  <c r="P249" i="2"/>
  <c r="P257" i="2"/>
  <c r="P273" i="2"/>
  <c r="P336" i="2"/>
  <c r="G2" i="2"/>
  <c r="G11" i="2"/>
  <c r="G55" i="2"/>
  <c r="G91" i="2"/>
  <c r="G95" i="2"/>
  <c r="G111" i="2"/>
  <c r="H130" i="2"/>
  <c r="G143" i="2"/>
  <c r="G147" i="2"/>
  <c r="G163" i="2"/>
  <c r="G191" i="2"/>
  <c r="H198" i="2"/>
  <c r="G199" i="2"/>
  <c r="G207" i="2"/>
  <c r="G211" i="2"/>
  <c r="G219" i="2"/>
  <c r="H230" i="2"/>
  <c r="G255" i="2"/>
  <c r="G259" i="2"/>
  <c r="H270" i="2"/>
  <c r="G275" i="2"/>
  <c r="H278" i="2"/>
  <c r="H286" i="2"/>
  <c r="G287" i="2"/>
  <c r="G295" i="2"/>
  <c r="G307" i="2"/>
  <c r="H310" i="2"/>
  <c r="G315" i="2"/>
  <c r="H322" i="2"/>
  <c r="H330" i="2"/>
  <c r="P347" i="2"/>
  <c r="E422" i="2"/>
  <c r="D422" i="2"/>
  <c r="E465" i="2"/>
  <c r="D465" i="2"/>
  <c r="E473" i="2"/>
  <c r="D473" i="2"/>
  <c r="Q552" i="2"/>
  <c r="R553" i="2"/>
  <c r="E570" i="2"/>
  <c r="D570" i="2"/>
  <c r="H598" i="2"/>
  <c r="D598" i="2"/>
  <c r="P598" i="2" s="1"/>
  <c r="E610" i="2"/>
  <c r="G610" i="2"/>
  <c r="D610" i="2"/>
  <c r="R627" i="2"/>
  <c r="Q626" i="2"/>
  <c r="G15" i="2"/>
  <c r="G23" i="2"/>
  <c r="G27" i="2"/>
  <c r="G31" i="2"/>
  <c r="G43" i="2"/>
  <c r="G51" i="2"/>
  <c r="G63" i="2"/>
  <c r="G71" i="2"/>
  <c r="G75" i="2"/>
  <c r="G99" i="2"/>
  <c r="G127" i="2"/>
  <c r="G155" i="2"/>
  <c r="G159" i="2"/>
  <c r="H170" i="2"/>
  <c r="G171" i="2"/>
  <c r="G179" i="2"/>
  <c r="H186" i="2"/>
  <c r="G187" i="2"/>
  <c r="H206" i="2"/>
  <c r="H210" i="2"/>
  <c r="H214" i="2"/>
  <c r="G215" i="2"/>
  <c r="G243" i="2"/>
  <c r="H246" i="2"/>
  <c r="G247" i="2"/>
  <c r="H258" i="2"/>
  <c r="H262" i="2"/>
  <c r="G271" i="2"/>
  <c r="G279" i="2"/>
  <c r="H298" i="2"/>
  <c r="H306" i="2"/>
  <c r="P339" i="2"/>
  <c r="Q368" i="2"/>
  <c r="R369" i="2"/>
  <c r="E377" i="2"/>
  <c r="D377" i="2"/>
  <c r="E517" i="2"/>
  <c r="D517" i="2"/>
  <c r="E525" i="2"/>
  <c r="D525" i="2"/>
  <c r="E533" i="2"/>
  <c r="D533" i="2"/>
  <c r="E562" i="2"/>
  <c r="D562" i="2"/>
  <c r="P595" i="2"/>
  <c r="D615" i="2"/>
  <c r="G615" i="2"/>
  <c r="E615" i="2"/>
  <c r="D631" i="2"/>
  <c r="G631" i="2"/>
  <c r="E631" i="2"/>
  <c r="E674" i="2"/>
  <c r="D674" i="2"/>
  <c r="G674" i="2"/>
  <c r="P756" i="2"/>
  <c r="P816" i="2"/>
  <c r="O825" i="2"/>
  <c r="J825" i="2"/>
  <c r="P832" i="2"/>
  <c r="I979" i="2"/>
  <c r="O979" i="2" s="1"/>
  <c r="E5" i="2"/>
  <c r="D6" i="2"/>
  <c r="P6" i="2" s="1"/>
  <c r="E9" i="2"/>
  <c r="D10" i="2"/>
  <c r="P10" i="2" s="1"/>
  <c r="E13" i="2"/>
  <c r="D14" i="2"/>
  <c r="P14" i="2" s="1"/>
  <c r="E17" i="2"/>
  <c r="D18" i="2"/>
  <c r="E21" i="2"/>
  <c r="D22" i="2"/>
  <c r="P22" i="2" s="1"/>
  <c r="E25" i="2"/>
  <c r="D26" i="2"/>
  <c r="E29" i="2"/>
  <c r="D30" i="2"/>
  <c r="E33" i="2"/>
  <c r="J33" i="2"/>
  <c r="D34" i="2"/>
  <c r="P34" i="2" s="1"/>
  <c r="E37" i="2"/>
  <c r="D38" i="2"/>
  <c r="P38" i="2" s="1"/>
  <c r="E41" i="2"/>
  <c r="D42" i="2"/>
  <c r="P42" i="2" s="1"/>
  <c r="E45" i="2"/>
  <c r="D46" i="2"/>
  <c r="R46" i="2"/>
  <c r="E49" i="2"/>
  <c r="D50" i="2"/>
  <c r="P50" i="2" s="1"/>
  <c r="E53" i="2"/>
  <c r="D54" i="2"/>
  <c r="P54" i="2" s="1"/>
  <c r="E57" i="2"/>
  <c r="D58" i="2"/>
  <c r="P58" i="2" s="1"/>
  <c r="E61" i="2"/>
  <c r="D62" i="2"/>
  <c r="P62" i="2" s="1"/>
  <c r="E65" i="2"/>
  <c r="D66" i="2"/>
  <c r="P66" i="2" s="1"/>
  <c r="E69" i="2"/>
  <c r="D70" i="2"/>
  <c r="P70" i="2" s="1"/>
  <c r="E73" i="2"/>
  <c r="J73" i="2"/>
  <c r="D74" i="2"/>
  <c r="P74" i="2" s="1"/>
  <c r="E77" i="2"/>
  <c r="D78" i="2"/>
  <c r="E81" i="2"/>
  <c r="D82" i="2"/>
  <c r="E85" i="2"/>
  <c r="D86" i="2"/>
  <c r="P86" i="2" s="1"/>
  <c r="E89" i="2"/>
  <c r="J89" i="2"/>
  <c r="D90" i="2"/>
  <c r="P90" i="2" s="1"/>
  <c r="E93" i="2"/>
  <c r="D94" i="2"/>
  <c r="E97" i="2"/>
  <c r="D98" i="2"/>
  <c r="P98" i="2" s="1"/>
  <c r="E101" i="2"/>
  <c r="J101" i="2"/>
  <c r="D102" i="2"/>
  <c r="P102" i="2" s="1"/>
  <c r="E105" i="2"/>
  <c r="D106" i="2"/>
  <c r="P106" i="2" s="1"/>
  <c r="E109" i="2"/>
  <c r="D110" i="2"/>
  <c r="P110" i="2" s="1"/>
  <c r="E113" i="2"/>
  <c r="D114" i="2"/>
  <c r="E117" i="2"/>
  <c r="D118" i="2"/>
  <c r="P118" i="2" s="1"/>
  <c r="E121" i="2"/>
  <c r="D122" i="2"/>
  <c r="P122" i="2" s="1"/>
  <c r="E125" i="2"/>
  <c r="D126" i="2"/>
  <c r="P126" i="2" s="1"/>
  <c r="Q127" i="2"/>
  <c r="G128" i="2"/>
  <c r="E129" i="2"/>
  <c r="D130" i="2"/>
  <c r="P130" i="2" s="1"/>
  <c r="G132" i="2"/>
  <c r="E133" i="2"/>
  <c r="D134" i="2"/>
  <c r="P134" i="2" s="1"/>
  <c r="G136" i="2"/>
  <c r="E137" i="2"/>
  <c r="D138" i="2"/>
  <c r="G140" i="2"/>
  <c r="E141" i="2"/>
  <c r="J141" i="2"/>
  <c r="D142" i="2"/>
  <c r="P142" i="2" s="1"/>
  <c r="G144" i="2"/>
  <c r="E145" i="2"/>
  <c r="D146" i="2"/>
  <c r="P146" i="2" s="1"/>
  <c r="G148" i="2"/>
  <c r="E149" i="2"/>
  <c r="J149" i="2"/>
  <c r="D150" i="2"/>
  <c r="P150" i="2" s="1"/>
  <c r="E153" i="2"/>
  <c r="D154" i="2"/>
  <c r="P154" i="2" s="1"/>
  <c r="E157" i="2"/>
  <c r="D158" i="2"/>
  <c r="P158" i="2" s="1"/>
  <c r="E161" i="2"/>
  <c r="D162" i="2"/>
  <c r="P162" i="2" s="1"/>
  <c r="E165" i="2"/>
  <c r="D166" i="2"/>
  <c r="P166" i="2" s="1"/>
  <c r="R166" i="2"/>
  <c r="E169" i="2"/>
  <c r="D170" i="2"/>
  <c r="P170" i="2" s="1"/>
  <c r="E173" i="2"/>
  <c r="D174" i="2"/>
  <c r="P174" i="2" s="1"/>
  <c r="E177" i="2"/>
  <c r="D178" i="2"/>
  <c r="P178" i="2" s="1"/>
  <c r="E181" i="2"/>
  <c r="D182" i="2"/>
  <c r="P182" i="2" s="1"/>
  <c r="E185" i="2"/>
  <c r="D186" i="2"/>
  <c r="P186" i="2" s="1"/>
  <c r="E189" i="2"/>
  <c r="D190" i="2"/>
  <c r="P190" i="2" s="1"/>
  <c r="E193" i="2"/>
  <c r="D194" i="2"/>
  <c r="P194" i="2" s="1"/>
  <c r="E197" i="2"/>
  <c r="D198" i="2"/>
  <c r="P198" i="2" s="1"/>
  <c r="E201" i="2"/>
  <c r="J201" i="2"/>
  <c r="D202" i="2"/>
  <c r="P202" i="2" s="1"/>
  <c r="R202" i="2"/>
  <c r="E205" i="2"/>
  <c r="D206" i="2"/>
  <c r="P206" i="2" s="1"/>
  <c r="E209" i="2"/>
  <c r="D210" i="2"/>
  <c r="P210" i="2" s="1"/>
  <c r="E213" i="2"/>
  <c r="D214" i="2"/>
  <c r="P214" i="2" s="1"/>
  <c r="E217" i="2"/>
  <c r="D218" i="2"/>
  <c r="P218" i="2" s="1"/>
  <c r="G220" i="2"/>
  <c r="E221" i="2"/>
  <c r="D222" i="2"/>
  <c r="P222" i="2" s="1"/>
  <c r="G224" i="2"/>
  <c r="E225" i="2"/>
  <c r="D226" i="2"/>
  <c r="P226" i="2" s="1"/>
  <c r="G228" i="2"/>
  <c r="E229" i="2"/>
  <c r="D230" i="2"/>
  <c r="P230" i="2" s="1"/>
  <c r="G232" i="2"/>
  <c r="E233" i="2"/>
  <c r="D234" i="2"/>
  <c r="P234" i="2" s="1"/>
  <c r="G236" i="2"/>
  <c r="E237" i="2"/>
  <c r="D238" i="2"/>
  <c r="P238" i="2" s="1"/>
  <c r="G240" i="2"/>
  <c r="E241" i="2"/>
  <c r="D242" i="2"/>
  <c r="P242" i="2" s="1"/>
  <c r="R242" i="2"/>
  <c r="G244" i="2"/>
  <c r="E245" i="2"/>
  <c r="D246" i="2"/>
  <c r="P246" i="2" s="1"/>
  <c r="G248" i="2"/>
  <c r="E249" i="2"/>
  <c r="D250" i="2"/>
  <c r="P250" i="2" s="1"/>
  <c r="G252" i="2"/>
  <c r="E253" i="2"/>
  <c r="D254" i="2"/>
  <c r="P254" i="2" s="1"/>
  <c r="G256" i="2"/>
  <c r="E257" i="2"/>
  <c r="D258" i="2"/>
  <c r="P258" i="2" s="1"/>
  <c r="G260" i="2"/>
  <c r="E261" i="2"/>
  <c r="D262" i="2"/>
  <c r="P262" i="2" s="1"/>
  <c r="G264" i="2"/>
  <c r="E265" i="2"/>
  <c r="D266" i="2"/>
  <c r="P266" i="2" s="1"/>
  <c r="G268" i="2"/>
  <c r="E269" i="2"/>
  <c r="D270" i="2"/>
  <c r="P270" i="2" s="1"/>
  <c r="G272" i="2"/>
  <c r="E273" i="2"/>
  <c r="D274" i="2"/>
  <c r="P274" i="2" s="1"/>
  <c r="G276" i="2"/>
  <c r="E277" i="2"/>
  <c r="D278" i="2"/>
  <c r="P278" i="2" s="1"/>
  <c r="G280" i="2"/>
  <c r="E281" i="2"/>
  <c r="D282" i="2"/>
  <c r="P282" i="2" s="1"/>
  <c r="R282" i="2"/>
  <c r="G284" i="2"/>
  <c r="E285" i="2"/>
  <c r="D286" i="2"/>
  <c r="P286" i="2" s="1"/>
  <c r="G288" i="2"/>
  <c r="E289" i="2"/>
  <c r="D290" i="2"/>
  <c r="P290" i="2" s="1"/>
  <c r="G292" i="2"/>
  <c r="E293" i="2"/>
  <c r="D294" i="2"/>
  <c r="P294" i="2" s="1"/>
  <c r="G296" i="2"/>
  <c r="E297" i="2"/>
  <c r="D298" i="2"/>
  <c r="P298" i="2" s="1"/>
  <c r="G300" i="2"/>
  <c r="E301" i="2"/>
  <c r="D302" i="2"/>
  <c r="P302" i="2" s="1"/>
  <c r="G304" i="2"/>
  <c r="E305" i="2"/>
  <c r="D306" i="2"/>
  <c r="P306" i="2" s="1"/>
  <c r="G308" i="2"/>
  <c r="E309" i="2"/>
  <c r="D310" i="2"/>
  <c r="P310" i="2" s="1"/>
  <c r="G312" i="2"/>
  <c r="E313" i="2"/>
  <c r="D314" i="2"/>
  <c r="P314" i="2" s="1"/>
  <c r="G316" i="2"/>
  <c r="E317" i="2"/>
  <c r="D318" i="2"/>
  <c r="P318" i="2" s="1"/>
  <c r="G320" i="2"/>
  <c r="E321" i="2"/>
  <c r="D322" i="2"/>
  <c r="P322" i="2" s="1"/>
  <c r="R322" i="2"/>
  <c r="G324" i="2"/>
  <c r="E325" i="2"/>
  <c r="D326" i="2"/>
  <c r="P326" i="2" s="1"/>
  <c r="G328" i="2"/>
  <c r="E329" i="2"/>
  <c r="D330" i="2"/>
  <c r="P330" i="2" s="1"/>
  <c r="P333" i="2"/>
  <c r="H333" i="2"/>
  <c r="E335" i="2"/>
  <c r="E338" i="2"/>
  <c r="D338" i="2"/>
  <c r="E346" i="2"/>
  <c r="D346" i="2"/>
  <c r="E354" i="2"/>
  <c r="D354" i="2"/>
  <c r="E362" i="2"/>
  <c r="D362" i="2"/>
  <c r="E374" i="2"/>
  <c r="D374" i="2"/>
  <c r="H377" i="2"/>
  <c r="E382" i="2"/>
  <c r="D382" i="2"/>
  <c r="E390" i="2"/>
  <c r="D390" i="2"/>
  <c r="E398" i="2"/>
  <c r="D398" i="2"/>
  <c r="E413" i="2"/>
  <c r="D413" i="2"/>
  <c r="E421" i="2"/>
  <c r="D421" i="2"/>
  <c r="E429" i="2"/>
  <c r="D429" i="2"/>
  <c r="P429" i="2" s="1"/>
  <c r="E437" i="2"/>
  <c r="D437" i="2"/>
  <c r="E445" i="2"/>
  <c r="D445" i="2"/>
  <c r="R447" i="2"/>
  <c r="Q446" i="2"/>
  <c r="E446" i="2"/>
  <c r="D446" i="2"/>
  <c r="P446" i="2" s="1"/>
  <c r="P448" i="2"/>
  <c r="E454" i="2"/>
  <c r="D454" i="2"/>
  <c r="P454" i="2" s="1"/>
  <c r="P456" i="2"/>
  <c r="I461" i="2"/>
  <c r="E462" i="2"/>
  <c r="D462" i="2"/>
  <c r="P462" i="2" s="1"/>
  <c r="P464" i="2"/>
  <c r="H465" i="2"/>
  <c r="E470" i="2"/>
  <c r="D470" i="2"/>
  <c r="P470" i="2" s="1"/>
  <c r="P472" i="2"/>
  <c r="H473" i="2"/>
  <c r="E485" i="2"/>
  <c r="D485" i="2"/>
  <c r="P485" i="2" s="1"/>
  <c r="E493" i="2"/>
  <c r="D493" i="2"/>
  <c r="E501" i="2"/>
  <c r="D501" i="2"/>
  <c r="P501" i="2" s="1"/>
  <c r="E509" i="2"/>
  <c r="D509" i="2"/>
  <c r="P509" i="2" s="1"/>
  <c r="E510" i="2"/>
  <c r="D510" i="2"/>
  <c r="P510" i="2" s="1"/>
  <c r="R512" i="2"/>
  <c r="I513" i="2"/>
  <c r="E514" i="2"/>
  <c r="D514" i="2"/>
  <c r="P514" i="2" s="1"/>
  <c r="P516" i="2"/>
  <c r="H517" i="2"/>
  <c r="E522" i="2"/>
  <c r="D522" i="2"/>
  <c r="P522" i="2" s="1"/>
  <c r="P524" i="2"/>
  <c r="H525" i="2"/>
  <c r="E530" i="2"/>
  <c r="D530" i="2"/>
  <c r="P530" i="2" s="1"/>
  <c r="P532" i="2"/>
  <c r="H533" i="2"/>
  <c r="E538" i="2"/>
  <c r="D538" i="2"/>
  <c r="P538" i="2" s="1"/>
  <c r="I540" i="2"/>
  <c r="E546" i="2"/>
  <c r="D546" i="2"/>
  <c r="P546" i="2" s="1"/>
  <c r="P548" i="2"/>
  <c r="E553" i="2"/>
  <c r="D553" i="2"/>
  <c r="E561" i="2"/>
  <c r="D561" i="2"/>
  <c r="P561" i="2" s="1"/>
  <c r="E569" i="2"/>
  <c r="D569" i="2"/>
  <c r="E577" i="2"/>
  <c r="D577" i="2"/>
  <c r="P577" i="2" s="1"/>
  <c r="E589" i="2"/>
  <c r="D589" i="2"/>
  <c r="H593" i="2"/>
  <c r="E593" i="2"/>
  <c r="D593" i="2"/>
  <c r="P611" i="2"/>
  <c r="H614" i="2"/>
  <c r="D614" i="2"/>
  <c r="P614" i="2" s="1"/>
  <c r="P618" i="2"/>
  <c r="H619" i="2"/>
  <c r="E619" i="2"/>
  <c r="P627" i="2"/>
  <c r="H630" i="2"/>
  <c r="D630" i="2"/>
  <c r="P630" i="2" s="1"/>
  <c r="P634" i="2"/>
  <c r="H635" i="2"/>
  <c r="E635" i="2"/>
  <c r="E642" i="2"/>
  <c r="D642" i="2"/>
  <c r="G642" i="2"/>
  <c r="D651" i="2"/>
  <c r="G651" i="2"/>
  <c r="E651" i="2"/>
  <c r="E658" i="2"/>
  <c r="D658" i="2"/>
  <c r="G658" i="2"/>
  <c r="E666" i="2"/>
  <c r="D666" i="2"/>
  <c r="G666" i="2"/>
  <c r="D683" i="2"/>
  <c r="G683" i="2"/>
  <c r="E683" i="2"/>
  <c r="E689" i="2"/>
  <c r="H689" i="2"/>
  <c r="D689" i="2"/>
  <c r="E698" i="2"/>
  <c r="D698" i="2"/>
  <c r="G698" i="2"/>
  <c r="J717" i="2"/>
  <c r="P727" i="2"/>
  <c r="E745" i="2"/>
  <c r="H745" i="2"/>
  <c r="D745" i="2"/>
  <c r="E763" i="2"/>
  <c r="D763" i="2"/>
  <c r="G763" i="2"/>
  <c r="P777" i="2"/>
  <c r="I777" i="2"/>
  <c r="E823" i="2"/>
  <c r="D823" i="2"/>
  <c r="G823" i="2"/>
  <c r="E839" i="2"/>
  <c r="D839" i="2"/>
  <c r="G839" i="2"/>
  <c r="E863" i="2"/>
  <c r="D863" i="2"/>
  <c r="G863" i="2"/>
  <c r="H905" i="2"/>
  <c r="D905" i="2"/>
  <c r="D914" i="2"/>
  <c r="E914" i="2"/>
  <c r="G914" i="2"/>
  <c r="P952" i="2"/>
  <c r="G3" i="2"/>
  <c r="G19" i="2"/>
  <c r="G35" i="2"/>
  <c r="G39" i="2"/>
  <c r="G67" i="2"/>
  <c r="G79" i="2"/>
  <c r="G83" i="2"/>
  <c r="G103" i="2"/>
  <c r="G115" i="2"/>
  <c r="G123" i="2"/>
  <c r="G131" i="2"/>
  <c r="H134" i="2"/>
  <c r="H146" i="2"/>
  <c r="H150" i="2"/>
  <c r="H154" i="2"/>
  <c r="H158" i="2"/>
  <c r="H162" i="2"/>
  <c r="H174" i="2"/>
  <c r="G175" i="2"/>
  <c r="H178" i="2"/>
  <c r="H182" i="2"/>
  <c r="G183" i="2"/>
  <c r="H190" i="2"/>
  <c r="H234" i="2"/>
  <c r="G235" i="2"/>
  <c r="H242" i="2"/>
  <c r="H250" i="2"/>
  <c r="G251" i="2"/>
  <c r="H274" i="2"/>
  <c r="G283" i="2"/>
  <c r="H290" i="2"/>
  <c r="G291" i="2"/>
  <c r="G299" i="2"/>
  <c r="G323" i="2"/>
  <c r="G327" i="2"/>
  <c r="E393" i="2"/>
  <c r="D393" i="2"/>
  <c r="P413" i="2"/>
  <c r="E430" i="2"/>
  <c r="D430" i="2"/>
  <c r="E438" i="2"/>
  <c r="D438" i="2"/>
  <c r="E449" i="2"/>
  <c r="D449" i="2"/>
  <c r="E457" i="2"/>
  <c r="D457" i="2"/>
  <c r="E486" i="2"/>
  <c r="D486" i="2"/>
  <c r="P493" i="2"/>
  <c r="E541" i="2"/>
  <c r="D541" i="2"/>
  <c r="E550" i="2"/>
  <c r="D550" i="2"/>
  <c r="E554" i="2"/>
  <c r="D554" i="2"/>
  <c r="E578" i="2"/>
  <c r="D578" i="2"/>
  <c r="E590" i="2"/>
  <c r="D590" i="2"/>
  <c r="E626" i="2"/>
  <c r="G626" i="2"/>
  <c r="D626" i="2"/>
  <c r="D691" i="2"/>
  <c r="G691" i="2"/>
  <c r="E691" i="2"/>
  <c r="E697" i="2"/>
  <c r="H697" i="2"/>
  <c r="D697" i="2"/>
  <c r="P856" i="2"/>
  <c r="D899" i="2"/>
  <c r="G899" i="2"/>
  <c r="E899" i="2"/>
  <c r="P996" i="2"/>
  <c r="P1028" i="2"/>
  <c r="Q1031" i="2"/>
  <c r="R1032" i="2"/>
  <c r="P1044" i="2"/>
  <c r="P1060" i="2"/>
  <c r="P1064" i="2"/>
  <c r="P1125" i="2"/>
  <c r="P1141" i="2"/>
  <c r="D2" i="2"/>
  <c r="J2" i="2"/>
  <c r="D3" i="2"/>
  <c r="E6" i="2"/>
  <c r="D7" i="2"/>
  <c r="E10" i="2"/>
  <c r="D11" i="2"/>
  <c r="E14" i="2"/>
  <c r="D15" i="2"/>
  <c r="E18" i="2"/>
  <c r="J18" i="2"/>
  <c r="D19" i="2"/>
  <c r="E22" i="2"/>
  <c r="D23" i="2"/>
  <c r="E26" i="2"/>
  <c r="D27" i="2"/>
  <c r="E30" i="2"/>
  <c r="D31" i="2"/>
  <c r="E34" i="2"/>
  <c r="D35" i="2"/>
  <c r="E38" i="2"/>
  <c r="D39" i="2"/>
  <c r="E42" i="2"/>
  <c r="D43" i="2"/>
  <c r="E46" i="2"/>
  <c r="J46" i="2"/>
  <c r="D47" i="2"/>
  <c r="E50" i="2"/>
  <c r="D51" i="2"/>
  <c r="E54" i="2"/>
  <c r="D55" i="2"/>
  <c r="E58" i="2"/>
  <c r="D59" i="2"/>
  <c r="E62" i="2"/>
  <c r="J62" i="2"/>
  <c r="D63" i="2"/>
  <c r="E66" i="2"/>
  <c r="D67" i="2"/>
  <c r="E70" i="2"/>
  <c r="D71" i="2"/>
  <c r="E74" i="2"/>
  <c r="D75" i="2"/>
  <c r="E78" i="2"/>
  <c r="D79" i="2"/>
  <c r="E82" i="2"/>
  <c r="D83" i="2"/>
  <c r="E86" i="2"/>
  <c r="D87" i="2"/>
  <c r="E90" i="2"/>
  <c r="J90" i="2"/>
  <c r="D91" i="2"/>
  <c r="E94" i="2"/>
  <c r="D95" i="2"/>
  <c r="E98" i="2"/>
  <c r="D99" i="2"/>
  <c r="E102" i="2"/>
  <c r="J102" i="2"/>
  <c r="D103" i="2"/>
  <c r="E106" i="2"/>
  <c r="D107" i="2"/>
  <c r="E110" i="2"/>
  <c r="D111" i="2"/>
  <c r="E114" i="2"/>
  <c r="J114" i="2"/>
  <c r="D115" i="2"/>
  <c r="E118" i="2"/>
  <c r="D119" i="2"/>
  <c r="E122" i="2"/>
  <c r="D123" i="2"/>
  <c r="E126" i="2"/>
  <c r="D127" i="2"/>
  <c r="D131" i="2"/>
  <c r="D135" i="2"/>
  <c r="E138" i="2"/>
  <c r="D139" i="2"/>
  <c r="E142" i="2"/>
  <c r="D143" i="2"/>
  <c r="D147" i="2"/>
  <c r="D151" i="2"/>
  <c r="H152" i="2"/>
  <c r="D155" i="2"/>
  <c r="H156" i="2"/>
  <c r="D159" i="2"/>
  <c r="H160" i="2"/>
  <c r="D163" i="2"/>
  <c r="H164" i="2"/>
  <c r="E166" i="2"/>
  <c r="D167" i="2"/>
  <c r="H168" i="2"/>
  <c r="D171" i="2"/>
  <c r="H172" i="2"/>
  <c r="D175" i="2"/>
  <c r="H176" i="2"/>
  <c r="D179" i="2"/>
  <c r="H180" i="2"/>
  <c r="D183" i="2"/>
  <c r="H184" i="2"/>
  <c r="D187" i="2"/>
  <c r="H188" i="2"/>
  <c r="D191" i="2"/>
  <c r="H192" i="2"/>
  <c r="E194" i="2"/>
  <c r="D195" i="2"/>
  <c r="H196" i="2"/>
  <c r="D199" i="2"/>
  <c r="H200" i="2"/>
  <c r="E202" i="2"/>
  <c r="D203" i="2"/>
  <c r="H204" i="2"/>
  <c r="D207" i="2"/>
  <c r="H208" i="2"/>
  <c r="I209" i="2" s="1"/>
  <c r="D211" i="2"/>
  <c r="H212" i="2"/>
  <c r="D215" i="2"/>
  <c r="H216" i="2"/>
  <c r="E218" i="2"/>
  <c r="D219" i="2"/>
  <c r="E222" i="2"/>
  <c r="D223" i="2"/>
  <c r="E226" i="2"/>
  <c r="D227" i="2"/>
  <c r="D231" i="2"/>
  <c r="D235" i="2"/>
  <c r="E238" i="2"/>
  <c r="D239" i="2"/>
  <c r="D243" i="2"/>
  <c r="D247" i="2"/>
  <c r="D251" i="2"/>
  <c r="E254" i="2"/>
  <c r="D255" i="2"/>
  <c r="D259" i="2"/>
  <c r="D263" i="2"/>
  <c r="E266" i="2"/>
  <c r="D267" i="2"/>
  <c r="D271" i="2"/>
  <c r="D275" i="2"/>
  <c r="D279" i="2"/>
  <c r="E282" i="2"/>
  <c r="D283" i="2"/>
  <c r="D287" i="2"/>
  <c r="D291" i="2"/>
  <c r="E294" i="2"/>
  <c r="D295" i="2"/>
  <c r="D299" i="2"/>
  <c r="E302" i="2"/>
  <c r="D303" i="2"/>
  <c r="D307" i="2"/>
  <c r="D311" i="2"/>
  <c r="E314" i="2"/>
  <c r="D315" i="2"/>
  <c r="E318" i="2"/>
  <c r="D319" i="2"/>
  <c r="D323" i="2"/>
  <c r="E326" i="2"/>
  <c r="D327" i="2"/>
  <c r="E331" i="2"/>
  <c r="D332" i="2"/>
  <c r="E334" i="2"/>
  <c r="P343" i="2"/>
  <c r="P349" i="2"/>
  <c r="P351" i="2"/>
  <c r="P357" i="2"/>
  <c r="P359" i="2"/>
  <c r="E367" i="2"/>
  <c r="E373" i="2"/>
  <c r="D373" i="2"/>
  <c r="P373" i="2" s="1"/>
  <c r="E381" i="2"/>
  <c r="D381" i="2"/>
  <c r="P381" i="2" s="1"/>
  <c r="E389" i="2"/>
  <c r="D389" i="2"/>
  <c r="P389" i="2" s="1"/>
  <c r="E397" i="2"/>
  <c r="D397" i="2"/>
  <c r="P397" i="2" s="1"/>
  <c r="E405" i="2"/>
  <c r="D405" i="2"/>
  <c r="P405" i="2" s="1"/>
  <c r="E406" i="2"/>
  <c r="D406" i="2"/>
  <c r="P406" i="2"/>
  <c r="R408" i="2"/>
  <c r="E410" i="2"/>
  <c r="D410" i="2"/>
  <c r="P410" i="2" s="1"/>
  <c r="P412" i="2"/>
  <c r="E418" i="2"/>
  <c r="D418" i="2"/>
  <c r="P418" i="2" s="1"/>
  <c r="P420" i="2"/>
  <c r="G422" i="2"/>
  <c r="E426" i="2"/>
  <c r="D426" i="2"/>
  <c r="P426" i="2"/>
  <c r="P428" i="2"/>
  <c r="G430" i="2"/>
  <c r="E434" i="2"/>
  <c r="D434" i="2"/>
  <c r="P434" i="2" s="1"/>
  <c r="P436" i="2"/>
  <c r="G438" i="2"/>
  <c r="E442" i="2"/>
  <c r="D442" i="2"/>
  <c r="P442" i="2" s="1"/>
  <c r="P444" i="2"/>
  <c r="E453" i="2"/>
  <c r="D453" i="2"/>
  <c r="P453" i="2" s="1"/>
  <c r="E461" i="2"/>
  <c r="D461" i="2"/>
  <c r="E469" i="2"/>
  <c r="D469" i="2"/>
  <c r="P469" i="2" s="1"/>
  <c r="E477" i="2"/>
  <c r="D477" i="2"/>
  <c r="P477" i="2" s="1"/>
  <c r="E478" i="2"/>
  <c r="D478" i="2"/>
  <c r="P478" i="2" s="1"/>
  <c r="R480" i="2"/>
  <c r="I481" i="2"/>
  <c r="E482" i="2"/>
  <c r="D482" i="2"/>
  <c r="P482" i="2" s="1"/>
  <c r="P484" i="2"/>
  <c r="G486" i="2"/>
  <c r="E490" i="2"/>
  <c r="D490" i="2"/>
  <c r="P490" i="2" s="1"/>
  <c r="P492" i="2"/>
  <c r="I497" i="2"/>
  <c r="E498" i="2"/>
  <c r="D498" i="2"/>
  <c r="P498" i="2" s="1"/>
  <c r="P500" i="2"/>
  <c r="E506" i="2"/>
  <c r="D506" i="2"/>
  <c r="P506" i="2" s="1"/>
  <c r="P508" i="2"/>
  <c r="E513" i="2"/>
  <c r="D513" i="2"/>
  <c r="P513" i="2" s="1"/>
  <c r="E521" i="2"/>
  <c r="D521" i="2"/>
  <c r="P521" i="2" s="1"/>
  <c r="E529" i="2"/>
  <c r="D529" i="2"/>
  <c r="P529" i="2" s="1"/>
  <c r="E537" i="2"/>
  <c r="D537" i="2"/>
  <c r="P537" i="2" s="1"/>
  <c r="E545" i="2"/>
  <c r="D545" i="2"/>
  <c r="P545" i="2" s="1"/>
  <c r="G550" i="2"/>
  <c r="P552" i="2"/>
  <c r="G554" i="2"/>
  <c r="E558" i="2"/>
  <c r="D558" i="2"/>
  <c r="G562" i="2"/>
  <c r="E566" i="2"/>
  <c r="D566" i="2"/>
  <c r="P566" i="2" s="1"/>
  <c r="P568" i="2"/>
  <c r="G570" i="2"/>
  <c r="I573" i="2"/>
  <c r="I574" i="2" s="1"/>
  <c r="E574" i="2"/>
  <c r="D574" i="2"/>
  <c r="P574" i="2" s="1"/>
  <c r="P576" i="2"/>
  <c r="G578" i="2"/>
  <c r="E582" i="2"/>
  <c r="D582" i="2"/>
  <c r="P582" i="2"/>
  <c r="Q584" i="2"/>
  <c r="R585" i="2"/>
  <c r="I585" i="2"/>
  <c r="E586" i="2"/>
  <c r="D586" i="2"/>
  <c r="P586" i="2" s="1"/>
  <c r="P588" i="2"/>
  <c r="I588" i="2"/>
  <c r="G590" i="2"/>
  <c r="E600" i="2"/>
  <c r="D600" i="2"/>
  <c r="P600" i="2" s="1"/>
  <c r="H609" i="2"/>
  <c r="E609" i="2"/>
  <c r="D609" i="2"/>
  <c r="E649" i="2"/>
  <c r="H649" i="2"/>
  <c r="D649" i="2"/>
  <c r="Q668" i="2"/>
  <c r="R669" i="2"/>
  <c r="D675" i="2"/>
  <c r="G675" i="2"/>
  <c r="E675" i="2"/>
  <c r="E681" i="2"/>
  <c r="H681" i="2"/>
  <c r="D681" i="2"/>
  <c r="E690" i="2"/>
  <c r="D690" i="2"/>
  <c r="G690" i="2"/>
  <c r="I692" i="2"/>
  <c r="D739" i="2"/>
  <c r="G739" i="2"/>
  <c r="E739" i="2"/>
  <c r="E746" i="2"/>
  <c r="D746" i="2"/>
  <c r="G746" i="2"/>
  <c r="P748" i="2"/>
  <c r="I751" i="2"/>
  <c r="I754" i="2"/>
  <c r="O754" i="2" s="1"/>
  <c r="P793" i="2"/>
  <c r="I814" i="2"/>
  <c r="O814" i="2" s="1"/>
  <c r="P824" i="2"/>
  <c r="J833" i="2"/>
  <c r="P840" i="2"/>
  <c r="P864" i="2"/>
  <c r="G7" i="2"/>
  <c r="G47" i="2"/>
  <c r="G59" i="2"/>
  <c r="G87" i="2"/>
  <c r="G107" i="2"/>
  <c r="G119" i="2"/>
  <c r="G135" i="2"/>
  <c r="G139" i="2"/>
  <c r="G151" i="2"/>
  <c r="G167" i="2"/>
  <c r="G195" i="2"/>
  <c r="G203" i="2"/>
  <c r="G223" i="2"/>
  <c r="G227" i="2"/>
  <c r="G231" i="2"/>
  <c r="G239" i="2"/>
  <c r="G263" i="2"/>
  <c r="G267" i="2"/>
  <c r="G303" i="2"/>
  <c r="G311" i="2"/>
  <c r="G319" i="2"/>
  <c r="G332" i="2"/>
  <c r="E385" i="2"/>
  <c r="D385" i="2"/>
  <c r="E401" i="2"/>
  <c r="D401" i="2"/>
  <c r="E414" i="2"/>
  <c r="D414" i="2"/>
  <c r="P414" i="2" s="1"/>
  <c r="P445" i="2"/>
  <c r="E494" i="2"/>
  <c r="D494" i="2"/>
  <c r="P494" i="2" s="1"/>
  <c r="E502" i="2"/>
  <c r="D502" i="2"/>
  <c r="P502" i="2" s="1"/>
  <c r="E549" i="2"/>
  <c r="D549" i="2"/>
  <c r="P589" i="2"/>
  <c r="I589" i="2"/>
  <c r="H603" i="2"/>
  <c r="E603" i="2"/>
  <c r="H625" i="2"/>
  <c r="E625" i="2"/>
  <c r="D625" i="2"/>
  <c r="E657" i="2"/>
  <c r="H657" i="2"/>
  <c r="D657" i="2"/>
  <c r="D747" i="2"/>
  <c r="G747" i="2"/>
  <c r="E747" i="2"/>
  <c r="P772" i="2"/>
  <c r="E807" i="2"/>
  <c r="D807" i="2"/>
  <c r="G807" i="2"/>
  <c r="I822" i="2"/>
  <c r="I868" i="2"/>
  <c r="P968" i="2"/>
  <c r="P980" i="2"/>
  <c r="I980" i="2"/>
  <c r="P1072" i="2"/>
  <c r="P1088" i="2"/>
  <c r="P1104" i="2"/>
  <c r="Q1118" i="2"/>
  <c r="R1119" i="2"/>
  <c r="P1132" i="2"/>
  <c r="E3" i="2"/>
  <c r="E7" i="2"/>
  <c r="E11" i="2"/>
  <c r="E15" i="2"/>
  <c r="E19" i="2"/>
  <c r="E23" i="2"/>
  <c r="E27" i="2"/>
  <c r="E31" i="2"/>
  <c r="E35" i="2"/>
  <c r="E39" i="2"/>
  <c r="E43" i="2"/>
  <c r="E47" i="2"/>
  <c r="E51" i="2"/>
  <c r="E55" i="2"/>
  <c r="E59" i="2"/>
  <c r="E63" i="2"/>
  <c r="E67" i="2"/>
  <c r="E71" i="2"/>
  <c r="E75" i="2"/>
  <c r="E79" i="2"/>
  <c r="E83" i="2"/>
  <c r="E87" i="2"/>
  <c r="E91" i="2"/>
  <c r="E95" i="2"/>
  <c r="E99" i="2"/>
  <c r="E103" i="2"/>
  <c r="E107" i="2"/>
  <c r="E111" i="2"/>
  <c r="E115" i="2"/>
  <c r="E119" i="2"/>
  <c r="E123" i="2"/>
  <c r="E127" i="2"/>
  <c r="E131" i="2"/>
  <c r="E135" i="2"/>
  <c r="E139" i="2"/>
  <c r="E143" i="2"/>
  <c r="E147" i="2"/>
  <c r="E151" i="2"/>
  <c r="E155" i="2"/>
  <c r="E159" i="2"/>
  <c r="E163" i="2"/>
  <c r="E167" i="2"/>
  <c r="E171" i="2"/>
  <c r="E175" i="2"/>
  <c r="E179" i="2"/>
  <c r="E183" i="2"/>
  <c r="E187" i="2"/>
  <c r="E191" i="2"/>
  <c r="E195" i="2"/>
  <c r="E199" i="2"/>
  <c r="E203" i="2"/>
  <c r="E207" i="2"/>
  <c r="E211" i="2"/>
  <c r="E215" i="2"/>
  <c r="E219" i="2"/>
  <c r="E223" i="2"/>
  <c r="E227" i="2"/>
  <c r="E231" i="2"/>
  <c r="E235" i="2"/>
  <c r="E239" i="2"/>
  <c r="E243" i="2"/>
  <c r="E247" i="2"/>
  <c r="E251" i="2"/>
  <c r="E255" i="2"/>
  <c r="E259" i="2"/>
  <c r="E263" i="2"/>
  <c r="E267" i="2"/>
  <c r="E271" i="2"/>
  <c r="E275" i="2"/>
  <c r="E279" i="2"/>
  <c r="E283" i="2"/>
  <c r="E287" i="2"/>
  <c r="E291" i="2"/>
  <c r="E295" i="2"/>
  <c r="E299" i="2"/>
  <c r="E303" i="2"/>
  <c r="E307" i="2"/>
  <c r="E311" i="2"/>
  <c r="E315" i="2"/>
  <c r="E319" i="2"/>
  <c r="E323" i="2"/>
  <c r="E327" i="2"/>
  <c r="G331" i="2"/>
  <c r="D335" i="2"/>
  <c r="P335" i="2" s="1"/>
  <c r="G338" i="2"/>
  <c r="E339" i="2"/>
  <c r="E342" i="2"/>
  <c r="D342" i="2"/>
  <c r="P342" i="2" s="1"/>
  <c r="P344" i="2"/>
  <c r="H345" i="2"/>
  <c r="G346" i="2"/>
  <c r="E347" i="2"/>
  <c r="E350" i="2"/>
  <c r="D350" i="2"/>
  <c r="P352" i="2"/>
  <c r="H353" i="2"/>
  <c r="G354" i="2"/>
  <c r="E355" i="2"/>
  <c r="E358" i="2"/>
  <c r="D358" i="2"/>
  <c r="P358" i="2" s="1"/>
  <c r="P360" i="2"/>
  <c r="H361" i="2"/>
  <c r="G362" i="2"/>
  <c r="E363" i="2"/>
  <c r="E366" i="2"/>
  <c r="D366" i="2"/>
  <c r="P366" i="2" s="1"/>
  <c r="G367" i="2"/>
  <c r="D369" i="2"/>
  <c r="P369" i="2" s="1"/>
  <c r="E370" i="2"/>
  <c r="D370" i="2"/>
  <c r="P370" i="2" s="1"/>
  <c r="P372" i="2"/>
  <c r="H373" i="2"/>
  <c r="G374" i="2"/>
  <c r="P377" i="2"/>
  <c r="E378" i="2"/>
  <c r="D378" i="2"/>
  <c r="P380" i="2"/>
  <c r="H381" i="2"/>
  <c r="G382" i="2"/>
  <c r="P385" i="2"/>
  <c r="E386" i="2"/>
  <c r="D386" i="2"/>
  <c r="P386" i="2" s="1"/>
  <c r="P388" i="2"/>
  <c r="H389" i="2"/>
  <c r="G390" i="2"/>
  <c r="P393" i="2"/>
  <c r="E394" i="2"/>
  <c r="D394" i="2"/>
  <c r="P394" i="2" s="1"/>
  <c r="P396" i="2"/>
  <c r="H397" i="2"/>
  <c r="G398" i="2"/>
  <c r="P401" i="2"/>
  <c r="E402" i="2"/>
  <c r="D402" i="2"/>
  <c r="P402" i="2" s="1"/>
  <c r="P404" i="2"/>
  <c r="H405" i="2"/>
  <c r="E409" i="2"/>
  <c r="D409" i="2"/>
  <c r="P409" i="2" s="1"/>
  <c r="E417" i="2"/>
  <c r="D417" i="2"/>
  <c r="E425" i="2"/>
  <c r="D425" i="2"/>
  <c r="E433" i="2"/>
  <c r="D433" i="2"/>
  <c r="P433" i="2" s="1"/>
  <c r="E441" i="2"/>
  <c r="D441" i="2"/>
  <c r="P449" i="2"/>
  <c r="E450" i="2"/>
  <c r="D450" i="2"/>
  <c r="P450" i="2" s="1"/>
  <c r="H453" i="2"/>
  <c r="P457" i="2"/>
  <c r="E458" i="2"/>
  <c r="D458" i="2"/>
  <c r="P458" i="2" s="1"/>
  <c r="H461" i="2"/>
  <c r="I462" i="2" s="1"/>
  <c r="P465" i="2"/>
  <c r="E466" i="2"/>
  <c r="D466" i="2"/>
  <c r="P466" i="2" s="1"/>
  <c r="H469" i="2"/>
  <c r="P473" i="2"/>
  <c r="E474" i="2"/>
  <c r="D474" i="2"/>
  <c r="P474" i="2" s="1"/>
  <c r="H477" i="2"/>
  <c r="E481" i="2"/>
  <c r="D481" i="2"/>
  <c r="P481" i="2" s="1"/>
  <c r="E489" i="2"/>
  <c r="D489" i="2"/>
  <c r="E497" i="2"/>
  <c r="D497" i="2"/>
  <c r="P497" i="2" s="1"/>
  <c r="E505" i="2"/>
  <c r="D505" i="2"/>
  <c r="H513" i="2"/>
  <c r="I514" i="2" s="1"/>
  <c r="O514" i="2" s="1"/>
  <c r="P517" i="2"/>
  <c r="E518" i="2"/>
  <c r="D518" i="2"/>
  <c r="P518" i="2" s="1"/>
  <c r="H521" i="2"/>
  <c r="P525" i="2"/>
  <c r="E526" i="2"/>
  <c r="D526" i="2"/>
  <c r="P526" i="2" s="1"/>
  <c r="I528" i="2"/>
  <c r="I529" i="2" s="1"/>
  <c r="H529" i="2"/>
  <c r="I530" i="2" s="1"/>
  <c r="P533" i="2"/>
  <c r="E534" i="2"/>
  <c r="D534" i="2"/>
  <c r="P534" i="2" s="1"/>
  <c r="H537" i="2"/>
  <c r="P541" i="2"/>
  <c r="I541" i="2"/>
  <c r="E542" i="2"/>
  <c r="D542" i="2"/>
  <c r="H545" i="2"/>
  <c r="P549" i="2"/>
  <c r="E557" i="2"/>
  <c r="D557" i="2"/>
  <c r="P557" i="2" s="1"/>
  <c r="E565" i="2"/>
  <c r="D565" i="2"/>
  <c r="P565" i="2" s="1"/>
  <c r="E573" i="2"/>
  <c r="D573" i="2"/>
  <c r="P573" i="2" s="1"/>
  <c r="E581" i="2"/>
  <c r="D581" i="2"/>
  <c r="E585" i="2"/>
  <c r="D585" i="2"/>
  <c r="E594" i="2"/>
  <c r="G594" i="2"/>
  <c r="D594" i="2"/>
  <c r="D599" i="2"/>
  <c r="G599" i="2"/>
  <c r="E599" i="2"/>
  <c r="I609" i="2"/>
  <c r="E616" i="2"/>
  <c r="D616" i="2"/>
  <c r="P616" i="2" s="1"/>
  <c r="E632" i="2"/>
  <c r="D632" i="2"/>
  <c r="P632" i="2" s="1"/>
  <c r="H641" i="2"/>
  <c r="E641" i="2"/>
  <c r="D641" i="2"/>
  <c r="D643" i="2"/>
  <c r="G643" i="2"/>
  <c r="E643" i="2"/>
  <c r="E650" i="2"/>
  <c r="D650" i="2"/>
  <c r="G650" i="2"/>
  <c r="I652" i="2"/>
  <c r="D659" i="2"/>
  <c r="G659" i="2"/>
  <c r="E659" i="2"/>
  <c r="E665" i="2"/>
  <c r="H665" i="2"/>
  <c r="D665" i="2"/>
  <c r="D667" i="2"/>
  <c r="G667" i="2"/>
  <c r="E667" i="2"/>
  <c r="E673" i="2"/>
  <c r="H673" i="2"/>
  <c r="D673" i="2"/>
  <c r="E682" i="2"/>
  <c r="D682" i="2"/>
  <c r="G682" i="2"/>
  <c r="D699" i="2"/>
  <c r="G699" i="2"/>
  <c r="E699" i="2"/>
  <c r="P711" i="2"/>
  <c r="E755" i="2"/>
  <c r="D755" i="2"/>
  <c r="G755" i="2"/>
  <c r="E771" i="2"/>
  <c r="D771" i="2"/>
  <c r="G771" i="2"/>
  <c r="P785" i="2"/>
  <c r="E815" i="2"/>
  <c r="D815" i="2"/>
  <c r="G815" i="2"/>
  <c r="E831" i="2"/>
  <c r="D831" i="2"/>
  <c r="G831" i="2"/>
  <c r="E855" i="2"/>
  <c r="D855" i="2"/>
  <c r="G855" i="2"/>
  <c r="D883" i="2"/>
  <c r="G883" i="2"/>
  <c r="E883" i="2"/>
  <c r="Q892" i="2"/>
  <c r="R893" i="2"/>
  <c r="G371" i="2"/>
  <c r="G375" i="2"/>
  <c r="G379" i="2"/>
  <c r="G383" i="2"/>
  <c r="G387" i="2"/>
  <c r="G391" i="2"/>
  <c r="G395" i="2"/>
  <c r="G399" i="2"/>
  <c r="G403" i="2"/>
  <c r="G407" i="2"/>
  <c r="G411" i="2"/>
  <c r="G415" i="2"/>
  <c r="G419" i="2"/>
  <c r="G423" i="2"/>
  <c r="G427" i="2"/>
  <c r="G431" i="2"/>
  <c r="G435" i="2"/>
  <c r="G439" i="2"/>
  <c r="G443" i="2"/>
  <c r="G447" i="2"/>
  <c r="G451" i="2"/>
  <c r="G455" i="2"/>
  <c r="G459" i="2"/>
  <c r="G463" i="2"/>
  <c r="G467" i="2"/>
  <c r="G471" i="2"/>
  <c r="G475" i="2"/>
  <c r="G479" i="2"/>
  <c r="G483" i="2"/>
  <c r="G487" i="2"/>
  <c r="G491" i="2"/>
  <c r="G495" i="2"/>
  <c r="G499" i="2"/>
  <c r="G503" i="2"/>
  <c r="G507" i="2"/>
  <c r="G511" i="2"/>
  <c r="G515" i="2"/>
  <c r="G519" i="2"/>
  <c r="G523" i="2"/>
  <c r="G527" i="2"/>
  <c r="G531" i="2"/>
  <c r="G535" i="2"/>
  <c r="G539" i="2"/>
  <c r="G543" i="2"/>
  <c r="G547" i="2"/>
  <c r="G551" i="2"/>
  <c r="G555" i="2"/>
  <c r="G559" i="2"/>
  <c r="G563" i="2"/>
  <c r="G567" i="2"/>
  <c r="G571" i="2"/>
  <c r="G575" i="2"/>
  <c r="G579" i="2"/>
  <c r="G583" i="2"/>
  <c r="G587" i="2"/>
  <c r="G591" i="2"/>
  <c r="G596" i="2"/>
  <c r="P601" i="2"/>
  <c r="E606" i="2"/>
  <c r="G612" i="2"/>
  <c r="P617" i="2"/>
  <c r="E622" i="2"/>
  <c r="G628" i="2"/>
  <c r="P633" i="2"/>
  <c r="E638" i="2"/>
  <c r="I653" i="2"/>
  <c r="I654" i="2" s="1"/>
  <c r="J654" i="2" s="1"/>
  <c r="I655" i="2"/>
  <c r="O655" i="2" s="1"/>
  <c r="P655" i="2"/>
  <c r="P663" i="2"/>
  <c r="I669" i="2"/>
  <c r="P671" i="2"/>
  <c r="P679" i="2"/>
  <c r="P687" i="2"/>
  <c r="I693" i="2"/>
  <c r="P695" i="2"/>
  <c r="I704" i="2"/>
  <c r="E710" i="2"/>
  <c r="D710" i="2"/>
  <c r="E718" i="2"/>
  <c r="D718" i="2"/>
  <c r="I720" i="2"/>
  <c r="E726" i="2"/>
  <c r="D726" i="2"/>
  <c r="E734" i="2"/>
  <c r="D734" i="2"/>
  <c r="I743" i="2"/>
  <c r="O743" i="2" s="1"/>
  <c r="P743" i="2"/>
  <c r="I778" i="2"/>
  <c r="O778" i="2" s="1"/>
  <c r="E779" i="2"/>
  <c r="D779" i="2"/>
  <c r="P780" i="2"/>
  <c r="I786" i="2"/>
  <c r="E787" i="2"/>
  <c r="D787" i="2"/>
  <c r="P788" i="2"/>
  <c r="O789" i="2"/>
  <c r="J789" i="2"/>
  <c r="E795" i="2"/>
  <c r="D795" i="2"/>
  <c r="P796" i="2"/>
  <c r="E847" i="2"/>
  <c r="D847" i="2"/>
  <c r="H873" i="2"/>
  <c r="D873" i="2"/>
  <c r="D875" i="2"/>
  <c r="G875" i="2"/>
  <c r="E875" i="2"/>
  <c r="H881" i="2"/>
  <c r="D881" i="2"/>
  <c r="H889" i="2"/>
  <c r="D889" i="2"/>
  <c r="D891" i="2"/>
  <c r="G891" i="2"/>
  <c r="E891" i="2"/>
  <c r="H897" i="2"/>
  <c r="D897" i="2"/>
  <c r="D906" i="2"/>
  <c r="E906" i="2"/>
  <c r="G906" i="2"/>
  <c r="D923" i="2"/>
  <c r="G923" i="2"/>
  <c r="E923" i="2"/>
  <c r="E943" i="2"/>
  <c r="D943" i="2"/>
  <c r="G943" i="2"/>
  <c r="E959" i="2"/>
  <c r="D959" i="2"/>
  <c r="G959" i="2"/>
  <c r="E602" i="2"/>
  <c r="D605" i="2"/>
  <c r="P605" i="2" s="1"/>
  <c r="P613" i="2"/>
  <c r="E618" i="2"/>
  <c r="D621" i="2"/>
  <c r="P621" i="2" s="1"/>
  <c r="P629" i="2"/>
  <c r="E634" i="2"/>
  <c r="D637" i="2"/>
  <c r="P637" i="2" s="1"/>
  <c r="E646" i="2"/>
  <c r="D646" i="2"/>
  <c r="P646" i="2" s="1"/>
  <c r="P648" i="2"/>
  <c r="E654" i="2"/>
  <c r="D654" i="2"/>
  <c r="P654" i="2" s="1"/>
  <c r="P656" i="2"/>
  <c r="E662" i="2"/>
  <c r="D662" i="2"/>
  <c r="P662" i="2" s="1"/>
  <c r="P664" i="2"/>
  <c r="Q665" i="2"/>
  <c r="E670" i="2"/>
  <c r="D670" i="2"/>
  <c r="P670" i="2" s="1"/>
  <c r="P672" i="2"/>
  <c r="E678" i="2"/>
  <c r="D678" i="2"/>
  <c r="P678" i="2" s="1"/>
  <c r="P680" i="2"/>
  <c r="I680" i="2"/>
  <c r="E686" i="2"/>
  <c r="D686" i="2"/>
  <c r="P686" i="2" s="1"/>
  <c r="P688" i="2"/>
  <c r="E694" i="2"/>
  <c r="D694" i="2"/>
  <c r="P694" i="2" s="1"/>
  <c r="P696" i="2"/>
  <c r="E702" i="2"/>
  <c r="D702" i="2"/>
  <c r="P702" i="2" s="1"/>
  <c r="G703" i="2"/>
  <c r="P705" i="2"/>
  <c r="I705" i="2"/>
  <c r="R705" i="2"/>
  <c r="G707" i="2"/>
  <c r="D709" i="2"/>
  <c r="P709" i="2" s="1"/>
  <c r="P713" i="2"/>
  <c r="G715" i="2"/>
  <c r="D717" i="2"/>
  <c r="G723" i="2"/>
  <c r="D725" i="2"/>
  <c r="P725" i="2" s="1"/>
  <c r="I729" i="2"/>
  <c r="P731" i="2"/>
  <c r="D733" i="2"/>
  <c r="P733" i="2" s="1"/>
  <c r="P737" i="2"/>
  <c r="J742" i="2"/>
  <c r="E742" i="2"/>
  <c r="D742" i="2"/>
  <c r="P742" i="2" s="1"/>
  <c r="P744" i="2"/>
  <c r="I744" i="2"/>
  <c r="I745" i="2" s="1"/>
  <c r="E751" i="2"/>
  <c r="D751" i="2"/>
  <c r="I752" i="2"/>
  <c r="P752" i="2"/>
  <c r="I758" i="2"/>
  <c r="O758" i="2" s="1"/>
  <c r="E759" i="2"/>
  <c r="D759" i="2"/>
  <c r="P759" i="2" s="1"/>
  <c r="I760" i="2"/>
  <c r="E767" i="2"/>
  <c r="D767" i="2"/>
  <c r="P767" i="2" s="1"/>
  <c r="P768" i="2"/>
  <c r="P773" i="2"/>
  <c r="P781" i="2"/>
  <c r="P789" i="2"/>
  <c r="P797" i="2"/>
  <c r="Q801" i="2"/>
  <c r="R802" i="2"/>
  <c r="E803" i="2"/>
  <c r="D803" i="2"/>
  <c r="P803" i="2" s="1"/>
  <c r="P804" i="2"/>
  <c r="E811" i="2"/>
  <c r="D811" i="2"/>
  <c r="P811" i="2" s="1"/>
  <c r="P812" i="2"/>
  <c r="E819" i="2"/>
  <c r="D819" i="2"/>
  <c r="P819" i="2" s="1"/>
  <c r="I826" i="2"/>
  <c r="O826" i="2" s="1"/>
  <c r="E827" i="2"/>
  <c r="D827" i="2"/>
  <c r="P827" i="2" s="1"/>
  <c r="P828" i="2"/>
  <c r="E835" i="2"/>
  <c r="D835" i="2"/>
  <c r="P835" i="2" s="1"/>
  <c r="P836" i="2"/>
  <c r="E843" i="2"/>
  <c r="D843" i="2"/>
  <c r="P843" i="2" s="1"/>
  <c r="Q849" i="2"/>
  <c r="R850" i="2"/>
  <c r="E851" i="2"/>
  <c r="D851" i="2"/>
  <c r="E859" i="2"/>
  <c r="D859" i="2"/>
  <c r="P859" i="2" s="1"/>
  <c r="P860" i="2"/>
  <c r="H865" i="2"/>
  <c r="D865" i="2"/>
  <c r="D867" i="2"/>
  <c r="G867" i="2"/>
  <c r="E867" i="2"/>
  <c r="D874" i="2"/>
  <c r="E874" i="2"/>
  <c r="G874" i="2"/>
  <c r="D882" i="2"/>
  <c r="E882" i="2"/>
  <c r="G882" i="2"/>
  <c r="D898" i="2"/>
  <c r="E898" i="2"/>
  <c r="G898" i="2"/>
  <c r="D915" i="2"/>
  <c r="G915" i="2"/>
  <c r="E915" i="2"/>
  <c r="H921" i="2"/>
  <c r="D921" i="2"/>
  <c r="P944" i="2"/>
  <c r="P960" i="2"/>
  <c r="D591" i="2"/>
  <c r="P593" i="2"/>
  <c r="E595" i="2"/>
  <c r="D596" i="2"/>
  <c r="I597" i="2"/>
  <c r="E598" i="2"/>
  <c r="D603" i="2"/>
  <c r="P603" i="2" s="1"/>
  <c r="D606" i="2"/>
  <c r="P606" i="2" s="1"/>
  <c r="P607" i="2"/>
  <c r="P609" i="2"/>
  <c r="E611" i="2"/>
  <c r="D612" i="2"/>
  <c r="E614" i="2"/>
  <c r="D619" i="2"/>
  <c r="P619" i="2" s="1"/>
  <c r="D622" i="2"/>
  <c r="P622" i="2" s="1"/>
  <c r="P623" i="2"/>
  <c r="P625" i="2"/>
  <c r="E627" i="2"/>
  <c r="D628" i="2"/>
  <c r="I629" i="2"/>
  <c r="E630" i="2"/>
  <c r="D635" i="2"/>
  <c r="P635" i="2" s="1"/>
  <c r="D638" i="2"/>
  <c r="P638" i="2" s="1"/>
  <c r="P641" i="2"/>
  <c r="D645" i="2"/>
  <c r="P645" i="2" s="1"/>
  <c r="P649" i="2"/>
  <c r="D653" i="2"/>
  <c r="P653" i="2" s="1"/>
  <c r="P657" i="2"/>
  <c r="D661" i="2"/>
  <c r="P661" i="2" s="1"/>
  <c r="P665" i="2"/>
  <c r="Q666" i="2"/>
  <c r="P673" i="2"/>
  <c r="P681" i="2"/>
  <c r="I681" i="2"/>
  <c r="I689" i="2"/>
  <c r="P697" i="2"/>
  <c r="E706" i="2"/>
  <c r="D706" i="2"/>
  <c r="P706" i="2" s="1"/>
  <c r="P708" i="2"/>
  <c r="I708" i="2"/>
  <c r="H709" i="2"/>
  <c r="G710" i="2"/>
  <c r="E711" i="2"/>
  <c r="E714" i="2"/>
  <c r="D714" i="2"/>
  <c r="P714" i="2" s="1"/>
  <c r="P716" i="2"/>
  <c r="H717" i="2"/>
  <c r="G718" i="2"/>
  <c r="E719" i="2"/>
  <c r="E722" i="2"/>
  <c r="D722" i="2"/>
  <c r="P722" i="2" s="1"/>
  <c r="P724" i="2"/>
  <c r="H725" i="2"/>
  <c r="G726" i="2"/>
  <c r="E727" i="2"/>
  <c r="E730" i="2"/>
  <c r="D730" i="2"/>
  <c r="P730" i="2" s="1"/>
  <c r="H733" i="2"/>
  <c r="G734" i="2"/>
  <c r="E735" i="2"/>
  <c r="E738" i="2"/>
  <c r="D738" i="2"/>
  <c r="P738" i="2" s="1"/>
  <c r="D741" i="2"/>
  <c r="P745" i="2"/>
  <c r="P753" i="2"/>
  <c r="P761" i="2"/>
  <c r="P769" i="2"/>
  <c r="Q773" i="2"/>
  <c r="R774" i="2"/>
  <c r="I774" i="2"/>
  <c r="E775" i="2"/>
  <c r="D775" i="2"/>
  <c r="P775" i="2" s="1"/>
  <c r="P776" i="2"/>
  <c r="G779" i="2"/>
  <c r="E783" i="2"/>
  <c r="D783" i="2"/>
  <c r="P783" i="2" s="1"/>
  <c r="P784" i="2"/>
  <c r="G787" i="2"/>
  <c r="E791" i="2"/>
  <c r="D791" i="2"/>
  <c r="P791" i="2"/>
  <c r="G795" i="2"/>
  <c r="E799" i="2"/>
  <c r="D799" i="2"/>
  <c r="P799" i="2" s="1"/>
  <c r="P800" i="2"/>
  <c r="P805" i="2"/>
  <c r="P813" i="2"/>
  <c r="P821" i="2"/>
  <c r="P829" i="2"/>
  <c r="P837" i="2"/>
  <c r="P845" i="2"/>
  <c r="G847" i="2"/>
  <c r="I848" i="2"/>
  <c r="P853" i="2"/>
  <c r="P861" i="2"/>
  <c r="D866" i="2"/>
  <c r="E866" i="2"/>
  <c r="G866" i="2"/>
  <c r="D890" i="2"/>
  <c r="E890" i="2"/>
  <c r="G890" i="2"/>
  <c r="D907" i="2"/>
  <c r="G907" i="2"/>
  <c r="E907" i="2"/>
  <c r="H913" i="2"/>
  <c r="D913" i="2"/>
  <c r="D922" i="2"/>
  <c r="E922" i="2"/>
  <c r="G922" i="2"/>
  <c r="E935" i="2"/>
  <c r="D935" i="2"/>
  <c r="G935" i="2"/>
  <c r="E951" i="2"/>
  <c r="D951" i="2"/>
  <c r="G951" i="2"/>
  <c r="E967" i="2"/>
  <c r="D967" i="2"/>
  <c r="G967" i="2"/>
  <c r="E749" i="2"/>
  <c r="D750" i="2"/>
  <c r="P750" i="2" s="1"/>
  <c r="E753" i="2"/>
  <c r="D754" i="2"/>
  <c r="P754" i="2" s="1"/>
  <c r="E757" i="2"/>
  <c r="D758" i="2"/>
  <c r="P758" i="2" s="1"/>
  <c r="E761" i="2"/>
  <c r="D762" i="2"/>
  <c r="E765" i="2"/>
  <c r="D766" i="2"/>
  <c r="P766" i="2" s="1"/>
  <c r="E769" i="2"/>
  <c r="D770" i="2"/>
  <c r="P770" i="2" s="1"/>
  <c r="E773" i="2"/>
  <c r="D774" i="2"/>
  <c r="E777" i="2"/>
  <c r="D778" i="2"/>
  <c r="P778" i="2" s="1"/>
  <c r="E781" i="2"/>
  <c r="D782" i="2"/>
  <c r="P782" i="2" s="1"/>
  <c r="E785" i="2"/>
  <c r="D786" i="2"/>
  <c r="E789" i="2"/>
  <c r="D790" i="2"/>
  <c r="E793" i="2"/>
  <c r="D794" i="2"/>
  <c r="P794" i="2" s="1"/>
  <c r="E797" i="2"/>
  <c r="D798" i="2"/>
  <c r="P798" i="2" s="1"/>
  <c r="E801" i="2"/>
  <c r="D802" i="2"/>
  <c r="P802" i="2" s="1"/>
  <c r="E805" i="2"/>
  <c r="D806" i="2"/>
  <c r="E809" i="2"/>
  <c r="D810" i="2"/>
  <c r="E813" i="2"/>
  <c r="J813" i="2"/>
  <c r="D814" i="2"/>
  <c r="P814" i="2" s="1"/>
  <c r="E817" i="2"/>
  <c r="D818" i="2"/>
  <c r="P818" i="2" s="1"/>
  <c r="E821" i="2"/>
  <c r="D822" i="2"/>
  <c r="E825" i="2"/>
  <c r="D826" i="2"/>
  <c r="P826" i="2" s="1"/>
  <c r="E829" i="2"/>
  <c r="D830" i="2"/>
  <c r="P830" i="2" s="1"/>
  <c r="E833" i="2"/>
  <c r="D834" i="2"/>
  <c r="E837" i="2"/>
  <c r="D838" i="2"/>
  <c r="P838" i="2" s="1"/>
  <c r="E841" i="2"/>
  <c r="D842" i="2"/>
  <c r="P842" i="2" s="1"/>
  <c r="E845" i="2"/>
  <c r="D846" i="2"/>
  <c r="P846" i="2" s="1"/>
  <c r="E849" i="2"/>
  <c r="D850" i="2"/>
  <c r="P850" i="2" s="1"/>
  <c r="E853" i="2"/>
  <c r="D854" i="2"/>
  <c r="P854" i="2" s="1"/>
  <c r="E857" i="2"/>
  <c r="D858" i="2"/>
  <c r="P858" i="2" s="1"/>
  <c r="E861" i="2"/>
  <c r="D862" i="2"/>
  <c r="P862" i="2" s="1"/>
  <c r="I871" i="2"/>
  <c r="O871" i="2" s="1"/>
  <c r="P871" i="2"/>
  <c r="Q886" i="2"/>
  <c r="P887" i="2"/>
  <c r="P895" i="2"/>
  <c r="P903" i="2"/>
  <c r="P911" i="2"/>
  <c r="P992" i="2"/>
  <c r="I1007" i="2"/>
  <c r="J1007" i="2" s="1"/>
  <c r="P1008" i="2"/>
  <c r="P1024" i="2"/>
  <c r="P1040" i="2"/>
  <c r="I1055" i="2"/>
  <c r="O1055" i="2" s="1"/>
  <c r="P1056" i="2"/>
  <c r="Q1062" i="2"/>
  <c r="R1063" i="2"/>
  <c r="Q1063" i="2" s="1"/>
  <c r="P1068" i="2"/>
  <c r="P1084" i="2"/>
  <c r="Q1087" i="2"/>
  <c r="R1088" i="2"/>
  <c r="P1100" i="2"/>
  <c r="P1117" i="2"/>
  <c r="P1121" i="2"/>
  <c r="I1128" i="2"/>
  <c r="P1137" i="2"/>
  <c r="I1144" i="2"/>
  <c r="E750" i="2"/>
  <c r="E754" i="2"/>
  <c r="J754" i="2"/>
  <c r="E758" i="2"/>
  <c r="J758" i="2"/>
  <c r="E762" i="2"/>
  <c r="E766" i="2"/>
  <c r="E770" i="2"/>
  <c r="E774" i="2"/>
  <c r="J774" i="2"/>
  <c r="E778" i="2"/>
  <c r="E782" i="2"/>
  <c r="E786" i="2"/>
  <c r="E790" i="2"/>
  <c r="E794" i="2"/>
  <c r="E798" i="2"/>
  <c r="E802" i="2"/>
  <c r="E806" i="2"/>
  <c r="E810" i="2"/>
  <c r="E814" i="2"/>
  <c r="J814" i="2"/>
  <c r="E818" i="2"/>
  <c r="E822" i="2"/>
  <c r="J822" i="2"/>
  <c r="E826" i="2"/>
  <c r="J826" i="2"/>
  <c r="E830" i="2"/>
  <c r="E834" i="2"/>
  <c r="E838" i="2"/>
  <c r="E842" i="2"/>
  <c r="E846" i="2"/>
  <c r="E850" i="2"/>
  <c r="E854" i="2"/>
  <c r="E858" i="2"/>
  <c r="E862" i="2"/>
  <c r="D870" i="2"/>
  <c r="E870" i="2"/>
  <c r="J871" i="2"/>
  <c r="D878" i="2"/>
  <c r="P878" i="2" s="1"/>
  <c r="E878" i="2"/>
  <c r="P880" i="2"/>
  <c r="I880" i="2"/>
  <c r="D886" i="2"/>
  <c r="P886" i="2" s="1"/>
  <c r="E886" i="2"/>
  <c r="P888" i="2"/>
  <c r="Q889" i="2"/>
  <c r="D894" i="2"/>
  <c r="E894" i="2"/>
  <c r="P896" i="2"/>
  <c r="D902" i="2"/>
  <c r="P902" i="2" s="1"/>
  <c r="E902" i="2"/>
  <c r="P904" i="2"/>
  <c r="D910" i="2"/>
  <c r="P910" i="2" s="1"/>
  <c r="E910" i="2"/>
  <c r="D918" i="2"/>
  <c r="P918" i="2" s="1"/>
  <c r="E918" i="2"/>
  <c r="P920" i="2"/>
  <c r="D926" i="2"/>
  <c r="P926" i="2" s="1"/>
  <c r="E926" i="2"/>
  <c r="R930" i="2"/>
  <c r="Q929" i="2"/>
  <c r="D930" i="2"/>
  <c r="E931" i="2"/>
  <c r="D931" i="2"/>
  <c r="P931" i="2" s="1"/>
  <c r="P932" i="2"/>
  <c r="D938" i="2"/>
  <c r="E939" i="2"/>
  <c r="D939" i="2"/>
  <c r="P939" i="2" s="1"/>
  <c r="P940" i="2"/>
  <c r="D946" i="2"/>
  <c r="E947" i="2"/>
  <c r="D947" i="2"/>
  <c r="D954" i="2"/>
  <c r="E955" i="2"/>
  <c r="D955" i="2"/>
  <c r="P955" i="2" s="1"/>
  <c r="P956" i="2"/>
  <c r="I956" i="2"/>
  <c r="E963" i="2"/>
  <c r="D963" i="2"/>
  <c r="P963" i="2" s="1"/>
  <c r="P964" i="2"/>
  <c r="I971" i="2"/>
  <c r="P972" i="2"/>
  <c r="P988" i="2"/>
  <c r="P1004" i="2"/>
  <c r="P1020" i="2"/>
  <c r="I1020" i="2"/>
  <c r="P1036" i="2"/>
  <c r="I1052" i="2"/>
  <c r="Q1066" i="2"/>
  <c r="R1067" i="2"/>
  <c r="P1080" i="2"/>
  <c r="P1096" i="2"/>
  <c r="P1112" i="2"/>
  <c r="P1116" i="2"/>
  <c r="P1124" i="2"/>
  <c r="P1133" i="2"/>
  <c r="P1140" i="2"/>
  <c r="I1153" i="2"/>
  <c r="J1156" i="2"/>
  <c r="O1156" i="2"/>
  <c r="Q890" i="2"/>
  <c r="Q926" i="2"/>
  <c r="E927" i="2"/>
  <c r="D927" i="2"/>
  <c r="P927" i="2" s="1"/>
  <c r="P928" i="2"/>
  <c r="Q971" i="2"/>
  <c r="R972" i="2"/>
  <c r="P984" i="2"/>
  <c r="P1016" i="2"/>
  <c r="P1032" i="2"/>
  <c r="P1048" i="2"/>
  <c r="P1092" i="2"/>
  <c r="P1108" i="2"/>
  <c r="Q1114" i="2"/>
  <c r="R1115" i="2"/>
  <c r="Q1115" i="2" s="1"/>
  <c r="I1129" i="2"/>
  <c r="P1129" i="2"/>
  <c r="I1145" i="2"/>
  <c r="I1147" i="2"/>
  <c r="O1147" i="2" s="1"/>
  <c r="P1148" i="2"/>
  <c r="P1152" i="2"/>
  <c r="R1154" i="2"/>
  <c r="Q1153" i="2"/>
  <c r="I1165" i="2"/>
  <c r="J1165" i="2" s="1"/>
  <c r="G865" i="2"/>
  <c r="G869" i="2"/>
  <c r="G873" i="2"/>
  <c r="G877" i="2"/>
  <c r="G881" i="2"/>
  <c r="G885" i="2"/>
  <c r="G889" i="2"/>
  <c r="G893" i="2"/>
  <c r="G897" i="2"/>
  <c r="G901" i="2"/>
  <c r="G905" i="2"/>
  <c r="G909" i="2"/>
  <c r="G913" i="2"/>
  <c r="G917" i="2"/>
  <c r="G921" i="2"/>
  <c r="G925" i="2"/>
  <c r="G929" i="2"/>
  <c r="E930" i="2"/>
  <c r="G933" i="2"/>
  <c r="E934" i="2"/>
  <c r="G937" i="2"/>
  <c r="E938" i="2"/>
  <c r="G941" i="2"/>
  <c r="E942" i="2"/>
  <c r="G945" i="2"/>
  <c r="E946" i="2"/>
  <c r="G949" i="2"/>
  <c r="E950" i="2"/>
  <c r="G953" i="2"/>
  <c r="E954" i="2"/>
  <c r="G957" i="2"/>
  <c r="E958" i="2"/>
  <c r="G961" i="2"/>
  <c r="E962" i="2"/>
  <c r="G965" i="2"/>
  <c r="E966" i="2"/>
  <c r="G969" i="2"/>
  <c r="E970" i="2"/>
  <c r="D971" i="2"/>
  <c r="G973" i="2"/>
  <c r="E974" i="2"/>
  <c r="D975" i="2"/>
  <c r="G977" i="2"/>
  <c r="E978" i="2"/>
  <c r="D979" i="2"/>
  <c r="P979" i="2" s="1"/>
  <c r="G981" i="2"/>
  <c r="E982" i="2"/>
  <c r="D983" i="2"/>
  <c r="P983" i="2" s="1"/>
  <c r="G985" i="2"/>
  <c r="E986" i="2"/>
  <c r="D987" i="2"/>
  <c r="P987" i="2" s="1"/>
  <c r="G989" i="2"/>
  <c r="E990" i="2"/>
  <c r="D991" i="2"/>
  <c r="P991" i="2" s="1"/>
  <c r="G993" i="2"/>
  <c r="E994" i="2"/>
  <c r="D995" i="2"/>
  <c r="P995" i="2" s="1"/>
  <c r="G997" i="2"/>
  <c r="E998" i="2"/>
  <c r="D999" i="2"/>
  <c r="P999" i="2" s="1"/>
  <c r="G1001" i="2"/>
  <c r="E1002" i="2"/>
  <c r="D1003" i="2"/>
  <c r="P1003" i="2" s="1"/>
  <c r="G1005" i="2"/>
  <c r="E1006" i="2"/>
  <c r="D1007" i="2"/>
  <c r="G1009" i="2"/>
  <c r="E1010" i="2"/>
  <c r="D1011" i="2"/>
  <c r="G1013" i="2"/>
  <c r="E1014" i="2"/>
  <c r="D1015" i="2"/>
  <c r="P1015" i="2" s="1"/>
  <c r="G1017" i="2"/>
  <c r="E1018" i="2"/>
  <c r="D1019" i="2"/>
  <c r="P1019" i="2" s="1"/>
  <c r="G1021" i="2"/>
  <c r="E1022" i="2"/>
  <c r="D1023" i="2"/>
  <c r="P1023" i="2" s="1"/>
  <c r="G1025" i="2"/>
  <c r="E1026" i="2"/>
  <c r="D1027" i="2"/>
  <c r="P1027" i="2" s="1"/>
  <c r="G1029" i="2"/>
  <c r="E1030" i="2"/>
  <c r="D1031" i="2"/>
  <c r="G1033" i="2"/>
  <c r="E1034" i="2"/>
  <c r="D1035" i="2"/>
  <c r="P1035" i="2" s="1"/>
  <c r="G1037" i="2"/>
  <c r="E1038" i="2"/>
  <c r="D1039" i="2"/>
  <c r="P1039" i="2" s="1"/>
  <c r="G1041" i="2"/>
  <c r="E1042" i="2"/>
  <c r="D1043" i="2"/>
  <c r="P1043" i="2" s="1"/>
  <c r="G1045" i="2"/>
  <c r="E1046" i="2"/>
  <c r="D1047" i="2"/>
  <c r="P1047" i="2" s="1"/>
  <c r="G1049" i="2"/>
  <c r="E1050" i="2"/>
  <c r="D1051" i="2"/>
  <c r="P1051" i="2" s="1"/>
  <c r="G1053" i="2"/>
  <c r="E1054" i="2"/>
  <c r="D1055" i="2"/>
  <c r="P1055" i="2" s="1"/>
  <c r="G1057" i="2"/>
  <c r="E1058" i="2"/>
  <c r="D1059" i="2"/>
  <c r="P1059" i="2" s="1"/>
  <c r="G1061" i="2"/>
  <c r="E1062" i="2"/>
  <c r="D1063" i="2"/>
  <c r="P1063" i="2" s="1"/>
  <c r="G1065" i="2"/>
  <c r="E1066" i="2"/>
  <c r="D1067" i="2"/>
  <c r="P1067" i="2" s="1"/>
  <c r="G1069" i="2"/>
  <c r="E1070" i="2"/>
  <c r="D1071" i="2"/>
  <c r="P1071" i="2" s="1"/>
  <c r="G1073" i="2"/>
  <c r="E1074" i="2"/>
  <c r="D1075" i="2"/>
  <c r="P1075" i="2" s="1"/>
  <c r="G1077" i="2"/>
  <c r="E1078" i="2"/>
  <c r="D1079" i="2"/>
  <c r="P1079" i="2" s="1"/>
  <c r="G1081" i="2"/>
  <c r="E1082" i="2"/>
  <c r="D1083" i="2"/>
  <c r="P1083" i="2" s="1"/>
  <c r="G1085" i="2"/>
  <c r="E1086" i="2"/>
  <c r="D1087" i="2"/>
  <c r="P1087" i="2" s="1"/>
  <c r="G1089" i="2"/>
  <c r="E1090" i="2"/>
  <c r="D1091" i="2"/>
  <c r="P1091" i="2" s="1"/>
  <c r="G1093" i="2"/>
  <c r="E1094" i="2"/>
  <c r="D1095" i="2"/>
  <c r="P1095" i="2" s="1"/>
  <c r="G1097" i="2"/>
  <c r="E1098" i="2"/>
  <c r="D1099" i="2"/>
  <c r="P1099" i="2" s="1"/>
  <c r="G1101" i="2"/>
  <c r="E1102" i="2"/>
  <c r="D1103" i="2"/>
  <c r="P1103" i="2" s="1"/>
  <c r="G1105" i="2"/>
  <c r="E1106" i="2"/>
  <c r="D1107" i="2"/>
  <c r="P1107" i="2" s="1"/>
  <c r="G1109" i="2"/>
  <c r="E1110" i="2"/>
  <c r="D1111" i="2"/>
  <c r="G1113" i="2"/>
  <c r="E1114" i="2"/>
  <c r="D1115" i="2"/>
  <c r="P1115" i="2" s="1"/>
  <c r="E1118" i="2"/>
  <c r="D1119" i="2"/>
  <c r="E1122" i="2"/>
  <c r="D1123" i="2"/>
  <c r="P1123" i="2" s="1"/>
  <c r="E1126" i="2"/>
  <c r="D1127" i="2"/>
  <c r="P1127" i="2" s="1"/>
  <c r="E1130" i="2"/>
  <c r="D1131" i="2"/>
  <c r="P1131" i="2" s="1"/>
  <c r="E1134" i="2"/>
  <c r="D1135" i="2"/>
  <c r="P1135" i="2" s="1"/>
  <c r="E1138" i="2"/>
  <c r="D1139" i="2"/>
  <c r="P1139" i="2" s="1"/>
  <c r="E1142" i="2"/>
  <c r="D1143" i="2"/>
  <c r="P1143" i="2" s="1"/>
  <c r="E1146" i="2"/>
  <c r="D1147" i="2"/>
  <c r="P1147" i="2" s="1"/>
  <c r="E1150" i="2"/>
  <c r="D1151" i="2"/>
  <c r="P1151" i="2" s="1"/>
  <c r="Q1152" i="2"/>
  <c r="E1154" i="2"/>
  <c r="D1155" i="2"/>
  <c r="P1155" i="2" s="1"/>
  <c r="E1157" i="2"/>
  <c r="H1157" i="2"/>
  <c r="G1158" i="2"/>
  <c r="E1159" i="2"/>
  <c r="E1163" i="2"/>
  <c r="H1164" i="2"/>
  <c r="I1170" i="2"/>
  <c r="I1171" i="2" s="1"/>
  <c r="E1171" i="2"/>
  <c r="H1172" i="2"/>
  <c r="E1179" i="2"/>
  <c r="H1180" i="2"/>
  <c r="D1184" i="2"/>
  <c r="E1185" i="2"/>
  <c r="H1186" i="2"/>
  <c r="D1189" i="2"/>
  <c r="P1189" i="2" s="1"/>
  <c r="D1192" i="2"/>
  <c r="E1193" i="2"/>
  <c r="H1194" i="2"/>
  <c r="D1197" i="2"/>
  <c r="P1197" i="2" s="1"/>
  <c r="D1200" i="2"/>
  <c r="E1201" i="2"/>
  <c r="H1202" i="2"/>
  <c r="D1205" i="2"/>
  <c r="P1205" i="2" s="1"/>
  <c r="D1208" i="2"/>
  <c r="D1209" i="2"/>
  <c r="P1209" i="2" s="1"/>
  <c r="E1209" i="2"/>
  <c r="P1211" i="2"/>
  <c r="P1219" i="2"/>
  <c r="I1254" i="2"/>
  <c r="P1271" i="2"/>
  <c r="P1279" i="2"/>
  <c r="P1287" i="2"/>
  <c r="I1314" i="2"/>
  <c r="P1355" i="2"/>
  <c r="P1363" i="2"/>
  <c r="P1371" i="2"/>
  <c r="P1379" i="2"/>
  <c r="I1428" i="2"/>
  <c r="I1444" i="2"/>
  <c r="I1452" i="2"/>
  <c r="G930" i="2"/>
  <c r="G934" i="2"/>
  <c r="G938" i="2"/>
  <c r="G942" i="2"/>
  <c r="G946" i="2"/>
  <c r="G950" i="2"/>
  <c r="G954" i="2"/>
  <c r="G958" i="2"/>
  <c r="G962" i="2"/>
  <c r="G966" i="2"/>
  <c r="G970" i="2"/>
  <c r="E971" i="2"/>
  <c r="G974" i="2"/>
  <c r="E975" i="2"/>
  <c r="G978" i="2"/>
  <c r="E979" i="2"/>
  <c r="J979" i="2"/>
  <c r="G982" i="2"/>
  <c r="E983" i="2"/>
  <c r="G986" i="2"/>
  <c r="E987" i="2"/>
  <c r="G990" i="2"/>
  <c r="E991" i="2"/>
  <c r="G994" i="2"/>
  <c r="E995" i="2"/>
  <c r="G998" i="2"/>
  <c r="E999" i="2"/>
  <c r="G1002" i="2"/>
  <c r="E1003" i="2"/>
  <c r="G1006" i="2"/>
  <c r="E1007" i="2"/>
  <c r="G1010" i="2"/>
  <c r="E1011" i="2"/>
  <c r="G1014" i="2"/>
  <c r="E1015" i="2"/>
  <c r="G1018" i="2"/>
  <c r="E1019" i="2"/>
  <c r="G1022" i="2"/>
  <c r="E1023" i="2"/>
  <c r="G1026" i="2"/>
  <c r="E1027" i="2"/>
  <c r="G1030" i="2"/>
  <c r="E1031" i="2"/>
  <c r="G1034" i="2"/>
  <c r="E1035" i="2"/>
  <c r="G1038" i="2"/>
  <c r="E1039" i="2"/>
  <c r="G1042" i="2"/>
  <c r="E1043" i="2"/>
  <c r="G1046" i="2"/>
  <c r="E1047" i="2"/>
  <c r="G1050" i="2"/>
  <c r="E1051" i="2"/>
  <c r="G1054" i="2"/>
  <c r="E1055" i="2"/>
  <c r="G1058" i="2"/>
  <c r="E1059" i="2"/>
  <c r="Q1061" i="2"/>
  <c r="G1062" i="2"/>
  <c r="E1063" i="2"/>
  <c r="Q1065" i="2"/>
  <c r="G1066" i="2"/>
  <c r="E1067" i="2"/>
  <c r="G1070" i="2"/>
  <c r="E1071" i="2"/>
  <c r="G1074" i="2"/>
  <c r="E1075" i="2"/>
  <c r="G1078" i="2"/>
  <c r="E1079" i="2"/>
  <c r="G1082" i="2"/>
  <c r="E1083" i="2"/>
  <c r="G1086" i="2"/>
  <c r="E1087" i="2"/>
  <c r="G1090" i="2"/>
  <c r="E1091" i="2"/>
  <c r="G1094" i="2"/>
  <c r="E1095" i="2"/>
  <c r="G1098" i="2"/>
  <c r="E1099" i="2"/>
  <c r="G1102" i="2"/>
  <c r="E1103" i="2"/>
  <c r="G1106" i="2"/>
  <c r="E1107" i="2"/>
  <c r="G1110" i="2"/>
  <c r="E1111" i="2"/>
  <c r="H1113" i="2"/>
  <c r="Q1113" i="2"/>
  <c r="G1114" i="2"/>
  <c r="E1115" i="2"/>
  <c r="H1117" i="2"/>
  <c r="Q1117" i="2"/>
  <c r="G1118" i="2"/>
  <c r="E1119" i="2"/>
  <c r="H1121" i="2"/>
  <c r="G1122" i="2"/>
  <c r="E1123" i="2"/>
  <c r="H1125" i="2"/>
  <c r="G1126" i="2"/>
  <c r="E1127" i="2"/>
  <c r="H1129" i="2"/>
  <c r="G1130" i="2"/>
  <c r="E1131" i="2"/>
  <c r="H1133" i="2"/>
  <c r="G1134" i="2"/>
  <c r="E1135" i="2"/>
  <c r="H1137" i="2"/>
  <c r="G1138" i="2"/>
  <c r="E1139" i="2"/>
  <c r="H1141" i="2"/>
  <c r="G1142" i="2"/>
  <c r="E1143" i="2"/>
  <c r="H1145" i="2"/>
  <c r="G1146" i="2"/>
  <c r="E1147" i="2"/>
  <c r="J1147" i="2"/>
  <c r="H1149" i="2"/>
  <c r="G1150" i="2"/>
  <c r="E1151" i="2"/>
  <c r="H1153" i="2"/>
  <c r="G1154" i="2"/>
  <c r="E1155" i="2"/>
  <c r="G1159" i="2"/>
  <c r="P1164" i="2"/>
  <c r="E1165" i="2"/>
  <c r="P1167" i="2"/>
  <c r="P1172" i="2"/>
  <c r="E1173" i="2"/>
  <c r="P1175" i="2"/>
  <c r="P1180" i="2"/>
  <c r="E1181" i="2"/>
  <c r="E1187" i="2"/>
  <c r="E1195" i="2"/>
  <c r="E1203" i="2"/>
  <c r="D1212" i="2"/>
  <c r="D1213" i="2"/>
  <c r="P1213" i="2" s="1"/>
  <c r="E1213" i="2"/>
  <c r="I1214" i="2"/>
  <c r="P1239" i="2"/>
  <c r="P1247" i="2"/>
  <c r="P1255" i="2"/>
  <c r="I1255" i="2"/>
  <c r="O1255" i="2" s="1"/>
  <c r="P1307" i="2"/>
  <c r="P1323" i="2"/>
  <c r="P1339" i="2"/>
  <c r="P1391" i="2"/>
  <c r="P1399" i="2"/>
  <c r="I1399" i="2"/>
  <c r="O1399" i="2" s="1"/>
  <c r="R1429" i="2"/>
  <c r="Q1428" i="2"/>
  <c r="P1431" i="2"/>
  <c r="I1431" i="2"/>
  <c r="O1431" i="2" s="1"/>
  <c r="P1439" i="2"/>
  <c r="P1447" i="2"/>
  <c r="I1447" i="2"/>
  <c r="O1447" i="2" s="1"/>
  <c r="P1455" i="2"/>
  <c r="P1463" i="2"/>
  <c r="D1145" i="2"/>
  <c r="P1145" i="2" s="1"/>
  <c r="D1149" i="2"/>
  <c r="P1149" i="2" s="1"/>
  <c r="D1153" i="2"/>
  <c r="E1167" i="2"/>
  <c r="P1169" i="2"/>
  <c r="E1170" i="2"/>
  <c r="E1175" i="2"/>
  <c r="E1178" i="2"/>
  <c r="P1183" i="2"/>
  <c r="E1189" i="2"/>
  <c r="P1191" i="2"/>
  <c r="E1197" i="2"/>
  <c r="P1199" i="2"/>
  <c r="E1205" i="2"/>
  <c r="P1207" i="2"/>
  <c r="P1223" i="2"/>
  <c r="I1226" i="2"/>
  <c r="R1265" i="2"/>
  <c r="Q1264" i="2"/>
  <c r="P1267" i="2"/>
  <c r="I1267" i="2"/>
  <c r="O1267" i="2" s="1"/>
  <c r="P1275" i="2"/>
  <c r="I1283" i="2"/>
  <c r="I1294" i="2"/>
  <c r="I1295" i="2" s="1"/>
  <c r="O1295" i="2" s="1"/>
  <c r="P1351" i="2"/>
  <c r="P1359" i="2"/>
  <c r="P1375" i="2"/>
  <c r="P1383" i="2"/>
  <c r="P1427" i="2"/>
  <c r="I1448" i="2"/>
  <c r="I1456" i="2"/>
  <c r="E865" i="2"/>
  <c r="E869" i="2"/>
  <c r="E873" i="2"/>
  <c r="E877" i="2"/>
  <c r="E881" i="2"/>
  <c r="E885" i="2"/>
  <c r="E889" i="2"/>
  <c r="E893" i="2"/>
  <c r="E897" i="2"/>
  <c r="E901" i="2"/>
  <c r="E905" i="2"/>
  <c r="E909" i="2"/>
  <c r="E913" i="2"/>
  <c r="E917" i="2"/>
  <c r="E921" i="2"/>
  <c r="E925" i="2"/>
  <c r="E929" i="2"/>
  <c r="E933" i="2"/>
  <c r="E937" i="2"/>
  <c r="E941" i="2"/>
  <c r="E945" i="2"/>
  <c r="E949" i="2"/>
  <c r="E953" i="2"/>
  <c r="E957" i="2"/>
  <c r="E961" i="2"/>
  <c r="E965" i="2"/>
  <c r="E969" i="2"/>
  <c r="E973" i="2"/>
  <c r="E977" i="2"/>
  <c r="E981" i="2"/>
  <c r="E985" i="2"/>
  <c r="E989" i="2"/>
  <c r="E993" i="2"/>
  <c r="E997" i="2"/>
  <c r="E1001" i="2"/>
  <c r="E1005" i="2"/>
  <c r="E1009" i="2"/>
  <c r="E1013" i="2"/>
  <c r="E1017" i="2"/>
  <c r="E1021" i="2"/>
  <c r="E1025" i="2"/>
  <c r="E1029" i="2"/>
  <c r="E1033" i="2"/>
  <c r="E1037" i="2"/>
  <c r="E1041" i="2"/>
  <c r="E1045" i="2"/>
  <c r="E1049" i="2"/>
  <c r="E1053" i="2"/>
  <c r="E1057" i="2"/>
  <c r="E1061" i="2"/>
  <c r="E1065" i="2"/>
  <c r="E1069" i="2"/>
  <c r="E1073" i="2"/>
  <c r="E1077" i="2"/>
  <c r="E1081" i="2"/>
  <c r="E1085" i="2"/>
  <c r="E1089" i="2"/>
  <c r="E1093" i="2"/>
  <c r="E1097" i="2"/>
  <c r="E1101" i="2"/>
  <c r="E1105" i="2"/>
  <c r="E1109" i="2"/>
  <c r="P1156" i="2"/>
  <c r="E1158" i="2"/>
  <c r="D1159" i="2"/>
  <c r="E1161" i="2"/>
  <c r="E1164" i="2"/>
  <c r="D1165" i="2"/>
  <c r="P1168" i="2"/>
  <c r="J1169" i="2"/>
  <c r="E1169" i="2"/>
  <c r="E1172" i="2"/>
  <c r="D1173" i="2"/>
  <c r="P1173" i="2" s="1"/>
  <c r="P1176" i="2"/>
  <c r="E1177" i="2"/>
  <c r="E1180" i="2"/>
  <c r="D1181" i="2"/>
  <c r="P1181" i="2" s="1"/>
  <c r="E1183" i="2"/>
  <c r="R1184" i="2"/>
  <c r="Q1183" i="2"/>
  <c r="D1187" i="2"/>
  <c r="E1191" i="2"/>
  <c r="D1195" i="2"/>
  <c r="P1195" i="2" s="1"/>
  <c r="E1199" i="2"/>
  <c r="D1203" i="2"/>
  <c r="P1203" i="2" s="1"/>
  <c r="J1207" i="2"/>
  <c r="E1207" i="2"/>
  <c r="H1212" i="2"/>
  <c r="P1227" i="2"/>
  <c r="I1227" i="2"/>
  <c r="J1227" i="2" s="1"/>
  <c r="P1243" i="2"/>
  <c r="I1251" i="2"/>
  <c r="P1259" i="2"/>
  <c r="P1263" i="2"/>
  <c r="I1286" i="2"/>
  <c r="I1287" i="2" s="1"/>
  <c r="R1293" i="2"/>
  <c r="Q1292" i="2"/>
  <c r="P1295" i="2"/>
  <c r="P1311" i="2"/>
  <c r="P1327" i="2"/>
  <c r="P1335" i="2"/>
  <c r="P1343" i="2"/>
  <c r="P1387" i="2"/>
  <c r="I1395" i="2"/>
  <c r="J1395" i="2" s="1"/>
  <c r="I1404" i="2"/>
  <c r="I1406" i="2"/>
  <c r="P1435" i="2"/>
  <c r="P1443" i="2"/>
  <c r="P1451" i="2"/>
  <c r="P1459" i="2"/>
  <c r="P1467" i="2"/>
  <c r="D1162" i="2"/>
  <c r="P1162" i="2" s="1"/>
  <c r="D1166" i="2"/>
  <c r="D1170" i="2"/>
  <c r="P1170" i="2" s="1"/>
  <c r="D1174" i="2"/>
  <c r="D1178" i="2"/>
  <c r="P1178" i="2" s="1"/>
  <c r="D1182" i="2"/>
  <c r="P1182" i="2" s="1"/>
  <c r="G1184" i="2"/>
  <c r="D1186" i="2"/>
  <c r="P1186" i="2" s="1"/>
  <c r="G1188" i="2"/>
  <c r="D1190" i="2"/>
  <c r="P1190" i="2" s="1"/>
  <c r="G1192" i="2"/>
  <c r="D1194" i="2"/>
  <c r="P1194" i="2" s="1"/>
  <c r="G1196" i="2"/>
  <c r="D1198" i="2"/>
  <c r="P1198" i="2" s="1"/>
  <c r="G1200" i="2"/>
  <c r="D1202" i="2"/>
  <c r="P1202" i="2" s="1"/>
  <c r="G1204" i="2"/>
  <c r="D1206" i="2"/>
  <c r="P1206" i="2" s="1"/>
  <c r="G1208" i="2"/>
  <c r="D1210" i="2"/>
  <c r="P1210" i="2" s="1"/>
  <c r="G1212" i="2"/>
  <c r="D1214" i="2"/>
  <c r="G1216" i="2"/>
  <c r="E1217" i="2"/>
  <c r="D1218" i="2"/>
  <c r="G1220" i="2"/>
  <c r="E1221" i="2"/>
  <c r="D1222" i="2"/>
  <c r="P1222" i="2" s="1"/>
  <c r="G1224" i="2"/>
  <c r="E1225" i="2"/>
  <c r="D1226" i="2"/>
  <c r="R1226" i="2"/>
  <c r="G1228" i="2"/>
  <c r="E1229" i="2"/>
  <c r="D1230" i="2"/>
  <c r="P1230" i="2" s="1"/>
  <c r="G1232" i="2"/>
  <c r="E1233" i="2"/>
  <c r="D1234" i="2"/>
  <c r="G1236" i="2"/>
  <c r="E1237" i="2"/>
  <c r="D1238" i="2"/>
  <c r="P1238" i="2" s="1"/>
  <c r="G1240" i="2"/>
  <c r="E1241" i="2"/>
  <c r="D1242" i="2"/>
  <c r="P1242" i="2" s="1"/>
  <c r="G1244" i="2"/>
  <c r="E1245" i="2"/>
  <c r="D1246" i="2"/>
  <c r="P1246" i="2" s="1"/>
  <c r="G1248" i="2"/>
  <c r="E1249" i="2"/>
  <c r="D1250" i="2"/>
  <c r="P1250" i="2" s="1"/>
  <c r="G1252" i="2"/>
  <c r="E1253" i="2"/>
  <c r="D1254" i="2"/>
  <c r="P1254" i="2" s="1"/>
  <c r="G1256" i="2"/>
  <c r="E1257" i="2"/>
  <c r="D1258" i="2"/>
  <c r="P1258" i="2" s="1"/>
  <c r="G1260" i="2"/>
  <c r="E1261" i="2"/>
  <c r="D1262" i="2"/>
  <c r="P1262" i="2" s="1"/>
  <c r="Q1263" i="2"/>
  <c r="G1264" i="2"/>
  <c r="E1265" i="2"/>
  <c r="D1266" i="2"/>
  <c r="P1266" i="2" s="1"/>
  <c r="G1268" i="2"/>
  <c r="E1269" i="2"/>
  <c r="D1270" i="2"/>
  <c r="P1270" i="2" s="1"/>
  <c r="G1272" i="2"/>
  <c r="E1273" i="2"/>
  <c r="D1274" i="2"/>
  <c r="G1276" i="2"/>
  <c r="E1277" i="2"/>
  <c r="D1278" i="2"/>
  <c r="G1280" i="2"/>
  <c r="E1281" i="2"/>
  <c r="D1282" i="2"/>
  <c r="P1282" i="2" s="1"/>
  <c r="G1284" i="2"/>
  <c r="E1285" i="2"/>
  <c r="D1286" i="2"/>
  <c r="P1286" i="2" s="1"/>
  <c r="G1288" i="2"/>
  <c r="E1289" i="2"/>
  <c r="D1290" i="2"/>
  <c r="P1290" i="2" s="1"/>
  <c r="Q1291" i="2"/>
  <c r="G1292" i="2"/>
  <c r="E1293" i="2"/>
  <c r="D1294" i="2"/>
  <c r="P1294" i="2" s="1"/>
  <c r="G1296" i="2"/>
  <c r="E1297" i="2"/>
  <c r="D1298" i="2"/>
  <c r="P1298" i="2" s="1"/>
  <c r="G1300" i="2"/>
  <c r="E1301" i="2"/>
  <c r="D1302" i="2"/>
  <c r="P1302" i="2" s="1"/>
  <c r="G1304" i="2"/>
  <c r="E1305" i="2"/>
  <c r="D1306" i="2"/>
  <c r="P1306" i="2" s="1"/>
  <c r="G1308" i="2"/>
  <c r="E1309" i="2"/>
  <c r="D1310" i="2"/>
  <c r="P1310" i="2" s="1"/>
  <c r="G1312" i="2"/>
  <c r="E1313" i="2"/>
  <c r="D1314" i="2"/>
  <c r="P1314" i="2" s="1"/>
  <c r="G1316" i="2"/>
  <c r="E1317" i="2"/>
  <c r="D1318" i="2"/>
  <c r="P1318" i="2" s="1"/>
  <c r="G1320" i="2"/>
  <c r="E1321" i="2"/>
  <c r="D1322" i="2"/>
  <c r="P1322" i="2" s="1"/>
  <c r="R1322" i="2"/>
  <c r="G1324" i="2"/>
  <c r="E1325" i="2"/>
  <c r="D1326" i="2"/>
  <c r="P1326" i="2" s="1"/>
  <c r="G1328" i="2"/>
  <c r="E1329" i="2"/>
  <c r="D1330" i="2"/>
  <c r="P1330" i="2" s="1"/>
  <c r="G1332" i="2"/>
  <c r="E1333" i="2"/>
  <c r="D1334" i="2"/>
  <c r="G1336" i="2"/>
  <c r="E1337" i="2"/>
  <c r="D1338" i="2"/>
  <c r="P1338" i="2" s="1"/>
  <c r="G1340" i="2"/>
  <c r="E1341" i="2"/>
  <c r="D1342" i="2"/>
  <c r="P1342" i="2" s="1"/>
  <c r="G1344" i="2"/>
  <c r="E1345" i="2"/>
  <c r="D1346" i="2"/>
  <c r="P1346" i="2" s="1"/>
  <c r="G1348" i="2"/>
  <c r="E1349" i="2"/>
  <c r="D1350" i="2"/>
  <c r="P1350" i="2" s="1"/>
  <c r="R1350" i="2"/>
  <c r="G1352" i="2"/>
  <c r="E1353" i="2"/>
  <c r="D1354" i="2"/>
  <c r="P1354" i="2" s="1"/>
  <c r="G1356" i="2"/>
  <c r="E1357" i="2"/>
  <c r="D1358" i="2"/>
  <c r="P1358" i="2" s="1"/>
  <c r="G1360" i="2"/>
  <c r="E1361" i="2"/>
  <c r="D1362" i="2"/>
  <c r="P1362" i="2" s="1"/>
  <c r="G1364" i="2"/>
  <c r="E1365" i="2"/>
  <c r="D1366" i="2"/>
  <c r="P1366" i="2" s="1"/>
  <c r="G1368" i="2"/>
  <c r="E1369" i="2"/>
  <c r="D1370" i="2"/>
  <c r="G1372" i="2"/>
  <c r="E1373" i="2"/>
  <c r="D1374" i="2"/>
  <c r="P1374" i="2" s="1"/>
  <c r="G1376" i="2"/>
  <c r="E1377" i="2"/>
  <c r="D1378" i="2"/>
  <c r="P1378" i="2" s="1"/>
  <c r="G1380" i="2"/>
  <c r="E1381" i="2"/>
  <c r="D1382" i="2"/>
  <c r="P1382" i="2" s="1"/>
  <c r="G1384" i="2"/>
  <c r="E1385" i="2"/>
  <c r="D1386" i="2"/>
  <c r="R1386" i="2"/>
  <c r="G1388" i="2"/>
  <c r="E1389" i="2"/>
  <c r="D1390" i="2"/>
  <c r="G1392" i="2"/>
  <c r="E1393" i="2"/>
  <c r="D1394" i="2"/>
  <c r="P1394" i="2" s="1"/>
  <c r="E1397" i="2"/>
  <c r="D1398" i="2"/>
  <c r="P1398" i="2" s="1"/>
  <c r="E1401" i="2"/>
  <c r="D1402" i="2"/>
  <c r="P1402" i="2" s="1"/>
  <c r="E1405" i="2"/>
  <c r="D1406" i="2"/>
  <c r="P1406" i="2" s="1"/>
  <c r="E1409" i="2"/>
  <c r="D1410" i="2"/>
  <c r="E1413" i="2"/>
  <c r="D1414" i="2"/>
  <c r="P1414" i="2" s="1"/>
  <c r="E1417" i="2"/>
  <c r="D1418" i="2"/>
  <c r="P1418" i="2" s="1"/>
  <c r="E1421" i="2"/>
  <c r="D1422" i="2"/>
  <c r="P1422" i="2" s="1"/>
  <c r="E1425" i="2"/>
  <c r="D1426" i="2"/>
  <c r="P1426" i="2" s="1"/>
  <c r="Q1427" i="2"/>
  <c r="E1429" i="2"/>
  <c r="D1430" i="2"/>
  <c r="P1430" i="2" s="1"/>
  <c r="E1433" i="2"/>
  <c r="D1434" i="2"/>
  <c r="P1434" i="2" s="1"/>
  <c r="E1437" i="2"/>
  <c r="D1438" i="2"/>
  <c r="P1438" i="2" s="1"/>
  <c r="E1441" i="2"/>
  <c r="D1442" i="2"/>
  <c r="E1445" i="2"/>
  <c r="D1446" i="2"/>
  <c r="P1446" i="2" s="1"/>
  <c r="E1449" i="2"/>
  <c r="D1450" i="2"/>
  <c r="P1450" i="2" s="1"/>
  <c r="E1453" i="2"/>
  <c r="D1454" i="2"/>
  <c r="P1454" i="2" s="1"/>
  <c r="E1457" i="2"/>
  <c r="D1458" i="2"/>
  <c r="E1461" i="2"/>
  <c r="D1462" i="2"/>
  <c r="P1462" i="2" s="1"/>
  <c r="E1465" i="2"/>
  <c r="D1466" i="2"/>
  <c r="P1466" i="2" s="1"/>
  <c r="E1470" i="2"/>
  <c r="I1472" i="2"/>
  <c r="I1473" i="2" s="1"/>
  <c r="I1474" i="2" s="1"/>
  <c r="E1473" i="2"/>
  <c r="H1474" i="2"/>
  <c r="E1477" i="2"/>
  <c r="D1477" i="2"/>
  <c r="P1478" i="2"/>
  <c r="P1479" i="2"/>
  <c r="H1484" i="2"/>
  <c r="P1491" i="2"/>
  <c r="P1499" i="2"/>
  <c r="P1507" i="2"/>
  <c r="P1515" i="2"/>
  <c r="I1525" i="2"/>
  <c r="O1525" i="2" s="1"/>
  <c r="P1526" i="2"/>
  <c r="I1532" i="2"/>
  <c r="I1541" i="2"/>
  <c r="I1549" i="2"/>
  <c r="P1558" i="2"/>
  <c r="P1567" i="2"/>
  <c r="P1575" i="2"/>
  <c r="I1583" i="2"/>
  <c r="I1584" i="2" s="1"/>
  <c r="P1598" i="2"/>
  <c r="P1607" i="2"/>
  <c r="P1623" i="2"/>
  <c r="H1216" i="2"/>
  <c r="G1217" i="2"/>
  <c r="H1220" i="2"/>
  <c r="G1221" i="2"/>
  <c r="H1224" i="2"/>
  <c r="G1225" i="2"/>
  <c r="H1228" i="2"/>
  <c r="G1229" i="2"/>
  <c r="H1232" i="2"/>
  <c r="G1233" i="2"/>
  <c r="H1236" i="2"/>
  <c r="G1237" i="2"/>
  <c r="H1240" i="2"/>
  <c r="G1241" i="2"/>
  <c r="H1244" i="2"/>
  <c r="G1245" i="2"/>
  <c r="H1248" i="2"/>
  <c r="G1249" i="2"/>
  <c r="H1252" i="2"/>
  <c r="G1253" i="2"/>
  <c r="H1256" i="2"/>
  <c r="G1257" i="2"/>
  <c r="H1260" i="2"/>
  <c r="G1261" i="2"/>
  <c r="H1264" i="2"/>
  <c r="G1265" i="2"/>
  <c r="H1268" i="2"/>
  <c r="G1269" i="2"/>
  <c r="H1272" i="2"/>
  <c r="G1273" i="2"/>
  <c r="H1276" i="2"/>
  <c r="G1277" i="2"/>
  <c r="H1280" i="2"/>
  <c r="G1281" i="2"/>
  <c r="H1284" i="2"/>
  <c r="G1285" i="2"/>
  <c r="H1288" i="2"/>
  <c r="G1289" i="2"/>
  <c r="H1292" i="2"/>
  <c r="G1293" i="2"/>
  <c r="H1296" i="2"/>
  <c r="G1297" i="2"/>
  <c r="H1300" i="2"/>
  <c r="G1301" i="2"/>
  <c r="H1304" i="2"/>
  <c r="G1305" i="2"/>
  <c r="H1308" i="2"/>
  <c r="G1309" i="2"/>
  <c r="H1312" i="2"/>
  <c r="G1313" i="2"/>
  <c r="H1316" i="2"/>
  <c r="G1317" i="2"/>
  <c r="H1320" i="2"/>
  <c r="G1321" i="2"/>
  <c r="H1324" i="2"/>
  <c r="G1325" i="2"/>
  <c r="H1328" i="2"/>
  <c r="G1329" i="2"/>
  <c r="H1332" i="2"/>
  <c r="G1333" i="2"/>
  <c r="H1336" i="2"/>
  <c r="G1337" i="2"/>
  <c r="H1340" i="2"/>
  <c r="G1341" i="2"/>
  <c r="H1344" i="2"/>
  <c r="G1345" i="2"/>
  <c r="H1348" i="2"/>
  <c r="G1349" i="2"/>
  <c r="H1352" i="2"/>
  <c r="G1353" i="2"/>
  <c r="H1356" i="2"/>
  <c r="G1357" i="2"/>
  <c r="H1360" i="2"/>
  <c r="G1361" i="2"/>
  <c r="H1364" i="2"/>
  <c r="G1365" i="2"/>
  <c r="H1368" i="2"/>
  <c r="G1369" i="2"/>
  <c r="H1372" i="2"/>
  <c r="G1373" i="2"/>
  <c r="H1376" i="2"/>
  <c r="G1377" i="2"/>
  <c r="H1380" i="2"/>
  <c r="G1381" i="2"/>
  <c r="H1384" i="2"/>
  <c r="G1385" i="2"/>
  <c r="H1388" i="2"/>
  <c r="G1389" i="2"/>
  <c r="H1392" i="2"/>
  <c r="G1393" i="2"/>
  <c r="H1396" i="2"/>
  <c r="G1397" i="2"/>
  <c r="H1400" i="2"/>
  <c r="G1401" i="2"/>
  <c r="D1403" i="2"/>
  <c r="P1403" i="2" s="1"/>
  <c r="H1404" i="2"/>
  <c r="G1405" i="2"/>
  <c r="D1407" i="2"/>
  <c r="H1408" i="2"/>
  <c r="G1409" i="2"/>
  <c r="D1411" i="2"/>
  <c r="P1411" i="2" s="1"/>
  <c r="H1412" i="2"/>
  <c r="G1413" i="2"/>
  <c r="D1415" i="2"/>
  <c r="P1415" i="2" s="1"/>
  <c r="H1416" i="2"/>
  <c r="G1417" i="2"/>
  <c r="D1419" i="2"/>
  <c r="P1419" i="2" s="1"/>
  <c r="H1420" i="2"/>
  <c r="G1421" i="2"/>
  <c r="D1423" i="2"/>
  <c r="P1423" i="2" s="1"/>
  <c r="H1424" i="2"/>
  <c r="G1425" i="2"/>
  <c r="E1426" i="2"/>
  <c r="H1428" i="2"/>
  <c r="G1429" i="2"/>
  <c r="H1432" i="2"/>
  <c r="G1433" i="2"/>
  <c r="H1436" i="2"/>
  <c r="G1437" i="2"/>
  <c r="H1440" i="2"/>
  <c r="G1441" i="2"/>
  <c r="H1444" i="2"/>
  <c r="G1445" i="2"/>
  <c r="H1448" i="2"/>
  <c r="G1449" i="2"/>
  <c r="H1452" i="2"/>
  <c r="G1453" i="2"/>
  <c r="H1456" i="2"/>
  <c r="G1457" i="2"/>
  <c r="H1460" i="2"/>
  <c r="G1461" i="2"/>
  <c r="H1464" i="2"/>
  <c r="G1465" i="2"/>
  <c r="H1468" i="2"/>
  <c r="E1469" i="2"/>
  <c r="P1474" i="2"/>
  <c r="E1475" i="2"/>
  <c r="E1481" i="2"/>
  <c r="D1481" i="2"/>
  <c r="P1482" i="2"/>
  <c r="I1494" i="2"/>
  <c r="P1510" i="2"/>
  <c r="I1516" i="2"/>
  <c r="I1517" i="2" s="1"/>
  <c r="P1518" i="2"/>
  <c r="P1527" i="2"/>
  <c r="I1535" i="2"/>
  <c r="O1535" i="2" s="1"/>
  <c r="P1535" i="2"/>
  <c r="P1543" i="2"/>
  <c r="P1551" i="2"/>
  <c r="P1559" i="2"/>
  <c r="I1576" i="2"/>
  <c r="I1577" i="2"/>
  <c r="O1577" i="2" s="1"/>
  <c r="P1578" i="2"/>
  <c r="P1594" i="2"/>
  <c r="I1616" i="2"/>
  <c r="I1625" i="2"/>
  <c r="O1625" i="2" s="1"/>
  <c r="E1211" i="2"/>
  <c r="E1215" i="2"/>
  <c r="E1219" i="2"/>
  <c r="E1223" i="2"/>
  <c r="E1227" i="2"/>
  <c r="E1231" i="2"/>
  <c r="E1235" i="2"/>
  <c r="E1239" i="2"/>
  <c r="E1243" i="2"/>
  <c r="E1247" i="2"/>
  <c r="E1251" i="2"/>
  <c r="E1255" i="2"/>
  <c r="J1255" i="2"/>
  <c r="E1259" i="2"/>
  <c r="E1263" i="2"/>
  <c r="E1267" i="2"/>
  <c r="E1271" i="2"/>
  <c r="E1275" i="2"/>
  <c r="E1279" i="2"/>
  <c r="E1283" i="2"/>
  <c r="J1283" i="2"/>
  <c r="E1287" i="2"/>
  <c r="E1291" i="2"/>
  <c r="E1295" i="2"/>
  <c r="E1299" i="2"/>
  <c r="E1303" i="2"/>
  <c r="E1307" i="2"/>
  <c r="E1311" i="2"/>
  <c r="E1315" i="2"/>
  <c r="E1319" i="2"/>
  <c r="E1323" i="2"/>
  <c r="E1327" i="2"/>
  <c r="E1331" i="2"/>
  <c r="E1335" i="2"/>
  <c r="E1339" i="2"/>
  <c r="E1343" i="2"/>
  <c r="E1347" i="2"/>
  <c r="E1351" i="2"/>
  <c r="E1355" i="2"/>
  <c r="E1359" i="2"/>
  <c r="E1363" i="2"/>
  <c r="E1367" i="2"/>
  <c r="E1371" i="2"/>
  <c r="E1375" i="2"/>
  <c r="E1379" i="2"/>
  <c r="E1383" i="2"/>
  <c r="E1387" i="2"/>
  <c r="E1391" i="2"/>
  <c r="E1395" i="2"/>
  <c r="D1396" i="2"/>
  <c r="P1396" i="2" s="1"/>
  <c r="E1399" i="2"/>
  <c r="J1399" i="2"/>
  <c r="D1400" i="2"/>
  <c r="P1400" i="2" s="1"/>
  <c r="E1403" i="2"/>
  <c r="D1404" i="2"/>
  <c r="E1407" i="2"/>
  <c r="D1408" i="2"/>
  <c r="P1408" i="2" s="1"/>
  <c r="E1411" i="2"/>
  <c r="D1412" i="2"/>
  <c r="P1412" i="2" s="1"/>
  <c r="E1415" i="2"/>
  <c r="D1416" i="2"/>
  <c r="P1416" i="2" s="1"/>
  <c r="E1419" i="2"/>
  <c r="D1420" i="2"/>
  <c r="P1420" i="2" s="1"/>
  <c r="E1423" i="2"/>
  <c r="D1424" i="2"/>
  <c r="P1424" i="2" s="1"/>
  <c r="E1427" i="2"/>
  <c r="D1428" i="2"/>
  <c r="E1431" i="2"/>
  <c r="J1431" i="2"/>
  <c r="D1432" i="2"/>
  <c r="P1432" i="2" s="1"/>
  <c r="E1435" i="2"/>
  <c r="D1436" i="2"/>
  <c r="P1436" i="2" s="1"/>
  <c r="E1439" i="2"/>
  <c r="D1440" i="2"/>
  <c r="P1440" i="2" s="1"/>
  <c r="E1443" i="2"/>
  <c r="D1444" i="2"/>
  <c r="E1447" i="2"/>
  <c r="J1447" i="2"/>
  <c r="D1448" i="2"/>
  <c r="P1448" i="2" s="1"/>
  <c r="E1451" i="2"/>
  <c r="D1452" i="2"/>
  <c r="E1455" i="2"/>
  <c r="D1456" i="2"/>
  <c r="P1456" i="2" s="1"/>
  <c r="E1459" i="2"/>
  <c r="D1460" i="2"/>
  <c r="P1460" i="2" s="1"/>
  <c r="E1463" i="2"/>
  <c r="D1464" i="2"/>
  <c r="P1464" i="2" s="1"/>
  <c r="D1468" i="2"/>
  <c r="P1468" i="2" s="1"/>
  <c r="P1470" i="2"/>
  <c r="P1471" i="2"/>
  <c r="E1472" i="2"/>
  <c r="E1485" i="2"/>
  <c r="D1485" i="2"/>
  <c r="P1485" i="2" s="1"/>
  <c r="P1486" i="2"/>
  <c r="P1495" i="2"/>
  <c r="P1503" i="2"/>
  <c r="P1511" i="2"/>
  <c r="P1519" i="2"/>
  <c r="I1522" i="2"/>
  <c r="I1536" i="2"/>
  <c r="I1537" i="2" s="1"/>
  <c r="I1544" i="2"/>
  <c r="I1552" i="2"/>
  <c r="I1553" i="2" s="1"/>
  <c r="R1563" i="2"/>
  <c r="Q1562" i="2"/>
  <c r="P1563" i="2"/>
  <c r="P1571" i="2"/>
  <c r="P1579" i="2"/>
  <c r="I1587" i="2"/>
  <c r="O1587" i="2" s="1"/>
  <c r="P1587" i="2"/>
  <c r="P1595" i="2"/>
  <c r="I1603" i="2"/>
  <c r="O1603" i="2" s="1"/>
  <c r="P1603" i="2"/>
  <c r="P1611" i="2"/>
  <c r="P1619" i="2"/>
  <c r="D1469" i="2"/>
  <c r="P1469" i="2" s="1"/>
  <c r="E1471" i="2"/>
  <c r="Q1471" i="2"/>
  <c r="R1472" i="2"/>
  <c r="E1474" i="2"/>
  <c r="D1475" i="2"/>
  <c r="H1480" i="2"/>
  <c r="G1481" i="2"/>
  <c r="E1489" i="2"/>
  <c r="D1489" i="2"/>
  <c r="P1489" i="2" s="1"/>
  <c r="P1490" i="2"/>
  <c r="I1497" i="2"/>
  <c r="O1497" i="2" s="1"/>
  <c r="P1498" i="2"/>
  <c r="P1506" i="2"/>
  <c r="I1513" i="2"/>
  <c r="I1514" i="2" s="1"/>
  <c r="P1514" i="2"/>
  <c r="R1523" i="2"/>
  <c r="Q1522" i="2"/>
  <c r="P1523" i="2"/>
  <c r="P1531" i="2"/>
  <c r="P1539" i="2"/>
  <c r="P1547" i="2"/>
  <c r="P1555" i="2"/>
  <c r="I1565" i="2"/>
  <c r="O1565" i="2" s="1"/>
  <c r="I1572" i="2"/>
  <c r="P1574" i="2"/>
  <c r="P1590" i="2"/>
  <c r="I1612" i="2"/>
  <c r="I1621" i="2"/>
  <c r="I1629" i="2"/>
  <c r="D1472" i="2"/>
  <c r="D1476" i="2"/>
  <c r="P1476" i="2" s="1"/>
  <c r="E1479" i="2"/>
  <c r="D1480" i="2"/>
  <c r="P1480" i="2" s="1"/>
  <c r="E1483" i="2"/>
  <c r="D1484" i="2"/>
  <c r="P1484" i="2" s="1"/>
  <c r="E1487" i="2"/>
  <c r="D1488" i="2"/>
  <c r="P1488" i="2" s="1"/>
  <c r="E1491" i="2"/>
  <c r="D1492" i="2"/>
  <c r="P1492" i="2" s="1"/>
  <c r="E1495" i="2"/>
  <c r="D1496" i="2"/>
  <c r="P1496" i="2" s="1"/>
  <c r="E1499" i="2"/>
  <c r="D1500" i="2"/>
  <c r="G1502" i="2"/>
  <c r="E1503" i="2"/>
  <c r="D1504" i="2"/>
  <c r="E1507" i="2"/>
  <c r="D1508" i="2"/>
  <c r="P1508" i="2" s="1"/>
  <c r="E1511" i="2"/>
  <c r="D1512" i="2"/>
  <c r="P1512" i="2" s="1"/>
  <c r="E1515" i="2"/>
  <c r="D1516" i="2"/>
  <c r="P1516" i="2" s="1"/>
  <c r="E1519" i="2"/>
  <c r="D1520" i="2"/>
  <c r="Q1521" i="2"/>
  <c r="E1523" i="2"/>
  <c r="D1524" i="2"/>
  <c r="P1524" i="2" s="1"/>
  <c r="E1527" i="2"/>
  <c r="D1528" i="2"/>
  <c r="P1528" i="2" s="1"/>
  <c r="G1530" i="2"/>
  <c r="E1531" i="2"/>
  <c r="D1532" i="2"/>
  <c r="G1534" i="2"/>
  <c r="E1535" i="2"/>
  <c r="J1535" i="2"/>
  <c r="D1536" i="2"/>
  <c r="P1536" i="2" s="1"/>
  <c r="G1538" i="2"/>
  <c r="E1539" i="2"/>
  <c r="D1540" i="2"/>
  <c r="P1540" i="2" s="1"/>
  <c r="G1542" i="2"/>
  <c r="E1543" i="2"/>
  <c r="D1544" i="2"/>
  <c r="P1544" i="2" s="1"/>
  <c r="G1546" i="2"/>
  <c r="E1547" i="2"/>
  <c r="D1548" i="2"/>
  <c r="P1548" i="2" s="1"/>
  <c r="G1550" i="2"/>
  <c r="E1551" i="2"/>
  <c r="D1552" i="2"/>
  <c r="P1552" i="2" s="1"/>
  <c r="G1554" i="2"/>
  <c r="E1555" i="2"/>
  <c r="D1556" i="2"/>
  <c r="P1556" i="2" s="1"/>
  <c r="E1559" i="2"/>
  <c r="D1560" i="2"/>
  <c r="P1560" i="2" s="1"/>
  <c r="Q1561" i="2"/>
  <c r="G1562" i="2"/>
  <c r="E1563" i="2"/>
  <c r="D1564" i="2"/>
  <c r="G1566" i="2"/>
  <c r="E1567" i="2"/>
  <c r="D1568" i="2"/>
  <c r="G1570" i="2"/>
  <c r="E1571" i="2"/>
  <c r="D1572" i="2"/>
  <c r="E1575" i="2"/>
  <c r="D1576" i="2"/>
  <c r="P1576" i="2" s="1"/>
  <c r="E1579" i="2"/>
  <c r="D1580" i="2"/>
  <c r="P1580" i="2" s="1"/>
  <c r="G1582" i="2"/>
  <c r="E1583" i="2"/>
  <c r="D1584" i="2"/>
  <c r="P1584" i="2" s="1"/>
  <c r="G1586" i="2"/>
  <c r="E1587" i="2"/>
  <c r="D1588" i="2"/>
  <c r="P1588" i="2" s="1"/>
  <c r="E1591" i="2"/>
  <c r="D1592" i="2"/>
  <c r="P1592" i="2" s="1"/>
  <c r="E1595" i="2"/>
  <c r="D1596" i="2"/>
  <c r="P1596" i="2" s="1"/>
  <c r="E1599" i="2"/>
  <c r="D1600" i="2"/>
  <c r="P1600" i="2" s="1"/>
  <c r="R1600" i="2"/>
  <c r="G1602" i="2"/>
  <c r="E1603" i="2"/>
  <c r="D1604" i="2"/>
  <c r="P1604" i="2" s="1"/>
  <c r="G1606" i="2"/>
  <c r="E1607" i="2"/>
  <c r="D1608" i="2"/>
  <c r="P1608" i="2" s="1"/>
  <c r="G1610" i="2"/>
  <c r="E1611" i="2"/>
  <c r="D1612" i="2"/>
  <c r="G1614" i="2"/>
  <c r="E1615" i="2"/>
  <c r="D1616" i="2"/>
  <c r="P1616" i="2" s="1"/>
  <c r="G1618" i="2"/>
  <c r="E1619" i="2"/>
  <c r="D1620" i="2"/>
  <c r="P1620" i="2" s="1"/>
  <c r="G1622" i="2"/>
  <c r="E1623" i="2"/>
  <c r="D1624" i="2"/>
  <c r="P1624" i="2" s="1"/>
  <c r="G1626" i="2"/>
  <c r="P1627" i="2"/>
  <c r="H1627" i="2"/>
  <c r="D1628" i="2"/>
  <c r="P1632" i="2"/>
  <c r="G1634" i="2"/>
  <c r="D1636" i="2"/>
  <c r="H1640" i="2"/>
  <c r="P1644" i="2"/>
  <c r="E1645" i="2"/>
  <c r="D1645" i="2"/>
  <c r="P1652" i="2"/>
  <c r="P1659" i="2"/>
  <c r="I1659" i="2"/>
  <c r="P1668" i="2"/>
  <c r="P1675" i="2"/>
  <c r="P1684" i="2"/>
  <c r="P1706" i="2"/>
  <c r="P1723" i="2"/>
  <c r="P1730" i="2"/>
  <c r="P1739" i="2"/>
  <c r="P1758" i="2"/>
  <c r="P1767" i="2"/>
  <c r="P1774" i="2"/>
  <c r="H1478" i="2"/>
  <c r="H1482" i="2"/>
  <c r="H1486" i="2"/>
  <c r="H1490" i="2"/>
  <c r="E1492" i="2"/>
  <c r="D1493" i="2"/>
  <c r="P1493" i="2" s="1"/>
  <c r="H1494" i="2"/>
  <c r="I1495" i="2" s="1"/>
  <c r="E1496" i="2"/>
  <c r="D1497" i="2"/>
  <c r="P1497" i="2" s="1"/>
  <c r="H1498" i="2"/>
  <c r="E1500" i="2"/>
  <c r="D1501" i="2"/>
  <c r="P1501" i="2" s="1"/>
  <c r="E1504" i="2"/>
  <c r="D1505" i="2"/>
  <c r="P1505" i="2" s="1"/>
  <c r="H1506" i="2"/>
  <c r="E1508" i="2"/>
  <c r="D1509" i="2"/>
  <c r="P1509" i="2" s="1"/>
  <c r="H1510" i="2"/>
  <c r="E1512" i="2"/>
  <c r="D1513" i="2"/>
  <c r="H1514" i="2"/>
  <c r="E1516" i="2"/>
  <c r="D1517" i="2"/>
  <c r="P1517" i="2" s="1"/>
  <c r="H1518" i="2"/>
  <c r="E1520" i="2"/>
  <c r="D1521" i="2"/>
  <c r="P1521" i="2" s="1"/>
  <c r="H1522" i="2"/>
  <c r="I1523" i="2" s="1"/>
  <c r="E1524" i="2"/>
  <c r="D1525" i="2"/>
  <c r="P1525" i="2" s="1"/>
  <c r="H1526" i="2"/>
  <c r="E1528" i="2"/>
  <c r="D1529" i="2"/>
  <c r="E1532" i="2"/>
  <c r="D1533" i="2"/>
  <c r="P1533" i="2" s="1"/>
  <c r="E1536" i="2"/>
  <c r="D1537" i="2"/>
  <c r="P1537" i="2" s="1"/>
  <c r="E1540" i="2"/>
  <c r="D1541" i="2"/>
  <c r="E1544" i="2"/>
  <c r="D1545" i="2"/>
  <c r="E1548" i="2"/>
  <c r="D1549" i="2"/>
  <c r="E1552" i="2"/>
  <c r="D1553" i="2"/>
  <c r="P1553" i="2" s="1"/>
  <c r="E1556" i="2"/>
  <c r="D1557" i="2"/>
  <c r="P1557" i="2" s="1"/>
  <c r="H1558" i="2"/>
  <c r="E1560" i="2"/>
  <c r="D1561" i="2"/>
  <c r="P1561" i="2" s="1"/>
  <c r="E1564" i="2"/>
  <c r="D1565" i="2"/>
  <c r="P1565" i="2" s="1"/>
  <c r="E1568" i="2"/>
  <c r="D1569" i="2"/>
  <c r="P1569" i="2" s="1"/>
  <c r="E1572" i="2"/>
  <c r="D1573" i="2"/>
  <c r="P1573" i="2" s="1"/>
  <c r="H1574" i="2"/>
  <c r="E1576" i="2"/>
  <c r="D1577" i="2"/>
  <c r="P1577" i="2" s="1"/>
  <c r="H1578" i="2"/>
  <c r="E1580" i="2"/>
  <c r="D1581" i="2"/>
  <c r="P1581" i="2" s="1"/>
  <c r="E1584" i="2"/>
  <c r="D1585" i="2"/>
  <c r="P1585" i="2" s="1"/>
  <c r="E1588" i="2"/>
  <c r="D1589" i="2"/>
  <c r="H1590" i="2"/>
  <c r="E1592" i="2"/>
  <c r="D1593" i="2"/>
  <c r="H1594" i="2"/>
  <c r="E1596" i="2"/>
  <c r="D1597" i="2"/>
  <c r="P1597" i="2" s="1"/>
  <c r="H1598" i="2"/>
  <c r="E1600" i="2"/>
  <c r="D1601" i="2"/>
  <c r="E1604" i="2"/>
  <c r="D1605" i="2"/>
  <c r="P1605" i="2" s="1"/>
  <c r="E1608" i="2"/>
  <c r="D1609" i="2"/>
  <c r="P1609" i="2" s="1"/>
  <c r="E1612" i="2"/>
  <c r="D1613" i="2"/>
  <c r="E1616" i="2"/>
  <c r="D1617" i="2"/>
  <c r="E1620" i="2"/>
  <c r="D1621" i="2"/>
  <c r="E1624" i="2"/>
  <c r="D1625" i="2"/>
  <c r="P1625" i="2" s="1"/>
  <c r="E1630" i="2"/>
  <c r="E1633" i="2"/>
  <c r="D1633" i="2"/>
  <c r="P1635" i="2"/>
  <c r="Q1647" i="2"/>
  <c r="R1648" i="2"/>
  <c r="P1648" i="2"/>
  <c r="P1655" i="2"/>
  <c r="P1664" i="2"/>
  <c r="P1671" i="2"/>
  <c r="P1687" i="2"/>
  <c r="P1695" i="2"/>
  <c r="P1711" i="2"/>
  <c r="P1715" i="2"/>
  <c r="P1719" i="2"/>
  <c r="P1726" i="2"/>
  <c r="P1742" i="2"/>
  <c r="P1751" i="2"/>
  <c r="R1758" i="2"/>
  <c r="Q1757" i="2"/>
  <c r="P1770" i="2"/>
  <c r="E1493" i="2"/>
  <c r="E1497" i="2"/>
  <c r="J1497" i="2"/>
  <c r="E1501" i="2"/>
  <c r="E1505" i="2"/>
  <c r="E1509" i="2"/>
  <c r="E1513" i="2"/>
  <c r="J1513" i="2"/>
  <c r="E1517" i="2"/>
  <c r="E1521" i="2"/>
  <c r="E1525" i="2"/>
  <c r="J1525" i="2"/>
  <c r="E1529" i="2"/>
  <c r="E1533" i="2"/>
  <c r="E1537" i="2"/>
  <c r="E1541" i="2"/>
  <c r="J1541" i="2"/>
  <c r="E1545" i="2"/>
  <c r="E1549" i="2"/>
  <c r="J1549" i="2"/>
  <c r="E1553" i="2"/>
  <c r="E1557" i="2"/>
  <c r="E1561" i="2"/>
  <c r="E1565" i="2"/>
  <c r="J1565" i="2"/>
  <c r="E1569" i="2"/>
  <c r="E1573" i="2"/>
  <c r="E1577" i="2"/>
  <c r="J1577" i="2"/>
  <c r="E1581" i="2"/>
  <c r="E1585" i="2"/>
  <c r="E1589" i="2"/>
  <c r="E1593" i="2"/>
  <c r="E1597" i="2"/>
  <c r="E1601" i="2"/>
  <c r="E1605" i="2"/>
  <c r="E1609" i="2"/>
  <c r="E1613" i="2"/>
  <c r="E1617" i="2"/>
  <c r="E1621" i="2"/>
  <c r="E1625" i="2"/>
  <c r="G1630" i="2"/>
  <c r="P1640" i="2"/>
  <c r="E1641" i="2"/>
  <c r="D1641" i="2"/>
  <c r="P1641" i="2" s="1"/>
  <c r="P1643" i="2"/>
  <c r="H1644" i="2"/>
  <c r="G1645" i="2"/>
  <c r="P1651" i="2"/>
  <c r="P1660" i="2"/>
  <c r="P1676" i="2"/>
  <c r="P1692" i="2"/>
  <c r="P1694" i="2"/>
  <c r="P1707" i="2"/>
  <c r="P1714" i="2"/>
  <c r="P1738" i="2"/>
  <c r="P1747" i="2"/>
  <c r="P1766" i="2"/>
  <c r="P1775" i="2"/>
  <c r="J1629" i="2"/>
  <c r="E1629" i="2"/>
  <c r="D1629" i="2"/>
  <c r="I1631" i="2"/>
  <c r="P1633" i="2"/>
  <c r="E1637" i="2"/>
  <c r="D1637" i="2"/>
  <c r="P1637" i="2" s="1"/>
  <c r="I1647" i="2"/>
  <c r="I1656" i="2"/>
  <c r="P1663" i="2"/>
  <c r="I1672" i="2"/>
  <c r="P1679" i="2"/>
  <c r="P1691" i="2"/>
  <c r="P1698" i="2"/>
  <c r="P1703" i="2"/>
  <c r="P1710" i="2"/>
  <c r="P1734" i="2"/>
  <c r="P1750" i="2"/>
  <c r="P1771" i="2"/>
  <c r="H1648" i="2"/>
  <c r="G1649" i="2"/>
  <c r="H1652" i="2"/>
  <c r="G1653" i="2"/>
  <c r="H1656" i="2"/>
  <c r="G1657" i="2"/>
  <c r="H1660" i="2"/>
  <c r="G1661" i="2"/>
  <c r="H1664" i="2"/>
  <c r="G1665" i="2"/>
  <c r="H1668" i="2"/>
  <c r="G1669" i="2"/>
  <c r="H1672" i="2"/>
  <c r="G1673" i="2"/>
  <c r="H1676" i="2"/>
  <c r="G1677" i="2"/>
  <c r="H1680" i="2"/>
  <c r="G1681" i="2"/>
  <c r="H1684" i="2"/>
  <c r="G1685" i="2"/>
  <c r="H1688" i="2"/>
  <c r="G1689" i="2"/>
  <c r="H1692" i="2"/>
  <c r="G1693" i="2"/>
  <c r="G1697" i="2"/>
  <c r="G1701" i="2"/>
  <c r="G1705" i="2"/>
  <c r="G1709" i="2"/>
  <c r="G1713" i="2"/>
  <c r="G1717" i="2"/>
  <c r="G1721" i="2"/>
  <c r="G1725" i="2"/>
  <c r="G1729" i="2"/>
  <c r="G1733" i="2"/>
  <c r="G1737" i="2"/>
  <c r="G1741" i="2"/>
  <c r="G1745" i="2"/>
  <c r="G1749" i="2"/>
  <c r="G1753" i="2"/>
  <c r="G1757" i="2"/>
  <c r="G1761" i="2"/>
  <c r="G1765" i="2"/>
  <c r="G1769" i="2"/>
  <c r="G1773" i="2"/>
  <c r="G1777" i="2"/>
  <c r="E1782" i="2"/>
  <c r="P1784" i="2"/>
  <c r="E1790" i="2"/>
  <c r="P1792" i="2"/>
  <c r="E1798" i="2"/>
  <c r="E1804" i="2"/>
  <c r="D1804" i="2"/>
  <c r="R1842" i="2"/>
  <c r="Q1841" i="2"/>
  <c r="P1842" i="2"/>
  <c r="P1874" i="2"/>
  <c r="G1638" i="2"/>
  <c r="G1642" i="2"/>
  <c r="G1646" i="2"/>
  <c r="G1650" i="2"/>
  <c r="G1654" i="2"/>
  <c r="G1658" i="2"/>
  <c r="G1662" i="2"/>
  <c r="G1666" i="2"/>
  <c r="G1670" i="2"/>
  <c r="G1674" i="2"/>
  <c r="G1678" i="2"/>
  <c r="G1682" i="2"/>
  <c r="G1686" i="2"/>
  <c r="G1690" i="2"/>
  <c r="E1695" i="2"/>
  <c r="D1696" i="2"/>
  <c r="R1696" i="2"/>
  <c r="E1699" i="2"/>
  <c r="D1700" i="2"/>
  <c r="P1700" i="2" s="1"/>
  <c r="G1702" i="2"/>
  <c r="E1703" i="2"/>
  <c r="D1704" i="2"/>
  <c r="P1704" i="2" s="1"/>
  <c r="E1707" i="2"/>
  <c r="D1708" i="2"/>
  <c r="P1708" i="2" s="1"/>
  <c r="E1711" i="2"/>
  <c r="D1712" i="2"/>
  <c r="E1715" i="2"/>
  <c r="D1716" i="2"/>
  <c r="R1716" i="2"/>
  <c r="E1719" i="2"/>
  <c r="D1720" i="2"/>
  <c r="P1720" i="2" s="1"/>
  <c r="E1723" i="2"/>
  <c r="D1724" i="2"/>
  <c r="P1724" i="2" s="1"/>
  <c r="E1727" i="2"/>
  <c r="D1728" i="2"/>
  <c r="E1731" i="2"/>
  <c r="D1732" i="2"/>
  <c r="E1735" i="2"/>
  <c r="D1736" i="2"/>
  <c r="P1736" i="2" s="1"/>
  <c r="E1739" i="2"/>
  <c r="D1740" i="2"/>
  <c r="P1740" i="2" s="1"/>
  <c r="E1743" i="2"/>
  <c r="D1744" i="2"/>
  <c r="P1744" i="2" s="1"/>
  <c r="E1747" i="2"/>
  <c r="D1748" i="2"/>
  <c r="P1748" i="2" s="1"/>
  <c r="E1751" i="2"/>
  <c r="D1752" i="2"/>
  <c r="P1752" i="2" s="1"/>
  <c r="E1755" i="2"/>
  <c r="D1756" i="2"/>
  <c r="E1759" i="2"/>
  <c r="D1760" i="2"/>
  <c r="E1763" i="2"/>
  <c r="D1764" i="2"/>
  <c r="E1767" i="2"/>
  <c r="D1768" i="2"/>
  <c r="P1768" i="2" s="1"/>
  <c r="E1771" i="2"/>
  <c r="D1772" i="2"/>
  <c r="P1772" i="2" s="1"/>
  <c r="E1775" i="2"/>
  <c r="D1776" i="2"/>
  <c r="E1779" i="2"/>
  <c r="D1780" i="2"/>
  <c r="E1784" i="2"/>
  <c r="P1786" i="2"/>
  <c r="E1787" i="2"/>
  <c r="D1788" i="2"/>
  <c r="P1788" i="2" s="1"/>
  <c r="E1792" i="2"/>
  <c r="P1794" i="2"/>
  <c r="E1795" i="2"/>
  <c r="D1796" i="2"/>
  <c r="P1796" i="2" s="1"/>
  <c r="E1801" i="2"/>
  <c r="D1802" i="2"/>
  <c r="P1802" i="2" s="1"/>
  <c r="E1808" i="2"/>
  <c r="D1808" i="2"/>
  <c r="R1886" i="2"/>
  <c r="Q1885" i="2"/>
  <c r="E1628" i="2"/>
  <c r="E1632" i="2"/>
  <c r="E1636" i="2"/>
  <c r="E1640" i="2"/>
  <c r="E1644" i="2"/>
  <c r="E1648" i="2"/>
  <c r="D1649" i="2"/>
  <c r="E1652" i="2"/>
  <c r="D1653" i="2"/>
  <c r="E1656" i="2"/>
  <c r="J1656" i="2"/>
  <c r="D1657" i="2"/>
  <c r="E1660" i="2"/>
  <c r="D1661" i="2"/>
  <c r="E1664" i="2"/>
  <c r="D1665" i="2"/>
  <c r="E1668" i="2"/>
  <c r="D1669" i="2"/>
  <c r="E1672" i="2"/>
  <c r="D1673" i="2"/>
  <c r="E1676" i="2"/>
  <c r="D1677" i="2"/>
  <c r="E1680" i="2"/>
  <c r="D1681" i="2"/>
  <c r="E1684" i="2"/>
  <c r="D1685" i="2"/>
  <c r="E1688" i="2"/>
  <c r="D1689" i="2"/>
  <c r="E1692" i="2"/>
  <c r="D1693" i="2"/>
  <c r="E1696" i="2"/>
  <c r="D1697" i="2"/>
  <c r="E1700" i="2"/>
  <c r="D1701" i="2"/>
  <c r="E1704" i="2"/>
  <c r="D1705" i="2"/>
  <c r="E1708" i="2"/>
  <c r="D1709" i="2"/>
  <c r="E1712" i="2"/>
  <c r="D1713" i="2"/>
  <c r="E1716" i="2"/>
  <c r="D1717" i="2"/>
  <c r="E1720" i="2"/>
  <c r="D1721" i="2"/>
  <c r="E1724" i="2"/>
  <c r="D1725" i="2"/>
  <c r="E1728" i="2"/>
  <c r="D1729" i="2"/>
  <c r="E1732" i="2"/>
  <c r="D1733" i="2"/>
  <c r="E1736" i="2"/>
  <c r="D1737" i="2"/>
  <c r="E1740" i="2"/>
  <c r="D1741" i="2"/>
  <c r="E1744" i="2"/>
  <c r="D1745" i="2"/>
  <c r="E1748" i="2"/>
  <c r="D1749" i="2"/>
  <c r="E1752" i="2"/>
  <c r="D1753" i="2"/>
  <c r="E1756" i="2"/>
  <c r="D1757" i="2"/>
  <c r="E1760" i="2"/>
  <c r="D1761" i="2"/>
  <c r="E1764" i="2"/>
  <c r="D1765" i="2"/>
  <c r="E1768" i="2"/>
  <c r="D1769" i="2"/>
  <c r="E1772" i="2"/>
  <c r="D1773" i="2"/>
  <c r="E1776" i="2"/>
  <c r="D1777" i="2"/>
  <c r="E1780" i="2"/>
  <c r="D1782" i="2"/>
  <c r="D1785" i="2"/>
  <c r="E1786" i="2"/>
  <c r="D1790" i="2"/>
  <c r="D1793" i="2"/>
  <c r="E1794" i="2"/>
  <c r="D1798" i="2"/>
  <c r="E1800" i="2"/>
  <c r="R1801" i="2"/>
  <c r="Q1800" i="2"/>
  <c r="G1804" i="2"/>
  <c r="P1846" i="2"/>
  <c r="P1878" i="2"/>
  <c r="E1649" i="2"/>
  <c r="E1653" i="2"/>
  <c r="E1657" i="2"/>
  <c r="E1661" i="2"/>
  <c r="E1665" i="2"/>
  <c r="E1669" i="2"/>
  <c r="E1673" i="2"/>
  <c r="E1677" i="2"/>
  <c r="E1681" i="2"/>
  <c r="E1685" i="2"/>
  <c r="E1689" i="2"/>
  <c r="E1693" i="2"/>
  <c r="E1697" i="2"/>
  <c r="E1701" i="2"/>
  <c r="E1705" i="2"/>
  <c r="E1709" i="2"/>
  <c r="E1713" i="2"/>
  <c r="E1717" i="2"/>
  <c r="E1721" i="2"/>
  <c r="E1725" i="2"/>
  <c r="E1729" i="2"/>
  <c r="E1733" i="2"/>
  <c r="E1737" i="2"/>
  <c r="E1741" i="2"/>
  <c r="E1745" i="2"/>
  <c r="E1749" i="2"/>
  <c r="E1753" i="2"/>
  <c r="E1757" i="2"/>
  <c r="E1761" i="2"/>
  <c r="E1765" i="2"/>
  <c r="E1769" i="2"/>
  <c r="E1773" i="2"/>
  <c r="E1777" i="2"/>
  <c r="G1782" i="2"/>
  <c r="E1788" i="2"/>
  <c r="G1790" i="2"/>
  <c r="E1796" i="2"/>
  <c r="G1798" i="2"/>
  <c r="E1802" i="2"/>
  <c r="P1822" i="2"/>
  <c r="P1830" i="2"/>
  <c r="P1838" i="2"/>
  <c r="P1930" i="2"/>
  <c r="P1940" i="2"/>
  <c r="G1781" i="2"/>
  <c r="D1783" i="2"/>
  <c r="G1785" i="2"/>
  <c r="D1787" i="2"/>
  <c r="G1789" i="2"/>
  <c r="D1791" i="2"/>
  <c r="P1791" i="2" s="1"/>
  <c r="G1793" i="2"/>
  <c r="D1795" i="2"/>
  <c r="G1797" i="2"/>
  <c r="D1799" i="2"/>
  <c r="G1801" i="2"/>
  <c r="D1803" i="2"/>
  <c r="G1805" i="2"/>
  <c r="E1806" i="2"/>
  <c r="D1807" i="2"/>
  <c r="P1807" i="2" s="1"/>
  <c r="G1809" i="2"/>
  <c r="E1810" i="2"/>
  <c r="D1811" i="2"/>
  <c r="P1811" i="2" s="1"/>
  <c r="G1813" i="2"/>
  <c r="E1814" i="2"/>
  <c r="D1815" i="2"/>
  <c r="G1817" i="2"/>
  <c r="E1818" i="2"/>
  <c r="D1819" i="2"/>
  <c r="P1819" i="2" s="1"/>
  <c r="G1821" i="2"/>
  <c r="E1822" i="2"/>
  <c r="D1823" i="2"/>
  <c r="G1825" i="2"/>
  <c r="E1826" i="2"/>
  <c r="D1827" i="2"/>
  <c r="P1827" i="2" s="1"/>
  <c r="G1829" i="2"/>
  <c r="E1830" i="2"/>
  <c r="D1831" i="2"/>
  <c r="G1833" i="2"/>
  <c r="E1834" i="2"/>
  <c r="D1835" i="2"/>
  <c r="P1835" i="2" s="1"/>
  <c r="G1837" i="2"/>
  <c r="E1838" i="2"/>
  <c r="D1839" i="2"/>
  <c r="Q1840" i="2"/>
  <c r="G1841" i="2"/>
  <c r="E1842" i="2"/>
  <c r="D1843" i="2"/>
  <c r="P1843" i="2" s="1"/>
  <c r="G1845" i="2"/>
  <c r="E1846" i="2"/>
  <c r="D1847" i="2"/>
  <c r="P1847" i="2" s="1"/>
  <c r="G1849" i="2"/>
  <c r="E1850" i="2"/>
  <c r="D1851" i="2"/>
  <c r="G1853" i="2"/>
  <c r="E1854" i="2"/>
  <c r="D1855" i="2"/>
  <c r="G1857" i="2"/>
  <c r="E1858" i="2"/>
  <c r="D1859" i="2"/>
  <c r="G1861" i="2"/>
  <c r="E1862" i="2"/>
  <c r="D1863" i="2"/>
  <c r="G1865" i="2"/>
  <c r="E1866" i="2"/>
  <c r="D1867" i="2"/>
  <c r="G1869" i="2"/>
  <c r="E1870" i="2"/>
  <c r="D1871" i="2"/>
  <c r="G1873" i="2"/>
  <c r="E1874" i="2"/>
  <c r="D1875" i="2"/>
  <c r="P1875" i="2" s="1"/>
  <c r="G1877" i="2"/>
  <c r="E1878" i="2"/>
  <c r="D1879" i="2"/>
  <c r="P1879" i="2" s="1"/>
  <c r="G1881" i="2"/>
  <c r="E1882" i="2"/>
  <c r="D1883" i="2"/>
  <c r="Q1884" i="2"/>
  <c r="G1885" i="2"/>
  <c r="E1886" i="2"/>
  <c r="D1887" i="2"/>
  <c r="P1887" i="2" s="1"/>
  <c r="G1889" i="2"/>
  <c r="E1890" i="2"/>
  <c r="D1891" i="2"/>
  <c r="P1891" i="2" s="1"/>
  <c r="G1893" i="2"/>
  <c r="E1894" i="2"/>
  <c r="D1895" i="2"/>
  <c r="P1895" i="2" s="1"/>
  <c r="G1897" i="2"/>
  <c r="E1898" i="2"/>
  <c r="D1899" i="2"/>
  <c r="P1899" i="2" s="1"/>
  <c r="G1901" i="2"/>
  <c r="E1902" i="2"/>
  <c r="D1903" i="2"/>
  <c r="P1903" i="2" s="1"/>
  <c r="G1905" i="2"/>
  <c r="E1906" i="2"/>
  <c r="D1907" i="2"/>
  <c r="P1907" i="2" s="1"/>
  <c r="G1909" i="2"/>
  <c r="E1910" i="2"/>
  <c r="D1911" i="2"/>
  <c r="P1911" i="2" s="1"/>
  <c r="G1913" i="2"/>
  <c r="E1914" i="2"/>
  <c r="D1915" i="2"/>
  <c r="P1915" i="2" s="1"/>
  <c r="G1917" i="2"/>
  <c r="E1918" i="2"/>
  <c r="D1919" i="2"/>
  <c r="P1919" i="2" s="1"/>
  <c r="G1921" i="2"/>
  <c r="E1922" i="2"/>
  <c r="D1923" i="2"/>
  <c r="P1923" i="2" s="1"/>
  <c r="G1925" i="2"/>
  <c r="E1926" i="2"/>
  <c r="D1927" i="2"/>
  <c r="P1927" i="2" s="1"/>
  <c r="R1927" i="2"/>
  <c r="G1929" i="2"/>
  <c r="E1930" i="2"/>
  <c r="D1931" i="2"/>
  <c r="P1931" i="2" s="1"/>
  <c r="G1933" i="2"/>
  <c r="G1934" i="2"/>
  <c r="E1938" i="2"/>
  <c r="H1941" i="2"/>
  <c r="P1947" i="2"/>
  <c r="P1963" i="2"/>
  <c r="P1971" i="2"/>
  <c r="P1979" i="2"/>
  <c r="P2003" i="2"/>
  <c r="R2016" i="2"/>
  <c r="Q2015" i="2"/>
  <c r="P2026" i="2"/>
  <c r="P2034" i="2"/>
  <c r="P2042" i="2"/>
  <c r="P2059" i="2"/>
  <c r="P2067" i="2"/>
  <c r="P2083" i="2"/>
  <c r="E1811" i="2"/>
  <c r="D1812" i="2"/>
  <c r="P1812" i="2" s="1"/>
  <c r="E1815" i="2"/>
  <c r="D1816" i="2"/>
  <c r="E1819" i="2"/>
  <c r="D1820" i="2"/>
  <c r="E1823" i="2"/>
  <c r="D1824" i="2"/>
  <c r="P1824" i="2" s="1"/>
  <c r="E1827" i="2"/>
  <c r="D1828" i="2"/>
  <c r="P1828" i="2" s="1"/>
  <c r="E1831" i="2"/>
  <c r="D1832" i="2"/>
  <c r="E1835" i="2"/>
  <c r="D1836" i="2"/>
  <c r="P1836" i="2" s="1"/>
  <c r="E1839" i="2"/>
  <c r="D1840" i="2"/>
  <c r="E1843" i="2"/>
  <c r="D1844" i="2"/>
  <c r="P1844" i="2" s="1"/>
  <c r="E1847" i="2"/>
  <c r="D1848" i="2"/>
  <c r="P1848" i="2" s="1"/>
  <c r="E1851" i="2"/>
  <c r="D1852" i="2"/>
  <c r="E1855" i="2"/>
  <c r="D1856" i="2"/>
  <c r="E1859" i="2"/>
  <c r="D1860" i="2"/>
  <c r="E1863" i="2"/>
  <c r="D1864" i="2"/>
  <c r="E1867" i="2"/>
  <c r="D1868" i="2"/>
  <c r="E1871" i="2"/>
  <c r="D1872" i="2"/>
  <c r="E1875" i="2"/>
  <c r="D1876" i="2"/>
  <c r="P1876" i="2" s="1"/>
  <c r="E1879" i="2"/>
  <c r="D1880" i="2"/>
  <c r="P1880" i="2" s="1"/>
  <c r="E1883" i="2"/>
  <c r="D1884" i="2"/>
  <c r="H1885" i="2"/>
  <c r="G1886" i="2"/>
  <c r="D1888" i="2"/>
  <c r="P1888" i="2" s="1"/>
  <c r="H1889" i="2"/>
  <c r="G1890" i="2"/>
  <c r="E1891" i="2"/>
  <c r="D1892" i="2"/>
  <c r="P1892" i="2" s="1"/>
  <c r="G1894" i="2"/>
  <c r="E1895" i="2"/>
  <c r="D1896" i="2"/>
  <c r="P1896" i="2" s="1"/>
  <c r="G1898" i="2"/>
  <c r="E1899" i="2"/>
  <c r="D1900" i="2"/>
  <c r="P1900" i="2" s="1"/>
  <c r="H1901" i="2"/>
  <c r="G1902" i="2"/>
  <c r="E1903" i="2"/>
  <c r="D1904" i="2"/>
  <c r="P1904" i="2" s="1"/>
  <c r="H1905" i="2"/>
  <c r="G1906" i="2"/>
  <c r="E1907" i="2"/>
  <c r="D1908" i="2"/>
  <c r="P1908" i="2" s="1"/>
  <c r="H1909" i="2"/>
  <c r="G1910" i="2"/>
  <c r="E1911" i="2"/>
  <c r="D1912" i="2"/>
  <c r="P1912" i="2" s="1"/>
  <c r="H1913" i="2"/>
  <c r="G1914" i="2"/>
  <c r="E1915" i="2"/>
  <c r="D1916" i="2"/>
  <c r="P1916" i="2" s="1"/>
  <c r="G1918" i="2"/>
  <c r="E1919" i="2"/>
  <c r="D1920" i="2"/>
  <c r="P1920" i="2" s="1"/>
  <c r="G1922" i="2"/>
  <c r="E1923" i="2"/>
  <c r="D1924" i="2"/>
  <c r="E1927" i="2"/>
  <c r="D1928" i="2"/>
  <c r="P1928" i="2" s="1"/>
  <c r="E1931" i="2"/>
  <c r="D1932" i="2"/>
  <c r="D1936" i="2"/>
  <c r="E1940" i="2"/>
  <c r="P1956" i="2"/>
  <c r="R1972" i="2"/>
  <c r="Q1971" i="2"/>
  <c r="P1972" i="2"/>
  <c r="P1980" i="2"/>
  <c r="P1988" i="2"/>
  <c r="P1996" i="2"/>
  <c r="P2004" i="2"/>
  <c r="P2014" i="2"/>
  <c r="P2060" i="2"/>
  <c r="P2091" i="2"/>
  <c r="P2099" i="2"/>
  <c r="E1812" i="2"/>
  <c r="E1816" i="2"/>
  <c r="E1820" i="2"/>
  <c r="E1824" i="2"/>
  <c r="E1828" i="2"/>
  <c r="E1832" i="2"/>
  <c r="E1836" i="2"/>
  <c r="E1840" i="2"/>
  <c r="E1844" i="2"/>
  <c r="E1848" i="2"/>
  <c r="E1852" i="2"/>
  <c r="E1856" i="2"/>
  <c r="E1860" i="2"/>
  <c r="E1864" i="2"/>
  <c r="E1868" i="2"/>
  <c r="E1872" i="2"/>
  <c r="E1876" i="2"/>
  <c r="E1880" i="2"/>
  <c r="E1884" i="2"/>
  <c r="E1888" i="2"/>
  <c r="E1892" i="2"/>
  <c r="E1896" i="2"/>
  <c r="E1900" i="2"/>
  <c r="E1904" i="2"/>
  <c r="E1908" i="2"/>
  <c r="E1912" i="2"/>
  <c r="E1916" i="2"/>
  <c r="E1920" i="2"/>
  <c r="E1924" i="2"/>
  <c r="E1928" i="2"/>
  <c r="E1932" i="2"/>
  <c r="D1934" i="2"/>
  <c r="D1938" i="2"/>
  <c r="P1938" i="2" s="1"/>
  <c r="E1942" i="2"/>
  <c r="D1942" i="2"/>
  <c r="P1942" i="2" s="1"/>
  <c r="P1943" i="2"/>
  <c r="P1959" i="2"/>
  <c r="P1975" i="2"/>
  <c r="P1999" i="2"/>
  <c r="P2007" i="2"/>
  <c r="P2030" i="2"/>
  <c r="P2046" i="2"/>
  <c r="P2063" i="2"/>
  <c r="E1936" i="2"/>
  <c r="E1946" i="2"/>
  <c r="D1946" i="2"/>
  <c r="P1960" i="2"/>
  <c r="P1992" i="2"/>
  <c r="P2008" i="2"/>
  <c r="P2064" i="2"/>
  <c r="G1935" i="2"/>
  <c r="D1937" i="2"/>
  <c r="G1939" i="2"/>
  <c r="D1941" i="2"/>
  <c r="P1941" i="2" s="1"/>
  <c r="E1944" i="2"/>
  <c r="D1945" i="2"/>
  <c r="E1948" i="2"/>
  <c r="D1949" i="2"/>
  <c r="G1951" i="2"/>
  <c r="E1952" i="2"/>
  <c r="D1953" i="2"/>
  <c r="G1955" i="2"/>
  <c r="E1956" i="2"/>
  <c r="D1957" i="2"/>
  <c r="P1957" i="2" s="1"/>
  <c r="E1960" i="2"/>
  <c r="D1961" i="2"/>
  <c r="E1964" i="2"/>
  <c r="D1965" i="2"/>
  <c r="E1968" i="2"/>
  <c r="D1969" i="2"/>
  <c r="P1969" i="2" s="1"/>
  <c r="Q1970" i="2"/>
  <c r="E1972" i="2"/>
  <c r="D1973" i="2"/>
  <c r="E1976" i="2"/>
  <c r="D1977" i="2"/>
  <c r="P1977" i="2" s="1"/>
  <c r="E1980" i="2"/>
  <c r="D1981" i="2"/>
  <c r="E1984" i="2"/>
  <c r="D1985" i="2"/>
  <c r="E1988" i="2"/>
  <c r="D1989" i="2"/>
  <c r="E1992" i="2"/>
  <c r="D1993" i="2"/>
  <c r="E1996" i="2"/>
  <c r="D1997" i="2"/>
  <c r="P1997" i="2" s="1"/>
  <c r="E2000" i="2"/>
  <c r="D2001" i="2"/>
  <c r="P2001" i="2" s="1"/>
  <c r="E2004" i="2"/>
  <c r="D2005" i="2"/>
  <c r="P2005" i="2" s="1"/>
  <c r="E2008" i="2"/>
  <c r="D2009" i="2"/>
  <c r="E2012" i="2"/>
  <c r="D2013" i="2"/>
  <c r="Q2014" i="2"/>
  <c r="E2016" i="2"/>
  <c r="D2017" i="2"/>
  <c r="P2017" i="2" s="1"/>
  <c r="E2020" i="2"/>
  <c r="D2021" i="2"/>
  <c r="E2024" i="2"/>
  <c r="D2025" i="2"/>
  <c r="E2028" i="2"/>
  <c r="D2029" i="2"/>
  <c r="E2032" i="2"/>
  <c r="D2033" i="2"/>
  <c r="E2036" i="2"/>
  <c r="D2037" i="2"/>
  <c r="E2040" i="2"/>
  <c r="D2041" i="2"/>
  <c r="E2044" i="2"/>
  <c r="D2045" i="2"/>
  <c r="P2045" i="2" s="1"/>
  <c r="E2048" i="2"/>
  <c r="D2049" i="2"/>
  <c r="P2049" i="2" s="1"/>
  <c r="E2052" i="2"/>
  <c r="D2053" i="2"/>
  <c r="R2053" i="2"/>
  <c r="E2056" i="2"/>
  <c r="D2057" i="2"/>
  <c r="P2057" i="2" s="1"/>
  <c r="E2060" i="2"/>
  <c r="D2061" i="2"/>
  <c r="P2061" i="2" s="1"/>
  <c r="E2064" i="2"/>
  <c r="D2065" i="2"/>
  <c r="P2065" i="2" s="1"/>
  <c r="E2068" i="2"/>
  <c r="D2069" i="2"/>
  <c r="E2072" i="2"/>
  <c r="D2073" i="2"/>
  <c r="E2076" i="2"/>
  <c r="D2077" i="2"/>
  <c r="E2080" i="2"/>
  <c r="D2081" i="2"/>
  <c r="E2086" i="2"/>
  <c r="E2089" i="2"/>
  <c r="R2090" i="2"/>
  <c r="Q2089" i="2"/>
  <c r="E2092" i="2"/>
  <c r="E2097" i="2"/>
  <c r="H2104" i="2"/>
  <c r="P2151" i="2"/>
  <c r="H1943" i="2"/>
  <c r="H1947" i="2"/>
  <c r="E1949" i="2"/>
  <c r="D1950" i="2"/>
  <c r="E1953" i="2"/>
  <c r="D1954" i="2"/>
  <c r="P1954" i="2" s="1"/>
  <c r="E1957" i="2"/>
  <c r="D1958" i="2"/>
  <c r="P1958" i="2" s="1"/>
  <c r="H1959" i="2"/>
  <c r="E1961" i="2"/>
  <c r="D1962" i="2"/>
  <c r="H1963" i="2"/>
  <c r="E1965" i="2"/>
  <c r="D1966" i="2"/>
  <c r="H1967" i="2"/>
  <c r="E1969" i="2"/>
  <c r="D1970" i="2"/>
  <c r="H1971" i="2"/>
  <c r="E1973" i="2"/>
  <c r="D1974" i="2"/>
  <c r="P1974" i="2" s="1"/>
  <c r="H1975" i="2"/>
  <c r="E1977" i="2"/>
  <c r="D1978" i="2"/>
  <c r="P1978" i="2" s="1"/>
  <c r="H1979" i="2"/>
  <c r="E1981" i="2"/>
  <c r="D1982" i="2"/>
  <c r="H1983" i="2"/>
  <c r="E1985" i="2"/>
  <c r="D1986" i="2"/>
  <c r="H1987" i="2"/>
  <c r="E1989" i="2"/>
  <c r="D1990" i="2"/>
  <c r="P1990" i="2" s="1"/>
  <c r="H1991" i="2"/>
  <c r="E1993" i="2"/>
  <c r="D1994" i="2"/>
  <c r="P1994" i="2" s="1"/>
  <c r="H1995" i="2"/>
  <c r="E1997" i="2"/>
  <c r="D1998" i="2"/>
  <c r="H1999" i="2"/>
  <c r="E2001" i="2"/>
  <c r="D2002" i="2"/>
  <c r="P2002" i="2" s="1"/>
  <c r="H2003" i="2"/>
  <c r="E2005" i="2"/>
  <c r="D2006" i="2"/>
  <c r="P2006" i="2" s="1"/>
  <c r="H2007" i="2"/>
  <c r="E2009" i="2"/>
  <c r="D2010" i="2"/>
  <c r="H2011" i="2"/>
  <c r="E2013" i="2"/>
  <c r="H2015" i="2"/>
  <c r="G2016" i="2"/>
  <c r="H2019" i="2"/>
  <c r="G2020" i="2"/>
  <c r="H2023" i="2"/>
  <c r="G2024" i="2"/>
  <c r="H2027" i="2"/>
  <c r="G2028" i="2"/>
  <c r="H2031" i="2"/>
  <c r="G2032" i="2"/>
  <c r="H2035" i="2"/>
  <c r="G2036" i="2"/>
  <c r="H2039" i="2"/>
  <c r="G2040" i="2"/>
  <c r="H2043" i="2"/>
  <c r="G2044" i="2"/>
  <c r="H2047" i="2"/>
  <c r="G2048" i="2"/>
  <c r="H2051" i="2"/>
  <c r="E2053" i="2"/>
  <c r="D2054" i="2"/>
  <c r="H2055" i="2"/>
  <c r="E2057" i="2"/>
  <c r="D2058" i="2"/>
  <c r="P2058" i="2" s="1"/>
  <c r="H2059" i="2"/>
  <c r="E2061" i="2"/>
  <c r="D2062" i="2"/>
  <c r="P2062" i="2" s="1"/>
  <c r="H2063" i="2"/>
  <c r="E2065" i="2"/>
  <c r="D2066" i="2"/>
  <c r="H2067" i="2"/>
  <c r="E2069" i="2"/>
  <c r="D2070" i="2"/>
  <c r="H2071" i="2"/>
  <c r="E2073" i="2"/>
  <c r="D2074" i="2"/>
  <c r="H2075" i="2"/>
  <c r="E2077" i="2"/>
  <c r="D2078" i="2"/>
  <c r="H2079" i="2"/>
  <c r="E2081" i="2"/>
  <c r="D2082" i="2"/>
  <c r="H2083" i="2"/>
  <c r="E2085" i="2"/>
  <c r="E2091" i="2"/>
  <c r="P2093" i="2"/>
  <c r="D2095" i="2"/>
  <c r="E2099" i="2"/>
  <c r="E2101" i="2"/>
  <c r="D2101" i="2"/>
  <c r="P2101" i="2" s="1"/>
  <c r="P2127" i="2"/>
  <c r="P2146" i="2"/>
  <c r="R2169" i="2"/>
  <c r="Q2168" i="2"/>
  <c r="E1950" i="2"/>
  <c r="E1954" i="2"/>
  <c r="E1958" i="2"/>
  <c r="E1962" i="2"/>
  <c r="E1966" i="2"/>
  <c r="E1970" i="2"/>
  <c r="E1974" i="2"/>
  <c r="E1978" i="2"/>
  <c r="E1982" i="2"/>
  <c r="E1986" i="2"/>
  <c r="E1990" i="2"/>
  <c r="E1994" i="2"/>
  <c r="E1998" i="2"/>
  <c r="E2002" i="2"/>
  <c r="E2006" i="2"/>
  <c r="E2010" i="2"/>
  <c r="E2014" i="2"/>
  <c r="D2015" i="2"/>
  <c r="P2015" i="2" s="1"/>
  <c r="E2018" i="2"/>
  <c r="D2019" i="2"/>
  <c r="E2022" i="2"/>
  <c r="D2023" i="2"/>
  <c r="E2026" i="2"/>
  <c r="D2027" i="2"/>
  <c r="E2030" i="2"/>
  <c r="D2031" i="2"/>
  <c r="E2034" i="2"/>
  <c r="D2035" i="2"/>
  <c r="E2038" i="2"/>
  <c r="D2039" i="2"/>
  <c r="E2042" i="2"/>
  <c r="D2043" i="2"/>
  <c r="P2043" i="2" s="1"/>
  <c r="E2046" i="2"/>
  <c r="D2047" i="2"/>
  <c r="P2047" i="2" s="1"/>
  <c r="E2050" i="2"/>
  <c r="D2051" i="2"/>
  <c r="E2054" i="2"/>
  <c r="E2058" i="2"/>
  <c r="E2062" i="2"/>
  <c r="E2066" i="2"/>
  <c r="E2070" i="2"/>
  <c r="E2074" i="2"/>
  <c r="E2078" i="2"/>
  <c r="E2082" i="2"/>
  <c r="D2086" i="2"/>
  <c r="E2087" i="2"/>
  <c r="E2093" i="2"/>
  <c r="E2105" i="2"/>
  <c r="D2105" i="2"/>
  <c r="R2131" i="2"/>
  <c r="Q2130" i="2"/>
  <c r="P2155" i="2"/>
  <c r="E2095" i="2"/>
  <c r="P2150" i="2"/>
  <c r="D2084" i="2"/>
  <c r="G2086" i="2"/>
  <c r="D2088" i="2"/>
  <c r="G2090" i="2"/>
  <c r="D2092" i="2"/>
  <c r="P2092" i="2" s="1"/>
  <c r="G2094" i="2"/>
  <c r="D2096" i="2"/>
  <c r="G2098" i="2"/>
  <c r="D2100" i="2"/>
  <c r="G2102" i="2"/>
  <c r="E2103" i="2"/>
  <c r="D2104" i="2"/>
  <c r="E2107" i="2"/>
  <c r="D2108" i="2"/>
  <c r="E2111" i="2"/>
  <c r="D2112" i="2"/>
  <c r="E2115" i="2"/>
  <c r="D2116" i="2"/>
  <c r="E2119" i="2"/>
  <c r="D2120" i="2"/>
  <c r="E2123" i="2"/>
  <c r="D2124" i="2"/>
  <c r="E2127" i="2"/>
  <c r="D2128" i="2"/>
  <c r="Q2129" i="2"/>
  <c r="E2131" i="2"/>
  <c r="D2132" i="2"/>
  <c r="E2135" i="2"/>
  <c r="D2136" i="2"/>
  <c r="E2139" i="2"/>
  <c r="D2140" i="2"/>
  <c r="E2143" i="2"/>
  <c r="D2144" i="2"/>
  <c r="P2144" i="2" s="1"/>
  <c r="E2147" i="2"/>
  <c r="D2148" i="2"/>
  <c r="P2148" i="2" s="1"/>
  <c r="E2151" i="2"/>
  <c r="D2152" i="2"/>
  <c r="E2155" i="2"/>
  <c r="D2156" i="2"/>
  <c r="E2159" i="2"/>
  <c r="D2160" i="2"/>
  <c r="E2163" i="2"/>
  <c r="D2164" i="2"/>
  <c r="E2167" i="2"/>
  <c r="E2172" i="2"/>
  <c r="E2175" i="2"/>
  <c r="E2180" i="2"/>
  <c r="E2183" i="2"/>
  <c r="D2189" i="2"/>
  <c r="D2190" i="2"/>
  <c r="P2190" i="2" s="1"/>
  <c r="E2190" i="2"/>
  <c r="H2197" i="2"/>
  <c r="H2106" i="2"/>
  <c r="E2108" i="2"/>
  <c r="D2109" i="2"/>
  <c r="H2110" i="2"/>
  <c r="E2112" i="2"/>
  <c r="D2113" i="2"/>
  <c r="H2114" i="2"/>
  <c r="E2116" i="2"/>
  <c r="D2117" i="2"/>
  <c r="H2118" i="2"/>
  <c r="E2120" i="2"/>
  <c r="D2121" i="2"/>
  <c r="H2122" i="2"/>
  <c r="E2124" i="2"/>
  <c r="D2125" i="2"/>
  <c r="P2125" i="2" s="1"/>
  <c r="H2126" i="2"/>
  <c r="E2128" i="2"/>
  <c r="D2129" i="2"/>
  <c r="P2129" i="2" s="1"/>
  <c r="H2130" i="2"/>
  <c r="E2132" i="2"/>
  <c r="D2133" i="2"/>
  <c r="H2134" i="2"/>
  <c r="E2136" i="2"/>
  <c r="D2137" i="2"/>
  <c r="H2138" i="2"/>
  <c r="E2140" i="2"/>
  <c r="D2141" i="2"/>
  <c r="H2142" i="2"/>
  <c r="E2144" i="2"/>
  <c r="D2145" i="2"/>
  <c r="H2146" i="2"/>
  <c r="E2148" i="2"/>
  <c r="D2149" i="2"/>
  <c r="H2150" i="2"/>
  <c r="E2152" i="2"/>
  <c r="D2153" i="2"/>
  <c r="P2153" i="2" s="1"/>
  <c r="H2154" i="2"/>
  <c r="E2156" i="2"/>
  <c r="D2157" i="2"/>
  <c r="P2157" i="2" s="1"/>
  <c r="H2158" i="2"/>
  <c r="E2160" i="2"/>
  <c r="D2161" i="2"/>
  <c r="H2162" i="2"/>
  <c r="E2164" i="2"/>
  <c r="D2165" i="2"/>
  <c r="H2166" i="2"/>
  <c r="P2168" i="2"/>
  <c r="D2170" i="2"/>
  <c r="E2174" i="2"/>
  <c r="P2176" i="2"/>
  <c r="D2178" i="2"/>
  <c r="E2182" i="2"/>
  <c r="D2194" i="2"/>
  <c r="P2194" i="2" s="1"/>
  <c r="E2194" i="2"/>
  <c r="P2196" i="2"/>
  <c r="E2109" i="2"/>
  <c r="E2113" i="2"/>
  <c r="E2117" i="2"/>
  <c r="E2121" i="2"/>
  <c r="E2125" i="2"/>
  <c r="E2129" i="2"/>
  <c r="E2133" i="2"/>
  <c r="E2137" i="2"/>
  <c r="E2141" i="2"/>
  <c r="E2145" i="2"/>
  <c r="E2149" i="2"/>
  <c r="E2153" i="2"/>
  <c r="E2157" i="2"/>
  <c r="E2161" i="2"/>
  <c r="E2165" i="2"/>
  <c r="Q2167" i="2"/>
  <c r="E2168" i="2"/>
  <c r="E2176" i="2"/>
  <c r="H2189" i="2"/>
  <c r="D2197" i="2"/>
  <c r="D2198" i="2"/>
  <c r="E2198" i="2"/>
  <c r="P2212" i="2"/>
  <c r="P2252" i="2"/>
  <c r="E2170" i="2"/>
  <c r="E2178" i="2"/>
  <c r="D2186" i="2"/>
  <c r="E2186" i="2"/>
  <c r="G2169" i="2"/>
  <c r="D2171" i="2"/>
  <c r="P2171" i="2" s="1"/>
  <c r="G2173" i="2"/>
  <c r="D2175" i="2"/>
  <c r="P2175" i="2" s="1"/>
  <c r="G2177" i="2"/>
  <c r="D2179" i="2"/>
  <c r="G2181" i="2"/>
  <c r="D2183" i="2"/>
  <c r="P2183" i="2" s="1"/>
  <c r="G2185" i="2"/>
  <c r="D2187" i="2"/>
  <c r="G2189" i="2"/>
  <c r="D2191" i="2"/>
  <c r="G2193" i="2"/>
  <c r="D2195" i="2"/>
  <c r="G2197" i="2"/>
  <c r="D2199" i="2"/>
  <c r="P2199" i="2" s="1"/>
  <c r="G2201" i="2"/>
  <c r="E2202" i="2"/>
  <c r="D2203" i="2"/>
  <c r="G2205" i="2"/>
  <c r="E2206" i="2"/>
  <c r="D2207" i="2"/>
  <c r="G2209" i="2"/>
  <c r="E2210" i="2"/>
  <c r="D2211" i="2"/>
  <c r="R2211" i="2"/>
  <c r="G2213" i="2"/>
  <c r="E2214" i="2"/>
  <c r="D2215" i="2"/>
  <c r="G2217" i="2"/>
  <c r="E2218" i="2"/>
  <c r="D2219" i="2"/>
  <c r="G2221" i="2"/>
  <c r="E2222" i="2"/>
  <c r="D2223" i="2"/>
  <c r="G2225" i="2"/>
  <c r="E2226" i="2"/>
  <c r="D2227" i="2"/>
  <c r="E2230" i="2"/>
  <c r="D2231" i="2"/>
  <c r="E2234" i="2"/>
  <c r="D2235" i="2"/>
  <c r="E2238" i="2"/>
  <c r="D2239" i="2"/>
  <c r="E2242" i="2"/>
  <c r="D2243" i="2"/>
  <c r="P2243" i="2" s="1"/>
  <c r="E2246" i="2"/>
  <c r="D2247" i="2"/>
  <c r="P2247" i="2" s="1"/>
  <c r="E2250" i="2"/>
  <c r="D2251" i="2"/>
  <c r="P2251" i="2" s="1"/>
  <c r="R2251" i="2"/>
  <c r="H2255" i="2"/>
  <c r="E2257" i="2"/>
  <c r="D2258" i="2"/>
  <c r="D2261" i="2"/>
  <c r="E2262" i="2"/>
  <c r="H2263" i="2"/>
  <c r="D2269" i="2"/>
  <c r="D2270" i="2"/>
  <c r="P2270" i="2" s="1"/>
  <c r="E2270" i="2"/>
  <c r="P2276" i="2"/>
  <c r="H2201" i="2"/>
  <c r="G2202" i="2"/>
  <c r="H2205" i="2"/>
  <c r="G2206" i="2"/>
  <c r="H2209" i="2"/>
  <c r="G2210" i="2"/>
  <c r="H2213" i="2"/>
  <c r="G2214" i="2"/>
  <c r="H2217" i="2"/>
  <c r="G2218" i="2"/>
  <c r="H2221" i="2"/>
  <c r="G2222" i="2"/>
  <c r="H2225" i="2"/>
  <c r="G2226" i="2"/>
  <c r="H2229" i="2"/>
  <c r="G2230" i="2"/>
  <c r="H2233" i="2"/>
  <c r="G2234" i="2"/>
  <c r="H2237" i="2"/>
  <c r="G2238" i="2"/>
  <c r="H2241" i="2"/>
  <c r="G2242" i="2"/>
  <c r="H2245" i="2"/>
  <c r="G2246" i="2"/>
  <c r="H2249" i="2"/>
  <c r="G2250" i="2"/>
  <c r="E2256" i="2"/>
  <c r="E2264" i="2"/>
  <c r="D2274" i="2"/>
  <c r="E2274" i="2"/>
  <c r="P2312" i="2"/>
  <c r="E2184" i="2"/>
  <c r="E2188" i="2"/>
  <c r="E2192" i="2"/>
  <c r="E2196" i="2"/>
  <c r="E2200" i="2"/>
  <c r="E2204" i="2"/>
  <c r="E2208" i="2"/>
  <c r="E2212" i="2"/>
  <c r="E2216" i="2"/>
  <c r="E2220" i="2"/>
  <c r="E2224" i="2"/>
  <c r="E2228" i="2"/>
  <c r="D2229" i="2"/>
  <c r="E2232" i="2"/>
  <c r="D2233" i="2"/>
  <c r="E2236" i="2"/>
  <c r="D2237" i="2"/>
  <c r="E2240" i="2"/>
  <c r="D2241" i="2"/>
  <c r="P2241" i="2" s="1"/>
  <c r="E2244" i="2"/>
  <c r="D2245" i="2"/>
  <c r="P2245" i="2" s="1"/>
  <c r="E2248" i="2"/>
  <c r="D2249" i="2"/>
  <c r="E2252" i="2"/>
  <c r="G2253" i="2"/>
  <c r="E2254" i="2"/>
  <c r="D2255" i="2"/>
  <c r="D2257" i="2"/>
  <c r="P2257" i="2" s="1"/>
  <c r="H2259" i="2"/>
  <c r="E2261" i="2"/>
  <c r="D2262" i="2"/>
  <c r="P2262" i="2" s="1"/>
  <c r="D2265" i="2"/>
  <c r="E2266" i="2"/>
  <c r="H2269" i="2"/>
  <c r="P2280" i="2"/>
  <c r="D2256" i="2"/>
  <c r="E2260" i="2"/>
  <c r="D2264" i="2"/>
  <c r="P2267" i="2"/>
  <c r="G2274" i="2"/>
  <c r="I2308" i="2"/>
  <c r="P2316" i="2"/>
  <c r="G2261" i="2"/>
  <c r="G2265" i="2"/>
  <c r="G2269" i="2"/>
  <c r="D2271" i="2"/>
  <c r="G2273" i="2"/>
  <c r="D2275" i="2"/>
  <c r="P2275" i="2" s="1"/>
  <c r="G2277" i="2"/>
  <c r="E2278" i="2"/>
  <c r="D2279" i="2"/>
  <c r="G2281" i="2"/>
  <c r="E2282" i="2"/>
  <c r="D2283" i="2"/>
  <c r="G2285" i="2"/>
  <c r="E2286" i="2"/>
  <c r="D2287" i="2"/>
  <c r="R2287" i="2"/>
  <c r="G2289" i="2"/>
  <c r="E2290" i="2"/>
  <c r="D2291" i="2"/>
  <c r="G2293" i="2"/>
  <c r="E2294" i="2"/>
  <c r="D2295" i="2"/>
  <c r="G2297" i="2"/>
  <c r="E2298" i="2"/>
  <c r="D2299" i="2"/>
  <c r="G2301" i="2"/>
  <c r="E2302" i="2"/>
  <c r="D2303" i="2"/>
  <c r="G2305" i="2"/>
  <c r="E2306" i="2"/>
  <c r="D2307" i="2"/>
  <c r="G2309" i="2"/>
  <c r="E2310" i="2"/>
  <c r="D2311" i="2"/>
  <c r="G2313" i="2"/>
  <c r="E2314" i="2"/>
  <c r="D2315" i="2"/>
  <c r="G2317" i="2"/>
  <c r="E2318" i="2"/>
  <c r="D2319" i="2"/>
  <c r="G2321" i="2"/>
  <c r="D2322" i="2"/>
  <c r="P2322" i="2" s="1"/>
  <c r="E2326" i="2"/>
  <c r="I2331" i="2"/>
  <c r="E2332" i="2"/>
  <c r="H2333" i="2"/>
  <c r="E2340" i="2"/>
  <c r="H2277" i="2"/>
  <c r="G2278" i="2"/>
  <c r="H2281" i="2"/>
  <c r="G2282" i="2"/>
  <c r="H2285" i="2"/>
  <c r="G2286" i="2"/>
  <c r="H2289" i="2"/>
  <c r="G2290" i="2"/>
  <c r="H2293" i="2"/>
  <c r="G2294" i="2"/>
  <c r="H2297" i="2"/>
  <c r="G2298" i="2"/>
  <c r="H2301" i="2"/>
  <c r="G2302" i="2"/>
  <c r="H2305" i="2"/>
  <c r="G2306" i="2"/>
  <c r="H2309" i="2"/>
  <c r="G2310" i="2"/>
  <c r="H2313" i="2"/>
  <c r="G2314" i="2"/>
  <c r="H2317" i="2"/>
  <c r="G2318" i="2"/>
  <c r="H2321" i="2"/>
  <c r="P2328" i="2"/>
  <c r="P2333" i="2"/>
  <c r="E2334" i="2"/>
  <c r="E2342" i="2"/>
  <c r="R2370" i="2"/>
  <c r="Q2369" i="2"/>
  <c r="P2396" i="2"/>
  <c r="E2268" i="2"/>
  <c r="E2272" i="2"/>
  <c r="E2276" i="2"/>
  <c r="E2280" i="2"/>
  <c r="E2284" i="2"/>
  <c r="E2288" i="2"/>
  <c r="E2292" i="2"/>
  <c r="E2296" i="2"/>
  <c r="E2300" i="2"/>
  <c r="E2304" i="2"/>
  <c r="E2308" i="2"/>
  <c r="J2308" i="2"/>
  <c r="E2312" i="2"/>
  <c r="E2316" i="2"/>
  <c r="E2320" i="2"/>
  <c r="E2322" i="2"/>
  <c r="E2325" i="2"/>
  <c r="D2326" i="2"/>
  <c r="P2326" i="2" s="1"/>
  <c r="E2328" i="2"/>
  <c r="R2329" i="2"/>
  <c r="Q2328" i="2"/>
  <c r="H2329" i="2"/>
  <c r="E2331" i="2"/>
  <c r="I2335" i="2"/>
  <c r="E2336" i="2"/>
  <c r="E2339" i="2"/>
  <c r="I2368" i="2"/>
  <c r="P2398" i="2"/>
  <c r="E2324" i="2"/>
  <c r="H2325" i="2"/>
  <c r="I2326" i="2" s="1"/>
  <c r="E2330" i="2"/>
  <c r="D2334" i="2"/>
  <c r="P2337" i="2"/>
  <c r="E2338" i="2"/>
  <c r="D2342" i="2"/>
  <c r="D2323" i="2"/>
  <c r="D2327" i="2"/>
  <c r="P2327" i="2" s="1"/>
  <c r="D2331" i="2"/>
  <c r="P2331" i="2" s="1"/>
  <c r="D2335" i="2"/>
  <c r="D2339" i="2"/>
  <c r="P2339" i="2" s="1"/>
  <c r="G2341" i="2"/>
  <c r="D2343" i="2"/>
  <c r="G2345" i="2"/>
  <c r="E2346" i="2"/>
  <c r="D2347" i="2"/>
  <c r="G2349" i="2"/>
  <c r="E2350" i="2"/>
  <c r="D2351" i="2"/>
  <c r="G2353" i="2"/>
  <c r="E2354" i="2"/>
  <c r="D2355" i="2"/>
  <c r="G2357" i="2"/>
  <c r="E2358" i="2"/>
  <c r="D2359" i="2"/>
  <c r="G2361" i="2"/>
  <c r="E2362" i="2"/>
  <c r="D2363" i="2"/>
  <c r="P2363" i="2" s="1"/>
  <c r="G2365" i="2"/>
  <c r="E2366" i="2"/>
  <c r="D2367" i="2"/>
  <c r="Q2368" i="2"/>
  <c r="G2369" i="2"/>
  <c r="E2370" i="2"/>
  <c r="D2371" i="2"/>
  <c r="G2373" i="2"/>
  <c r="E2374" i="2"/>
  <c r="D2375" i="2"/>
  <c r="G2377" i="2"/>
  <c r="E2378" i="2"/>
  <c r="D2379" i="2"/>
  <c r="G2381" i="2"/>
  <c r="E2382" i="2"/>
  <c r="D2383" i="2"/>
  <c r="G2385" i="2"/>
  <c r="E2386" i="2"/>
  <c r="D2387" i="2"/>
  <c r="G2389" i="2"/>
  <c r="E2390" i="2"/>
  <c r="D2391" i="2"/>
  <c r="J2391" i="2"/>
  <c r="D2393" i="2"/>
  <c r="P2393" i="2" s="1"/>
  <c r="H2393" i="2"/>
  <c r="G2394" i="2"/>
  <c r="E2400" i="2"/>
  <c r="E2402" i="2"/>
  <c r="G2406" i="2"/>
  <c r="E2406" i="2"/>
  <c r="D2344" i="2"/>
  <c r="G2346" i="2"/>
  <c r="E2347" i="2"/>
  <c r="D2348" i="2"/>
  <c r="G2350" i="2"/>
  <c r="E2351" i="2"/>
  <c r="D2352" i="2"/>
  <c r="G2354" i="2"/>
  <c r="E2355" i="2"/>
  <c r="D2356" i="2"/>
  <c r="E2359" i="2"/>
  <c r="D2360" i="2"/>
  <c r="P2360" i="2" s="1"/>
  <c r="E2363" i="2"/>
  <c r="D2364" i="2"/>
  <c r="E2367" i="2"/>
  <c r="H2369" i="2"/>
  <c r="G2370" i="2"/>
  <c r="H2373" i="2"/>
  <c r="G2374" i="2"/>
  <c r="H2377" i="2"/>
  <c r="G2378" i="2"/>
  <c r="H2381" i="2"/>
  <c r="G2382" i="2"/>
  <c r="H2385" i="2"/>
  <c r="G2386" i="2"/>
  <c r="H2389" i="2"/>
  <c r="G2390" i="2"/>
  <c r="I2408" i="2"/>
  <c r="E2344" i="2"/>
  <c r="E2348" i="2"/>
  <c r="E2352" i="2"/>
  <c r="E2356" i="2"/>
  <c r="E2360" i="2"/>
  <c r="E2364" i="2"/>
  <c r="E2368" i="2"/>
  <c r="J2368" i="2"/>
  <c r="E2372" i="2"/>
  <c r="E2376" i="2"/>
  <c r="E2380" i="2"/>
  <c r="E2384" i="2"/>
  <c r="E2388" i="2"/>
  <c r="D2394" i="2"/>
  <c r="E2396" i="2"/>
  <c r="G2397" i="2"/>
  <c r="E2398" i="2"/>
  <c r="E2399" i="2"/>
  <c r="D2400" i="2"/>
  <c r="P2400" i="2" s="1"/>
  <c r="E2405" i="2"/>
  <c r="E2392" i="2"/>
  <c r="I2393" i="2"/>
  <c r="H2399" i="2"/>
  <c r="E2404" i="2"/>
  <c r="H2405" i="2"/>
  <c r="R2410" i="2"/>
  <c r="Q2409" i="2"/>
  <c r="D2401" i="2"/>
  <c r="D2403" i="2"/>
  <c r="D2407" i="2"/>
  <c r="Q2408" i="2"/>
  <c r="E2410" i="2"/>
  <c r="D2411" i="2"/>
  <c r="E2414" i="2"/>
  <c r="D2415" i="2"/>
  <c r="E2418" i="2"/>
  <c r="D2419" i="2"/>
  <c r="P2419" i="2" s="1"/>
  <c r="E2422" i="2"/>
  <c r="D2423" i="2"/>
  <c r="E2426" i="2"/>
  <c r="D2427" i="2"/>
  <c r="E2430" i="2"/>
  <c r="D2431" i="2"/>
  <c r="E2434" i="2"/>
  <c r="D2435" i="2"/>
  <c r="E2438" i="2"/>
  <c r="D2439" i="2"/>
  <c r="H2441" i="2"/>
  <c r="E2443" i="2"/>
  <c r="E2446" i="2"/>
  <c r="Q2446" i="2"/>
  <c r="R2447" i="2"/>
  <c r="E2449" i="2"/>
  <c r="D2408" i="2"/>
  <c r="H2409" i="2"/>
  <c r="E2411" i="2"/>
  <c r="D2412" i="2"/>
  <c r="H2413" i="2"/>
  <c r="E2415" i="2"/>
  <c r="D2416" i="2"/>
  <c r="H2417" i="2"/>
  <c r="E2419" i="2"/>
  <c r="D2420" i="2"/>
  <c r="H2421" i="2"/>
  <c r="E2423" i="2"/>
  <c r="D2424" i="2"/>
  <c r="H2425" i="2"/>
  <c r="E2427" i="2"/>
  <c r="D2428" i="2"/>
  <c r="H2429" i="2"/>
  <c r="E2431" i="2"/>
  <c r="D2432" i="2"/>
  <c r="H2433" i="2"/>
  <c r="E2435" i="2"/>
  <c r="D2436" i="2"/>
  <c r="H2437" i="2"/>
  <c r="E2439" i="2"/>
  <c r="D2440" i="2"/>
  <c r="E2442" i="2"/>
  <c r="P2444" i="2"/>
  <c r="E2448" i="2"/>
  <c r="H2449" i="2"/>
  <c r="P2450" i="2"/>
  <c r="P2466" i="2"/>
  <c r="E2408" i="2"/>
  <c r="J2408" i="2"/>
  <c r="E2412" i="2"/>
  <c r="E2416" i="2"/>
  <c r="E2420" i="2"/>
  <c r="E2424" i="2"/>
  <c r="E2428" i="2"/>
  <c r="E2432" i="2"/>
  <c r="E2436" i="2"/>
  <c r="E2440" i="2"/>
  <c r="E2444" i="2"/>
  <c r="D2446" i="2"/>
  <c r="P2449" i="2"/>
  <c r="E2450" i="2"/>
  <c r="I2460" i="2"/>
  <c r="E2452" i="2"/>
  <c r="D2452" i="2"/>
  <c r="P2462" i="2"/>
  <c r="D2443" i="2"/>
  <c r="D2447" i="2"/>
  <c r="D2451" i="2"/>
  <c r="E2454" i="2"/>
  <c r="D2455" i="2"/>
  <c r="E2458" i="2"/>
  <c r="D2459" i="2"/>
  <c r="E2462" i="2"/>
  <c r="D2463" i="2"/>
  <c r="E2466" i="2"/>
  <c r="D2467" i="2"/>
  <c r="E2470" i="2"/>
  <c r="D2471" i="2"/>
  <c r="E2474" i="2"/>
  <c r="E2475" i="2"/>
  <c r="D2476" i="2"/>
  <c r="E2477" i="2"/>
  <c r="E2480" i="2"/>
  <c r="E2483" i="2"/>
  <c r="R2484" i="2"/>
  <c r="Q2483" i="2"/>
  <c r="H2484" i="2"/>
  <c r="E2486" i="2"/>
  <c r="I2512" i="2"/>
  <c r="O2512" i="2" s="1"/>
  <c r="H2453" i="2"/>
  <c r="E2455" i="2"/>
  <c r="D2456" i="2"/>
  <c r="H2457" i="2"/>
  <c r="E2459" i="2"/>
  <c r="D2460" i="2"/>
  <c r="H2461" i="2"/>
  <c r="E2463" i="2"/>
  <c r="D2464" i="2"/>
  <c r="P2464" i="2" s="1"/>
  <c r="H2465" i="2"/>
  <c r="E2467" i="2"/>
  <c r="D2468" i="2"/>
  <c r="H2469" i="2"/>
  <c r="E2471" i="2"/>
  <c r="D2472" i="2"/>
  <c r="H2473" i="2"/>
  <c r="E2476" i="2"/>
  <c r="E2479" i="2"/>
  <c r="H2480" i="2"/>
  <c r="P2481" i="2"/>
  <c r="E2485" i="2"/>
  <c r="P2487" i="2"/>
  <c r="E2456" i="2"/>
  <c r="E2460" i="2"/>
  <c r="E2464" i="2"/>
  <c r="E2468" i="2"/>
  <c r="E2472" i="2"/>
  <c r="E2481" i="2"/>
  <c r="D2483" i="2"/>
  <c r="E2487" i="2"/>
  <c r="H2488" i="2"/>
  <c r="I2495" i="2"/>
  <c r="O2495" i="2" s="1"/>
  <c r="D2485" i="2"/>
  <c r="D2478" i="2"/>
  <c r="D2482" i="2"/>
  <c r="D2486" i="2"/>
  <c r="E2489" i="2"/>
  <c r="D2490" i="2"/>
  <c r="E2493" i="2"/>
  <c r="D2494" i="2"/>
  <c r="E2497" i="2"/>
  <c r="D2498" i="2"/>
  <c r="E2501" i="2"/>
  <c r="D2502" i="2"/>
  <c r="E2505" i="2"/>
  <c r="D2506" i="2"/>
  <c r="E2509" i="2"/>
  <c r="D2510" i="2"/>
  <c r="E2513" i="2"/>
  <c r="E2516" i="2"/>
  <c r="D2516" i="2"/>
  <c r="G2516" i="2"/>
  <c r="D2517" i="2"/>
  <c r="P2517" i="2" s="1"/>
  <c r="E2517" i="2"/>
  <c r="P2518" i="2"/>
  <c r="G2489" i="2"/>
  <c r="E2490" i="2"/>
  <c r="D2491" i="2"/>
  <c r="H2492" i="2"/>
  <c r="G2493" i="2"/>
  <c r="E2494" i="2"/>
  <c r="D2495" i="2"/>
  <c r="P2495" i="2" s="1"/>
  <c r="H2496" i="2"/>
  <c r="G2497" i="2"/>
  <c r="E2498" i="2"/>
  <c r="D2499" i="2"/>
  <c r="H2500" i="2"/>
  <c r="G2501" i="2"/>
  <c r="E2502" i="2"/>
  <c r="D2503" i="2"/>
  <c r="H2504" i="2"/>
  <c r="G2505" i="2"/>
  <c r="E2506" i="2"/>
  <c r="D2507" i="2"/>
  <c r="H2508" i="2"/>
  <c r="G2509" i="2"/>
  <c r="E2510" i="2"/>
  <c r="P2513" i="2"/>
  <c r="R2521" i="2"/>
  <c r="Q2520" i="2"/>
  <c r="E2491" i="2"/>
  <c r="E2495" i="2"/>
  <c r="J2495" i="2"/>
  <c r="E2499" i="2"/>
  <c r="E2503" i="2"/>
  <c r="E2507" i="2"/>
  <c r="E2512" i="2"/>
  <c r="D2512" i="2"/>
  <c r="P2512" i="2" s="1"/>
  <c r="P2535" i="2"/>
  <c r="H2519" i="2"/>
  <c r="Q2519" i="2"/>
  <c r="G2520" i="2"/>
  <c r="E2521" i="2"/>
  <c r="H2523" i="2"/>
  <c r="G2524" i="2"/>
  <c r="E2525" i="2"/>
  <c r="H2527" i="2"/>
  <c r="G2528" i="2"/>
  <c r="E2529" i="2"/>
  <c r="H2531" i="2"/>
  <c r="G2532" i="2"/>
  <c r="E2533" i="2"/>
  <c r="H2535" i="2"/>
  <c r="G2536" i="2"/>
  <c r="E2537" i="2"/>
  <c r="H2539" i="2"/>
  <c r="G2540" i="2"/>
  <c r="E2541" i="2"/>
  <c r="D2542" i="2"/>
  <c r="H2543" i="2"/>
  <c r="G2544" i="2"/>
  <c r="E2545" i="2"/>
  <c r="D2546" i="2"/>
  <c r="H2547" i="2"/>
  <c r="E2552" i="2"/>
  <c r="D2552" i="2"/>
  <c r="G2521" i="2"/>
  <c r="G2525" i="2"/>
  <c r="G2529" i="2"/>
  <c r="G2533" i="2"/>
  <c r="G2537" i="2"/>
  <c r="G2541" i="2"/>
  <c r="G2545" i="2"/>
  <c r="D2520" i="2"/>
  <c r="D2524" i="2"/>
  <c r="D2528" i="2"/>
  <c r="D2532" i="2"/>
  <c r="D2536" i="2"/>
  <c r="D2540" i="2"/>
  <c r="D2544" i="2"/>
  <c r="E2548" i="2"/>
  <c r="D2548" i="2"/>
  <c r="D2549" i="2"/>
  <c r="G2549" i="2"/>
  <c r="H2551" i="2"/>
  <c r="R2557" i="2"/>
  <c r="Q2556" i="2"/>
  <c r="E2520" i="2"/>
  <c r="E2524" i="2"/>
  <c r="E2528" i="2"/>
  <c r="E2532" i="2"/>
  <c r="E2536" i="2"/>
  <c r="E2540" i="2"/>
  <c r="E2544" i="2"/>
  <c r="G2547" i="2"/>
  <c r="H2555" i="2"/>
  <c r="G2556" i="2"/>
  <c r="D2558" i="2"/>
  <c r="P2558" i="2" s="1"/>
  <c r="H2559" i="2"/>
  <c r="G2560" i="2"/>
  <c r="D2562" i="2"/>
  <c r="H2563" i="2"/>
  <c r="G2564" i="2"/>
  <c r="G2553" i="2"/>
  <c r="E2554" i="2"/>
  <c r="D2555" i="2"/>
  <c r="G2557" i="2"/>
  <c r="E2558" i="2"/>
  <c r="D2559" i="2"/>
  <c r="G2561" i="2"/>
  <c r="E2562" i="2"/>
  <c r="D2563" i="2"/>
  <c r="P2563" i="2" s="1"/>
  <c r="E2551" i="2"/>
  <c r="D2556" i="2"/>
  <c r="D2560" i="2"/>
  <c r="D2564" i="2"/>
  <c r="E2556" i="2"/>
  <c r="E2560" i="2"/>
  <c r="E2564" i="2"/>
  <c r="D2565" i="2"/>
  <c r="D2567" i="2"/>
  <c r="E2567" i="2"/>
  <c r="J2568" i="2"/>
  <c r="G2566" i="2"/>
  <c r="G2570" i="2"/>
  <c r="E2571" i="2"/>
  <c r="D2572" i="2"/>
  <c r="G2574" i="2"/>
  <c r="E2575" i="2"/>
  <c r="D2576" i="2"/>
  <c r="G2578" i="2"/>
  <c r="E2579" i="2"/>
  <c r="D2580" i="2"/>
  <c r="G2582" i="2"/>
  <c r="E2583" i="2"/>
  <c r="E2584" i="2"/>
  <c r="G2571" i="2"/>
  <c r="E2572" i="2"/>
  <c r="G2575" i="2"/>
  <c r="E2576" i="2"/>
  <c r="G2579" i="2"/>
  <c r="E2580" i="2"/>
  <c r="G2583" i="2"/>
  <c r="D2584" i="2"/>
  <c r="E2585" i="2"/>
  <c r="D2585" i="2"/>
  <c r="E2566" i="2"/>
  <c r="E2570" i="2"/>
  <c r="E2574" i="2"/>
  <c r="E2578" i="2"/>
  <c r="E2582" i="2"/>
  <c r="G2584" i="2"/>
  <c r="E2586" i="2"/>
  <c r="D2586" i="2"/>
  <c r="G2587" i="2"/>
  <c r="I2522" i="2" l="1"/>
  <c r="P2522" i="2"/>
  <c r="P2463" i="2"/>
  <c r="I2463" i="2"/>
  <c r="I2464" i="2" s="1"/>
  <c r="I2576" i="2"/>
  <c r="O2576" i="2" s="1"/>
  <c r="P2539" i="2"/>
  <c r="I2539" i="2"/>
  <c r="I2472" i="2"/>
  <c r="O2348" i="2"/>
  <c r="J2348" i="2"/>
  <c r="I2504" i="2"/>
  <c r="P2504" i="2"/>
  <c r="P2304" i="2"/>
  <c r="I2304" i="2"/>
  <c r="O2304" i="2" s="1"/>
  <c r="I2469" i="2"/>
  <c r="I2417" i="2"/>
  <c r="O2558" i="2"/>
  <c r="J2558" i="2"/>
  <c r="P2530" i="2"/>
  <c r="I2530" i="2"/>
  <c r="P2523" i="2"/>
  <c r="I2523" i="2"/>
  <c r="I2425" i="2"/>
  <c r="P2425" i="2"/>
  <c r="P2384" i="2"/>
  <c r="I2384" i="2"/>
  <c r="I2435" i="2"/>
  <c r="P2552" i="2"/>
  <c r="P2572" i="2"/>
  <c r="P2494" i="2"/>
  <c r="P2472" i="2"/>
  <c r="P2456" i="2"/>
  <c r="P2467" i="2"/>
  <c r="I2461" i="2"/>
  <c r="P2436" i="2"/>
  <c r="P2420" i="2"/>
  <c r="I2410" i="2"/>
  <c r="P2352" i="2"/>
  <c r="P2379" i="2"/>
  <c r="P2342" i="2"/>
  <c r="P2334" i="2"/>
  <c r="P2307" i="2"/>
  <c r="P2291" i="2"/>
  <c r="P2287" i="2"/>
  <c r="P2215" i="2"/>
  <c r="P2211" i="2"/>
  <c r="P2141" i="2"/>
  <c r="P2156" i="2"/>
  <c r="P2140" i="2"/>
  <c r="P2096" i="2"/>
  <c r="P2088" i="2"/>
  <c r="P2039" i="2"/>
  <c r="P2031" i="2"/>
  <c r="P2023" i="2"/>
  <c r="P2095" i="2"/>
  <c r="P2074" i="2"/>
  <c r="P1986" i="2"/>
  <c r="P1970" i="2"/>
  <c r="P2033" i="2"/>
  <c r="P2025" i="2"/>
  <c r="P1965" i="2"/>
  <c r="P1945" i="2"/>
  <c r="P1936" i="2"/>
  <c r="P1860" i="2"/>
  <c r="P1852" i="2"/>
  <c r="P1820" i="2"/>
  <c r="P1883" i="2"/>
  <c r="P1851" i="2"/>
  <c r="P1815" i="2"/>
  <c r="P1776" i="2"/>
  <c r="P1760" i="2"/>
  <c r="P1728" i="2"/>
  <c r="P801" i="2"/>
  <c r="G2577" i="2"/>
  <c r="P2577" i="2" s="1"/>
  <c r="G2562" i="2"/>
  <c r="G2459" i="2"/>
  <c r="P2459" i="2" s="1"/>
  <c r="G2403" i="2"/>
  <c r="G2366" i="2"/>
  <c r="P2366" i="2" s="1"/>
  <c r="G2364" i="2"/>
  <c r="G2362" i="2"/>
  <c r="P2362" i="2" s="1"/>
  <c r="G2359" i="2"/>
  <c r="P2359" i="2" s="1"/>
  <c r="G2187" i="2"/>
  <c r="G2178" i="2"/>
  <c r="P2178" i="2" s="1"/>
  <c r="G2407" i="2"/>
  <c r="P2407" i="2" s="1"/>
  <c r="G2115" i="2"/>
  <c r="P2115" i="2" s="1"/>
  <c r="G2113" i="2"/>
  <c r="G2111" i="2"/>
  <c r="P2111" i="2" s="1"/>
  <c r="G2109" i="2"/>
  <c r="P2109" i="2" s="1"/>
  <c r="H2580" i="2"/>
  <c r="H2576" i="2"/>
  <c r="H2572" i="2"/>
  <c r="H2542" i="2"/>
  <c r="H2530" i="2"/>
  <c r="H2490" i="2"/>
  <c r="H2485" i="2"/>
  <c r="H2475" i="2"/>
  <c r="H2447" i="2"/>
  <c r="H2430" i="2"/>
  <c r="H2315" i="2"/>
  <c r="I2316" i="2" s="1"/>
  <c r="H2244" i="2"/>
  <c r="H2215" i="2"/>
  <c r="H2211" i="2"/>
  <c r="H2188" i="2"/>
  <c r="G2149" i="2"/>
  <c r="G2147" i="2"/>
  <c r="P2147" i="2" s="1"/>
  <c r="G2145" i="2"/>
  <c r="G2143" i="2"/>
  <c r="P2143" i="2" s="1"/>
  <c r="G2128" i="2"/>
  <c r="G2124" i="2"/>
  <c r="G2100" i="2"/>
  <c r="G2087" i="2"/>
  <c r="P2087" i="2" s="1"/>
  <c r="H2087" i="2"/>
  <c r="G2000" i="2"/>
  <c r="P2000" i="2" s="1"/>
  <c r="G1998" i="2"/>
  <c r="G1993" i="2"/>
  <c r="G1976" i="2"/>
  <c r="P1976" i="2" s="1"/>
  <c r="G1973" i="2"/>
  <c r="G1953" i="2"/>
  <c r="G1810" i="2"/>
  <c r="P1810" i="2" s="1"/>
  <c r="G1808" i="2"/>
  <c r="G1787" i="2"/>
  <c r="G1735" i="2"/>
  <c r="P1735" i="2" s="1"/>
  <c r="G1732" i="2"/>
  <c r="G1722" i="2"/>
  <c r="P1722" i="2" s="1"/>
  <c r="P2546" i="2"/>
  <c r="P2576" i="2"/>
  <c r="P2567" i="2"/>
  <c r="P2562" i="2"/>
  <c r="P2548" i="2"/>
  <c r="J2512" i="2"/>
  <c r="P2507" i="2"/>
  <c r="P2503" i="2"/>
  <c r="P2499" i="2"/>
  <c r="P2482" i="2"/>
  <c r="P2483" i="2"/>
  <c r="P2440" i="2"/>
  <c r="P2424" i="2"/>
  <c r="P2435" i="2"/>
  <c r="P2411" i="2"/>
  <c r="P2403" i="2"/>
  <c r="P2364" i="2"/>
  <c r="P2356" i="2"/>
  <c r="P2383" i="2"/>
  <c r="P2347" i="2"/>
  <c r="P2311" i="2"/>
  <c r="P2295" i="2"/>
  <c r="P2256" i="2"/>
  <c r="P2237" i="2"/>
  <c r="P2229" i="2"/>
  <c r="P2239" i="2"/>
  <c r="P2231" i="2"/>
  <c r="P2219" i="2"/>
  <c r="P2191" i="2"/>
  <c r="P2145" i="2"/>
  <c r="P2113" i="2"/>
  <c r="P2124" i="2"/>
  <c r="P2116" i="2"/>
  <c r="P2105" i="2"/>
  <c r="P2078" i="2"/>
  <c r="P1950" i="2"/>
  <c r="P2077" i="2"/>
  <c r="P2069" i="2"/>
  <c r="P2009" i="2"/>
  <c r="P1993" i="2"/>
  <c r="P1985" i="2"/>
  <c r="P1932" i="2"/>
  <c r="P1924" i="2"/>
  <c r="P1855" i="2"/>
  <c r="P1803" i="2"/>
  <c r="P1795" i="2"/>
  <c r="P1787" i="2"/>
  <c r="P1808" i="2"/>
  <c r="P1712" i="2"/>
  <c r="I1432" i="2"/>
  <c r="P692" i="2"/>
  <c r="P720" i="2"/>
  <c r="G2586" i="2"/>
  <c r="P2586" i="2" s="1"/>
  <c r="G2581" i="2"/>
  <c r="P2581" i="2" s="1"/>
  <c r="G2526" i="2"/>
  <c r="P2526" i="2" s="1"/>
  <c r="G2491" i="2"/>
  <c r="P2491" i="2" s="1"/>
  <c r="G2431" i="2"/>
  <c r="G2427" i="2"/>
  <c r="P2427" i="2" s="1"/>
  <c r="G2392" i="2"/>
  <c r="G2165" i="2"/>
  <c r="G2163" i="2"/>
  <c r="P2163" i="2" s="1"/>
  <c r="G2161" i="2"/>
  <c r="P2161" i="2" s="1"/>
  <c r="G2159" i="2"/>
  <c r="P2159" i="2" s="1"/>
  <c r="G2132" i="2"/>
  <c r="P2132" i="2" s="1"/>
  <c r="G2515" i="2"/>
  <c r="P2515" i="2" s="1"/>
  <c r="G2395" i="2"/>
  <c r="P2395" i="2" s="1"/>
  <c r="H2567" i="2"/>
  <c r="H2546" i="2"/>
  <c r="H2446" i="2"/>
  <c r="I2447" i="2" s="1"/>
  <c r="H2428" i="2"/>
  <c r="G2401" i="2"/>
  <c r="H2334" i="2"/>
  <c r="H2319" i="2"/>
  <c r="H2195" i="2"/>
  <c r="G2084" i="2"/>
  <c r="G2082" i="2"/>
  <c r="G2053" i="2"/>
  <c r="G2041" i="2"/>
  <c r="P2041" i="2" s="1"/>
  <c r="G2037" i="2"/>
  <c r="G1872" i="2"/>
  <c r="G1870" i="2"/>
  <c r="P1870" i="2" s="1"/>
  <c r="G1868" i="2"/>
  <c r="P1868" i="2" s="1"/>
  <c r="G1866" i="2"/>
  <c r="P1866" i="2" s="1"/>
  <c r="G1832" i="2"/>
  <c r="G1746" i="2"/>
  <c r="P1746" i="2" s="1"/>
  <c r="G1743" i="2"/>
  <c r="P1743" i="2" s="1"/>
  <c r="G1683" i="2"/>
  <c r="H2482" i="2"/>
  <c r="H2133" i="2"/>
  <c r="P2555" i="2"/>
  <c r="P2542" i="2"/>
  <c r="P2506" i="2"/>
  <c r="P2490" i="2"/>
  <c r="P2478" i="2"/>
  <c r="P2485" i="2"/>
  <c r="I2470" i="2"/>
  <c r="I2454" i="2"/>
  <c r="P2471" i="2"/>
  <c r="P2455" i="2"/>
  <c r="P2443" i="2"/>
  <c r="P2428" i="2"/>
  <c r="I2418" i="2"/>
  <c r="P2412" i="2"/>
  <c r="I2442" i="2"/>
  <c r="P2401" i="2"/>
  <c r="P2344" i="2"/>
  <c r="P2387" i="2"/>
  <c r="P2371" i="2"/>
  <c r="P2367" i="2"/>
  <c r="P2351" i="2"/>
  <c r="P2323" i="2"/>
  <c r="I2332" i="2"/>
  <c r="O2332" i="2" s="1"/>
  <c r="P2299" i="2"/>
  <c r="P2279" i="2"/>
  <c r="P2264" i="2"/>
  <c r="P2223" i="2"/>
  <c r="P2203" i="2"/>
  <c r="P2165" i="2"/>
  <c r="P2149" i="2"/>
  <c r="P2133" i="2"/>
  <c r="P2117" i="2"/>
  <c r="P2152" i="2"/>
  <c r="P2136" i="2"/>
  <c r="P2100" i="2"/>
  <c r="P2084" i="2"/>
  <c r="P2051" i="2"/>
  <c r="P2035" i="2"/>
  <c r="P2027" i="2"/>
  <c r="P2019" i="2"/>
  <c r="P2082" i="2"/>
  <c r="P2066" i="2"/>
  <c r="P2010" i="2"/>
  <c r="P1962" i="2"/>
  <c r="P2053" i="2"/>
  <c r="P2037" i="2"/>
  <c r="P2029" i="2"/>
  <c r="P2021" i="2"/>
  <c r="P1961" i="2"/>
  <c r="P1949" i="2"/>
  <c r="P1946" i="2"/>
  <c r="P1872" i="2"/>
  <c r="P1864" i="2"/>
  <c r="P1856" i="2"/>
  <c r="P1840" i="2"/>
  <c r="P1832" i="2"/>
  <c r="P1816" i="2"/>
  <c r="P1859" i="2"/>
  <c r="P1839" i="2"/>
  <c r="P1823" i="2"/>
  <c r="P1780" i="2"/>
  <c r="P1764" i="2"/>
  <c r="P1732" i="2"/>
  <c r="G2186" i="2"/>
  <c r="P2186" i="2" s="1"/>
  <c r="G2179" i="2"/>
  <c r="G2112" i="2"/>
  <c r="G2108" i="2"/>
  <c r="P2108" i="2" s="1"/>
  <c r="H2432" i="2"/>
  <c r="H2311" i="2"/>
  <c r="H2168" i="2"/>
  <c r="G2336" i="2"/>
  <c r="P2336" i="2" s="1"/>
  <c r="I733" i="2"/>
  <c r="P2559" i="2"/>
  <c r="P2452" i="2"/>
  <c r="P2432" i="2"/>
  <c r="P2439" i="2"/>
  <c r="P2431" i="2"/>
  <c r="P2415" i="2"/>
  <c r="I2409" i="2"/>
  <c r="P2348" i="2"/>
  <c r="P2375" i="2"/>
  <c r="P2355" i="2"/>
  <c r="P2319" i="2"/>
  <c r="P2303" i="2"/>
  <c r="P2283" i="2"/>
  <c r="P2271" i="2"/>
  <c r="P2255" i="2"/>
  <c r="P2249" i="2"/>
  <c r="P2233" i="2"/>
  <c r="P2258" i="2"/>
  <c r="P2235" i="2"/>
  <c r="P2227" i="2"/>
  <c r="P2207" i="2"/>
  <c r="P2195" i="2"/>
  <c r="P2187" i="2"/>
  <c r="P2179" i="2"/>
  <c r="P2170" i="2"/>
  <c r="P2137" i="2"/>
  <c r="P2121" i="2"/>
  <c r="P2128" i="2"/>
  <c r="P2120" i="2"/>
  <c r="P2112" i="2"/>
  <c r="P2104" i="2"/>
  <c r="P2070" i="2"/>
  <c r="P1998" i="2"/>
  <c r="P1982" i="2"/>
  <c r="P1966" i="2"/>
  <c r="P2073" i="2"/>
  <c r="P2013" i="2"/>
  <c r="P1989" i="2"/>
  <c r="P1981" i="2"/>
  <c r="P1973" i="2"/>
  <c r="P1953" i="2"/>
  <c r="P1863" i="2"/>
  <c r="P1783" i="2"/>
  <c r="P1716" i="2"/>
  <c r="P1696" i="2"/>
  <c r="G2585" i="2"/>
  <c r="P2585" i="2" s="1"/>
  <c r="G2573" i="2"/>
  <c r="P2573" i="2" s="1"/>
  <c r="G2569" i="2"/>
  <c r="G2565" i="2"/>
  <c r="P2565" i="2" s="1"/>
  <c r="G2486" i="2"/>
  <c r="I2486" i="2" s="1"/>
  <c r="G2448" i="2"/>
  <c r="G2426" i="2"/>
  <c r="P2426" i="2" s="1"/>
  <c r="G2268" i="2"/>
  <c r="P2268" i="2" s="1"/>
  <c r="G2240" i="2"/>
  <c r="P2240" i="2" s="1"/>
  <c r="G2198" i="2"/>
  <c r="P2198" i="2" s="1"/>
  <c r="G2164" i="2"/>
  <c r="P2164" i="2" s="1"/>
  <c r="G2160" i="2"/>
  <c r="P2160" i="2" s="1"/>
  <c r="G2131" i="2"/>
  <c r="P2131" i="2" s="1"/>
  <c r="G2451" i="2"/>
  <c r="I2451" i="2" s="1"/>
  <c r="G2089" i="2"/>
  <c r="P2089" i="2" s="1"/>
  <c r="G2085" i="2"/>
  <c r="P2085" i="2" s="1"/>
  <c r="G2081" i="2"/>
  <c r="P2081" i="2" s="1"/>
  <c r="G2056" i="2"/>
  <c r="P2056" i="2" s="1"/>
  <c r="G2054" i="2"/>
  <c r="P2054" i="2" s="1"/>
  <c r="G2052" i="2"/>
  <c r="P2052" i="2" s="1"/>
  <c r="G2038" i="2"/>
  <c r="P2038" i="2" s="1"/>
  <c r="G1884" i="2"/>
  <c r="P1884" i="2" s="1"/>
  <c r="G1871" i="2"/>
  <c r="P1871" i="2" s="1"/>
  <c r="G1867" i="2"/>
  <c r="P1867" i="2" s="1"/>
  <c r="G1834" i="2"/>
  <c r="P1834" i="2" s="1"/>
  <c r="G1831" i="2"/>
  <c r="P1831" i="2" s="1"/>
  <c r="G1799" i="2"/>
  <c r="P1799" i="2" s="1"/>
  <c r="G1756" i="2"/>
  <c r="P1756" i="2" s="1"/>
  <c r="G1937" i="2"/>
  <c r="P1937" i="2" s="1"/>
  <c r="G1667" i="2"/>
  <c r="P1667" i="2" s="1"/>
  <c r="G1601" i="2"/>
  <c r="P1601" i="2" s="1"/>
  <c r="G1599" i="2"/>
  <c r="I1599" i="2" s="1"/>
  <c r="J1599" i="2" s="1"/>
  <c r="G1593" i="2"/>
  <c r="P1593" i="2" s="1"/>
  <c r="G1591" i="2"/>
  <c r="P1591" i="2" s="1"/>
  <c r="G1589" i="2"/>
  <c r="P1589" i="2" s="1"/>
  <c r="G1545" i="2"/>
  <c r="I1545" i="2" s="1"/>
  <c r="G1504" i="2"/>
  <c r="P1504" i="2" s="1"/>
  <c r="G1500" i="2"/>
  <c r="P1500" i="2" s="1"/>
  <c r="G1477" i="2"/>
  <c r="P1477" i="2" s="1"/>
  <c r="G1475" i="2"/>
  <c r="P1475" i="2" s="1"/>
  <c r="G1458" i="2"/>
  <c r="P1458" i="2" s="1"/>
  <c r="G1442" i="2"/>
  <c r="P1442" i="2" s="1"/>
  <c r="G1410" i="2"/>
  <c r="P1410" i="2" s="1"/>
  <c r="G1407" i="2"/>
  <c r="P1407" i="2" s="1"/>
  <c r="G1390" i="2"/>
  <c r="I1390" i="2" s="1"/>
  <c r="I1391" i="2" s="1"/>
  <c r="G1386" i="2"/>
  <c r="I1386" i="2" s="1"/>
  <c r="I1387" i="2" s="1"/>
  <c r="G1031" i="2"/>
  <c r="I1031" i="2" s="1"/>
  <c r="J1031" i="2" s="1"/>
  <c r="G1012" i="2"/>
  <c r="P1012" i="2" s="1"/>
  <c r="G976" i="2"/>
  <c r="P976" i="2" s="1"/>
  <c r="G936" i="2"/>
  <c r="P936" i="2" s="1"/>
  <c r="G912" i="2"/>
  <c r="P912" i="2" s="1"/>
  <c r="G908" i="2"/>
  <c r="G900" i="2"/>
  <c r="P900" i="2" s="1"/>
  <c r="G1174" i="2"/>
  <c r="P1174" i="2" s="1"/>
  <c r="G851" i="2"/>
  <c r="H1639" i="2"/>
  <c r="H1631" i="2"/>
  <c r="I1632" i="2" s="1"/>
  <c r="H1616" i="2"/>
  <c r="H1612" i="2"/>
  <c r="H1569" i="2"/>
  <c r="H1565" i="2"/>
  <c r="H1528" i="2"/>
  <c r="H1371" i="2"/>
  <c r="H1366" i="2"/>
  <c r="H1335" i="2"/>
  <c r="H1318" i="2"/>
  <c r="H1302" i="2"/>
  <c r="H1279" i="2"/>
  <c r="H1275" i="2"/>
  <c r="H1238" i="2"/>
  <c r="I1239" i="2" s="1"/>
  <c r="H1219" i="2"/>
  <c r="H1214" i="2"/>
  <c r="P1157" i="2"/>
  <c r="H1095" i="2"/>
  <c r="H999" i="2"/>
  <c r="G894" i="2"/>
  <c r="P894" i="2" s="1"/>
  <c r="G844" i="2"/>
  <c r="P844" i="2" s="1"/>
  <c r="G808" i="2"/>
  <c r="P808" i="2" s="1"/>
  <c r="G792" i="2"/>
  <c r="P792" i="2" s="1"/>
  <c r="G790" i="2"/>
  <c r="I790" i="2" s="1"/>
  <c r="G762" i="2"/>
  <c r="I762" i="2" s="1"/>
  <c r="G660" i="2"/>
  <c r="P660" i="2" s="1"/>
  <c r="G560" i="2"/>
  <c r="I560" i="2" s="1"/>
  <c r="G558" i="2"/>
  <c r="P558" i="2" s="1"/>
  <c r="G542" i="2"/>
  <c r="I542" i="2" s="1"/>
  <c r="G489" i="2"/>
  <c r="P489" i="2" s="1"/>
  <c r="G441" i="2"/>
  <c r="I441" i="2" s="1"/>
  <c r="G417" i="2"/>
  <c r="P417" i="2" s="1"/>
  <c r="G193" i="2"/>
  <c r="P193" i="2" s="1"/>
  <c r="G113" i="2"/>
  <c r="P113" i="2" s="1"/>
  <c r="G109" i="2"/>
  <c r="P109" i="2" s="1"/>
  <c r="G94" i="2"/>
  <c r="P94" i="2" s="1"/>
  <c r="G82" i="2"/>
  <c r="P82" i="2" s="1"/>
  <c r="H988" i="2"/>
  <c r="G741" i="2"/>
  <c r="P741" i="2" s="1"/>
  <c r="G569" i="2"/>
  <c r="P569" i="2" s="1"/>
  <c r="Q124" i="2"/>
  <c r="R125" i="2"/>
  <c r="Q125" i="2" s="1"/>
  <c r="G1177" i="2"/>
  <c r="P1177" i="2" s="1"/>
  <c r="H1044" i="2"/>
  <c r="H918" i="2"/>
  <c r="H904" i="2"/>
  <c r="H850" i="2"/>
  <c r="H835" i="2"/>
  <c r="I836" i="2" s="1"/>
  <c r="H819" i="2"/>
  <c r="G647" i="2"/>
  <c r="P647" i="2" s="1"/>
  <c r="H577" i="2"/>
  <c r="G1636" i="2"/>
  <c r="P1636" i="2" s="1"/>
  <c r="G1628" i="2"/>
  <c r="P1628" i="2" s="1"/>
  <c r="G1617" i="2"/>
  <c r="I1617" i="2" s="1"/>
  <c r="G1615" i="2"/>
  <c r="P1615" i="2" s="1"/>
  <c r="G1613" i="2"/>
  <c r="P1613" i="2" s="1"/>
  <c r="G1568" i="2"/>
  <c r="P1568" i="2" s="1"/>
  <c r="G1564" i="2"/>
  <c r="P1564" i="2" s="1"/>
  <c r="G1529" i="2"/>
  <c r="P1529" i="2" s="1"/>
  <c r="G1520" i="2"/>
  <c r="P1520" i="2" s="1"/>
  <c r="G1370" i="2"/>
  <c r="P1370" i="2" s="1"/>
  <c r="G1334" i="2"/>
  <c r="P1334" i="2" s="1"/>
  <c r="G1319" i="2"/>
  <c r="P1319" i="2" s="1"/>
  <c r="G1315" i="2"/>
  <c r="G1303" i="2"/>
  <c r="P1303" i="2" s="1"/>
  <c r="G1299" i="2"/>
  <c r="P1299" i="2" s="1"/>
  <c r="G1291" i="2"/>
  <c r="P1291" i="2" s="1"/>
  <c r="G1278" i="2"/>
  <c r="P1278" i="2" s="1"/>
  <c r="G1274" i="2"/>
  <c r="I1274" i="2" s="1"/>
  <c r="I1275" i="2" s="1"/>
  <c r="J1275" i="2" s="1"/>
  <c r="G1235" i="2"/>
  <c r="P1235" i="2" s="1"/>
  <c r="G1231" i="2"/>
  <c r="P1231" i="2" s="1"/>
  <c r="G1218" i="2"/>
  <c r="P1218" i="2" s="1"/>
  <c r="G1136" i="2"/>
  <c r="P1136" i="2" s="1"/>
  <c r="G1120" i="2"/>
  <c r="P1120" i="2" s="1"/>
  <c r="G1166" i="2"/>
  <c r="P1166" i="2" s="1"/>
  <c r="G1076" i="2"/>
  <c r="P1076" i="2" s="1"/>
  <c r="G1000" i="2"/>
  <c r="P1000" i="2" s="1"/>
  <c r="G948" i="2"/>
  <c r="P948" i="2" s="1"/>
  <c r="G879" i="2"/>
  <c r="P879" i="2" s="1"/>
  <c r="G870" i="2"/>
  <c r="P870" i="2" s="1"/>
  <c r="H1185" i="2"/>
  <c r="G1160" i="2"/>
  <c r="P1160" i="2" s="1"/>
  <c r="H1632" i="2"/>
  <c r="H880" i="2"/>
  <c r="G764" i="2"/>
  <c r="P764" i="2" s="1"/>
  <c r="G732" i="2"/>
  <c r="P732" i="2" s="1"/>
  <c r="G432" i="2"/>
  <c r="P432" i="2" s="1"/>
  <c r="G378" i="2"/>
  <c r="P378" i="2" s="1"/>
  <c r="G365" i="2"/>
  <c r="P365" i="2" s="1"/>
  <c r="G350" i="2"/>
  <c r="P350" i="2" s="1"/>
  <c r="G325" i="2"/>
  <c r="P325" i="2" s="1"/>
  <c r="G305" i="2"/>
  <c r="P305" i="2" s="1"/>
  <c r="G265" i="2"/>
  <c r="P265" i="2" s="1"/>
  <c r="G225" i="2"/>
  <c r="P225" i="2" s="1"/>
  <c r="G177" i="2"/>
  <c r="P177" i="2" s="1"/>
  <c r="H1032" i="2"/>
  <c r="H911" i="2"/>
  <c r="G834" i="2"/>
  <c r="I834" i="2" s="1"/>
  <c r="J834" i="2" s="1"/>
  <c r="G78" i="2"/>
  <c r="P78" i="2" s="1"/>
  <c r="G425" i="2"/>
  <c r="P425" i="2" s="1"/>
  <c r="G52" i="2"/>
  <c r="P52" i="2" s="1"/>
  <c r="G44" i="2"/>
  <c r="P44" i="2" s="1"/>
  <c r="H1043" i="2"/>
  <c r="H818" i="2"/>
  <c r="H706" i="2"/>
  <c r="H694" i="2"/>
  <c r="H684" i="2"/>
  <c r="H557" i="2"/>
  <c r="H18" i="2"/>
  <c r="H842" i="2"/>
  <c r="G24" i="2"/>
  <c r="P24" i="2" s="1"/>
  <c r="H686" i="2"/>
  <c r="H10" i="2"/>
  <c r="G1011" i="2"/>
  <c r="P1011" i="2" s="1"/>
  <c r="G975" i="2"/>
  <c r="P975" i="2" s="1"/>
  <c r="G872" i="2"/>
  <c r="G852" i="2"/>
  <c r="I852" i="2" s="1"/>
  <c r="H1637" i="2"/>
  <c r="H1629" i="2"/>
  <c r="H1567" i="2"/>
  <c r="H1563" i="2"/>
  <c r="H1135" i="2"/>
  <c r="G919" i="2"/>
  <c r="I919" i="2" s="1"/>
  <c r="G84" i="2"/>
  <c r="P84" i="2" s="1"/>
  <c r="H1075" i="2"/>
  <c r="H968" i="2"/>
  <c r="H1156" i="2"/>
  <c r="I1157" i="2" s="1"/>
  <c r="G581" i="2"/>
  <c r="P581" i="2" s="1"/>
  <c r="G421" i="2"/>
  <c r="P421" i="2" s="1"/>
  <c r="G341" i="2"/>
  <c r="P341" i="2" s="1"/>
  <c r="G30" i="2"/>
  <c r="I30" i="2" s="1"/>
  <c r="J30" i="2" s="1"/>
  <c r="G26" i="2"/>
  <c r="P26" i="2" s="1"/>
  <c r="H622" i="2"/>
  <c r="H713" i="2"/>
  <c r="G639" i="2"/>
  <c r="I639" i="2" s="1"/>
  <c r="J639" i="2" s="1"/>
  <c r="H20" i="2"/>
  <c r="I21" i="2" s="1"/>
  <c r="G1367" i="2"/>
  <c r="P1367" i="2" s="1"/>
  <c r="G1347" i="2"/>
  <c r="P1347" i="2" s="1"/>
  <c r="G1331" i="2"/>
  <c r="P1331" i="2" s="1"/>
  <c r="G1234" i="2"/>
  <c r="P1234" i="2" s="1"/>
  <c r="G1215" i="2"/>
  <c r="P1215" i="2" s="1"/>
  <c r="G1187" i="2"/>
  <c r="P1187" i="2" s="1"/>
  <c r="G1119" i="2"/>
  <c r="P1119" i="2" s="1"/>
  <c r="G1111" i="2"/>
  <c r="P1111" i="2" s="1"/>
  <c r="G947" i="2"/>
  <c r="P947" i="2" s="1"/>
  <c r="G820" i="2"/>
  <c r="P820" i="2" s="1"/>
  <c r="G806" i="2"/>
  <c r="P806" i="2" s="1"/>
  <c r="G677" i="2"/>
  <c r="I677" i="2" s="1"/>
  <c r="G77" i="2"/>
  <c r="P77" i="2" s="1"/>
  <c r="G553" i="2"/>
  <c r="I553" i="2" s="1"/>
  <c r="G505" i="2"/>
  <c r="P505" i="2" s="1"/>
  <c r="G437" i="2"/>
  <c r="P437" i="2" s="1"/>
  <c r="G810" i="2"/>
  <c r="I810" i="2" s="1"/>
  <c r="I811" i="2" s="1"/>
  <c r="G721" i="2"/>
  <c r="G12" i="2"/>
  <c r="P12" i="2" s="1"/>
  <c r="H4" i="2"/>
  <c r="I2514" i="2"/>
  <c r="O1391" i="2"/>
  <c r="J1391" i="2"/>
  <c r="O1517" i="2"/>
  <c r="I1518" i="2"/>
  <c r="J1517" i="2"/>
  <c r="J2446" i="2"/>
  <c r="J2304" i="2"/>
  <c r="I1527" i="2"/>
  <c r="J1603" i="2"/>
  <c r="I1526" i="2"/>
  <c r="I2325" i="2"/>
  <c r="J1267" i="2"/>
  <c r="J1625" i="2"/>
  <c r="I1519" i="2"/>
  <c r="J1055" i="2"/>
  <c r="I142" i="2"/>
  <c r="O2464" i="2"/>
  <c r="I2465" i="2"/>
  <c r="J2464" i="2"/>
  <c r="L2441" i="2"/>
  <c r="M2441" i="2" s="1"/>
  <c r="N2441" i="2" s="1"/>
  <c r="J1583" i="2"/>
  <c r="J2513" i="2"/>
  <c r="I2485" i="2"/>
  <c r="O2485" i="2" s="1"/>
  <c r="I2559" i="2"/>
  <c r="O2559" i="2" s="1"/>
  <c r="L608" i="2"/>
  <c r="M608" i="2" s="1"/>
  <c r="N608" i="2" s="1"/>
  <c r="O2470" i="2"/>
  <c r="J2470" i="2"/>
  <c r="O2454" i="2"/>
  <c r="J2454" i="2"/>
  <c r="O1537" i="2"/>
  <c r="J1537" i="2"/>
  <c r="O49" i="2"/>
  <c r="I50" i="2"/>
  <c r="O1553" i="2"/>
  <c r="J1553" i="2"/>
  <c r="O2503" i="2"/>
  <c r="J2434" i="2"/>
  <c r="P701" i="2"/>
  <c r="J2468" i="2"/>
  <c r="J2460" i="2"/>
  <c r="J1587" i="2"/>
  <c r="P676" i="2"/>
  <c r="P592" i="2"/>
  <c r="P841" i="2"/>
  <c r="Q87" i="2"/>
  <c r="R88" i="2"/>
  <c r="J2576" i="2"/>
  <c r="I2577" i="2"/>
  <c r="I2462" i="2"/>
  <c r="I1604" i="2"/>
  <c r="I1605" i="2" s="1"/>
  <c r="O1605" i="2" s="1"/>
  <c r="I1588" i="2"/>
  <c r="I1589" i="2" s="1"/>
  <c r="O1589" i="2" s="1"/>
  <c r="I1400" i="2"/>
  <c r="Q739" i="2"/>
  <c r="R740" i="2"/>
  <c r="P644" i="2"/>
  <c r="I1578" i="2"/>
  <c r="I1579" i="2" s="1"/>
  <c r="I791" i="2"/>
  <c r="O791" i="2" s="1"/>
  <c r="P892" i="2"/>
  <c r="I640" i="2"/>
  <c r="P640" i="2"/>
  <c r="Q4" i="2"/>
  <c r="R5" i="2"/>
  <c r="P556" i="2"/>
  <c r="P356" i="2"/>
  <c r="P368" i="2"/>
  <c r="P468" i="2"/>
  <c r="O2418" i="2"/>
  <c r="J2418" i="2"/>
  <c r="I2419" i="2"/>
  <c r="O2417" i="2"/>
  <c r="J2417" i="2"/>
  <c r="O1527" i="2"/>
  <c r="I1528" i="2"/>
  <c r="J1527" i="2"/>
  <c r="O745" i="2"/>
  <c r="J745" i="2"/>
  <c r="O530" i="2"/>
  <c r="J530" i="2"/>
  <c r="O209" i="2"/>
  <c r="J209" i="2"/>
  <c r="K1227" i="2"/>
  <c r="O2472" i="2"/>
  <c r="I2473" i="2"/>
  <c r="J2472" i="2"/>
  <c r="O2442" i="2"/>
  <c r="O2441" i="2" s="1"/>
  <c r="P2441" i="2" s="1"/>
  <c r="J2442" i="2"/>
  <c r="K2580" i="2"/>
  <c r="O2444" i="2"/>
  <c r="J2444" i="2"/>
  <c r="I2445" i="2"/>
  <c r="O2410" i="2"/>
  <c r="I2411" i="2"/>
  <c r="J2410" i="2"/>
  <c r="O2326" i="2"/>
  <c r="I2327" i="2"/>
  <c r="J2326" i="2"/>
  <c r="J1700" i="2"/>
  <c r="O1519" i="2"/>
  <c r="I1520" i="2"/>
  <c r="J1519" i="2"/>
  <c r="J1584" i="2"/>
  <c r="I1585" i="2"/>
  <c r="K1395" i="2"/>
  <c r="O1171" i="2"/>
  <c r="J1171" i="2"/>
  <c r="I1172" i="2"/>
  <c r="I1173" i="2" s="1"/>
  <c r="I812" i="2"/>
  <c r="J811" i="2"/>
  <c r="J2511" i="2"/>
  <c r="O2511" i="2"/>
  <c r="O2462" i="2"/>
  <c r="O2461" i="2" s="1"/>
  <c r="O2460" i="2" s="1"/>
  <c r="P2460" i="2" s="1"/>
  <c r="J2462" i="2"/>
  <c r="I1524" i="2"/>
  <c r="J1523" i="2"/>
  <c r="I1496" i="2"/>
  <c r="J1495" i="2"/>
  <c r="J1514" i="2"/>
  <c r="I1515" i="2"/>
  <c r="O1287" i="2"/>
  <c r="J1287" i="2"/>
  <c r="J462" i="2"/>
  <c r="O574" i="2"/>
  <c r="J574" i="2"/>
  <c r="I2574" i="2"/>
  <c r="K2576" i="2"/>
  <c r="J2559" i="2"/>
  <c r="P2557" i="2"/>
  <c r="P2553" i="2"/>
  <c r="P2521" i="2"/>
  <c r="P2536" i="2"/>
  <c r="I2528" i="2"/>
  <c r="I2520" i="2"/>
  <c r="I2521" i="2" s="1"/>
  <c r="O2530" i="2"/>
  <c r="J2530" i="2"/>
  <c r="J2514" i="2"/>
  <c r="O2514" i="2"/>
  <c r="K2495" i="2"/>
  <c r="J2451" i="2"/>
  <c r="J2461" i="2"/>
  <c r="P2584" i="2"/>
  <c r="I2571" i="2"/>
  <c r="P2571" i="2"/>
  <c r="O2577" i="2"/>
  <c r="J2577" i="2"/>
  <c r="I2560" i="2"/>
  <c r="P2560" i="2"/>
  <c r="P2533" i="2"/>
  <c r="I2515" i="2"/>
  <c r="K2513" i="2"/>
  <c r="I2531" i="2"/>
  <c r="K2468" i="2"/>
  <c r="K2460" i="2"/>
  <c r="O2484" i="2"/>
  <c r="P2484" i="2" s="1"/>
  <c r="J2484" i="2"/>
  <c r="O2504" i="2"/>
  <c r="J2504" i="2"/>
  <c r="R2485" i="2"/>
  <c r="Q2484" i="2"/>
  <c r="J2416" i="2"/>
  <c r="K2408" i="2"/>
  <c r="O2463" i="2"/>
  <c r="J2463" i="2"/>
  <c r="Q2410" i="2"/>
  <c r="R2411" i="2"/>
  <c r="J2393" i="2"/>
  <c r="O2393" i="2"/>
  <c r="I2452" i="2"/>
  <c r="P2390" i="2"/>
  <c r="I2382" i="2"/>
  <c r="I2374" i="2"/>
  <c r="P2374" i="2"/>
  <c r="K2391" i="2"/>
  <c r="P2389" i="2"/>
  <c r="I2385" i="2"/>
  <c r="P2385" i="2"/>
  <c r="P2381" i="2"/>
  <c r="P2377" i="2"/>
  <c r="I2373" i="2"/>
  <c r="P2373" i="2"/>
  <c r="I2369" i="2"/>
  <c r="P2369" i="2"/>
  <c r="J2337" i="2"/>
  <c r="O2337" i="2"/>
  <c r="K2324" i="2"/>
  <c r="R2330" i="2"/>
  <c r="Q2329" i="2"/>
  <c r="O2363" i="2"/>
  <c r="J2363" i="2"/>
  <c r="O2355" i="2"/>
  <c r="J2355" i="2"/>
  <c r="I2333" i="2"/>
  <c r="O2331" i="2"/>
  <c r="J2331" i="2"/>
  <c r="P2321" i="2"/>
  <c r="I2317" i="2"/>
  <c r="P2317" i="2"/>
  <c r="P2313" i="2"/>
  <c r="I2309" i="2"/>
  <c r="P2309" i="2"/>
  <c r="I2305" i="2"/>
  <c r="P2305" i="2"/>
  <c r="P2301" i="2"/>
  <c r="P2297" i="2"/>
  <c r="I2293" i="2"/>
  <c r="P2293" i="2"/>
  <c r="P2289" i="2"/>
  <c r="Q2211" i="2"/>
  <c r="R2212" i="2"/>
  <c r="P2209" i="2"/>
  <c r="P2205" i="2"/>
  <c r="P2201" i="2"/>
  <c r="P2193" i="2"/>
  <c r="P2185" i="2"/>
  <c r="P2177" i="2"/>
  <c r="P2169" i="2"/>
  <c r="Q2131" i="2"/>
  <c r="R2132" i="2"/>
  <c r="P2048" i="2"/>
  <c r="P2040" i="2"/>
  <c r="P2032" i="2"/>
  <c r="P2024" i="2"/>
  <c r="P2016" i="2"/>
  <c r="Q1972" i="2"/>
  <c r="R1973" i="2"/>
  <c r="P1914" i="2"/>
  <c r="P1910" i="2"/>
  <c r="P1906" i="2"/>
  <c r="P1902" i="2"/>
  <c r="P1898" i="2"/>
  <c r="P1933" i="2"/>
  <c r="P1929" i="2"/>
  <c r="P1790" i="2"/>
  <c r="P1804" i="2"/>
  <c r="R1717" i="2"/>
  <c r="Q1716" i="2"/>
  <c r="R1697" i="2"/>
  <c r="Q1696" i="2"/>
  <c r="P1686" i="2"/>
  <c r="P1670" i="2"/>
  <c r="P1654" i="2"/>
  <c r="P1638" i="2"/>
  <c r="Q1842" i="2"/>
  <c r="R1843" i="2"/>
  <c r="P1777" i="2"/>
  <c r="P1761" i="2"/>
  <c r="P1745" i="2"/>
  <c r="P1729" i="2"/>
  <c r="P1713" i="2"/>
  <c r="P1697" i="2"/>
  <c r="J1647" i="2"/>
  <c r="Q1758" i="2"/>
  <c r="R1759" i="2"/>
  <c r="R1649" i="2"/>
  <c r="Q1648" i="2"/>
  <c r="K1599" i="2"/>
  <c r="P1502" i="2"/>
  <c r="I1590" i="2"/>
  <c r="K1391" i="2"/>
  <c r="J1295" i="2"/>
  <c r="K1255" i="2"/>
  <c r="O1516" i="2"/>
  <c r="J1516" i="2"/>
  <c r="P1417" i="2"/>
  <c r="I1401" i="2"/>
  <c r="P1401" i="2"/>
  <c r="P1393" i="2"/>
  <c r="P1385" i="2"/>
  <c r="I1377" i="2"/>
  <c r="P1377" i="2"/>
  <c r="P1369" i="2"/>
  <c r="I1361" i="2"/>
  <c r="P1353" i="2"/>
  <c r="P1345" i="2"/>
  <c r="P1337" i="2"/>
  <c r="P1329" i="2"/>
  <c r="I1321" i="2"/>
  <c r="P1313" i="2"/>
  <c r="P1305" i="2"/>
  <c r="P1297" i="2"/>
  <c r="P1289" i="2"/>
  <c r="P1281" i="2"/>
  <c r="P1273" i="2"/>
  <c r="P1265" i="2"/>
  <c r="P1257" i="2"/>
  <c r="P1249" i="2"/>
  <c r="P1241" i="2"/>
  <c r="P1233" i="2"/>
  <c r="P1225" i="2"/>
  <c r="I1217" i="2"/>
  <c r="P1217" i="2"/>
  <c r="J1532" i="2"/>
  <c r="J1472" i="2"/>
  <c r="Q1322" i="2"/>
  <c r="R1323" i="2"/>
  <c r="P1320" i="2"/>
  <c r="P1316" i="2"/>
  <c r="I1312" i="2"/>
  <c r="P1308" i="2"/>
  <c r="P1304" i="2"/>
  <c r="P1300" i="2"/>
  <c r="I1296" i="2"/>
  <c r="P1296" i="2"/>
  <c r="I1292" i="2"/>
  <c r="J1404" i="2"/>
  <c r="J1386" i="2"/>
  <c r="O1294" i="2"/>
  <c r="J1294" i="2"/>
  <c r="J1214" i="2"/>
  <c r="P1159" i="2"/>
  <c r="P1114" i="2"/>
  <c r="P1106" i="2"/>
  <c r="P1090" i="2"/>
  <c r="I1074" i="2"/>
  <c r="P1050" i="2"/>
  <c r="I1034" i="2"/>
  <c r="P1034" i="2"/>
  <c r="P1018" i="2"/>
  <c r="P1002" i="2"/>
  <c r="P986" i="2"/>
  <c r="K979" i="2"/>
  <c r="P970" i="2"/>
  <c r="P954" i="2"/>
  <c r="I938" i="2"/>
  <c r="P938" i="2"/>
  <c r="O1390" i="2"/>
  <c r="J1390" i="2"/>
  <c r="P957" i="2"/>
  <c r="I957" i="2"/>
  <c r="P941" i="2"/>
  <c r="P917" i="2"/>
  <c r="P901" i="2"/>
  <c r="P885" i="2"/>
  <c r="P869" i="2"/>
  <c r="I869" i="2"/>
  <c r="Q1154" i="2"/>
  <c r="R1155" i="2"/>
  <c r="J1145" i="2"/>
  <c r="Q1067" i="2"/>
  <c r="R1068" i="2"/>
  <c r="O1020" i="2"/>
  <c r="J1020" i="2"/>
  <c r="J1128" i="2"/>
  <c r="P967" i="2"/>
  <c r="P951" i="2"/>
  <c r="I935" i="2"/>
  <c r="J848" i="2"/>
  <c r="I849" i="2"/>
  <c r="P795" i="2"/>
  <c r="P726" i="2"/>
  <c r="O708" i="2"/>
  <c r="J708" i="2"/>
  <c r="P867" i="2"/>
  <c r="I853" i="2"/>
  <c r="J852" i="2"/>
  <c r="O836" i="2"/>
  <c r="I837" i="2"/>
  <c r="J836" i="2"/>
  <c r="I761" i="2"/>
  <c r="J760" i="2"/>
  <c r="J729" i="2"/>
  <c r="R706" i="2"/>
  <c r="Q705" i="2"/>
  <c r="J655" i="2"/>
  <c r="P875" i="2"/>
  <c r="I730" i="2"/>
  <c r="J720" i="2"/>
  <c r="O720" i="2"/>
  <c r="J653" i="2"/>
  <c r="P591" i="2"/>
  <c r="I575" i="2"/>
  <c r="P575" i="2"/>
  <c r="P559" i="2"/>
  <c r="I543" i="2"/>
  <c r="P543" i="2"/>
  <c r="P527" i="2"/>
  <c r="I511" i="2"/>
  <c r="I495" i="2"/>
  <c r="I479" i="2"/>
  <c r="I463" i="2"/>
  <c r="P463" i="2"/>
  <c r="P447" i="2"/>
  <c r="P431" i="2"/>
  <c r="P415" i="2"/>
  <c r="P399" i="2"/>
  <c r="P383" i="2"/>
  <c r="R894" i="2"/>
  <c r="Q893" i="2"/>
  <c r="I855" i="2"/>
  <c r="P855" i="2"/>
  <c r="P831" i="2"/>
  <c r="I815" i="2"/>
  <c r="P815" i="2"/>
  <c r="J652" i="2"/>
  <c r="O541" i="2"/>
  <c r="J541" i="2"/>
  <c r="J528" i="2"/>
  <c r="P390" i="2"/>
  <c r="P374" i="2"/>
  <c r="P346" i="2"/>
  <c r="I759" i="2"/>
  <c r="O589" i="2"/>
  <c r="J589" i="2"/>
  <c r="P303" i="2"/>
  <c r="P231" i="2"/>
  <c r="P195" i="2"/>
  <c r="P135" i="2"/>
  <c r="P59" i="2"/>
  <c r="K833" i="2"/>
  <c r="I746" i="2"/>
  <c r="P746" i="2"/>
  <c r="O692" i="2"/>
  <c r="J692" i="2"/>
  <c r="J560" i="2"/>
  <c r="I554" i="2"/>
  <c r="P554" i="2"/>
  <c r="O497" i="2"/>
  <c r="J497" i="2"/>
  <c r="O481" i="2"/>
  <c r="J481" i="2"/>
  <c r="P430" i="2"/>
  <c r="K114" i="2"/>
  <c r="K18" i="2"/>
  <c r="K2" i="2"/>
  <c r="S2" i="2"/>
  <c r="I626" i="2"/>
  <c r="I498" i="2"/>
  <c r="I499" i="2" s="1"/>
  <c r="P327" i="2"/>
  <c r="P175" i="2"/>
  <c r="I131" i="2"/>
  <c r="P131" i="2"/>
  <c r="P83" i="2"/>
  <c r="P35" i="2"/>
  <c r="P698" i="2"/>
  <c r="P683" i="2"/>
  <c r="I666" i="2"/>
  <c r="O540" i="2"/>
  <c r="P540" i="2" s="1"/>
  <c r="J540" i="2"/>
  <c r="J514" i="2"/>
  <c r="R323" i="2"/>
  <c r="Q322" i="2"/>
  <c r="P320" i="2"/>
  <c r="P316" i="2"/>
  <c r="P312" i="2"/>
  <c r="P308" i="2"/>
  <c r="P304" i="2"/>
  <c r="P300" i="2"/>
  <c r="P296" i="2"/>
  <c r="P292" i="2"/>
  <c r="P288" i="2"/>
  <c r="P284" i="2"/>
  <c r="J117" i="2"/>
  <c r="K101" i="2"/>
  <c r="J49" i="2"/>
  <c r="P674" i="2"/>
  <c r="R370" i="2"/>
  <c r="Q369" i="2"/>
  <c r="P279" i="2"/>
  <c r="P247" i="2"/>
  <c r="P159" i="2"/>
  <c r="I75" i="2"/>
  <c r="P75" i="2"/>
  <c r="P43" i="2"/>
  <c r="P15" i="2"/>
  <c r="P315" i="2"/>
  <c r="P287" i="2"/>
  <c r="P219" i="2"/>
  <c r="I143" i="2"/>
  <c r="P143" i="2"/>
  <c r="I91" i="2"/>
  <c r="P91" i="2"/>
  <c r="I118" i="2"/>
  <c r="J20" i="2"/>
  <c r="O20" i="2"/>
  <c r="Q129" i="2"/>
  <c r="R130" i="2"/>
  <c r="O2465" i="2"/>
  <c r="J2465" i="2"/>
  <c r="K2446" i="2"/>
  <c r="J2423" i="2"/>
  <c r="P2397" i="2"/>
  <c r="K2368" i="2"/>
  <c r="P2394" i="2"/>
  <c r="I2394" i="2"/>
  <c r="P2365" i="2"/>
  <c r="I2361" i="2"/>
  <c r="P2357" i="2"/>
  <c r="I2353" i="2"/>
  <c r="I2349" i="2"/>
  <c r="P2349" i="2"/>
  <c r="P2345" i="2"/>
  <c r="J2329" i="2"/>
  <c r="K2308" i="2"/>
  <c r="K2292" i="2"/>
  <c r="Q2370" i="2"/>
  <c r="R2371" i="2"/>
  <c r="I2318" i="2"/>
  <c r="P2318" i="2"/>
  <c r="I2310" i="2"/>
  <c r="P2310" i="2"/>
  <c r="I2302" i="2"/>
  <c r="I2294" i="2"/>
  <c r="P2294" i="2"/>
  <c r="P2286" i="2"/>
  <c r="P2278" i="2"/>
  <c r="Q2287" i="2"/>
  <c r="R2288" i="2"/>
  <c r="P2285" i="2"/>
  <c r="P2281" i="2"/>
  <c r="P2277" i="2"/>
  <c r="P2269" i="2"/>
  <c r="I2330" i="2"/>
  <c r="P2246" i="2"/>
  <c r="P2238" i="2"/>
  <c r="P2230" i="2"/>
  <c r="P2222" i="2"/>
  <c r="P2214" i="2"/>
  <c r="P2206" i="2"/>
  <c r="Q2251" i="2"/>
  <c r="R2252" i="2"/>
  <c r="P2098" i="2"/>
  <c r="P2090" i="2"/>
  <c r="R2170" i="2"/>
  <c r="Q2169" i="2"/>
  <c r="Q2053" i="2"/>
  <c r="R2054" i="2"/>
  <c r="P1935" i="2"/>
  <c r="P1918" i="2"/>
  <c r="P1886" i="2"/>
  <c r="Q1927" i="2"/>
  <c r="R1928" i="2"/>
  <c r="P1925" i="2"/>
  <c r="P1921" i="2"/>
  <c r="P1917" i="2"/>
  <c r="P1913" i="2"/>
  <c r="P1909" i="2"/>
  <c r="P1905" i="2"/>
  <c r="P1901" i="2"/>
  <c r="P1897" i="2"/>
  <c r="P1893" i="2"/>
  <c r="P1889" i="2"/>
  <c r="P1885" i="2"/>
  <c r="P1801" i="2"/>
  <c r="P1793" i="2"/>
  <c r="P1785" i="2"/>
  <c r="P1782" i="2"/>
  <c r="K1680" i="2"/>
  <c r="Q1886" i="2"/>
  <c r="R1887" i="2"/>
  <c r="I1702" i="2"/>
  <c r="P1702" i="2"/>
  <c r="P1682" i="2"/>
  <c r="I1666" i="2"/>
  <c r="I1650" i="2"/>
  <c r="P1650" i="2"/>
  <c r="P1773" i="2"/>
  <c r="P1757" i="2"/>
  <c r="P1741" i="2"/>
  <c r="P1725" i="2"/>
  <c r="P1709" i="2"/>
  <c r="P1693" i="2"/>
  <c r="P1685" i="2"/>
  <c r="P1677" i="2"/>
  <c r="I1669" i="2"/>
  <c r="P1669" i="2"/>
  <c r="P1661" i="2"/>
  <c r="P1653" i="2"/>
  <c r="K1625" i="2"/>
  <c r="K1577" i="2"/>
  <c r="K1553" i="2"/>
  <c r="K1537" i="2"/>
  <c r="K1513" i="2"/>
  <c r="K1497" i="2"/>
  <c r="J1699" i="2"/>
  <c r="O1659" i="2"/>
  <c r="J1659" i="2"/>
  <c r="I1626" i="2"/>
  <c r="P1626" i="2"/>
  <c r="I1622" i="2"/>
  <c r="P1622" i="2"/>
  <c r="I1618" i="2"/>
  <c r="P1618" i="2"/>
  <c r="P1614" i="2"/>
  <c r="P1610" i="2"/>
  <c r="I1606" i="2"/>
  <c r="P1606" i="2"/>
  <c r="P1602" i="2"/>
  <c r="K1587" i="2"/>
  <c r="K1583" i="2"/>
  <c r="P1570" i="2"/>
  <c r="I1566" i="2"/>
  <c r="P1566" i="2"/>
  <c r="I1562" i="2"/>
  <c r="I1554" i="2"/>
  <c r="P1554" i="2"/>
  <c r="I1550" i="2"/>
  <c r="P1550" i="2"/>
  <c r="P1546" i="2"/>
  <c r="I1542" i="2"/>
  <c r="P1542" i="2"/>
  <c r="I1538" i="2"/>
  <c r="P1538" i="2"/>
  <c r="P1534" i="2"/>
  <c r="P1530" i="2"/>
  <c r="J1572" i="2"/>
  <c r="O1518" i="2"/>
  <c r="J1518" i="2"/>
  <c r="J1494" i="2"/>
  <c r="J1474" i="2"/>
  <c r="P1465" i="2"/>
  <c r="I1457" i="2"/>
  <c r="P1457" i="2"/>
  <c r="I1449" i="2"/>
  <c r="P1449" i="2"/>
  <c r="P1441" i="2"/>
  <c r="I1433" i="2"/>
  <c r="P1433" i="2"/>
  <c r="P1421" i="2"/>
  <c r="I1405" i="2"/>
  <c r="P1405" i="2"/>
  <c r="I1392" i="2"/>
  <c r="I1393" i="2" s="1"/>
  <c r="P1392" i="2"/>
  <c r="I1388" i="2"/>
  <c r="P1388" i="2"/>
  <c r="I1288" i="2"/>
  <c r="I1289" i="2" s="1"/>
  <c r="P1288" i="2"/>
  <c r="I1284" i="2"/>
  <c r="P1284" i="2"/>
  <c r="P1280" i="2"/>
  <c r="I1276" i="2"/>
  <c r="P1276" i="2"/>
  <c r="P1272" i="2"/>
  <c r="I1268" i="2"/>
  <c r="P1268" i="2"/>
  <c r="I1264" i="2"/>
  <c r="I1265" i="2" s="1"/>
  <c r="P1212" i="2"/>
  <c r="I1204" i="2"/>
  <c r="P1196" i="2"/>
  <c r="I1188" i="2"/>
  <c r="P1188" i="2"/>
  <c r="O1406" i="2"/>
  <c r="J1406" i="2"/>
  <c r="Q1184" i="2"/>
  <c r="R1185" i="2"/>
  <c r="K1169" i="2"/>
  <c r="O1456" i="2"/>
  <c r="J1456" i="2"/>
  <c r="O1448" i="2"/>
  <c r="J1448" i="2"/>
  <c r="O1432" i="2"/>
  <c r="J1432" i="2"/>
  <c r="O1400" i="2"/>
  <c r="J1400" i="2"/>
  <c r="Q1265" i="2"/>
  <c r="R1266" i="2"/>
  <c r="K1165" i="2"/>
  <c r="K1147" i="2"/>
  <c r="P1110" i="2"/>
  <c r="I1094" i="2"/>
  <c r="P1078" i="2"/>
  <c r="P1054" i="2"/>
  <c r="P1038" i="2"/>
  <c r="K1031" i="2"/>
  <c r="P1022" i="2"/>
  <c r="P1006" i="2"/>
  <c r="P990" i="2"/>
  <c r="P974" i="2"/>
  <c r="P966" i="2"/>
  <c r="P950" i="2"/>
  <c r="P934" i="2"/>
  <c r="I1158" i="2"/>
  <c r="I1159" i="2" s="1"/>
  <c r="P1158" i="2"/>
  <c r="P961" i="2"/>
  <c r="P945" i="2"/>
  <c r="P929" i="2"/>
  <c r="P913" i="2"/>
  <c r="P897" i="2"/>
  <c r="P881" i="2"/>
  <c r="I881" i="2"/>
  <c r="P865" i="2"/>
  <c r="K1156" i="2"/>
  <c r="O956" i="2"/>
  <c r="J956" i="2"/>
  <c r="J880" i="2"/>
  <c r="O880" i="2"/>
  <c r="K871" i="2"/>
  <c r="K822" i="2"/>
  <c r="K814" i="2"/>
  <c r="K774" i="2"/>
  <c r="K758" i="2"/>
  <c r="K813" i="2"/>
  <c r="P866" i="2"/>
  <c r="P847" i="2"/>
  <c r="I787" i="2"/>
  <c r="P787" i="2"/>
  <c r="I718" i="2"/>
  <c r="P718" i="2"/>
  <c r="J689" i="2"/>
  <c r="O629" i="2"/>
  <c r="I630" i="2"/>
  <c r="J629" i="2"/>
  <c r="P915" i="2"/>
  <c r="P898" i="2"/>
  <c r="J744" i="2"/>
  <c r="O744" i="2"/>
  <c r="J705" i="2"/>
  <c r="P891" i="2"/>
  <c r="I706" i="2"/>
  <c r="J677" i="2"/>
  <c r="O669" i="2"/>
  <c r="J669" i="2"/>
  <c r="P628" i="2"/>
  <c r="P587" i="2"/>
  <c r="I571" i="2"/>
  <c r="I555" i="2"/>
  <c r="P555" i="2"/>
  <c r="P539" i="2"/>
  <c r="P523" i="2"/>
  <c r="P507" i="2"/>
  <c r="P491" i="2"/>
  <c r="P475" i="2"/>
  <c r="P459" i="2"/>
  <c r="P443" i="2"/>
  <c r="P427" i="2"/>
  <c r="P411" i="2"/>
  <c r="P395" i="2"/>
  <c r="P379" i="2"/>
  <c r="P699" i="2"/>
  <c r="P659" i="2"/>
  <c r="P643" i="2"/>
  <c r="P367" i="2"/>
  <c r="P338" i="2"/>
  <c r="P332" i="2"/>
  <c r="P267" i="2"/>
  <c r="P227" i="2"/>
  <c r="P167" i="2"/>
  <c r="P119" i="2"/>
  <c r="I119" i="2"/>
  <c r="I47" i="2"/>
  <c r="P47" i="2"/>
  <c r="I827" i="2"/>
  <c r="I670" i="2"/>
  <c r="J585" i="2"/>
  <c r="O573" i="2"/>
  <c r="J573" i="2"/>
  <c r="P486" i="2"/>
  <c r="O441" i="2"/>
  <c r="J441" i="2"/>
  <c r="P422" i="2"/>
  <c r="K102" i="2"/>
  <c r="R1033" i="2"/>
  <c r="Q1032" i="2"/>
  <c r="P691" i="2"/>
  <c r="P323" i="2"/>
  <c r="P283" i="2"/>
  <c r="P183" i="2"/>
  <c r="P123" i="2"/>
  <c r="P79" i="2"/>
  <c r="I19" i="2"/>
  <c r="P19" i="2"/>
  <c r="K717" i="2"/>
  <c r="O529" i="2"/>
  <c r="O528" i="2" s="1"/>
  <c r="P528" i="2" s="1"/>
  <c r="J529" i="2"/>
  <c r="O513" i="2"/>
  <c r="J513" i="2"/>
  <c r="R283" i="2"/>
  <c r="Q282" i="2"/>
  <c r="P280" i="2"/>
  <c r="P276" i="2"/>
  <c r="P272" i="2"/>
  <c r="P268" i="2"/>
  <c r="P264" i="2"/>
  <c r="P260" i="2"/>
  <c r="P256" i="2"/>
  <c r="P252" i="2"/>
  <c r="P248" i="2"/>
  <c r="P244" i="2"/>
  <c r="K201" i="2"/>
  <c r="K149" i="2"/>
  <c r="K141" i="2"/>
  <c r="K33" i="2"/>
  <c r="K825" i="2"/>
  <c r="O553" i="2"/>
  <c r="J553" i="2"/>
  <c r="P271" i="2"/>
  <c r="P179" i="2"/>
  <c r="I155" i="2"/>
  <c r="P155" i="2"/>
  <c r="P71" i="2"/>
  <c r="I31" i="2"/>
  <c r="P31" i="2"/>
  <c r="P610" i="2"/>
  <c r="I610" i="2"/>
  <c r="R554" i="2"/>
  <c r="Q553" i="2"/>
  <c r="P259" i="2"/>
  <c r="I211" i="2"/>
  <c r="P211" i="2"/>
  <c r="P191" i="2"/>
  <c r="P55" i="2"/>
  <c r="I709" i="2"/>
  <c r="I710" i="2" s="1"/>
  <c r="O208" i="2"/>
  <c r="P208" i="2" s="1"/>
  <c r="J208" i="2"/>
  <c r="J138" i="2"/>
  <c r="O210" i="2"/>
  <c r="J210" i="2"/>
  <c r="I2578" i="2"/>
  <c r="I2579" i="2" s="1"/>
  <c r="P2578" i="2"/>
  <c r="K2558" i="2"/>
  <c r="P2564" i="2"/>
  <c r="I2529" i="2"/>
  <c r="P2529" i="2"/>
  <c r="O2539" i="2"/>
  <c r="J2539" i="2"/>
  <c r="K2470" i="2"/>
  <c r="K2454" i="2"/>
  <c r="O2469" i="2"/>
  <c r="O2468" i="2" s="1"/>
  <c r="P2468" i="2" s="1"/>
  <c r="J2469" i="2"/>
  <c r="R2448" i="2"/>
  <c r="Q2447" i="2"/>
  <c r="O2416" i="2"/>
  <c r="P2416" i="2" s="1"/>
  <c r="I2346" i="2"/>
  <c r="O2435" i="2"/>
  <c r="O2434" i="2" s="1"/>
  <c r="P2434" i="2" s="1"/>
  <c r="J2435" i="2"/>
  <c r="P2587" i="2"/>
  <c r="P2579" i="2"/>
  <c r="P2566" i="2"/>
  <c r="K2568" i="2"/>
  <c r="Q2557" i="2"/>
  <c r="R2558" i="2"/>
  <c r="P2549" i="2"/>
  <c r="P2541" i="2"/>
  <c r="P2525" i="2"/>
  <c r="P2544" i="2"/>
  <c r="O2523" i="2"/>
  <c r="J2523" i="2"/>
  <c r="Q2521" i="2"/>
  <c r="R2522" i="2"/>
  <c r="P2509" i="2"/>
  <c r="I2505" i="2"/>
  <c r="P2505" i="2"/>
  <c r="P2501" i="2"/>
  <c r="P2497" i="2"/>
  <c r="I2493" i="2"/>
  <c r="P2489" i="2"/>
  <c r="O2522" i="2"/>
  <c r="J2522" i="2"/>
  <c r="I2516" i="2"/>
  <c r="P2516" i="2"/>
  <c r="I2496" i="2"/>
  <c r="I2497" i="2" s="1"/>
  <c r="J2486" i="2"/>
  <c r="O2486" i="2"/>
  <c r="K2464" i="2"/>
  <c r="J2485" i="2"/>
  <c r="J2436" i="2"/>
  <c r="I2487" i="2"/>
  <c r="O2471" i="2"/>
  <c r="J2471" i="2"/>
  <c r="I2455" i="2"/>
  <c r="K2434" i="2"/>
  <c r="O2425" i="2"/>
  <c r="J2425" i="2"/>
  <c r="O2409" i="2"/>
  <c r="O2408" i="2" s="1"/>
  <c r="P2408" i="2" s="1"/>
  <c r="J2409" i="2"/>
  <c r="I2386" i="2"/>
  <c r="P2386" i="2"/>
  <c r="P2378" i="2"/>
  <c r="I2370" i="2"/>
  <c r="P2370" i="2"/>
  <c r="I2350" i="2"/>
  <c r="P2350" i="2"/>
  <c r="I2437" i="2"/>
  <c r="I2438" i="2" s="1"/>
  <c r="J2338" i="2"/>
  <c r="I2364" i="2"/>
  <c r="I2356" i="2"/>
  <c r="I2339" i="2"/>
  <c r="O2325" i="2"/>
  <c r="O2324" i="2" s="1"/>
  <c r="P2324" i="2" s="1"/>
  <c r="J2325" i="2"/>
  <c r="P2265" i="2"/>
  <c r="J2315" i="2"/>
  <c r="P2197" i="2"/>
  <c r="P2189" i="2"/>
  <c r="P2181" i="2"/>
  <c r="P2173" i="2"/>
  <c r="P2044" i="2"/>
  <c r="P2036" i="2"/>
  <c r="P2028" i="2"/>
  <c r="P2020" i="2"/>
  <c r="P1922" i="2"/>
  <c r="P1890" i="2"/>
  <c r="P1881" i="2"/>
  <c r="P1877" i="2"/>
  <c r="P1873" i="2"/>
  <c r="P1869" i="2"/>
  <c r="P1865" i="2"/>
  <c r="P1861" i="2"/>
  <c r="P1857" i="2"/>
  <c r="P1853" i="2"/>
  <c r="P1849" i="2"/>
  <c r="P1845" i="2"/>
  <c r="P1841" i="2"/>
  <c r="R1802" i="2"/>
  <c r="Q1801" i="2"/>
  <c r="P1678" i="2"/>
  <c r="P1662" i="2"/>
  <c r="P1646" i="2"/>
  <c r="P1769" i="2"/>
  <c r="P1753" i="2"/>
  <c r="P1737" i="2"/>
  <c r="P1721" i="2"/>
  <c r="P1705" i="2"/>
  <c r="I1660" i="2"/>
  <c r="P1645" i="2"/>
  <c r="I1630" i="2"/>
  <c r="P1630" i="2"/>
  <c r="I1648" i="2"/>
  <c r="I1649" i="2" s="1"/>
  <c r="Q1600" i="2"/>
  <c r="R1601" i="2"/>
  <c r="Q1523" i="2"/>
  <c r="R1524" i="2"/>
  <c r="I1498" i="2"/>
  <c r="I1499" i="2" s="1"/>
  <c r="Q1563" i="2"/>
  <c r="R1564" i="2"/>
  <c r="J1522" i="2"/>
  <c r="J1387" i="2"/>
  <c r="K1283" i="2"/>
  <c r="K1275" i="2"/>
  <c r="K1267" i="2"/>
  <c r="J1251" i="2"/>
  <c r="O1616" i="2"/>
  <c r="J1616" i="2"/>
  <c r="I1600" i="2"/>
  <c r="O1576" i="2"/>
  <c r="J1576" i="2"/>
  <c r="P1425" i="2"/>
  <c r="P1409" i="2"/>
  <c r="P1397" i="2"/>
  <c r="I1389" i="2"/>
  <c r="P1389" i="2"/>
  <c r="P1381" i="2"/>
  <c r="I1373" i="2"/>
  <c r="P1365" i="2"/>
  <c r="P1357" i="2"/>
  <c r="P1349" i="2"/>
  <c r="P1341" i="2"/>
  <c r="I1333" i="2"/>
  <c r="P1325" i="2"/>
  <c r="P1317" i="2"/>
  <c r="P1309" i="2"/>
  <c r="P1301" i="2"/>
  <c r="I1293" i="2"/>
  <c r="P1293" i="2"/>
  <c r="I1285" i="2"/>
  <c r="P1285" i="2"/>
  <c r="I1277" i="2"/>
  <c r="P1277" i="2"/>
  <c r="I1269" i="2"/>
  <c r="P1269" i="2"/>
  <c r="P1261" i="2"/>
  <c r="P1253" i="2"/>
  <c r="P1245" i="2"/>
  <c r="P1237" i="2"/>
  <c r="I1229" i="2"/>
  <c r="P1229" i="2"/>
  <c r="P1221" i="2"/>
  <c r="I1533" i="2"/>
  <c r="I1534" i="2" s="1"/>
  <c r="Q1386" i="2"/>
  <c r="R1387" i="2"/>
  <c r="P1384" i="2"/>
  <c r="P1380" i="2"/>
  <c r="P1376" i="2"/>
  <c r="P1372" i="2"/>
  <c r="P1368" i="2"/>
  <c r="I1364" i="2"/>
  <c r="P1364" i="2"/>
  <c r="P1360" i="2"/>
  <c r="P1356" i="2"/>
  <c r="P1352" i="2"/>
  <c r="P1260" i="2"/>
  <c r="I1256" i="2"/>
  <c r="P1256" i="2"/>
  <c r="I1252" i="2"/>
  <c r="P1252" i="2"/>
  <c r="P1248" i="2"/>
  <c r="P1244" i="2"/>
  <c r="I1240" i="2"/>
  <c r="P1240" i="2"/>
  <c r="I1236" i="2"/>
  <c r="P1232" i="2"/>
  <c r="I1228" i="2"/>
  <c r="P1228" i="2"/>
  <c r="Q1293" i="2"/>
  <c r="R1294" i="2"/>
  <c r="K1207" i="2"/>
  <c r="J1226" i="2"/>
  <c r="J1274" i="2"/>
  <c r="P1098" i="2"/>
  <c r="P1082" i="2"/>
  <c r="I1066" i="2"/>
  <c r="P1062" i="2"/>
  <c r="P1058" i="2"/>
  <c r="I1042" i="2"/>
  <c r="P1026" i="2"/>
  <c r="I1010" i="2"/>
  <c r="P1010" i="2"/>
  <c r="P994" i="2"/>
  <c r="P978" i="2"/>
  <c r="J971" i="2"/>
  <c r="P962" i="2"/>
  <c r="P946" i="2"/>
  <c r="I930" i="2"/>
  <c r="I1407" i="2"/>
  <c r="O1314" i="2"/>
  <c r="J1314" i="2"/>
  <c r="O1254" i="2"/>
  <c r="J1254" i="2"/>
  <c r="P965" i="2"/>
  <c r="P949" i="2"/>
  <c r="P933" i="2"/>
  <c r="I933" i="2"/>
  <c r="P925" i="2"/>
  <c r="P909" i="2"/>
  <c r="P893" i="2"/>
  <c r="I893" i="2"/>
  <c r="I877" i="2"/>
  <c r="J1129" i="2"/>
  <c r="I1032" i="2"/>
  <c r="J1153" i="2"/>
  <c r="R931" i="2"/>
  <c r="Q930" i="2"/>
  <c r="J1144" i="2"/>
  <c r="R1089" i="2"/>
  <c r="Q1088" i="2"/>
  <c r="I1008" i="2"/>
  <c r="I922" i="2"/>
  <c r="I923" i="2" s="1"/>
  <c r="P922" i="2"/>
  <c r="P907" i="2"/>
  <c r="I792" i="2"/>
  <c r="J791" i="2"/>
  <c r="I779" i="2"/>
  <c r="P779" i="2"/>
  <c r="P710" i="2"/>
  <c r="I882" i="2"/>
  <c r="I883" i="2" s="1"/>
  <c r="P882" i="2"/>
  <c r="P874" i="2"/>
  <c r="R851" i="2"/>
  <c r="Q850" i="2"/>
  <c r="R803" i="2"/>
  <c r="Q802" i="2"/>
  <c r="J751" i="2"/>
  <c r="K742" i="2"/>
  <c r="I656" i="2"/>
  <c r="P923" i="2"/>
  <c r="P906" i="2"/>
  <c r="K789" i="2"/>
  <c r="J704" i="2"/>
  <c r="P612" i="2"/>
  <c r="P583" i="2"/>
  <c r="P567" i="2"/>
  <c r="I551" i="2"/>
  <c r="P535" i="2"/>
  <c r="P519" i="2"/>
  <c r="P503" i="2"/>
  <c r="P487" i="2"/>
  <c r="P471" i="2"/>
  <c r="P455" i="2"/>
  <c r="I439" i="2"/>
  <c r="P423" i="2"/>
  <c r="P407" i="2"/>
  <c r="P391" i="2"/>
  <c r="P375" i="2"/>
  <c r="P883" i="2"/>
  <c r="P771" i="2"/>
  <c r="I755" i="2"/>
  <c r="I682" i="2"/>
  <c r="P682" i="2"/>
  <c r="P594" i="2"/>
  <c r="P398" i="2"/>
  <c r="P382" i="2"/>
  <c r="P362" i="2"/>
  <c r="Q1119" i="2"/>
  <c r="R1120" i="2"/>
  <c r="O980" i="2"/>
  <c r="J980" i="2"/>
  <c r="J868" i="2"/>
  <c r="I747" i="2"/>
  <c r="P747" i="2"/>
  <c r="P319" i="2"/>
  <c r="P263" i="2"/>
  <c r="P223" i="2"/>
  <c r="P151" i="2"/>
  <c r="I151" i="2"/>
  <c r="P107" i="2"/>
  <c r="P7" i="2"/>
  <c r="I739" i="2"/>
  <c r="I690" i="2"/>
  <c r="I691" i="2" s="1"/>
  <c r="P690" i="2"/>
  <c r="R670" i="2"/>
  <c r="Q669" i="2"/>
  <c r="I590" i="2"/>
  <c r="I591" i="2" s="1"/>
  <c r="P590" i="2"/>
  <c r="Q480" i="2"/>
  <c r="R481" i="2"/>
  <c r="Q408" i="2"/>
  <c r="R409" i="2"/>
  <c r="K90" i="2"/>
  <c r="I482" i="2"/>
  <c r="P299" i="2"/>
  <c r="P235" i="2"/>
  <c r="P115" i="2"/>
  <c r="I115" i="2"/>
  <c r="P67" i="2"/>
  <c r="I3" i="2"/>
  <c r="P3" i="2"/>
  <c r="T2" i="2" s="1"/>
  <c r="I763" i="2"/>
  <c r="P763" i="2"/>
  <c r="I678" i="2"/>
  <c r="P658" i="2"/>
  <c r="Q447" i="2"/>
  <c r="R448" i="2"/>
  <c r="Q242" i="2"/>
  <c r="R243" i="2"/>
  <c r="P240" i="2"/>
  <c r="P236" i="2"/>
  <c r="P232" i="2"/>
  <c r="P228" i="2"/>
  <c r="P224" i="2"/>
  <c r="P220" i="2"/>
  <c r="K89" i="2"/>
  <c r="K73" i="2"/>
  <c r="Q46" i="2"/>
  <c r="R47" i="2"/>
  <c r="I835" i="2"/>
  <c r="P243" i="2"/>
  <c r="P171" i="2"/>
  <c r="P127" i="2"/>
  <c r="I63" i="2"/>
  <c r="O62" i="2" s="1"/>
  <c r="O61" i="2" s="1"/>
  <c r="O60" i="2" s="1"/>
  <c r="P60" i="2" s="1"/>
  <c r="P63" i="2"/>
  <c r="P27" i="2"/>
  <c r="P307" i="2"/>
  <c r="P255" i="2"/>
  <c r="P207" i="2"/>
  <c r="P163" i="2"/>
  <c r="P111" i="2"/>
  <c r="P11" i="2"/>
  <c r="O142" i="2"/>
  <c r="J142" i="2"/>
  <c r="O48" i="2"/>
  <c r="J48" i="2"/>
  <c r="O32" i="2"/>
  <c r="J32" i="2"/>
  <c r="I74" i="2"/>
  <c r="I34" i="2"/>
  <c r="I35" i="2" s="1"/>
  <c r="I202" i="2"/>
  <c r="I2575" i="2"/>
  <c r="P2575" i="2"/>
  <c r="P2582" i="2"/>
  <c r="P2570" i="2"/>
  <c r="I2545" i="2"/>
  <c r="P2583" i="2"/>
  <c r="I2583" i="2"/>
  <c r="I2581" i="2"/>
  <c r="I2561" i="2"/>
  <c r="P2561" i="2"/>
  <c r="I2556" i="2"/>
  <c r="P2547" i="2"/>
  <c r="I2547" i="2"/>
  <c r="I2537" i="2"/>
  <c r="I2540" i="2"/>
  <c r="I2541" i="2" s="1"/>
  <c r="P2540" i="2"/>
  <c r="I2532" i="2"/>
  <c r="P2532" i="2"/>
  <c r="I2524" i="2"/>
  <c r="P2524" i="2"/>
  <c r="K2512" i="2"/>
  <c r="J2503" i="2"/>
  <c r="O2510" i="2"/>
  <c r="P2510" i="2" s="1"/>
  <c r="J2510" i="2"/>
  <c r="O2502" i="2"/>
  <c r="P2502" i="2" s="1"/>
  <c r="J2502" i="2"/>
  <c r="J2443" i="2"/>
  <c r="O2443" i="2"/>
  <c r="I2466" i="2"/>
  <c r="I2424" i="2"/>
  <c r="K2372" i="2"/>
  <c r="K2348" i="2"/>
  <c r="I2354" i="2"/>
  <c r="P2354" i="2"/>
  <c r="P2406" i="2"/>
  <c r="P2341" i="2"/>
  <c r="J2335" i="2"/>
  <c r="K2304" i="2"/>
  <c r="P2314" i="2"/>
  <c r="I2306" i="2"/>
  <c r="P2306" i="2"/>
  <c r="P2298" i="2"/>
  <c r="P2290" i="2"/>
  <c r="P2282" i="2"/>
  <c r="J2332" i="2"/>
  <c r="P2273" i="2"/>
  <c r="P2261" i="2"/>
  <c r="P2274" i="2"/>
  <c r="P2253" i="2"/>
  <c r="P2250" i="2"/>
  <c r="P2242" i="2"/>
  <c r="P2234" i="2"/>
  <c r="P2226" i="2"/>
  <c r="P2218" i="2"/>
  <c r="P2210" i="2"/>
  <c r="P2202" i="2"/>
  <c r="P2225" i="2"/>
  <c r="P2221" i="2"/>
  <c r="P2217" i="2"/>
  <c r="P2213" i="2"/>
  <c r="P2102" i="2"/>
  <c r="P2094" i="2"/>
  <c r="P2086" i="2"/>
  <c r="R2091" i="2"/>
  <c r="Q2090" i="2"/>
  <c r="P1955" i="2"/>
  <c r="P1951" i="2"/>
  <c r="P1939" i="2"/>
  <c r="P1894" i="2"/>
  <c r="Q2016" i="2"/>
  <c r="R2017" i="2"/>
  <c r="P1934" i="2"/>
  <c r="P1837" i="2"/>
  <c r="P1833" i="2"/>
  <c r="P1829" i="2"/>
  <c r="P1825" i="2"/>
  <c r="P1821" i="2"/>
  <c r="P1817" i="2"/>
  <c r="P1813" i="2"/>
  <c r="P1809" i="2"/>
  <c r="P1805" i="2"/>
  <c r="P1797" i="2"/>
  <c r="P1789" i="2"/>
  <c r="P1781" i="2"/>
  <c r="P1798" i="2"/>
  <c r="J1672" i="2"/>
  <c r="K1656" i="2"/>
  <c r="P1690" i="2"/>
  <c r="I1674" i="2"/>
  <c r="P1674" i="2"/>
  <c r="P1658" i="2"/>
  <c r="P1642" i="2"/>
  <c r="P1765" i="2"/>
  <c r="P1749" i="2"/>
  <c r="P1733" i="2"/>
  <c r="P1717" i="2"/>
  <c r="I1701" i="2"/>
  <c r="P1701" i="2"/>
  <c r="P1689" i="2"/>
  <c r="I1681" i="2"/>
  <c r="P1681" i="2"/>
  <c r="I1673" i="2"/>
  <c r="P1673" i="2"/>
  <c r="P1665" i="2"/>
  <c r="I1657" i="2"/>
  <c r="P1657" i="2"/>
  <c r="P1649" i="2"/>
  <c r="O1631" i="2"/>
  <c r="J1631" i="2"/>
  <c r="K1629" i="2"/>
  <c r="J1621" i="2"/>
  <c r="J1605" i="2"/>
  <c r="J1589" i="2"/>
  <c r="K1565" i="2"/>
  <c r="K1549" i="2"/>
  <c r="K1541" i="2"/>
  <c r="K1525" i="2"/>
  <c r="K1517" i="2"/>
  <c r="P1634" i="2"/>
  <c r="K1603" i="2"/>
  <c r="I1586" i="2"/>
  <c r="P1586" i="2"/>
  <c r="P1582" i="2"/>
  <c r="K1535" i="2"/>
  <c r="J1612" i="2"/>
  <c r="O1604" i="2"/>
  <c r="J1604" i="2"/>
  <c r="O1588" i="2"/>
  <c r="J1588" i="2"/>
  <c r="I1573" i="2"/>
  <c r="P1481" i="2"/>
  <c r="Q1472" i="2"/>
  <c r="R1473" i="2"/>
  <c r="O1552" i="2"/>
  <c r="J1552" i="2"/>
  <c r="O1544" i="2"/>
  <c r="J1544" i="2"/>
  <c r="O1536" i="2"/>
  <c r="J1536" i="2"/>
  <c r="K1447" i="2"/>
  <c r="K1431" i="2"/>
  <c r="K1399" i="2"/>
  <c r="O1578" i="2"/>
  <c r="J1578" i="2"/>
  <c r="P1461" i="2"/>
  <c r="I1453" i="2"/>
  <c r="P1453" i="2"/>
  <c r="I1445" i="2"/>
  <c r="P1445" i="2"/>
  <c r="P1437" i="2"/>
  <c r="I1429" i="2"/>
  <c r="P1429" i="2"/>
  <c r="P1413" i="2"/>
  <c r="O1526" i="2"/>
  <c r="J1526" i="2"/>
  <c r="J1473" i="2"/>
  <c r="Q1350" i="2"/>
  <c r="R1351" i="2"/>
  <c r="P1348" i="2"/>
  <c r="P1344" i="2"/>
  <c r="P1340" i="2"/>
  <c r="I1336" i="2"/>
  <c r="P1336" i="2"/>
  <c r="P1332" i="2"/>
  <c r="P1328" i="2"/>
  <c r="I1324" i="2"/>
  <c r="I1325" i="2" s="1"/>
  <c r="P1324" i="2"/>
  <c r="Q1226" i="2"/>
  <c r="R1227" i="2"/>
  <c r="P1224" i="2"/>
  <c r="P1220" i="2"/>
  <c r="P1216" i="2"/>
  <c r="I1208" i="2"/>
  <c r="P1208" i="2"/>
  <c r="P1200" i="2"/>
  <c r="P1192" i="2"/>
  <c r="I1184" i="2"/>
  <c r="O1286" i="2"/>
  <c r="J1286" i="2"/>
  <c r="I1166" i="2"/>
  <c r="Q1429" i="2"/>
  <c r="R1430" i="2"/>
  <c r="I1154" i="2"/>
  <c r="P1154" i="2"/>
  <c r="P1150" i="2"/>
  <c r="I1146" i="2"/>
  <c r="P1146" i="2"/>
  <c r="P1142" i="2"/>
  <c r="P1138" i="2"/>
  <c r="P1134" i="2"/>
  <c r="I1130" i="2"/>
  <c r="P1130" i="2"/>
  <c r="P1126" i="2"/>
  <c r="P1122" i="2"/>
  <c r="P1118" i="2"/>
  <c r="I1102" i="2"/>
  <c r="P1086" i="2"/>
  <c r="P1070" i="2"/>
  <c r="K1055" i="2"/>
  <c r="P1046" i="2"/>
  <c r="P1030" i="2"/>
  <c r="P1014" i="2"/>
  <c r="K1007" i="2"/>
  <c r="I998" i="2"/>
  <c r="P982" i="2"/>
  <c r="I958" i="2"/>
  <c r="I959" i="2" s="1"/>
  <c r="P958" i="2"/>
  <c r="P942" i="2"/>
  <c r="J1452" i="2"/>
  <c r="J1444" i="2"/>
  <c r="J1428" i="2"/>
  <c r="I1396" i="2"/>
  <c r="O1170" i="2"/>
  <c r="J1170" i="2"/>
  <c r="P1113" i="2"/>
  <c r="P1109" i="2"/>
  <c r="I1105" i="2"/>
  <c r="I1106" i="2" s="1"/>
  <c r="P1105" i="2"/>
  <c r="P1101" i="2"/>
  <c r="I1097" i="2"/>
  <c r="P1097" i="2"/>
  <c r="P1093" i="2"/>
  <c r="P1089" i="2"/>
  <c r="P1085" i="2"/>
  <c r="P1081" i="2"/>
  <c r="I1077" i="2"/>
  <c r="P1077" i="2"/>
  <c r="P1073" i="2"/>
  <c r="I1069" i="2"/>
  <c r="P1069" i="2"/>
  <c r="P1065" i="2"/>
  <c r="P1061" i="2"/>
  <c r="P1057" i="2"/>
  <c r="I1053" i="2"/>
  <c r="P1053" i="2"/>
  <c r="P1049" i="2"/>
  <c r="I1045" i="2"/>
  <c r="P1045" i="2"/>
  <c r="P1041" i="2"/>
  <c r="P1037" i="2"/>
  <c r="I1033" i="2"/>
  <c r="P1033" i="2"/>
  <c r="P1029" i="2"/>
  <c r="P1025" i="2"/>
  <c r="I1021" i="2"/>
  <c r="P1021" i="2"/>
  <c r="I1017" i="2"/>
  <c r="P1013" i="2"/>
  <c r="I1009" i="2"/>
  <c r="P1009" i="2"/>
  <c r="P1005" i="2"/>
  <c r="I1001" i="2"/>
  <c r="I1002" i="2" s="1"/>
  <c r="P1001" i="2"/>
  <c r="P997" i="2"/>
  <c r="P993" i="2"/>
  <c r="P989" i="2"/>
  <c r="P985" i="2"/>
  <c r="I981" i="2"/>
  <c r="P981" i="2"/>
  <c r="P977" i="2"/>
  <c r="P973" i="2"/>
  <c r="P969" i="2"/>
  <c r="I953" i="2"/>
  <c r="I954" i="2" s="1"/>
  <c r="P937" i="2"/>
  <c r="P921" i="2"/>
  <c r="I905" i="2"/>
  <c r="P889" i="2"/>
  <c r="P873" i="2"/>
  <c r="I1148" i="2"/>
  <c r="R973" i="2"/>
  <c r="Q972" i="2"/>
  <c r="J1052" i="2"/>
  <c r="I972" i="2"/>
  <c r="I973" i="2" s="1"/>
  <c r="K834" i="2"/>
  <c r="K826" i="2"/>
  <c r="J810" i="2"/>
  <c r="J786" i="2"/>
  <c r="J778" i="2"/>
  <c r="K754" i="2"/>
  <c r="S754" i="2"/>
  <c r="I1056" i="2"/>
  <c r="I890" i="2"/>
  <c r="R775" i="2"/>
  <c r="Q774" i="2"/>
  <c r="I734" i="2"/>
  <c r="P734" i="2"/>
  <c r="O681" i="2"/>
  <c r="J681" i="2"/>
  <c r="K639" i="2"/>
  <c r="I598" i="2"/>
  <c r="J597" i="2"/>
  <c r="I753" i="2"/>
  <c r="J752" i="2"/>
  <c r="J743" i="2"/>
  <c r="P723" i="2"/>
  <c r="P715" i="2"/>
  <c r="I707" i="2"/>
  <c r="P707" i="2"/>
  <c r="P703" i="2"/>
  <c r="J680" i="2"/>
  <c r="O680" i="2"/>
  <c r="K654" i="2"/>
  <c r="P959" i="2"/>
  <c r="P943" i="2"/>
  <c r="I775" i="2"/>
  <c r="O693" i="2"/>
  <c r="J693" i="2"/>
  <c r="P596" i="2"/>
  <c r="P579" i="2"/>
  <c r="P563" i="2"/>
  <c r="P547" i="2"/>
  <c r="I531" i="2"/>
  <c r="P531" i="2"/>
  <c r="I515" i="2"/>
  <c r="P515" i="2"/>
  <c r="P499" i="2"/>
  <c r="I483" i="2"/>
  <c r="P483" i="2"/>
  <c r="P467" i="2"/>
  <c r="P451" i="2"/>
  <c r="P435" i="2"/>
  <c r="P419" i="2"/>
  <c r="P403" i="2"/>
  <c r="P387" i="2"/>
  <c r="P371" i="2"/>
  <c r="I694" i="2"/>
  <c r="I667" i="2"/>
  <c r="P667" i="2"/>
  <c r="O654" i="2"/>
  <c r="O653" i="2" s="1"/>
  <c r="O652" i="2" s="1"/>
  <c r="P652" i="2" s="1"/>
  <c r="P650" i="2"/>
  <c r="J609" i="2"/>
  <c r="O609" i="2"/>
  <c r="O608" i="2" s="1"/>
  <c r="P608" i="2" s="1"/>
  <c r="I599" i="2"/>
  <c r="P599" i="2"/>
  <c r="P354" i="2"/>
  <c r="P331" i="2"/>
  <c r="P807" i="2"/>
  <c r="P311" i="2"/>
  <c r="P239" i="2"/>
  <c r="P203" i="2"/>
  <c r="I203" i="2"/>
  <c r="I139" i="2"/>
  <c r="I140" i="2" s="1"/>
  <c r="P139" i="2"/>
  <c r="I87" i="2"/>
  <c r="P675" i="2"/>
  <c r="O588" i="2"/>
  <c r="J588" i="2"/>
  <c r="R586" i="2"/>
  <c r="Q585" i="2"/>
  <c r="P578" i="2"/>
  <c r="P570" i="2"/>
  <c r="I562" i="2"/>
  <c r="I563" i="2" s="1"/>
  <c r="P562" i="2"/>
  <c r="P550" i="2"/>
  <c r="P438" i="2"/>
  <c r="K62" i="2"/>
  <c r="K46" i="2"/>
  <c r="K30" i="2"/>
  <c r="P899" i="2"/>
  <c r="I442" i="2"/>
  <c r="P291" i="2"/>
  <c r="P251" i="2"/>
  <c r="I103" i="2"/>
  <c r="P103" i="2"/>
  <c r="P39" i="2"/>
  <c r="P914" i="2"/>
  <c r="P863" i="2"/>
  <c r="P839" i="2"/>
  <c r="I823" i="2"/>
  <c r="P823" i="2"/>
  <c r="O777" i="2"/>
  <c r="J777" i="2"/>
  <c r="P651" i="2"/>
  <c r="I642" i="2"/>
  <c r="I643" i="2" s="1"/>
  <c r="P642" i="2"/>
  <c r="Q512" i="2"/>
  <c r="R513" i="2"/>
  <c r="J461" i="2"/>
  <c r="P328" i="2"/>
  <c r="P324" i="2"/>
  <c r="Q202" i="2"/>
  <c r="R203" i="2"/>
  <c r="Q166" i="2"/>
  <c r="R167" i="2"/>
  <c r="P148" i="2"/>
  <c r="I144" i="2"/>
  <c r="P144" i="2"/>
  <c r="P140" i="2"/>
  <c r="P136" i="2"/>
  <c r="I132" i="2"/>
  <c r="P132" i="2"/>
  <c r="I128" i="2"/>
  <c r="J61" i="2"/>
  <c r="I631" i="2"/>
  <c r="P631" i="2"/>
  <c r="P615" i="2"/>
  <c r="I586" i="2"/>
  <c r="I587" i="2" s="1"/>
  <c r="P215" i="2"/>
  <c r="P187" i="2"/>
  <c r="I99" i="2"/>
  <c r="I51" i="2"/>
  <c r="P51" i="2"/>
  <c r="P23" i="2"/>
  <c r="Q627" i="2"/>
  <c r="R628" i="2"/>
  <c r="I561" i="2"/>
  <c r="P295" i="2"/>
  <c r="P275" i="2"/>
  <c r="P199" i="2"/>
  <c r="P147" i="2"/>
  <c r="P95" i="2"/>
  <c r="P2" i="2"/>
  <c r="J150" i="2"/>
  <c r="O154" i="2"/>
  <c r="J154" i="2"/>
  <c r="J60" i="2"/>
  <c r="I1633" i="2" l="1"/>
  <c r="I1634" i="2" s="1"/>
  <c r="J1632" i="2"/>
  <c r="O1632" i="2"/>
  <c r="J2316" i="2"/>
  <c r="K2316" i="2" s="1"/>
  <c r="O2316" i="2"/>
  <c r="O2315" i="2"/>
  <c r="P2315" i="2" s="1"/>
  <c r="O1545" i="2"/>
  <c r="J1545" i="2"/>
  <c r="K1545" i="2" s="1"/>
  <c r="I1546" i="2"/>
  <c r="J2447" i="2"/>
  <c r="O542" i="2"/>
  <c r="J542" i="2"/>
  <c r="K542" i="2" s="1"/>
  <c r="O762" i="2"/>
  <c r="J762" i="2"/>
  <c r="K762" i="2" s="1"/>
  <c r="P1545" i="2"/>
  <c r="I1215" i="2"/>
  <c r="O2384" i="2"/>
  <c r="J2384" i="2"/>
  <c r="K2384" i="2" s="1"/>
  <c r="L2" i="2"/>
  <c r="M2" i="2" s="1"/>
  <c r="V2" i="2" s="1"/>
  <c r="O21" i="2"/>
  <c r="I22" i="2"/>
  <c r="J21" i="2"/>
  <c r="K21" i="2" s="1"/>
  <c r="P872" i="2"/>
  <c r="I872" i="2"/>
  <c r="P1315" i="2"/>
  <c r="I1315" i="2"/>
  <c r="O790" i="2"/>
  <c r="J790" i="2"/>
  <c r="K790" i="2" s="1"/>
  <c r="I908" i="2"/>
  <c r="P908" i="2"/>
  <c r="P542" i="2"/>
  <c r="I1613" i="2"/>
  <c r="P1617" i="2"/>
  <c r="I2336" i="2"/>
  <c r="P2486" i="2"/>
  <c r="O1157" i="2"/>
  <c r="J1157" i="2"/>
  <c r="K1157" i="2" s="1"/>
  <c r="I920" i="2"/>
  <c r="J919" i="2"/>
  <c r="K919" i="2" s="1"/>
  <c r="I851" i="2"/>
  <c r="P2569" i="2"/>
  <c r="I2569" i="2"/>
  <c r="P553" i="2"/>
  <c r="P851" i="2"/>
  <c r="P834" i="2"/>
  <c r="P1683" i="2"/>
  <c r="I1683" i="2"/>
  <c r="P2392" i="2"/>
  <c r="I2392" i="2"/>
  <c r="P441" i="2"/>
  <c r="P790" i="2"/>
  <c r="I1475" i="2"/>
  <c r="I2426" i="2"/>
  <c r="P721" i="2"/>
  <c r="I721" i="2"/>
  <c r="O1617" i="2"/>
  <c r="J1617" i="2"/>
  <c r="K1617" i="2" s="1"/>
  <c r="O1239" i="2"/>
  <c r="J1239" i="2"/>
  <c r="K1239" i="2" s="1"/>
  <c r="I2448" i="2"/>
  <c r="P2448" i="2"/>
  <c r="P762" i="2"/>
  <c r="O733" i="2"/>
  <c r="J733" i="2"/>
  <c r="K733" i="2" s="1"/>
  <c r="P1390" i="2"/>
  <c r="L30" i="2"/>
  <c r="M30" i="2" s="1"/>
  <c r="N30" i="2" s="1"/>
  <c r="L21" i="2"/>
  <c r="M21" i="2" s="1"/>
  <c r="N21" i="2" s="1"/>
  <c r="L33" i="2"/>
  <c r="M33" i="2" s="1"/>
  <c r="N33" i="2" s="1"/>
  <c r="L18" i="2"/>
  <c r="M18" i="2" s="1"/>
  <c r="N18" i="2" s="1"/>
  <c r="L542" i="2"/>
  <c r="M542" i="2" s="1"/>
  <c r="N542" i="2" s="1"/>
  <c r="L654" i="2"/>
  <c r="M654" i="2" s="1"/>
  <c r="N654" i="2" s="1"/>
  <c r="L834" i="2"/>
  <c r="M834" i="2" s="1"/>
  <c r="N834" i="2" s="1"/>
  <c r="L1447" i="2"/>
  <c r="M1447" i="2" s="1"/>
  <c r="N1447" i="2" s="1"/>
  <c r="L1549" i="2"/>
  <c r="M1549" i="2" s="1"/>
  <c r="N1549" i="2" s="1"/>
  <c r="L89" i="2"/>
  <c r="M89" i="2" s="1"/>
  <c r="N89" i="2" s="1"/>
  <c r="L1283" i="2"/>
  <c r="M1283" i="2" s="1"/>
  <c r="N1283" i="2" s="1"/>
  <c r="L2558" i="2"/>
  <c r="M2558" i="2" s="1"/>
  <c r="N2558" i="2" s="1"/>
  <c r="L141" i="2"/>
  <c r="M141" i="2" s="1"/>
  <c r="N141" i="2" s="1"/>
  <c r="L813" i="2"/>
  <c r="M813" i="2" s="1"/>
  <c r="N813" i="2" s="1"/>
  <c r="L814" i="2"/>
  <c r="M814" i="2" s="1"/>
  <c r="N814" i="2" s="1"/>
  <c r="L1165" i="2"/>
  <c r="M1165" i="2" s="1"/>
  <c r="N1165" i="2" s="1"/>
  <c r="L1513" i="2"/>
  <c r="M1513" i="2" s="1"/>
  <c r="N1513" i="2" s="1"/>
  <c r="L1577" i="2"/>
  <c r="M1577" i="2" s="1"/>
  <c r="N1577" i="2" s="1"/>
  <c r="L101" i="2"/>
  <c r="M101" i="2" s="1"/>
  <c r="N101" i="2" s="1"/>
  <c r="L114" i="2"/>
  <c r="M114" i="2" s="1"/>
  <c r="N114" i="2" s="1"/>
  <c r="L1255" i="2"/>
  <c r="M1255" i="2" s="1"/>
  <c r="N1255" i="2" s="1"/>
  <c r="L2324" i="2"/>
  <c r="M2324" i="2" s="1"/>
  <c r="N2324" i="2" s="1"/>
  <c r="L2391" i="2"/>
  <c r="M2391" i="2" s="1"/>
  <c r="N2391" i="2" s="1"/>
  <c r="L2408" i="2"/>
  <c r="M2408" i="2" s="1"/>
  <c r="N2408" i="2" s="1"/>
  <c r="L2460" i="2"/>
  <c r="M2460" i="2" s="1"/>
  <c r="N2460" i="2" s="1"/>
  <c r="L46" i="2"/>
  <c r="M46" i="2" s="1"/>
  <c r="N46" i="2" s="1"/>
  <c r="L639" i="2"/>
  <c r="M639" i="2" s="1"/>
  <c r="N639" i="2" s="1"/>
  <c r="L1517" i="2"/>
  <c r="M1517" i="2" s="1"/>
  <c r="N1517" i="2" s="1"/>
  <c r="L1565" i="2"/>
  <c r="M1565" i="2" s="1"/>
  <c r="N1565" i="2" s="1"/>
  <c r="L2434" i="2"/>
  <c r="M2434" i="2" s="1"/>
  <c r="N2434" i="2" s="1"/>
  <c r="L2464" i="2"/>
  <c r="M2464" i="2" s="1"/>
  <c r="N2464" i="2" s="1"/>
  <c r="L2454" i="2"/>
  <c r="M2454" i="2" s="1"/>
  <c r="N2454" i="2" s="1"/>
  <c r="L733" i="2"/>
  <c r="M733" i="2" s="1"/>
  <c r="N733" i="2" s="1"/>
  <c r="L149" i="2"/>
  <c r="M149" i="2" s="1"/>
  <c r="N149" i="2" s="1"/>
  <c r="L758" i="2"/>
  <c r="M758" i="2" s="1"/>
  <c r="N758" i="2" s="1"/>
  <c r="L822" i="2"/>
  <c r="M822" i="2" s="1"/>
  <c r="N822" i="2" s="1"/>
  <c r="L1031" i="2"/>
  <c r="M1031" i="2" s="1"/>
  <c r="N1031" i="2" s="1"/>
  <c r="L1537" i="2"/>
  <c r="M1537" i="2" s="1"/>
  <c r="N1537" i="2" s="1"/>
  <c r="L1617" i="2"/>
  <c r="M1617" i="2" s="1"/>
  <c r="N1617" i="2" s="1"/>
  <c r="L2292" i="2"/>
  <c r="M2292" i="2" s="1"/>
  <c r="N2292" i="2" s="1"/>
  <c r="L2446" i="2"/>
  <c r="M2446" i="2" s="1"/>
  <c r="N2446" i="2" s="1"/>
  <c r="L833" i="2"/>
  <c r="M833" i="2" s="1"/>
  <c r="N833" i="2" s="1"/>
  <c r="L979" i="2"/>
  <c r="M979" i="2" s="1"/>
  <c r="N979" i="2" s="1"/>
  <c r="L1599" i="2"/>
  <c r="M1599" i="2" s="1"/>
  <c r="N1599" i="2" s="1"/>
  <c r="L2468" i="2"/>
  <c r="M2468" i="2" s="1"/>
  <c r="N2468" i="2" s="1"/>
  <c r="L1395" i="2"/>
  <c r="M1395" i="2" s="1"/>
  <c r="N1395" i="2" s="1"/>
  <c r="L1227" i="2"/>
  <c r="M1227" i="2" s="1"/>
  <c r="N1227" i="2" s="1"/>
  <c r="L62" i="2"/>
  <c r="M62" i="2" s="1"/>
  <c r="N62" i="2" s="1"/>
  <c r="L754" i="2"/>
  <c r="M754" i="2" s="1"/>
  <c r="V754" i="2" s="1"/>
  <c r="L1399" i="2"/>
  <c r="M1399" i="2" s="1"/>
  <c r="N1399" i="2" s="1"/>
  <c r="L1535" i="2"/>
  <c r="M1535" i="2" s="1"/>
  <c r="N1535" i="2" s="1"/>
  <c r="L1603" i="2"/>
  <c r="M1603" i="2" s="1"/>
  <c r="N1603" i="2" s="1"/>
  <c r="L1525" i="2"/>
  <c r="M1525" i="2" s="1"/>
  <c r="N1525" i="2" s="1"/>
  <c r="L1629" i="2"/>
  <c r="M1629" i="2" s="1"/>
  <c r="N1629" i="2" s="1"/>
  <c r="L1656" i="2"/>
  <c r="M1656" i="2" s="1"/>
  <c r="N1656" i="2" s="1"/>
  <c r="L2348" i="2"/>
  <c r="M2348" i="2" s="1"/>
  <c r="N2348" i="2" s="1"/>
  <c r="L2512" i="2"/>
  <c r="M2512" i="2" s="1"/>
  <c r="N2512" i="2" s="1"/>
  <c r="L1267" i="2"/>
  <c r="M1267" i="2" s="1"/>
  <c r="N1267" i="2" s="1"/>
  <c r="L2568" i="2"/>
  <c r="M2568" i="2" s="1"/>
  <c r="N2568" i="2" s="1"/>
  <c r="L2470" i="2"/>
  <c r="M2470" i="2" s="1"/>
  <c r="N2470" i="2" s="1"/>
  <c r="L825" i="2"/>
  <c r="M825" i="2" s="1"/>
  <c r="N825" i="2" s="1"/>
  <c r="L201" i="2"/>
  <c r="M201" i="2" s="1"/>
  <c r="N201" i="2" s="1"/>
  <c r="L774" i="2"/>
  <c r="M774" i="2" s="1"/>
  <c r="N774" i="2" s="1"/>
  <c r="L871" i="2"/>
  <c r="M871" i="2" s="1"/>
  <c r="N871" i="2" s="1"/>
  <c r="L1583" i="2"/>
  <c r="M1583" i="2" s="1"/>
  <c r="N1583" i="2" s="1"/>
  <c r="L1545" i="2"/>
  <c r="M1545" i="2" s="1"/>
  <c r="N1545" i="2" s="1"/>
  <c r="L1625" i="2"/>
  <c r="M1625" i="2" s="1"/>
  <c r="N1625" i="2" s="1"/>
  <c r="L2308" i="2"/>
  <c r="M2308" i="2" s="1"/>
  <c r="N2308" i="2" s="1"/>
  <c r="L2368" i="2"/>
  <c r="M2368" i="2" s="1"/>
  <c r="N2368" i="2" s="1"/>
  <c r="L919" i="2"/>
  <c r="M919" i="2" s="1"/>
  <c r="N919" i="2" s="1"/>
  <c r="L1157" i="2"/>
  <c r="M1157" i="2" s="1"/>
  <c r="N1157" i="2" s="1"/>
  <c r="L1391" i="2"/>
  <c r="M1391" i="2" s="1"/>
  <c r="N1391" i="2" s="1"/>
  <c r="L762" i="2"/>
  <c r="M762" i="2" s="1"/>
  <c r="N762" i="2" s="1"/>
  <c r="L826" i="2"/>
  <c r="M826" i="2" s="1"/>
  <c r="N826" i="2" s="1"/>
  <c r="L1007" i="2"/>
  <c r="M1007" i="2" s="1"/>
  <c r="N1007" i="2" s="1"/>
  <c r="L1055" i="2"/>
  <c r="M1055" i="2" s="1"/>
  <c r="N1055" i="2" s="1"/>
  <c r="L1431" i="2"/>
  <c r="M1431" i="2" s="1"/>
  <c r="N1431" i="2" s="1"/>
  <c r="L1541" i="2"/>
  <c r="M1541" i="2" s="1"/>
  <c r="N1541" i="2" s="1"/>
  <c r="L2304" i="2"/>
  <c r="M2304" i="2" s="1"/>
  <c r="N2304" i="2" s="1"/>
  <c r="L2372" i="2"/>
  <c r="M2372" i="2" s="1"/>
  <c r="N2372" i="2" s="1"/>
  <c r="L73" i="2"/>
  <c r="M73" i="2" s="1"/>
  <c r="N73" i="2" s="1"/>
  <c r="L90" i="2"/>
  <c r="M90" i="2" s="1"/>
  <c r="N90" i="2" s="1"/>
  <c r="L789" i="2"/>
  <c r="M789" i="2" s="1"/>
  <c r="N789" i="2" s="1"/>
  <c r="L742" i="2"/>
  <c r="M742" i="2" s="1"/>
  <c r="N742" i="2" s="1"/>
  <c r="L1207" i="2"/>
  <c r="M1207" i="2" s="1"/>
  <c r="N1207" i="2" s="1"/>
  <c r="L1275" i="2"/>
  <c r="M1275" i="2" s="1"/>
  <c r="N1275" i="2" s="1"/>
  <c r="L2384" i="2"/>
  <c r="M2384" i="2" s="1"/>
  <c r="N2384" i="2" s="1"/>
  <c r="L717" i="2"/>
  <c r="M717" i="2" s="1"/>
  <c r="N717" i="2" s="1"/>
  <c r="L102" i="2"/>
  <c r="M102" i="2" s="1"/>
  <c r="N102" i="2" s="1"/>
  <c r="L790" i="2"/>
  <c r="M790" i="2" s="1"/>
  <c r="N790" i="2" s="1"/>
  <c r="L1156" i="2"/>
  <c r="M1156" i="2" s="1"/>
  <c r="N1156" i="2" s="1"/>
  <c r="L1147" i="2"/>
  <c r="M1147" i="2" s="1"/>
  <c r="N1147" i="2" s="1"/>
  <c r="L1169" i="2"/>
  <c r="M1169" i="2" s="1"/>
  <c r="N1169" i="2" s="1"/>
  <c r="L1587" i="2"/>
  <c r="M1587" i="2" s="1"/>
  <c r="N1587" i="2" s="1"/>
  <c r="L1497" i="2"/>
  <c r="M1497" i="2" s="1"/>
  <c r="N1497" i="2" s="1"/>
  <c r="L1553" i="2"/>
  <c r="M1553" i="2" s="1"/>
  <c r="N1553" i="2" s="1"/>
  <c r="L1680" i="2"/>
  <c r="M1680" i="2" s="1"/>
  <c r="N1680" i="2" s="1"/>
  <c r="L2316" i="2"/>
  <c r="M2316" i="2" s="1"/>
  <c r="N2316" i="2" s="1"/>
  <c r="L1239" i="2"/>
  <c r="M1239" i="2" s="1"/>
  <c r="N1239" i="2" s="1"/>
  <c r="L2513" i="2"/>
  <c r="M2513" i="2" s="1"/>
  <c r="N2513" i="2" s="1"/>
  <c r="L2495" i="2"/>
  <c r="M2495" i="2" s="1"/>
  <c r="N2495" i="2" s="1"/>
  <c r="L2576" i="2"/>
  <c r="M2576" i="2" s="1"/>
  <c r="N2576" i="2" s="1"/>
  <c r="L2580" i="2"/>
  <c r="M2580" i="2" s="1"/>
  <c r="N2580" i="2" s="1"/>
  <c r="O1579" i="2"/>
  <c r="I1580" i="2"/>
  <c r="J1579" i="2"/>
  <c r="Q740" i="2"/>
  <c r="R741" i="2"/>
  <c r="Q88" i="2"/>
  <c r="R89" i="2"/>
  <c r="O50" i="2"/>
  <c r="J50" i="2"/>
  <c r="K50" i="2" s="1"/>
  <c r="I641" i="2"/>
  <c r="J641" i="2" s="1"/>
  <c r="K641" i="2" s="1"/>
  <c r="J640" i="2"/>
  <c r="K640" i="2" s="1"/>
  <c r="Q5" i="2"/>
  <c r="R6" i="2"/>
  <c r="J954" i="2"/>
  <c r="I955" i="2"/>
  <c r="O1002" i="2"/>
  <c r="I1003" i="2"/>
  <c r="J1002" i="2"/>
  <c r="O1499" i="2"/>
  <c r="I1500" i="2"/>
  <c r="J1499" i="2"/>
  <c r="O1289" i="2"/>
  <c r="J1289" i="2"/>
  <c r="I1290" i="2"/>
  <c r="O1393" i="2"/>
  <c r="J1393" i="2"/>
  <c r="I1394" i="2"/>
  <c r="O1173" i="2"/>
  <c r="I1174" i="2"/>
  <c r="J1173" i="2"/>
  <c r="O587" i="2"/>
  <c r="J587" i="2"/>
  <c r="O35" i="2"/>
  <c r="I36" i="2"/>
  <c r="J35" i="2"/>
  <c r="O2541" i="2"/>
  <c r="J2541" i="2"/>
  <c r="I2542" i="2"/>
  <c r="O1534" i="2"/>
  <c r="J1534" i="2"/>
  <c r="O2438" i="2"/>
  <c r="J2438" i="2"/>
  <c r="I2439" i="2"/>
  <c r="O1159" i="2"/>
  <c r="J1159" i="2"/>
  <c r="I1160" i="2"/>
  <c r="J1265" i="2"/>
  <c r="I1266" i="2"/>
  <c r="O643" i="2"/>
  <c r="J643" i="2"/>
  <c r="I644" i="2"/>
  <c r="O1106" i="2"/>
  <c r="I1107" i="2"/>
  <c r="J1106" i="2"/>
  <c r="O1325" i="2"/>
  <c r="J1325" i="2"/>
  <c r="I1326" i="2"/>
  <c r="O591" i="2"/>
  <c r="J591" i="2"/>
  <c r="I592" i="2"/>
  <c r="O691" i="2"/>
  <c r="J691" i="2"/>
  <c r="J140" i="2"/>
  <c r="O140" i="2"/>
  <c r="K150" i="2"/>
  <c r="K588" i="2"/>
  <c r="O203" i="2"/>
  <c r="J203" i="2"/>
  <c r="I204" i="2"/>
  <c r="K609" i="2"/>
  <c r="O499" i="2"/>
  <c r="J499" i="2"/>
  <c r="I500" i="2"/>
  <c r="J531" i="2"/>
  <c r="O531" i="2"/>
  <c r="I532" i="2"/>
  <c r="J563" i="2"/>
  <c r="O563" i="2"/>
  <c r="I564" i="2"/>
  <c r="K752" i="2"/>
  <c r="K597" i="2"/>
  <c r="K681" i="2"/>
  <c r="O734" i="2"/>
  <c r="J734" i="2"/>
  <c r="I735" i="2"/>
  <c r="J890" i="2"/>
  <c r="K778" i="2"/>
  <c r="K1052" i="2"/>
  <c r="O1148" i="2"/>
  <c r="J1148" i="2"/>
  <c r="I1149" i="2"/>
  <c r="J973" i="2"/>
  <c r="O981" i="2"/>
  <c r="J981" i="2"/>
  <c r="O1021" i="2"/>
  <c r="J1021" i="2"/>
  <c r="O1045" i="2"/>
  <c r="J1045" i="2"/>
  <c r="J1053" i="2"/>
  <c r="O1069" i="2"/>
  <c r="J1069" i="2"/>
  <c r="O1077" i="2"/>
  <c r="J1077" i="2"/>
  <c r="K1444" i="2"/>
  <c r="J1166" i="2"/>
  <c r="I1167" i="2"/>
  <c r="O1208" i="2"/>
  <c r="J1208" i="2"/>
  <c r="I1209" i="2"/>
  <c r="O1336" i="2"/>
  <c r="J1336" i="2"/>
  <c r="K1536" i="2"/>
  <c r="K1552" i="2"/>
  <c r="K1588" i="2"/>
  <c r="K1612" i="2"/>
  <c r="K1605" i="2"/>
  <c r="K1631" i="2"/>
  <c r="K2332" i="2"/>
  <c r="O2306" i="2"/>
  <c r="J2306" i="2"/>
  <c r="I2307" i="2"/>
  <c r="O2466" i="2"/>
  <c r="I2467" i="2"/>
  <c r="J2466" i="2"/>
  <c r="O2532" i="2"/>
  <c r="J2532" i="2"/>
  <c r="J2537" i="2"/>
  <c r="I2538" i="2"/>
  <c r="J2556" i="2"/>
  <c r="O2583" i="2"/>
  <c r="J2583" i="2"/>
  <c r="O74" i="2"/>
  <c r="O73" i="2" s="1"/>
  <c r="P73" i="2" s="1"/>
  <c r="J74" i="2"/>
  <c r="K48" i="2"/>
  <c r="R48" i="2"/>
  <c r="Q47" i="2"/>
  <c r="R244" i="2"/>
  <c r="Q243" i="2"/>
  <c r="O763" i="2"/>
  <c r="J763" i="2"/>
  <c r="I764" i="2"/>
  <c r="R671" i="2"/>
  <c r="Q670" i="2"/>
  <c r="J739" i="2"/>
  <c r="I740" i="2"/>
  <c r="J755" i="2"/>
  <c r="I756" i="2"/>
  <c r="O883" i="2"/>
  <c r="I884" i="2"/>
  <c r="J883" i="2"/>
  <c r="J551" i="2"/>
  <c r="I552" i="2"/>
  <c r="K704" i="2"/>
  <c r="K751" i="2"/>
  <c r="R852" i="2"/>
  <c r="Q851" i="2"/>
  <c r="O882" i="2"/>
  <c r="J882" i="2"/>
  <c r="O779" i="2"/>
  <c r="I780" i="2"/>
  <c r="J779" i="2"/>
  <c r="Q931" i="2"/>
  <c r="R932" i="2"/>
  <c r="K1129" i="2"/>
  <c r="O893" i="2"/>
  <c r="I894" i="2"/>
  <c r="J893" i="2"/>
  <c r="K1254" i="2"/>
  <c r="O1407" i="2"/>
  <c r="I1408" i="2"/>
  <c r="J1407" i="2"/>
  <c r="K1274" i="2"/>
  <c r="O1240" i="2"/>
  <c r="J1240" i="2"/>
  <c r="O1256" i="2"/>
  <c r="J1256" i="2"/>
  <c r="K1576" i="2"/>
  <c r="Q1524" i="2"/>
  <c r="R1525" i="2"/>
  <c r="O1660" i="2"/>
  <c r="J1660" i="2"/>
  <c r="O2356" i="2"/>
  <c r="J2356" i="2"/>
  <c r="K2338" i="2"/>
  <c r="O2487" i="2"/>
  <c r="J2487" i="2"/>
  <c r="I2488" i="2"/>
  <c r="Q2522" i="2"/>
  <c r="R2523" i="2"/>
  <c r="Q2558" i="2"/>
  <c r="R2559" i="2"/>
  <c r="J2346" i="2"/>
  <c r="I2347" i="2"/>
  <c r="R2449" i="2"/>
  <c r="Q2448" i="2"/>
  <c r="O2529" i="2"/>
  <c r="J2529" i="2"/>
  <c r="O709" i="2"/>
  <c r="J709" i="2"/>
  <c r="O610" i="2"/>
  <c r="J610" i="2"/>
  <c r="I611" i="2"/>
  <c r="K553" i="2"/>
  <c r="K513" i="2"/>
  <c r="O19" i="2"/>
  <c r="O18" i="2" s="1"/>
  <c r="P18" i="2" s="1"/>
  <c r="J19" i="2"/>
  <c r="O119" i="2"/>
  <c r="J119" i="2"/>
  <c r="I120" i="2"/>
  <c r="J555" i="2"/>
  <c r="O555" i="2"/>
  <c r="I556" i="2"/>
  <c r="K744" i="2"/>
  <c r="I719" i="2"/>
  <c r="J718" i="2"/>
  <c r="K880" i="2"/>
  <c r="O881" i="2"/>
  <c r="J881" i="2"/>
  <c r="I1054" i="2"/>
  <c r="J1094" i="2"/>
  <c r="I1095" i="2"/>
  <c r="Q1185" i="2"/>
  <c r="R1186" i="2"/>
  <c r="K1406" i="2"/>
  <c r="K1474" i="2"/>
  <c r="K1518" i="2"/>
  <c r="K1699" i="2"/>
  <c r="O1669" i="2"/>
  <c r="J1669" i="2"/>
  <c r="J1666" i="2"/>
  <c r="I1667" i="2"/>
  <c r="O1702" i="2"/>
  <c r="J1702" i="2"/>
  <c r="I1703" i="2"/>
  <c r="O2330" i="2"/>
  <c r="J2330" i="2"/>
  <c r="Q2371" i="2"/>
  <c r="R2372" i="2"/>
  <c r="J2353" i="2"/>
  <c r="J2361" i="2"/>
  <c r="I2362" i="2"/>
  <c r="K2423" i="2"/>
  <c r="K49" i="2"/>
  <c r="K117" i="2"/>
  <c r="K540" i="2"/>
  <c r="J666" i="2"/>
  <c r="J626" i="2"/>
  <c r="I627" i="2"/>
  <c r="K481" i="2"/>
  <c r="K692" i="2"/>
  <c r="K528" i="2"/>
  <c r="K652" i="2"/>
  <c r="K760" i="2"/>
  <c r="K836" i="2"/>
  <c r="J853" i="2"/>
  <c r="I854" i="2"/>
  <c r="K708" i="2"/>
  <c r="K848" i="2"/>
  <c r="K1128" i="2"/>
  <c r="K1145" i="2"/>
  <c r="J869" i="2"/>
  <c r="I870" i="2"/>
  <c r="O938" i="2"/>
  <c r="I939" i="2"/>
  <c r="J938" i="2"/>
  <c r="J1292" i="2"/>
  <c r="I1241" i="2"/>
  <c r="I1257" i="2"/>
  <c r="J1321" i="2"/>
  <c r="I1322" i="2"/>
  <c r="I1337" i="2"/>
  <c r="O1401" i="2"/>
  <c r="I1402" i="2"/>
  <c r="J1401" i="2"/>
  <c r="K1295" i="2"/>
  <c r="R1718" i="2"/>
  <c r="Q1717" i="2"/>
  <c r="K2331" i="2"/>
  <c r="Q2330" i="2"/>
  <c r="R2331" i="2"/>
  <c r="I2383" i="2"/>
  <c r="J2382" i="2"/>
  <c r="K2416" i="2"/>
  <c r="K2504" i="2"/>
  <c r="O2515" i="2"/>
  <c r="J2515" i="2"/>
  <c r="I2584" i="2"/>
  <c r="K2514" i="2"/>
  <c r="J2520" i="2"/>
  <c r="K462" i="2"/>
  <c r="K1495" i="2"/>
  <c r="K1523" i="2"/>
  <c r="O1580" i="2"/>
  <c r="J1580" i="2"/>
  <c r="I1581" i="2"/>
  <c r="K2511" i="2"/>
  <c r="K811" i="2"/>
  <c r="K1171" i="2"/>
  <c r="J1585" i="2"/>
  <c r="K1519" i="2"/>
  <c r="K1700" i="2"/>
  <c r="K2326" i="2"/>
  <c r="O2411" i="2"/>
  <c r="J2411" i="2"/>
  <c r="I2412" i="2"/>
  <c r="K2472" i="2"/>
  <c r="K1527" i="2"/>
  <c r="K2418" i="2"/>
  <c r="K461" i="2"/>
  <c r="K777" i="2"/>
  <c r="O561" i="2"/>
  <c r="J561" i="2"/>
  <c r="J99" i="2"/>
  <c r="I100" i="2"/>
  <c r="J128" i="2"/>
  <c r="I129" i="2"/>
  <c r="O144" i="2"/>
  <c r="J144" i="2"/>
  <c r="I145" i="2"/>
  <c r="O642" i="2"/>
  <c r="O641" i="2"/>
  <c r="O640" i="2" s="1"/>
  <c r="O639" i="2" s="1"/>
  <c r="P639" i="2" s="1"/>
  <c r="J642" i="2"/>
  <c r="O103" i="2"/>
  <c r="J103" i="2"/>
  <c r="I104" i="2"/>
  <c r="O562" i="2"/>
  <c r="J562" i="2"/>
  <c r="J87" i="2"/>
  <c r="I88" i="2"/>
  <c r="J667" i="2"/>
  <c r="I668" i="2"/>
  <c r="K693" i="2"/>
  <c r="O753" i="2"/>
  <c r="J753" i="2"/>
  <c r="O598" i="2"/>
  <c r="J598" i="2"/>
  <c r="O1056" i="2"/>
  <c r="J1056" i="2"/>
  <c r="K786" i="2"/>
  <c r="J905" i="2"/>
  <c r="J1396" i="2"/>
  <c r="I982" i="2"/>
  <c r="I1070" i="2"/>
  <c r="I1103" i="2"/>
  <c r="J1102" i="2"/>
  <c r="O1130" i="2"/>
  <c r="I1131" i="2"/>
  <c r="J1130" i="2"/>
  <c r="O1146" i="2"/>
  <c r="J1146" i="2"/>
  <c r="I1155" i="2"/>
  <c r="J1154" i="2"/>
  <c r="K1473" i="2"/>
  <c r="J1453" i="2"/>
  <c r="I1454" i="2"/>
  <c r="K1578" i="2"/>
  <c r="O1634" i="2"/>
  <c r="I1635" i="2"/>
  <c r="J1634" i="2"/>
  <c r="J1657" i="2"/>
  <c r="O1673" i="2"/>
  <c r="J1673" i="2"/>
  <c r="O1674" i="2"/>
  <c r="J1674" i="2"/>
  <c r="I1675" i="2"/>
  <c r="K1672" i="2"/>
  <c r="Q2091" i="2"/>
  <c r="R2092" i="2"/>
  <c r="K2335" i="2"/>
  <c r="K2510" i="2"/>
  <c r="O2547" i="2"/>
  <c r="J2547" i="2"/>
  <c r="I2548" i="2"/>
  <c r="O2575" i="2"/>
  <c r="J2575" i="2"/>
  <c r="J115" i="2"/>
  <c r="I116" i="2"/>
  <c r="R410" i="2"/>
  <c r="Q409" i="2"/>
  <c r="J151" i="2"/>
  <c r="I152" i="2"/>
  <c r="K980" i="2"/>
  <c r="O923" i="2"/>
  <c r="J923" i="2"/>
  <c r="I924" i="2"/>
  <c r="S791" i="2"/>
  <c r="K791" i="2"/>
  <c r="T791" i="2"/>
  <c r="R1090" i="2"/>
  <c r="Q1089" i="2"/>
  <c r="K1153" i="2"/>
  <c r="O1129" i="2"/>
  <c r="O1128" i="2" s="1"/>
  <c r="P1128" i="2" s="1"/>
  <c r="O1010" i="2"/>
  <c r="I1011" i="2"/>
  <c r="J1010" i="2"/>
  <c r="I1043" i="2"/>
  <c r="J1042" i="2"/>
  <c r="R1388" i="2"/>
  <c r="Q1387" i="2"/>
  <c r="O1229" i="2"/>
  <c r="I1230" i="2"/>
  <c r="J1229" i="2"/>
  <c r="O1277" i="2"/>
  <c r="J1277" i="2"/>
  <c r="I1278" i="2"/>
  <c r="O1293" i="2"/>
  <c r="O1292" i="2" s="1"/>
  <c r="P1292" i="2" s="1"/>
  <c r="J1293" i="2"/>
  <c r="I1374" i="2"/>
  <c r="J1373" i="2"/>
  <c r="O1389" i="2"/>
  <c r="O1388" i="2" s="1"/>
  <c r="O1387" i="2" s="1"/>
  <c r="O1386" i="2" s="1"/>
  <c r="P1386" i="2" s="1"/>
  <c r="J1389" i="2"/>
  <c r="K1251" i="2"/>
  <c r="Q1564" i="2"/>
  <c r="R1565" i="2"/>
  <c r="O1630" i="2"/>
  <c r="J1630" i="2"/>
  <c r="Q1802" i="2"/>
  <c r="R1803" i="2"/>
  <c r="K2315" i="2"/>
  <c r="K2325" i="2"/>
  <c r="O2364" i="2"/>
  <c r="J2364" i="2"/>
  <c r="O2437" i="2"/>
  <c r="J2437" i="2"/>
  <c r="O2370" i="2"/>
  <c r="J2370" i="2"/>
  <c r="I2371" i="2"/>
  <c r="O2386" i="2"/>
  <c r="J2386" i="2"/>
  <c r="I2387" i="2"/>
  <c r="K2425" i="2"/>
  <c r="O2455" i="2"/>
  <c r="J2455" i="2"/>
  <c r="I2456" i="2"/>
  <c r="K2436" i="2"/>
  <c r="O2516" i="2"/>
  <c r="I2517" i="2"/>
  <c r="J2516" i="2"/>
  <c r="O2497" i="2"/>
  <c r="J2497" i="2"/>
  <c r="I2498" i="2"/>
  <c r="O2505" i="2"/>
  <c r="J2505" i="2"/>
  <c r="I2506" i="2"/>
  <c r="K2435" i="2"/>
  <c r="K2469" i="2"/>
  <c r="K2539" i="2"/>
  <c r="K585" i="2"/>
  <c r="O827" i="2"/>
  <c r="I828" i="2"/>
  <c r="J827" i="2"/>
  <c r="K677" i="2"/>
  <c r="K705" i="2"/>
  <c r="K689" i="2"/>
  <c r="K956" i="2"/>
  <c r="O1158" i="2"/>
  <c r="J1158" i="2"/>
  <c r="I974" i="2"/>
  <c r="Q1266" i="2"/>
  <c r="R1267" i="2"/>
  <c r="K1432" i="2"/>
  <c r="K1456" i="2"/>
  <c r="O1268" i="2"/>
  <c r="J1268" i="2"/>
  <c r="O1276" i="2"/>
  <c r="O1275" i="2" s="1"/>
  <c r="O1274" i="2" s="1"/>
  <c r="P1274" i="2" s="1"/>
  <c r="J1276" i="2"/>
  <c r="J1284" i="2"/>
  <c r="J1388" i="2"/>
  <c r="O1457" i="2"/>
  <c r="I1458" i="2"/>
  <c r="J1457" i="2"/>
  <c r="J1542" i="2"/>
  <c r="I1543" i="2"/>
  <c r="J1550" i="2"/>
  <c r="I1551" i="2"/>
  <c r="J1562" i="2"/>
  <c r="I1563" i="2"/>
  <c r="O1618" i="2"/>
  <c r="J1618" i="2"/>
  <c r="I1619" i="2"/>
  <c r="O1626" i="2"/>
  <c r="J1626" i="2"/>
  <c r="I1627" i="2"/>
  <c r="Q1887" i="2"/>
  <c r="R1888" i="2"/>
  <c r="Q2170" i="2"/>
  <c r="R2171" i="2"/>
  <c r="O2294" i="2"/>
  <c r="J2294" i="2"/>
  <c r="I2295" i="2"/>
  <c r="O2310" i="2"/>
  <c r="J2310" i="2"/>
  <c r="I2311" i="2"/>
  <c r="O2329" i="2"/>
  <c r="P2329" i="2" s="1"/>
  <c r="K20" i="2"/>
  <c r="O118" i="2"/>
  <c r="J118" i="2"/>
  <c r="O143" i="2"/>
  <c r="J143" i="2"/>
  <c r="O75" i="2"/>
  <c r="J75" i="2"/>
  <c r="I76" i="2"/>
  <c r="R371" i="2"/>
  <c r="Q370" i="2"/>
  <c r="O554" i="2"/>
  <c r="J554" i="2"/>
  <c r="O759" i="2"/>
  <c r="J759" i="2"/>
  <c r="R895" i="2"/>
  <c r="Q894" i="2"/>
  <c r="J463" i="2"/>
  <c r="O463" i="2"/>
  <c r="I464" i="2"/>
  <c r="J495" i="2"/>
  <c r="I496" i="2"/>
  <c r="K720" i="2"/>
  <c r="K655" i="2"/>
  <c r="O761" i="2"/>
  <c r="O760" i="2" s="1"/>
  <c r="P760" i="2" s="1"/>
  <c r="J761" i="2"/>
  <c r="O837" i="2"/>
  <c r="J837" i="2"/>
  <c r="I838" i="2"/>
  <c r="R1069" i="2"/>
  <c r="Q1068" i="2"/>
  <c r="O1145" i="2"/>
  <c r="O1144" i="2" s="1"/>
  <c r="P1144" i="2" s="1"/>
  <c r="K1390" i="2"/>
  <c r="O1034" i="2"/>
  <c r="I1035" i="2"/>
  <c r="J1034" i="2"/>
  <c r="J1074" i="2"/>
  <c r="I1075" i="2"/>
  <c r="K1294" i="2"/>
  <c r="K1404" i="2"/>
  <c r="K1472" i="2"/>
  <c r="R1650" i="2"/>
  <c r="Q1649" i="2"/>
  <c r="K1647" i="2"/>
  <c r="O2293" i="2"/>
  <c r="O2292" i="2" s="1"/>
  <c r="P2292" i="2" s="1"/>
  <c r="J2293" i="2"/>
  <c r="O2309" i="2"/>
  <c r="O2308" i="2" s="1"/>
  <c r="P2308" i="2" s="1"/>
  <c r="J2309" i="2"/>
  <c r="O2317" i="2"/>
  <c r="J2317" i="2"/>
  <c r="K2363" i="2"/>
  <c r="O2369" i="2"/>
  <c r="O2368" i="2" s="1"/>
  <c r="P2368" i="2" s="1"/>
  <c r="J2369" i="2"/>
  <c r="O2385" i="2"/>
  <c r="J2385" i="2"/>
  <c r="K2393" i="2"/>
  <c r="K2463" i="2"/>
  <c r="O2560" i="2"/>
  <c r="J2560" i="2"/>
  <c r="K2451" i="2"/>
  <c r="K2530" i="2"/>
  <c r="K574" i="2"/>
  <c r="O462" i="2"/>
  <c r="O461" i="2" s="1"/>
  <c r="P461" i="2" s="1"/>
  <c r="O1515" i="2"/>
  <c r="J1515" i="2"/>
  <c r="O1496" i="2"/>
  <c r="O1495" i="2" s="1"/>
  <c r="O1494" i="2" s="1"/>
  <c r="P1494" i="2" s="1"/>
  <c r="J1496" i="2"/>
  <c r="O1524" i="2"/>
  <c r="O1523" i="2" s="1"/>
  <c r="O1522" i="2" s="1"/>
  <c r="P1522" i="2" s="1"/>
  <c r="J1524" i="2"/>
  <c r="K2462" i="2"/>
  <c r="O812" i="2"/>
  <c r="O811" i="2" s="1"/>
  <c r="O810" i="2" s="1"/>
  <c r="P810" i="2" s="1"/>
  <c r="J812" i="2"/>
  <c r="K1584" i="2"/>
  <c r="O1520" i="2"/>
  <c r="J1520" i="2"/>
  <c r="I1521" i="2"/>
  <c r="O2327" i="2"/>
  <c r="J2327" i="2"/>
  <c r="I2328" i="2"/>
  <c r="J2445" i="2"/>
  <c r="O2445" i="2"/>
  <c r="K2442" i="2"/>
  <c r="O2473" i="2"/>
  <c r="J2473" i="2"/>
  <c r="I2474" i="2"/>
  <c r="O1528" i="2"/>
  <c r="J1528" i="2"/>
  <c r="I1529" i="2"/>
  <c r="K2417" i="2"/>
  <c r="K60" i="2"/>
  <c r="O51" i="2"/>
  <c r="I52" i="2"/>
  <c r="J51" i="2"/>
  <c r="J132" i="2"/>
  <c r="O132" i="2"/>
  <c r="I133" i="2"/>
  <c r="R168" i="2"/>
  <c r="Q167" i="2"/>
  <c r="K154" i="2"/>
  <c r="Q628" i="2"/>
  <c r="R629" i="2"/>
  <c r="O586" i="2"/>
  <c r="J586" i="2"/>
  <c r="O631" i="2"/>
  <c r="I632" i="2"/>
  <c r="J631" i="2"/>
  <c r="R204" i="2"/>
  <c r="Q203" i="2"/>
  <c r="R514" i="2"/>
  <c r="Q513" i="2"/>
  <c r="O442" i="2"/>
  <c r="J442" i="2"/>
  <c r="O599" i="2"/>
  <c r="I600" i="2"/>
  <c r="J599" i="2"/>
  <c r="O694" i="2"/>
  <c r="I695" i="2"/>
  <c r="J694" i="2"/>
  <c r="O483" i="2"/>
  <c r="J483" i="2"/>
  <c r="I484" i="2"/>
  <c r="J515" i="2"/>
  <c r="O515" i="2"/>
  <c r="I516" i="2"/>
  <c r="K680" i="2"/>
  <c r="O707" i="2"/>
  <c r="J707" i="2"/>
  <c r="O752" i="2"/>
  <c r="O751" i="2" s="1"/>
  <c r="P751" i="2" s="1"/>
  <c r="O597" i="2"/>
  <c r="P597" i="2" s="1"/>
  <c r="R776" i="2"/>
  <c r="Q775" i="2"/>
  <c r="K810" i="2"/>
  <c r="O1001" i="2"/>
  <c r="J1001" i="2"/>
  <c r="O1009" i="2"/>
  <c r="J1009" i="2"/>
  <c r="J1017" i="2"/>
  <c r="O1033" i="2"/>
  <c r="J1033" i="2"/>
  <c r="I1057" i="2"/>
  <c r="O1097" i="2"/>
  <c r="J1097" i="2"/>
  <c r="O1105" i="2"/>
  <c r="J1105" i="2"/>
  <c r="K1428" i="2"/>
  <c r="K1452" i="2"/>
  <c r="I1046" i="2"/>
  <c r="Q1430" i="2"/>
  <c r="R1431" i="2"/>
  <c r="K1286" i="2"/>
  <c r="J1184" i="2"/>
  <c r="I1185" i="2"/>
  <c r="O1324" i="2"/>
  <c r="J1324" i="2"/>
  <c r="K1526" i="2"/>
  <c r="K1544" i="2"/>
  <c r="R1474" i="2"/>
  <c r="Q1473" i="2"/>
  <c r="K1604" i="2"/>
  <c r="O1586" i="2"/>
  <c r="O1585" i="2" s="1"/>
  <c r="O1584" i="2" s="1"/>
  <c r="O1583" i="2" s="1"/>
  <c r="P1583" i="2" s="1"/>
  <c r="J1586" i="2"/>
  <c r="K1621" i="2"/>
  <c r="Q2017" i="2"/>
  <c r="R2018" i="2"/>
  <c r="O2424" i="2"/>
  <c r="O2423" i="2" s="1"/>
  <c r="P2423" i="2" s="1"/>
  <c r="J2424" i="2"/>
  <c r="K2443" i="2"/>
  <c r="O2524" i="2"/>
  <c r="J2524" i="2"/>
  <c r="O2540" i="2"/>
  <c r="J2540" i="2"/>
  <c r="O2561" i="2"/>
  <c r="J2561" i="2"/>
  <c r="I2562" i="2"/>
  <c r="O202" i="2"/>
  <c r="O201" i="2" s="1"/>
  <c r="P201" i="2" s="1"/>
  <c r="J202" i="2"/>
  <c r="K32" i="2"/>
  <c r="K142" i="2"/>
  <c r="O835" i="2"/>
  <c r="J835" i="2"/>
  <c r="Q448" i="2"/>
  <c r="R449" i="2"/>
  <c r="I679" i="2"/>
  <c r="J678" i="2"/>
  <c r="O3" i="2"/>
  <c r="I4" i="2"/>
  <c r="J3" i="2"/>
  <c r="O590" i="2"/>
  <c r="J590" i="2"/>
  <c r="O690" i="2"/>
  <c r="O689" i="2" s="1"/>
  <c r="P689" i="2" s="1"/>
  <c r="J690" i="2"/>
  <c r="O747" i="2"/>
  <c r="I748" i="2"/>
  <c r="J747" i="2"/>
  <c r="O682" i="2"/>
  <c r="J682" i="2"/>
  <c r="J439" i="2"/>
  <c r="I440" i="2"/>
  <c r="J656" i="2"/>
  <c r="O656" i="2"/>
  <c r="I657" i="2"/>
  <c r="R804" i="2"/>
  <c r="Q803" i="2"/>
  <c r="O710" i="2"/>
  <c r="J710" i="2"/>
  <c r="I711" i="2"/>
  <c r="J792" i="2"/>
  <c r="O792" i="2"/>
  <c r="I793" i="2"/>
  <c r="O922" i="2"/>
  <c r="J922" i="2"/>
  <c r="K1144" i="2"/>
  <c r="I878" i="2"/>
  <c r="J877" i="2"/>
  <c r="O933" i="2"/>
  <c r="J933" i="2"/>
  <c r="K1314" i="2"/>
  <c r="J930" i="2"/>
  <c r="I931" i="2"/>
  <c r="O1228" i="2"/>
  <c r="O1227" i="2" s="1"/>
  <c r="O1226" i="2" s="1"/>
  <c r="P1226" i="2" s="1"/>
  <c r="J1228" i="2"/>
  <c r="J1236" i="2"/>
  <c r="J1252" i="2"/>
  <c r="O1364" i="2"/>
  <c r="J1364" i="2"/>
  <c r="J1600" i="2"/>
  <c r="I1601" i="2"/>
  <c r="K1387" i="2"/>
  <c r="K2471" i="2"/>
  <c r="K2486" i="2"/>
  <c r="K2522" i="2"/>
  <c r="K2523" i="2"/>
  <c r="O2579" i="2"/>
  <c r="J2579" i="2"/>
  <c r="O2578" i="2"/>
  <c r="J2578" i="2"/>
  <c r="K138" i="2"/>
  <c r="K208" i="2"/>
  <c r="K529" i="2"/>
  <c r="R1034" i="2"/>
  <c r="Q1033" i="2"/>
  <c r="O585" i="2"/>
  <c r="P585" i="2" s="1"/>
  <c r="I443" i="2"/>
  <c r="J571" i="2"/>
  <c r="I572" i="2"/>
  <c r="I891" i="2"/>
  <c r="K629" i="2"/>
  <c r="I1078" i="2"/>
  <c r="K1494" i="2"/>
  <c r="K1572" i="2"/>
  <c r="K1659" i="2"/>
  <c r="O1672" i="2"/>
  <c r="P1672" i="2" s="1"/>
  <c r="I1661" i="2"/>
  <c r="O1650" i="2"/>
  <c r="J1650" i="2"/>
  <c r="I1651" i="2"/>
  <c r="I1682" i="2"/>
  <c r="R1929" i="2"/>
  <c r="Q1928" i="2"/>
  <c r="R2055" i="2"/>
  <c r="Q2054" i="2"/>
  <c r="R2253" i="2"/>
  <c r="Q2252" i="2"/>
  <c r="R2289" i="2"/>
  <c r="Q2288" i="2"/>
  <c r="K2329" i="2"/>
  <c r="O2349" i="2"/>
  <c r="J2349" i="2"/>
  <c r="I2357" i="2"/>
  <c r="I2365" i="2"/>
  <c r="R131" i="2"/>
  <c r="Q130" i="2"/>
  <c r="R324" i="2"/>
  <c r="Q323" i="2"/>
  <c r="I683" i="2"/>
  <c r="O131" i="2"/>
  <c r="J131" i="2"/>
  <c r="K497" i="2"/>
  <c r="K560" i="2"/>
  <c r="K541" i="2"/>
  <c r="K653" i="2"/>
  <c r="I731" i="2"/>
  <c r="J730" i="2"/>
  <c r="K729" i="2"/>
  <c r="I936" i="2"/>
  <c r="J935" i="2"/>
  <c r="Q1155" i="2"/>
  <c r="R1156" i="2"/>
  <c r="O957" i="2"/>
  <c r="J957" i="2"/>
  <c r="K1214" i="2"/>
  <c r="O1296" i="2"/>
  <c r="J1296" i="2"/>
  <c r="J1312" i="2"/>
  <c r="O1217" i="2"/>
  <c r="I1218" i="2"/>
  <c r="J1217" i="2"/>
  <c r="I1297" i="2"/>
  <c r="I1313" i="2"/>
  <c r="I1362" i="2"/>
  <c r="J1361" i="2"/>
  <c r="O1377" i="2"/>
  <c r="I1378" i="2"/>
  <c r="J1377" i="2"/>
  <c r="O1590" i="2"/>
  <c r="J1590" i="2"/>
  <c r="I1670" i="2"/>
  <c r="R1698" i="2"/>
  <c r="Q1697" i="2"/>
  <c r="O2333" i="2"/>
  <c r="J2333" i="2"/>
  <c r="I2334" i="2"/>
  <c r="O2374" i="2"/>
  <c r="J2374" i="2"/>
  <c r="I2375" i="2"/>
  <c r="Q2411" i="2"/>
  <c r="R2412" i="2"/>
  <c r="K2484" i="2"/>
  <c r="O2531" i="2"/>
  <c r="J2531" i="2"/>
  <c r="I2533" i="2"/>
  <c r="K2577" i="2"/>
  <c r="K2461" i="2"/>
  <c r="O2528" i="2"/>
  <c r="P2528" i="2" s="1"/>
  <c r="J2528" i="2"/>
  <c r="O2521" i="2"/>
  <c r="O2520" i="2" s="1"/>
  <c r="P2520" i="2" s="1"/>
  <c r="J2521" i="2"/>
  <c r="I2557" i="2"/>
  <c r="O2574" i="2"/>
  <c r="P2574" i="2" s="1"/>
  <c r="J2574" i="2"/>
  <c r="K1514" i="2"/>
  <c r="K1632" i="2"/>
  <c r="S2444" i="2"/>
  <c r="T2444" i="2"/>
  <c r="K2444" i="2"/>
  <c r="K2447" i="2"/>
  <c r="K530" i="2"/>
  <c r="K745" i="2"/>
  <c r="K61" i="2"/>
  <c r="I824" i="2"/>
  <c r="J823" i="2"/>
  <c r="R587" i="2"/>
  <c r="Q586" i="2"/>
  <c r="O139" i="2"/>
  <c r="O138" i="2" s="1"/>
  <c r="P138" i="2" s="1"/>
  <c r="J139" i="2"/>
  <c r="J775" i="2"/>
  <c r="I776" i="2"/>
  <c r="O959" i="2"/>
  <c r="J959" i="2"/>
  <c r="I960" i="2"/>
  <c r="K743" i="2"/>
  <c r="J972" i="2"/>
  <c r="R974" i="2"/>
  <c r="Q973" i="2"/>
  <c r="J953" i="2"/>
  <c r="K1170" i="2"/>
  <c r="O958" i="2"/>
  <c r="J958" i="2"/>
  <c r="I999" i="2"/>
  <c r="J998" i="2"/>
  <c r="R1228" i="2"/>
  <c r="Q1227" i="2"/>
  <c r="R1352" i="2"/>
  <c r="Q1351" i="2"/>
  <c r="J1429" i="2"/>
  <c r="I1430" i="2"/>
  <c r="J1445" i="2"/>
  <c r="I1446" i="2"/>
  <c r="J1573" i="2"/>
  <c r="I1574" i="2"/>
  <c r="K1589" i="2"/>
  <c r="O1649" i="2"/>
  <c r="J1649" i="2"/>
  <c r="J1681" i="2"/>
  <c r="O1701" i="2"/>
  <c r="O1700" i="2" s="1"/>
  <c r="O1699" i="2" s="1"/>
  <c r="P1699" i="2" s="1"/>
  <c r="J1701" i="2"/>
  <c r="I1658" i="2"/>
  <c r="O2354" i="2"/>
  <c r="O2353" i="2" s="1"/>
  <c r="P2353" i="2" s="1"/>
  <c r="J2354" i="2"/>
  <c r="K2502" i="2"/>
  <c r="K2503" i="2"/>
  <c r="J2581" i="2"/>
  <c r="I2546" i="2"/>
  <c r="J2545" i="2"/>
  <c r="I2582" i="2"/>
  <c r="O34" i="2"/>
  <c r="J34" i="2"/>
  <c r="O63" i="2"/>
  <c r="I64" i="2"/>
  <c r="J63" i="2"/>
  <c r="O482" i="2"/>
  <c r="J482" i="2"/>
  <c r="R482" i="2"/>
  <c r="Q481" i="2"/>
  <c r="K868" i="2"/>
  <c r="R1121" i="2"/>
  <c r="Q1120" i="2"/>
  <c r="I906" i="2"/>
  <c r="O1008" i="2"/>
  <c r="J1008" i="2"/>
  <c r="O1032" i="2"/>
  <c r="J1032" i="2"/>
  <c r="K971" i="2"/>
  <c r="I1067" i="2"/>
  <c r="J1066" i="2"/>
  <c r="I1098" i="2"/>
  <c r="K1226" i="2"/>
  <c r="Q1294" i="2"/>
  <c r="R1295" i="2"/>
  <c r="O1533" i="2"/>
  <c r="O1532" i="2" s="1"/>
  <c r="P1532" i="2" s="1"/>
  <c r="J1533" i="2"/>
  <c r="I1237" i="2"/>
  <c r="I1253" i="2"/>
  <c r="O1269" i="2"/>
  <c r="I1270" i="2"/>
  <c r="J1269" i="2"/>
  <c r="O1285" i="2"/>
  <c r="O1284" i="2" s="1"/>
  <c r="O1283" i="2" s="1"/>
  <c r="P1283" i="2" s="1"/>
  <c r="J1285" i="2"/>
  <c r="I1334" i="2"/>
  <c r="J1333" i="2"/>
  <c r="I1365" i="2"/>
  <c r="I1397" i="2"/>
  <c r="K1616" i="2"/>
  <c r="K1522" i="2"/>
  <c r="O1498" i="2"/>
  <c r="J1498" i="2"/>
  <c r="R1602" i="2"/>
  <c r="Q1601" i="2"/>
  <c r="O1648" i="2"/>
  <c r="O1647" i="2" s="1"/>
  <c r="P1647" i="2" s="1"/>
  <c r="J1648" i="2"/>
  <c r="O2339" i="2"/>
  <c r="J2339" i="2"/>
  <c r="I2340" i="2"/>
  <c r="O2350" i="2"/>
  <c r="J2350" i="2"/>
  <c r="I2351" i="2"/>
  <c r="K2409" i="2"/>
  <c r="K2485" i="2"/>
  <c r="O2496" i="2"/>
  <c r="J2496" i="2"/>
  <c r="I2494" i="2"/>
  <c r="J2493" i="2"/>
  <c r="I2525" i="2"/>
  <c r="K210" i="2"/>
  <c r="O211" i="2"/>
  <c r="I212" i="2"/>
  <c r="J211" i="2"/>
  <c r="R555" i="2"/>
  <c r="Q554" i="2"/>
  <c r="O31" i="2"/>
  <c r="O30" i="2" s="1"/>
  <c r="P30" i="2" s="1"/>
  <c r="J31" i="2"/>
  <c r="O155" i="2"/>
  <c r="J155" i="2"/>
  <c r="I156" i="2"/>
  <c r="R284" i="2"/>
  <c r="Q283" i="2"/>
  <c r="K441" i="2"/>
  <c r="K573" i="2"/>
  <c r="O670" i="2"/>
  <c r="J670" i="2"/>
  <c r="I671" i="2"/>
  <c r="O47" i="2"/>
  <c r="J47" i="2"/>
  <c r="K669" i="2"/>
  <c r="O706" i="2"/>
  <c r="O705" i="2" s="1"/>
  <c r="O704" i="2" s="1"/>
  <c r="P704" i="2" s="1"/>
  <c r="J706" i="2"/>
  <c r="O630" i="2"/>
  <c r="J630" i="2"/>
  <c r="I788" i="2"/>
  <c r="J787" i="2"/>
  <c r="I934" i="2"/>
  <c r="I1022" i="2"/>
  <c r="K1400" i="2"/>
  <c r="K1448" i="2"/>
  <c r="J1188" i="2"/>
  <c r="O1188" i="2"/>
  <c r="I1189" i="2"/>
  <c r="J1204" i="2"/>
  <c r="I1205" i="2"/>
  <c r="J1264" i="2"/>
  <c r="O1288" i="2"/>
  <c r="J1288" i="2"/>
  <c r="O1392" i="2"/>
  <c r="J1392" i="2"/>
  <c r="O1405" i="2"/>
  <c r="O1404" i="2" s="1"/>
  <c r="P1404" i="2" s="1"/>
  <c r="J1405" i="2"/>
  <c r="O1433" i="2"/>
  <c r="I1434" i="2"/>
  <c r="J1433" i="2"/>
  <c r="O1449" i="2"/>
  <c r="I1450" i="2"/>
  <c r="J1449" i="2"/>
  <c r="O1538" i="2"/>
  <c r="J1538" i="2"/>
  <c r="I1539" i="2"/>
  <c r="O1546" i="2"/>
  <c r="J1546" i="2"/>
  <c r="I1547" i="2"/>
  <c r="O1554" i="2"/>
  <c r="J1554" i="2"/>
  <c r="I1555" i="2"/>
  <c r="O1566" i="2"/>
  <c r="J1566" i="2"/>
  <c r="I1567" i="2"/>
  <c r="O1606" i="2"/>
  <c r="J1606" i="2"/>
  <c r="I1607" i="2"/>
  <c r="J1622" i="2"/>
  <c r="I1623" i="2"/>
  <c r="I2303" i="2"/>
  <c r="J2302" i="2"/>
  <c r="O2318" i="2"/>
  <c r="I2319" i="2"/>
  <c r="J2318" i="2"/>
  <c r="O2394" i="2"/>
  <c r="J2394" i="2"/>
  <c r="I2395" i="2"/>
  <c r="K2465" i="2"/>
  <c r="O46" i="2"/>
  <c r="P46" i="2" s="1"/>
  <c r="O91" i="2"/>
  <c r="J91" i="2"/>
  <c r="I92" i="2"/>
  <c r="K514" i="2"/>
  <c r="O498" i="2"/>
  <c r="J498" i="2"/>
  <c r="O560" i="2"/>
  <c r="P560" i="2" s="1"/>
  <c r="O746" i="2"/>
  <c r="J746" i="2"/>
  <c r="K589" i="2"/>
  <c r="O815" i="2"/>
  <c r="J815" i="2"/>
  <c r="I816" i="2"/>
  <c r="O855" i="2"/>
  <c r="J855" i="2"/>
  <c r="I856" i="2"/>
  <c r="J479" i="2"/>
  <c r="I480" i="2"/>
  <c r="J511" i="2"/>
  <c r="I512" i="2"/>
  <c r="O543" i="2"/>
  <c r="J543" i="2"/>
  <c r="I544" i="2"/>
  <c r="O575" i="2"/>
  <c r="J575" i="2"/>
  <c r="I576" i="2"/>
  <c r="R707" i="2"/>
  <c r="Q706" i="2"/>
  <c r="O834" i="2"/>
  <c r="O833" i="2" s="1"/>
  <c r="P833" i="2" s="1"/>
  <c r="K852" i="2"/>
  <c r="J849" i="2"/>
  <c r="I850" i="2"/>
  <c r="O1007" i="2"/>
  <c r="P1007" i="2" s="1"/>
  <c r="K1020" i="2"/>
  <c r="O1031" i="2"/>
  <c r="P1031" i="2" s="1"/>
  <c r="I1018" i="2"/>
  <c r="K1386" i="2"/>
  <c r="R1324" i="2"/>
  <c r="Q1323" i="2"/>
  <c r="K1532" i="2"/>
  <c r="K1516" i="2"/>
  <c r="O1629" i="2"/>
  <c r="P1629" i="2" s="1"/>
  <c r="Q1759" i="2"/>
  <c r="R1760" i="2"/>
  <c r="Q1843" i="2"/>
  <c r="R1844" i="2"/>
  <c r="Q1973" i="2"/>
  <c r="R1974" i="2"/>
  <c r="Q2132" i="2"/>
  <c r="R2133" i="2"/>
  <c r="R2213" i="2"/>
  <c r="Q2212" i="2"/>
  <c r="O2305" i="2"/>
  <c r="J2305" i="2"/>
  <c r="K2355" i="2"/>
  <c r="K2337" i="2"/>
  <c r="O2373" i="2"/>
  <c r="O2372" i="2" s="1"/>
  <c r="P2372" i="2" s="1"/>
  <c r="J2373" i="2"/>
  <c r="I2453" i="2"/>
  <c r="J2452" i="2"/>
  <c r="Q2485" i="2"/>
  <c r="R2486" i="2"/>
  <c r="O2571" i="2"/>
  <c r="I2572" i="2"/>
  <c r="J2571" i="2"/>
  <c r="K2559" i="2"/>
  <c r="K1287" i="2"/>
  <c r="O1514" i="2"/>
  <c r="O1513" i="2" s="1"/>
  <c r="P1513" i="2" s="1"/>
  <c r="K1579" i="2"/>
  <c r="O1172" i="2"/>
  <c r="J1172" i="2"/>
  <c r="O1633" i="2"/>
  <c r="J1633" i="2"/>
  <c r="K2410" i="2"/>
  <c r="K209" i="2"/>
  <c r="I1591" i="2"/>
  <c r="O2419" i="2"/>
  <c r="J2419" i="2"/>
  <c r="I2420" i="2"/>
  <c r="J2426" i="2" l="1"/>
  <c r="K2426" i="2" s="1"/>
  <c r="O2426" i="2"/>
  <c r="I2427" i="2"/>
  <c r="O2392" i="2"/>
  <c r="O2391" i="2" s="1"/>
  <c r="P2391" i="2" s="1"/>
  <c r="J2392" i="2"/>
  <c r="K2392" i="2" s="1"/>
  <c r="O908" i="2"/>
  <c r="J908" i="2"/>
  <c r="K908" i="2" s="1"/>
  <c r="I909" i="2"/>
  <c r="O22" i="2"/>
  <c r="J22" i="2"/>
  <c r="K22" i="2" s="1"/>
  <c r="L22" i="2" s="1"/>
  <c r="M22" i="2" s="1"/>
  <c r="N22" i="2" s="1"/>
  <c r="I23" i="2"/>
  <c r="O2448" i="2"/>
  <c r="J2448" i="2"/>
  <c r="K2448" i="2" s="1"/>
  <c r="L2448" i="2" s="1"/>
  <c r="M2448" i="2" s="1"/>
  <c r="N2448" i="2" s="1"/>
  <c r="I2449" i="2"/>
  <c r="J1475" i="2"/>
  <c r="K1475" i="2" s="1"/>
  <c r="L1475" i="2" s="1"/>
  <c r="M1475" i="2" s="1"/>
  <c r="N1475" i="2" s="1"/>
  <c r="I1476" i="2"/>
  <c r="O1475" i="2"/>
  <c r="O1474" i="2"/>
  <c r="O1473" i="2" s="1"/>
  <c r="O1472" i="2" s="1"/>
  <c r="P1472" i="2" s="1"/>
  <c r="O851" i="2"/>
  <c r="J851" i="2"/>
  <c r="J1613" i="2"/>
  <c r="K1613" i="2" s="1"/>
  <c r="I1614" i="2"/>
  <c r="I873" i="2"/>
  <c r="J872" i="2"/>
  <c r="K872" i="2" s="1"/>
  <c r="O872" i="2"/>
  <c r="O2447" i="2"/>
  <c r="O2446" i="2" s="1"/>
  <c r="P2446" i="2" s="1"/>
  <c r="I722" i="2"/>
  <c r="O721" i="2"/>
  <c r="J721" i="2"/>
  <c r="K721" i="2" s="1"/>
  <c r="O1683" i="2"/>
  <c r="I1684" i="2"/>
  <c r="J1683" i="2"/>
  <c r="K1683" i="2" s="1"/>
  <c r="N2" i="2"/>
  <c r="U2" i="2" s="1"/>
  <c r="J1215" i="2"/>
  <c r="K1215" i="2" s="1"/>
  <c r="L1215" i="2" s="1"/>
  <c r="M1215" i="2" s="1"/>
  <c r="N1215" i="2" s="1"/>
  <c r="I1216" i="2"/>
  <c r="I2570" i="2"/>
  <c r="J2569" i="2"/>
  <c r="K2569" i="2" s="1"/>
  <c r="J920" i="2"/>
  <c r="K920" i="2" s="1"/>
  <c r="I921" i="2"/>
  <c r="J2336" i="2"/>
  <c r="K2336" i="2" s="1"/>
  <c r="O2336" i="2"/>
  <c r="O2335" i="2" s="1"/>
  <c r="P2335" i="2" s="1"/>
  <c r="O1315" i="2"/>
  <c r="J1315" i="2"/>
  <c r="I1316" i="2"/>
  <c r="L20" i="2"/>
  <c r="M20" i="2" s="1"/>
  <c r="N20" i="2" s="1"/>
  <c r="L32" i="2"/>
  <c r="M32" i="2" s="1"/>
  <c r="N32" i="2" s="1"/>
  <c r="L1020" i="2"/>
  <c r="M1020" i="2" s="1"/>
  <c r="N1020" i="2" s="1"/>
  <c r="L2337" i="2"/>
  <c r="M2337" i="2" s="1"/>
  <c r="N2337" i="2" s="1"/>
  <c r="L209" i="2"/>
  <c r="M209" i="2" s="1"/>
  <c r="N209" i="2" s="1"/>
  <c r="L1287" i="2"/>
  <c r="M1287" i="2" s="1"/>
  <c r="N1287" i="2" s="1"/>
  <c r="L2355" i="2"/>
  <c r="M2355" i="2" s="1"/>
  <c r="N2355" i="2" s="1"/>
  <c r="L589" i="2"/>
  <c r="M589" i="2" s="1"/>
  <c r="N589" i="2" s="1"/>
  <c r="L669" i="2"/>
  <c r="M669" i="2" s="1"/>
  <c r="N669" i="2" s="1"/>
  <c r="L2392" i="2"/>
  <c r="M2392" i="2" s="1"/>
  <c r="N2392" i="2" s="1"/>
  <c r="L2503" i="2"/>
  <c r="M2503" i="2" s="1"/>
  <c r="N2503" i="2" s="1"/>
  <c r="L743" i="2"/>
  <c r="M743" i="2" s="1"/>
  <c r="N743" i="2" s="1"/>
  <c r="L61" i="2"/>
  <c r="M61" i="2" s="1"/>
  <c r="N61" i="2" s="1"/>
  <c r="L1514" i="2"/>
  <c r="M1514" i="2" s="1"/>
  <c r="N1514" i="2" s="1"/>
  <c r="L2461" i="2"/>
  <c r="M2461" i="2" s="1"/>
  <c r="N2461" i="2" s="1"/>
  <c r="L1214" i="2"/>
  <c r="M1214" i="2" s="1"/>
  <c r="N1214" i="2" s="1"/>
  <c r="L560" i="2"/>
  <c r="M560" i="2" s="1"/>
  <c r="N560" i="2" s="1"/>
  <c r="L1659" i="2"/>
  <c r="M1659" i="2" s="1"/>
  <c r="N1659" i="2" s="1"/>
  <c r="L2523" i="2"/>
  <c r="M2523" i="2" s="1"/>
  <c r="N2523" i="2" s="1"/>
  <c r="L1144" i="2"/>
  <c r="M1144" i="2" s="1"/>
  <c r="N1144" i="2" s="1"/>
  <c r="L872" i="2"/>
  <c r="M872" i="2" s="1"/>
  <c r="N872" i="2" s="1"/>
  <c r="L2569" i="2"/>
  <c r="M2569" i="2" s="1"/>
  <c r="N2569" i="2" s="1"/>
  <c r="L2393" i="2"/>
  <c r="M2393" i="2" s="1"/>
  <c r="N2393" i="2" s="1"/>
  <c r="L1647" i="2"/>
  <c r="M1647" i="2" s="1"/>
  <c r="N1647" i="2" s="1"/>
  <c r="L1404" i="2"/>
  <c r="M1404" i="2" s="1"/>
  <c r="N1404" i="2" s="1"/>
  <c r="L655" i="2"/>
  <c r="M655" i="2" s="1"/>
  <c r="N655" i="2" s="1"/>
  <c r="L1432" i="2"/>
  <c r="M1432" i="2" s="1"/>
  <c r="N1432" i="2" s="1"/>
  <c r="L705" i="2"/>
  <c r="M705" i="2" s="1"/>
  <c r="N705" i="2" s="1"/>
  <c r="L2435" i="2"/>
  <c r="M2435" i="2" s="1"/>
  <c r="N2435" i="2" s="1"/>
  <c r="L1251" i="2"/>
  <c r="M1251" i="2" s="1"/>
  <c r="N1251" i="2" s="1"/>
  <c r="L1613" i="2"/>
  <c r="M1613" i="2" s="1"/>
  <c r="N1613" i="2" s="1"/>
  <c r="L1578" i="2"/>
  <c r="M1578" i="2" s="1"/>
  <c r="N1578" i="2" s="1"/>
  <c r="L461" i="2"/>
  <c r="M461" i="2" s="1"/>
  <c r="N461" i="2" s="1"/>
  <c r="L1700" i="2"/>
  <c r="M1700" i="2" s="1"/>
  <c r="N1700" i="2" s="1"/>
  <c r="L811" i="2"/>
  <c r="M811" i="2" s="1"/>
  <c r="N811" i="2" s="1"/>
  <c r="L1128" i="2"/>
  <c r="M1128" i="2" s="1"/>
  <c r="N1128" i="2" s="1"/>
  <c r="L652" i="2"/>
  <c r="M652" i="2" s="1"/>
  <c r="N652" i="2" s="1"/>
  <c r="L117" i="2"/>
  <c r="M117" i="2" s="1"/>
  <c r="N117" i="2" s="1"/>
  <c r="L1474" i="2"/>
  <c r="M1474" i="2" s="1"/>
  <c r="N1474" i="2" s="1"/>
  <c r="L744" i="2"/>
  <c r="M744" i="2" s="1"/>
  <c r="N744" i="2" s="1"/>
  <c r="L1576" i="2"/>
  <c r="M1576" i="2" s="1"/>
  <c r="N1576" i="2" s="1"/>
  <c r="L704" i="2"/>
  <c r="M704" i="2" s="1"/>
  <c r="N704" i="2" s="1"/>
  <c r="L1631" i="2"/>
  <c r="M1631" i="2" s="1"/>
  <c r="N1631" i="2" s="1"/>
  <c r="L1552" i="2"/>
  <c r="M1552" i="2" s="1"/>
  <c r="N1552" i="2" s="1"/>
  <c r="L597" i="2"/>
  <c r="M597" i="2" s="1"/>
  <c r="N597" i="2" s="1"/>
  <c r="L150" i="2"/>
  <c r="M150" i="2" s="1"/>
  <c r="N150" i="2" s="1"/>
  <c r="L641" i="2"/>
  <c r="M641" i="2" s="1"/>
  <c r="N641" i="2" s="1"/>
  <c r="N754" i="2"/>
  <c r="U754" i="2" s="1"/>
  <c r="L2410" i="2"/>
  <c r="M2410" i="2" s="1"/>
  <c r="N2410" i="2" s="1"/>
  <c r="L908" i="2"/>
  <c r="M908" i="2" s="1"/>
  <c r="N908" i="2" s="1"/>
  <c r="L210" i="2"/>
  <c r="M210" i="2" s="1"/>
  <c r="N210" i="2" s="1"/>
  <c r="L2502" i="2"/>
  <c r="M2502" i="2" s="1"/>
  <c r="N2502" i="2" s="1"/>
  <c r="L1170" i="2"/>
  <c r="M1170" i="2" s="1"/>
  <c r="N1170" i="2" s="1"/>
  <c r="L745" i="2"/>
  <c r="M745" i="2" s="1"/>
  <c r="N745" i="2" s="1"/>
  <c r="L2577" i="2"/>
  <c r="M2577" i="2" s="1"/>
  <c r="N2577" i="2" s="1"/>
  <c r="L2484" i="2"/>
  <c r="M2484" i="2" s="1"/>
  <c r="N2484" i="2" s="1"/>
  <c r="L497" i="2"/>
  <c r="M497" i="2" s="1"/>
  <c r="N497" i="2" s="1"/>
  <c r="L2329" i="2"/>
  <c r="M2329" i="2" s="1"/>
  <c r="N2329" i="2" s="1"/>
  <c r="L1572" i="2"/>
  <c r="M1572" i="2" s="1"/>
  <c r="N1572" i="2" s="1"/>
  <c r="L629" i="2"/>
  <c r="M629" i="2" s="1"/>
  <c r="N629" i="2" s="1"/>
  <c r="L529" i="2"/>
  <c r="M529" i="2" s="1"/>
  <c r="N529" i="2" s="1"/>
  <c r="L2522" i="2"/>
  <c r="M2522" i="2" s="1"/>
  <c r="N2522" i="2" s="1"/>
  <c r="L1544" i="2"/>
  <c r="M1544" i="2" s="1"/>
  <c r="N1544" i="2" s="1"/>
  <c r="L810" i="2"/>
  <c r="M810" i="2" s="1"/>
  <c r="N810" i="2" s="1"/>
  <c r="L154" i="2"/>
  <c r="M154" i="2" s="1"/>
  <c r="N154" i="2" s="1"/>
  <c r="L2363" i="2"/>
  <c r="M2363" i="2" s="1"/>
  <c r="N2363" i="2" s="1"/>
  <c r="L1294" i="2"/>
  <c r="M1294" i="2" s="1"/>
  <c r="N1294" i="2" s="1"/>
  <c r="L720" i="2"/>
  <c r="M720" i="2" s="1"/>
  <c r="N720" i="2" s="1"/>
  <c r="L677" i="2"/>
  <c r="M677" i="2" s="1"/>
  <c r="N677" i="2" s="1"/>
  <c r="L585" i="2"/>
  <c r="M585" i="2" s="1"/>
  <c r="N585" i="2" s="1"/>
  <c r="L2325" i="2"/>
  <c r="M2325" i="2" s="1"/>
  <c r="N2325" i="2" s="1"/>
  <c r="L1683" i="2"/>
  <c r="M1683" i="2" s="1"/>
  <c r="N1683" i="2" s="1"/>
  <c r="L1153" i="2"/>
  <c r="M1153" i="2" s="1"/>
  <c r="N1153" i="2" s="1"/>
  <c r="L791" i="2"/>
  <c r="M791" i="2" s="1"/>
  <c r="V791" i="2" s="1"/>
  <c r="L2510" i="2"/>
  <c r="M2510" i="2" s="1"/>
  <c r="N2510" i="2" s="1"/>
  <c r="L1672" i="2"/>
  <c r="M1672" i="2" s="1"/>
  <c r="N1672" i="2" s="1"/>
  <c r="L2418" i="2"/>
  <c r="M2418" i="2" s="1"/>
  <c r="N2418" i="2" s="1"/>
  <c r="L1519" i="2"/>
  <c r="M1519" i="2" s="1"/>
  <c r="N1519" i="2" s="1"/>
  <c r="L2511" i="2"/>
  <c r="M2511" i="2" s="1"/>
  <c r="N2511" i="2" s="1"/>
  <c r="L1523" i="2"/>
  <c r="M1523" i="2" s="1"/>
  <c r="N1523" i="2" s="1"/>
  <c r="L2514" i="2"/>
  <c r="M2514" i="2" s="1"/>
  <c r="N2514" i="2" s="1"/>
  <c r="L2504" i="2"/>
  <c r="M2504" i="2" s="1"/>
  <c r="N2504" i="2" s="1"/>
  <c r="L848" i="2"/>
  <c r="M848" i="2" s="1"/>
  <c r="N848" i="2" s="1"/>
  <c r="L836" i="2"/>
  <c r="M836" i="2" s="1"/>
  <c r="N836" i="2" s="1"/>
  <c r="L528" i="2"/>
  <c r="M528" i="2" s="1"/>
  <c r="N528" i="2" s="1"/>
  <c r="L49" i="2"/>
  <c r="M49" i="2" s="1"/>
  <c r="N49" i="2" s="1"/>
  <c r="L1406" i="2"/>
  <c r="M1406" i="2" s="1"/>
  <c r="N1406" i="2" s="1"/>
  <c r="L880" i="2"/>
  <c r="M880" i="2" s="1"/>
  <c r="N880" i="2" s="1"/>
  <c r="L513" i="2"/>
  <c r="M513" i="2" s="1"/>
  <c r="N513" i="2" s="1"/>
  <c r="L2338" i="2"/>
  <c r="M2338" i="2" s="1"/>
  <c r="N2338" i="2" s="1"/>
  <c r="L1274" i="2"/>
  <c r="M1274" i="2" s="1"/>
  <c r="N1274" i="2" s="1"/>
  <c r="L1254" i="2"/>
  <c r="M1254" i="2" s="1"/>
  <c r="N1254" i="2" s="1"/>
  <c r="L1129" i="2"/>
  <c r="M1129" i="2" s="1"/>
  <c r="N1129" i="2" s="1"/>
  <c r="L1605" i="2"/>
  <c r="M1605" i="2" s="1"/>
  <c r="N1605" i="2" s="1"/>
  <c r="L1536" i="2"/>
  <c r="M1536" i="2" s="1"/>
  <c r="N1536" i="2" s="1"/>
  <c r="L1444" i="2"/>
  <c r="M1444" i="2" s="1"/>
  <c r="N1444" i="2" s="1"/>
  <c r="L1052" i="2"/>
  <c r="M1052" i="2" s="1"/>
  <c r="N1052" i="2" s="1"/>
  <c r="L752" i="2"/>
  <c r="M752" i="2" s="1"/>
  <c r="N752" i="2" s="1"/>
  <c r="L50" i="2"/>
  <c r="M50" i="2" s="1"/>
  <c r="N50" i="2" s="1"/>
  <c r="L2559" i="2"/>
  <c r="M2559" i="2" s="1"/>
  <c r="N2559" i="2" s="1"/>
  <c r="L1448" i="2"/>
  <c r="M1448" i="2" s="1"/>
  <c r="N1448" i="2" s="1"/>
  <c r="L2409" i="2"/>
  <c r="M2409" i="2" s="1"/>
  <c r="N2409" i="2" s="1"/>
  <c r="L1579" i="2"/>
  <c r="M1579" i="2" s="1"/>
  <c r="N1579" i="2" s="1"/>
  <c r="L1516" i="2"/>
  <c r="M1516" i="2" s="1"/>
  <c r="N1516" i="2" s="1"/>
  <c r="L1386" i="2"/>
  <c r="M1386" i="2" s="1"/>
  <c r="N1386" i="2" s="1"/>
  <c r="L852" i="2"/>
  <c r="M852" i="2" s="1"/>
  <c r="N852" i="2" s="1"/>
  <c r="L514" i="2"/>
  <c r="M514" i="2" s="1"/>
  <c r="N514" i="2" s="1"/>
  <c r="L1400" i="2"/>
  <c r="M1400" i="2" s="1"/>
  <c r="N1400" i="2" s="1"/>
  <c r="L573" i="2"/>
  <c r="M573" i="2" s="1"/>
  <c r="N573" i="2" s="1"/>
  <c r="L1522" i="2"/>
  <c r="M1522" i="2" s="1"/>
  <c r="N1522" i="2" s="1"/>
  <c r="L1226" i="2"/>
  <c r="M1226" i="2" s="1"/>
  <c r="N1226" i="2" s="1"/>
  <c r="L971" i="2"/>
  <c r="M971" i="2" s="1"/>
  <c r="N971" i="2" s="1"/>
  <c r="L868" i="2"/>
  <c r="M868" i="2" s="1"/>
  <c r="N868" i="2" s="1"/>
  <c r="L1589" i="2"/>
  <c r="M1589" i="2" s="1"/>
  <c r="N1589" i="2" s="1"/>
  <c r="L530" i="2"/>
  <c r="M530" i="2" s="1"/>
  <c r="N530" i="2" s="1"/>
  <c r="L2444" i="2"/>
  <c r="M2444" i="2" s="1"/>
  <c r="V2444" i="2" s="1"/>
  <c r="L2426" i="2"/>
  <c r="M2426" i="2" s="1"/>
  <c r="N2426" i="2" s="1"/>
  <c r="L653" i="2"/>
  <c r="M653" i="2" s="1"/>
  <c r="N653" i="2" s="1"/>
  <c r="L1494" i="2"/>
  <c r="M1494" i="2" s="1"/>
  <c r="N1494" i="2" s="1"/>
  <c r="L208" i="2"/>
  <c r="M208" i="2" s="1"/>
  <c r="N208" i="2" s="1"/>
  <c r="L2486" i="2"/>
  <c r="M2486" i="2" s="1"/>
  <c r="N2486" i="2" s="1"/>
  <c r="L2443" i="2"/>
  <c r="M2443" i="2" s="1"/>
  <c r="N2443" i="2" s="1"/>
  <c r="L1604" i="2"/>
  <c r="M1604" i="2" s="1"/>
  <c r="N1604" i="2" s="1"/>
  <c r="L1286" i="2"/>
  <c r="M1286" i="2" s="1"/>
  <c r="N1286" i="2" s="1"/>
  <c r="L1452" i="2"/>
  <c r="M1452" i="2" s="1"/>
  <c r="N1452" i="2" s="1"/>
  <c r="L60" i="2"/>
  <c r="M60" i="2" s="1"/>
  <c r="N60" i="2" s="1"/>
  <c r="L2442" i="2"/>
  <c r="M2442" i="2" s="1"/>
  <c r="N2442" i="2" s="1"/>
  <c r="L2462" i="2"/>
  <c r="M2462" i="2" s="1"/>
  <c r="N2462" i="2" s="1"/>
  <c r="L574" i="2"/>
  <c r="M574" i="2" s="1"/>
  <c r="N574" i="2" s="1"/>
  <c r="L2451" i="2"/>
  <c r="M2451" i="2" s="1"/>
  <c r="N2451" i="2" s="1"/>
  <c r="L956" i="2"/>
  <c r="M956" i="2" s="1"/>
  <c r="N956" i="2" s="1"/>
  <c r="L2539" i="2"/>
  <c r="M2539" i="2" s="1"/>
  <c r="N2539" i="2" s="1"/>
  <c r="L2436" i="2"/>
  <c r="M2436" i="2" s="1"/>
  <c r="N2436" i="2" s="1"/>
  <c r="L2425" i="2"/>
  <c r="M2425" i="2" s="1"/>
  <c r="N2425" i="2" s="1"/>
  <c r="L2315" i="2"/>
  <c r="M2315" i="2" s="1"/>
  <c r="N2315" i="2" s="1"/>
  <c r="L2335" i="2"/>
  <c r="M2335" i="2" s="1"/>
  <c r="N2335" i="2" s="1"/>
  <c r="L693" i="2"/>
  <c r="M693" i="2" s="1"/>
  <c r="N693" i="2" s="1"/>
  <c r="L1527" i="2"/>
  <c r="M1527" i="2" s="1"/>
  <c r="N1527" i="2" s="1"/>
  <c r="L2336" i="2"/>
  <c r="M2336" i="2" s="1"/>
  <c r="N2336" i="2" s="1"/>
  <c r="L1495" i="2"/>
  <c r="M1495" i="2" s="1"/>
  <c r="N1495" i="2" s="1"/>
  <c r="L2416" i="2"/>
  <c r="M2416" i="2" s="1"/>
  <c r="N2416" i="2" s="1"/>
  <c r="L1295" i="2"/>
  <c r="M1295" i="2" s="1"/>
  <c r="N1295" i="2" s="1"/>
  <c r="L708" i="2"/>
  <c r="M708" i="2" s="1"/>
  <c r="N708" i="2" s="1"/>
  <c r="L760" i="2"/>
  <c r="M760" i="2" s="1"/>
  <c r="N760" i="2" s="1"/>
  <c r="L692" i="2"/>
  <c r="M692" i="2" s="1"/>
  <c r="N692" i="2" s="1"/>
  <c r="L1699" i="2"/>
  <c r="M1699" i="2" s="1"/>
  <c r="N1699" i="2" s="1"/>
  <c r="L553" i="2"/>
  <c r="M553" i="2" s="1"/>
  <c r="N553" i="2" s="1"/>
  <c r="L1612" i="2"/>
  <c r="M1612" i="2" s="1"/>
  <c r="N1612" i="2" s="1"/>
  <c r="L778" i="2"/>
  <c r="M778" i="2" s="1"/>
  <c r="N778" i="2" s="1"/>
  <c r="L1532" i="2"/>
  <c r="M1532" i="2" s="1"/>
  <c r="N1532" i="2"/>
  <c r="L2465" i="2"/>
  <c r="M2465" i="2" s="1"/>
  <c r="N2465" i="2" s="1"/>
  <c r="L441" i="2"/>
  <c r="M441" i="2" s="1"/>
  <c r="N441" i="2" s="1"/>
  <c r="L2485" i="2"/>
  <c r="M2485" i="2" s="1"/>
  <c r="N2485" i="2" s="1"/>
  <c r="L1616" i="2"/>
  <c r="M1616" i="2" s="1"/>
  <c r="N1616" i="2" s="1"/>
  <c r="L2447" i="2"/>
  <c r="M2447" i="2" s="1"/>
  <c r="N2447" i="2" s="1"/>
  <c r="L1632" i="2"/>
  <c r="M1632" i="2" s="1"/>
  <c r="N1632" i="2" s="1"/>
  <c r="L729" i="2"/>
  <c r="M729" i="2" s="1"/>
  <c r="N729" i="2" s="1"/>
  <c r="L541" i="2"/>
  <c r="M541" i="2" s="1"/>
  <c r="N541" i="2" s="1"/>
  <c r="L138" i="2"/>
  <c r="M138" i="2" s="1"/>
  <c r="N138" i="2" s="1"/>
  <c r="L2471" i="2"/>
  <c r="M2471" i="2" s="1"/>
  <c r="N2471" i="2" s="1"/>
  <c r="L1387" i="2"/>
  <c r="M1387" i="2" s="1"/>
  <c r="N1387" i="2" s="1"/>
  <c r="L1314" i="2"/>
  <c r="M1314" i="2" s="1"/>
  <c r="N1314" i="2" s="1"/>
  <c r="L920" i="2"/>
  <c r="M920" i="2" s="1"/>
  <c r="N920" i="2" s="1"/>
  <c r="L142" i="2"/>
  <c r="M142" i="2" s="1"/>
  <c r="N142" i="2" s="1"/>
  <c r="L1621" i="2"/>
  <c r="M1621" i="2" s="1"/>
  <c r="N1621" i="2" s="1"/>
  <c r="L1526" i="2"/>
  <c r="M1526" i="2" s="1"/>
  <c r="N1526" i="2"/>
  <c r="L1428" i="2"/>
  <c r="M1428" i="2" s="1"/>
  <c r="N1428" i="2" s="1"/>
  <c r="L680" i="2"/>
  <c r="M680" i="2" s="1"/>
  <c r="N680" i="2" s="1"/>
  <c r="L2417" i="2"/>
  <c r="M2417" i="2" s="1"/>
  <c r="N2417" i="2" s="1"/>
  <c r="L1584" i="2"/>
  <c r="M1584" i="2" s="1"/>
  <c r="N1584" i="2" s="1"/>
  <c r="L2530" i="2"/>
  <c r="M2530" i="2" s="1"/>
  <c r="N2530" i="2" s="1"/>
  <c r="L2463" i="2"/>
  <c r="M2463" i="2" s="1"/>
  <c r="N2463" i="2" s="1"/>
  <c r="L1472" i="2"/>
  <c r="M1472" i="2" s="1"/>
  <c r="N1472" i="2"/>
  <c r="L1390" i="2"/>
  <c r="M1390" i="2" s="1"/>
  <c r="N1390" i="2" s="1"/>
  <c r="L1456" i="2"/>
  <c r="M1456" i="2" s="1"/>
  <c r="N1456" i="2" s="1"/>
  <c r="L689" i="2"/>
  <c r="M689" i="2" s="1"/>
  <c r="N689" i="2" s="1"/>
  <c r="L2469" i="2"/>
  <c r="M2469" i="2" s="1"/>
  <c r="N2469" i="2" s="1"/>
  <c r="L980" i="2"/>
  <c r="M980" i="2" s="1"/>
  <c r="N980" i="2" s="1"/>
  <c r="L1473" i="2"/>
  <c r="M1473" i="2" s="1"/>
  <c r="N1473" i="2" s="1"/>
  <c r="L786" i="2"/>
  <c r="M786" i="2" s="1"/>
  <c r="N786" i="2" s="1"/>
  <c r="L777" i="2"/>
  <c r="M777" i="2" s="1"/>
  <c r="N777" i="2"/>
  <c r="L2472" i="2"/>
  <c r="M2472" i="2" s="1"/>
  <c r="N2472" i="2" s="1"/>
  <c r="L2326" i="2"/>
  <c r="M2326" i="2" s="1"/>
  <c r="N2326" i="2" s="1"/>
  <c r="L1171" i="2"/>
  <c r="M1171" i="2" s="1"/>
  <c r="N1171" i="2" s="1"/>
  <c r="L462" i="2"/>
  <c r="M462" i="2" s="1"/>
  <c r="N462" i="2" s="1"/>
  <c r="L2331" i="2"/>
  <c r="M2331" i="2" s="1"/>
  <c r="N2331" i="2" s="1"/>
  <c r="L1145" i="2"/>
  <c r="M1145" i="2" s="1"/>
  <c r="N1145" i="2" s="1"/>
  <c r="L721" i="2"/>
  <c r="M721" i="2" s="1"/>
  <c r="N721" i="2"/>
  <c r="L481" i="2"/>
  <c r="M481" i="2" s="1"/>
  <c r="N481" i="2" s="1"/>
  <c r="L540" i="2"/>
  <c r="M540" i="2" s="1"/>
  <c r="N540" i="2" s="1"/>
  <c r="L2423" i="2"/>
  <c r="M2423" i="2" s="1"/>
  <c r="N2423" i="2" s="1"/>
  <c r="L1518" i="2"/>
  <c r="M1518" i="2" s="1"/>
  <c r="N1518" i="2" s="1"/>
  <c r="L751" i="2"/>
  <c r="M751" i="2" s="1"/>
  <c r="N751" i="2" s="1"/>
  <c r="L48" i="2"/>
  <c r="M48" i="2" s="1"/>
  <c r="N48" i="2" s="1"/>
  <c r="L2332" i="2"/>
  <c r="M2332" i="2" s="1"/>
  <c r="N2332" i="2" s="1"/>
  <c r="L1588" i="2"/>
  <c r="M1588" i="2" s="1"/>
  <c r="N1588" i="2"/>
  <c r="L681" i="2"/>
  <c r="M681" i="2" s="1"/>
  <c r="N681" i="2" s="1"/>
  <c r="L609" i="2"/>
  <c r="M609" i="2" s="1"/>
  <c r="N609" i="2" s="1"/>
  <c r="L588" i="2"/>
  <c r="M588" i="2" s="1"/>
  <c r="N588" i="2" s="1"/>
  <c r="L640" i="2"/>
  <c r="M640" i="2" s="1"/>
  <c r="N640" i="2" s="1"/>
  <c r="Q89" i="2"/>
  <c r="R90" i="2"/>
  <c r="Q6" i="2"/>
  <c r="R7" i="2"/>
  <c r="R742" i="2"/>
  <c r="Q741" i="2"/>
  <c r="R2487" i="2"/>
  <c r="Q2486" i="2"/>
  <c r="R2214" i="2"/>
  <c r="Q2213" i="2"/>
  <c r="K1633" i="2"/>
  <c r="K2571" i="2"/>
  <c r="K2373" i="2"/>
  <c r="K2305" i="2"/>
  <c r="R2134" i="2"/>
  <c r="Q2133" i="2"/>
  <c r="R1845" i="2"/>
  <c r="Q1844" i="2"/>
  <c r="R1325" i="2"/>
  <c r="Q1324" i="2"/>
  <c r="Q707" i="2"/>
  <c r="R708" i="2"/>
  <c r="O544" i="2"/>
  <c r="J544" i="2"/>
  <c r="I545" i="2"/>
  <c r="K511" i="2"/>
  <c r="K479" i="2"/>
  <c r="O816" i="2"/>
  <c r="J816" i="2"/>
  <c r="I817" i="2"/>
  <c r="K746" i="2"/>
  <c r="K2394" i="2"/>
  <c r="J1623" i="2"/>
  <c r="I1624" i="2"/>
  <c r="O1555" i="2"/>
  <c r="J1555" i="2"/>
  <c r="I1556" i="2"/>
  <c r="K1546" i="2"/>
  <c r="K1405" i="2"/>
  <c r="K1288" i="2"/>
  <c r="J1205" i="2"/>
  <c r="I1206" i="2"/>
  <c r="O1022" i="2"/>
  <c r="I1023" i="2"/>
  <c r="J1022" i="2"/>
  <c r="O788" i="2"/>
  <c r="O787" i="2" s="1"/>
  <c r="O786" i="2" s="1"/>
  <c r="P786" i="2" s="1"/>
  <c r="J788" i="2"/>
  <c r="K47" i="2"/>
  <c r="Q284" i="2"/>
  <c r="R285" i="2"/>
  <c r="K31" i="2"/>
  <c r="K211" i="2"/>
  <c r="R1603" i="2"/>
  <c r="Q1602" i="2"/>
  <c r="J1334" i="2"/>
  <c r="I1335" i="2"/>
  <c r="O1270" i="2"/>
  <c r="J1270" i="2"/>
  <c r="I1271" i="2"/>
  <c r="K1533" i="2"/>
  <c r="K1008" i="2"/>
  <c r="R1122" i="2"/>
  <c r="Q1121" i="2"/>
  <c r="K482" i="2"/>
  <c r="K2545" i="2"/>
  <c r="K1681" i="2"/>
  <c r="O1446" i="2"/>
  <c r="J1446" i="2"/>
  <c r="K1429" i="2"/>
  <c r="K953" i="2"/>
  <c r="J776" i="2"/>
  <c r="O776" i="2"/>
  <c r="O775" i="2" s="1"/>
  <c r="O774" i="2" s="1"/>
  <c r="P774" i="2" s="1"/>
  <c r="O824" i="2"/>
  <c r="O823" i="2" s="1"/>
  <c r="O822" i="2" s="1"/>
  <c r="P822" i="2" s="1"/>
  <c r="J824" i="2"/>
  <c r="K2521" i="2"/>
  <c r="O2375" i="2"/>
  <c r="J2375" i="2"/>
  <c r="I2376" i="2"/>
  <c r="K2333" i="2"/>
  <c r="O1670" i="2"/>
  <c r="J1670" i="2"/>
  <c r="I1671" i="2"/>
  <c r="O1378" i="2"/>
  <c r="J1378" i="2"/>
  <c r="I1379" i="2"/>
  <c r="O1218" i="2"/>
  <c r="J1218" i="2"/>
  <c r="I1219" i="2"/>
  <c r="K1296" i="2"/>
  <c r="J936" i="2"/>
  <c r="I937" i="2"/>
  <c r="J731" i="2"/>
  <c r="I732" i="2"/>
  <c r="O683" i="2"/>
  <c r="J683" i="2"/>
  <c r="I684" i="2"/>
  <c r="O2357" i="2"/>
  <c r="J2357" i="2"/>
  <c r="I2358" i="2"/>
  <c r="O1682" i="2"/>
  <c r="O1681" i="2" s="1"/>
  <c r="O1680" i="2" s="1"/>
  <c r="P1680" i="2" s="1"/>
  <c r="J1682" i="2"/>
  <c r="O1661" i="2"/>
  <c r="J1661" i="2"/>
  <c r="I1662" i="2"/>
  <c r="J1601" i="2"/>
  <c r="I1602" i="2"/>
  <c r="J931" i="2"/>
  <c r="I932" i="2"/>
  <c r="K933" i="2"/>
  <c r="O711" i="2"/>
  <c r="I712" i="2"/>
  <c r="J711" i="2"/>
  <c r="K656" i="2"/>
  <c r="K682" i="2"/>
  <c r="K678" i="2"/>
  <c r="K2561" i="2"/>
  <c r="K2524" i="2"/>
  <c r="K1586" i="2"/>
  <c r="R1475" i="2"/>
  <c r="Q1474" i="2"/>
  <c r="K1324" i="2"/>
  <c r="J1185" i="2"/>
  <c r="I1186" i="2"/>
  <c r="R1432" i="2"/>
  <c r="Q1431" i="2"/>
  <c r="K1017" i="2"/>
  <c r="K1001" i="2"/>
  <c r="K515" i="2"/>
  <c r="K694" i="2"/>
  <c r="O600" i="2"/>
  <c r="J600" i="2"/>
  <c r="I601" i="2"/>
  <c r="K631" i="2"/>
  <c r="K132" i="2"/>
  <c r="T2327" i="2"/>
  <c r="K2327" i="2"/>
  <c r="S2327" i="2"/>
  <c r="K2309" i="2"/>
  <c r="K761" i="2"/>
  <c r="O496" i="2"/>
  <c r="O495" i="2" s="1"/>
  <c r="P495" i="2" s="1"/>
  <c r="J496" i="2"/>
  <c r="S759" i="2"/>
  <c r="S760" i="2" s="1"/>
  <c r="S761" i="2" s="1"/>
  <c r="S762" i="2" s="1"/>
  <c r="S763" i="2" s="1"/>
  <c r="T759" i="2"/>
  <c r="T760" i="2" s="1"/>
  <c r="T761" i="2" s="1"/>
  <c r="T762" i="2" s="1"/>
  <c r="T763" i="2" s="1"/>
  <c r="K759" i="2"/>
  <c r="K2310" i="2"/>
  <c r="O1619" i="2"/>
  <c r="I1620" i="2"/>
  <c r="J1619" i="2"/>
  <c r="K1562" i="2"/>
  <c r="K1457" i="2"/>
  <c r="K1158" i="2"/>
  <c r="O828" i="2"/>
  <c r="I829" i="2"/>
  <c r="J828" i="2"/>
  <c r="K2516" i="2"/>
  <c r="O2456" i="2"/>
  <c r="I2457" i="2"/>
  <c r="J2456" i="2"/>
  <c r="O2387" i="2"/>
  <c r="J2387" i="2"/>
  <c r="I2388" i="2"/>
  <c r="K2370" i="2"/>
  <c r="K2364" i="2"/>
  <c r="R1804" i="2"/>
  <c r="Q1803" i="2"/>
  <c r="K1373" i="2"/>
  <c r="K1229" i="2"/>
  <c r="R1389" i="2"/>
  <c r="Q1388" i="2"/>
  <c r="K1010" i="2"/>
  <c r="O924" i="2"/>
  <c r="J924" i="2"/>
  <c r="I925" i="2"/>
  <c r="J152" i="2"/>
  <c r="I153" i="2"/>
  <c r="R411" i="2"/>
  <c r="Q410" i="2"/>
  <c r="K2575" i="2"/>
  <c r="O2548" i="2"/>
  <c r="J2548" i="2"/>
  <c r="I2549" i="2"/>
  <c r="O1675" i="2"/>
  <c r="J1675" i="2"/>
  <c r="I1676" i="2"/>
  <c r="K1634" i="2"/>
  <c r="J1454" i="2"/>
  <c r="I1455" i="2"/>
  <c r="K1154" i="2"/>
  <c r="K1102" i="2"/>
  <c r="O982" i="2"/>
  <c r="J982" i="2"/>
  <c r="I983" i="2"/>
  <c r="O668" i="2"/>
  <c r="J668" i="2"/>
  <c r="K87" i="2"/>
  <c r="J104" i="2"/>
  <c r="O104" i="2"/>
  <c r="I105" i="2"/>
  <c r="J100" i="2"/>
  <c r="O100" i="2"/>
  <c r="O99" i="2" s="1"/>
  <c r="P99" i="2" s="1"/>
  <c r="K2411" i="2"/>
  <c r="K2520" i="2"/>
  <c r="K2515" i="2"/>
  <c r="K2382" i="2"/>
  <c r="O1337" i="2"/>
  <c r="J1337" i="2"/>
  <c r="I1338" i="2"/>
  <c r="O1257" i="2"/>
  <c r="I1258" i="2"/>
  <c r="J1257" i="2"/>
  <c r="O939" i="2"/>
  <c r="J939" i="2"/>
  <c r="I940" i="2"/>
  <c r="K626" i="2"/>
  <c r="K2353" i="2"/>
  <c r="K2330" i="2"/>
  <c r="K1669" i="2"/>
  <c r="J1095" i="2"/>
  <c r="I1096" i="2"/>
  <c r="K881" i="2"/>
  <c r="O719" i="2"/>
  <c r="J719" i="2"/>
  <c r="O556" i="2"/>
  <c r="J556" i="2"/>
  <c r="I557" i="2"/>
  <c r="K119" i="2"/>
  <c r="O611" i="2"/>
  <c r="J611" i="2"/>
  <c r="I612" i="2"/>
  <c r="R2450" i="2"/>
  <c r="Q2449" i="2"/>
  <c r="R2560" i="2"/>
  <c r="Q2559" i="2"/>
  <c r="J2488" i="2"/>
  <c r="O2488" i="2"/>
  <c r="I2489" i="2"/>
  <c r="K2356" i="2"/>
  <c r="R1526" i="2"/>
  <c r="Q1525" i="2"/>
  <c r="K1407" i="2"/>
  <c r="K893" i="2"/>
  <c r="Q932" i="2"/>
  <c r="R933" i="2"/>
  <c r="Q852" i="2"/>
  <c r="R853" i="2"/>
  <c r="K551" i="2"/>
  <c r="J740" i="2"/>
  <c r="I741" i="2"/>
  <c r="Q671" i="2"/>
  <c r="R672" i="2"/>
  <c r="K2537" i="2"/>
  <c r="K2466" i="2"/>
  <c r="K2306" i="2"/>
  <c r="K1208" i="2"/>
  <c r="K1166" i="2"/>
  <c r="K1069" i="2"/>
  <c r="K1045" i="2"/>
  <c r="K981" i="2"/>
  <c r="O1149" i="2"/>
  <c r="J1149" i="2"/>
  <c r="I1150" i="2"/>
  <c r="K734" i="2"/>
  <c r="O532" i="2"/>
  <c r="J532" i="2"/>
  <c r="I533" i="2"/>
  <c r="K499" i="2"/>
  <c r="K203" i="2"/>
  <c r="O592" i="2"/>
  <c r="J592" i="2"/>
  <c r="I593" i="2"/>
  <c r="O1326" i="2"/>
  <c r="J1326" i="2"/>
  <c r="I1327" i="2"/>
  <c r="O1107" i="2"/>
  <c r="J1107" i="2"/>
  <c r="I1108" i="2"/>
  <c r="K643" i="2"/>
  <c r="O1266" i="2"/>
  <c r="O1265" i="2" s="1"/>
  <c r="O1264" i="2" s="1"/>
  <c r="P1264" i="2" s="1"/>
  <c r="J1266" i="2"/>
  <c r="K1159" i="2"/>
  <c r="K2438" i="2"/>
  <c r="O2542" i="2"/>
  <c r="J2542" i="2"/>
  <c r="I2543" i="2"/>
  <c r="K35" i="2"/>
  <c r="K1173" i="2"/>
  <c r="K1393" i="2"/>
  <c r="O1591" i="2"/>
  <c r="J1591" i="2"/>
  <c r="I1592" i="2"/>
  <c r="O2572" i="2"/>
  <c r="I2573" i="2"/>
  <c r="J2572" i="2"/>
  <c r="K2452" i="2"/>
  <c r="O576" i="2"/>
  <c r="J576" i="2"/>
  <c r="I577" i="2"/>
  <c r="K543" i="2"/>
  <c r="O856" i="2"/>
  <c r="I857" i="2"/>
  <c r="J856" i="2"/>
  <c r="K815" i="2"/>
  <c r="K2302" i="2"/>
  <c r="K1622" i="2"/>
  <c r="O1567" i="2"/>
  <c r="J1567" i="2"/>
  <c r="I1568" i="2"/>
  <c r="K1554" i="2"/>
  <c r="K1433" i="2"/>
  <c r="K1188" i="2"/>
  <c r="O934" i="2"/>
  <c r="J934" i="2"/>
  <c r="K706" i="2"/>
  <c r="O156" i="2"/>
  <c r="J156" i="2"/>
  <c r="I157" i="2"/>
  <c r="O212" i="2"/>
  <c r="J212" i="2"/>
  <c r="I213" i="2"/>
  <c r="O2525" i="2"/>
  <c r="I2526" i="2"/>
  <c r="J2525" i="2"/>
  <c r="K2496" i="2"/>
  <c r="O2340" i="2"/>
  <c r="J2340" i="2"/>
  <c r="I2341" i="2"/>
  <c r="K1648" i="2"/>
  <c r="K1498" i="2"/>
  <c r="I1398" i="2"/>
  <c r="J1397" i="2"/>
  <c r="K1285" i="2"/>
  <c r="O1098" i="2"/>
  <c r="I1099" i="2"/>
  <c r="J1098" i="2"/>
  <c r="K34" i="2"/>
  <c r="O2546" i="2"/>
  <c r="O2545" i="2" s="1"/>
  <c r="P2545" i="2" s="1"/>
  <c r="J2546" i="2"/>
  <c r="O1658" i="2"/>
  <c r="O1657" i="2" s="1"/>
  <c r="O1656" i="2" s="1"/>
  <c r="P1656" i="2" s="1"/>
  <c r="J1658" i="2"/>
  <c r="J1574" i="2"/>
  <c r="I1575" i="2"/>
  <c r="K1445" i="2"/>
  <c r="R1229" i="2"/>
  <c r="Q1228" i="2"/>
  <c r="K958" i="2"/>
  <c r="Q974" i="2"/>
  <c r="R975" i="2"/>
  <c r="O960" i="2"/>
  <c r="J960" i="2"/>
  <c r="I961" i="2"/>
  <c r="K775" i="2"/>
  <c r="K2574" i="2"/>
  <c r="K2374" i="2"/>
  <c r="K1590" i="2"/>
  <c r="O1313" i="2"/>
  <c r="J1313" i="2"/>
  <c r="R1157" i="2"/>
  <c r="Q1156" i="2"/>
  <c r="K2349" i="2"/>
  <c r="R2290" i="2"/>
  <c r="Q2289" i="2"/>
  <c r="R2056" i="2"/>
  <c r="Q2055" i="2"/>
  <c r="O1651" i="2"/>
  <c r="J1651" i="2"/>
  <c r="I1652" i="2"/>
  <c r="J891" i="2"/>
  <c r="I892" i="2"/>
  <c r="K571" i="2"/>
  <c r="Q1034" i="2"/>
  <c r="R1035" i="2"/>
  <c r="K2579" i="2"/>
  <c r="S2579" i="2"/>
  <c r="S2580" i="2" s="1"/>
  <c r="K1600" i="2"/>
  <c r="K1252" i="2"/>
  <c r="K1228" i="2"/>
  <c r="K930" i="2"/>
  <c r="K877" i="2"/>
  <c r="O793" i="2"/>
  <c r="I794" i="2"/>
  <c r="J793" i="2"/>
  <c r="K710" i="2"/>
  <c r="Q804" i="2"/>
  <c r="R805" i="2"/>
  <c r="O440" i="2"/>
  <c r="J440" i="2"/>
  <c r="K690" i="2"/>
  <c r="S3" i="2"/>
  <c r="V3" i="2"/>
  <c r="U3" i="2"/>
  <c r="T3" i="2"/>
  <c r="K3" i="2"/>
  <c r="O679" i="2"/>
  <c r="O678" i="2" s="1"/>
  <c r="O677" i="2" s="1"/>
  <c r="P677" i="2" s="1"/>
  <c r="J679" i="2"/>
  <c r="K835" i="2"/>
  <c r="K202" i="2"/>
  <c r="R2019" i="2"/>
  <c r="Q2018" i="2"/>
  <c r="K1184" i="2"/>
  <c r="K1105" i="2"/>
  <c r="O1057" i="2"/>
  <c r="J1057" i="2"/>
  <c r="I1058" i="2"/>
  <c r="Q776" i="2"/>
  <c r="R777" i="2"/>
  <c r="O484" i="2"/>
  <c r="J484" i="2"/>
  <c r="I485" i="2"/>
  <c r="O695" i="2"/>
  <c r="I696" i="2"/>
  <c r="J695" i="2"/>
  <c r="R515" i="2"/>
  <c r="Q514" i="2"/>
  <c r="O632" i="2"/>
  <c r="I633" i="2"/>
  <c r="J632" i="2"/>
  <c r="R630" i="2"/>
  <c r="Q629" i="2"/>
  <c r="R169" i="2"/>
  <c r="Q168" i="2"/>
  <c r="K51" i="2"/>
  <c r="O2474" i="2"/>
  <c r="I2475" i="2"/>
  <c r="J2474" i="2"/>
  <c r="K1524" i="2"/>
  <c r="K1515" i="2"/>
  <c r="K2560" i="2"/>
  <c r="K2385" i="2"/>
  <c r="K1034" i="2"/>
  <c r="O838" i="2"/>
  <c r="J838" i="2"/>
  <c r="I839" i="2"/>
  <c r="K463" i="2"/>
  <c r="Q371" i="2"/>
  <c r="R372" i="2"/>
  <c r="K143" i="2"/>
  <c r="Q2171" i="2"/>
  <c r="R2172" i="2"/>
  <c r="J1627" i="2"/>
  <c r="O1627" i="2"/>
  <c r="I1628" i="2"/>
  <c r="K1618" i="2"/>
  <c r="O1543" i="2"/>
  <c r="O1542" i="2" s="1"/>
  <c r="O1541" i="2" s="1"/>
  <c r="P1541" i="2" s="1"/>
  <c r="J1543" i="2"/>
  <c r="O1458" i="2"/>
  <c r="J1458" i="2"/>
  <c r="I1459" i="2"/>
  <c r="K1284" i="2"/>
  <c r="K1268" i="2"/>
  <c r="R1268" i="2"/>
  <c r="Q1267" i="2"/>
  <c r="O2498" i="2"/>
  <c r="J2498" i="2"/>
  <c r="I2499" i="2"/>
  <c r="O2517" i="2"/>
  <c r="I2518" i="2"/>
  <c r="J2517" i="2"/>
  <c r="K2455" i="2"/>
  <c r="K2386" i="2"/>
  <c r="J1374" i="2"/>
  <c r="I1375" i="2"/>
  <c r="O1278" i="2"/>
  <c r="J1278" i="2"/>
  <c r="I1279" i="2"/>
  <c r="O1230" i="2"/>
  <c r="J1230" i="2"/>
  <c r="I1231" i="2"/>
  <c r="K1042" i="2"/>
  <c r="O1011" i="2"/>
  <c r="I1012" i="2"/>
  <c r="J1011" i="2"/>
  <c r="K923" i="2"/>
  <c r="K151" i="2"/>
  <c r="O116" i="2"/>
  <c r="O115" i="2" s="1"/>
  <c r="O114" i="2" s="1"/>
  <c r="P114" i="2" s="1"/>
  <c r="J116" i="2"/>
  <c r="K2547" i="2"/>
  <c r="R2093" i="2"/>
  <c r="Q2092" i="2"/>
  <c r="K1674" i="2"/>
  <c r="K1657" i="2"/>
  <c r="J1635" i="2"/>
  <c r="O1635" i="2"/>
  <c r="I1636" i="2"/>
  <c r="K1453" i="2"/>
  <c r="O1155" i="2"/>
  <c r="J1155" i="2"/>
  <c r="K1130" i="2"/>
  <c r="J1103" i="2"/>
  <c r="I1104" i="2"/>
  <c r="K1396" i="2"/>
  <c r="K1056" i="2"/>
  <c r="K753" i="2"/>
  <c r="K667" i="2"/>
  <c r="K103" i="2"/>
  <c r="J129" i="2"/>
  <c r="I130" i="2"/>
  <c r="K99" i="2"/>
  <c r="K1585" i="2"/>
  <c r="O2383" i="2"/>
  <c r="O2382" i="2" s="1"/>
  <c r="P2382" i="2" s="1"/>
  <c r="J2383" i="2"/>
  <c r="K1401" i="2"/>
  <c r="J1322" i="2"/>
  <c r="I1323" i="2"/>
  <c r="O1241" i="2"/>
  <c r="I1242" i="2"/>
  <c r="J1241" i="2"/>
  <c r="K1292" i="2"/>
  <c r="O854" i="2"/>
  <c r="O853" i="2" s="1"/>
  <c r="O852" i="2" s="1"/>
  <c r="P852" i="2" s="1"/>
  <c r="T851" i="2" s="1"/>
  <c r="T852" i="2" s="1"/>
  <c r="T853" i="2" s="1"/>
  <c r="J854" i="2"/>
  <c r="O2362" i="2"/>
  <c r="O2361" i="2" s="1"/>
  <c r="P2361" i="2" s="1"/>
  <c r="J2362" i="2"/>
  <c r="J1667" i="2"/>
  <c r="I1668" i="2"/>
  <c r="K1094" i="2"/>
  <c r="K610" i="2"/>
  <c r="K2529" i="2"/>
  <c r="O2347" i="2"/>
  <c r="J2347" i="2"/>
  <c r="K2487" i="2"/>
  <c r="K1240" i="2"/>
  <c r="O1408" i="2"/>
  <c r="J1408" i="2"/>
  <c r="I1409" i="2"/>
  <c r="O894" i="2"/>
  <c r="I895" i="2"/>
  <c r="J894" i="2"/>
  <c r="K882" i="2"/>
  <c r="I757" i="2"/>
  <c r="J756" i="2"/>
  <c r="K739" i="2"/>
  <c r="O764" i="2"/>
  <c r="J764" i="2"/>
  <c r="I765" i="2"/>
  <c r="Q244" i="2"/>
  <c r="R245" i="2"/>
  <c r="K74" i="2"/>
  <c r="K2556" i="2"/>
  <c r="O2467" i="2"/>
  <c r="J2467" i="2"/>
  <c r="K1336" i="2"/>
  <c r="K1148" i="2"/>
  <c r="K890" i="2"/>
  <c r="O564" i="2"/>
  <c r="J564" i="2"/>
  <c r="I565" i="2"/>
  <c r="K140" i="2"/>
  <c r="K591" i="2"/>
  <c r="K1325" i="2"/>
  <c r="K1265" i="2"/>
  <c r="K2541" i="2"/>
  <c r="J36" i="2"/>
  <c r="O36" i="2"/>
  <c r="I37" i="2"/>
  <c r="J1174" i="2"/>
  <c r="O1174" i="2"/>
  <c r="I1175" i="2"/>
  <c r="K1499" i="2"/>
  <c r="O955" i="2"/>
  <c r="J955" i="2"/>
  <c r="O2420" i="2"/>
  <c r="I2421" i="2"/>
  <c r="J2420" i="2"/>
  <c r="K1172" i="2"/>
  <c r="O2453" i="2"/>
  <c r="O2452" i="2" s="1"/>
  <c r="O2451" i="2" s="1"/>
  <c r="P2451" i="2" s="1"/>
  <c r="J2453" i="2"/>
  <c r="R1975" i="2"/>
  <c r="Q1974" i="2"/>
  <c r="R1761" i="2"/>
  <c r="Q1760" i="2"/>
  <c r="I1019" i="2"/>
  <c r="J1018" i="2"/>
  <c r="O850" i="2"/>
  <c r="O849" i="2" s="1"/>
  <c r="O848" i="2" s="1"/>
  <c r="P848" i="2" s="1"/>
  <c r="J850" i="2"/>
  <c r="K575" i="2"/>
  <c r="O480" i="2"/>
  <c r="O479" i="2" s="1"/>
  <c r="P479" i="2" s="1"/>
  <c r="J480" i="2"/>
  <c r="K855" i="2"/>
  <c r="O92" i="2"/>
  <c r="J92" i="2"/>
  <c r="I93" i="2"/>
  <c r="K2318" i="2"/>
  <c r="O2303" i="2"/>
  <c r="O2302" i="2" s="1"/>
  <c r="P2302" i="2" s="1"/>
  <c r="J2303" i="2"/>
  <c r="O1607" i="2"/>
  <c r="J1607" i="2"/>
  <c r="I1608" i="2"/>
  <c r="K1566" i="2"/>
  <c r="O1539" i="2"/>
  <c r="J1539" i="2"/>
  <c r="I1540" i="2"/>
  <c r="K1449" i="2"/>
  <c r="O1434" i="2"/>
  <c r="J1434" i="2"/>
  <c r="I1435" i="2"/>
  <c r="K1392" i="2"/>
  <c r="K1264" i="2"/>
  <c r="K1204" i="2"/>
  <c r="K630" i="2"/>
  <c r="O671" i="2"/>
  <c r="J671" i="2"/>
  <c r="I672" i="2"/>
  <c r="K155" i="2"/>
  <c r="K2493" i="2"/>
  <c r="O2351" i="2"/>
  <c r="J2351" i="2"/>
  <c r="I2352" i="2"/>
  <c r="K2339" i="2"/>
  <c r="O1365" i="2"/>
  <c r="I1366" i="2"/>
  <c r="J1365" i="2"/>
  <c r="O1253" i="2"/>
  <c r="O1252" i="2" s="1"/>
  <c r="O1251" i="2" s="1"/>
  <c r="P1251" i="2" s="1"/>
  <c r="J1253" i="2"/>
  <c r="R1296" i="2"/>
  <c r="Q1295" i="2"/>
  <c r="K1066" i="2"/>
  <c r="K1032" i="2"/>
  <c r="J906" i="2"/>
  <c r="I907" i="2"/>
  <c r="K63" i="2"/>
  <c r="K1701" i="2"/>
  <c r="K1649" i="2"/>
  <c r="K1573" i="2"/>
  <c r="O1445" i="2"/>
  <c r="O1444" i="2" s="1"/>
  <c r="P1444" i="2" s="1"/>
  <c r="K998" i="2"/>
  <c r="K972" i="2"/>
  <c r="K959" i="2"/>
  <c r="Q587" i="2"/>
  <c r="R588" i="2"/>
  <c r="K2528" i="2"/>
  <c r="O2533" i="2"/>
  <c r="J2533" i="2"/>
  <c r="I2534" i="2"/>
  <c r="R2413" i="2"/>
  <c r="Q2412" i="2"/>
  <c r="K1361" i="2"/>
  <c r="O1297" i="2"/>
  <c r="I1298" i="2"/>
  <c r="J1297" i="2"/>
  <c r="K1312" i="2"/>
  <c r="K131" i="2"/>
  <c r="Q324" i="2"/>
  <c r="R325" i="2"/>
  <c r="R132" i="2"/>
  <c r="Q131" i="2"/>
  <c r="K1650" i="2"/>
  <c r="O1078" i="2"/>
  <c r="I1079" i="2"/>
  <c r="J1078" i="2"/>
  <c r="O443" i="2"/>
  <c r="J443" i="2"/>
  <c r="I444" i="2"/>
  <c r="I879" i="2"/>
  <c r="J878" i="2"/>
  <c r="O657" i="2"/>
  <c r="J657" i="2"/>
  <c r="I658" i="2"/>
  <c r="O439" i="2"/>
  <c r="P439" i="2" s="1"/>
  <c r="K747" i="2"/>
  <c r="O4" i="2"/>
  <c r="J4" i="2"/>
  <c r="I5" i="2"/>
  <c r="K2540" i="2"/>
  <c r="O1046" i="2"/>
  <c r="I1047" i="2"/>
  <c r="J1046" i="2"/>
  <c r="K1033" i="2"/>
  <c r="K1009" i="2"/>
  <c r="O516" i="2"/>
  <c r="J516" i="2"/>
  <c r="I517" i="2"/>
  <c r="K483" i="2"/>
  <c r="K442" i="2"/>
  <c r="O133" i="2"/>
  <c r="I134" i="2"/>
  <c r="J133" i="2"/>
  <c r="O52" i="2"/>
  <c r="J52" i="2"/>
  <c r="I53" i="2"/>
  <c r="O1529" i="2"/>
  <c r="J1529" i="2"/>
  <c r="I1530" i="2"/>
  <c r="K2473" i="2"/>
  <c r="T2445" i="2"/>
  <c r="T2446" i="2" s="1"/>
  <c r="T2447" i="2" s="1"/>
  <c r="T2448" i="2" s="1"/>
  <c r="K2445" i="2"/>
  <c r="S2445" i="2"/>
  <c r="S2446" i="2" s="1"/>
  <c r="S2447" i="2" s="1"/>
  <c r="S2448" i="2" s="1"/>
  <c r="O1521" i="2"/>
  <c r="J1521" i="2"/>
  <c r="K812" i="2"/>
  <c r="K2317" i="2"/>
  <c r="K2293" i="2"/>
  <c r="Q1650" i="2"/>
  <c r="R1651" i="2"/>
  <c r="I1076" i="2"/>
  <c r="J1075" i="2"/>
  <c r="O1035" i="2"/>
  <c r="J1035" i="2"/>
  <c r="I1036" i="2"/>
  <c r="K837" i="2"/>
  <c r="K495" i="2"/>
  <c r="K554" i="2"/>
  <c r="O76" i="2"/>
  <c r="J76" i="2"/>
  <c r="I77" i="2"/>
  <c r="O2295" i="2"/>
  <c r="J2295" i="2"/>
  <c r="I2296" i="2"/>
  <c r="K1626" i="2"/>
  <c r="O1551" i="2"/>
  <c r="O1550" i="2" s="1"/>
  <c r="O1549" i="2" s="1"/>
  <c r="P1549" i="2" s="1"/>
  <c r="J1551" i="2"/>
  <c r="K1542" i="2"/>
  <c r="O2506" i="2"/>
  <c r="J2506" i="2"/>
  <c r="I2507" i="2"/>
  <c r="K2497" i="2"/>
  <c r="K2437" i="2"/>
  <c r="K1389" i="2"/>
  <c r="K1277" i="2"/>
  <c r="I1044" i="2"/>
  <c r="J1043" i="2"/>
  <c r="Q1090" i="2"/>
  <c r="R1091" i="2"/>
  <c r="K115" i="2"/>
  <c r="O1154" i="2"/>
  <c r="O1153" i="2" s="1"/>
  <c r="P1153" i="2" s="1"/>
  <c r="O1131" i="2"/>
  <c r="J1131" i="2"/>
  <c r="I1132" i="2"/>
  <c r="O667" i="2"/>
  <c r="O666" i="2" s="1"/>
  <c r="P666" i="2" s="1"/>
  <c r="K562" i="2"/>
  <c r="O145" i="2"/>
  <c r="I146" i="2"/>
  <c r="J145" i="2"/>
  <c r="K561" i="2"/>
  <c r="O1581" i="2"/>
  <c r="J1581" i="2"/>
  <c r="I1582" i="2"/>
  <c r="O1402" i="2"/>
  <c r="J1402" i="2"/>
  <c r="I1403" i="2"/>
  <c r="K1321" i="2"/>
  <c r="O870" i="2"/>
  <c r="O869" i="2" s="1"/>
  <c r="O868" i="2" s="1"/>
  <c r="P868" i="2" s="1"/>
  <c r="J870" i="2"/>
  <c r="K853" i="2"/>
  <c r="K666" i="2"/>
  <c r="K2361" i="2"/>
  <c r="R2373" i="2"/>
  <c r="Q2372" i="2"/>
  <c r="O1703" i="2"/>
  <c r="J1703" i="2"/>
  <c r="I1704" i="2"/>
  <c r="K1666" i="2"/>
  <c r="R1187" i="2"/>
  <c r="Q1186" i="2"/>
  <c r="O718" i="2"/>
  <c r="O717" i="2" s="1"/>
  <c r="P717" i="2" s="1"/>
  <c r="K555" i="2"/>
  <c r="K19" i="2"/>
  <c r="K2346" i="2"/>
  <c r="R2524" i="2"/>
  <c r="Q2523" i="2"/>
  <c r="K1660" i="2"/>
  <c r="K779" i="2"/>
  <c r="K883" i="2"/>
  <c r="S755" i="2"/>
  <c r="V755" i="2"/>
  <c r="U755" i="2"/>
  <c r="K755" i="2"/>
  <c r="K763" i="2"/>
  <c r="K2532" i="2"/>
  <c r="I1168" i="2"/>
  <c r="J1167" i="2"/>
  <c r="K1077" i="2"/>
  <c r="K1053" i="2"/>
  <c r="K1021" i="2"/>
  <c r="K973" i="2"/>
  <c r="K531" i="2"/>
  <c r="K691" i="2"/>
  <c r="K1534" i="2"/>
  <c r="K587" i="2"/>
  <c r="O1290" i="2"/>
  <c r="J1290" i="2"/>
  <c r="I1291" i="2"/>
  <c r="O1500" i="2"/>
  <c r="J1500" i="2"/>
  <c r="I1501" i="2"/>
  <c r="K1002" i="2"/>
  <c r="K954" i="2"/>
  <c r="K2419" i="2"/>
  <c r="K849" i="2"/>
  <c r="O512" i="2"/>
  <c r="O511" i="2" s="1"/>
  <c r="P511" i="2" s="1"/>
  <c r="J512" i="2"/>
  <c r="K498" i="2"/>
  <c r="K91" i="2"/>
  <c r="J2395" i="2"/>
  <c r="O2395" i="2"/>
  <c r="I2396" i="2"/>
  <c r="O2319" i="2"/>
  <c r="J2319" i="2"/>
  <c r="I2320" i="2"/>
  <c r="K1606" i="2"/>
  <c r="O1547" i="2"/>
  <c r="J1547" i="2"/>
  <c r="I1548" i="2"/>
  <c r="K1538" i="2"/>
  <c r="O1450" i="2"/>
  <c r="J1450" i="2"/>
  <c r="I1451" i="2"/>
  <c r="O1189" i="2"/>
  <c r="J1189" i="2"/>
  <c r="I1190" i="2"/>
  <c r="K787" i="2"/>
  <c r="K670" i="2"/>
  <c r="Q555" i="2"/>
  <c r="R556" i="2"/>
  <c r="O2494" i="2"/>
  <c r="O2493" i="2" s="1"/>
  <c r="P2493" i="2" s="1"/>
  <c r="J2494" i="2"/>
  <c r="K2350" i="2"/>
  <c r="K1333" i="2"/>
  <c r="K1269" i="2"/>
  <c r="I1238" i="2"/>
  <c r="J1237" i="2"/>
  <c r="I1068" i="2"/>
  <c r="J1067" i="2"/>
  <c r="R483" i="2"/>
  <c r="Q482" i="2"/>
  <c r="O64" i="2"/>
  <c r="J64" i="2"/>
  <c r="I65" i="2"/>
  <c r="O2582" i="2"/>
  <c r="O2581" i="2" s="1"/>
  <c r="O2580" i="2" s="1"/>
  <c r="P2580" i="2" s="1"/>
  <c r="T2579" i="2" s="1"/>
  <c r="T2580" i="2" s="1"/>
  <c r="T2581" i="2" s="1"/>
  <c r="J2582" i="2"/>
  <c r="K2581" i="2"/>
  <c r="S2581" i="2"/>
  <c r="K2354" i="2"/>
  <c r="O1430" i="2"/>
  <c r="O1429" i="2" s="1"/>
  <c r="O1428" i="2" s="1"/>
  <c r="P1428" i="2" s="1"/>
  <c r="J1430" i="2"/>
  <c r="R1353" i="2"/>
  <c r="Q1352" i="2"/>
  <c r="I1000" i="2"/>
  <c r="J999" i="2"/>
  <c r="K139" i="2"/>
  <c r="K823" i="2"/>
  <c r="O2557" i="2"/>
  <c r="O2556" i="2" s="1"/>
  <c r="P2556" i="2" s="1"/>
  <c r="J2557" i="2"/>
  <c r="K2531" i="2"/>
  <c r="O2334" i="2"/>
  <c r="J2334" i="2"/>
  <c r="Q1698" i="2"/>
  <c r="R1699" i="2"/>
  <c r="K1377" i="2"/>
  <c r="J1362" i="2"/>
  <c r="I1363" i="2"/>
  <c r="K1217" i="2"/>
  <c r="O1312" i="2"/>
  <c r="P1312" i="2" s="1"/>
  <c r="K957" i="2"/>
  <c r="K935" i="2"/>
  <c r="K730" i="2"/>
  <c r="O2365" i="2"/>
  <c r="J2365" i="2"/>
  <c r="I2366" i="2"/>
  <c r="R2254" i="2"/>
  <c r="Q2253" i="2"/>
  <c r="R1930" i="2"/>
  <c r="Q1929" i="2"/>
  <c r="O572" i="2"/>
  <c r="O571" i="2" s="1"/>
  <c r="P571" i="2" s="1"/>
  <c r="J572" i="2"/>
  <c r="K2578" i="2"/>
  <c r="K1364" i="2"/>
  <c r="K1236" i="2"/>
  <c r="K922" i="2"/>
  <c r="V792" i="2"/>
  <c r="T792" i="2"/>
  <c r="K792" i="2"/>
  <c r="S792" i="2"/>
  <c r="K439" i="2"/>
  <c r="O748" i="2"/>
  <c r="J748" i="2"/>
  <c r="I749" i="2"/>
  <c r="K590" i="2"/>
  <c r="R450" i="2"/>
  <c r="Q449" i="2"/>
  <c r="O2562" i="2"/>
  <c r="J2562" i="2"/>
  <c r="I2563" i="2"/>
  <c r="K2424" i="2"/>
  <c r="K1097" i="2"/>
  <c r="K707" i="2"/>
  <c r="K599" i="2"/>
  <c r="Q204" i="2"/>
  <c r="R205" i="2"/>
  <c r="K586" i="2"/>
  <c r="K1528" i="2"/>
  <c r="O2328" i="2"/>
  <c r="J2328" i="2"/>
  <c r="T1520" i="2"/>
  <c r="K1520" i="2"/>
  <c r="S1520" i="2"/>
  <c r="K1496" i="2"/>
  <c r="K2369" i="2"/>
  <c r="K1074" i="2"/>
  <c r="R1070" i="2"/>
  <c r="Q1069" i="2"/>
  <c r="O464" i="2"/>
  <c r="J464" i="2"/>
  <c r="I465" i="2"/>
  <c r="Q895" i="2"/>
  <c r="R896" i="2"/>
  <c r="K75" i="2"/>
  <c r="K118" i="2"/>
  <c r="O2311" i="2"/>
  <c r="J2311" i="2"/>
  <c r="I2312" i="2"/>
  <c r="K2294" i="2"/>
  <c r="R1889" i="2"/>
  <c r="Q1888" i="2"/>
  <c r="J1563" i="2"/>
  <c r="I1564" i="2"/>
  <c r="K1550" i="2"/>
  <c r="K1388" i="2"/>
  <c r="K1276" i="2"/>
  <c r="I975" i="2"/>
  <c r="J974" i="2"/>
  <c r="K827" i="2"/>
  <c r="K2505" i="2"/>
  <c r="O2371" i="2"/>
  <c r="J2371" i="2"/>
  <c r="K1630" i="2"/>
  <c r="R1566" i="2"/>
  <c r="Q1565" i="2"/>
  <c r="K1293" i="2"/>
  <c r="K1673" i="2"/>
  <c r="K1146" i="2"/>
  <c r="O1070" i="2"/>
  <c r="I1071" i="2"/>
  <c r="J1070" i="2"/>
  <c r="K905" i="2"/>
  <c r="K598" i="2"/>
  <c r="O88" i="2"/>
  <c r="O87" i="2" s="1"/>
  <c r="P87" i="2" s="1"/>
  <c r="J88" i="2"/>
  <c r="K642" i="2"/>
  <c r="K144" i="2"/>
  <c r="K128" i="2"/>
  <c r="O2412" i="2"/>
  <c r="J2412" i="2"/>
  <c r="I2413" i="2"/>
  <c r="K1580" i="2"/>
  <c r="O2584" i="2"/>
  <c r="J2584" i="2"/>
  <c r="I2585" i="2"/>
  <c r="Q2331" i="2"/>
  <c r="R2332" i="2"/>
  <c r="Q1718" i="2"/>
  <c r="R1719" i="2"/>
  <c r="K938" i="2"/>
  <c r="K869" i="2"/>
  <c r="J627" i="2"/>
  <c r="I628" i="2"/>
  <c r="K1702" i="2"/>
  <c r="O1054" i="2"/>
  <c r="O1053" i="2" s="1"/>
  <c r="O1052" i="2" s="1"/>
  <c r="P1052" i="2" s="1"/>
  <c r="J1054" i="2"/>
  <c r="K718" i="2"/>
  <c r="O120" i="2"/>
  <c r="J120" i="2"/>
  <c r="I121" i="2"/>
  <c r="K709" i="2"/>
  <c r="O2346" i="2"/>
  <c r="P2346" i="2" s="1"/>
  <c r="K1256" i="2"/>
  <c r="O780" i="2"/>
  <c r="I781" i="2"/>
  <c r="J780" i="2"/>
  <c r="O552" i="2"/>
  <c r="O551" i="2" s="1"/>
  <c r="P551" i="2" s="1"/>
  <c r="J552" i="2"/>
  <c r="O884" i="2"/>
  <c r="J884" i="2"/>
  <c r="I885" i="2"/>
  <c r="Q48" i="2"/>
  <c r="R49" i="2"/>
  <c r="K2583" i="2"/>
  <c r="O2538" i="2"/>
  <c r="O2537" i="2" s="1"/>
  <c r="P2537" i="2" s="1"/>
  <c r="J2538" i="2"/>
  <c r="O2307" i="2"/>
  <c r="J2307" i="2"/>
  <c r="O1209" i="2"/>
  <c r="I1210" i="2"/>
  <c r="J1209" i="2"/>
  <c r="O735" i="2"/>
  <c r="J735" i="2"/>
  <c r="I736" i="2"/>
  <c r="K563" i="2"/>
  <c r="O500" i="2"/>
  <c r="J500" i="2"/>
  <c r="I501" i="2"/>
  <c r="J204" i="2"/>
  <c r="O204" i="2"/>
  <c r="I205" i="2"/>
  <c r="K1106" i="2"/>
  <c r="O644" i="2"/>
  <c r="J644" i="2"/>
  <c r="I645" i="2"/>
  <c r="O1160" i="2"/>
  <c r="J1160" i="2"/>
  <c r="I1161" i="2"/>
  <c r="O2439" i="2"/>
  <c r="I2440" i="2"/>
  <c r="J2439" i="2"/>
  <c r="O1394" i="2"/>
  <c r="J1394" i="2"/>
  <c r="K1289" i="2"/>
  <c r="O1003" i="2"/>
  <c r="J1003" i="2"/>
  <c r="I1004" i="2"/>
  <c r="O954" i="2"/>
  <c r="O953" i="2" s="1"/>
  <c r="P953" i="2" s="1"/>
  <c r="S1315" i="2" l="1"/>
  <c r="T1315" i="2"/>
  <c r="K1315" i="2"/>
  <c r="O2570" i="2"/>
  <c r="O2569" i="2" s="1"/>
  <c r="O2568" i="2" s="1"/>
  <c r="P2568" i="2" s="1"/>
  <c r="J2570" i="2"/>
  <c r="K2570" i="2" s="1"/>
  <c r="S851" i="2"/>
  <c r="S852" i="2" s="1"/>
  <c r="S853" i="2" s="1"/>
  <c r="K851" i="2"/>
  <c r="I1477" i="2"/>
  <c r="O1476" i="2"/>
  <c r="J1476" i="2"/>
  <c r="K1476" i="2" s="1"/>
  <c r="L1476" i="2" s="1"/>
  <c r="M1476" i="2" s="1"/>
  <c r="N1476" i="2" s="1"/>
  <c r="I910" i="2"/>
  <c r="J909" i="2"/>
  <c r="K909" i="2" s="1"/>
  <c r="O909" i="2"/>
  <c r="O921" i="2"/>
  <c r="O920" i="2" s="1"/>
  <c r="O919" i="2" s="1"/>
  <c r="P919" i="2" s="1"/>
  <c r="J921" i="2"/>
  <c r="K921" i="2" s="1"/>
  <c r="O1216" i="2"/>
  <c r="O1215" i="2" s="1"/>
  <c r="O1214" i="2" s="1"/>
  <c r="P1214" i="2" s="1"/>
  <c r="J1216" i="2"/>
  <c r="K1216" i="2" s="1"/>
  <c r="I1685" i="2"/>
  <c r="J1684" i="2"/>
  <c r="K1684" i="2" s="1"/>
  <c r="O1684" i="2"/>
  <c r="O722" i="2"/>
  <c r="J722" i="2"/>
  <c r="K722" i="2" s="1"/>
  <c r="I723" i="2"/>
  <c r="J873" i="2"/>
  <c r="K873" i="2" s="1"/>
  <c r="I874" i="2"/>
  <c r="O873" i="2"/>
  <c r="O23" i="2"/>
  <c r="J23" i="2"/>
  <c r="K23" i="2" s="1"/>
  <c r="I24" i="2"/>
  <c r="J2427" i="2"/>
  <c r="K2427" i="2" s="1"/>
  <c r="I2428" i="2"/>
  <c r="O2427" i="2"/>
  <c r="J1614" i="2"/>
  <c r="K1614" i="2" s="1"/>
  <c r="I1615" i="2"/>
  <c r="J2449" i="2"/>
  <c r="K2449" i="2" s="1"/>
  <c r="O2449" i="2"/>
  <c r="I2450" i="2"/>
  <c r="S2449" i="2"/>
  <c r="I1317" i="2"/>
  <c r="O1316" i="2"/>
  <c r="J1316" i="2"/>
  <c r="L23" i="2"/>
  <c r="M23" i="2" s="1"/>
  <c r="N23" i="2" s="1"/>
  <c r="L31" i="2"/>
  <c r="M31" i="2" s="1"/>
  <c r="N31" i="2" s="1"/>
  <c r="L19" i="2"/>
  <c r="M19" i="2" s="1"/>
  <c r="N19" i="2" s="1"/>
  <c r="L3" i="2"/>
  <c r="M3" i="2" s="1"/>
  <c r="N3" i="2" s="1"/>
  <c r="L34" i="2"/>
  <c r="M34" i="2" s="1"/>
  <c r="N34" i="2" s="1"/>
  <c r="L35" i="2"/>
  <c r="M35" i="2" s="1"/>
  <c r="N35" i="2"/>
  <c r="L905" i="2"/>
  <c r="M905" i="2" s="1"/>
  <c r="N905" i="2" s="1"/>
  <c r="L75" i="2"/>
  <c r="M75" i="2" s="1"/>
  <c r="N75" i="2" s="1"/>
  <c r="L2424" i="2"/>
  <c r="M2424" i="2" s="1"/>
  <c r="N2424" i="2" s="1"/>
  <c r="L1364" i="2"/>
  <c r="M1364" i="2" s="1"/>
  <c r="N1364" i="2" s="1"/>
  <c r="L849" i="2"/>
  <c r="M849" i="2" s="1"/>
  <c r="N849" i="2" s="1"/>
  <c r="L1534" i="2"/>
  <c r="M1534" i="2" s="1"/>
  <c r="N1534" i="2" s="1"/>
  <c r="L755" i="2"/>
  <c r="M755" i="2" s="1"/>
  <c r="N755" i="2" s="1"/>
  <c r="L1256" i="2"/>
  <c r="M1256" i="2" s="1"/>
  <c r="N1256" i="2" s="1"/>
  <c r="L869" i="2"/>
  <c r="M869" i="2" s="1"/>
  <c r="N869" i="2" s="1"/>
  <c r="L1673" i="2"/>
  <c r="M1673" i="2" s="1"/>
  <c r="N1673" i="2" s="1"/>
  <c r="L1630" i="2"/>
  <c r="M1630" i="2" s="1"/>
  <c r="N1630" i="2" s="1"/>
  <c r="L827" i="2"/>
  <c r="M827" i="2" s="1"/>
  <c r="N827" i="2" s="1"/>
  <c r="L1388" i="2"/>
  <c r="M1388" i="2" s="1"/>
  <c r="N1388" i="2" s="1"/>
  <c r="L2369" i="2"/>
  <c r="M2369" i="2" s="1"/>
  <c r="N2369" i="2" s="1"/>
  <c r="L1528" i="2"/>
  <c r="M1528" i="2" s="1"/>
  <c r="N1528" i="2" s="1"/>
  <c r="L599" i="2"/>
  <c r="M599" i="2" s="1"/>
  <c r="N599" i="2" s="1"/>
  <c r="L1377" i="2"/>
  <c r="M1377" i="2" s="1"/>
  <c r="N1377" i="2" s="1"/>
  <c r="L2581" i="2"/>
  <c r="M2581" i="2" s="1"/>
  <c r="N2581" i="2" s="1"/>
  <c r="L1269" i="2"/>
  <c r="M1269" i="2" s="1"/>
  <c r="N1269" i="2" s="1"/>
  <c r="L1333" i="2"/>
  <c r="M1333" i="2" s="1"/>
  <c r="N1333" i="2" s="1"/>
  <c r="L498" i="2"/>
  <c r="M498" i="2" s="1"/>
  <c r="N498" i="2" s="1"/>
  <c r="L2419" i="2"/>
  <c r="M2419" i="2" s="1"/>
  <c r="N2419" i="2" s="1"/>
  <c r="L1021" i="2"/>
  <c r="M1021" i="2" s="1"/>
  <c r="N1021" i="2" s="1"/>
  <c r="L779" i="2"/>
  <c r="M779" i="2" s="1"/>
  <c r="N779" i="2" s="1"/>
  <c r="L2346" i="2"/>
  <c r="M2346" i="2" s="1"/>
  <c r="N2346" i="2" s="1"/>
  <c r="L2361" i="2"/>
  <c r="M2361" i="2" s="1"/>
  <c r="N2361" i="2" s="1"/>
  <c r="L853" i="2"/>
  <c r="M853" i="2" s="1"/>
  <c r="N853" i="2" s="1"/>
  <c r="L1321" i="2"/>
  <c r="M1321" i="2" s="1"/>
  <c r="N1321" i="2" s="1"/>
  <c r="L561" i="2"/>
  <c r="M561" i="2" s="1"/>
  <c r="N561" i="2" s="1"/>
  <c r="L562" i="2"/>
  <c r="M562" i="2" s="1"/>
  <c r="N562" i="2" s="1"/>
  <c r="L1277" i="2"/>
  <c r="M1277" i="2" s="1"/>
  <c r="N1277" i="2" s="1"/>
  <c r="L2317" i="2"/>
  <c r="M2317" i="2" s="1"/>
  <c r="N2317" i="2" s="1"/>
  <c r="L2473" i="2"/>
  <c r="M2473" i="2" s="1"/>
  <c r="N2473" i="2" s="1"/>
  <c r="L1033" i="2"/>
  <c r="M1033" i="2" s="1"/>
  <c r="N1033" i="2" s="1"/>
  <c r="L1216" i="2"/>
  <c r="M1216" i="2" s="1"/>
  <c r="N1216" i="2" s="1"/>
  <c r="L909" i="2"/>
  <c r="M909" i="2" s="1"/>
  <c r="N909" i="2" s="1"/>
  <c r="L1650" i="2"/>
  <c r="M1650" i="2" s="1"/>
  <c r="N1650" i="2" s="1"/>
  <c r="L2528" i="2"/>
  <c r="M2528" i="2" s="1"/>
  <c r="N2528" i="2" s="1"/>
  <c r="L972" i="2"/>
  <c r="M972" i="2" s="1"/>
  <c r="N972" i="2" s="1"/>
  <c r="L1573" i="2"/>
  <c r="M1573" i="2" s="1"/>
  <c r="N1573" i="2" s="1"/>
  <c r="L2339" i="2"/>
  <c r="M2339" i="2" s="1"/>
  <c r="N2339" i="2" s="1"/>
  <c r="L2493" i="2"/>
  <c r="M2493" i="2" s="1"/>
  <c r="N2493" i="2" s="1"/>
  <c r="L1392" i="2"/>
  <c r="M1392" i="2" s="1"/>
  <c r="N1392" i="2" s="1"/>
  <c r="L1449" i="2"/>
  <c r="M1449" i="2" s="1"/>
  <c r="N1449" i="2" s="1"/>
  <c r="L1566" i="2"/>
  <c r="M1566" i="2" s="1"/>
  <c r="N1566" i="2" s="1"/>
  <c r="L1172" i="2"/>
  <c r="M1172" i="2" s="1"/>
  <c r="N1172" i="2" s="1"/>
  <c r="L2427" i="2"/>
  <c r="M2427" i="2" s="1"/>
  <c r="N2427" i="2" s="1"/>
  <c r="L591" i="2"/>
  <c r="M591" i="2" s="1"/>
  <c r="N591" i="2" s="1"/>
  <c r="L882" i="2"/>
  <c r="M882" i="2" s="1"/>
  <c r="N882" i="2" s="1"/>
  <c r="L2487" i="2"/>
  <c r="M2487" i="2" s="1"/>
  <c r="N2487" i="2" s="1"/>
  <c r="L610" i="2"/>
  <c r="M610" i="2" s="1"/>
  <c r="N610" i="2" s="1"/>
  <c r="L1292" i="2"/>
  <c r="M1292" i="2" s="1"/>
  <c r="N1292" i="2" s="1"/>
  <c r="L1056" i="2"/>
  <c r="M1056" i="2" s="1"/>
  <c r="N1056" i="2" s="1"/>
  <c r="L1453" i="2"/>
  <c r="M1453" i="2" s="1"/>
  <c r="N1453" i="2" s="1"/>
  <c r="L1657" i="2"/>
  <c r="M1657" i="2" s="1"/>
  <c r="N1657" i="2" s="1"/>
  <c r="L2547" i="2"/>
  <c r="M2547" i="2" s="1"/>
  <c r="N2547" i="2" s="1"/>
  <c r="L923" i="2"/>
  <c r="M923" i="2" s="1"/>
  <c r="N923" i="2" s="1"/>
  <c r="L1042" i="2"/>
  <c r="M1042" i="2" s="1"/>
  <c r="N1042" i="2" s="1"/>
  <c r="L1268" i="2"/>
  <c r="M1268" i="2" s="1"/>
  <c r="N1268" i="2" s="1"/>
  <c r="L463" i="2"/>
  <c r="M463" i="2" s="1"/>
  <c r="N463" i="2" s="1"/>
  <c r="L1034" i="2"/>
  <c r="M1034" i="2" s="1"/>
  <c r="N1034" i="2" s="1"/>
  <c r="L1524" i="2"/>
  <c r="M1524" i="2" s="1"/>
  <c r="N1524" i="2" s="1"/>
  <c r="L51" i="2"/>
  <c r="M51" i="2" s="1"/>
  <c r="N51" i="2" s="1"/>
  <c r="L1105" i="2"/>
  <c r="M1105" i="2" s="1"/>
  <c r="N1105" i="2" s="1"/>
  <c r="L202" i="2"/>
  <c r="M202" i="2" s="1"/>
  <c r="N202" i="2" s="1"/>
  <c r="L1228" i="2"/>
  <c r="M1228" i="2" s="1"/>
  <c r="N1228" i="2" s="1"/>
  <c r="L2579" i="2"/>
  <c r="M2579" i="2" s="1"/>
  <c r="V2579" i="2" s="1"/>
  <c r="V2580" i="2" s="1"/>
  <c r="V2581" i="2" s="1"/>
  <c r="L571" i="2"/>
  <c r="M571" i="2" s="1"/>
  <c r="N571" i="2" s="1"/>
  <c r="L2374" i="2"/>
  <c r="M2374" i="2" s="1"/>
  <c r="N2374" i="2" s="1"/>
  <c r="L958" i="2"/>
  <c r="M958" i="2" s="1"/>
  <c r="N958" i="2" s="1"/>
  <c r="L706" i="2"/>
  <c r="M706" i="2" s="1"/>
  <c r="N706" i="2" s="1"/>
  <c r="L1433" i="2"/>
  <c r="M1433" i="2" s="1"/>
  <c r="N1433" i="2" s="1"/>
  <c r="L1159" i="2"/>
  <c r="M1159" i="2" s="1"/>
  <c r="N1159" i="2" s="1"/>
  <c r="L1069" i="2"/>
  <c r="M1069" i="2" s="1"/>
  <c r="N1069" i="2" s="1"/>
  <c r="L2466" i="2"/>
  <c r="M2466" i="2" s="1"/>
  <c r="N2466" i="2" s="1"/>
  <c r="L1407" i="2"/>
  <c r="M1407" i="2" s="1"/>
  <c r="N1407" i="2" s="1"/>
  <c r="L881" i="2"/>
  <c r="M881" i="2" s="1"/>
  <c r="N881" i="2" s="1"/>
  <c r="L2330" i="2"/>
  <c r="M2330" i="2" s="1"/>
  <c r="N2330" i="2" s="1"/>
  <c r="L2382" i="2"/>
  <c r="M2382" i="2" s="1"/>
  <c r="N2382" i="2" s="1"/>
  <c r="L1102" i="2"/>
  <c r="M1102" i="2" s="1"/>
  <c r="N1102" i="2" s="1"/>
  <c r="L1634" i="2"/>
  <c r="M1634" i="2" s="1"/>
  <c r="N1634" i="2" s="1"/>
  <c r="L1562" i="2"/>
  <c r="M1562" i="2" s="1"/>
  <c r="N1562" i="2" s="1"/>
  <c r="L2310" i="2"/>
  <c r="M2310" i="2" s="1"/>
  <c r="N2310" i="2" s="1"/>
  <c r="L2309" i="2"/>
  <c r="M2309" i="2" s="1"/>
  <c r="N2309" i="2" s="1"/>
  <c r="L2561" i="2"/>
  <c r="M2561" i="2" s="1"/>
  <c r="N2561" i="2" s="1"/>
  <c r="L1296" i="2"/>
  <c r="M1296" i="2" s="1"/>
  <c r="N1296" i="2" s="1"/>
  <c r="L1429" i="2"/>
  <c r="M1429" i="2" s="1"/>
  <c r="N1429" i="2" s="1"/>
  <c r="L2545" i="2"/>
  <c r="M2545" i="2" s="1"/>
  <c r="N2545" i="2" s="1"/>
  <c r="L1008" i="2"/>
  <c r="M1008" i="2" s="1"/>
  <c r="N1008" i="2" s="1"/>
  <c r="L511" i="2"/>
  <c r="M511" i="2" s="1"/>
  <c r="N511" i="2" s="1"/>
  <c r="L2305" i="2"/>
  <c r="M2305" i="2" s="1"/>
  <c r="N2305" i="2" s="1"/>
  <c r="L1106" i="2"/>
  <c r="M1106" i="2" s="1"/>
  <c r="N1106" i="2" s="1"/>
  <c r="L1146" i="2"/>
  <c r="M1146" i="2" s="1"/>
  <c r="N1146" i="2" s="1"/>
  <c r="L787" i="2"/>
  <c r="M787" i="2" s="1"/>
  <c r="N787" i="2" s="1"/>
  <c r="L2583" i="2"/>
  <c r="M2583" i="2" s="1"/>
  <c r="N2583" i="2" s="1"/>
  <c r="L1702" i="2"/>
  <c r="M1702" i="2" s="1"/>
  <c r="N1702" i="2" s="1"/>
  <c r="L938" i="2"/>
  <c r="M938" i="2" s="1"/>
  <c r="N938" i="2" s="1"/>
  <c r="L128" i="2"/>
  <c r="M128" i="2" s="1"/>
  <c r="N128" i="2" s="1"/>
  <c r="L1293" i="2"/>
  <c r="M1293" i="2" s="1"/>
  <c r="N1293" i="2" s="1"/>
  <c r="L1550" i="2"/>
  <c r="M1550" i="2" s="1"/>
  <c r="N1550" i="2" s="1"/>
  <c r="L1496" i="2"/>
  <c r="M1496" i="2" s="1"/>
  <c r="N1496" i="2" s="1"/>
  <c r="L586" i="2"/>
  <c r="M586" i="2" s="1"/>
  <c r="N586" i="2" s="1"/>
  <c r="L707" i="2"/>
  <c r="M707" i="2" s="1"/>
  <c r="N707" i="2" s="1"/>
  <c r="L590" i="2"/>
  <c r="M590" i="2" s="1"/>
  <c r="N590" i="2" s="1"/>
  <c r="L439" i="2"/>
  <c r="M439" i="2" s="1"/>
  <c r="N439" i="2" s="1"/>
  <c r="L730" i="2"/>
  <c r="M730" i="2" s="1"/>
  <c r="N730" i="2" s="1"/>
  <c r="L1217" i="2"/>
  <c r="M1217" i="2" s="1"/>
  <c r="N1217" i="2" s="1"/>
  <c r="L2531" i="2"/>
  <c r="M2531" i="2" s="1"/>
  <c r="N2531" i="2" s="1"/>
  <c r="L823" i="2"/>
  <c r="M823" i="2" s="1"/>
  <c r="N823" i="2" s="1"/>
  <c r="L2354" i="2"/>
  <c r="M2354" i="2" s="1"/>
  <c r="N2354" i="2" s="1"/>
  <c r="L2350" i="2"/>
  <c r="M2350" i="2" s="1"/>
  <c r="N2350" i="2" s="1"/>
  <c r="L954" i="2"/>
  <c r="M954" i="2" s="1"/>
  <c r="N954" i="2" s="1"/>
  <c r="L587" i="2"/>
  <c r="M587" i="2" s="1"/>
  <c r="N587" i="2" s="1"/>
  <c r="L691" i="2"/>
  <c r="M691" i="2" s="1"/>
  <c r="N691" i="2" s="1"/>
  <c r="L1053" i="2"/>
  <c r="M1053" i="2" s="1"/>
  <c r="N1053" i="2" s="1"/>
  <c r="L2532" i="2"/>
  <c r="M2532" i="2" s="1"/>
  <c r="N2532" i="2" s="1"/>
  <c r="L1660" i="2"/>
  <c r="M1660" i="2" s="1"/>
  <c r="N1660" i="2" s="1"/>
  <c r="L666" i="2"/>
  <c r="M666" i="2" s="1"/>
  <c r="N666" i="2" s="1"/>
  <c r="L1389" i="2"/>
  <c r="M1389" i="2" s="1"/>
  <c r="N1389" i="2" s="1"/>
  <c r="L554" i="2"/>
  <c r="M554" i="2" s="1"/>
  <c r="N554" i="2" s="1"/>
  <c r="L812" i="2"/>
  <c r="M812" i="2" s="1"/>
  <c r="N812" i="2" s="1"/>
  <c r="L2540" i="2"/>
  <c r="M2540" i="2" s="1"/>
  <c r="N2540" i="2" s="1"/>
  <c r="L747" i="2"/>
  <c r="M747" i="2" s="1"/>
  <c r="N747" i="2" s="1"/>
  <c r="L131" i="2"/>
  <c r="M131" i="2" s="1"/>
  <c r="N131" i="2" s="1"/>
  <c r="L921" i="2"/>
  <c r="M921" i="2" s="1"/>
  <c r="N921" i="2" s="1"/>
  <c r="L1649" i="2"/>
  <c r="M1649" i="2" s="1"/>
  <c r="N1649" i="2" s="1"/>
  <c r="L155" i="2"/>
  <c r="M155" i="2" s="1"/>
  <c r="N155" i="2" s="1"/>
  <c r="L630" i="2"/>
  <c r="M630" i="2" s="1"/>
  <c r="N630" i="2" s="1"/>
  <c r="L575" i="2"/>
  <c r="M575" i="2" s="1"/>
  <c r="N575" i="2" s="1"/>
  <c r="L2541" i="2"/>
  <c r="M2541" i="2" s="1"/>
  <c r="N2541" i="2" s="1"/>
  <c r="L140" i="2"/>
  <c r="M140" i="2" s="1"/>
  <c r="N140" i="2" s="1"/>
  <c r="L890" i="2"/>
  <c r="M890" i="2" s="1"/>
  <c r="N890" i="2" s="1"/>
  <c r="L739" i="2"/>
  <c r="M739" i="2" s="1"/>
  <c r="N739" i="2" s="1"/>
  <c r="L1094" i="2"/>
  <c r="M1094" i="2" s="1"/>
  <c r="N1094" i="2" s="1"/>
  <c r="L1585" i="2"/>
  <c r="M1585" i="2" s="1"/>
  <c r="N1585" i="2" s="1"/>
  <c r="L103" i="2"/>
  <c r="M103" i="2" s="1"/>
  <c r="N103" i="2" s="1"/>
  <c r="L873" i="2"/>
  <c r="M873" i="2" s="1"/>
  <c r="N873" i="2" s="1"/>
  <c r="L1130" i="2"/>
  <c r="M1130" i="2" s="1"/>
  <c r="N1130" i="2" s="1"/>
  <c r="L1674" i="2"/>
  <c r="M1674" i="2" s="1"/>
  <c r="N1674" i="2" s="1"/>
  <c r="L1684" i="2"/>
  <c r="M1684" i="2" s="1"/>
  <c r="N1684" i="2" s="1"/>
  <c r="L1284" i="2"/>
  <c r="M1284" i="2" s="1"/>
  <c r="N1284" i="2" s="1"/>
  <c r="L143" i="2"/>
  <c r="M143" i="2" s="1"/>
  <c r="N143" i="2" s="1"/>
  <c r="L2385" i="2"/>
  <c r="M2385" i="2" s="1"/>
  <c r="N2385" i="2" s="1"/>
  <c r="L1184" i="2"/>
  <c r="M1184" i="2" s="1"/>
  <c r="N1184" i="2" s="1"/>
  <c r="L835" i="2"/>
  <c r="M835" i="2" s="1"/>
  <c r="N835" i="2" s="1"/>
  <c r="L690" i="2"/>
  <c r="M690" i="2" s="1"/>
  <c r="N690" i="2" s="1"/>
  <c r="L1252" i="2"/>
  <c r="M1252" i="2" s="1"/>
  <c r="N1252" i="2" s="1"/>
  <c r="L2574" i="2"/>
  <c r="M2574" i="2" s="1"/>
  <c r="N2574" i="2" s="1"/>
  <c r="L1498" i="2"/>
  <c r="M1498" i="2" s="1"/>
  <c r="N1498" i="2" s="1"/>
  <c r="L1554" i="2"/>
  <c r="M1554" i="2" s="1"/>
  <c r="N1554" i="2" s="1"/>
  <c r="L1622" i="2"/>
  <c r="M1622" i="2" s="1"/>
  <c r="N1622" i="2" s="1"/>
  <c r="L1393" i="2"/>
  <c r="M1393" i="2" s="1"/>
  <c r="N1393" i="2" s="1"/>
  <c r="L203" i="2"/>
  <c r="M203" i="2" s="1"/>
  <c r="N203" i="2" s="1"/>
  <c r="L1166" i="2"/>
  <c r="M1166" i="2" s="1"/>
  <c r="N1166" i="2" s="1"/>
  <c r="L2537" i="2"/>
  <c r="M2537" i="2" s="1"/>
  <c r="N2537" i="2" s="1"/>
  <c r="L2353" i="2"/>
  <c r="M2353" i="2" s="1"/>
  <c r="N2353" i="2" s="1"/>
  <c r="L2515" i="2"/>
  <c r="M2515" i="2" s="1"/>
  <c r="N2515" i="2" s="1"/>
  <c r="L1154" i="2"/>
  <c r="M1154" i="2" s="1"/>
  <c r="N1154" i="2" s="1"/>
  <c r="L759" i="2"/>
  <c r="M759" i="2" s="1"/>
  <c r="V759" i="2" s="1"/>
  <c r="V760" i="2" s="1"/>
  <c r="V761" i="2" s="1"/>
  <c r="V762" i="2" s="1"/>
  <c r="V763" i="2" s="1"/>
  <c r="V764" i="2" s="1"/>
  <c r="L132" i="2"/>
  <c r="M132" i="2" s="1"/>
  <c r="N132" i="2" s="1"/>
  <c r="L1001" i="2"/>
  <c r="M1001" i="2" s="1"/>
  <c r="N1001" i="2" s="1"/>
  <c r="L678" i="2"/>
  <c r="M678" i="2" s="1"/>
  <c r="N678" i="2" s="1"/>
  <c r="L482" i="2"/>
  <c r="M482" i="2" s="1"/>
  <c r="N482" i="2" s="1"/>
  <c r="L1533" i="2"/>
  <c r="M1533" i="2" s="1"/>
  <c r="N1533" i="2" s="1"/>
  <c r="L211" i="2"/>
  <c r="M211" i="2" s="1"/>
  <c r="N211" i="2" s="1"/>
  <c r="L47" i="2"/>
  <c r="M47" i="2" s="1"/>
  <c r="N47" i="2" s="1"/>
  <c r="L1288" i="2"/>
  <c r="M1288" i="2" s="1"/>
  <c r="N1288" i="2" s="1"/>
  <c r="L2373" i="2"/>
  <c r="M2373" i="2" s="1"/>
  <c r="N2373" i="2" s="1"/>
  <c r="L642" i="2"/>
  <c r="M642" i="2" s="1"/>
  <c r="N642" i="2" s="1"/>
  <c r="L2505" i="2"/>
  <c r="M2505" i="2" s="1"/>
  <c r="N2505" i="2" s="1"/>
  <c r="L1520" i="2"/>
  <c r="M1520" i="2" s="1"/>
  <c r="V1520" i="2" s="1"/>
  <c r="L2578" i="2"/>
  <c r="M2578" i="2" s="1"/>
  <c r="N2578" i="2" s="1"/>
  <c r="L563" i="2"/>
  <c r="M563" i="2" s="1"/>
  <c r="N563" i="2" s="1"/>
  <c r="L709" i="2"/>
  <c r="M709" i="2" s="1"/>
  <c r="N709" i="2" s="1"/>
  <c r="L718" i="2"/>
  <c r="M718" i="2" s="1"/>
  <c r="N718" i="2" s="1"/>
  <c r="L1580" i="2"/>
  <c r="M1580" i="2" s="1"/>
  <c r="N1580" i="2" s="1"/>
  <c r="L144" i="2"/>
  <c r="M144" i="2" s="1"/>
  <c r="N144" i="2" s="1"/>
  <c r="L598" i="2"/>
  <c r="M598" i="2" s="1"/>
  <c r="N598" i="2" s="1"/>
  <c r="L2294" i="2"/>
  <c r="M2294" i="2" s="1"/>
  <c r="N2294" i="2" s="1"/>
  <c r="L118" i="2"/>
  <c r="M118" i="2" s="1"/>
  <c r="N118" i="2" s="1"/>
  <c r="L1097" i="2"/>
  <c r="M1097" i="2" s="1"/>
  <c r="N1097" i="2" s="1"/>
  <c r="L792" i="2"/>
  <c r="M792" i="2" s="1"/>
  <c r="N792" i="2" s="1"/>
  <c r="L922" i="2"/>
  <c r="M922" i="2" s="1"/>
  <c r="N922" i="2" s="1"/>
  <c r="L1236" i="2"/>
  <c r="M1236" i="2" s="1"/>
  <c r="N1236" i="2" s="1"/>
  <c r="L935" i="2"/>
  <c r="M935" i="2" s="1"/>
  <c r="N935" i="2" s="1"/>
  <c r="L139" i="2"/>
  <c r="M139" i="2" s="1"/>
  <c r="N139" i="2" s="1"/>
  <c r="L670" i="2"/>
  <c r="M670" i="2" s="1"/>
  <c r="N670" i="2" s="1"/>
  <c r="L1538" i="2"/>
  <c r="M1538" i="2" s="1"/>
  <c r="N1538" i="2" s="1"/>
  <c r="L1606" i="2"/>
  <c r="M1606" i="2" s="1"/>
  <c r="N1606" i="2" s="1"/>
  <c r="L1002" i="2"/>
  <c r="M1002" i="2" s="1"/>
  <c r="N1002" i="2" s="1"/>
  <c r="L531" i="2"/>
  <c r="M531" i="2" s="1"/>
  <c r="N531" i="2" s="1"/>
  <c r="L1077" i="2"/>
  <c r="M1077" i="2" s="1"/>
  <c r="N1077" i="2" s="1"/>
  <c r="L763" i="2"/>
  <c r="M763" i="2" s="1"/>
  <c r="N763" i="2" s="1"/>
  <c r="L555" i="2"/>
  <c r="M555" i="2" s="1"/>
  <c r="N555" i="2" s="1"/>
  <c r="L1666" i="2"/>
  <c r="M1666" i="2" s="1"/>
  <c r="N1666" i="2" s="1"/>
  <c r="L2570" i="2"/>
  <c r="M2570" i="2" s="1"/>
  <c r="N2570" i="2" s="1"/>
  <c r="L2437" i="2"/>
  <c r="M2437" i="2" s="1"/>
  <c r="N2437" i="2" s="1"/>
  <c r="L1626" i="2"/>
  <c r="M1626" i="2" s="1"/>
  <c r="N1626" i="2" s="1"/>
  <c r="L495" i="2"/>
  <c r="M495" i="2" s="1"/>
  <c r="N495" i="2" s="1"/>
  <c r="L2445" i="2"/>
  <c r="M2445" i="2" s="1"/>
  <c r="V2445" i="2" s="1"/>
  <c r="V2446" i="2" s="1"/>
  <c r="V2447" i="2" s="1"/>
  <c r="V2448" i="2" s="1"/>
  <c r="V2449" i="2" s="1"/>
  <c r="L442" i="2"/>
  <c r="M442" i="2" s="1"/>
  <c r="N442" i="2" s="1"/>
  <c r="L1312" i="2"/>
  <c r="M1312" i="2" s="1"/>
  <c r="N1312" i="2" s="1"/>
  <c r="L1361" i="2"/>
  <c r="M1361" i="2" s="1"/>
  <c r="N1361" i="2" s="1"/>
  <c r="L998" i="2"/>
  <c r="M998" i="2" s="1"/>
  <c r="N998" i="2" s="1"/>
  <c r="L1701" i="2"/>
  <c r="M1701" i="2" s="1"/>
  <c r="N1701" i="2" s="1"/>
  <c r="L1032" i="2"/>
  <c r="M1032" i="2" s="1"/>
  <c r="N1032" i="2" s="1"/>
  <c r="L1204" i="2"/>
  <c r="M1204" i="2" s="1"/>
  <c r="N1204" i="2" s="1"/>
  <c r="L2318" i="2"/>
  <c r="M2318" i="2" s="1"/>
  <c r="N2318" i="2" s="1"/>
  <c r="L855" i="2"/>
  <c r="M855" i="2" s="1"/>
  <c r="N855" i="2" s="1"/>
  <c r="L1265" i="2"/>
  <c r="M1265" i="2" s="1"/>
  <c r="N1265" i="2" s="1"/>
  <c r="L1148" i="2"/>
  <c r="M1148" i="2" s="1"/>
  <c r="N1148" i="2" s="1"/>
  <c r="L2556" i="2"/>
  <c r="M2556" i="2" s="1"/>
  <c r="N2556" i="2" s="1"/>
  <c r="L1401" i="2"/>
  <c r="M1401" i="2" s="1"/>
  <c r="N1401" i="2" s="1"/>
  <c r="L99" i="2"/>
  <c r="M99" i="2" s="1"/>
  <c r="N99" i="2" s="1"/>
  <c r="L667" i="2"/>
  <c r="M667" i="2" s="1"/>
  <c r="N667" i="2" s="1"/>
  <c r="L1396" i="2"/>
  <c r="M1396" i="2" s="1"/>
  <c r="N1396" i="2" s="1"/>
  <c r="L2386" i="2"/>
  <c r="M2386" i="2" s="1"/>
  <c r="N2386" i="2" s="1"/>
  <c r="L2560" i="2"/>
  <c r="M2560" i="2" s="1"/>
  <c r="N2560" i="2" s="1"/>
  <c r="L710" i="2"/>
  <c r="M710" i="2" s="1"/>
  <c r="N710" i="2" s="1"/>
  <c r="L877" i="2"/>
  <c r="M877" i="2" s="1"/>
  <c r="N877" i="2" s="1"/>
  <c r="L1600" i="2"/>
  <c r="M1600" i="2" s="1"/>
  <c r="N1600" i="2" s="1"/>
  <c r="L2349" i="2"/>
  <c r="M2349" i="2" s="1"/>
  <c r="N2349" i="2" s="1"/>
  <c r="L775" i="2"/>
  <c r="M775" i="2" s="1"/>
  <c r="N775" i="2" s="1"/>
  <c r="L1285" i="2"/>
  <c r="M1285" i="2" s="1"/>
  <c r="N1285" i="2" s="1"/>
  <c r="L1648" i="2"/>
  <c r="M1648" i="2" s="1"/>
  <c r="N1648" i="2" s="1"/>
  <c r="L2496" i="2"/>
  <c r="M2496" i="2" s="1"/>
  <c r="N2496" i="2" s="1"/>
  <c r="L2302" i="2"/>
  <c r="M2302" i="2" s="1"/>
  <c r="N2302" i="2" s="1"/>
  <c r="L1173" i="2"/>
  <c r="M1173" i="2" s="1"/>
  <c r="N1173" i="2" s="1"/>
  <c r="L499" i="2"/>
  <c r="M499" i="2" s="1"/>
  <c r="N499" i="2" s="1"/>
  <c r="L734" i="2"/>
  <c r="M734" i="2" s="1"/>
  <c r="N734" i="2" s="1"/>
  <c r="L981" i="2"/>
  <c r="M981" i="2" s="1"/>
  <c r="N981" i="2" s="1"/>
  <c r="L1208" i="2"/>
  <c r="M1208" i="2" s="1"/>
  <c r="N1208" i="2" s="1"/>
  <c r="L551" i="2"/>
  <c r="M551" i="2" s="1"/>
  <c r="N551" i="2" s="1"/>
  <c r="L119" i="2"/>
  <c r="M119" i="2" s="1"/>
  <c r="N119" i="2" s="1"/>
  <c r="L626" i="2"/>
  <c r="M626" i="2" s="1"/>
  <c r="N626" i="2" s="1"/>
  <c r="L2520" i="2"/>
  <c r="M2520" i="2" s="1"/>
  <c r="N2520" i="2" s="1"/>
  <c r="L87" i="2"/>
  <c r="M87" i="2" s="1"/>
  <c r="N87" i="2" s="1"/>
  <c r="L1229" i="2"/>
  <c r="M1229" i="2" s="1"/>
  <c r="N1229" i="2" s="1"/>
  <c r="L2364" i="2"/>
  <c r="M2364" i="2" s="1"/>
  <c r="N2364" i="2" s="1"/>
  <c r="L2516" i="2"/>
  <c r="M2516" i="2" s="1"/>
  <c r="N2516" i="2" s="1"/>
  <c r="L1158" i="2"/>
  <c r="M1158" i="2" s="1"/>
  <c r="N1158" i="2" s="1"/>
  <c r="L631" i="2"/>
  <c r="M631" i="2" s="1"/>
  <c r="N631" i="2" s="1"/>
  <c r="L694" i="2"/>
  <c r="M694" i="2" s="1"/>
  <c r="N694" i="2" s="1"/>
  <c r="L1017" i="2"/>
  <c r="M1017" i="2" s="1"/>
  <c r="N1017" i="2" s="1"/>
  <c r="L1586" i="2"/>
  <c r="M1586" i="2" s="1"/>
  <c r="N1586" i="2" s="1"/>
  <c r="L682" i="2"/>
  <c r="M682" i="2" s="1"/>
  <c r="N682" i="2" s="1"/>
  <c r="L2333" i="2"/>
  <c r="M2333" i="2" s="1"/>
  <c r="N2333" i="2" s="1"/>
  <c r="L2521" i="2"/>
  <c r="M2521" i="2" s="1"/>
  <c r="N2521" i="2" s="1"/>
  <c r="L1405" i="2"/>
  <c r="M1405" i="2" s="1"/>
  <c r="N1405" i="2" s="1"/>
  <c r="L2394" i="2"/>
  <c r="M2394" i="2" s="1"/>
  <c r="N2394" i="2" s="1"/>
  <c r="L2571" i="2"/>
  <c r="M2571" i="2" s="1"/>
  <c r="N2571" i="2" s="1"/>
  <c r="N2444" i="2"/>
  <c r="U2444" i="2" s="1"/>
  <c r="N791" i="2"/>
  <c r="U791" i="2" s="1"/>
  <c r="U792" i="2" s="1"/>
  <c r="U793" i="2" s="1"/>
  <c r="L1289" i="2"/>
  <c r="M1289" i="2" s="1"/>
  <c r="N1289" i="2" s="1"/>
  <c r="L1276" i="2"/>
  <c r="M1276" i="2" s="1"/>
  <c r="N1276" i="2" s="1"/>
  <c r="L1074" i="2"/>
  <c r="M1074" i="2" s="1"/>
  <c r="N1074" i="2" s="1"/>
  <c r="L957" i="2"/>
  <c r="M957" i="2" s="1"/>
  <c r="N957" i="2" s="1"/>
  <c r="L91" i="2"/>
  <c r="M91" i="2" s="1"/>
  <c r="N91" i="2" s="1"/>
  <c r="L973" i="2"/>
  <c r="M973" i="2" s="1"/>
  <c r="N973" i="2" s="1"/>
  <c r="L883" i="2"/>
  <c r="M883" i="2" s="1"/>
  <c r="N883" i="2" s="1"/>
  <c r="L115" i="2"/>
  <c r="M115" i="2" s="1"/>
  <c r="N115" i="2" s="1"/>
  <c r="L2497" i="2"/>
  <c r="M2497" i="2" s="1"/>
  <c r="N2497" i="2" s="1"/>
  <c r="L1542" i="2"/>
  <c r="M1542" i="2" s="1"/>
  <c r="N1542" i="2" s="1"/>
  <c r="L837" i="2"/>
  <c r="M837" i="2" s="1"/>
  <c r="N837" i="2" s="1"/>
  <c r="L2293" i="2"/>
  <c r="M2293" i="2" s="1"/>
  <c r="N2293" i="2" s="1"/>
  <c r="L483" i="2"/>
  <c r="M483" i="2" s="1"/>
  <c r="N483" i="2" s="1"/>
  <c r="L1009" i="2"/>
  <c r="M1009" i="2" s="1"/>
  <c r="N1009" i="2" s="1"/>
  <c r="L959" i="2"/>
  <c r="M959" i="2" s="1"/>
  <c r="N959" i="2" s="1"/>
  <c r="L63" i="2"/>
  <c r="M63" i="2" s="1"/>
  <c r="N63" i="2" s="1"/>
  <c r="L1066" i="2"/>
  <c r="M1066" i="2" s="1"/>
  <c r="N1066" i="2" s="1"/>
  <c r="L1264" i="2"/>
  <c r="M1264" i="2" s="1"/>
  <c r="N1264" i="2" s="1"/>
  <c r="L1499" i="2"/>
  <c r="M1499" i="2" s="1"/>
  <c r="N1499" i="2" s="1"/>
  <c r="L1325" i="2"/>
  <c r="M1325" i="2" s="1"/>
  <c r="N1325" i="2" s="1"/>
  <c r="L1336" i="2"/>
  <c r="M1336" i="2" s="1"/>
  <c r="N1336" i="2" s="1"/>
  <c r="L74" i="2"/>
  <c r="M74" i="2" s="1"/>
  <c r="N74" i="2" s="1"/>
  <c r="L1240" i="2"/>
  <c r="M1240" i="2" s="1"/>
  <c r="N1240" i="2" s="1"/>
  <c r="L2529" i="2"/>
  <c r="M2529" i="2" s="1"/>
  <c r="N2529" i="2" s="1"/>
  <c r="L753" i="2"/>
  <c r="M753" i="2" s="1"/>
  <c r="N753" i="2" s="1"/>
  <c r="L151" i="2"/>
  <c r="M151" i="2" s="1"/>
  <c r="N151" i="2" s="1"/>
  <c r="L2455" i="2"/>
  <c r="M2455" i="2" s="1"/>
  <c r="N2455" i="2" s="1"/>
  <c r="L1618" i="2"/>
  <c r="M1618" i="2" s="1"/>
  <c r="N1618" i="2" s="1"/>
  <c r="L1515" i="2"/>
  <c r="M1515" i="2" s="1"/>
  <c r="N1515" i="2" s="1"/>
  <c r="L930" i="2"/>
  <c r="M930" i="2" s="1"/>
  <c r="N930" i="2" s="1"/>
  <c r="L1590" i="2"/>
  <c r="M1590" i="2" s="1"/>
  <c r="N1590" i="2" s="1"/>
  <c r="L1445" i="2"/>
  <c r="M1445" i="2" s="1"/>
  <c r="N1445" i="2" s="1"/>
  <c r="L1188" i="2"/>
  <c r="M1188" i="2" s="1"/>
  <c r="N1188" i="2" s="1"/>
  <c r="L815" i="2"/>
  <c r="M815" i="2" s="1"/>
  <c r="N815" i="2" s="1"/>
  <c r="L543" i="2"/>
  <c r="M543" i="2" s="1"/>
  <c r="N543" i="2" s="1"/>
  <c r="L2452" i="2"/>
  <c r="M2452" i="2" s="1"/>
  <c r="N2452" i="2" s="1"/>
  <c r="L2438" i="2"/>
  <c r="M2438" i="2" s="1"/>
  <c r="N2438" i="2" s="1"/>
  <c r="L643" i="2"/>
  <c r="M643" i="2" s="1"/>
  <c r="N643" i="2" s="1"/>
  <c r="L1045" i="2"/>
  <c r="M1045" i="2" s="1"/>
  <c r="N1045" i="2" s="1"/>
  <c r="L2306" i="2"/>
  <c r="M2306" i="2" s="1"/>
  <c r="N2306" i="2" s="1"/>
  <c r="L893" i="2"/>
  <c r="M893" i="2" s="1"/>
  <c r="N893" i="2" s="1"/>
  <c r="L2356" i="2"/>
  <c r="M2356" i="2" s="1"/>
  <c r="N2356" i="2" s="1"/>
  <c r="L1669" i="2"/>
  <c r="M1669" i="2" s="1"/>
  <c r="N1669" i="2" s="1"/>
  <c r="L2411" i="2"/>
  <c r="M2411" i="2" s="1"/>
  <c r="N2411" i="2" s="1"/>
  <c r="L2575" i="2"/>
  <c r="M2575" i="2" s="1"/>
  <c r="N2575" i="2" s="1"/>
  <c r="L1010" i="2"/>
  <c r="M1010" i="2" s="1"/>
  <c r="N1010" i="2" s="1"/>
  <c r="L1373" i="2"/>
  <c r="M1373" i="2" s="1"/>
  <c r="N1373" i="2" s="1"/>
  <c r="L2370" i="2"/>
  <c r="M2370" i="2" s="1"/>
  <c r="N2370" i="2" s="1"/>
  <c r="L1457" i="2"/>
  <c r="M1457" i="2" s="1"/>
  <c r="N1457" i="2" s="1"/>
  <c r="L761" i="2"/>
  <c r="M761" i="2" s="1"/>
  <c r="N761" i="2" s="1"/>
  <c r="L2327" i="2"/>
  <c r="M2327" i="2" s="1"/>
  <c r="V2327" i="2" s="1"/>
  <c r="L515" i="2"/>
  <c r="M515" i="2" s="1"/>
  <c r="N515" i="2" s="1"/>
  <c r="L1324" i="2"/>
  <c r="M1324" i="2" s="1"/>
  <c r="N1324" i="2" s="1"/>
  <c r="L2524" i="2"/>
  <c r="M2524" i="2" s="1"/>
  <c r="N2524" i="2" s="1"/>
  <c r="L656" i="2"/>
  <c r="M656" i="2" s="1"/>
  <c r="N656" i="2" s="1"/>
  <c r="L933" i="2"/>
  <c r="M933" i="2" s="1"/>
  <c r="N933" i="2" s="1"/>
  <c r="L953" i="2"/>
  <c r="M953" i="2" s="1"/>
  <c r="N953" i="2" s="1"/>
  <c r="L1681" i="2"/>
  <c r="M1681" i="2" s="1"/>
  <c r="N1681" i="2" s="1"/>
  <c r="L1546" i="2"/>
  <c r="M1546" i="2" s="1"/>
  <c r="N1546" i="2" s="1"/>
  <c r="L1614" i="2"/>
  <c r="M1614" i="2" s="1"/>
  <c r="N1614" i="2" s="1"/>
  <c r="L746" i="2"/>
  <c r="M746" i="2" s="1"/>
  <c r="N746" i="2" s="1"/>
  <c r="L479" i="2"/>
  <c r="M479" i="2" s="1"/>
  <c r="N479" i="2" s="1"/>
  <c r="L1633" i="2"/>
  <c r="M1633" i="2" s="1"/>
  <c r="N1633" i="2" s="1"/>
  <c r="R8" i="2"/>
  <c r="Q7" i="2"/>
  <c r="R91" i="2"/>
  <c r="Q90" i="2"/>
  <c r="R743" i="2"/>
  <c r="Q742" i="2"/>
  <c r="O1161" i="2"/>
  <c r="J1161" i="2"/>
  <c r="I1162" i="2"/>
  <c r="K1209" i="2"/>
  <c r="K2439" i="2"/>
  <c r="K204" i="2"/>
  <c r="K2538" i="2"/>
  <c r="O781" i="2"/>
  <c r="J781" i="2"/>
  <c r="I782" i="2"/>
  <c r="T2371" i="2"/>
  <c r="T2372" i="2" s="1"/>
  <c r="T2373" i="2" s="1"/>
  <c r="T2374" i="2" s="1"/>
  <c r="T2375" i="2" s="1"/>
  <c r="K2371" i="2"/>
  <c r="S2371" i="2"/>
  <c r="S2372" i="2" s="1"/>
  <c r="S2373" i="2" s="1"/>
  <c r="S2374" i="2" s="1"/>
  <c r="S2375" i="2" s="1"/>
  <c r="Q205" i="2"/>
  <c r="R206" i="2"/>
  <c r="O749" i="2"/>
  <c r="J749" i="2"/>
  <c r="I750" i="2"/>
  <c r="S2334" i="2"/>
  <c r="S2335" i="2" s="1"/>
  <c r="S2336" i="2" s="1"/>
  <c r="S2337" i="2" s="1"/>
  <c r="S2338" i="2" s="1"/>
  <c r="S2339" i="2" s="1"/>
  <c r="T2334" i="2"/>
  <c r="T2335" i="2" s="1"/>
  <c r="T2336" i="2" s="1"/>
  <c r="T2337" i="2" s="1"/>
  <c r="T2338" i="2" s="1"/>
  <c r="T2339" i="2" s="1"/>
  <c r="K2334" i="2"/>
  <c r="K999" i="2"/>
  <c r="Q1353" i="2"/>
  <c r="R1354" i="2"/>
  <c r="O65" i="2"/>
  <c r="I66" i="2"/>
  <c r="J65" i="2"/>
  <c r="K1237" i="2"/>
  <c r="O2320" i="2"/>
  <c r="J2320" i="2"/>
  <c r="I2321" i="2"/>
  <c r="K512" i="2"/>
  <c r="J1168" i="2"/>
  <c r="O1168" i="2"/>
  <c r="O53" i="2"/>
  <c r="I54" i="2"/>
  <c r="J53" i="2"/>
  <c r="O134" i="2"/>
  <c r="J134" i="2"/>
  <c r="I135" i="2"/>
  <c r="O517" i="2"/>
  <c r="J517" i="2"/>
  <c r="I518" i="2"/>
  <c r="K878" i="2"/>
  <c r="Q325" i="2"/>
  <c r="R326" i="2"/>
  <c r="K1297" i="2"/>
  <c r="K1434" i="2"/>
  <c r="K1539" i="2"/>
  <c r="R1976" i="2"/>
  <c r="Q1975" i="2"/>
  <c r="K955" i="2"/>
  <c r="O501" i="2"/>
  <c r="J501" i="2"/>
  <c r="I502" i="2"/>
  <c r="K552" i="2"/>
  <c r="K1054" i="2"/>
  <c r="K627" i="2"/>
  <c r="J975" i="2"/>
  <c r="I976" i="2"/>
  <c r="K2311" i="2"/>
  <c r="Q896" i="2"/>
  <c r="R897" i="2"/>
  <c r="K748" i="2"/>
  <c r="Q2254" i="2"/>
  <c r="R2255" i="2"/>
  <c r="O1000" i="2"/>
  <c r="O999" i="2" s="1"/>
  <c r="O998" i="2" s="1"/>
  <c r="P998" i="2" s="1"/>
  <c r="J1000" i="2"/>
  <c r="K1430" i="2"/>
  <c r="K64" i="2"/>
  <c r="K1067" i="2"/>
  <c r="O1238" i="2"/>
  <c r="O1237" i="2" s="1"/>
  <c r="O1236" i="2" s="1"/>
  <c r="P1236" i="2" s="1"/>
  <c r="J1238" i="2"/>
  <c r="K2494" i="2"/>
  <c r="K2319" i="2"/>
  <c r="K2395" i="2"/>
  <c r="O1291" i="2"/>
  <c r="J1291" i="2"/>
  <c r="O1167" i="2"/>
  <c r="O1166" i="2" s="1"/>
  <c r="O1165" i="2" s="1"/>
  <c r="P1165" i="2" s="1"/>
  <c r="O1704" i="2"/>
  <c r="J1704" i="2"/>
  <c r="I1705" i="2"/>
  <c r="R2374" i="2"/>
  <c r="Q2373" i="2"/>
  <c r="K870" i="2"/>
  <c r="K1402" i="2"/>
  <c r="K1581" i="2"/>
  <c r="K145" i="2"/>
  <c r="K1131" i="2"/>
  <c r="O2296" i="2"/>
  <c r="J2296" i="2"/>
  <c r="I2297" i="2"/>
  <c r="K76" i="2"/>
  <c r="K1075" i="2"/>
  <c r="T1521" i="2"/>
  <c r="T1522" i="2" s="1"/>
  <c r="T1523" i="2" s="1"/>
  <c r="T1524" i="2" s="1"/>
  <c r="T1525" i="2" s="1"/>
  <c r="T1526" i="2" s="1"/>
  <c r="T1527" i="2" s="1"/>
  <c r="T1528" i="2" s="1"/>
  <c r="T1529" i="2" s="1"/>
  <c r="K1521" i="2"/>
  <c r="S1521" i="2"/>
  <c r="S1522" i="2" s="1"/>
  <c r="S1523" i="2" s="1"/>
  <c r="S1524" i="2" s="1"/>
  <c r="S1525" i="2" s="1"/>
  <c r="S1526" i="2" s="1"/>
  <c r="S1527" i="2" s="1"/>
  <c r="S1528" i="2" s="1"/>
  <c r="S1529" i="2" s="1"/>
  <c r="O1530" i="2"/>
  <c r="J1530" i="2"/>
  <c r="I1531" i="2"/>
  <c r="K52" i="2"/>
  <c r="K516" i="2"/>
  <c r="K1046" i="2"/>
  <c r="V4" i="2"/>
  <c r="S4" i="2"/>
  <c r="U4" i="2"/>
  <c r="T4" i="2"/>
  <c r="K4" i="2"/>
  <c r="O658" i="2"/>
  <c r="J658" i="2"/>
  <c r="I659" i="2"/>
  <c r="O879" i="2"/>
  <c r="O878" i="2" s="1"/>
  <c r="O877" i="2" s="1"/>
  <c r="P877" i="2" s="1"/>
  <c r="J879" i="2"/>
  <c r="O1298" i="2"/>
  <c r="J1298" i="2"/>
  <c r="I1299" i="2"/>
  <c r="R2414" i="2"/>
  <c r="Q2413" i="2"/>
  <c r="O907" i="2"/>
  <c r="O906" i="2" s="1"/>
  <c r="O905" i="2" s="1"/>
  <c r="P905" i="2" s="1"/>
  <c r="J907" i="2"/>
  <c r="K671" i="2"/>
  <c r="O93" i="2"/>
  <c r="I94" i="2"/>
  <c r="J93" i="2"/>
  <c r="K480" i="2"/>
  <c r="K2453" i="2"/>
  <c r="O2421" i="2"/>
  <c r="J2421" i="2"/>
  <c r="I2422" i="2"/>
  <c r="K1174" i="2"/>
  <c r="O565" i="2"/>
  <c r="J565" i="2"/>
  <c r="I566" i="2"/>
  <c r="O765" i="2"/>
  <c r="J765" i="2"/>
  <c r="I766" i="2"/>
  <c r="V756" i="2"/>
  <c r="U756" i="2"/>
  <c r="K756" i="2"/>
  <c r="S756" i="2"/>
  <c r="K894" i="2"/>
  <c r="K1408" i="2"/>
  <c r="K2347" i="2"/>
  <c r="K2362" i="2"/>
  <c r="O1323" i="2"/>
  <c r="O1322" i="2" s="1"/>
  <c r="O1321" i="2" s="1"/>
  <c r="P1321" i="2" s="1"/>
  <c r="J1323" i="2"/>
  <c r="K2383" i="2"/>
  <c r="O130" i="2"/>
  <c r="O129" i="2" s="1"/>
  <c r="O128" i="2" s="1"/>
  <c r="P128" i="2" s="1"/>
  <c r="J130" i="2"/>
  <c r="O1636" i="2"/>
  <c r="J1636" i="2"/>
  <c r="I1637" i="2"/>
  <c r="K116" i="2"/>
  <c r="K1011" i="2"/>
  <c r="O1231" i="2"/>
  <c r="J1231" i="2"/>
  <c r="I1232" i="2"/>
  <c r="K1278" i="2"/>
  <c r="K2517" i="2"/>
  <c r="K2498" i="2"/>
  <c r="O1628" i="2"/>
  <c r="J1628" i="2"/>
  <c r="R631" i="2"/>
  <c r="Q630" i="2"/>
  <c r="Q805" i="2"/>
  <c r="R806" i="2"/>
  <c r="O794" i="2"/>
  <c r="J794" i="2"/>
  <c r="I795" i="2"/>
  <c r="Q1035" i="2"/>
  <c r="R1036" i="2"/>
  <c r="K891" i="2"/>
  <c r="Q2290" i="2"/>
  <c r="R2291" i="2"/>
  <c r="K1313" i="2"/>
  <c r="K1574" i="2"/>
  <c r="K2546" i="2"/>
  <c r="O1099" i="2"/>
  <c r="I1100" i="2"/>
  <c r="J1099" i="2"/>
  <c r="K1397" i="2"/>
  <c r="O213" i="2"/>
  <c r="J213" i="2"/>
  <c r="I214" i="2"/>
  <c r="K156" i="2"/>
  <c r="O1568" i="2"/>
  <c r="J1568" i="2"/>
  <c r="I1569" i="2"/>
  <c r="K2542" i="2"/>
  <c r="K1266" i="2"/>
  <c r="K1107" i="2"/>
  <c r="K740" i="2"/>
  <c r="O2489" i="2"/>
  <c r="J2489" i="2"/>
  <c r="I2490" i="2"/>
  <c r="R2561" i="2"/>
  <c r="Q2560" i="2"/>
  <c r="K611" i="2"/>
  <c r="K556" i="2"/>
  <c r="O940" i="2"/>
  <c r="J940" i="2"/>
  <c r="I941" i="2"/>
  <c r="O1258" i="2"/>
  <c r="J1258" i="2"/>
  <c r="I1259" i="2"/>
  <c r="O105" i="2"/>
  <c r="I106" i="2"/>
  <c r="J105" i="2"/>
  <c r="K668" i="2"/>
  <c r="K1454" i="2"/>
  <c r="K1675" i="2"/>
  <c r="O153" i="2"/>
  <c r="O152" i="2" s="1"/>
  <c r="O151" i="2" s="1"/>
  <c r="O150" i="2" s="1"/>
  <c r="O149" i="2" s="1"/>
  <c r="P149" i="2" s="1"/>
  <c r="J153" i="2"/>
  <c r="K924" i="2"/>
  <c r="Q1389" i="2"/>
  <c r="R1390" i="2"/>
  <c r="R1805" i="2"/>
  <c r="Q1804" i="2"/>
  <c r="K2387" i="2"/>
  <c r="K1619" i="2"/>
  <c r="J601" i="2"/>
  <c r="O601" i="2"/>
  <c r="I602" i="2"/>
  <c r="K1682" i="2"/>
  <c r="K683" i="2"/>
  <c r="O1379" i="2"/>
  <c r="J1379" i="2"/>
  <c r="I1380" i="2"/>
  <c r="K1670" i="2"/>
  <c r="K2375" i="2"/>
  <c r="Q285" i="2"/>
  <c r="R286" i="2"/>
  <c r="J1206" i="2"/>
  <c r="O1206" i="2"/>
  <c r="K816" i="2"/>
  <c r="O545" i="2"/>
  <c r="J545" i="2"/>
  <c r="I546" i="2"/>
  <c r="R1846" i="2"/>
  <c r="Q1845" i="2"/>
  <c r="K644" i="2"/>
  <c r="K572" i="2"/>
  <c r="Q483" i="2"/>
  <c r="R484" i="2"/>
  <c r="K1189" i="2"/>
  <c r="O1403" i="2"/>
  <c r="J1403" i="2"/>
  <c r="Q1651" i="2"/>
  <c r="R1652" i="2"/>
  <c r="O1366" i="2"/>
  <c r="J1366" i="2"/>
  <c r="I1367" i="2"/>
  <c r="K2351" i="2"/>
  <c r="K1607" i="2"/>
  <c r="K850" i="2"/>
  <c r="O2440" i="2"/>
  <c r="J2440" i="2"/>
  <c r="J736" i="2"/>
  <c r="O736" i="2"/>
  <c r="I737" i="2"/>
  <c r="O121" i="2"/>
  <c r="I122" i="2"/>
  <c r="J121" i="2"/>
  <c r="O1004" i="2"/>
  <c r="J1004" i="2"/>
  <c r="I1005" i="2"/>
  <c r="K1394" i="2"/>
  <c r="S1394" i="2"/>
  <c r="S1395" i="2" s="1"/>
  <c r="S1396" i="2" s="1"/>
  <c r="S1397" i="2" s="1"/>
  <c r="O645" i="2"/>
  <c r="J645" i="2"/>
  <c r="I646" i="2"/>
  <c r="O205" i="2"/>
  <c r="I206" i="2"/>
  <c r="J205" i="2"/>
  <c r="K500" i="2"/>
  <c r="K735" i="2"/>
  <c r="T2307" i="2"/>
  <c r="T2308" i="2" s="1"/>
  <c r="T2309" i="2" s="1"/>
  <c r="T2310" i="2" s="1"/>
  <c r="T2311" i="2" s="1"/>
  <c r="K2307" i="2"/>
  <c r="S2307" i="2"/>
  <c r="S2308" i="2" s="1"/>
  <c r="S2309" i="2" s="1"/>
  <c r="S2310" i="2" s="1"/>
  <c r="S2311" i="2" s="1"/>
  <c r="O885" i="2"/>
  <c r="I886" i="2"/>
  <c r="J885" i="2"/>
  <c r="K120" i="2"/>
  <c r="Q1719" i="2"/>
  <c r="R1720" i="2"/>
  <c r="O2585" i="2"/>
  <c r="J2585" i="2"/>
  <c r="I2586" i="2"/>
  <c r="O2413" i="2"/>
  <c r="J2413" i="2"/>
  <c r="I2414" i="2"/>
  <c r="R1567" i="2"/>
  <c r="Q1566" i="2"/>
  <c r="O1564" i="2"/>
  <c r="O1563" i="2" s="1"/>
  <c r="O1562" i="2" s="1"/>
  <c r="P1562" i="2" s="1"/>
  <c r="J1564" i="2"/>
  <c r="R1890" i="2"/>
  <c r="Q1889" i="2"/>
  <c r="O2563" i="2"/>
  <c r="J2563" i="2"/>
  <c r="I2564" i="2"/>
  <c r="R451" i="2"/>
  <c r="Q450" i="2"/>
  <c r="O2366" i="2"/>
  <c r="I2367" i="2"/>
  <c r="J2366" i="2"/>
  <c r="O1363" i="2"/>
  <c r="O1362" i="2" s="1"/>
  <c r="O1361" i="2" s="1"/>
  <c r="P1361" i="2" s="1"/>
  <c r="J1363" i="2"/>
  <c r="Q1699" i="2"/>
  <c r="R1700" i="2"/>
  <c r="S2582" i="2"/>
  <c r="S2583" i="2" s="1"/>
  <c r="V2582" i="2"/>
  <c r="V2583" i="2" s="1"/>
  <c r="V2584" i="2" s="1"/>
  <c r="T2582" i="2"/>
  <c r="T2583" i="2" s="1"/>
  <c r="T2584" i="2" s="1"/>
  <c r="K2582" i="2"/>
  <c r="O1068" i="2"/>
  <c r="O1067" i="2" s="1"/>
  <c r="O1066" i="2" s="1"/>
  <c r="P1066" i="2" s="1"/>
  <c r="J1068" i="2"/>
  <c r="O1451" i="2"/>
  <c r="J1451" i="2"/>
  <c r="O1548" i="2"/>
  <c r="J1548" i="2"/>
  <c r="O1501" i="2"/>
  <c r="J1501" i="2"/>
  <c r="I1502" i="2"/>
  <c r="T1290" i="2"/>
  <c r="K1290" i="2"/>
  <c r="S1290" i="2"/>
  <c r="R2525" i="2"/>
  <c r="Q2524" i="2"/>
  <c r="K1703" i="2"/>
  <c r="O146" i="2"/>
  <c r="J146" i="2"/>
  <c r="I147" i="2"/>
  <c r="K1043" i="2"/>
  <c r="O2507" i="2"/>
  <c r="J2507" i="2"/>
  <c r="I2508" i="2"/>
  <c r="K1551" i="2"/>
  <c r="K2295" i="2"/>
  <c r="O1036" i="2"/>
  <c r="J1036" i="2"/>
  <c r="I1037" i="2"/>
  <c r="O1076" i="2"/>
  <c r="O1075" i="2" s="1"/>
  <c r="O1074" i="2" s="1"/>
  <c r="P1074" i="2" s="1"/>
  <c r="J1076" i="2"/>
  <c r="K1529" i="2"/>
  <c r="O1047" i="2"/>
  <c r="I1048" i="2"/>
  <c r="J1047" i="2"/>
  <c r="K657" i="2"/>
  <c r="K1078" i="2"/>
  <c r="O2534" i="2"/>
  <c r="J2534" i="2"/>
  <c r="I2535" i="2"/>
  <c r="Q588" i="2"/>
  <c r="R589" i="2"/>
  <c r="K906" i="2"/>
  <c r="K2303" i="2"/>
  <c r="K92" i="2"/>
  <c r="K1018" i="2"/>
  <c r="R1762" i="2"/>
  <c r="Q1761" i="2"/>
  <c r="O37" i="2"/>
  <c r="J37" i="2"/>
  <c r="I38" i="2"/>
  <c r="K564" i="2"/>
  <c r="T764" i="2"/>
  <c r="K764" i="2"/>
  <c r="S764" i="2"/>
  <c r="O757" i="2"/>
  <c r="O756" i="2" s="1"/>
  <c r="O755" i="2" s="1"/>
  <c r="P755" i="2" s="1"/>
  <c r="T754" i="2" s="1"/>
  <c r="T755" i="2" s="1"/>
  <c r="T756" i="2" s="1"/>
  <c r="J757" i="2"/>
  <c r="O895" i="2"/>
  <c r="J895" i="2"/>
  <c r="I896" i="2"/>
  <c r="O1668" i="2"/>
  <c r="O1667" i="2" s="1"/>
  <c r="O1666" i="2" s="1"/>
  <c r="P1666" i="2" s="1"/>
  <c r="J1668" i="2"/>
  <c r="K1241" i="2"/>
  <c r="K1322" i="2"/>
  <c r="K129" i="2"/>
  <c r="O1104" i="2"/>
  <c r="O1103" i="2" s="1"/>
  <c r="O1102" i="2" s="1"/>
  <c r="P1102" i="2" s="1"/>
  <c r="J1104" i="2"/>
  <c r="K1155" i="2"/>
  <c r="O1012" i="2"/>
  <c r="J1012" i="2"/>
  <c r="I1013" i="2"/>
  <c r="K1230" i="2"/>
  <c r="O2518" i="2"/>
  <c r="J2518" i="2"/>
  <c r="I2519" i="2"/>
  <c r="K1543" i="2"/>
  <c r="O839" i="2"/>
  <c r="I840" i="2"/>
  <c r="J839" i="2"/>
  <c r="K2474" i="2"/>
  <c r="K632" i="2"/>
  <c r="Q515" i="2"/>
  <c r="R516" i="2"/>
  <c r="O485" i="2"/>
  <c r="J485" i="2"/>
  <c r="I486" i="2"/>
  <c r="O1058" i="2"/>
  <c r="I1059" i="2"/>
  <c r="J1058" i="2"/>
  <c r="Q975" i="2"/>
  <c r="R976" i="2"/>
  <c r="Q1229" i="2"/>
  <c r="R1230" i="2"/>
  <c r="O1398" i="2"/>
  <c r="O1397" i="2" s="1"/>
  <c r="O1396" i="2" s="1"/>
  <c r="O1395" i="2" s="1"/>
  <c r="P1395" i="2" s="1"/>
  <c r="T1394" i="2" s="1"/>
  <c r="T1395" i="2" s="1"/>
  <c r="T1396" i="2" s="1"/>
  <c r="T1397" i="2" s="1"/>
  <c r="J1398" i="2"/>
  <c r="O2341" i="2"/>
  <c r="J2341" i="2"/>
  <c r="I2342" i="2"/>
  <c r="K2525" i="2"/>
  <c r="K212" i="2"/>
  <c r="K1567" i="2"/>
  <c r="O1592" i="2"/>
  <c r="J1592" i="2"/>
  <c r="I1593" i="2"/>
  <c r="J593" i="2"/>
  <c r="O593" i="2"/>
  <c r="I594" i="2"/>
  <c r="Q672" i="2"/>
  <c r="R673" i="2"/>
  <c r="R934" i="2"/>
  <c r="Q933" i="2"/>
  <c r="O1096" i="2"/>
  <c r="O1095" i="2" s="1"/>
  <c r="O1094" i="2" s="1"/>
  <c r="P1094" i="2" s="1"/>
  <c r="J1096" i="2"/>
  <c r="K939" i="2"/>
  <c r="O1620" i="2"/>
  <c r="J1620" i="2"/>
  <c r="K496" i="2"/>
  <c r="K600" i="2"/>
  <c r="R1433" i="2"/>
  <c r="Q1432" i="2"/>
  <c r="O1602" i="2"/>
  <c r="J1602" i="2"/>
  <c r="O1662" i="2"/>
  <c r="J1662" i="2"/>
  <c r="I1663" i="2"/>
  <c r="O937" i="2"/>
  <c r="O936" i="2" s="1"/>
  <c r="O935" i="2" s="1"/>
  <c r="P935" i="2" s="1"/>
  <c r="T934" i="2" s="1"/>
  <c r="T935" i="2" s="1"/>
  <c r="T936" i="2" s="1"/>
  <c r="J937" i="2"/>
  <c r="O1219" i="2"/>
  <c r="J1219" i="2"/>
  <c r="I1220" i="2"/>
  <c r="K1378" i="2"/>
  <c r="K1446" i="2"/>
  <c r="O1335" i="2"/>
  <c r="J1335" i="2"/>
  <c r="Q1603" i="2"/>
  <c r="R1604" i="2"/>
  <c r="K1022" i="2"/>
  <c r="K1205" i="2"/>
  <c r="K544" i="2"/>
  <c r="R2488" i="2"/>
  <c r="Q2487" i="2"/>
  <c r="K1003" i="2"/>
  <c r="Q49" i="2"/>
  <c r="R50" i="2"/>
  <c r="K884" i="2"/>
  <c r="K780" i="2"/>
  <c r="K2584" i="2"/>
  <c r="S2584" i="2"/>
  <c r="K2412" i="2"/>
  <c r="K88" i="2"/>
  <c r="K1070" i="2"/>
  <c r="K1563" i="2"/>
  <c r="O465" i="2"/>
  <c r="J465" i="2"/>
  <c r="I466" i="2"/>
  <c r="Q1070" i="2"/>
  <c r="R1071" i="2"/>
  <c r="K2562" i="2"/>
  <c r="Q1930" i="2"/>
  <c r="R1931" i="2"/>
  <c r="K2365" i="2"/>
  <c r="K1362" i="2"/>
  <c r="K2557" i="2"/>
  <c r="Q556" i="2"/>
  <c r="R557" i="2"/>
  <c r="J1190" i="2"/>
  <c r="O1190" i="2"/>
  <c r="I1191" i="2"/>
  <c r="K1450" i="2"/>
  <c r="K1547" i="2"/>
  <c r="O2396" i="2"/>
  <c r="J2396" i="2"/>
  <c r="I2397" i="2"/>
  <c r="K1500" i="2"/>
  <c r="K1167" i="2"/>
  <c r="R1188" i="2"/>
  <c r="Q1187" i="2"/>
  <c r="O1044" i="2"/>
  <c r="O1043" i="2" s="1"/>
  <c r="O1042" i="2" s="1"/>
  <c r="P1042" i="2" s="1"/>
  <c r="J1044" i="2"/>
  <c r="K2506" i="2"/>
  <c r="K1035" i="2"/>
  <c r="K133" i="2"/>
  <c r="O444" i="2"/>
  <c r="J444" i="2"/>
  <c r="I445" i="2"/>
  <c r="O1079" i="2"/>
  <c r="I1080" i="2"/>
  <c r="J1079" i="2"/>
  <c r="Q132" i="2"/>
  <c r="R133" i="2"/>
  <c r="K2533" i="2"/>
  <c r="R1297" i="2"/>
  <c r="Q1296" i="2"/>
  <c r="K1365" i="2"/>
  <c r="O2352" i="2"/>
  <c r="J2352" i="2"/>
  <c r="O1435" i="2"/>
  <c r="I1436" i="2"/>
  <c r="J1435" i="2"/>
  <c r="O1540" i="2"/>
  <c r="J1540" i="2"/>
  <c r="O1608" i="2"/>
  <c r="J1608" i="2"/>
  <c r="I1609" i="2"/>
  <c r="O1019" i="2"/>
  <c r="O1018" i="2" s="1"/>
  <c r="O1017" i="2" s="1"/>
  <c r="P1017" i="2" s="1"/>
  <c r="J1019" i="2"/>
  <c r="O1175" i="2"/>
  <c r="I1176" i="2"/>
  <c r="J1175" i="2"/>
  <c r="T2467" i="2"/>
  <c r="T2468" i="2" s="1"/>
  <c r="T2469" i="2" s="1"/>
  <c r="T2470" i="2" s="1"/>
  <c r="T2471" i="2" s="1"/>
  <c r="T2472" i="2" s="1"/>
  <c r="T2473" i="2" s="1"/>
  <c r="T2474" i="2" s="1"/>
  <c r="K2467" i="2"/>
  <c r="S2467" i="2"/>
  <c r="S2468" i="2" s="1"/>
  <c r="S2469" i="2" s="1"/>
  <c r="S2470" i="2" s="1"/>
  <c r="S2471" i="2" s="1"/>
  <c r="S2472" i="2" s="1"/>
  <c r="S2473" i="2" s="1"/>
  <c r="S2474" i="2" s="1"/>
  <c r="Q245" i="2"/>
  <c r="R246" i="2"/>
  <c r="K1667" i="2"/>
  <c r="T854" i="2"/>
  <c r="T855" i="2" s="1"/>
  <c r="T856" i="2" s="1"/>
  <c r="K854" i="2"/>
  <c r="S854" i="2"/>
  <c r="S855" i="2" s="1"/>
  <c r="O1242" i="2"/>
  <c r="J1242" i="2"/>
  <c r="I1243" i="2"/>
  <c r="K1103" i="2"/>
  <c r="K1635" i="2"/>
  <c r="R2094" i="2"/>
  <c r="Q2093" i="2"/>
  <c r="J1375" i="2"/>
  <c r="I1376" i="2"/>
  <c r="O1459" i="2"/>
  <c r="I1460" i="2"/>
  <c r="J1459" i="2"/>
  <c r="K1627" i="2"/>
  <c r="Q372" i="2"/>
  <c r="R373" i="2"/>
  <c r="K838" i="2"/>
  <c r="I2476" i="2"/>
  <c r="J2475" i="2"/>
  <c r="O2475" i="2"/>
  <c r="Q169" i="2"/>
  <c r="R170" i="2"/>
  <c r="J633" i="2"/>
  <c r="O633" i="2"/>
  <c r="I634" i="2"/>
  <c r="K695" i="2"/>
  <c r="K484" i="2"/>
  <c r="K1057" i="2"/>
  <c r="K679" i="2"/>
  <c r="K440" i="2"/>
  <c r="O1652" i="2"/>
  <c r="J1652" i="2"/>
  <c r="I1653" i="2"/>
  <c r="Q2056" i="2"/>
  <c r="R2057" i="2"/>
  <c r="O961" i="2"/>
  <c r="J961" i="2"/>
  <c r="I962" i="2"/>
  <c r="K1658" i="2"/>
  <c r="S2340" i="2"/>
  <c r="T2340" i="2"/>
  <c r="K2340" i="2"/>
  <c r="O2526" i="2"/>
  <c r="J2526" i="2"/>
  <c r="I2527" i="2"/>
  <c r="K856" i="2"/>
  <c r="S856" i="2"/>
  <c r="O577" i="2"/>
  <c r="J577" i="2"/>
  <c r="I578" i="2"/>
  <c r="K2572" i="2"/>
  <c r="K1591" i="2"/>
  <c r="O1327" i="2"/>
  <c r="J1327" i="2"/>
  <c r="I1328" i="2"/>
  <c r="K592" i="2"/>
  <c r="O533" i="2"/>
  <c r="J533" i="2"/>
  <c r="I534" i="2"/>
  <c r="O1150" i="2"/>
  <c r="I1151" i="2"/>
  <c r="J1150" i="2"/>
  <c r="R1527" i="2"/>
  <c r="Q1526" i="2"/>
  <c r="K2488" i="2"/>
  <c r="Q2450" i="2"/>
  <c r="R2451" i="2"/>
  <c r="K719" i="2"/>
  <c r="K1095" i="2"/>
  <c r="O1338" i="2"/>
  <c r="J1338" i="2"/>
  <c r="I1339" i="2"/>
  <c r="K104" i="2"/>
  <c r="O983" i="2"/>
  <c r="I984" i="2"/>
  <c r="J983" i="2"/>
  <c r="O2549" i="2"/>
  <c r="J2549" i="2"/>
  <c r="I2550" i="2"/>
  <c r="K152" i="2"/>
  <c r="K2456" i="2"/>
  <c r="K828" i="2"/>
  <c r="J1186" i="2"/>
  <c r="I1187" i="2"/>
  <c r="K711" i="2"/>
  <c r="O932" i="2"/>
  <c r="O931" i="2" s="1"/>
  <c r="O930" i="2" s="1"/>
  <c r="P930" i="2" s="1"/>
  <c r="J932" i="2"/>
  <c r="K1601" i="2"/>
  <c r="K1661" i="2"/>
  <c r="O2358" i="2"/>
  <c r="J2358" i="2"/>
  <c r="I2359" i="2"/>
  <c r="O732" i="2"/>
  <c r="O731" i="2" s="1"/>
  <c r="O730" i="2" s="1"/>
  <c r="O729" i="2" s="1"/>
  <c r="P729" i="2" s="1"/>
  <c r="J732" i="2"/>
  <c r="K936" i="2"/>
  <c r="K1218" i="2"/>
  <c r="K776" i="2"/>
  <c r="O1271" i="2"/>
  <c r="J1271" i="2"/>
  <c r="I1272" i="2"/>
  <c r="K1334" i="2"/>
  <c r="O1023" i="2"/>
  <c r="J1023" i="2"/>
  <c r="I1024" i="2"/>
  <c r="O1205" i="2"/>
  <c r="O1204" i="2" s="1"/>
  <c r="P1204" i="2" s="1"/>
  <c r="O1556" i="2"/>
  <c r="J1556" i="2"/>
  <c r="I1557" i="2"/>
  <c r="O1624" i="2"/>
  <c r="O1623" i="2" s="1"/>
  <c r="O1622" i="2" s="1"/>
  <c r="O1621" i="2" s="1"/>
  <c r="P1621" i="2" s="1"/>
  <c r="J1624" i="2"/>
  <c r="Q1325" i="2"/>
  <c r="R1326" i="2"/>
  <c r="R2135" i="2"/>
  <c r="Q2134" i="2"/>
  <c r="K1160" i="2"/>
  <c r="J1210" i="2"/>
  <c r="O1210" i="2"/>
  <c r="I1211" i="2"/>
  <c r="O628" i="2"/>
  <c r="O627" i="2" s="1"/>
  <c r="O626" i="2" s="1"/>
  <c r="P626" i="2" s="1"/>
  <c r="J628" i="2"/>
  <c r="R2333" i="2"/>
  <c r="Q2332" i="2"/>
  <c r="O1071" i="2"/>
  <c r="J1071" i="2"/>
  <c r="I1072" i="2"/>
  <c r="K974" i="2"/>
  <c r="O2312" i="2"/>
  <c r="J2312" i="2"/>
  <c r="I2313" i="2"/>
  <c r="K464" i="2"/>
  <c r="S2328" i="2"/>
  <c r="S2329" i="2" s="1"/>
  <c r="S2330" i="2" s="1"/>
  <c r="S2331" i="2" s="1"/>
  <c r="S2332" i="2" s="1"/>
  <c r="S2333" i="2" s="1"/>
  <c r="T2328" i="2"/>
  <c r="T2329" i="2" s="1"/>
  <c r="T2330" i="2" s="1"/>
  <c r="T2331" i="2" s="1"/>
  <c r="T2332" i="2" s="1"/>
  <c r="T2333" i="2" s="1"/>
  <c r="K2328" i="2"/>
  <c r="O1582" i="2"/>
  <c r="J1582" i="2"/>
  <c r="O1132" i="2"/>
  <c r="J1132" i="2"/>
  <c r="I1133" i="2"/>
  <c r="Q1091" i="2"/>
  <c r="R1092" i="2"/>
  <c r="O77" i="2"/>
  <c r="J77" i="2"/>
  <c r="I78" i="2"/>
  <c r="O5" i="2"/>
  <c r="I6" i="2"/>
  <c r="J5" i="2"/>
  <c r="K443" i="2"/>
  <c r="K1253" i="2"/>
  <c r="J672" i="2"/>
  <c r="O672" i="2"/>
  <c r="I673" i="2"/>
  <c r="K2420" i="2"/>
  <c r="K36" i="2"/>
  <c r="O1409" i="2"/>
  <c r="J1409" i="2"/>
  <c r="I1410" i="2"/>
  <c r="O1279" i="2"/>
  <c r="J1279" i="2"/>
  <c r="I1280" i="2"/>
  <c r="K1374" i="2"/>
  <c r="O2499" i="2"/>
  <c r="J2499" i="2"/>
  <c r="I2500" i="2"/>
  <c r="R1269" i="2"/>
  <c r="Q1268" i="2"/>
  <c r="K1458" i="2"/>
  <c r="R2173" i="2"/>
  <c r="Q2172" i="2"/>
  <c r="J696" i="2"/>
  <c r="O696" i="2"/>
  <c r="I697" i="2"/>
  <c r="Q777" i="2"/>
  <c r="R778" i="2"/>
  <c r="R2020" i="2"/>
  <c r="Q2019" i="2"/>
  <c r="T793" i="2"/>
  <c r="K793" i="2"/>
  <c r="S793" i="2"/>
  <c r="V793" i="2"/>
  <c r="O892" i="2"/>
  <c r="O891" i="2" s="1"/>
  <c r="O890" i="2" s="1"/>
  <c r="P890" i="2" s="1"/>
  <c r="J892" i="2"/>
  <c r="K1651" i="2"/>
  <c r="R1158" i="2"/>
  <c r="Q1157" i="2"/>
  <c r="K960" i="2"/>
  <c r="O1575" i="2"/>
  <c r="O1574" i="2" s="1"/>
  <c r="O1573" i="2" s="1"/>
  <c r="O1572" i="2" s="1"/>
  <c r="P1572" i="2" s="1"/>
  <c r="J1575" i="2"/>
  <c r="K1098" i="2"/>
  <c r="O157" i="2"/>
  <c r="J157" i="2"/>
  <c r="I158" i="2"/>
  <c r="K934" i="2"/>
  <c r="S934" i="2"/>
  <c r="S935" i="2" s="1"/>
  <c r="S936" i="2" s="1"/>
  <c r="O857" i="2"/>
  <c r="J857" i="2"/>
  <c r="I858" i="2"/>
  <c r="K576" i="2"/>
  <c r="O2573" i="2"/>
  <c r="J2573" i="2"/>
  <c r="O2543" i="2"/>
  <c r="J2543" i="2"/>
  <c r="I2544" i="2"/>
  <c r="O1108" i="2"/>
  <c r="J1108" i="2"/>
  <c r="I1109" i="2"/>
  <c r="K1326" i="2"/>
  <c r="K532" i="2"/>
  <c r="K1149" i="2"/>
  <c r="O741" i="2"/>
  <c r="O740" i="2" s="1"/>
  <c r="O739" i="2" s="1"/>
  <c r="P739" i="2" s="1"/>
  <c r="J741" i="2"/>
  <c r="Q853" i="2"/>
  <c r="R854" i="2"/>
  <c r="O612" i="2"/>
  <c r="J612" i="2"/>
  <c r="I613" i="2"/>
  <c r="O557" i="2"/>
  <c r="J557" i="2"/>
  <c r="I558" i="2"/>
  <c r="K1257" i="2"/>
  <c r="K1337" i="2"/>
  <c r="K100" i="2"/>
  <c r="K982" i="2"/>
  <c r="O1455" i="2"/>
  <c r="O1454" i="2" s="1"/>
  <c r="O1453" i="2" s="1"/>
  <c r="O1452" i="2" s="1"/>
  <c r="P1452" i="2" s="1"/>
  <c r="J1455" i="2"/>
  <c r="O1676" i="2"/>
  <c r="J1676" i="2"/>
  <c r="I1677" i="2"/>
  <c r="K2548" i="2"/>
  <c r="Q411" i="2"/>
  <c r="R412" i="2"/>
  <c r="O925" i="2"/>
  <c r="J925" i="2"/>
  <c r="I926" i="2"/>
  <c r="O2388" i="2"/>
  <c r="J2388" i="2"/>
  <c r="I2389" i="2"/>
  <c r="O2457" i="2"/>
  <c r="J2457" i="2"/>
  <c r="I2458" i="2"/>
  <c r="O829" i="2"/>
  <c r="J829" i="2"/>
  <c r="I830" i="2"/>
  <c r="K1185" i="2"/>
  <c r="Q1475" i="2"/>
  <c r="R1476" i="2"/>
  <c r="J712" i="2"/>
  <c r="O712" i="2"/>
  <c r="I713" i="2"/>
  <c r="K931" i="2"/>
  <c r="O1601" i="2"/>
  <c r="O1600" i="2" s="1"/>
  <c r="O1599" i="2" s="1"/>
  <c r="P1599" i="2" s="1"/>
  <c r="K2357" i="2"/>
  <c r="O684" i="2"/>
  <c r="J684" i="2"/>
  <c r="I685" i="2"/>
  <c r="K731" i="2"/>
  <c r="O1671" i="2"/>
  <c r="J1671" i="2"/>
  <c r="O2376" i="2"/>
  <c r="J2376" i="2"/>
  <c r="I2377" i="2"/>
  <c r="K824" i="2"/>
  <c r="Q1122" i="2"/>
  <c r="R1123" i="2"/>
  <c r="K1270" i="2"/>
  <c r="O1334" i="2"/>
  <c r="O1333" i="2" s="1"/>
  <c r="P1333" i="2" s="1"/>
  <c r="K788" i="2"/>
  <c r="K1555" i="2"/>
  <c r="K1623" i="2"/>
  <c r="O817" i="2"/>
  <c r="J817" i="2"/>
  <c r="I818" i="2"/>
  <c r="Q708" i="2"/>
  <c r="R709" i="2"/>
  <c r="Q2214" i="2"/>
  <c r="R2215" i="2"/>
  <c r="O1615" i="2" l="1"/>
  <c r="O1614" i="2" s="1"/>
  <c r="O1613" i="2" s="1"/>
  <c r="O1612" i="2" s="1"/>
  <c r="P1612" i="2" s="1"/>
  <c r="J1615" i="2"/>
  <c r="K1615" i="2" s="1"/>
  <c r="L722" i="2"/>
  <c r="M722" i="2" s="1"/>
  <c r="N722" i="2" s="1"/>
  <c r="J1685" i="2"/>
  <c r="K1685" i="2" s="1"/>
  <c r="L1685" i="2" s="1"/>
  <c r="M1685" i="2" s="1"/>
  <c r="N1685" i="2" s="1"/>
  <c r="I1686" i="2"/>
  <c r="O1685" i="2"/>
  <c r="O910" i="2"/>
  <c r="I911" i="2"/>
  <c r="J910" i="2"/>
  <c r="K910" i="2" s="1"/>
  <c r="L851" i="2"/>
  <c r="M851" i="2" s="1"/>
  <c r="V851" i="2" s="1"/>
  <c r="V852" i="2" s="1"/>
  <c r="V853" i="2" s="1"/>
  <c r="V854" i="2" s="1"/>
  <c r="V855" i="2" s="1"/>
  <c r="V856" i="2" s="1"/>
  <c r="L1315" i="2"/>
  <c r="M1315" i="2" s="1"/>
  <c r="V1315" i="2" s="1"/>
  <c r="V1316" i="2" s="1"/>
  <c r="V1317" i="2" s="1"/>
  <c r="T1316" i="2"/>
  <c r="S1316" i="2"/>
  <c r="K1316" i="2"/>
  <c r="L1316" i="2" s="1"/>
  <c r="M1316" i="2" s="1"/>
  <c r="N1316" i="2" s="1"/>
  <c r="J2450" i="2"/>
  <c r="O2450" i="2"/>
  <c r="O24" i="2"/>
  <c r="I25" i="2"/>
  <c r="J24" i="2"/>
  <c r="K24" i="2" s="1"/>
  <c r="O874" i="2"/>
  <c r="J874" i="2"/>
  <c r="K874" i="2" s="1"/>
  <c r="I875" i="2"/>
  <c r="T2449" i="2"/>
  <c r="J1317" i="2"/>
  <c r="K1317" i="2" s="1"/>
  <c r="L1317" i="2" s="1"/>
  <c r="M1317" i="2" s="1"/>
  <c r="N1317" i="2" s="1"/>
  <c r="O1317" i="2"/>
  <c r="I1318" i="2"/>
  <c r="L2449" i="2"/>
  <c r="M2449" i="2" s="1"/>
  <c r="N2449" i="2"/>
  <c r="O2428" i="2"/>
  <c r="J2428" i="2"/>
  <c r="K2428" i="2" s="1"/>
  <c r="I2429" i="2"/>
  <c r="I724" i="2"/>
  <c r="J723" i="2"/>
  <c r="K723" i="2" s="1"/>
  <c r="L723" i="2" s="1"/>
  <c r="M723" i="2" s="1"/>
  <c r="N723" i="2" s="1"/>
  <c r="O723" i="2"/>
  <c r="O1477" i="2"/>
  <c r="J1477" i="2"/>
  <c r="K1477" i="2" s="1"/>
  <c r="L1477" i="2" s="1"/>
  <c r="M1477" i="2" s="1"/>
  <c r="N1477" i="2" s="1"/>
  <c r="I1478" i="2"/>
  <c r="L36" i="2"/>
  <c r="M36" i="2" s="1"/>
  <c r="N36" i="2" s="1"/>
  <c r="L24" i="2"/>
  <c r="M24" i="2" s="1"/>
  <c r="N24" i="2" s="1"/>
  <c r="L4" i="2"/>
  <c r="M4" i="2" s="1"/>
  <c r="N4" i="2" s="1"/>
  <c r="L576" i="2"/>
  <c r="M576" i="2" s="1"/>
  <c r="N576" i="2" s="1"/>
  <c r="L1651" i="2"/>
  <c r="M1651" i="2" s="1"/>
  <c r="N1651" i="2" s="1"/>
  <c r="L443" i="2"/>
  <c r="M443" i="2" s="1"/>
  <c r="N443" i="2" s="1"/>
  <c r="L1218" i="2"/>
  <c r="M1218" i="2" s="1"/>
  <c r="N1218" i="2" s="1"/>
  <c r="L2456" i="2"/>
  <c r="M2456" i="2" s="1"/>
  <c r="N2456" i="2" s="1"/>
  <c r="L856" i="2"/>
  <c r="M856" i="2" s="1"/>
  <c r="N856" i="2" s="1"/>
  <c r="L440" i="2"/>
  <c r="M440" i="2" s="1"/>
  <c r="N440" i="2" s="1"/>
  <c r="L1627" i="2"/>
  <c r="M1627" i="2" s="1"/>
  <c r="N1627" i="2" s="1"/>
  <c r="L1635" i="2"/>
  <c r="M1635" i="2" s="1"/>
  <c r="N1635" i="2" s="1"/>
  <c r="L1547" i="2"/>
  <c r="M1547" i="2" s="1"/>
  <c r="N1547" i="2" s="1"/>
  <c r="L1362" i="2"/>
  <c r="M1362" i="2" s="1"/>
  <c r="N1362" i="2" s="1"/>
  <c r="L1070" i="2"/>
  <c r="M1070" i="2" s="1"/>
  <c r="N1070" i="2" s="1"/>
  <c r="L1205" i="2"/>
  <c r="M1205" i="2" s="1"/>
  <c r="N1205" i="2" s="1"/>
  <c r="L600" i="2"/>
  <c r="M600" i="2" s="1"/>
  <c r="N600" i="2" s="1"/>
  <c r="L2525" i="2"/>
  <c r="M2525" i="2" s="1"/>
  <c r="N2525" i="2" s="1"/>
  <c r="L1543" i="2"/>
  <c r="M1543" i="2" s="1"/>
  <c r="N1543" i="2" s="1"/>
  <c r="L2295" i="2"/>
  <c r="M2295" i="2" s="1"/>
  <c r="N2295" i="2" s="1"/>
  <c r="L2428" i="2"/>
  <c r="M2428" i="2" s="1"/>
  <c r="N2428" i="2" s="1"/>
  <c r="L1623" i="2"/>
  <c r="M1623" i="2" s="1"/>
  <c r="N1623" i="2" s="1"/>
  <c r="L1270" i="2"/>
  <c r="M1270" i="2" s="1"/>
  <c r="N1270" i="2" s="1"/>
  <c r="L2548" i="2"/>
  <c r="M2548" i="2" s="1"/>
  <c r="N2548" i="2" s="1"/>
  <c r="L1337" i="2"/>
  <c r="M1337" i="2" s="1"/>
  <c r="N1337" i="2" s="1"/>
  <c r="L1149" i="2"/>
  <c r="M1149" i="2" s="1"/>
  <c r="N1149" i="2" s="1"/>
  <c r="L960" i="2"/>
  <c r="M960" i="2" s="1"/>
  <c r="N960" i="2" s="1"/>
  <c r="L793" i="2"/>
  <c r="M793" i="2" s="1"/>
  <c r="N793" i="2" s="1"/>
  <c r="L1458" i="2"/>
  <c r="M1458" i="2" s="1"/>
  <c r="N1458" i="2" s="1"/>
  <c r="L1160" i="2"/>
  <c r="M1160" i="2" s="1"/>
  <c r="N1160" i="2" s="1"/>
  <c r="L936" i="2"/>
  <c r="M936" i="2" s="1"/>
  <c r="N936" i="2" s="1"/>
  <c r="L104" i="2"/>
  <c r="M104" i="2" s="1"/>
  <c r="N104" i="2" s="1"/>
  <c r="L1095" i="2"/>
  <c r="M1095" i="2" s="1"/>
  <c r="N1095" i="2" s="1"/>
  <c r="L2488" i="2"/>
  <c r="M2488" i="2" s="1"/>
  <c r="N2488" i="2" s="1"/>
  <c r="L679" i="2"/>
  <c r="M679" i="2" s="1"/>
  <c r="N679" i="2" s="1"/>
  <c r="L838" i="2"/>
  <c r="M838" i="2" s="1"/>
  <c r="N838" i="2" s="1"/>
  <c r="L1103" i="2"/>
  <c r="M1103" i="2" s="1"/>
  <c r="N1103" i="2" s="1"/>
  <c r="L1035" i="2"/>
  <c r="M1035" i="2" s="1"/>
  <c r="N1035" i="2" s="1"/>
  <c r="L1450" i="2"/>
  <c r="M1450" i="2" s="1"/>
  <c r="N1450" i="2" s="1"/>
  <c r="L2365" i="2"/>
  <c r="M2365" i="2" s="1"/>
  <c r="N2365" i="2" s="1"/>
  <c r="L2562" i="2"/>
  <c r="M2562" i="2" s="1"/>
  <c r="N2562" i="2" s="1"/>
  <c r="L88" i="2"/>
  <c r="M88" i="2" s="1"/>
  <c r="N88" i="2" s="1"/>
  <c r="L884" i="2"/>
  <c r="M884" i="2" s="1"/>
  <c r="N884" i="2" s="1"/>
  <c r="L1022" i="2"/>
  <c r="M1022" i="2" s="1"/>
  <c r="N1022" i="2" s="1"/>
  <c r="L496" i="2"/>
  <c r="M496" i="2" s="1"/>
  <c r="N496" i="2" s="1"/>
  <c r="L939" i="2"/>
  <c r="M939" i="2" s="1"/>
  <c r="N939" i="2" s="1"/>
  <c r="L1241" i="2"/>
  <c r="M1241" i="2" s="1"/>
  <c r="N1241" i="2" s="1"/>
  <c r="L1018" i="2"/>
  <c r="M1018" i="2" s="1"/>
  <c r="N1018" i="2" s="1"/>
  <c r="L1529" i="2"/>
  <c r="M1529" i="2" s="1"/>
  <c r="N1529" i="2" s="1"/>
  <c r="L1551" i="2"/>
  <c r="M1551" i="2" s="1"/>
  <c r="N1551" i="2" s="1"/>
  <c r="L1043" i="2"/>
  <c r="M1043" i="2" s="1"/>
  <c r="N1043" i="2" s="1"/>
  <c r="L1703" i="2"/>
  <c r="M1703" i="2" s="1"/>
  <c r="N1703" i="2" s="1"/>
  <c r="L1290" i="2"/>
  <c r="M1290" i="2" s="1"/>
  <c r="V1290" i="2" s="1"/>
  <c r="L120" i="2"/>
  <c r="M120" i="2" s="1"/>
  <c r="N120" i="2" s="1"/>
  <c r="L735" i="2"/>
  <c r="M735" i="2" s="1"/>
  <c r="N735" i="2" s="1"/>
  <c r="L2351" i="2"/>
  <c r="M2351" i="2" s="1"/>
  <c r="N2351" i="2" s="1"/>
  <c r="L1189" i="2"/>
  <c r="M1189" i="2" s="1"/>
  <c r="N1189" i="2" s="1"/>
  <c r="L2387" i="2"/>
  <c r="M2387" i="2" s="1"/>
  <c r="N2387" i="2" s="1"/>
  <c r="L1675" i="2"/>
  <c r="M1675" i="2" s="1"/>
  <c r="N1675" i="2" s="1"/>
  <c r="L556" i="2"/>
  <c r="M556" i="2" s="1"/>
  <c r="N556" i="2" s="1"/>
  <c r="L1107" i="2"/>
  <c r="M1107" i="2" s="1"/>
  <c r="N1107" i="2" s="1"/>
  <c r="L1313" i="2"/>
  <c r="M1313" i="2" s="1"/>
  <c r="N1313" i="2" s="1"/>
  <c r="L1278" i="2"/>
  <c r="M1278" i="2" s="1"/>
  <c r="N1278" i="2" s="1"/>
  <c r="L1011" i="2"/>
  <c r="M1011" i="2" s="1"/>
  <c r="N1011" i="2" s="1"/>
  <c r="L1408" i="2"/>
  <c r="M1408" i="2" s="1"/>
  <c r="N1408" i="2" s="1"/>
  <c r="L2453" i="2"/>
  <c r="M2453" i="2" s="1"/>
  <c r="N2453" i="2" s="1"/>
  <c r="L480" i="2"/>
  <c r="M480" i="2" s="1"/>
  <c r="N480" i="2" s="1"/>
  <c r="L671" i="2"/>
  <c r="M671" i="2" s="1"/>
  <c r="N671" i="2" s="1"/>
  <c r="L52" i="2"/>
  <c r="M52" i="2" s="1"/>
  <c r="N52" i="2" s="1"/>
  <c r="L1075" i="2"/>
  <c r="M1075" i="2" s="1"/>
  <c r="N1075" i="2" s="1"/>
  <c r="L1402" i="2"/>
  <c r="M1402" i="2" s="1"/>
  <c r="N1402" i="2" s="1"/>
  <c r="L2494" i="2"/>
  <c r="M2494" i="2" s="1"/>
  <c r="N2494" i="2" s="1"/>
  <c r="L1067" i="2"/>
  <c r="M1067" i="2" s="1"/>
  <c r="N1067" i="2" s="1"/>
  <c r="L874" i="2"/>
  <c r="M874" i="2" s="1"/>
  <c r="N874" i="2" s="1"/>
  <c r="L2311" i="2"/>
  <c r="M2311" i="2" s="1"/>
  <c r="N2311" i="2" s="1"/>
  <c r="L552" i="2"/>
  <c r="M552" i="2" s="1"/>
  <c r="N552" i="2" s="1"/>
  <c r="L955" i="2"/>
  <c r="M955" i="2" s="1"/>
  <c r="N955" i="2" s="1"/>
  <c r="L1434" i="2"/>
  <c r="M1434" i="2" s="1"/>
  <c r="N1434" i="2" s="1"/>
  <c r="L878" i="2"/>
  <c r="M878" i="2" s="1"/>
  <c r="N878" i="2" s="1"/>
  <c r="L512" i="2"/>
  <c r="M512" i="2" s="1"/>
  <c r="N512" i="2" s="1"/>
  <c r="L1237" i="2"/>
  <c r="M1237" i="2" s="1"/>
  <c r="N1237" i="2" s="1"/>
  <c r="L204" i="2"/>
  <c r="M204" i="2" s="1"/>
  <c r="N204" i="2" s="1"/>
  <c r="N2445" i="2"/>
  <c r="U2445" i="2" s="1"/>
  <c r="U2446" i="2" s="1"/>
  <c r="U2447" i="2" s="1"/>
  <c r="U2448" i="2" s="1"/>
  <c r="U2449" i="2" s="1"/>
  <c r="L731" i="2"/>
  <c r="M731" i="2" s="1"/>
  <c r="N731" i="2" s="1"/>
  <c r="L532" i="2"/>
  <c r="M532" i="2" s="1"/>
  <c r="N532" i="2" s="1"/>
  <c r="L464" i="2"/>
  <c r="M464" i="2" s="1"/>
  <c r="N464" i="2" s="1"/>
  <c r="L152" i="2"/>
  <c r="M152" i="2" s="1"/>
  <c r="N152" i="2" s="1"/>
  <c r="L719" i="2"/>
  <c r="M719" i="2" s="1"/>
  <c r="N719" i="2" s="1"/>
  <c r="L592" i="2"/>
  <c r="M592" i="2" s="1"/>
  <c r="N592" i="2" s="1"/>
  <c r="L1057" i="2"/>
  <c r="M1057" i="2" s="1"/>
  <c r="N1057" i="2" s="1"/>
  <c r="L1667" i="2"/>
  <c r="M1667" i="2" s="1"/>
  <c r="N1667" i="2" s="1"/>
  <c r="L764" i="2"/>
  <c r="M764" i="2" s="1"/>
  <c r="N764" i="2" s="1"/>
  <c r="L1078" i="2"/>
  <c r="M1078" i="2" s="1"/>
  <c r="N1078" i="2" s="1"/>
  <c r="L2307" i="2"/>
  <c r="M2307" i="2" s="1"/>
  <c r="V2307" i="2" s="1"/>
  <c r="V2308" i="2" s="1"/>
  <c r="V2309" i="2" s="1"/>
  <c r="V2310" i="2" s="1"/>
  <c r="V2311" i="2" s="1"/>
  <c r="L500" i="2"/>
  <c r="M500" i="2" s="1"/>
  <c r="N500" i="2" s="1"/>
  <c r="L816" i="2"/>
  <c r="M816" i="2" s="1"/>
  <c r="N816" i="2" s="1"/>
  <c r="L924" i="2"/>
  <c r="M924" i="2" s="1"/>
  <c r="N924" i="2" s="1"/>
  <c r="L1454" i="2"/>
  <c r="M1454" i="2" s="1"/>
  <c r="N1454" i="2" s="1"/>
  <c r="L611" i="2"/>
  <c r="M611" i="2" s="1"/>
  <c r="N611" i="2" s="1"/>
  <c r="L1266" i="2"/>
  <c r="M1266" i="2" s="1"/>
  <c r="N1266" i="2" s="1"/>
  <c r="L116" i="2"/>
  <c r="M116" i="2" s="1"/>
  <c r="N116" i="2" s="1"/>
  <c r="L894" i="2"/>
  <c r="M894" i="2" s="1"/>
  <c r="N894" i="2" s="1"/>
  <c r="L76" i="2"/>
  <c r="M76" i="2" s="1"/>
  <c r="N76" i="2" s="1"/>
  <c r="L1131" i="2"/>
  <c r="M1131" i="2" s="1"/>
  <c r="N1131" i="2" s="1"/>
  <c r="L870" i="2"/>
  <c r="M870" i="2" s="1"/>
  <c r="N870" i="2" s="1"/>
  <c r="L64" i="2"/>
  <c r="M64" i="2" s="1"/>
  <c r="N64" i="2" s="1"/>
  <c r="L748" i="2"/>
  <c r="M748" i="2" s="1"/>
  <c r="N748" i="2" s="1"/>
  <c r="L1297" i="2"/>
  <c r="M1297" i="2" s="1"/>
  <c r="N1297" i="2" s="1"/>
  <c r="L2371" i="2"/>
  <c r="M2371" i="2" s="1"/>
  <c r="V2371" i="2" s="1"/>
  <c r="V2372" i="2" s="1"/>
  <c r="V2373" i="2" s="1"/>
  <c r="V2374" i="2" s="1"/>
  <c r="V2375" i="2" s="1"/>
  <c r="L2439" i="2"/>
  <c r="M2439" i="2" s="1"/>
  <c r="N2439" i="2" s="1"/>
  <c r="L824" i="2"/>
  <c r="M824" i="2" s="1"/>
  <c r="N824" i="2" s="1"/>
  <c r="L1555" i="2"/>
  <c r="M1555" i="2" s="1"/>
  <c r="N1555" i="2" s="1"/>
  <c r="L2357" i="2"/>
  <c r="M2357" i="2" s="1"/>
  <c r="N2357" i="2" s="1"/>
  <c r="L1185" i="2"/>
  <c r="M1185" i="2" s="1"/>
  <c r="N1185" i="2" s="1"/>
  <c r="L1257" i="2"/>
  <c r="M1257" i="2" s="1"/>
  <c r="N1257" i="2" s="1"/>
  <c r="L934" i="2"/>
  <c r="M934" i="2" s="1"/>
  <c r="V934" i="2" s="1"/>
  <c r="V935" i="2" s="1"/>
  <c r="V936" i="2" s="1"/>
  <c r="L1098" i="2"/>
  <c r="M1098" i="2" s="1"/>
  <c r="N1098" i="2" s="1"/>
  <c r="L2328" i="2"/>
  <c r="M2328" i="2" s="1"/>
  <c r="V2328" i="2" s="1"/>
  <c r="V2329" i="2" s="1"/>
  <c r="V2330" i="2" s="1"/>
  <c r="V2331" i="2" s="1"/>
  <c r="V2332" i="2" s="1"/>
  <c r="V2333" i="2" s="1"/>
  <c r="L974" i="2"/>
  <c r="M974" i="2" s="1"/>
  <c r="N974" i="2" s="1"/>
  <c r="L828" i="2"/>
  <c r="M828" i="2" s="1"/>
  <c r="N828" i="2" s="1"/>
  <c r="L1591" i="2"/>
  <c r="M1591" i="2" s="1"/>
  <c r="N1591" i="2" s="1"/>
  <c r="L2467" i="2"/>
  <c r="M2467" i="2" s="1"/>
  <c r="V2467" i="2" s="1"/>
  <c r="V2468" i="2" s="1"/>
  <c r="V2469" i="2" s="1"/>
  <c r="V2470" i="2" s="1"/>
  <c r="V2471" i="2" s="1"/>
  <c r="V2472" i="2" s="1"/>
  <c r="V2473" i="2" s="1"/>
  <c r="V2474" i="2" s="1"/>
  <c r="L2506" i="2"/>
  <c r="M2506" i="2" s="1"/>
  <c r="N2506" i="2" s="1"/>
  <c r="L1446" i="2"/>
  <c r="M1446" i="2" s="1"/>
  <c r="N1446" i="2" s="1"/>
  <c r="L1567" i="2"/>
  <c r="M1567" i="2" s="1"/>
  <c r="N1567" i="2" s="1"/>
  <c r="L564" i="2"/>
  <c r="M564" i="2" s="1"/>
  <c r="N564" i="2" s="1"/>
  <c r="L92" i="2"/>
  <c r="M92" i="2" s="1"/>
  <c r="N92" i="2" s="1"/>
  <c r="L1394" i="2"/>
  <c r="M1394" i="2" s="1"/>
  <c r="V1394" i="2" s="1"/>
  <c r="V1395" i="2" s="1"/>
  <c r="V1396" i="2" s="1"/>
  <c r="V1397" i="2" s="1"/>
  <c r="L788" i="2"/>
  <c r="M788" i="2" s="1"/>
  <c r="N788" i="2" s="1"/>
  <c r="L982" i="2"/>
  <c r="M982" i="2" s="1"/>
  <c r="N982" i="2" s="1"/>
  <c r="L1326" i="2"/>
  <c r="M1326" i="2" s="1"/>
  <c r="N1326" i="2" s="1"/>
  <c r="L1374" i="2"/>
  <c r="M1374" i="2" s="1"/>
  <c r="N1374" i="2" s="1"/>
  <c r="L2420" i="2"/>
  <c r="M2420" i="2" s="1"/>
  <c r="N2420" i="2" s="1"/>
  <c r="L1253" i="2"/>
  <c r="M1253" i="2" s="1"/>
  <c r="N1253" i="2" s="1"/>
  <c r="L1334" i="2"/>
  <c r="M1334" i="2" s="1"/>
  <c r="N1334" i="2" s="1"/>
  <c r="L776" i="2"/>
  <c r="M776" i="2" s="1"/>
  <c r="N776" i="2" s="1"/>
  <c r="L1661" i="2"/>
  <c r="M1661" i="2" s="1"/>
  <c r="N1661" i="2" s="1"/>
  <c r="L711" i="2"/>
  <c r="M711" i="2" s="1"/>
  <c r="N711" i="2" s="1"/>
  <c r="L2572" i="2"/>
  <c r="M2572" i="2" s="1"/>
  <c r="N2572" i="2" s="1"/>
  <c r="L1658" i="2"/>
  <c r="M1658" i="2" s="1"/>
  <c r="N1658" i="2" s="1"/>
  <c r="L484" i="2"/>
  <c r="M484" i="2" s="1"/>
  <c r="N484" i="2" s="1"/>
  <c r="L2533" i="2"/>
  <c r="M2533" i="2" s="1"/>
  <c r="N2533" i="2" s="1"/>
  <c r="L1167" i="2"/>
  <c r="M1167" i="2" s="1"/>
  <c r="N1167" i="2" s="1"/>
  <c r="L2557" i="2"/>
  <c r="M2557" i="2" s="1"/>
  <c r="N2557" i="2" s="1"/>
  <c r="L1563" i="2"/>
  <c r="M1563" i="2" s="1"/>
  <c r="N1563" i="2" s="1"/>
  <c r="L2412" i="2"/>
  <c r="M2412" i="2" s="1"/>
  <c r="N2412" i="2" s="1"/>
  <c r="L2584" i="2"/>
  <c r="M2584" i="2" s="1"/>
  <c r="N2584" i="2" s="1"/>
  <c r="L544" i="2"/>
  <c r="M544" i="2" s="1"/>
  <c r="N544" i="2" s="1"/>
  <c r="L1378" i="2"/>
  <c r="M1378" i="2" s="1"/>
  <c r="N1378" i="2" s="1"/>
  <c r="L212" i="2"/>
  <c r="M212" i="2" s="1"/>
  <c r="N212" i="2" s="1"/>
  <c r="L632" i="2"/>
  <c r="M632" i="2" s="1"/>
  <c r="N632" i="2" s="1"/>
  <c r="L129" i="2"/>
  <c r="M129" i="2" s="1"/>
  <c r="N129" i="2" s="1"/>
  <c r="L2303" i="2"/>
  <c r="M2303" i="2" s="1"/>
  <c r="N2303" i="2" s="1"/>
  <c r="L657" i="2"/>
  <c r="M657" i="2" s="1"/>
  <c r="N657" i="2" s="1"/>
  <c r="L1615" i="2"/>
  <c r="M1615" i="2" s="1"/>
  <c r="N1615" i="2" s="1"/>
  <c r="L2582" i="2"/>
  <c r="M2582" i="2" s="1"/>
  <c r="N2582" i="2" s="1"/>
  <c r="L850" i="2"/>
  <c r="M850" i="2" s="1"/>
  <c r="N850" i="2" s="1"/>
  <c r="L572" i="2"/>
  <c r="M572" i="2" s="1"/>
  <c r="N572" i="2" s="1"/>
  <c r="L644" i="2"/>
  <c r="M644" i="2" s="1"/>
  <c r="N644" i="2" s="1"/>
  <c r="L1670" i="2"/>
  <c r="M1670" i="2" s="1"/>
  <c r="N1670" i="2" s="1"/>
  <c r="L683" i="2"/>
  <c r="M683" i="2" s="1"/>
  <c r="N683" i="2" s="1"/>
  <c r="L668" i="2"/>
  <c r="M668" i="2" s="1"/>
  <c r="N668" i="2" s="1"/>
  <c r="L2542" i="2"/>
  <c r="M2542" i="2" s="1"/>
  <c r="N2542" i="2" s="1"/>
  <c r="L156" i="2"/>
  <c r="M156" i="2" s="1"/>
  <c r="N156" i="2" s="1"/>
  <c r="L1397" i="2"/>
  <c r="M1397" i="2" s="1"/>
  <c r="N1397" i="2" s="1"/>
  <c r="L2546" i="2"/>
  <c r="M2546" i="2" s="1"/>
  <c r="N2546" i="2" s="1"/>
  <c r="L2498" i="2"/>
  <c r="M2498" i="2" s="1"/>
  <c r="N2498" i="2" s="1"/>
  <c r="L2362" i="2"/>
  <c r="M2362" i="2" s="1"/>
  <c r="N2362" i="2" s="1"/>
  <c r="L1046" i="2"/>
  <c r="M1046" i="2" s="1"/>
  <c r="N1046" i="2" s="1"/>
  <c r="L1521" i="2"/>
  <c r="M1521" i="2" s="1"/>
  <c r="V1521" i="2" s="1"/>
  <c r="V1522" i="2" s="1"/>
  <c r="V1523" i="2" s="1"/>
  <c r="V1524" i="2" s="1"/>
  <c r="V1525" i="2" s="1"/>
  <c r="V1526" i="2" s="1"/>
  <c r="V1527" i="2" s="1"/>
  <c r="V1528" i="2" s="1"/>
  <c r="V1529" i="2" s="1"/>
  <c r="L145" i="2"/>
  <c r="M145" i="2" s="1"/>
  <c r="N145" i="2" s="1"/>
  <c r="L2395" i="2"/>
  <c r="M2395" i="2" s="1"/>
  <c r="N2395" i="2" s="1"/>
  <c r="L1430" i="2"/>
  <c r="M1430" i="2" s="1"/>
  <c r="N1430" i="2" s="1"/>
  <c r="L627" i="2"/>
  <c r="M627" i="2" s="1"/>
  <c r="N627" i="2" s="1"/>
  <c r="L999" i="2"/>
  <c r="M999" i="2" s="1"/>
  <c r="N999" i="2" s="1"/>
  <c r="L1209" i="2"/>
  <c r="M1209" i="2" s="1"/>
  <c r="N1209" i="2" s="1"/>
  <c r="N2327" i="2"/>
  <c r="U2327" i="2" s="1"/>
  <c r="N1520" i="2"/>
  <c r="U1520" i="2" s="1"/>
  <c r="N759" i="2"/>
  <c r="U759" i="2" s="1"/>
  <c r="U760" i="2" s="1"/>
  <c r="U761" i="2" s="1"/>
  <c r="U762" i="2" s="1"/>
  <c r="U763" i="2" s="1"/>
  <c r="U764" i="2" s="1"/>
  <c r="N2579" i="2"/>
  <c r="U2579" i="2" s="1"/>
  <c r="U2580" i="2" s="1"/>
  <c r="U2581" i="2" s="1"/>
  <c r="U2582" i="2" s="1"/>
  <c r="U2583" i="2" s="1"/>
  <c r="U2584" i="2" s="1"/>
  <c r="L931" i="2"/>
  <c r="M931" i="2" s="1"/>
  <c r="N931" i="2" s="1"/>
  <c r="L100" i="2"/>
  <c r="M100" i="2" s="1"/>
  <c r="N100" i="2"/>
  <c r="L1601" i="2"/>
  <c r="M1601" i="2" s="1"/>
  <c r="N1601" i="2" s="1"/>
  <c r="L2340" i="2"/>
  <c r="M2340" i="2" s="1"/>
  <c r="N2340" i="2" s="1"/>
  <c r="L695" i="2"/>
  <c r="M695" i="2" s="1"/>
  <c r="N695" i="2" s="1"/>
  <c r="L854" i="2"/>
  <c r="M854" i="2" s="1"/>
  <c r="N854" i="2" s="1"/>
  <c r="L1365" i="2"/>
  <c r="M1365" i="2" s="1"/>
  <c r="N1365" i="2" s="1"/>
  <c r="L133" i="2"/>
  <c r="M133" i="2" s="1"/>
  <c r="N133" i="2" s="1"/>
  <c r="L1500" i="2"/>
  <c r="M1500" i="2" s="1"/>
  <c r="N1500" i="2" s="1"/>
  <c r="L780" i="2"/>
  <c r="M780" i="2" s="1"/>
  <c r="N780" i="2" s="1"/>
  <c r="L1003" i="2"/>
  <c r="M1003" i="2" s="1"/>
  <c r="N1003" i="2" s="1"/>
  <c r="L2474" i="2"/>
  <c r="M2474" i="2" s="1"/>
  <c r="N2474" i="2" s="1"/>
  <c r="L1230" i="2"/>
  <c r="M1230" i="2" s="1"/>
  <c r="N1230" i="2" s="1"/>
  <c r="L1155" i="2"/>
  <c r="M1155" i="2" s="1"/>
  <c r="N1155" i="2" s="1"/>
  <c r="L1322" i="2"/>
  <c r="M1322" i="2" s="1"/>
  <c r="N1322" i="2" s="1"/>
  <c r="L906" i="2"/>
  <c r="M906" i="2" s="1"/>
  <c r="N906" i="2" s="1"/>
  <c r="L1607" i="2"/>
  <c r="M1607" i="2" s="1"/>
  <c r="N1607" i="2" s="1"/>
  <c r="L2375" i="2"/>
  <c r="M2375" i="2" s="1"/>
  <c r="N2375" i="2" s="1"/>
  <c r="L1682" i="2"/>
  <c r="M1682" i="2" s="1"/>
  <c r="N1682" i="2" s="1"/>
  <c r="L1619" i="2"/>
  <c r="M1619" i="2" s="1"/>
  <c r="N1619" i="2" s="1"/>
  <c r="L740" i="2"/>
  <c r="M740" i="2" s="1"/>
  <c r="N740" i="2" s="1"/>
  <c r="L1574" i="2"/>
  <c r="M1574" i="2" s="1"/>
  <c r="N1574" i="2" s="1"/>
  <c r="L891" i="2"/>
  <c r="M891" i="2" s="1"/>
  <c r="N891" i="2" s="1"/>
  <c r="L2517" i="2"/>
  <c r="M2517" i="2" s="1"/>
  <c r="N2517" i="2" s="1"/>
  <c r="L2383" i="2"/>
  <c r="M2383" i="2" s="1"/>
  <c r="N2383" i="2" s="1"/>
  <c r="L2347" i="2"/>
  <c r="M2347" i="2" s="1"/>
  <c r="N2347" i="2" s="1"/>
  <c r="L756" i="2"/>
  <c r="M756" i="2" s="1"/>
  <c r="N756" i="2" s="1"/>
  <c r="L1174" i="2"/>
  <c r="M1174" i="2" s="1"/>
  <c r="N1174" i="2" s="1"/>
  <c r="L516" i="2"/>
  <c r="M516" i="2" s="1"/>
  <c r="N516" i="2" s="1"/>
  <c r="L1581" i="2"/>
  <c r="M1581" i="2" s="1"/>
  <c r="N1581" i="2" s="1"/>
  <c r="L2319" i="2"/>
  <c r="M2319" i="2" s="1"/>
  <c r="N2319" i="2" s="1"/>
  <c r="L910" i="2"/>
  <c r="M910" i="2" s="1"/>
  <c r="N910" i="2"/>
  <c r="L1054" i="2"/>
  <c r="M1054" i="2" s="1"/>
  <c r="N1054" i="2" s="1"/>
  <c r="L1539" i="2"/>
  <c r="M1539" i="2" s="1"/>
  <c r="N1539" i="2" s="1"/>
  <c r="L2334" i="2"/>
  <c r="M2334" i="2" s="1"/>
  <c r="V2334" i="2" s="1"/>
  <c r="V2335" i="2" s="1"/>
  <c r="V2336" i="2" s="1"/>
  <c r="V2337" i="2" s="1"/>
  <c r="V2338" i="2" s="1"/>
  <c r="V2339" i="2" s="1"/>
  <c r="V2340" i="2" s="1"/>
  <c r="V2341" i="2" s="1"/>
  <c r="L2538" i="2"/>
  <c r="M2538" i="2" s="1"/>
  <c r="N2538" i="2" s="1"/>
  <c r="R92" i="2"/>
  <c r="Q91" i="2"/>
  <c r="Q743" i="2"/>
  <c r="R744" i="2"/>
  <c r="R9" i="2"/>
  <c r="Q8" i="2"/>
  <c r="Q2215" i="2"/>
  <c r="R2216" i="2"/>
  <c r="K817" i="2"/>
  <c r="O1677" i="2"/>
  <c r="J1677" i="2"/>
  <c r="I1678" i="2"/>
  <c r="R2174" i="2"/>
  <c r="Q2173" i="2"/>
  <c r="K1409" i="2"/>
  <c r="O578" i="2"/>
  <c r="J578" i="2"/>
  <c r="I579" i="2"/>
  <c r="Q2057" i="2"/>
  <c r="R2058" i="2"/>
  <c r="T2475" i="2"/>
  <c r="S2475" i="2"/>
  <c r="K2475" i="2"/>
  <c r="O445" i="2"/>
  <c r="J445" i="2"/>
  <c r="I446" i="2"/>
  <c r="O2458" i="2"/>
  <c r="I2459" i="2"/>
  <c r="J2458" i="2"/>
  <c r="O613" i="2"/>
  <c r="I614" i="2"/>
  <c r="J613" i="2"/>
  <c r="T857" i="2"/>
  <c r="K857" i="2"/>
  <c r="S857" i="2"/>
  <c r="V857" i="2"/>
  <c r="K157" i="2"/>
  <c r="O697" i="2"/>
  <c r="J697" i="2"/>
  <c r="I698" i="2"/>
  <c r="O2500" i="2"/>
  <c r="J2500" i="2"/>
  <c r="I2501" i="2"/>
  <c r="O2313" i="2"/>
  <c r="J2313" i="2"/>
  <c r="I2314" i="2"/>
  <c r="O1072" i="2"/>
  <c r="J1072" i="2"/>
  <c r="I1073" i="2"/>
  <c r="K2549" i="2"/>
  <c r="K1327" i="2"/>
  <c r="O2527" i="2"/>
  <c r="J2527" i="2"/>
  <c r="K1175" i="2"/>
  <c r="O2397" i="2"/>
  <c r="I2398" i="2"/>
  <c r="J2397" i="2"/>
  <c r="K1096" i="2"/>
  <c r="K593" i="2"/>
  <c r="T2341" i="2"/>
  <c r="K2341" i="2"/>
  <c r="S2341" i="2"/>
  <c r="K1058" i="2"/>
  <c r="O486" i="2"/>
  <c r="J486" i="2"/>
  <c r="I487" i="2"/>
  <c r="O840" i="2"/>
  <c r="I841" i="2"/>
  <c r="J840" i="2"/>
  <c r="K1668" i="2"/>
  <c r="O1502" i="2"/>
  <c r="J1502" i="2"/>
  <c r="I1503" i="2"/>
  <c r="O206" i="2"/>
  <c r="J206" i="2"/>
  <c r="I207" i="2"/>
  <c r="O1367" i="2"/>
  <c r="J1367" i="2"/>
  <c r="I1368" i="2"/>
  <c r="O602" i="2"/>
  <c r="J602" i="2"/>
  <c r="I603" i="2"/>
  <c r="O106" i="2"/>
  <c r="J106" i="2"/>
  <c r="I107" i="2"/>
  <c r="K213" i="2"/>
  <c r="O1100" i="2"/>
  <c r="J1100" i="2"/>
  <c r="I1101" i="2"/>
  <c r="K1323" i="2"/>
  <c r="U765" i="2"/>
  <c r="T765" i="2"/>
  <c r="K765" i="2"/>
  <c r="S765" i="2"/>
  <c r="V765" i="2"/>
  <c r="K1238" i="2"/>
  <c r="K975" i="2"/>
  <c r="O502" i="2"/>
  <c r="J502" i="2"/>
  <c r="I503" i="2"/>
  <c r="O518" i="2"/>
  <c r="J518" i="2"/>
  <c r="I519" i="2"/>
  <c r="K134" i="2"/>
  <c r="K1168" i="2"/>
  <c r="R207" i="2"/>
  <c r="Q206" i="2"/>
  <c r="K781" i="2"/>
  <c r="R710" i="2"/>
  <c r="Q709" i="2"/>
  <c r="T1671" i="2"/>
  <c r="T1672" i="2" s="1"/>
  <c r="T1673" i="2" s="1"/>
  <c r="T1674" i="2" s="1"/>
  <c r="T1675" i="2" s="1"/>
  <c r="T1676" i="2" s="1"/>
  <c r="K1671" i="2"/>
  <c r="S1671" i="2"/>
  <c r="S1672" i="2" s="1"/>
  <c r="S1673" i="2" s="1"/>
  <c r="S1674" i="2" s="1"/>
  <c r="S1675" i="2" s="1"/>
  <c r="O685" i="2"/>
  <c r="J685" i="2"/>
  <c r="I686" i="2"/>
  <c r="K712" i="2"/>
  <c r="O830" i="2"/>
  <c r="J830" i="2"/>
  <c r="I831" i="2"/>
  <c r="K2457" i="2"/>
  <c r="Q412" i="2"/>
  <c r="R413" i="2"/>
  <c r="K1676" i="2"/>
  <c r="S1676" i="2"/>
  <c r="O558" i="2"/>
  <c r="J558" i="2"/>
  <c r="I559" i="2"/>
  <c r="K612" i="2"/>
  <c r="K741" i="2"/>
  <c r="O2544" i="2"/>
  <c r="J2544" i="2"/>
  <c r="K892" i="2"/>
  <c r="Q2020" i="2"/>
  <c r="R2021" i="2"/>
  <c r="K2499" i="2"/>
  <c r="K1279" i="2"/>
  <c r="T5" i="2"/>
  <c r="K5" i="2"/>
  <c r="S5" i="2"/>
  <c r="K77" i="2"/>
  <c r="O1133" i="2"/>
  <c r="J1133" i="2"/>
  <c r="I1134" i="2"/>
  <c r="T2312" i="2"/>
  <c r="K2312" i="2"/>
  <c r="S2312" i="2"/>
  <c r="V2312" i="2"/>
  <c r="K1071" i="2"/>
  <c r="K628" i="2"/>
  <c r="K1210" i="2"/>
  <c r="Q1326" i="2"/>
  <c r="R1327" i="2"/>
  <c r="O1557" i="2"/>
  <c r="J1557" i="2"/>
  <c r="I1558" i="2"/>
  <c r="O1024" i="2"/>
  <c r="J1024" i="2"/>
  <c r="I1025" i="2"/>
  <c r="O1272" i="2"/>
  <c r="J1272" i="2"/>
  <c r="I1273" i="2"/>
  <c r="O2359" i="2"/>
  <c r="J2359" i="2"/>
  <c r="I2360" i="2"/>
  <c r="O1187" i="2"/>
  <c r="J1187" i="2"/>
  <c r="O1151" i="2"/>
  <c r="I1152" i="2"/>
  <c r="J1151" i="2"/>
  <c r="K577" i="2"/>
  <c r="K2526" i="2"/>
  <c r="O962" i="2"/>
  <c r="J962" i="2"/>
  <c r="I963" i="2"/>
  <c r="R171" i="2"/>
  <c r="Q170" i="2"/>
  <c r="O2476" i="2"/>
  <c r="J2476" i="2"/>
  <c r="I2477" i="2"/>
  <c r="O1376" i="2"/>
  <c r="J1376" i="2"/>
  <c r="R2095" i="2"/>
  <c r="Q2094" i="2"/>
  <c r="K1242" i="2"/>
  <c r="R247" i="2"/>
  <c r="Q246" i="2"/>
  <c r="J1176" i="2"/>
  <c r="O1176" i="2"/>
  <c r="I1177" i="2"/>
  <c r="O1609" i="2"/>
  <c r="J1609" i="2"/>
  <c r="I1610" i="2"/>
  <c r="T2352" i="2"/>
  <c r="T2353" i="2" s="1"/>
  <c r="T2354" i="2" s="1"/>
  <c r="T2355" i="2" s="1"/>
  <c r="T2356" i="2" s="1"/>
  <c r="T2357" i="2" s="1"/>
  <c r="K2352" i="2"/>
  <c r="S2352" i="2"/>
  <c r="S2353" i="2" s="1"/>
  <c r="S2354" i="2" s="1"/>
  <c r="S2355" i="2" s="1"/>
  <c r="S2356" i="2" s="1"/>
  <c r="S2357" i="2" s="1"/>
  <c r="Q1297" i="2"/>
  <c r="R1298" i="2"/>
  <c r="K1079" i="2"/>
  <c r="T444" i="2"/>
  <c r="K444" i="2"/>
  <c r="S444" i="2"/>
  <c r="R1189" i="2"/>
  <c r="Q1188" i="2"/>
  <c r="K2396" i="2"/>
  <c r="O1191" i="2"/>
  <c r="J1191" i="2"/>
  <c r="I1192" i="2"/>
  <c r="Q1931" i="2"/>
  <c r="R1932" i="2"/>
  <c r="Q1071" i="2"/>
  <c r="R1072" i="2"/>
  <c r="K1219" i="2"/>
  <c r="Q1433" i="2"/>
  <c r="R1434" i="2"/>
  <c r="O1593" i="2"/>
  <c r="I1594" i="2"/>
  <c r="J1593" i="2"/>
  <c r="O1059" i="2"/>
  <c r="I1060" i="2"/>
  <c r="J1059" i="2"/>
  <c r="K485" i="2"/>
  <c r="U757" i="2"/>
  <c r="U758" i="2" s="1"/>
  <c r="T757" i="2"/>
  <c r="T758" i="2" s="1"/>
  <c r="K757" i="2"/>
  <c r="S757" i="2"/>
  <c r="S758" i="2" s="1"/>
  <c r="V757" i="2"/>
  <c r="V758" i="2" s="1"/>
  <c r="O2535" i="2"/>
  <c r="J2535" i="2"/>
  <c r="I2536" i="2"/>
  <c r="K1036" i="2"/>
  <c r="O2508" i="2"/>
  <c r="J2508" i="2"/>
  <c r="I2509" i="2"/>
  <c r="O147" i="2"/>
  <c r="J147" i="2"/>
  <c r="I148" i="2"/>
  <c r="K1501" i="2"/>
  <c r="K1068" i="2"/>
  <c r="R1701" i="2"/>
  <c r="Q1700" i="2"/>
  <c r="T2366" i="2"/>
  <c r="K2366" i="2"/>
  <c r="S2366" i="2"/>
  <c r="Q451" i="2"/>
  <c r="R452" i="2"/>
  <c r="K2413" i="2"/>
  <c r="K885" i="2"/>
  <c r="K121" i="2"/>
  <c r="K1366" i="2"/>
  <c r="T1403" i="2"/>
  <c r="T1404" i="2" s="1"/>
  <c r="T1405" i="2" s="1"/>
  <c r="T1406" i="2" s="1"/>
  <c r="T1407" i="2" s="1"/>
  <c r="T1408" i="2" s="1"/>
  <c r="T1409" i="2" s="1"/>
  <c r="K1403" i="2"/>
  <c r="S1403" i="2"/>
  <c r="S1404" i="2" s="1"/>
  <c r="S1405" i="2" s="1"/>
  <c r="S1406" i="2" s="1"/>
  <c r="S1407" i="2" s="1"/>
  <c r="S1408" i="2" s="1"/>
  <c r="S1409" i="2" s="1"/>
  <c r="O546" i="2"/>
  <c r="J546" i="2"/>
  <c r="I547" i="2"/>
  <c r="O941" i="2"/>
  <c r="J941" i="2"/>
  <c r="I942" i="2"/>
  <c r="K2489" i="2"/>
  <c r="Q2291" i="2"/>
  <c r="R2292" i="2"/>
  <c r="R807" i="2"/>
  <c r="Q806" i="2"/>
  <c r="O1232" i="2"/>
  <c r="J1232" i="2"/>
  <c r="I1233" i="2"/>
  <c r="K130" i="2"/>
  <c r="O2422" i="2"/>
  <c r="J2422" i="2"/>
  <c r="Q2414" i="2"/>
  <c r="R2415" i="2"/>
  <c r="K879" i="2"/>
  <c r="K2296" i="2"/>
  <c r="Q2374" i="2"/>
  <c r="R2375" i="2"/>
  <c r="K1000" i="2"/>
  <c r="K501" i="2"/>
  <c r="Q1976" i="2"/>
  <c r="R1977" i="2"/>
  <c r="R327" i="2"/>
  <c r="Q326" i="2"/>
  <c r="K517" i="2"/>
  <c r="Q1354" i="2"/>
  <c r="R1355" i="2"/>
  <c r="O750" i="2"/>
  <c r="J750" i="2"/>
  <c r="T2573" i="2"/>
  <c r="T2574" i="2" s="1"/>
  <c r="T2575" i="2" s="1"/>
  <c r="T2576" i="2" s="1"/>
  <c r="T2577" i="2" s="1"/>
  <c r="T2578" i="2" s="1"/>
  <c r="K2573" i="2"/>
  <c r="S2573" i="2"/>
  <c r="S2574" i="2" s="1"/>
  <c r="S2575" i="2" s="1"/>
  <c r="S2576" i="2" s="1"/>
  <c r="S2577" i="2" s="1"/>
  <c r="S2578" i="2" s="1"/>
  <c r="R2334" i="2"/>
  <c r="Q2333" i="2"/>
  <c r="Q2135" i="2"/>
  <c r="R2136" i="2"/>
  <c r="K1150" i="2"/>
  <c r="K465" i="2"/>
  <c r="K1335" i="2"/>
  <c r="T1620" i="2"/>
  <c r="T1621" i="2" s="1"/>
  <c r="T1622" i="2" s="1"/>
  <c r="T1623" i="2" s="1"/>
  <c r="K1620" i="2"/>
  <c r="S1620" i="2"/>
  <c r="S1621" i="2" s="1"/>
  <c r="S1622" i="2" s="1"/>
  <c r="S1623" i="2" s="1"/>
  <c r="R674" i="2"/>
  <c r="Q673" i="2"/>
  <c r="Q1230" i="2"/>
  <c r="R1231" i="2"/>
  <c r="K1012" i="2"/>
  <c r="T2585" i="2"/>
  <c r="K2585" i="2"/>
  <c r="S2585" i="2"/>
  <c r="V2585" i="2"/>
  <c r="U2585" i="2"/>
  <c r="K1568" i="2"/>
  <c r="K658" i="2"/>
  <c r="O1109" i="2"/>
  <c r="J1109" i="2"/>
  <c r="I1110" i="2"/>
  <c r="K2543" i="2"/>
  <c r="R779" i="2"/>
  <c r="Q778" i="2"/>
  <c r="K696" i="2"/>
  <c r="K672" i="2"/>
  <c r="O6" i="2"/>
  <c r="J6" i="2"/>
  <c r="I7" i="2"/>
  <c r="K1132" i="2"/>
  <c r="K1556" i="2"/>
  <c r="K1023" i="2"/>
  <c r="K1271" i="2"/>
  <c r="T2358" i="2"/>
  <c r="K2358" i="2"/>
  <c r="S2358" i="2"/>
  <c r="K932" i="2"/>
  <c r="K1186" i="2"/>
  <c r="K983" i="2"/>
  <c r="O1339" i="2"/>
  <c r="J1339" i="2"/>
  <c r="I1340" i="2"/>
  <c r="K961" i="2"/>
  <c r="O1653" i="2"/>
  <c r="J1653" i="2"/>
  <c r="I1654" i="2"/>
  <c r="O634" i="2"/>
  <c r="I635" i="2"/>
  <c r="J634" i="2"/>
  <c r="K1459" i="2"/>
  <c r="K1375" i="2"/>
  <c r="K1608" i="2"/>
  <c r="K1435" i="2"/>
  <c r="O1080" i="2"/>
  <c r="J1080" i="2"/>
  <c r="I1081" i="2"/>
  <c r="K1044" i="2"/>
  <c r="R51" i="2"/>
  <c r="Q50" i="2"/>
  <c r="R2489" i="2"/>
  <c r="Q2488" i="2"/>
  <c r="Q1604" i="2"/>
  <c r="R1605" i="2"/>
  <c r="K1602" i="2"/>
  <c r="O594" i="2"/>
  <c r="I595" i="2"/>
  <c r="J594" i="2"/>
  <c r="K1592" i="2"/>
  <c r="T1398" i="2"/>
  <c r="T1399" i="2" s="1"/>
  <c r="T1400" i="2" s="1"/>
  <c r="T1401" i="2" s="1"/>
  <c r="T1402" i="2" s="1"/>
  <c r="K1398" i="2"/>
  <c r="S1398" i="2"/>
  <c r="S1399" i="2" s="1"/>
  <c r="S1400" i="2" s="1"/>
  <c r="S1401" i="2" s="1"/>
  <c r="S1402" i="2" s="1"/>
  <c r="V1398" i="2"/>
  <c r="V1399" i="2" s="1"/>
  <c r="V1400" i="2" s="1"/>
  <c r="V1401" i="2" s="1"/>
  <c r="V1402" i="2" s="1"/>
  <c r="R977" i="2"/>
  <c r="Q976" i="2"/>
  <c r="J896" i="2"/>
  <c r="O896" i="2"/>
  <c r="I897" i="2"/>
  <c r="O38" i="2"/>
  <c r="J38" i="2"/>
  <c r="I39" i="2"/>
  <c r="Q1762" i="2"/>
  <c r="R1763" i="2"/>
  <c r="K2534" i="2"/>
  <c r="K1047" i="2"/>
  <c r="K1076" i="2"/>
  <c r="K2507" i="2"/>
  <c r="K146" i="2"/>
  <c r="Q2525" i="2"/>
  <c r="R2526" i="2"/>
  <c r="T1451" i="2"/>
  <c r="T1452" i="2" s="1"/>
  <c r="T1453" i="2" s="1"/>
  <c r="T1454" i="2" s="1"/>
  <c r="K1451" i="2"/>
  <c r="S1451" i="2"/>
  <c r="S1452" i="2" s="1"/>
  <c r="S1453" i="2" s="1"/>
  <c r="S1454" i="2" s="1"/>
  <c r="S1455" i="2" s="1"/>
  <c r="S1456" i="2" s="1"/>
  <c r="S1457" i="2" s="1"/>
  <c r="S1458" i="2" s="1"/>
  <c r="S1459" i="2" s="1"/>
  <c r="O2367" i="2"/>
  <c r="J2367" i="2"/>
  <c r="O2564" i="2"/>
  <c r="J2564" i="2"/>
  <c r="I2565" i="2"/>
  <c r="Q1890" i="2"/>
  <c r="R1891" i="2"/>
  <c r="R1721" i="2"/>
  <c r="Q1720" i="2"/>
  <c r="O886" i="2"/>
  <c r="I887" i="2"/>
  <c r="J886" i="2"/>
  <c r="O646" i="2"/>
  <c r="I647" i="2"/>
  <c r="J646" i="2"/>
  <c r="O1005" i="2"/>
  <c r="J1005" i="2"/>
  <c r="I1006" i="2"/>
  <c r="O122" i="2"/>
  <c r="J122" i="2"/>
  <c r="I123" i="2"/>
  <c r="K736" i="2"/>
  <c r="K545" i="2"/>
  <c r="K1206" i="2"/>
  <c r="K601" i="2"/>
  <c r="Q1805" i="2"/>
  <c r="R1806" i="2"/>
  <c r="K153" i="2"/>
  <c r="O1259" i="2"/>
  <c r="J1259" i="2"/>
  <c r="I1260" i="2"/>
  <c r="K940" i="2"/>
  <c r="O795" i="2"/>
  <c r="I796" i="2"/>
  <c r="J795" i="2"/>
  <c r="K1231" i="2"/>
  <c r="O1637" i="2"/>
  <c r="J1637" i="2"/>
  <c r="I1638" i="2"/>
  <c r="O566" i="2"/>
  <c r="J566" i="2"/>
  <c r="I567" i="2"/>
  <c r="K2421" i="2"/>
  <c r="K93" i="2"/>
  <c r="K907" i="2"/>
  <c r="O1299" i="2"/>
  <c r="J1299" i="2"/>
  <c r="I1300" i="2"/>
  <c r="O1531" i="2"/>
  <c r="J1531" i="2"/>
  <c r="O1705" i="2"/>
  <c r="J1705" i="2"/>
  <c r="I1706" i="2"/>
  <c r="T1291" i="2"/>
  <c r="T1292" i="2" s="1"/>
  <c r="T1293" i="2" s="1"/>
  <c r="T1294" i="2" s="1"/>
  <c r="T1295" i="2" s="1"/>
  <c r="T1296" i="2" s="1"/>
  <c r="T1297" i="2" s="1"/>
  <c r="K1291" i="2"/>
  <c r="S1291" i="2"/>
  <c r="S1292" i="2" s="1"/>
  <c r="S1293" i="2" s="1"/>
  <c r="S1294" i="2" s="1"/>
  <c r="S1295" i="2" s="1"/>
  <c r="S1296" i="2" s="1"/>
  <c r="S1297" i="2" s="1"/>
  <c r="K53" i="2"/>
  <c r="J2321" i="2"/>
  <c r="O2321" i="2"/>
  <c r="I2322" i="2"/>
  <c r="K65" i="2"/>
  <c r="K749" i="2"/>
  <c r="O1162" i="2"/>
  <c r="J1162" i="2"/>
  <c r="I1163" i="2"/>
  <c r="K2388" i="2"/>
  <c r="O1280" i="2"/>
  <c r="J1280" i="2"/>
  <c r="I1281" i="2"/>
  <c r="O673" i="2"/>
  <c r="J673" i="2"/>
  <c r="I674" i="2"/>
  <c r="O78" i="2"/>
  <c r="J78" i="2"/>
  <c r="I79" i="2"/>
  <c r="S1582" i="2"/>
  <c r="S1583" i="2" s="1"/>
  <c r="S1584" i="2" s="1"/>
  <c r="S1585" i="2" s="1"/>
  <c r="S1586" i="2" s="1"/>
  <c r="S1587" i="2" s="1"/>
  <c r="S1588" i="2" s="1"/>
  <c r="S1589" i="2" s="1"/>
  <c r="S1590" i="2" s="1"/>
  <c r="S1591" i="2" s="1"/>
  <c r="S1592" i="2" s="1"/>
  <c r="T1582" i="2"/>
  <c r="T1583" i="2" s="1"/>
  <c r="T1584" i="2" s="1"/>
  <c r="T1585" i="2" s="1"/>
  <c r="T1586" i="2" s="1"/>
  <c r="T1587" i="2" s="1"/>
  <c r="T1588" i="2" s="1"/>
  <c r="T1589" i="2" s="1"/>
  <c r="T1590" i="2" s="1"/>
  <c r="T1591" i="2" s="1"/>
  <c r="T1592" i="2" s="1"/>
  <c r="K1582" i="2"/>
  <c r="K533" i="2"/>
  <c r="K633" i="2"/>
  <c r="O1243" i="2"/>
  <c r="J1243" i="2"/>
  <c r="I1244" i="2"/>
  <c r="T1540" i="2"/>
  <c r="T1541" i="2" s="1"/>
  <c r="T1542" i="2" s="1"/>
  <c r="T1543" i="2" s="1"/>
  <c r="T1544" i="2" s="1"/>
  <c r="T1545" i="2" s="1"/>
  <c r="T1546" i="2" s="1"/>
  <c r="T1547" i="2" s="1"/>
  <c r="K1540" i="2"/>
  <c r="S1540" i="2"/>
  <c r="S1541" i="2" s="1"/>
  <c r="S1542" i="2" s="1"/>
  <c r="S1543" i="2" s="1"/>
  <c r="S1544" i="2" s="1"/>
  <c r="S1545" i="2" s="1"/>
  <c r="S1546" i="2" s="1"/>
  <c r="S1547" i="2" s="1"/>
  <c r="R558" i="2"/>
  <c r="Q557" i="2"/>
  <c r="O1220" i="2"/>
  <c r="J1220" i="2"/>
  <c r="I1221" i="2"/>
  <c r="K1662" i="2"/>
  <c r="T2518" i="2"/>
  <c r="K2518" i="2"/>
  <c r="S2518" i="2"/>
  <c r="O1037" i="2"/>
  <c r="J1037" i="2"/>
  <c r="I1038" i="2"/>
  <c r="T1548" i="2"/>
  <c r="T1549" i="2" s="1"/>
  <c r="T1550" i="2" s="1"/>
  <c r="T1551" i="2" s="1"/>
  <c r="T1552" i="2" s="1"/>
  <c r="T1553" i="2" s="1"/>
  <c r="T1554" i="2" s="1"/>
  <c r="T1555" i="2" s="1"/>
  <c r="T1556" i="2" s="1"/>
  <c r="K1548" i="2"/>
  <c r="S1548" i="2"/>
  <c r="S1549" i="2" s="1"/>
  <c r="S1550" i="2" s="1"/>
  <c r="S1551" i="2" s="1"/>
  <c r="S1552" i="2" s="1"/>
  <c r="S1553" i="2" s="1"/>
  <c r="S1554" i="2" s="1"/>
  <c r="S1555" i="2" s="1"/>
  <c r="S1556" i="2" s="1"/>
  <c r="O2414" i="2"/>
  <c r="I2415" i="2"/>
  <c r="J2414" i="2"/>
  <c r="O737" i="2"/>
  <c r="J737" i="2"/>
  <c r="I738" i="2"/>
  <c r="Q1846" i="2"/>
  <c r="R1847" i="2"/>
  <c r="K1379" i="2"/>
  <c r="O2490" i="2"/>
  <c r="J2490" i="2"/>
  <c r="I2491" i="2"/>
  <c r="R1037" i="2"/>
  <c r="Q1036" i="2"/>
  <c r="T1628" i="2"/>
  <c r="T1629" i="2" s="1"/>
  <c r="T1630" i="2" s="1"/>
  <c r="T1631" i="2" s="1"/>
  <c r="T1632" i="2" s="1"/>
  <c r="T1633" i="2" s="1"/>
  <c r="T1634" i="2" s="1"/>
  <c r="T1635" i="2" s="1"/>
  <c r="T1636" i="2" s="1"/>
  <c r="K1628" i="2"/>
  <c r="S1628" i="2"/>
  <c r="S1629" i="2" s="1"/>
  <c r="S1630" i="2" s="1"/>
  <c r="S1631" i="2" s="1"/>
  <c r="S1632" i="2" s="1"/>
  <c r="S1633" i="2" s="1"/>
  <c r="S1634" i="2" s="1"/>
  <c r="S1635" i="2" s="1"/>
  <c r="O2297" i="2"/>
  <c r="J2297" i="2"/>
  <c r="I2298" i="2"/>
  <c r="R898" i="2"/>
  <c r="Q897" i="2"/>
  <c r="O2377" i="2"/>
  <c r="J2377" i="2"/>
  <c r="I2378" i="2"/>
  <c r="K684" i="2"/>
  <c r="R1477" i="2"/>
  <c r="Q1476" i="2"/>
  <c r="K829" i="2"/>
  <c r="O926" i="2"/>
  <c r="I927" i="2"/>
  <c r="J926" i="2"/>
  <c r="K557" i="2"/>
  <c r="O818" i="2"/>
  <c r="J818" i="2"/>
  <c r="I819" i="2"/>
  <c r="Q1123" i="2"/>
  <c r="R1124" i="2"/>
  <c r="T2376" i="2"/>
  <c r="K2376" i="2"/>
  <c r="S2376" i="2"/>
  <c r="V2376" i="2"/>
  <c r="O713" i="2"/>
  <c r="J713" i="2"/>
  <c r="I714" i="2"/>
  <c r="O2389" i="2"/>
  <c r="J2389" i="2"/>
  <c r="I2390" i="2"/>
  <c r="K925" i="2"/>
  <c r="T1455" i="2"/>
  <c r="T1456" i="2" s="1"/>
  <c r="T1457" i="2" s="1"/>
  <c r="T1458" i="2" s="1"/>
  <c r="T1459" i="2" s="1"/>
  <c r="K1455" i="2"/>
  <c r="R855" i="2"/>
  <c r="Q854" i="2"/>
  <c r="K1108" i="2"/>
  <c r="O858" i="2"/>
  <c r="J858" i="2"/>
  <c r="I859" i="2"/>
  <c r="O158" i="2"/>
  <c r="J158" i="2"/>
  <c r="I159" i="2"/>
  <c r="K1575" i="2"/>
  <c r="Q1158" i="2"/>
  <c r="R1159" i="2"/>
  <c r="Q1269" i="2"/>
  <c r="R1270" i="2"/>
  <c r="O1410" i="2"/>
  <c r="J1410" i="2"/>
  <c r="I1411" i="2"/>
  <c r="R1093" i="2"/>
  <c r="Q1092" i="2"/>
  <c r="O1211" i="2"/>
  <c r="J1211" i="2"/>
  <c r="I1212" i="2"/>
  <c r="T1624" i="2"/>
  <c r="T1625" i="2" s="1"/>
  <c r="T1626" i="2" s="1"/>
  <c r="T1627" i="2" s="1"/>
  <c r="K1624" i="2"/>
  <c r="S1624" i="2"/>
  <c r="S1625" i="2" s="1"/>
  <c r="S1626" i="2" s="1"/>
  <c r="S1627" i="2" s="1"/>
  <c r="K732" i="2"/>
  <c r="O1186" i="2"/>
  <c r="O1185" i="2" s="1"/>
  <c r="O1184" i="2" s="1"/>
  <c r="P1184" i="2" s="1"/>
  <c r="O2550" i="2"/>
  <c r="J2550" i="2"/>
  <c r="I2551" i="2"/>
  <c r="O984" i="2"/>
  <c r="J984" i="2"/>
  <c r="I985" i="2"/>
  <c r="K1338" i="2"/>
  <c r="R2452" i="2"/>
  <c r="Q2451" i="2"/>
  <c r="Q1527" i="2"/>
  <c r="R1528" i="2"/>
  <c r="O534" i="2"/>
  <c r="J534" i="2"/>
  <c r="I535" i="2"/>
  <c r="O1328" i="2"/>
  <c r="J1328" i="2"/>
  <c r="I1329" i="2"/>
  <c r="K1652" i="2"/>
  <c r="R374" i="2"/>
  <c r="Q373" i="2"/>
  <c r="O1460" i="2"/>
  <c r="J1460" i="2"/>
  <c r="I1461" i="2"/>
  <c r="O1375" i="2"/>
  <c r="O1374" i="2" s="1"/>
  <c r="O1373" i="2" s="1"/>
  <c r="P1373" i="2" s="1"/>
  <c r="K1019" i="2"/>
  <c r="O1436" i="2"/>
  <c r="J1436" i="2"/>
  <c r="I1437" i="2"/>
  <c r="Q133" i="2"/>
  <c r="R134" i="2"/>
  <c r="K1190" i="2"/>
  <c r="O466" i="2"/>
  <c r="J466" i="2"/>
  <c r="I467" i="2"/>
  <c r="S937" i="2"/>
  <c r="S938" i="2" s="1"/>
  <c r="S939" i="2" s="1"/>
  <c r="S940" i="2" s="1"/>
  <c r="T937" i="2"/>
  <c r="T938" i="2" s="1"/>
  <c r="T939" i="2" s="1"/>
  <c r="T940" i="2" s="1"/>
  <c r="K937" i="2"/>
  <c r="V937" i="2"/>
  <c r="V938" i="2" s="1"/>
  <c r="V939" i="2" s="1"/>
  <c r="V940" i="2" s="1"/>
  <c r="O1663" i="2"/>
  <c r="J1663" i="2"/>
  <c r="I1664" i="2"/>
  <c r="R935" i="2"/>
  <c r="Q934" i="2"/>
  <c r="O2342" i="2"/>
  <c r="J2342" i="2"/>
  <c r="I2343" i="2"/>
  <c r="Q516" i="2"/>
  <c r="R517" i="2"/>
  <c r="K839" i="2"/>
  <c r="O2519" i="2"/>
  <c r="J2519" i="2"/>
  <c r="O1013" i="2"/>
  <c r="J1013" i="2"/>
  <c r="I1014" i="2"/>
  <c r="K1104" i="2"/>
  <c r="K895" i="2"/>
  <c r="K37" i="2"/>
  <c r="R590" i="2"/>
  <c r="Q589" i="2"/>
  <c r="O1048" i="2"/>
  <c r="J1048" i="2"/>
  <c r="I1049" i="2"/>
  <c r="K1363" i="2"/>
  <c r="K2563" i="2"/>
  <c r="K1564" i="2"/>
  <c r="Q1567" i="2"/>
  <c r="R1568" i="2"/>
  <c r="O2586" i="2"/>
  <c r="J2586" i="2"/>
  <c r="I2587" i="2"/>
  <c r="K205" i="2"/>
  <c r="K645" i="2"/>
  <c r="K1004" i="2"/>
  <c r="S2440" i="2"/>
  <c r="S2441" i="2" s="1"/>
  <c r="S2442" i="2" s="1"/>
  <c r="S2443" i="2" s="1"/>
  <c r="K2440" i="2"/>
  <c r="T2440" i="2"/>
  <c r="T2441" i="2" s="1"/>
  <c r="T2442" i="2" s="1"/>
  <c r="T2443" i="2" s="1"/>
  <c r="R1653" i="2"/>
  <c r="Q1652" i="2"/>
  <c r="Q484" i="2"/>
  <c r="R485" i="2"/>
  <c r="Q286" i="2"/>
  <c r="R287" i="2"/>
  <c r="O1380" i="2"/>
  <c r="J1380" i="2"/>
  <c r="I1381" i="2"/>
  <c r="Q1390" i="2"/>
  <c r="R1391" i="2"/>
  <c r="K105" i="2"/>
  <c r="K1258" i="2"/>
  <c r="Q2561" i="2"/>
  <c r="R2562" i="2"/>
  <c r="O1569" i="2"/>
  <c r="J1569" i="2"/>
  <c r="I1570" i="2"/>
  <c r="O214" i="2"/>
  <c r="J214" i="2"/>
  <c r="I215" i="2"/>
  <c r="K1099" i="2"/>
  <c r="T794" i="2"/>
  <c r="K794" i="2"/>
  <c r="S794" i="2"/>
  <c r="V794" i="2"/>
  <c r="U794" i="2"/>
  <c r="R632" i="2"/>
  <c r="Q631" i="2"/>
  <c r="K1636" i="2"/>
  <c r="S1636" i="2"/>
  <c r="O766" i="2"/>
  <c r="I767" i="2"/>
  <c r="J766" i="2"/>
  <c r="K565" i="2"/>
  <c r="O94" i="2"/>
  <c r="J94" i="2"/>
  <c r="I95" i="2"/>
  <c r="T1298" i="2"/>
  <c r="K1298" i="2"/>
  <c r="S1298" i="2"/>
  <c r="O659" i="2"/>
  <c r="J659" i="2"/>
  <c r="I660" i="2"/>
  <c r="S1530" i="2"/>
  <c r="V1530" i="2"/>
  <c r="T1530" i="2"/>
  <c r="K1530" i="2"/>
  <c r="K1704" i="2"/>
  <c r="Q2255" i="2"/>
  <c r="R2256" i="2"/>
  <c r="J976" i="2"/>
  <c r="I977" i="2"/>
  <c r="O135" i="2"/>
  <c r="J135" i="2"/>
  <c r="I136" i="2"/>
  <c r="O54" i="2"/>
  <c r="J54" i="2"/>
  <c r="I55" i="2"/>
  <c r="K2320" i="2"/>
  <c r="O66" i="2"/>
  <c r="J66" i="2"/>
  <c r="I67" i="2"/>
  <c r="O782" i="2"/>
  <c r="I783" i="2"/>
  <c r="J782" i="2"/>
  <c r="K1161" i="2"/>
  <c r="O2429" i="2" l="1"/>
  <c r="J2429" i="2"/>
  <c r="K2429" i="2" s="1"/>
  <c r="I2430" i="2"/>
  <c r="S2450" i="2"/>
  <c r="S2451" i="2" s="1"/>
  <c r="S2452" i="2" s="1"/>
  <c r="S2453" i="2" s="1"/>
  <c r="S2454" i="2" s="1"/>
  <c r="S2455" i="2" s="1"/>
  <c r="S2456" i="2" s="1"/>
  <c r="S2457" i="2" s="1"/>
  <c r="K2450" i="2"/>
  <c r="T2450" i="2"/>
  <c r="T2451" i="2" s="1"/>
  <c r="T2452" i="2" s="1"/>
  <c r="T2453" i="2" s="1"/>
  <c r="T2454" i="2" s="1"/>
  <c r="T2455" i="2" s="1"/>
  <c r="T2456" i="2" s="1"/>
  <c r="T2457" i="2" s="1"/>
  <c r="S1317" i="2"/>
  <c r="N851" i="2"/>
  <c r="U851" i="2" s="1"/>
  <c r="U852" i="2" s="1"/>
  <c r="U853" i="2" s="1"/>
  <c r="U854" i="2" s="1"/>
  <c r="U855" i="2" s="1"/>
  <c r="U856" i="2" s="1"/>
  <c r="U857" i="2" s="1"/>
  <c r="J1318" i="2"/>
  <c r="I1319" i="2"/>
  <c r="O1318" i="2"/>
  <c r="O875" i="2"/>
  <c r="I876" i="2"/>
  <c r="J875" i="2"/>
  <c r="K875" i="2" s="1"/>
  <c r="O25" i="2"/>
  <c r="J25" i="2"/>
  <c r="K25" i="2" s="1"/>
  <c r="L25" i="2" s="1"/>
  <c r="M25" i="2" s="1"/>
  <c r="N25" i="2" s="1"/>
  <c r="I26" i="2"/>
  <c r="T1317" i="2"/>
  <c r="I1479" i="2"/>
  <c r="O1478" i="2"/>
  <c r="J1478" i="2"/>
  <c r="K1478" i="2" s="1"/>
  <c r="L1478" i="2" s="1"/>
  <c r="M1478" i="2" s="1"/>
  <c r="N1478" i="2" s="1"/>
  <c r="N1315" i="2"/>
  <c r="U1315" i="2" s="1"/>
  <c r="U1316" i="2" s="1"/>
  <c r="U1317" i="2" s="1"/>
  <c r="I1687" i="2"/>
  <c r="O1686" i="2"/>
  <c r="J1686" i="2"/>
  <c r="K1686" i="2" s="1"/>
  <c r="L1686" i="2" s="1"/>
  <c r="M1686" i="2" s="1"/>
  <c r="N1686" i="2" s="1"/>
  <c r="O724" i="2"/>
  <c r="J724" i="2"/>
  <c r="K724" i="2" s="1"/>
  <c r="L724" i="2" s="1"/>
  <c r="M724" i="2" s="1"/>
  <c r="N724" i="2" s="1"/>
  <c r="I725" i="2"/>
  <c r="O911" i="2"/>
  <c r="J911" i="2"/>
  <c r="K911" i="2" s="1"/>
  <c r="I912" i="2"/>
  <c r="L37" i="2"/>
  <c r="M37" i="2" s="1"/>
  <c r="N37" i="2" s="1"/>
  <c r="L5" i="2"/>
  <c r="M5" i="2" s="1"/>
  <c r="V5" i="2" s="1"/>
  <c r="N1394" i="2"/>
  <c r="U1394" i="2" s="1"/>
  <c r="U1395" i="2" s="1"/>
  <c r="U1396" i="2" s="1"/>
  <c r="U1397" i="2" s="1"/>
  <c r="U1398" i="2" s="1"/>
  <c r="U1399" i="2" s="1"/>
  <c r="U1400" i="2" s="1"/>
  <c r="U1401" i="2" s="1"/>
  <c r="U1402" i="2" s="1"/>
  <c r="N2467" i="2"/>
  <c r="U2467" i="2" s="1"/>
  <c r="U2468" i="2" s="1"/>
  <c r="U2469" i="2" s="1"/>
  <c r="U2470" i="2" s="1"/>
  <c r="U2471" i="2" s="1"/>
  <c r="U2472" i="2" s="1"/>
  <c r="U2473" i="2" s="1"/>
  <c r="U2474" i="2" s="1"/>
  <c r="N2328" i="2"/>
  <c r="U2328" i="2" s="1"/>
  <c r="U2329" i="2" s="1"/>
  <c r="U2330" i="2" s="1"/>
  <c r="U2331" i="2" s="1"/>
  <c r="U2332" i="2" s="1"/>
  <c r="U2333" i="2" s="1"/>
  <c r="N934" i="2"/>
  <c r="U934" i="2" s="1"/>
  <c r="U935" i="2" s="1"/>
  <c r="U936" i="2" s="1"/>
  <c r="U937" i="2" s="1"/>
  <c r="U938" i="2" s="1"/>
  <c r="U939" i="2" s="1"/>
  <c r="U940" i="2" s="1"/>
  <c r="N2307" i="2"/>
  <c r="U2307" i="2" s="1"/>
  <c r="U2308" i="2" s="1"/>
  <c r="U2309" i="2" s="1"/>
  <c r="U2310" i="2" s="1"/>
  <c r="U2311" i="2" s="1"/>
  <c r="U2312" i="2" s="1"/>
  <c r="N1521" i="2"/>
  <c r="U1521" i="2" s="1"/>
  <c r="U1522" i="2" s="1"/>
  <c r="U1523" i="2" s="1"/>
  <c r="U1524" i="2" s="1"/>
  <c r="U1525" i="2" s="1"/>
  <c r="U1526" i="2" s="1"/>
  <c r="U1527" i="2" s="1"/>
  <c r="U1528" i="2" s="1"/>
  <c r="U1529" i="2" s="1"/>
  <c r="U1530" i="2" s="1"/>
  <c r="N2371" i="2"/>
  <c r="U2371" i="2" s="1"/>
  <c r="U2372" i="2" s="1"/>
  <c r="U2373" i="2" s="1"/>
  <c r="U2374" i="2" s="1"/>
  <c r="U2375" i="2" s="1"/>
  <c r="U2376" i="2" s="1"/>
  <c r="L1704" i="2"/>
  <c r="M1704" i="2" s="1"/>
  <c r="N1704" i="2" s="1"/>
  <c r="L1636" i="2"/>
  <c r="M1636" i="2" s="1"/>
  <c r="N1636" i="2" s="1"/>
  <c r="L1099" i="2"/>
  <c r="M1099" i="2" s="1"/>
  <c r="N1099" i="2" s="1"/>
  <c r="L1004" i="2"/>
  <c r="M1004" i="2" s="1"/>
  <c r="N1004" i="2" s="1"/>
  <c r="L1298" i="2"/>
  <c r="M1298" i="2" s="1"/>
  <c r="N1298" i="2" s="1"/>
  <c r="L1258" i="2"/>
  <c r="M1258" i="2" s="1"/>
  <c r="N1258" i="2" s="1"/>
  <c r="L2440" i="2"/>
  <c r="M2440" i="2" s="1"/>
  <c r="V2440" i="2" s="1"/>
  <c r="V2441" i="2" s="1"/>
  <c r="V2442" i="2" s="1"/>
  <c r="V2443" i="2" s="1"/>
  <c r="L645" i="2"/>
  <c r="M645" i="2" s="1"/>
  <c r="N645" i="2" s="1"/>
  <c r="L2563" i="2"/>
  <c r="M2563" i="2" s="1"/>
  <c r="N2563" i="2" s="1"/>
  <c r="L839" i="2"/>
  <c r="M839" i="2" s="1"/>
  <c r="N839" i="2" s="1"/>
  <c r="L937" i="2"/>
  <c r="M937" i="2" s="1"/>
  <c r="N937" i="2" s="1"/>
  <c r="L1652" i="2"/>
  <c r="M1652" i="2" s="1"/>
  <c r="N1652" i="2" s="1"/>
  <c r="L533" i="2"/>
  <c r="M533" i="2" s="1"/>
  <c r="N533" i="2" s="1"/>
  <c r="L65" i="2"/>
  <c r="M65" i="2" s="1"/>
  <c r="N65" i="2" s="1"/>
  <c r="L53" i="2"/>
  <c r="M53" i="2" s="1"/>
  <c r="N53" i="2" s="1"/>
  <c r="L907" i="2"/>
  <c r="M907" i="2" s="1"/>
  <c r="N907" i="2" s="1"/>
  <c r="L875" i="2"/>
  <c r="M875" i="2" s="1"/>
  <c r="N875" i="2" s="1"/>
  <c r="L1047" i="2"/>
  <c r="M1047" i="2" s="1"/>
  <c r="N1047" i="2" s="1"/>
  <c r="L1044" i="2"/>
  <c r="M1044" i="2" s="1"/>
  <c r="N1044" i="2" s="1"/>
  <c r="L1435" i="2"/>
  <c r="M1435" i="2" s="1"/>
  <c r="N1435" i="2" s="1"/>
  <c r="L932" i="2"/>
  <c r="M932" i="2" s="1"/>
  <c r="N932" i="2" s="1"/>
  <c r="L1132" i="2"/>
  <c r="M1132" i="2" s="1"/>
  <c r="N1132" i="2" s="1"/>
  <c r="L672" i="2"/>
  <c r="M672" i="2" s="1"/>
  <c r="N672" i="2" s="1"/>
  <c r="L2543" i="2"/>
  <c r="M2543" i="2" s="1"/>
  <c r="N2543" i="2" s="1"/>
  <c r="L1568" i="2"/>
  <c r="M1568" i="2" s="1"/>
  <c r="N1568" i="2" s="1"/>
  <c r="L1012" i="2"/>
  <c r="M1012" i="2" s="1"/>
  <c r="N1012" i="2" s="1"/>
  <c r="L517" i="2"/>
  <c r="M517" i="2" s="1"/>
  <c r="N517" i="2" s="1"/>
  <c r="L2413" i="2"/>
  <c r="M2413" i="2" s="1"/>
  <c r="N2413" i="2" s="1"/>
  <c r="L1068" i="2"/>
  <c r="M1068" i="2" s="1"/>
  <c r="N1068" i="2" s="1"/>
  <c r="L1036" i="2"/>
  <c r="M1036" i="2" s="1"/>
  <c r="N1036" i="2" s="1"/>
  <c r="L1242" i="2"/>
  <c r="M1242" i="2" s="1"/>
  <c r="N1242" i="2" s="1"/>
  <c r="L1071" i="2"/>
  <c r="M1071" i="2" s="1"/>
  <c r="N1071" i="2" s="1"/>
  <c r="L2312" i="2"/>
  <c r="M2312" i="2" s="1"/>
  <c r="N2312" i="2" s="1"/>
  <c r="L2499" i="2"/>
  <c r="M2499" i="2" s="1"/>
  <c r="N2499" i="2" s="1"/>
  <c r="L1676" i="2"/>
  <c r="M1676" i="2" s="1"/>
  <c r="N1676" i="2" s="1"/>
  <c r="L1671" i="2"/>
  <c r="M1671" i="2" s="1"/>
  <c r="V1671" i="2" s="1"/>
  <c r="V1672" i="2" s="1"/>
  <c r="V1673" i="2" s="1"/>
  <c r="V1674" i="2" s="1"/>
  <c r="V1675" i="2" s="1"/>
  <c r="V1676" i="2" s="1"/>
  <c r="L1168" i="2"/>
  <c r="M1168" i="2" s="1"/>
  <c r="N1168" i="2" s="1"/>
  <c r="L975" i="2"/>
  <c r="M975" i="2" s="1"/>
  <c r="N975" i="2" s="1"/>
  <c r="L765" i="2"/>
  <c r="M765" i="2" s="1"/>
  <c r="N765" i="2" s="1"/>
  <c r="L593" i="2"/>
  <c r="M593" i="2" s="1"/>
  <c r="N593" i="2" s="1"/>
  <c r="L1327" i="2"/>
  <c r="M1327" i="2" s="1"/>
  <c r="N1327" i="2" s="1"/>
  <c r="L817" i="2"/>
  <c r="M817" i="2" s="1"/>
  <c r="N817" i="2" s="1"/>
  <c r="L2320" i="2"/>
  <c r="M2320" i="2" s="1"/>
  <c r="N2320" i="2" s="1"/>
  <c r="L1161" i="2"/>
  <c r="M1161" i="2" s="1"/>
  <c r="N1161" i="2" s="1"/>
  <c r="L1564" i="2"/>
  <c r="M1564" i="2" s="1"/>
  <c r="N1564" i="2" s="1"/>
  <c r="L1338" i="2"/>
  <c r="M1338" i="2" s="1"/>
  <c r="N1338" i="2" s="1"/>
  <c r="L1575" i="2"/>
  <c r="M1575" i="2" s="1"/>
  <c r="N1575" i="2" s="1"/>
  <c r="L794" i="2"/>
  <c r="M794" i="2" s="1"/>
  <c r="N794" i="2" s="1"/>
  <c r="L105" i="2"/>
  <c r="M105" i="2" s="1"/>
  <c r="N105" i="2" s="1"/>
  <c r="L205" i="2"/>
  <c r="M205" i="2" s="1"/>
  <c r="N205" i="2" s="1"/>
  <c r="L895" i="2"/>
  <c r="M895" i="2" s="1"/>
  <c r="N895" i="2" s="1"/>
  <c r="L1019" i="2"/>
  <c r="M1019" i="2" s="1"/>
  <c r="N1019" i="2" s="1"/>
  <c r="L1624" i="2"/>
  <c r="M1624" i="2" s="1"/>
  <c r="N1624" i="2" s="1"/>
  <c r="L925" i="2"/>
  <c r="M925" i="2" s="1"/>
  <c r="N925" i="2" s="1"/>
  <c r="L1628" i="2"/>
  <c r="M1628" i="2" s="1"/>
  <c r="V1628" i="2" s="1"/>
  <c r="V1629" i="2" s="1"/>
  <c r="V1630" i="2" s="1"/>
  <c r="V1631" i="2" s="1"/>
  <c r="V1632" i="2" s="1"/>
  <c r="V1633" i="2" s="1"/>
  <c r="V1634" i="2" s="1"/>
  <c r="V1635" i="2" s="1"/>
  <c r="V1636" i="2" s="1"/>
  <c r="L1379" i="2"/>
  <c r="M1379" i="2" s="1"/>
  <c r="N1379" i="2" s="1"/>
  <c r="L1662" i="2"/>
  <c r="M1662" i="2" s="1"/>
  <c r="N1662" i="2" s="1"/>
  <c r="L1540" i="2"/>
  <c r="M1540" i="2" s="1"/>
  <c r="V1540" i="2" s="1"/>
  <c r="V1541" i="2" s="1"/>
  <c r="V1542" i="2" s="1"/>
  <c r="V1543" i="2" s="1"/>
  <c r="V1544" i="2" s="1"/>
  <c r="V1545" i="2" s="1"/>
  <c r="V1546" i="2" s="1"/>
  <c r="V1547" i="2" s="1"/>
  <c r="L1582" i="2"/>
  <c r="M1582" i="2" s="1"/>
  <c r="V1582" i="2" s="1"/>
  <c r="V1583" i="2" s="1"/>
  <c r="V1584" i="2" s="1"/>
  <c r="V1585" i="2" s="1"/>
  <c r="V1586" i="2" s="1"/>
  <c r="V1587" i="2" s="1"/>
  <c r="V1588" i="2" s="1"/>
  <c r="V1589" i="2" s="1"/>
  <c r="V1590" i="2" s="1"/>
  <c r="V1591" i="2" s="1"/>
  <c r="V1592" i="2" s="1"/>
  <c r="L93" i="2"/>
  <c r="M93" i="2" s="1"/>
  <c r="N93" i="2" s="1"/>
  <c r="L601" i="2"/>
  <c r="M601" i="2" s="1"/>
  <c r="N601" i="2" s="1"/>
  <c r="L736" i="2"/>
  <c r="M736" i="2" s="1"/>
  <c r="N736" i="2" s="1"/>
  <c r="L911" i="2"/>
  <c r="M911" i="2" s="1"/>
  <c r="N911" i="2" s="1"/>
  <c r="L1451" i="2"/>
  <c r="M1451" i="2" s="1"/>
  <c r="V1451" i="2" s="1"/>
  <c r="V1452" i="2" s="1"/>
  <c r="V1453" i="2" s="1"/>
  <c r="V1454" i="2" s="1"/>
  <c r="V1455" i="2" s="1"/>
  <c r="V1456" i="2" s="1"/>
  <c r="V1457" i="2" s="1"/>
  <c r="V1458" i="2" s="1"/>
  <c r="V1459" i="2" s="1"/>
  <c r="L146" i="2"/>
  <c r="M146" i="2" s="1"/>
  <c r="N146" i="2" s="1"/>
  <c r="L2534" i="2"/>
  <c r="M2534" i="2" s="1"/>
  <c r="N2534" i="2" s="1"/>
  <c r="L1592" i="2"/>
  <c r="M1592" i="2" s="1"/>
  <c r="N1592" i="2" s="1"/>
  <c r="L1602" i="2"/>
  <c r="M1602" i="2" s="1"/>
  <c r="N1602" i="2" s="1"/>
  <c r="L1608" i="2"/>
  <c r="M1608" i="2" s="1"/>
  <c r="N1608" i="2" s="1"/>
  <c r="L1271" i="2"/>
  <c r="M1271" i="2" s="1"/>
  <c r="N1271" i="2" s="1"/>
  <c r="L696" i="2"/>
  <c r="M696" i="2" s="1"/>
  <c r="N696" i="2" s="1"/>
  <c r="L1335" i="2"/>
  <c r="M1335" i="2" s="1"/>
  <c r="N1335" i="2" s="1"/>
  <c r="L501" i="2"/>
  <c r="M501" i="2" s="1"/>
  <c r="N501" i="2" s="1"/>
  <c r="L2296" i="2"/>
  <c r="M2296" i="2" s="1"/>
  <c r="N2296" i="2" s="1"/>
  <c r="L1366" i="2"/>
  <c r="M1366" i="2" s="1"/>
  <c r="N1366" i="2" s="1"/>
  <c r="L1501" i="2"/>
  <c r="M1501" i="2" s="1"/>
  <c r="N1501" i="2" s="1"/>
  <c r="L485" i="2"/>
  <c r="M485" i="2" s="1"/>
  <c r="N485" i="2" s="1"/>
  <c r="L1079" i="2"/>
  <c r="M1079" i="2" s="1"/>
  <c r="N1079" i="2" s="1"/>
  <c r="L2526" i="2"/>
  <c r="M2526" i="2" s="1"/>
  <c r="N2526" i="2" s="1"/>
  <c r="L77" i="2"/>
  <c r="M77" i="2" s="1"/>
  <c r="N77" i="2" s="1"/>
  <c r="L781" i="2"/>
  <c r="M781" i="2" s="1"/>
  <c r="N781" i="2" s="1"/>
  <c r="L134" i="2"/>
  <c r="M134" i="2" s="1"/>
  <c r="N134" i="2" s="1"/>
  <c r="L1238" i="2"/>
  <c r="M1238" i="2" s="1"/>
  <c r="N1238" i="2" s="1"/>
  <c r="L2341" i="2"/>
  <c r="M2341" i="2" s="1"/>
  <c r="N2341" i="2" s="1"/>
  <c r="L1096" i="2"/>
  <c r="M1096" i="2" s="1"/>
  <c r="N1096" i="2" s="1"/>
  <c r="L1175" i="2"/>
  <c r="M1175" i="2" s="1"/>
  <c r="N1175" i="2" s="1"/>
  <c r="L2549" i="2"/>
  <c r="M2549" i="2" s="1"/>
  <c r="N2549" i="2" s="1"/>
  <c r="L857" i="2"/>
  <c r="M857" i="2" s="1"/>
  <c r="N857" i="2" s="1"/>
  <c r="L2475" i="2"/>
  <c r="M2475" i="2" s="1"/>
  <c r="V2475" i="2" s="1"/>
  <c r="N2334" i="2"/>
  <c r="U2334" i="2" s="1"/>
  <c r="U2335" i="2" s="1"/>
  <c r="U2336" i="2" s="1"/>
  <c r="U2337" i="2" s="1"/>
  <c r="U2338" i="2" s="1"/>
  <c r="U2339" i="2" s="1"/>
  <c r="U2340" i="2" s="1"/>
  <c r="U2341" i="2" s="1"/>
  <c r="L1363" i="2"/>
  <c r="M1363" i="2" s="1"/>
  <c r="N1363" i="2" s="1"/>
  <c r="L1108" i="2"/>
  <c r="M1108" i="2" s="1"/>
  <c r="N1108" i="2" s="1"/>
  <c r="L2429" i="2"/>
  <c r="M2429" i="2" s="1"/>
  <c r="N2429" i="2" s="1"/>
  <c r="L684" i="2"/>
  <c r="M684" i="2" s="1"/>
  <c r="N684" i="2" s="1"/>
  <c r="L2518" i="2"/>
  <c r="M2518" i="2" s="1"/>
  <c r="V2518" i="2" s="1"/>
  <c r="L1291" i="2"/>
  <c r="M1291" i="2" s="1"/>
  <c r="V1291" i="2" s="1"/>
  <c r="V1292" i="2" s="1"/>
  <c r="V1293" i="2" s="1"/>
  <c r="V1294" i="2" s="1"/>
  <c r="V1295" i="2" s="1"/>
  <c r="V1296" i="2" s="1"/>
  <c r="V1297" i="2" s="1"/>
  <c r="V1298" i="2" s="1"/>
  <c r="L2421" i="2"/>
  <c r="M2421" i="2" s="1"/>
  <c r="N2421" i="2" s="1"/>
  <c r="L1231" i="2"/>
  <c r="M1231" i="2" s="1"/>
  <c r="N1231" i="2"/>
  <c r="L940" i="2"/>
  <c r="M940" i="2" s="1"/>
  <c r="N940" i="2" s="1"/>
  <c r="L153" i="2"/>
  <c r="M153" i="2" s="1"/>
  <c r="N153" i="2" s="1"/>
  <c r="L1206" i="2"/>
  <c r="M1206" i="2" s="1"/>
  <c r="N1206" i="2" s="1"/>
  <c r="L2507" i="2"/>
  <c r="M2507" i="2" s="1"/>
  <c r="N2507" i="2" s="1"/>
  <c r="L1398" i="2"/>
  <c r="M1398" i="2" s="1"/>
  <c r="N1398" i="2" s="1"/>
  <c r="L1375" i="2"/>
  <c r="M1375" i="2" s="1"/>
  <c r="N1375" i="2" s="1"/>
  <c r="L961" i="2"/>
  <c r="M961" i="2" s="1"/>
  <c r="N961" i="2" s="1"/>
  <c r="L983" i="2"/>
  <c r="M983" i="2" s="1"/>
  <c r="N983" i="2"/>
  <c r="L2358" i="2"/>
  <c r="M2358" i="2" s="1"/>
  <c r="N2358" i="2" s="1"/>
  <c r="L1023" i="2"/>
  <c r="M1023" i="2" s="1"/>
  <c r="N1023" i="2" s="1"/>
  <c r="L2585" i="2"/>
  <c r="M2585" i="2" s="1"/>
  <c r="N2585" i="2" s="1"/>
  <c r="L1620" i="2"/>
  <c r="M1620" i="2" s="1"/>
  <c r="V1620" i="2" s="1"/>
  <c r="V1621" i="2" s="1"/>
  <c r="V1622" i="2" s="1"/>
  <c r="V1623" i="2" s="1"/>
  <c r="V1624" i="2" s="1"/>
  <c r="V1625" i="2" s="1"/>
  <c r="V1626" i="2" s="1"/>
  <c r="V1627" i="2" s="1"/>
  <c r="L465" i="2"/>
  <c r="M465" i="2" s="1"/>
  <c r="N465" i="2" s="1"/>
  <c r="L2573" i="2"/>
  <c r="M2573" i="2" s="1"/>
  <c r="V2573" i="2" s="1"/>
  <c r="V2574" i="2" s="1"/>
  <c r="V2575" i="2" s="1"/>
  <c r="V2576" i="2" s="1"/>
  <c r="V2577" i="2" s="1"/>
  <c r="V2578" i="2" s="1"/>
  <c r="L1000" i="2"/>
  <c r="M1000" i="2" s="1"/>
  <c r="N1000" i="2" s="1"/>
  <c r="L879" i="2"/>
  <c r="M879" i="2" s="1"/>
  <c r="N879" i="2"/>
  <c r="L130" i="2"/>
  <c r="M130" i="2" s="1"/>
  <c r="N130" i="2" s="1"/>
  <c r="L2489" i="2"/>
  <c r="M2489" i="2" s="1"/>
  <c r="N2489" i="2" s="1"/>
  <c r="L121" i="2"/>
  <c r="M121" i="2" s="1"/>
  <c r="N121" i="2" s="1"/>
  <c r="L757" i="2"/>
  <c r="M757" i="2" s="1"/>
  <c r="N757" i="2" s="1"/>
  <c r="L1219" i="2"/>
  <c r="M1219" i="2" s="1"/>
  <c r="N1219" i="2" s="1"/>
  <c r="L2396" i="2"/>
  <c r="M2396" i="2" s="1"/>
  <c r="N2396" i="2" s="1"/>
  <c r="L444" i="2"/>
  <c r="M444" i="2" s="1"/>
  <c r="V444" i="2" s="1"/>
  <c r="L2352" i="2"/>
  <c r="M2352" i="2" s="1"/>
  <c r="V2352" i="2" s="1"/>
  <c r="V2353" i="2" s="1"/>
  <c r="V2354" i="2" s="1"/>
  <c r="V2355" i="2" s="1"/>
  <c r="V2356" i="2" s="1"/>
  <c r="V2357" i="2" s="1"/>
  <c r="V2358" i="2" s="1"/>
  <c r="L577" i="2"/>
  <c r="M577" i="2" s="1"/>
  <c r="N577" i="2" s="1"/>
  <c r="L1210" i="2"/>
  <c r="M1210" i="2" s="1"/>
  <c r="N1210" i="2" s="1"/>
  <c r="L741" i="2"/>
  <c r="M741" i="2" s="1"/>
  <c r="N741" i="2" s="1"/>
  <c r="L1058" i="2"/>
  <c r="M1058" i="2" s="1"/>
  <c r="N1058" i="2" s="1"/>
  <c r="L157" i="2"/>
  <c r="M157" i="2" s="1"/>
  <c r="N157" i="2" s="1"/>
  <c r="L1409" i="2"/>
  <c r="M1409" i="2" s="1"/>
  <c r="N1409" i="2" s="1"/>
  <c r="N1290" i="2"/>
  <c r="U1290" i="2" s="1"/>
  <c r="L565" i="2"/>
  <c r="M565" i="2" s="1"/>
  <c r="N565" i="2" s="1"/>
  <c r="L1104" i="2"/>
  <c r="M1104" i="2" s="1"/>
  <c r="N1104" i="2" s="1"/>
  <c r="L1530" i="2"/>
  <c r="M1530" i="2" s="1"/>
  <c r="N1530" i="2" s="1"/>
  <c r="L1190" i="2"/>
  <c r="M1190" i="2" s="1"/>
  <c r="N1190" i="2" s="1"/>
  <c r="L732" i="2"/>
  <c r="M732" i="2" s="1"/>
  <c r="N732" i="2" s="1"/>
  <c r="L1455" i="2"/>
  <c r="M1455" i="2" s="1"/>
  <c r="N1455" i="2" s="1"/>
  <c r="L2376" i="2"/>
  <c r="M2376" i="2" s="1"/>
  <c r="N2376" i="2" s="1"/>
  <c r="L557" i="2"/>
  <c r="M557" i="2" s="1"/>
  <c r="N557" i="2" s="1"/>
  <c r="L829" i="2"/>
  <c r="M829" i="2" s="1"/>
  <c r="N829" i="2" s="1"/>
  <c r="L1548" i="2"/>
  <c r="M1548" i="2" s="1"/>
  <c r="V1548" i="2" s="1"/>
  <c r="V1549" i="2" s="1"/>
  <c r="V1550" i="2" s="1"/>
  <c r="V1551" i="2" s="1"/>
  <c r="V1552" i="2" s="1"/>
  <c r="V1553" i="2" s="1"/>
  <c r="V1554" i="2" s="1"/>
  <c r="V1555" i="2" s="1"/>
  <c r="V1556" i="2" s="1"/>
  <c r="V1557" i="2" s="1"/>
  <c r="L633" i="2"/>
  <c r="M633" i="2" s="1"/>
  <c r="N633" i="2" s="1"/>
  <c r="L2388" i="2"/>
  <c r="M2388" i="2" s="1"/>
  <c r="N2388" i="2" s="1"/>
  <c r="L749" i="2"/>
  <c r="M749" i="2" s="1"/>
  <c r="N749" i="2" s="1"/>
  <c r="L545" i="2"/>
  <c r="M545" i="2" s="1"/>
  <c r="N545" i="2" s="1"/>
  <c r="L1076" i="2"/>
  <c r="M1076" i="2" s="1"/>
  <c r="N1076" i="2" s="1"/>
  <c r="L1459" i="2"/>
  <c r="M1459" i="2" s="1"/>
  <c r="N1459" i="2" s="1"/>
  <c r="L1186" i="2"/>
  <c r="M1186" i="2" s="1"/>
  <c r="N1186" i="2" s="1"/>
  <c r="L1556" i="2"/>
  <c r="M1556" i="2" s="1"/>
  <c r="N1556" i="2" s="1"/>
  <c r="L658" i="2"/>
  <c r="M658" i="2" s="1"/>
  <c r="N658" i="2" s="1"/>
  <c r="L1150" i="2"/>
  <c r="M1150" i="2" s="1"/>
  <c r="N1150" i="2" s="1"/>
  <c r="L1403" i="2"/>
  <c r="M1403" i="2" s="1"/>
  <c r="V1403" i="2" s="1"/>
  <c r="V1404" i="2" s="1"/>
  <c r="V1405" i="2" s="1"/>
  <c r="V1406" i="2" s="1"/>
  <c r="V1407" i="2" s="1"/>
  <c r="V1408" i="2" s="1"/>
  <c r="V1409" i="2" s="1"/>
  <c r="L885" i="2"/>
  <c r="M885" i="2" s="1"/>
  <c r="N885" i="2" s="1"/>
  <c r="L2366" i="2"/>
  <c r="M2366" i="2" s="1"/>
  <c r="V2366" i="2" s="1"/>
  <c r="L628" i="2"/>
  <c r="M628" i="2" s="1"/>
  <c r="N628" i="2" s="1"/>
  <c r="L1279" i="2"/>
  <c r="M1279" i="2" s="1"/>
  <c r="N1279" i="2" s="1"/>
  <c r="L892" i="2"/>
  <c r="M892" i="2" s="1"/>
  <c r="N892" i="2" s="1"/>
  <c r="L612" i="2"/>
  <c r="M612" i="2" s="1"/>
  <c r="N612" i="2" s="1"/>
  <c r="L2457" i="2"/>
  <c r="M2457" i="2" s="1"/>
  <c r="N2457" i="2" s="1"/>
  <c r="L712" i="2"/>
  <c r="M712" i="2" s="1"/>
  <c r="N712" i="2" s="1"/>
  <c r="L1323" i="2"/>
  <c r="M1323" i="2" s="1"/>
  <c r="N1323" i="2" s="1"/>
  <c r="L213" i="2"/>
  <c r="M213" i="2" s="1"/>
  <c r="N213" i="2" s="1"/>
  <c r="L1668" i="2"/>
  <c r="M1668" i="2" s="1"/>
  <c r="N1668" i="2" s="1"/>
  <c r="Q744" i="2"/>
  <c r="R745" i="2"/>
  <c r="Q9" i="2"/>
  <c r="R10" i="2"/>
  <c r="Q92" i="2"/>
  <c r="R93" i="2"/>
  <c r="R2257" i="2"/>
  <c r="Q2256" i="2"/>
  <c r="O660" i="2"/>
  <c r="J660" i="2"/>
  <c r="I661" i="2"/>
  <c r="J136" i="2"/>
  <c r="O136" i="2"/>
  <c r="I137" i="2"/>
  <c r="J977" i="2"/>
  <c r="I978" i="2"/>
  <c r="O767" i="2"/>
  <c r="I768" i="2"/>
  <c r="J767" i="2"/>
  <c r="Q1568" i="2"/>
  <c r="R1569" i="2"/>
  <c r="R288" i="2"/>
  <c r="Q287" i="2"/>
  <c r="R486" i="2"/>
  <c r="Q485" i="2"/>
  <c r="O2587" i="2"/>
  <c r="J2587" i="2"/>
  <c r="T2519" i="2"/>
  <c r="T2520" i="2" s="1"/>
  <c r="T2521" i="2" s="1"/>
  <c r="T2522" i="2" s="1"/>
  <c r="T2523" i="2" s="1"/>
  <c r="T2524" i="2" s="1"/>
  <c r="T2525" i="2" s="1"/>
  <c r="T2526" i="2" s="1"/>
  <c r="K2519" i="2"/>
  <c r="S2519" i="2"/>
  <c r="S2520" i="2" s="1"/>
  <c r="S2521" i="2" s="1"/>
  <c r="S2522" i="2" s="1"/>
  <c r="S2523" i="2" s="1"/>
  <c r="S2524" i="2" s="1"/>
  <c r="S2525" i="2" s="1"/>
  <c r="S2526" i="2" s="1"/>
  <c r="O1437" i="2"/>
  <c r="J1437" i="2"/>
  <c r="I1438" i="2"/>
  <c r="K1328" i="2"/>
  <c r="R2453" i="2"/>
  <c r="Q2452" i="2"/>
  <c r="K1211" i="2"/>
  <c r="O1411" i="2"/>
  <c r="I1412" i="2"/>
  <c r="J1411" i="2"/>
  <c r="O159" i="2"/>
  <c r="J159" i="2"/>
  <c r="I160" i="2"/>
  <c r="T858" i="2"/>
  <c r="K858" i="2"/>
  <c r="S858" i="2"/>
  <c r="V858" i="2"/>
  <c r="U858" i="2"/>
  <c r="R856" i="2"/>
  <c r="Q855" i="2"/>
  <c r="K2389" i="2"/>
  <c r="O819" i="2"/>
  <c r="I820" i="2"/>
  <c r="J819" i="2"/>
  <c r="O2378" i="2"/>
  <c r="I2379" i="2"/>
  <c r="J2378" i="2"/>
  <c r="R899" i="2"/>
  <c r="Q898" i="2"/>
  <c r="O2491" i="2"/>
  <c r="I2492" i="2"/>
  <c r="J2491" i="2"/>
  <c r="Q1847" i="2"/>
  <c r="R1848" i="2"/>
  <c r="O1244" i="2"/>
  <c r="J1244" i="2"/>
  <c r="I1245" i="2"/>
  <c r="O1281" i="2"/>
  <c r="J1281" i="2"/>
  <c r="I1282" i="2"/>
  <c r="O1163" i="2"/>
  <c r="I1164" i="2"/>
  <c r="J1163" i="2"/>
  <c r="T1531" i="2"/>
  <c r="T1532" i="2" s="1"/>
  <c r="T1533" i="2" s="1"/>
  <c r="T1534" i="2" s="1"/>
  <c r="T1535" i="2" s="1"/>
  <c r="T1536" i="2" s="1"/>
  <c r="T1537" i="2" s="1"/>
  <c r="T1538" i="2" s="1"/>
  <c r="T1539" i="2" s="1"/>
  <c r="K1531" i="2"/>
  <c r="S1531" i="2"/>
  <c r="S1532" i="2" s="1"/>
  <c r="S1533" i="2" s="1"/>
  <c r="S1534" i="2" s="1"/>
  <c r="S1535" i="2" s="1"/>
  <c r="S1536" i="2" s="1"/>
  <c r="S1537" i="2" s="1"/>
  <c r="S1538" i="2" s="1"/>
  <c r="S1539" i="2" s="1"/>
  <c r="J1638" i="2"/>
  <c r="O1638" i="2"/>
  <c r="I1639" i="2"/>
  <c r="S795" i="2"/>
  <c r="V795" i="2"/>
  <c r="U795" i="2"/>
  <c r="T795" i="2"/>
  <c r="K795" i="2"/>
  <c r="O1260" i="2"/>
  <c r="J1260" i="2"/>
  <c r="I1261" i="2"/>
  <c r="Q1806" i="2"/>
  <c r="R1807" i="2"/>
  <c r="K122" i="2"/>
  <c r="K886" i="2"/>
  <c r="R1722" i="2"/>
  <c r="Q1721" i="2"/>
  <c r="K2564" i="2"/>
  <c r="Q1763" i="2"/>
  <c r="R1764" i="2"/>
  <c r="K594" i="2"/>
  <c r="R1606" i="2"/>
  <c r="Q1605" i="2"/>
  <c r="K1080" i="2"/>
  <c r="O7" i="2"/>
  <c r="J7" i="2"/>
  <c r="I8" i="2"/>
  <c r="O1110" i="2"/>
  <c r="I1111" i="2"/>
  <c r="J1110" i="2"/>
  <c r="R1232" i="2"/>
  <c r="Q1231" i="2"/>
  <c r="Q2136" i="2"/>
  <c r="R2137" i="2"/>
  <c r="T2422" i="2"/>
  <c r="T2423" i="2" s="1"/>
  <c r="T2424" i="2" s="1"/>
  <c r="T2425" i="2" s="1"/>
  <c r="T2426" i="2" s="1"/>
  <c r="T2427" i="2" s="1"/>
  <c r="T2428" i="2" s="1"/>
  <c r="T2429" i="2" s="1"/>
  <c r="K2422" i="2"/>
  <c r="S2422" i="2"/>
  <c r="S2423" i="2" s="1"/>
  <c r="S2424" i="2" s="1"/>
  <c r="S2425" i="2" s="1"/>
  <c r="S2426" i="2" s="1"/>
  <c r="S2427" i="2" s="1"/>
  <c r="S2428" i="2" s="1"/>
  <c r="S2429" i="2" s="1"/>
  <c r="J148" i="2"/>
  <c r="O148" i="2"/>
  <c r="K2508" i="2"/>
  <c r="K2535" i="2"/>
  <c r="K1059" i="2"/>
  <c r="O1594" i="2"/>
  <c r="J1594" i="2"/>
  <c r="I1595" i="2"/>
  <c r="K1191" i="2"/>
  <c r="Q1189" i="2"/>
  <c r="R1190" i="2"/>
  <c r="Q2095" i="2"/>
  <c r="R2096" i="2"/>
  <c r="V2476" i="2"/>
  <c r="T2476" i="2"/>
  <c r="K2476" i="2"/>
  <c r="S2476" i="2"/>
  <c r="O963" i="2"/>
  <c r="J963" i="2"/>
  <c r="I964" i="2"/>
  <c r="K1187" i="2"/>
  <c r="O1025" i="2"/>
  <c r="J1025" i="2"/>
  <c r="I1026" i="2"/>
  <c r="T1557" i="2"/>
  <c r="K1557" i="2"/>
  <c r="S1557" i="2"/>
  <c r="O1134" i="2"/>
  <c r="I1135" i="2"/>
  <c r="J1134" i="2"/>
  <c r="O519" i="2"/>
  <c r="J519" i="2"/>
  <c r="I520" i="2"/>
  <c r="K502" i="2"/>
  <c r="O1368" i="2"/>
  <c r="J1368" i="2"/>
  <c r="I1369" i="2"/>
  <c r="K206" i="2"/>
  <c r="O1503" i="2"/>
  <c r="I1504" i="2"/>
  <c r="J1503" i="2"/>
  <c r="K840" i="2"/>
  <c r="K486" i="2"/>
  <c r="O2501" i="2"/>
  <c r="J2501" i="2"/>
  <c r="K697" i="2"/>
  <c r="K613" i="2"/>
  <c r="O2459" i="2"/>
  <c r="J2459" i="2"/>
  <c r="J579" i="2"/>
  <c r="O579" i="2"/>
  <c r="I580" i="2"/>
  <c r="K94" i="2"/>
  <c r="R1392" i="2"/>
  <c r="Q1391" i="2"/>
  <c r="R1654" i="2"/>
  <c r="Q1653" i="2"/>
  <c r="R518" i="2"/>
  <c r="Q517" i="2"/>
  <c r="O67" i="2"/>
  <c r="J67" i="2"/>
  <c r="I68" i="2"/>
  <c r="O55" i="2"/>
  <c r="I56" i="2"/>
  <c r="J55" i="2"/>
  <c r="K135" i="2"/>
  <c r="K976" i="2"/>
  <c r="O1570" i="2"/>
  <c r="J1570" i="2"/>
  <c r="I1571" i="2"/>
  <c r="K782" i="2"/>
  <c r="K66" i="2"/>
  <c r="K54" i="2"/>
  <c r="O215" i="2"/>
  <c r="J215" i="2"/>
  <c r="I216" i="2"/>
  <c r="K1569" i="2"/>
  <c r="O1381" i="2"/>
  <c r="I1382" i="2"/>
  <c r="J1381" i="2"/>
  <c r="S2586" i="2"/>
  <c r="V2586" i="2"/>
  <c r="U2586" i="2"/>
  <c r="T2586" i="2"/>
  <c r="K2586" i="2"/>
  <c r="O1049" i="2"/>
  <c r="J1049" i="2"/>
  <c r="I1050" i="2"/>
  <c r="R591" i="2"/>
  <c r="Q590" i="2"/>
  <c r="O1014" i="2"/>
  <c r="I1015" i="2"/>
  <c r="J1014" i="2"/>
  <c r="J2343" i="2"/>
  <c r="O2343" i="2"/>
  <c r="I2344" i="2"/>
  <c r="Q935" i="2"/>
  <c r="R936" i="2"/>
  <c r="K1436" i="2"/>
  <c r="O1461" i="2"/>
  <c r="J1461" i="2"/>
  <c r="I1462" i="2"/>
  <c r="R375" i="2"/>
  <c r="Q374" i="2"/>
  <c r="Q1528" i="2"/>
  <c r="R1529" i="2"/>
  <c r="O2551" i="2"/>
  <c r="J2551" i="2"/>
  <c r="I2552" i="2"/>
  <c r="T1410" i="2"/>
  <c r="K1410" i="2"/>
  <c r="S1410" i="2"/>
  <c r="V1410" i="2"/>
  <c r="Q1159" i="2"/>
  <c r="R1160" i="2"/>
  <c r="K158" i="2"/>
  <c r="K818" i="2"/>
  <c r="K926" i="2"/>
  <c r="S2377" i="2"/>
  <c r="V2377" i="2"/>
  <c r="U2377" i="2"/>
  <c r="T2377" i="2"/>
  <c r="K2377" i="2"/>
  <c r="O2298" i="2"/>
  <c r="I2299" i="2"/>
  <c r="J2298" i="2"/>
  <c r="K2490" i="2"/>
  <c r="K2414" i="2"/>
  <c r="O1038" i="2"/>
  <c r="I1039" i="2"/>
  <c r="J1038" i="2"/>
  <c r="K1243" i="2"/>
  <c r="O674" i="2"/>
  <c r="J674" i="2"/>
  <c r="I675" i="2"/>
  <c r="K1280" i="2"/>
  <c r="K1162" i="2"/>
  <c r="O2322" i="2"/>
  <c r="J2322" i="2"/>
  <c r="I2323" i="2"/>
  <c r="O1706" i="2"/>
  <c r="J1706" i="2"/>
  <c r="I1707" i="2"/>
  <c r="O567" i="2"/>
  <c r="J567" i="2"/>
  <c r="I568" i="2"/>
  <c r="S1637" i="2"/>
  <c r="V1637" i="2"/>
  <c r="K1637" i="2"/>
  <c r="T1637" i="2"/>
  <c r="O796" i="2"/>
  <c r="I797" i="2"/>
  <c r="J796" i="2"/>
  <c r="K1259" i="2"/>
  <c r="K646" i="2"/>
  <c r="O887" i="2"/>
  <c r="I888" i="2"/>
  <c r="J887" i="2"/>
  <c r="Q1891" i="2"/>
  <c r="R1892" i="2"/>
  <c r="Q2526" i="2"/>
  <c r="R2527" i="2"/>
  <c r="O897" i="2"/>
  <c r="J897" i="2"/>
  <c r="I898" i="2"/>
  <c r="R978" i="2"/>
  <c r="Q977" i="2"/>
  <c r="O595" i="2"/>
  <c r="J595" i="2"/>
  <c r="I596" i="2"/>
  <c r="R52" i="2"/>
  <c r="Q51" i="2"/>
  <c r="O1654" i="2"/>
  <c r="J1654" i="2"/>
  <c r="I1655" i="2"/>
  <c r="O1340" i="2"/>
  <c r="J1340" i="2"/>
  <c r="I1341" i="2"/>
  <c r="T6" i="2"/>
  <c r="K6" i="2"/>
  <c r="S6" i="2"/>
  <c r="V6" i="2"/>
  <c r="K1109" i="2"/>
  <c r="T750" i="2"/>
  <c r="T751" i="2" s="1"/>
  <c r="T752" i="2" s="1"/>
  <c r="T753" i="2" s="1"/>
  <c r="K750" i="2"/>
  <c r="S750" i="2"/>
  <c r="S751" i="2" s="1"/>
  <c r="S752" i="2" s="1"/>
  <c r="S753" i="2" s="1"/>
  <c r="R328" i="2"/>
  <c r="Q327" i="2"/>
  <c r="O547" i="2"/>
  <c r="J547" i="2"/>
  <c r="I548" i="2"/>
  <c r="R1702" i="2"/>
  <c r="Q1701" i="2"/>
  <c r="K147" i="2"/>
  <c r="O1060" i="2"/>
  <c r="J1060" i="2"/>
  <c r="I1061" i="2"/>
  <c r="R1933" i="2"/>
  <c r="Q1932" i="2"/>
  <c r="O1177" i="2"/>
  <c r="J1177" i="2"/>
  <c r="I1178" i="2"/>
  <c r="R248" i="2"/>
  <c r="Q247" i="2"/>
  <c r="K1376" i="2"/>
  <c r="K962" i="2"/>
  <c r="T1151" i="2"/>
  <c r="K1151" i="2"/>
  <c r="S1151" i="2"/>
  <c r="O1273" i="2"/>
  <c r="J1273" i="2"/>
  <c r="K1024" i="2"/>
  <c r="K1133" i="2"/>
  <c r="O831" i="2"/>
  <c r="J831" i="2"/>
  <c r="I832" i="2"/>
  <c r="O686" i="2"/>
  <c r="J686" i="2"/>
  <c r="I687" i="2"/>
  <c r="R208" i="2"/>
  <c r="Q207" i="2"/>
  <c r="K518" i="2"/>
  <c r="O603" i="2"/>
  <c r="J603" i="2"/>
  <c r="I604" i="2"/>
  <c r="K1367" i="2"/>
  <c r="K1502" i="2"/>
  <c r="O841" i="2"/>
  <c r="J841" i="2"/>
  <c r="I842" i="2"/>
  <c r="O2314" i="2"/>
  <c r="J2314" i="2"/>
  <c r="K2500" i="2"/>
  <c r="O614" i="2"/>
  <c r="J614" i="2"/>
  <c r="I615" i="2"/>
  <c r="K578" i="2"/>
  <c r="Q2174" i="2"/>
  <c r="R2175" i="2"/>
  <c r="O95" i="2"/>
  <c r="J95" i="2"/>
  <c r="I96" i="2"/>
  <c r="T766" i="2"/>
  <c r="K766" i="2"/>
  <c r="S766" i="2"/>
  <c r="V766" i="2"/>
  <c r="U766" i="2"/>
  <c r="K214" i="2"/>
  <c r="K1380" i="2"/>
  <c r="K1048" i="2"/>
  <c r="K1013" i="2"/>
  <c r="U2342" i="2"/>
  <c r="S2342" i="2"/>
  <c r="V2342" i="2"/>
  <c r="T2342" i="2"/>
  <c r="K2342" i="2"/>
  <c r="O1664" i="2"/>
  <c r="J1664" i="2"/>
  <c r="I1665" i="2"/>
  <c r="O467" i="2"/>
  <c r="J467" i="2"/>
  <c r="I468" i="2"/>
  <c r="R135" i="2"/>
  <c r="Q134" i="2"/>
  <c r="S1460" i="2"/>
  <c r="V1460" i="2"/>
  <c r="T1460" i="2"/>
  <c r="K1460" i="2"/>
  <c r="O535" i="2"/>
  <c r="J535" i="2"/>
  <c r="I536" i="2"/>
  <c r="O985" i="2"/>
  <c r="J985" i="2"/>
  <c r="I986" i="2"/>
  <c r="K2550" i="2"/>
  <c r="O714" i="2"/>
  <c r="J714" i="2"/>
  <c r="I715" i="2"/>
  <c r="R1125" i="2"/>
  <c r="Q1124" i="2"/>
  <c r="O927" i="2"/>
  <c r="J927" i="2"/>
  <c r="I928" i="2"/>
  <c r="R1478" i="2"/>
  <c r="Q1477" i="2"/>
  <c r="K2297" i="2"/>
  <c r="O738" i="2"/>
  <c r="J738" i="2"/>
  <c r="O2415" i="2"/>
  <c r="J2415" i="2"/>
  <c r="K1037" i="2"/>
  <c r="O1221" i="2"/>
  <c r="I1222" i="2"/>
  <c r="J1221" i="2"/>
  <c r="R559" i="2"/>
  <c r="Q558" i="2"/>
  <c r="O79" i="2"/>
  <c r="J79" i="2"/>
  <c r="I80" i="2"/>
  <c r="K673" i="2"/>
  <c r="S1705" i="2"/>
  <c r="T1705" i="2"/>
  <c r="K1705" i="2"/>
  <c r="O1300" i="2"/>
  <c r="J1300" i="2"/>
  <c r="I1301" i="2"/>
  <c r="K566" i="2"/>
  <c r="O1006" i="2"/>
  <c r="J1006" i="2"/>
  <c r="O647" i="2"/>
  <c r="J647" i="2"/>
  <c r="I648" i="2"/>
  <c r="T2367" i="2"/>
  <c r="T2368" i="2" s="1"/>
  <c r="T2369" i="2" s="1"/>
  <c r="T2370" i="2" s="1"/>
  <c r="K2367" i="2"/>
  <c r="S2367" i="2"/>
  <c r="S2368" i="2" s="1"/>
  <c r="S2369" i="2" s="1"/>
  <c r="S2370" i="2" s="1"/>
  <c r="O39" i="2"/>
  <c r="I40" i="2"/>
  <c r="J39" i="2"/>
  <c r="K634" i="2"/>
  <c r="K1653" i="2"/>
  <c r="K1339" i="2"/>
  <c r="R780" i="2"/>
  <c r="Q779" i="2"/>
  <c r="Q1977" i="2"/>
  <c r="R1978" i="2"/>
  <c r="Q2375" i="2"/>
  <c r="R2376" i="2"/>
  <c r="Q2415" i="2"/>
  <c r="R2416" i="2"/>
  <c r="O1233" i="2"/>
  <c r="I1234" i="2"/>
  <c r="J1233" i="2"/>
  <c r="R808" i="2"/>
  <c r="Q807" i="2"/>
  <c r="O942" i="2"/>
  <c r="J942" i="2"/>
  <c r="I943" i="2"/>
  <c r="K546" i="2"/>
  <c r="Q452" i="2"/>
  <c r="R453" i="2"/>
  <c r="Q1434" i="2"/>
  <c r="R1435" i="2"/>
  <c r="O1610" i="2"/>
  <c r="J1610" i="2"/>
  <c r="I1611" i="2"/>
  <c r="O1152" i="2"/>
  <c r="J1152" i="2"/>
  <c r="O2360" i="2"/>
  <c r="J2360" i="2"/>
  <c r="K1272" i="2"/>
  <c r="R1328" i="2"/>
  <c r="Q1327" i="2"/>
  <c r="S2544" i="2"/>
  <c r="S2545" i="2" s="1"/>
  <c r="S2546" i="2" s="1"/>
  <c r="S2547" i="2" s="1"/>
  <c r="S2548" i="2" s="1"/>
  <c r="S2549" i="2" s="1"/>
  <c r="S2550" i="2" s="1"/>
  <c r="T2544" i="2"/>
  <c r="T2545" i="2" s="1"/>
  <c r="T2546" i="2" s="1"/>
  <c r="T2547" i="2" s="1"/>
  <c r="T2548" i="2" s="1"/>
  <c r="T2549" i="2" s="1"/>
  <c r="T2550" i="2" s="1"/>
  <c r="K2544" i="2"/>
  <c r="O559" i="2"/>
  <c r="J559" i="2"/>
  <c r="R414" i="2"/>
  <c r="Q413" i="2"/>
  <c r="K830" i="2"/>
  <c r="K685" i="2"/>
  <c r="R711" i="2"/>
  <c r="Q710" i="2"/>
  <c r="O1101" i="2"/>
  <c r="J1101" i="2"/>
  <c r="O107" i="2"/>
  <c r="I108" i="2"/>
  <c r="J107" i="2"/>
  <c r="K602" i="2"/>
  <c r="K2397" i="2"/>
  <c r="T2527" i="2"/>
  <c r="T2528" i="2" s="1"/>
  <c r="T2529" i="2" s="1"/>
  <c r="T2530" i="2" s="1"/>
  <c r="T2531" i="2" s="1"/>
  <c r="T2532" i="2" s="1"/>
  <c r="T2533" i="2" s="1"/>
  <c r="T2534" i="2" s="1"/>
  <c r="T2535" i="2" s="1"/>
  <c r="K2527" i="2"/>
  <c r="S2527" i="2"/>
  <c r="S2528" i="2" s="1"/>
  <c r="S2529" i="2" s="1"/>
  <c r="S2530" i="2" s="1"/>
  <c r="S2531" i="2" s="1"/>
  <c r="S2532" i="2" s="1"/>
  <c r="S2533" i="2" s="1"/>
  <c r="S2534" i="2" s="1"/>
  <c r="S2535" i="2" s="1"/>
  <c r="O1073" i="2"/>
  <c r="J1073" i="2"/>
  <c r="S2313" i="2"/>
  <c r="V2313" i="2"/>
  <c r="U2313" i="2"/>
  <c r="T2313" i="2"/>
  <c r="K2313" i="2"/>
  <c r="O446" i="2"/>
  <c r="J446" i="2"/>
  <c r="I447" i="2"/>
  <c r="R2059" i="2"/>
  <c r="Q2058" i="2"/>
  <c r="O1678" i="2"/>
  <c r="J1678" i="2"/>
  <c r="I1679" i="2"/>
  <c r="R2217" i="2"/>
  <c r="Q2216" i="2"/>
  <c r="O783" i="2"/>
  <c r="J783" i="2"/>
  <c r="I784" i="2"/>
  <c r="K659" i="2"/>
  <c r="Q632" i="2"/>
  <c r="R633" i="2"/>
  <c r="Q2562" i="2"/>
  <c r="R2563" i="2"/>
  <c r="K1663" i="2"/>
  <c r="K466" i="2"/>
  <c r="O1329" i="2"/>
  <c r="I1330" i="2"/>
  <c r="J1329" i="2"/>
  <c r="K534" i="2"/>
  <c r="K984" i="2"/>
  <c r="O1212" i="2"/>
  <c r="J1212" i="2"/>
  <c r="I1213" i="2"/>
  <c r="R1094" i="2"/>
  <c r="Q1093" i="2"/>
  <c r="Q1270" i="2"/>
  <c r="R1271" i="2"/>
  <c r="O859" i="2"/>
  <c r="I860" i="2"/>
  <c r="J859" i="2"/>
  <c r="O2390" i="2"/>
  <c r="J2390" i="2"/>
  <c r="K713" i="2"/>
  <c r="R1038" i="2"/>
  <c r="Q1037" i="2"/>
  <c r="T737" i="2"/>
  <c r="K737" i="2"/>
  <c r="S737" i="2"/>
  <c r="K1220" i="2"/>
  <c r="K78" i="2"/>
  <c r="K2321" i="2"/>
  <c r="T1299" i="2"/>
  <c r="K1299" i="2"/>
  <c r="S1299" i="2"/>
  <c r="V1299" i="2"/>
  <c r="O123" i="2"/>
  <c r="J123" i="2"/>
  <c r="I124" i="2"/>
  <c r="K1005" i="2"/>
  <c r="O2565" i="2"/>
  <c r="J2565" i="2"/>
  <c r="I2566" i="2"/>
  <c r="K38" i="2"/>
  <c r="K896" i="2"/>
  <c r="Q2489" i="2"/>
  <c r="R2490" i="2"/>
  <c r="O1081" i="2"/>
  <c r="J1081" i="2"/>
  <c r="I1082" i="2"/>
  <c r="O635" i="2"/>
  <c r="J635" i="2"/>
  <c r="I636" i="2"/>
  <c r="R675" i="2"/>
  <c r="Q674" i="2"/>
  <c r="Q2334" i="2"/>
  <c r="R2335" i="2"/>
  <c r="R1356" i="2"/>
  <c r="Q1355" i="2"/>
  <c r="K1232" i="2"/>
  <c r="R2293" i="2"/>
  <c r="Q2292" i="2"/>
  <c r="S941" i="2"/>
  <c r="U941" i="2"/>
  <c r="T941" i="2"/>
  <c r="K941" i="2"/>
  <c r="V941" i="2"/>
  <c r="O2509" i="2"/>
  <c r="J2509" i="2"/>
  <c r="O2536" i="2"/>
  <c r="J2536" i="2"/>
  <c r="T1593" i="2"/>
  <c r="K1593" i="2"/>
  <c r="S1593" i="2"/>
  <c r="V1593" i="2"/>
  <c r="R1073" i="2"/>
  <c r="Q1072" i="2"/>
  <c r="O1192" i="2"/>
  <c r="J1192" i="2"/>
  <c r="I1193" i="2"/>
  <c r="Q1298" i="2"/>
  <c r="R1299" i="2"/>
  <c r="K1609" i="2"/>
  <c r="K1176" i="2"/>
  <c r="O2477" i="2"/>
  <c r="I2478" i="2"/>
  <c r="J2477" i="2"/>
  <c r="R172" i="2"/>
  <c r="Q171" i="2"/>
  <c r="T2359" i="2"/>
  <c r="K2359" i="2"/>
  <c r="S2359" i="2"/>
  <c r="V2359" i="2"/>
  <c r="O1558" i="2"/>
  <c r="J1558" i="2"/>
  <c r="I1559" i="2"/>
  <c r="Q2021" i="2"/>
  <c r="R2022" i="2"/>
  <c r="K558" i="2"/>
  <c r="J503" i="2"/>
  <c r="O503" i="2"/>
  <c r="I504" i="2"/>
  <c r="K1100" i="2"/>
  <c r="K106" i="2"/>
  <c r="O207" i="2"/>
  <c r="J207" i="2"/>
  <c r="J487" i="2"/>
  <c r="O487" i="2"/>
  <c r="I488" i="2"/>
  <c r="J2398" i="2"/>
  <c r="O2398" i="2"/>
  <c r="I2399" i="2"/>
  <c r="K1072" i="2"/>
  <c r="O698" i="2"/>
  <c r="J698" i="2"/>
  <c r="I699" i="2"/>
  <c r="T2458" i="2"/>
  <c r="K2458" i="2"/>
  <c r="S2458" i="2"/>
  <c r="T445" i="2"/>
  <c r="K445" i="2"/>
  <c r="S445" i="2"/>
  <c r="S1677" i="2"/>
  <c r="T1677" i="2"/>
  <c r="K1677" i="2"/>
  <c r="O725" i="2" l="1"/>
  <c r="J725" i="2"/>
  <c r="K725" i="2" s="1"/>
  <c r="L725" i="2" s="1"/>
  <c r="M725" i="2" s="1"/>
  <c r="N725" i="2" s="1"/>
  <c r="I726" i="2"/>
  <c r="O912" i="2"/>
  <c r="I913" i="2"/>
  <c r="J912" i="2"/>
  <c r="K912" i="2" s="1"/>
  <c r="J1687" i="2"/>
  <c r="K1687" i="2" s="1"/>
  <c r="L1687" i="2" s="1"/>
  <c r="M1687" i="2" s="1"/>
  <c r="N1687" i="2" s="1"/>
  <c r="I1688" i="2"/>
  <c r="O1687" i="2"/>
  <c r="O1479" i="2"/>
  <c r="J1479" i="2"/>
  <c r="K1479" i="2" s="1"/>
  <c r="L1479" i="2" s="1"/>
  <c r="M1479" i="2" s="1"/>
  <c r="N1479" i="2" s="1"/>
  <c r="I1480" i="2"/>
  <c r="J2430" i="2"/>
  <c r="O2430" i="2"/>
  <c r="I2431" i="2"/>
  <c r="J1319" i="2"/>
  <c r="I1320" i="2"/>
  <c r="O1319" i="2"/>
  <c r="N2573" i="2"/>
  <c r="U2573" i="2" s="1"/>
  <c r="U2574" i="2" s="1"/>
  <c r="U2575" i="2" s="1"/>
  <c r="U2576" i="2" s="1"/>
  <c r="U2577" i="2" s="1"/>
  <c r="U2578" i="2" s="1"/>
  <c r="N1291" i="2"/>
  <c r="U1291" i="2" s="1"/>
  <c r="U1292" i="2" s="1"/>
  <c r="U1293" i="2" s="1"/>
  <c r="U1294" i="2" s="1"/>
  <c r="U1295" i="2" s="1"/>
  <c r="U1296" i="2" s="1"/>
  <c r="U1297" i="2" s="1"/>
  <c r="U1298" i="2" s="1"/>
  <c r="U1299" i="2" s="1"/>
  <c r="O26" i="2"/>
  <c r="J26" i="2"/>
  <c r="K26" i="2" s="1"/>
  <c r="L26" i="2" s="1"/>
  <c r="M26" i="2" s="1"/>
  <c r="N26" i="2" s="1"/>
  <c r="I27" i="2"/>
  <c r="O876" i="2"/>
  <c r="J876" i="2"/>
  <c r="S1318" i="2"/>
  <c r="U1318" i="2"/>
  <c r="V1318" i="2"/>
  <c r="T1318" i="2"/>
  <c r="K1318" i="2"/>
  <c r="L1318" i="2" s="1"/>
  <c r="M1318" i="2" s="1"/>
  <c r="N1318" i="2" s="1"/>
  <c r="L2450" i="2"/>
  <c r="M2450" i="2" s="1"/>
  <c r="V2450" i="2" s="1"/>
  <c r="V2451" i="2" s="1"/>
  <c r="V2452" i="2" s="1"/>
  <c r="V2453" i="2" s="1"/>
  <c r="V2454" i="2" s="1"/>
  <c r="V2455" i="2" s="1"/>
  <c r="V2456" i="2" s="1"/>
  <c r="V2457" i="2" s="1"/>
  <c r="V2458" i="2" s="1"/>
  <c r="N5" i="2"/>
  <c r="U5" i="2" s="1"/>
  <c r="U6" i="2" s="1"/>
  <c r="L6" i="2"/>
  <c r="M6" i="2" s="1"/>
  <c r="N6" i="2" s="1"/>
  <c r="N1620" i="2"/>
  <c r="U1620" i="2" s="1"/>
  <c r="U1621" i="2" s="1"/>
  <c r="U1622" i="2" s="1"/>
  <c r="U1623" i="2" s="1"/>
  <c r="U1624" i="2" s="1"/>
  <c r="U1625" i="2" s="1"/>
  <c r="U1626" i="2" s="1"/>
  <c r="U1627" i="2" s="1"/>
  <c r="L38" i="2"/>
  <c r="M38" i="2" s="1"/>
  <c r="N38" i="2" s="1"/>
  <c r="N444" i="2"/>
  <c r="U444" i="2" s="1"/>
  <c r="N2518" i="2"/>
  <c r="U2518" i="2" s="1"/>
  <c r="N2352" i="2"/>
  <c r="U2352" i="2" s="1"/>
  <c r="U2353" i="2" s="1"/>
  <c r="U2354" i="2" s="1"/>
  <c r="U2355" i="2" s="1"/>
  <c r="U2356" i="2" s="1"/>
  <c r="U2357" i="2" s="1"/>
  <c r="U2358" i="2" s="1"/>
  <c r="U2359" i="2" s="1"/>
  <c r="L445" i="2"/>
  <c r="M445" i="2" s="1"/>
  <c r="V445" i="2" s="1"/>
  <c r="L558" i="2"/>
  <c r="M558" i="2" s="1"/>
  <c r="N558" i="2" s="1"/>
  <c r="L1176" i="2"/>
  <c r="M1176" i="2" s="1"/>
  <c r="N1176" i="2" s="1"/>
  <c r="L78" i="2"/>
  <c r="M78" i="2" s="1"/>
  <c r="N78" i="2" s="1"/>
  <c r="L713" i="2"/>
  <c r="M713" i="2" s="1"/>
  <c r="N713" i="2" s="1"/>
  <c r="L659" i="2"/>
  <c r="M659" i="2" s="1"/>
  <c r="N659" i="2" s="1"/>
  <c r="L2544" i="2"/>
  <c r="M2544" i="2" s="1"/>
  <c r="V2544" i="2" s="1"/>
  <c r="V2545" i="2" s="1"/>
  <c r="V2546" i="2" s="1"/>
  <c r="V2547" i="2" s="1"/>
  <c r="V2548" i="2" s="1"/>
  <c r="V2549" i="2" s="1"/>
  <c r="V2550" i="2" s="1"/>
  <c r="L912" i="2"/>
  <c r="M912" i="2" s="1"/>
  <c r="N912" i="2" s="1"/>
  <c r="L1653" i="2"/>
  <c r="M1653" i="2" s="1"/>
  <c r="N1653" i="2" s="1"/>
  <c r="L1609" i="2"/>
  <c r="M1609" i="2" s="1"/>
  <c r="N1609" i="2" s="1"/>
  <c r="L1232" i="2"/>
  <c r="M1232" i="2" s="1"/>
  <c r="N1232" i="2" s="1"/>
  <c r="L1299" i="2"/>
  <c r="M1299" i="2" s="1"/>
  <c r="N1299" i="2" s="1"/>
  <c r="L1220" i="2"/>
  <c r="M1220" i="2" s="1"/>
  <c r="N1220" i="2" s="1"/>
  <c r="L984" i="2"/>
  <c r="M984" i="2" s="1"/>
  <c r="N984" i="2" s="1"/>
  <c r="L2397" i="2"/>
  <c r="M2397" i="2" s="1"/>
  <c r="N2397" i="2" s="1"/>
  <c r="L634" i="2"/>
  <c r="M634" i="2" s="1"/>
  <c r="N634" i="2" s="1"/>
  <c r="L2297" i="2"/>
  <c r="M2297" i="2" s="1"/>
  <c r="N2297" i="2" s="1"/>
  <c r="L1013" i="2"/>
  <c r="M1013" i="2" s="1"/>
  <c r="N1013" i="2" s="1"/>
  <c r="L214" i="2"/>
  <c r="M214" i="2" s="1"/>
  <c r="N214" i="2" s="1"/>
  <c r="L766" i="2"/>
  <c r="M766" i="2" s="1"/>
  <c r="N766" i="2" s="1"/>
  <c r="L1024" i="2"/>
  <c r="M1024" i="2" s="1"/>
  <c r="N1024" i="2" s="1"/>
  <c r="L1151" i="2"/>
  <c r="M1151" i="2" s="1"/>
  <c r="V1151" i="2" s="1"/>
  <c r="L1376" i="2"/>
  <c r="M1376" i="2" s="1"/>
  <c r="N1376" i="2" s="1"/>
  <c r="L646" i="2"/>
  <c r="M646" i="2" s="1"/>
  <c r="N646" i="2" s="1"/>
  <c r="L2490" i="2"/>
  <c r="M2490" i="2" s="1"/>
  <c r="N2490" i="2" s="1"/>
  <c r="L2377" i="2"/>
  <c r="M2377" i="2" s="1"/>
  <c r="N2377" i="2" s="1"/>
  <c r="L1410" i="2"/>
  <c r="M1410" i="2" s="1"/>
  <c r="N1410" i="2" s="1"/>
  <c r="L782" i="2"/>
  <c r="M782" i="2" s="1"/>
  <c r="N782" i="2" s="1"/>
  <c r="L1557" i="2"/>
  <c r="M1557" i="2" s="1"/>
  <c r="N1557" i="2" s="1"/>
  <c r="L2508" i="2"/>
  <c r="M2508" i="2" s="1"/>
  <c r="N2508" i="2" s="1"/>
  <c r="L594" i="2"/>
  <c r="M594" i="2" s="1"/>
  <c r="N594" i="2" s="1"/>
  <c r="L2564" i="2"/>
  <c r="M2564" i="2" s="1"/>
  <c r="N2564" i="2" s="1"/>
  <c r="L122" i="2"/>
  <c r="M122" i="2" s="1"/>
  <c r="N122" i="2" s="1"/>
  <c r="L2519" i="2"/>
  <c r="M2519" i="2" s="1"/>
  <c r="V2519" i="2" s="1"/>
  <c r="V2520" i="2" s="1"/>
  <c r="V2521" i="2" s="1"/>
  <c r="V2522" i="2" s="1"/>
  <c r="V2523" i="2" s="1"/>
  <c r="V2524" i="2" s="1"/>
  <c r="V2525" i="2" s="1"/>
  <c r="V2526" i="2" s="1"/>
  <c r="N1548" i="2"/>
  <c r="U1548" i="2" s="1"/>
  <c r="U1549" i="2" s="1"/>
  <c r="U1550" i="2" s="1"/>
  <c r="U1551" i="2" s="1"/>
  <c r="U1552" i="2" s="1"/>
  <c r="U1553" i="2" s="1"/>
  <c r="U1554" i="2" s="1"/>
  <c r="U1555" i="2" s="1"/>
  <c r="U1556" i="2" s="1"/>
  <c r="U1557" i="2" s="1"/>
  <c r="N2475" i="2"/>
  <c r="U2475" i="2" s="1"/>
  <c r="U2476" i="2" s="1"/>
  <c r="N1582" i="2"/>
  <c r="U1582" i="2" s="1"/>
  <c r="U1583" i="2" s="1"/>
  <c r="U1584" i="2" s="1"/>
  <c r="U1585" i="2" s="1"/>
  <c r="U1586" i="2" s="1"/>
  <c r="U1587" i="2" s="1"/>
  <c r="U1588" i="2" s="1"/>
  <c r="U1589" i="2" s="1"/>
  <c r="U1590" i="2" s="1"/>
  <c r="U1591" i="2" s="1"/>
  <c r="U1592" i="2" s="1"/>
  <c r="U1593" i="2" s="1"/>
  <c r="N1628" i="2"/>
  <c r="U1628" i="2" s="1"/>
  <c r="U1629" i="2" s="1"/>
  <c r="U1630" i="2" s="1"/>
  <c r="U1631" i="2" s="1"/>
  <c r="U1632" i="2" s="1"/>
  <c r="U1633" i="2" s="1"/>
  <c r="U1634" i="2" s="1"/>
  <c r="U1635" i="2" s="1"/>
  <c r="U1636" i="2" s="1"/>
  <c r="U1637" i="2" s="1"/>
  <c r="N1671" i="2"/>
  <c r="U1671" i="2" s="1"/>
  <c r="U1672" i="2" s="1"/>
  <c r="U1673" i="2" s="1"/>
  <c r="U1674" i="2" s="1"/>
  <c r="U1675" i="2" s="1"/>
  <c r="U1676" i="2" s="1"/>
  <c r="L1005" i="2"/>
  <c r="M1005" i="2" s="1"/>
  <c r="N1005" i="2" s="1"/>
  <c r="L534" i="2"/>
  <c r="M534" i="2" s="1"/>
  <c r="N534" i="2" s="1"/>
  <c r="L466" i="2"/>
  <c r="M466" i="2" s="1"/>
  <c r="N466" i="2" s="1"/>
  <c r="L2313" i="2"/>
  <c r="M2313" i="2" s="1"/>
  <c r="N2313" i="2" s="1"/>
  <c r="L602" i="2"/>
  <c r="M602" i="2" s="1"/>
  <c r="N602" i="2" s="1"/>
  <c r="L685" i="2"/>
  <c r="M685" i="2" s="1"/>
  <c r="N685" i="2" s="1"/>
  <c r="L1272" i="2"/>
  <c r="M1272" i="2" s="1"/>
  <c r="N1272" i="2" s="1"/>
  <c r="L2367" i="2"/>
  <c r="M2367" i="2" s="1"/>
  <c r="V2367" i="2" s="1"/>
  <c r="V2368" i="2" s="1"/>
  <c r="V2369" i="2" s="1"/>
  <c r="V2370" i="2" s="1"/>
  <c r="L566" i="2"/>
  <c r="M566" i="2" s="1"/>
  <c r="N566" i="2" s="1"/>
  <c r="L1705" i="2"/>
  <c r="M1705" i="2" s="1"/>
  <c r="V1705" i="2" s="1"/>
  <c r="L1048" i="2"/>
  <c r="M1048" i="2" s="1"/>
  <c r="N1048" i="2" s="1"/>
  <c r="L1502" i="2"/>
  <c r="M1502" i="2" s="1"/>
  <c r="N1502" i="2" s="1"/>
  <c r="L750" i="2"/>
  <c r="M750" i="2" s="1"/>
  <c r="V750" i="2" s="1"/>
  <c r="V751" i="2" s="1"/>
  <c r="V752" i="2" s="1"/>
  <c r="V753" i="2" s="1"/>
  <c r="L1259" i="2"/>
  <c r="M1259" i="2" s="1"/>
  <c r="N1259" i="2" s="1"/>
  <c r="L926" i="2"/>
  <c r="M926" i="2" s="1"/>
  <c r="N926" i="2" s="1"/>
  <c r="L1436" i="2"/>
  <c r="M1436" i="2" s="1"/>
  <c r="N1436" i="2" s="1"/>
  <c r="L976" i="2"/>
  <c r="M976" i="2" s="1"/>
  <c r="N976" i="2" s="1"/>
  <c r="L613" i="2"/>
  <c r="M613" i="2" s="1"/>
  <c r="N613" i="2" s="1"/>
  <c r="L486" i="2"/>
  <c r="M486" i="2" s="1"/>
  <c r="N486" i="2" s="1"/>
  <c r="L1187" i="2"/>
  <c r="M1187" i="2" s="1"/>
  <c r="N1187" i="2" s="1"/>
  <c r="L1080" i="2"/>
  <c r="M1080" i="2" s="1"/>
  <c r="N1080" i="2" s="1"/>
  <c r="L2389" i="2"/>
  <c r="M2389" i="2" s="1"/>
  <c r="N2389" i="2" s="1"/>
  <c r="L1072" i="2"/>
  <c r="M1072" i="2" s="1"/>
  <c r="N1072" i="2" s="1"/>
  <c r="L896" i="2"/>
  <c r="M896" i="2" s="1"/>
  <c r="N896" i="2" s="1"/>
  <c r="L2458" i="2"/>
  <c r="M2458" i="2" s="1"/>
  <c r="N2458" i="2" s="1"/>
  <c r="L106" i="2"/>
  <c r="M106" i="2" s="1"/>
  <c r="N106" i="2" s="1"/>
  <c r="L941" i="2"/>
  <c r="M941" i="2" s="1"/>
  <c r="N941" i="2" s="1"/>
  <c r="L2321" i="2"/>
  <c r="M2321" i="2" s="1"/>
  <c r="N2321" i="2" s="1"/>
  <c r="L1663" i="2"/>
  <c r="M1663" i="2" s="1"/>
  <c r="N1663" i="2" s="1"/>
  <c r="L2527" i="2"/>
  <c r="M2527" i="2" s="1"/>
  <c r="V2527" i="2" s="1"/>
  <c r="V2528" i="2" s="1"/>
  <c r="V2529" i="2" s="1"/>
  <c r="V2530" i="2" s="1"/>
  <c r="V2531" i="2" s="1"/>
  <c r="V2532" i="2" s="1"/>
  <c r="V2533" i="2" s="1"/>
  <c r="V2534" i="2" s="1"/>
  <c r="V2535" i="2" s="1"/>
  <c r="L830" i="2"/>
  <c r="M830" i="2" s="1"/>
  <c r="N830" i="2" s="1"/>
  <c r="L546" i="2"/>
  <c r="M546" i="2" s="1"/>
  <c r="N546" i="2" s="1"/>
  <c r="L1339" i="2"/>
  <c r="M1339" i="2" s="1"/>
  <c r="N1339" i="2" s="1"/>
  <c r="L673" i="2"/>
  <c r="M673" i="2" s="1"/>
  <c r="N673" i="2" s="1"/>
  <c r="L1460" i="2"/>
  <c r="M1460" i="2" s="1"/>
  <c r="N1460" i="2" s="1"/>
  <c r="L1367" i="2"/>
  <c r="M1367" i="2" s="1"/>
  <c r="N1367" i="2" s="1"/>
  <c r="L518" i="2"/>
  <c r="M518" i="2" s="1"/>
  <c r="N518" i="2" s="1"/>
  <c r="L1637" i="2"/>
  <c r="M1637" i="2" s="1"/>
  <c r="N1637" i="2" s="1"/>
  <c r="L1162" i="2"/>
  <c r="M1162" i="2" s="1"/>
  <c r="N1162" i="2" s="1"/>
  <c r="L818" i="2"/>
  <c r="M818" i="2" s="1"/>
  <c r="N818" i="2" s="1"/>
  <c r="L54" i="2"/>
  <c r="M54" i="2" s="1"/>
  <c r="N54" i="2" s="1"/>
  <c r="L135" i="2"/>
  <c r="M135" i="2" s="1"/>
  <c r="N135" i="2" s="1"/>
  <c r="L697" i="2"/>
  <c r="M697" i="2" s="1"/>
  <c r="N697" i="2" s="1"/>
  <c r="L840" i="2"/>
  <c r="M840" i="2" s="1"/>
  <c r="N840" i="2" s="1"/>
  <c r="L206" i="2"/>
  <c r="M206" i="2" s="1"/>
  <c r="N206" i="2" s="1"/>
  <c r="L502" i="2"/>
  <c r="M502" i="2" s="1"/>
  <c r="N502" i="2" s="1"/>
  <c r="L1191" i="2"/>
  <c r="M1191" i="2" s="1"/>
  <c r="N1191" i="2" s="1"/>
  <c r="L1059" i="2"/>
  <c r="M1059" i="2" s="1"/>
  <c r="N1059" i="2" s="1"/>
  <c r="L795" i="2"/>
  <c r="M795" i="2" s="1"/>
  <c r="N795" i="2" s="1"/>
  <c r="L1328" i="2"/>
  <c r="M1328" i="2" s="1"/>
  <c r="N1328" i="2" s="1"/>
  <c r="N2366" i="2"/>
  <c r="U2366" i="2" s="1"/>
  <c r="N1403" i="2"/>
  <c r="U1403" i="2" s="1"/>
  <c r="U1404" i="2" s="1"/>
  <c r="U1405" i="2" s="1"/>
  <c r="U1406" i="2" s="1"/>
  <c r="U1407" i="2" s="1"/>
  <c r="U1408" i="2" s="1"/>
  <c r="U1409" i="2" s="1"/>
  <c r="U1410" i="2" s="1"/>
  <c r="N1451" i="2"/>
  <c r="U1451" i="2" s="1"/>
  <c r="U1452" i="2" s="1"/>
  <c r="U1453" i="2" s="1"/>
  <c r="U1454" i="2" s="1"/>
  <c r="U1455" i="2" s="1"/>
  <c r="U1456" i="2" s="1"/>
  <c r="U1457" i="2" s="1"/>
  <c r="U1458" i="2" s="1"/>
  <c r="U1459" i="2" s="1"/>
  <c r="U1460" i="2" s="1"/>
  <c r="U1461" i="2" s="1"/>
  <c r="N1540" i="2"/>
  <c r="U1540" i="2" s="1"/>
  <c r="U1541" i="2" s="1"/>
  <c r="U1542" i="2" s="1"/>
  <c r="U1543" i="2" s="1"/>
  <c r="U1544" i="2" s="1"/>
  <c r="U1545" i="2" s="1"/>
  <c r="U1546" i="2" s="1"/>
  <c r="U1547" i="2" s="1"/>
  <c r="N2440" i="2"/>
  <c r="U2440" i="2" s="1"/>
  <c r="U2441" i="2" s="1"/>
  <c r="U2442" i="2" s="1"/>
  <c r="U2443" i="2" s="1"/>
  <c r="L1677" i="2"/>
  <c r="M1677" i="2" s="1"/>
  <c r="V1677" i="2" s="1"/>
  <c r="L1100" i="2"/>
  <c r="M1100" i="2" s="1"/>
  <c r="N1100" i="2" s="1"/>
  <c r="L2359" i="2"/>
  <c r="M2359" i="2" s="1"/>
  <c r="N2359" i="2" s="1"/>
  <c r="L1593" i="2"/>
  <c r="M1593" i="2" s="1"/>
  <c r="N1593" i="2" s="1"/>
  <c r="L737" i="2"/>
  <c r="M737" i="2" s="1"/>
  <c r="V737" i="2" s="1"/>
  <c r="L1037" i="2"/>
  <c r="M1037" i="2" s="1"/>
  <c r="N1037" i="2" s="1"/>
  <c r="L2550" i="2"/>
  <c r="M2550" i="2" s="1"/>
  <c r="N2550" i="2" s="1"/>
  <c r="L2342" i="2"/>
  <c r="M2342" i="2" s="1"/>
  <c r="N2342" i="2" s="1"/>
  <c r="L1380" i="2"/>
  <c r="M1380" i="2" s="1"/>
  <c r="N1380" i="2" s="1"/>
  <c r="L578" i="2"/>
  <c r="M578" i="2" s="1"/>
  <c r="N578" i="2" s="1"/>
  <c r="L2500" i="2"/>
  <c r="M2500" i="2" s="1"/>
  <c r="N2500" i="2" s="1"/>
  <c r="L1133" i="2"/>
  <c r="M1133" i="2" s="1"/>
  <c r="N1133" i="2" s="1"/>
  <c r="L962" i="2"/>
  <c r="M962" i="2" s="1"/>
  <c r="N962" i="2" s="1"/>
  <c r="L147" i="2"/>
  <c r="M147" i="2" s="1"/>
  <c r="N147" i="2" s="1"/>
  <c r="L1109" i="2"/>
  <c r="M1109" i="2" s="1"/>
  <c r="N1109" i="2" s="1"/>
  <c r="L1280" i="2"/>
  <c r="M1280" i="2" s="1"/>
  <c r="N1280" i="2" s="1"/>
  <c r="L1243" i="2"/>
  <c r="M1243" i="2" s="1"/>
  <c r="N1243" i="2" s="1"/>
  <c r="L2414" i="2"/>
  <c r="M2414" i="2" s="1"/>
  <c r="N2414" i="2" s="1"/>
  <c r="L158" i="2"/>
  <c r="M158" i="2" s="1"/>
  <c r="N158" i="2" s="1"/>
  <c r="L2586" i="2"/>
  <c r="M2586" i="2" s="1"/>
  <c r="N2586" i="2" s="1"/>
  <c r="L1569" i="2"/>
  <c r="M1569" i="2" s="1"/>
  <c r="N1569" i="2" s="1"/>
  <c r="L66" i="2"/>
  <c r="M66" i="2" s="1"/>
  <c r="N66" i="2" s="1"/>
  <c r="L94" i="2"/>
  <c r="M94" i="2" s="1"/>
  <c r="N94" i="2" s="1"/>
  <c r="L2476" i="2"/>
  <c r="M2476" i="2" s="1"/>
  <c r="N2476" i="2" s="1"/>
  <c r="L2535" i="2"/>
  <c r="M2535" i="2" s="1"/>
  <c r="N2535" i="2" s="1"/>
  <c r="L2422" i="2"/>
  <c r="M2422" i="2" s="1"/>
  <c r="V2422" i="2" s="1"/>
  <c r="V2423" i="2" s="1"/>
  <c r="V2424" i="2" s="1"/>
  <c r="V2425" i="2" s="1"/>
  <c r="V2426" i="2" s="1"/>
  <c r="V2427" i="2" s="1"/>
  <c r="V2428" i="2" s="1"/>
  <c r="V2429" i="2" s="1"/>
  <c r="V2430" i="2" s="1"/>
  <c r="L886" i="2"/>
  <c r="M886" i="2" s="1"/>
  <c r="N886" i="2" s="1"/>
  <c r="L1531" i="2"/>
  <c r="M1531" i="2" s="1"/>
  <c r="V1531" i="2" s="1"/>
  <c r="V1532" i="2" s="1"/>
  <c r="V1533" i="2" s="1"/>
  <c r="V1534" i="2" s="1"/>
  <c r="V1535" i="2" s="1"/>
  <c r="V1536" i="2" s="1"/>
  <c r="V1537" i="2" s="1"/>
  <c r="V1538" i="2" s="1"/>
  <c r="V1539" i="2" s="1"/>
  <c r="L858" i="2"/>
  <c r="M858" i="2" s="1"/>
  <c r="N858" i="2" s="1"/>
  <c r="L1211" i="2"/>
  <c r="M1211" i="2" s="1"/>
  <c r="N1211" i="2" s="1"/>
  <c r="Q10" i="2"/>
  <c r="R11" i="2"/>
  <c r="R94" i="2"/>
  <c r="Q93" i="2"/>
  <c r="R746" i="2"/>
  <c r="Q745" i="2"/>
  <c r="R1300" i="2"/>
  <c r="Q1299" i="2"/>
  <c r="K2398" i="2"/>
  <c r="K503" i="2"/>
  <c r="O1559" i="2"/>
  <c r="I1560" i="2"/>
  <c r="J1559" i="2"/>
  <c r="K635" i="2"/>
  <c r="O2566" i="2"/>
  <c r="J2566" i="2"/>
  <c r="I2567" i="2"/>
  <c r="O124" i="2"/>
  <c r="J124" i="2"/>
  <c r="I125" i="2"/>
  <c r="R1272" i="2"/>
  <c r="Q1271" i="2"/>
  <c r="O1213" i="2"/>
  <c r="J1213" i="2"/>
  <c r="Q633" i="2"/>
  <c r="R634" i="2"/>
  <c r="K783" i="2"/>
  <c r="O1679" i="2"/>
  <c r="J1679" i="2"/>
  <c r="R2060" i="2"/>
  <c r="Q2059" i="2"/>
  <c r="Q711" i="2"/>
  <c r="R712" i="2"/>
  <c r="R415" i="2"/>
  <c r="Q414" i="2"/>
  <c r="K1610" i="2"/>
  <c r="O943" i="2"/>
  <c r="J943" i="2"/>
  <c r="I944" i="2"/>
  <c r="Q808" i="2"/>
  <c r="R809" i="2"/>
  <c r="O1301" i="2"/>
  <c r="I1302" i="2"/>
  <c r="J1301" i="2"/>
  <c r="O1222" i="2"/>
  <c r="J1222" i="2"/>
  <c r="I1223" i="2"/>
  <c r="K714" i="2"/>
  <c r="K985" i="2"/>
  <c r="O468" i="2"/>
  <c r="J468" i="2"/>
  <c r="I469" i="2"/>
  <c r="K1664" i="2"/>
  <c r="R2176" i="2"/>
  <c r="Q2175" i="2"/>
  <c r="K614" i="2"/>
  <c r="O687" i="2"/>
  <c r="J687" i="2"/>
  <c r="I688" i="2"/>
  <c r="K831" i="2"/>
  <c r="T1273" i="2"/>
  <c r="T1274" i="2" s="1"/>
  <c r="T1275" i="2" s="1"/>
  <c r="T1276" i="2" s="1"/>
  <c r="T1277" i="2" s="1"/>
  <c r="T1278" i="2" s="1"/>
  <c r="T1279" i="2" s="1"/>
  <c r="T1280" i="2" s="1"/>
  <c r="K1273" i="2"/>
  <c r="S1273" i="2"/>
  <c r="S1274" i="2" s="1"/>
  <c r="S1275" i="2" s="1"/>
  <c r="S1276" i="2" s="1"/>
  <c r="S1277" i="2" s="1"/>
  <c r="S1278" i="2" s="1"/>
  <c r="S1279" i="2" s="1"/>
  <c r="S1280" i="2" s="1"/>
  <c r="K1177" i="2"/>
  <c r="O548" i="2"/>
  <c r="J548" i="2"/>
  <c r="I549" i="2"/>
  <c r="Q328" i="2"/>
  <c r="R329" i="2"/>
  <c r="K897" i="2"/>
  <c r="R1893" i="2"/>
  <c r="Q1892" i="2"/>
  <c r="O797" i="2"/>
  <c r="I798" i="2"/>
  <c r="J797" i="2"/>
  <c r="K567" i="2"/>
  <c r="J2323" i="2"/>
  <c r="O2323" i="2"/>
  <c r="O2552" i="2"/>
  <c r="J2552" i="2"/>
  <c r="I2553" i="2"/>
  <c r="V1461" i="2"/>
  <c r="T1461" i="2"/>
  <c r="K1461" i="2"/>
  <c r="S1461" i="2"/>
  <c r="K1014" i="2"/>
  <c r="R592" i="2"/>
  <c r="Q591" i="2"/>
  <c r="K1570" i="2"/>
  <c r="O68" i="2"/>
  <c r="J68" i="2"/>
  <c r="I69" i="2"/>
  <c r="R519" i="2"/>
  <c r="Q518" i="2"/>
  <c r="R1393" i="2"/>
  <c r="Q1392" i="2"/>
  <c r="K579" i="2"/>
  <c r="K1134" i="2"/>
  <c r="O1026" i="2"/>
  <c r="I1027" i="2"/>
  <c r="J1026" i="2"/>
  <c r="O964" i="2"/>
  <c r="J964" i="2"/>
  <c r="I965" i="2"/>
  <c r="Q2096" i="2"/>
  <c r="R2097" i="2"/>
  <c r="T148" i="2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K148" i="2"/>
  <c r="S148" i="2"/>
  <c r="S149" i="2" s="1"/>
  <c r="S150" i="2" s="1"/>
  <c r="S151" i="2" s="1"/>
  <c r="S152" i="2" s="1"/>
  <c r="S153" i="2" s="1"/>
  <c r="S154" i="2" s="1"/>
  <c r="S155" i="2" s="1"/>
  <c r="S156" i="2" s="1"/>
  <c r="S157" i="2" s="1"/>
  <c r="S158" i="2" s="1"/>
  <c r="S159" i="2" s="1"/>
  <c r="R1233" i="2"/>
  <c r="Q1232" i="2"/>
  <c r="J8" i="2"/>
  <c r="O8" i="2"/>
  <c r="I9" i="2"/>
  <c r="Q1722" i="2"/>
  <c r="R1723" i="2"/>
  <c r="O1282" i="2"/>
  <c r="J1282" i="2"/>
  <c r="K1244" i="2"/>
  <c r="K2491" i="2"/>
  <c r="Q899" i="2"/>
  <c r="R900" i="2"/>
  <c r="K819" i="2"/>
  <c r="K159" i="2"/>
  <c r="R1570" i="2"/>
  <c r="Q1569" i="2"/>
  <c r="O137" i="2"/>
  <c r="J137" i="2"/>
  <c r="K660" i="2"/>
  <c r="K698" i="2"/>
  <c r="K487" i="2"/>
  <c r="J636" i="2"/>
  <c r="O636" i="2"/>
  <c r="I637" i="2"/>
  <c r="O488" i="2"/>
  <c r="J488" i="2"/>
  <c r="I489" i="2"/>
  <c r="S1558" i="2"/>
  <c r="V1558" i="2"/>
  <c r="U1558" i="2"/>
  <c r="T1558" i="2"/>
  <c r="K1558" i="2"/>
  <c r="Q172" i="2"/>
  <c r="R173" i="2"/>
  <c r="O1193" i="2"/>
  <c r="J1193" i="2"/>
  <c r="I1194" i="2"/>
  <c r="R1074" i="2"/>
  <c r="Q1073" i="2"/>
  <c r="T2509" i="2"/>
  <c r="T2510" i="2" s="1"/>
  <c r="T2511" i="2" s="1"/>
  <c r="T2512" i="2" s="1"/>
  <c r="T2513" i="2" s="1"/>
  <c r="T2514" i="2" s="1"/>
  <c r="T2515" i="2" s="1"/>
  <c r="T2516" i="2" s="1"/>
  <c r="T2517" i="2" s="1"/>
  <c r="K2509" i="2"/>
  <c r="S2509" i="2"/>
  <c r="S2510" i="2" s="1"/>
  <c r="S2511" i="2" s="1"/>
  <c r="S2512" i="2" s="1"/>
  <c r="S2513" i="2" s="1"/>
  <c r="S2514" i="2" s="1"/>
  <c r="S2515" i="2" s="1"/>
  <c r="S2516" i="2" s="1"/>
  <c r="S2517" i="2" s="1"/>
  <c r="R2294" i="2"/>
  <c r="Q2293" i="2"/>
  <c r="R1357" i="2"/>
  <c r="Q1356" i="2"/>
  <c r="Q675" i="2"/>
  <c r="R676" i="2"/>
  <c r="Q2490" i="2"/>
  <c r="R2491" i="2"/>
  <c r="T2565" i="2"/>
  <c r="K2565" i="2"/>
  <c r="S2565" i="2"/>
  <c r="K123" i="2"/>
  <c r="Q1038" i="2"/>
  <c r="R1039" i="2"/>
  <c r="S859" i="2"/>
  <c r="V859" i="2"/>
  <c r="U859" i="2"/>
  <c r="T859" i="2"/>
  <c r="K859" i="2"/>
  <c r="K1212" i="2"/>
  <c r="K1329" i="2"/>
  <c r="V1678" i="2"/>
  <c r="T1678" i="2"/>
  <c r="K1678" i="2"/>
  <c r="S1678" i="2"/>
  <c r="J447" i="2"/>
  <c r="O447" i="2"/>
  <c r="I448" i="2"/>
  <c r="S1073" i="2"/>
  <c r="S1074" i="2" s="1"/>
  <c r="S1075" i="2" s="1"/>
  <c r="S1076" i="2" s="1"/>
  <c r="S1077" i="2" s="1"/>
  <c r="S1078" i="2" s="1"/>
  <c r="S1079" i="2" s="1"/>
  <c r="S1080" i="2" s="1"/>
  <c r="T1073" i="2"/>
  <c r="T1074" i="2" s="1"/>
  <c r="T1075" i="2" s="1"/>
  <c r="T1076" i="2" s="1"/>
  <c r="T1077" i="2" s="1"/>
  <c r="T1078" i="2" s="1"/>
  <c r="T1079" i="2" s="1"/>
  <c r="T1080" i="2" s="1"/>
  <c r="K1073" i="2"/>
  <c r="S1101" i="2"/>
  <c r="S1102" i="2" s="1"/>
  <c r="S1103" i="2" s="1"/>
  <c r="S1104" i="2" s="1"/>
  <c r="S1105" i="2" s="1"/>
  <c r="S1106" i="2" s="1"/>
  <c r="S1107" i="2" s="1"/>
  <c r="S1108" i="2" s="1"/>
  <c r="S1109" i="2" s="1"/>
  <c r="T1101" i="2"/>
  <c r="T1102" i="2" s="1"/>
  <c r="T1103" i="2" s="1"/>
  <c r="T1104" i="2" s="1"/>
  <c r="T1105" i="2" s="1"/>
  <c r="T1106" i="2" s="1"/>
  <c r="T1107" i="2" s="1"/>
  <c r="T1108" i="2" s="1"/>
  <c r="T1109" i="2" s="1"/>
  <c r="K1101" i="2"/>
  <c r="T559" i="2"/>
  <c r="T560" i="2" s="1"/>
  <c r="T561" i="2" s="1"/>
  <c r="T562" i="2" s="1"/>
  <c r="T563" i="2" s="1"/>
  <c r="T564" i="2" s="1"/>
  <c r="T565" i="2" s="1"/>
  <c r="T566" i="2" s="1"/>
  <c r="T567" i="2" s="1"/>
  <c r="K559" i="2"/>
  <c r="S559" i="2"/>
  <c r="S560" i="2" s="1"/>
  <c r="S561" i="2" s="1"/>
  <c r="S562" i="2" s="1"/>
  <c r="S563" i="2" s="1"/>
  <c r="S564" i="2" s="1"/>
  <c r="S565" i="2" s="1"/>
  <c r="S566" i="2" s="1"/>
  <c r="S567" i="2" s="1"/>
  <c r="R1329" i="2"/>
  <c r="Q1328" i="2"/>
  <c r="T1152" i="2"/>
  <c r="T1153" i="2" s="1"/>
  <c r="T1154" i="2" s="1"/>
  <c r="T1155" i="2" s="1"/>
  <c r="T1156" i="2" s="1"/>
  <c r="T1157" i="2" s="1"/>
  <c r="T1158" i="2" s="1"/>
  <c r="T1159" i="2" s="1"/>
  <c r="T1160" i="2" s="1"/>
  <c r="T1161" i="2" s="1"/>
  <c r="T1162" i="2" s="1"/>
  <c r="T1163" i="2" s="1"/>
  <c r="K1152" i="2"/>
  <c r="S1152" i="2"/>
  <c r="S1153" i="2" s="1"/>
  <c r="S1154" i="2" s="1"/>
  <c r="S1155" i="2" s="1"/>
  <c r="S1156" i="2" s="1"/>
  <c r="S1157" i="2" s="1"/>
  <c r="S1158" i="2" s="1"/>
  <c r="S1159" i="2" s="1"/>
  <c r="S1160" i="2" s="1"/>
  <c r="S1161" i="2" s="1"/>
  <c r="S1162" i="2" s="1"/>
  <c r="R454" i="2"/>
  <c r="Q453" i="2"/>
  <c r="V942" i="2"/>
  <c r="T942" i="2"/>
  <c r="K942" i="2"/>
  <c r="S942" i="2"/>
  <c r="U942" i="2"/>
  <c r="K1233" i="2"/>
  <c r="R2377" i="2"/>
  <c r="Q2376" i="2"/>
  <c r="T1006" i="2"/>
  <c r="T1007" i="2" s="1"/>
  <c r="T1008" i="2" s="1"/>
  <c r="T1009" i="2" s="1"/>
  <c r="T1010" i="2" s="1"/>
  <c r="T1011" i="2" s="1"/>
  <c r="T1012" i="2" s="1"/>
  <c r="T1013" i="2" s="1"/>
  <c r="T1014" i="2" s="1"/>
  <c r="K1006" i="2"/>
  <c r="S1006" i="2"/>
  <c r="S1007" i="2" s="1"/>
  <c r="S1008" i="2" s="1"/>
  <c r="S1009" i="2" s="1"/>
  <c r="S1010" i="2" s="1"/>
  <c r="S1011" i="2" s="1"/>
  <c r="S1012" i="2" s="1"/>
  <c r="S1013" i="2" s="1"/>
  <c r="S1014" i="2" s="1"/>
  <c r="S1300" i="2"/>
  <c r="V1300" i="2"/>
  <c r="U1300" i="2"/>
  <c r="T1300" i="2"/>
  <c r="K1300" i="2"/>
  <c r="S738" i="2"/>
  <c r="S739" i="2" s="1"/>
  <c r="S740" i="2" s="1"/>
  <c r="S741" i="2" s="1"/>
  <c r="S742" i="2" s="1"/>
  <c r="S743" i="2" s="1"/>
  <c r="S744" i="2" s="1"/>
  <c r="S745" i="2" s="1"/>
  <c r="S746" i="2" s="1"/>
  <c r="S747" i="2" s="1"/>
  <c r="S748" i="2" s="1"/>
  <c r="S749" i="2" s="1"/>
  <c r="K738" i="2"/>
  <c r="T738" i="2"/>
  <c r="T739" i="2" s="1"/>
  <c r="T740" i="2" s="1"/>
  <c r="T741" i="2" s="1"/>
  <c r="T742" i="2" s="1"/>
  <c r="T743" i="2" s="1"/>
  <c r="T744" i="2" s="1"/>
  <c r="T745" i="2" s="1"/>
  <c r="T746" i="2" s="1"/>
  <c r="T747" i="2" s="1"/>
  <c r="T748" i="2" s="1"/>
  <c r="T749" i="2" s="1"/>
  <c r="Q1478" i="2"/>
  <c r="R1479" i="2"/>
  <c r="K467" i="2"/>
  <c r="J96" i="2"/>
  <c r="O96" i="2"/>
  <c r="I97" i="2"/>
  <c r="O842" i="2"/>
  <c r="J842" i="2"/>
  <c r="I843" i="2"/>
  <c r="K686" i="2"/>
  <c r="K547" i="2"/>
  <c r="O1655" i="2"/>
  <c r="J1655" i="2"/>
  <c r="Q52" i="2"/>
  <c r="R53" i="2"/>
  <c r="K2322" i="2"/>
  <c r="O675" i="2"/>
  <c r="J675" i="2"/>
  <c r="I676" i="2"/>
  <c r="K1038" i="2"/>
  <c r="R1161" i="2"/>
  <c r="Q1160" i="2"/>
  <c r="T2551" i="2"/>
  <c r="K2551" i="2"/>
  <c r="S2551" i="2"/>
  <c r="V2551" i="2"/>
  <c r="O2344" i="2"/>
  <c r="J2344" i="2"/>
  <c r="I2345" i="2"/>
  <c r="O1015" i="2"/>
  <c r="J1015" i="2"/>
  <c r="I1016" i="2"/>
  <c r="O1050" i="2"/>
  <c r="I1051" i="2"/>
  <c r="J1050" i="2"/>
  <c r="K1381" i="2"/>
  <c r="O216" i="2"/>
  <c r="J216" i="2"/>
  <c r="I217" i="2"/>
  <c r="K55" i="2"/>
  <c r="K67" i="2"/>
  <c r="T2459" i="2"/>
  <c r="T2460" i="2" s="1"/>
  <c r="T2461" i="2" s="1"/>
  <c r="T2462" i="2" s="1"/>
  <c r="T2463" i="2" s="1"/>
  <c r="T2464" i="2" s="1"/>
  <c r="T2465" i="2" s="1"/>
  <c r="T2466" i="2" s="1"/>
  <c r="K2459" i="2"/>
  <c r="S2459" i="2"/>
  <c r="S2460" i="2" s="1"/>
  <c r="S2461" i="2" s="1"/>
  <c r="S2462" i="2" s="1"/>
  <c r="S2463" i="2" s="1"/>
  <c r="S2464" i="2" s="1"/>
  <c r="S2465" i="2" s="1"/>
  <c r="S2466" i="2" s="1"/>
  <c r="T2501" i="2"/>
  <c r="T2502" i="2" s="1"/>
  <c r="T2503" i="2" s="1"/>
  <c r="T2504" i="2" s="1"/>
  <c r="T2505" i="2" s="1"/>
  <c r="T2506" i="2" s="1"/>
  <c r="T2507" i="2" s="1"/>
  <c r="T2508" i="2" s="1"/>
  <c r="K2501" i="2"/>
  <c r="S2501" i="2"/>
  <c r="S2502" i="2" s="1"/>
  <c r="S2503" i="2" s="1"/>
  <c r="S2504" i="2" s="1"/>
  <c r="S2505" i="2" s="1"/>
  <c r="S2506" i="2" s="1"/>
  <c r="S2507" i="2" s="1"/>
  <c r="S2508" i="2" s="1"/>
  <c r="K1503" i="2"/>
  <c r="O1369" i="2"/>
  <c r="I1370" i="2"/>
  <c r="J1369" i="2"/>
  <c r="O520" i="2"/>
  <c r="J520" i="2"/>
  <c r="I521" i="2"/>
  <c r="O1135" i="2"/>
  <c r="I1136" i="2"/>
  <c r="J1135" i="2"/>
  <c r="K1025" i="2"/>
  <c r="K963" i="2"/>
  <c r="O1595" i="2"/>
  <c r="J1595" i="2"/>
  <c r="I1596" i="2"/>
  <c r="R2138" i="2"/>
  <c r="Q2137" i="2"/>
  <c r="T1110" i="2"/>
  <c r="K1110" i="2"/>
  <c r="S1110" i="2"/>
  <c r="S7" i="2"/>
  <c r="V7" i="2"/>
  <c r="T7" i="2"/>
  <c r="K7" i="2"/>
  <c r="U7" i="2"/>
  <c r="R1607" i="2"/>
  <c r="Q1606" i="2"/>
  <c r="O1261" i="2"/>
  <c r="I1262" i="2"/>
  <c r="J1261" i="2"/>
  <c r="O1639" i="2"/>
  <c r="J1639" i="2"/>
  <c r="I1640" i="2"/>
  <c r="S1163" i="2"/>
  <c r="K1163" i="2"/>
  <c r="T1281" i="2"/>
  <c r="K1281" i="2"/>
  <c r="S1281" i="2"/>
  <c r="O2492" i="2"/>
  <c r="J2492" i="2"/>
  <c r="V2378" i="2"/>
  <c r="U2378" i="2"/>
  <c r="T2378" i="2"/>
  <c r="K2378" i="2"/>
  <c r="S2378" i="2"/>
  <c r="O820" i="2"/>
  <c r="I821" i="2"/>
  <c r="J820" i="2"/>
  <c r="Q856" i="2"/>
  <c r="R857" i="2"/>
  <c r="O1438" i="2"/>
  <c r="J1438" i="2"/>
  <c r="I1439" i="2"/>
  <c r="R487" i="2"/>
  <c r="Q486" i="2"/>
  <c r="O978" i="2"/>
  <c r="O977" i="2" s="1"/>
  <c r="O976" i="2" s="1"/>
  <c r="O975" i="2" s="1"/>
  <c r="O974" i="2" s="1"/>
  <c r="O973" i="2" s="1"/>
  <c r="O972" i="2" s="1"/>
  <c r="O971" i="2" s="1"/>
  <c r="P971" i="2" s="1"/>
  <c r="J978" i="2"/>
  <c r="O699" i="2"/>
  <c r="J699" i="2"/>
  <c r="I700" i="2"/>
  <c r="O2399" i="2"/>
  <c r="J2399" i="2"/>
  <c r="I2400" i="2"/>
  <c r="S207" i="2"/>
  <c r="S208" i="2" s="1"/>
  <c r="S209" i="2" s="1"/>
  <c r="S210" i="2" s="1"/>
  <c r="S211" i="2" s="1"/>
  <c r="S212" i="2" s="1"/>
  <c r="S213" i="2" s="1"/>
  <c r="S214" i="2" s="1"/>
  <c r="S215" i="2" s="1"/>
  <c r="K207" i="2"/>
  <c r="T207" i="2"/>
  <c r="T208" i="2" s="1"/>
  <c r="T209" i="2" s="1"/>
  <c r="T210" i="2" s="1"/>
  <c r="T211" i="2" s="1"/>
  <c r="T212" i="2" s="1"/>
  <c r="T213" i="2" s="1"/>
  <c r="T214" i="2" s="1"/>
  <c r="T215" i="2" s="1"/>
  <c r="O504" i="2"/>
  <c r="J504" i="2"/>
  <c r="I505" i="2"/>
  <c r="R2023" i="2"/>
  <c r="Q2022" i="2"/>
  <c r="U2477" i="2"/>
  <c r="S2477" i="2"/>
  <c r="V2477" i="2"/>
  <c r="T2477" i="2"/>
  <c r="K2477" i="2"/>
  <c r="K1192" i="2"/>
  <c r="R2336" i="2"/>
  <c r="Q2335" i="2"/>
  <c r="O1082" i="2"/>
  <c r="I1083" i="2"/>
  <c r="J1082" i="2"/>
  <c r="O860" i="2"/>
  <c r="I861" i="2"/>
  <c r="J860" i="2"/>
  <c r="O1330" i="2"/>
  <c r="J1330" i="2"/>
  <c r="I1331" i="2"/>
  <c r="R2564" i="2"/>
  <c r="Q2563" i="2"/>
  <c r="S446" i="2"/>
  <c r="V446" i="2"/>
  <c r="T446" i="2"/>
  <c r="K446" i="2"/>
  <c r="K107" i="2"/>
  <c r="R1436" i="2"/>
  <c r="Q1435" i="2"/>
  <c r="O1234" i="2"/>
  <c r="J1234" i="2"/>
  <c r="I1235" i="2"/>
  <c r="Q780" i="2"/>
  <c r="R781" i="2"/>
  <c r="K39" i="2"/>
  <c r="J648" i="2"/>
  <c r="O648" i="2"/>
  <c r="I649" i="2"/>
  <c r="O80" i="2"/>
  <c r="J80" i="2"/>
  <c r="I81" i="2"/>
  <c r="Q559" i="2"/>
  <c r="R560" i="2"/>
  <c r="J928" i="2"/>
  <c r="O928" i="2"/>
  <c r="I929" i="2"/>
  <c r="R1126" i="2"/>
  <c r="Q1125" i="2"/>
  <c r="O536" i="2"/>
  <c r="J536" i="2"/>
  <c r="I537" i="2"/>
  <c r="K95" i="2"/>
  <c r="K841" i="2"/>
  <c r="J604" i="2"/>
  <c r="O604" i="2"/>
  <c r="I605" i="2"/>
  <c r="R249" i="2"/>
  <c r="Q248" i="2"/>
  <c r="O1061" i="2"/>
  <c r="J1061" i="2"/>
  <c r="I1062" i="2"/>
  <c r="O1341" i="2"/>
  <c r="J1341" i="2"/>
  <c r="I1342" i="2"/>
  <c r="K1654" i="2"/>
  <c r="O596" i="2"/>
  <c r="J596" i="2"/>
  <c r="Q978" i="2"/>
  <c r="R979" i="2"/>
  <c r="R2528" i="2"/>
  <c r="Q2527" i="2"/>
  <c r="K887" i="2"/>
  <c r="O1707" i="2"/>
  <c r="J1707" i="2"/>
  <c r="I1708" i="2"/>
  <c r="K674" i="2"/>
  <c r="O1039" i="2"/>
  <c r="J1039" i="2"/>
  <c r="I1040" i="2"/>
  <c r="K2298" i="2"/>
  <c r="Q375" i="2"/>
  <c r="R376" i="2"/>
  <c r="K1049" i="2"/>
  <c r="O1382" i="2"/>
  <c r="J1382" i="2"/>
  <c r="I1383" i="2"/>
  <c r="K215" i="2"/>
  <c r="J56" i="2"/>
  <c r="O56" i="2"/>
  <c r="I57" i="2"/>
  <c r="Q1654" i="2"/>
  <c r="R1655" i="2"/>
  <c r="O580" i="2"/>
  <c r="J580" i="2"/>
  <c r="I581" i="2"/>
  <c r="O1504" i="2"/>
  <c r="J1504" i="2"/>
  <c r="I1505" i="2"/>
  <c r="K1368" i="2"/>
  <c r="K519" i="2"/>
  <c r="R1191" i="2"/>
  <c r="Q1190" i="2"/>
  <c r="S1594" i="2"/>
  <c r="V1594" i="2"/>
  <c r="U1594" i="2"/>
  <c r="T1594" i="2"/>
  <c r="K1594" i="2"/>
  <c r="O1111" i="2"/>
  <c r="J1111" i="2"/>
  <c r="I1112" i="2"/>
  <c r="K1260" i="2"/>
  <c r="O1164" i="2"/>
  <c r="J1164" i="2"/>
  <c r="R1849" i="2"/>
  <c r="Q1848" i="2"/>
  <c r="O2379" i="2"/>
  <c r="J2379" i="2"/>
  <c r="I2380" i="2"/>
  <c r="T1411" i="2"/>
  <c r="K1411" i="2"/>
  <c r="S1411" i="2"/>
  <c r="V1411" i="2"/>
  <c r="U1411" i="2"/>
  <c r="K1437" i="2"/>
  <c r="V2587" i="2"/>
  <c r="U2587" i="2"/>
  <c r="T2587" i="2"/>
  <c r="K2587" i="2"/>
  <c r="S2587" i="2"/>
  <c r="S767" i="2"/>
  <c r="V767" i="2"/>
  <c r="U767" i="2"/>
  <c r="T767" i="2"/>
  <c r="K767" i="2"/>
  <c r="K977" i="2"/>
  <c r="K136" i="2"/>
  <c r="O2478" i="2"/>
  <c r="J2478" i="2"/>
  <c r="I2479" i="2"/>
  <c r="S2536" i="2"/>
  <c r="S2537" i="2" s="1"/>
  <c r="S2538" i="2" s="1"/>
  <c r="S2539" i="2" s="1"/>
  <c r="S2540" i="2" s="1"/>
  <c r="S2541" i="2" s="1"/>
  <c r="S2542" i="2" s="1"/>
  <c r="S2543" i="2" s="1"/>
  <c r="T2536" i="2"/>
  <c r="T2537" i="2" s="1"/>
  <c r="T2538" i="2" s="1"/>
  <c r="T2539" i="2" s="1"/>
  <c r="T2540" i="2" s="1"/>
  <c r="T2541" i="2" s="1"/>
  <c r="T2542" i="2" s="1"/>
  <c r="T2543" i="2" s="1"/>
  <c r="K2536" i="2"/>
  <c r="S1081" i="2"/>
  <c r="T1081" i="2"/>
  <c r="K1081" i="2"/>
  <c r="T2390" i="2"/>
  <c r="T2391" i="2" s="1"/>
  <c r="T2392" i="2" s="1"/>
  <c r="T2393" i="2" s="1"/>
  <c r="T2394" i="2" s="1"/>
  <c r="T2395" i="2" s="1"/>
  <c r="T2396" i="2" s="1"/>
  <c r="T2397" i="2" s="1"/>
  <c r="T2398" i="2" s="1"/>
  <c r="K2390" i="2"/>
  <c r="S2390" i="2"/>
  <c r="S2391" i="2" s="1"/>
  <c r="S2392" i="2" s="1"/>
  <c r="S2393" i="2" s="1"/>
  <c r="S2394" i="2" s="1"/>
  <c r="S2395" i="2" s="1"/>
  <c r="S2396" i="2" s="1"/>
  <c r="S2397" i="2" s="1"/>
  <c r="S2398" i="2" s="1"/>
  <c r="Q1094" i="2"/>
  <c r="R1095" i="2"/>
  <c r="J784" i="2"/>
  <c r="O784" i="2"/>
  <c r="I785" i="2"/>
  <c r="R2218" i="2"/>
  <c r="Q2217" i="2"/>
  <c r="O108" i="2"/>
  <c r="J108" i="2"/>
  <c r="I109" i="2"/>
  <c r="T2360" i="2"/>
  <c r="T2361" i="2" s="1"/>
  <c r="T2362" i="2" s="1"/>
  <c r="T2363" i="2" s="1"/>
  <c r="T2364" i="2" s="1"/>
  <c r="T2365" i="2" s="1"/>
  <c r="K2360" i="2"/>
  <c r="S2360" i="2"/>
  <c r="S2361" i="2" s="1"/>
  <c r="S2362" i="2" s="1"/>
  <c r="S2363" i="2" s="1"/>
  <c r="S2364" i="2" s="1"/>
  <c r="S2365" i="2" s="1"/>
  <c r="O1611" i="2"/>
  <c r="J1611" i="2"/>
  <c r="R2417" i="2"/>
  <c r="Q2416" i="2"/>
  <c r="R1979" i="2"/>
  <c r="Q1978" i="2"/>
  <c r="O40" i="2"/>
  <c r="J40" i="2"/>
  <c r="I41" i="2"/>
  <c r="K647" i="2"/>
  <c r="K79" i="2"/>
  <c r="K1221" i="2"/>
  <c r="T2415" i="2"/>
  <c r="T2416" i="2" s="1"/>
  <c r="T2417" i="2" s="1"/>
  <c r="T2418" i="2" s="1"/>
  <c r="T2419" i="2" s="1"/>
  <c r="T2420" i="2" s="1"/>
  <c r="T2421" i="2" s="1"/>
  <c r="K2415" i="2"/>
  <c r="S2415" i="2"/>
  <c r="S2416" i="2" s="1"/>
  <c r="S2417" i="2" s="1"/>
  <c r="S2418" i="2" s="1"/>
  <c r="S2419" i="2" s="1"/>
  <c r="S2420" i="2" s="1"/>
  <c r="S2421" i="2" s="1"/>
  <c r="K927" i="2"/>
  <c r="O715" i="2"/>
  <c r="I716" i="2"/>
  <c r="J715" i="2"/>
  <c r="O986" i="2"/>
  <c r="J986" i="2"/>
  <c r="I987" i="2"/>
  <c r="K535" i="2"/>
  <c r="R136" i="2"/>
  <c r="Q135" i="2"/>
  <c r="O1665" i="2"/>
  <c r="J1665" i="2"/>
  <c r="O615" i="2"/>
  <c r="I616" i="2"/>
  <c r="J615" i="2"/>
  <c r="T2314" i="2"/>
  <c r="T2315" i="2" s="1"/>
  <c r="T2316" i="2" s="1"/>
  <c r="T2317" i="2" s="1"/>
  <c r="T2318" i="2" s="1"/>
  <c r="T2319" i="2" s="1"/>
  <c r="T2320" i="2" s="1"/>
  <c r="T2321" i="2" s="1"/>
  <c r="T2322" i="2" s="1"/>
  <c r="K2314" i="2"/>
  <c r="S2314" i="2"/>
  <c r="S2315" i="2" s="1"/>
  <c r="S2316" i="2" s="1"/>
  <c r="S2317" i="2" s="1"/>
  <c r="S2318" i="2" s="1"/>
  <c r="S2319" i="2" s="1"/>
  <c r="S2320" i="2" s="1"/>
  <c r="S2321" i="2" s="1"/>
  <c r="S2322" i="2" s="1"/>
  <c r="K603" i="2"/>
  <c r="Q208" i="2"/>
  <c r="R209" i="2"/>
  <c r="O832" i="2"/>
  <c r="J832" i="2"/>
  <c r="O1178" i="2"/>
  <c r="J1178" i="2"/>
  <c r="I1179" i="2"/>
  <c r="R1934" i="2"/>
  <c r="Q1933" i="2"/>
  <c r="K1060" i="2"/>
  <c r="Q1702" i="2"/>
  <c r="R1703" i="2"/>
  <c r="K1340" i="2"/>
  <c r="K595" i="2"/>
  <c r="O898" i="2"/>
  <c r="J898" i="2"/>
  <c r="I899" i="2"/>
  <c r="J888" i="2"/>
  <c r="O888" i="2"/>
  <c r="I889" i="2"/>
  <c r="V796" i="2"/>
  <c r="U796" i="2"/>
  <c r="T796" i="2"/>
  <c r="K796" i="2"/>
  <c r="S796" i="2"/>
  <c r="O568" i="2"/>
  <c r="J568" i="2"/>
  <c r="I569" i="2"/>
  <c r="V1706" i="2"/>
  <c r="T1706" i="2"/>
  <c r="K1706" i="2"/>
  <c r="S1706" i="2"/>
  <c r="O2299" i="2"/>
  <c r="J2299" i="2"/>
  <c r="I2300" i="2"/>
  <c r="R1530" i="2"/>
  <c r="Q1529" i="2"/>
  <c r="O1462" i="2"/>
  <c r="J1462" i="2"/>
  <c r="I1463" i="2"/>
  <c r="Q936" i="2"/>
  <c r="R937" i="2"/>
  <c r="T2343" i="2"/>
  <c r="K2343" i="2"/>
  <c r="V2343" i="2"/>
  <c r="U2343" i="2"/>
  <c r="S2343" i="2"/>
  <c r="O1571" i="2"/>
  <c r="J1571" i="2"/>
  <c r="R1765" i="2"/>
  <c r="Q1764" i="2"/>
  <c r="R1808" i="2"/>
  <c r="Q1807" i="2"/>
  <c r="V1638" i="2"/>
  <c r="U1638" i="2"/>
  <c r="T1638" i="2"/>
  <c r="K1638" i="2"/>
  <c r="S1638" i="2"/>
  <c r="O1245" i="2"/>
  <c r="I1246" i="2"/>
  <c r="J1245" i="2"/>
  <c r="O160" i="2"/>
  <c r="J160" i="2"/>
  <c r="I161" i="2"/>
  <c r="O1412" i="2"/>
  <c r="J1412" i="2"/>
  <c r="I1413" i="2"/>
  <c r="R2454" i="2"/>
  <c r="Q2453" i="2"/>
  <c r="Q288" i="2"/>
  <c r="R289" i="2"/>
  <c r="O768" i="2"/>
  <c r="I769" i="2"/>
  <c r="J768" i="2"/>
  <c r="O661" i="2"/>
  <c r="J661" i="2"/>
  <c r="I662" i="2"/>
  <c r="R2258" i="2"/>
  <c r="Q2257" i="2"/>
  <c r="N2450" i="2" l="1"/>
  <c r="U2450" i="2" s="1"/>
  <c r="U2451" i="2" s="1"/>
  <c r="U2452" i="2" s="1"/>
  <c r="U2453" i="2" s="1"/>
  <c r="U2454" i="2" s="1"/>
  <c r="U2455" i="2" s="1"/>
  <c r="U2456" i="2" s="1"/>
  <c r="U2457" i="2" s="1"/>
  <c r="U2458" i="2" s="1"/>
  <c r="K1319" i="2"/>
  <c r="S1319" i="2"/>
  <c r="T1319" i="2"/>
  <c r="J1480" i="2"/>
  <c r="K1480" i="2" s="1"/>
  <c r="I1481" i="2"/>
  <c r="O1480" i="2"/>
  <c r="O1688" i="2"/>
  <c r="J1688" i="2"/>
  <c r="K1688" i="2" s="1"/>
  <c r="L1688" i="2" s="1"/>
  <c r="M1688" i="2" s="1"/>
  <c r="N1688" i="2" s="1"/>
  <c r="I1689" i="2"/>
  <c r="O27" i="2"/>
  <c r="I28" i="2"/>
  <c r="J27" i="2"/>
  <c r="K27" i="2" s="1"/>
  <c r="O2431" i="2"/>
  <c r="J2431" i="2"/>
  <c r="I2432" i="2"/>
  <c r="J726" i="2"/>
  <c r="K726" i="2" s="1"/>
  <c r="L726" i="2" s="1"/>
  <c r="M726" i="2" s="1"/>
  <c r="N726" i="2" s="1"/>
  <c r="I727" i="2"/>
  <c r="O726" i="2"/>
  <c r="T876" i="2"/>
  <c r="T877" i="2" s="1"/>
  <c r="T878" i="2" s="1"/>
  <c r="T879" i="2" s="1"/>
  <c r="T880" i="2" s="1"/>
  <c r="T881" i="2" s="1"/>
  <c r="T882" i="2" s="1"/>
  <c r="T883" i="2" s="1"/>
  <c r="T884" i="2" s="1"/>
  <c r="T885" i="2" s="1"/>
  <c r="T886" i="2" s="1"/>
  <c r="T887" i="2" s="1"/>
  <c r="K876" i="2"/>
  <c r="L876" i="2" s="1"/>
  <c r="M876" i="2" s="1"/>
  <c r="V876" i="2" s="1"/>
  <c r="V877" i="2" s="1"/>
  <c r="V878" i="2" s="1"/>
  <c r="V879" i="2" s="1"/>
  <c r="V880" i="2" s="1"/>
  <c r="V881" i="2" s="1"/>
  <c r="V882" i="2" s="1"/>
  <c r="V883" i="2" s="1"/>
  <c r="V884" i="2" s="1"/>
  <c r="V885" i="2" s="1"/>
  <c r="V886" i="2" s="1"/>
  <c r="V887" i="2" s="1"/>
  <c r="S876" i="2"/>
  <c r="S877" i="2" s="1"/>
  <c r="S878" i="2" s="1"/>
  <c r="S879" i="2" s="1"/>
  <c r="S880" i="2" s="1"/>
  <c r="S881" i="2" s="1"/>
  <c r="S882" i="2" s="1"/>
  <c r="S883" i="2" s="1"/>
  <c r="S884" i="2" s="1"/>
  <c r="S885" i="2" s="1"/>
  <c r="S886" i="2" s="1"/>
  <c r="S887" i="2" s="1"/>
  <c r="O1320" i="2"/>
  <c r="J1320" i="2"/>
  <c r="S2430" i="2"/>
  <c r="T2430" i="2"/>
  <c r="K2430" i="2"/>
  <c r="L2430" i="2" s="1"/>
  <c r="M2430" i="2" s="1"/>
  <c r="N2430" i="2" s="1"/>
  <c r="O913" i="2"/>
  <c r="J913" i="2"/>
  <c r="K913" i="2" s="1"/>
  <c r="I914" i="2"/>
  <c r="L39" i="2"/>
  <c r="M39" i="2" s="1"/>
  <c r="N39" i="2" s="1"/>
  <c r="L7" i="2"/>
  <c r="M7" i="2" s="1"/>
  <c r="N7" i="2" s="1"/>
  <c r="L27" i="2"/>
  <c r="M27" i="2" s="1"/>
  <c r="N27" i="2" s="1"/>
  <c r="N737" i="2"/>
  <c r="U737" i="2" s="1"/>
  <c r="N1677" i="2"/>
  <c r="U1677" i="2" s="1"/>
  <c r="U1678" i="2" s="1"/>
  <c r="N1531" i="2"/>
  <c r="U1531" i="2" s="1"/>
  <c r="U1532" i="2" s="1"/>
  <c r="U1533" i="2" s="1"/>
  <c r="U1534" i="2" s="1"/>
  <c r="U1535" i="2" s="1"/>
  <c r="U1536" i="2" s="1"/>
  <c r="U1537" i="2" s="1"/>
  <c r="U1538" i="2" s="1"/>
  <c r="U1539" i="2" s="1"/>
  <c r="N2422" i="2"/>
  <c r="U2422" i="2" s="1"/>
  <c r="U2423" i="2" s="1"/>
  <c r="U2424" i="2" s="1"/>
  <c r="U2425" i="2" s="1"/>
  <c r="U2426" i="2" s="1"/>
  <c r="U2427" i="2" s="1"/>
  <c r="U2428" i="2" s="1"/>
  <c r="U2429" i="2" s="1"/>
  <c r="U2430" i="2" s="1"/>
  <c r="U2431" i="2" s="1"/>
  <c r="L595" i="2"/>
  <c r="M595" i="2" s="1"/>
  <c r="N595" i="2" s="1"/>
  <c r="L2314" i="2"/>
  <c r="M2314" i="2" s="1"/>
  <c r="V2314" i="2" s="1"/>
  <c r="V2315" i="2" s="1"/>
  <c r="V2316" i="2" s="1"/>
  <c r="V2317" i="2" s="1"/>
  <c r="V2318" i="2" s="1"/>
  <c r="V2319" i="2" s="1"/>
  <c r="V2320" i="2" s="1"/>
  <c r="V2321" i="2" s="1"/>
  <c r="V2322" i="2" s="1"/>
  <c r="L647" i="2"/>
  <c r="M647" i="2" s="1"/>
  <c r="N647" i="2" s="1"/>
  <c r="L1081" i="2"/>
  <c r="M1081" i="2" s="1"/>
  <c r="N1081" i="2" s="1"/>
  <c r="L767" i="2"/>
  <c r="M767" i="2" s="1"/>
  <c r="N767" i="2" s="1"/>
  <c r="L2298" i="2"/>
  <c r="M2298" i="2" s="1"/>
  <c r="N2298" i="2" s="1"/>
  <c r="L887" i="2"/>
  <c r="M887" i="2" s="1"/>
  <c r="N887" i="2" s="1"/>
  <c r="L207" i="2"/>
  <c r="M207" i="2" s="1"/>
  <c r="V207" i="2" s="1"/>
  <c r="V208" i="2" s="1"/>
  <c r="V209" i="2" s="1"/>
  <c r="V210" i="2" s="1"/>
  <c r="V211" i="2" s="1"/>
  <c r="V212" i="2" s="1"/>
  <c r="V213" i="2" s="1"/>
  <c r="V214" i="2" s="1"/>
  <c r="V215" i="2" s="1"/>
  <c r="L1281" i="2"/>
  <c r="M1281" i="2" s="1"/>
  <c r="N1281" i="2" s="1"/>
  <c r="L2343" i="2"/>
  <c r="M2343" i="2" s="1"/>
  <c r="N2343" i="2" s="1"/>
  <c r="L1340" i="2"/>
  <c r="M1340" i="2" s="1"/>
  <c r="N1340" i="2" s="1"/>
  <c r="L927" i="2"/>
  <c r="M927" i="2" s="1"/>
  <c r="N927" i="2" s="1"/>
  <c r="L2390" i="2"/>
  <c r="M2390" i="2" s="1"/>
  <c r="V2390" i="2" s="1"/>
  <c r="V2391" i="2" s="1"/>
  <c r="V2392" i="2" s="1"/>
  <c r="V2393" i="2" s="1"/>
  <c r="V2394" i="2" s="1"/>
  <c r="V2395" i="2" s="1"/>
  <c r="V2396" i="2" s="1"/>
  <c r="V2397" i="2" s="1"/>
  <c r="V2398" i="2" s="1"/>
  <c r="L1049" i="2"/>
  <c r="M1049" i="2" s="1"/>
  <c r="N1049" i="2" s="1"/>
  <c r="L446" i="2"/>
  <c r="M446" i="2" s="1"/>
  <c r="N446" i="2" s="1"/>
  <c r="L2477" i="2"/>
  <c r="M2477" i="2" s="1"/>
  <c r="N2477" i="2" s="1"/>
  <c r="L2378" i="2"/>
  <c r="M2378" i="2" s="1"/>
  <c r="N2378" i="2" s="1"/>
  <c r="L1503" i="2"/>
  <c r="M1503" i="2" s="1"/>
  <c r="N1503" i="2" s="1"/>
  <c r="L2551" i="2"/>
  <c r="M2551" i="2" s="1"/>
  <c r="N2551" i="2" s="1"/>
  <c r="L1038" i="2"/>
  <c r="M1038" i="2" s="1"/>
  <c r="N1038" i="2" s="1"/>
  <c r="L2322" i="2"/>
  <c r="M2322" i="2" s="1"/>
  <c r="N2322" i="2" s="1"/>
  <c r="L942" i="2"/>
  <c r="M942" i="2" s="1"/>
  <c r="N942" i="2" s="1"/>
  <c r="L559" i="2"/>
  <c r="M559" i="2" s="1"/>
  <c r="V559" i="2" s="1"/>
  <c r="V560" i="2" s="1"/>
  <c r="V561" i="2" s="1"/>
  <c r="V562" i="2" s="1"/>
  <c r="V563" i="2" s="1"/>
  <c r="V564" i="2" s="1"/>
  <c r="V565" i="2" s="1"/>
  <c r="V566" i="2" s="1"/>
  <c r="V567" i="2" s="1"/>
  <c r="L1329" i="2"/>
  <c r="M1329" i="2" s="1"/>
  <c r="N1329" i="2" s="1"/>
  <c r="L1212" i="2"/>
  <c r="M1212" i="2" s="1"/>
  <c r="N1212" i="2" s="1"/>
  <c r="L123" i="2"/>
  <c r="M123" i="2" s="1"/>
  <c r="N123" i="2" s="1"/>
  <c r="L2565" i="2"/>
  <c r="M2565" i="2" s="1"/>
  <c r="V2565" i="2" s="1"/>
  <c r="L1558" i="2"/>
  <c r="M1558" i="2" s="1"/>
  <c r="N1558" i="2" s="1"/>
  <c r="L698" i="2"/>
  <c r="M698" i="2" s="1"/>
  <c r="N698" i="2" s="1"/>
  <c r="L819" i="2"/>
  <c r="M819" i="2" s="1"/>
  <c r="N819" i="2" s="1"/>
  <c r="L1244" i="2"/>
  <c r="M1244" i="2" s="1"/>
  <c r="N1244" i="2" s="1"/>
  <c r="L1014" i="2"/>
  <c r="M1014" i="2" s="1"/>
  <c r="N1014" i="2" s="1"/>
  <c r="L831" i="2"/>
  <c r="M831" i="2" s="1"/>
  <c r="N831" i="2" s="1"/>
  <c r="L614" i="2"/>
  <c r="M614" i="2" s="1"/>
  <c r="N614" i="2" s="1"/>
  <c r="L714" i="2"/>
  <c r="M714" i="2" s="1"/>
  <c r="N714" i="2" s="1"/>
  <c r="L783" i="2"/>
  <c r="M783" i="2" s="1"/>
  <c r="N783" i="2" s="1"/>
  <c r="N1151" i="2"/>
  <c r="U1151" i="2" s="1"/>
  <c r="L796" i="2"/>
  <c r="M796" i="2" s="1"/>
  <c r="N796" i="2" s="1"/>
  <c r="L535" i="2"/>
  <c r="M535" i="2" s="1"/>
  <c r="N535" i="2" s="1"/>
  <c r="L1221" i="2"/>
  <c r="M1221" i="2" s="1"/>
  <c r="N1221" i="2" s="1"/>
  <c r="L1437" i="2"/>
  <c r="M1437" i="2" s="1"/>
  <c r="N1437" i="2" s="1"/>
  <c r="L519" i="2"/>
  <c r="M519" i="2" s="1"/>
  <c r="N519" i="2" s="1"/>
  <c r="L963" i="2"/>
  <c r="M963" i="2" s="1"/>
  <c r="N963" i="2" s="1"/>
  <c r="L67" i="2"/>
  <c r="M67" i="2" s="1"/>
  <c r="N67" i="2" s="1"/>
  <c r="L1300" i="2"/>
  <c r="M1300" i="2" s="1"/>
  <c r="N1300" i="2" s="1"/>
  <c r="L1233" i="2"/>
  <c r="M1233" i="2" s="1"/>
  <c r="N1233" i="2" s="1"/>
  <c r="L859" i="2"/>
  <c r="M859" i="2" s="1"/>
  <c r="N859" i="2" s="1"/>
  <c r="L660" i="2"/>
  <c r="M660" i="2" s="1"/>
  <c r="N660" i="2" s="1"/>
  <c r="L897" i="2"/>
  <c r="M897" i="2" s="1"/>
  <c r="N897" i="2" s="1"/>
  <c r="L1273" i="2"/>
  <c r="M1273" i="2" s="1"/>
  <c r="V1273" i="2" s="1"/>
  <c r="V1274" i="2" s="1"/>
  <c r="V1275" i="2" s="1"/>
  <c r="V1276" i="2" s="1"/>
  <c r="V1277" i="2" s="1"/>
  <c r="V1278" i="2" s="1"/>
  <c r="V1279" i="2" s="1"/>
  <c r="V1280" i="2" s="1"/>
  <c r="V1281" i="2" s="1"/>
  <c r="L635" i="2"/>
  <c r="M635" i="2" s="1"/>
  <c r="N635" i="2" s="1"/>
  <c r="L503" i="2"/>
  <c r="M503" i="2" s="1"/>
  <c r="N503" i="2" s="1"/>
  <c r="L1706" i="2"/>
  <c r="M1706" i="2" s="1"/>
  <c r="N1706" i="2" s="1"/>
  <c r="L603" i="2"/>
  <c r="M603" i="2" s="1"/>
  <c r="N603" i="2" s="1"/>
  <c r="L136" i="2"/>
  <c r="M136" i="2" s="1"/>
  <c r="N136" i="2" s="1"/>
  <c r="L2587" i="2"/>
  <c r="M2587" i="2" s="1"/>
  <c r="N2587" i="2" s="1"/>
  <c r="L1411" i="2"/>
  <c r="M1411" i="2" s="1"/>
  <c r="N1411" i="2" s="1"/>
  <c r="L913" i="2"/>
  <c r="M913" i="2" s="1"/>
  <c r="N913" i="2" s="1"/>
  <c r="L1654" i="2"/>
  <c r="M1654" i="2" s="1"/>
  <c r="N1654" i="2" s="1"/>
  <c r="L841" i="2"/>
  <c r="M841" i="2" s="1"/>
  <c r="N841" i="2" s="1"/>
  <c r="L1638" i="2"/>
  <c r="M1638" i="2" s="1"/>
  <c r="N1638" i="2" s="1"/>
  <c r="L2415" i="2"/>
  <c r="M2415" i="2" s="1"/>
  <c r="V2415" i="2" s="1"/>
  <c r="V2416" i="2" s="1"/>
  <c r="V2417" i="2" s="1"/>
  <c r="V2418" i="2" s="1"/>
  <c r="V2419" i="2" s="1"/>
  <c r="V2420" i="2" s="1"/>
  <c r="V2421" i="2" s="1"/>
  <c r="L79" i="2"/>
  <c r="M79" i="2" s="1"/>
  <c r="N79" i="2" s="1"/>
  <c r="L2536" i="2"/>
  <c r="M2536" i="2" s="1"/>
  <c r="V2536" i="2" s="1"/>
  <c r="V2537" i="2" s="1"/>
  <c r="V2538" i="2" s="1"/>
  <c r="V2539" i="2" s="1"/>
  <c r="V2540" i="2" s="1"/>
  <c r="V2541" i="2" s="1"/>
  <c r="V2542" i="2" s="1"/>
  <c r="V2543" i="2" s="1"/>
  <c r="L977" i="2"/>
  <c r="M977" i="2" s="1"/>
  <c r="N977" i="2" s="1"/>
  <c r="L1260" i="2"/>
  <c r="M1260" i="2" s="1"/>
  <c r="N1260" i="2" s="1"/>
  <c r="L1594" i="2"/>
  <c r="M1594" i="2" s="1"/>
  <c r="N1594" i="2" s="1"/>
  <c r="L1368" i="2"/>
  <c r="M1368" i="2" s="1"/>
  <c r="N1368" i="2" s="1"/>
  <c r="L95" i="2"/>
  <c r="M95" i="2" s="1"/>
  <c r="N95" i="2" s="1"/>
  <c r="L1163" i="2"/>
  <c r="M1163" i="2" s="1"/>
  <c r="N1163" i="2" s="1"/>
  <c r="L1025" i="2"/>
  <c r="M1025" i="2" s="1"/>
  <c r="N1025" i="2" s="1"/>
  <c r="L2501" i="2"/>
  <c r="M2501" i="2" s="1"/>
  <c r="V2501" i="2" s="1"/>
  <c r="V2502" i="2" s="1"/>
  <c r="V2503" i="2" s="1"/>
  <c r="V2504" i="2" s="1"/>
  <c r="V2505" i="2" s="1"/>
  <c r="V2506" i="2" s="1"/>
  <c r="V2507" i="2" s="1"/>
  <c r="V2508" i="2" s="1"/>
  <c r="L2459" i="2"/>
  <c r="M2459" i="2" s="1"/>
  <c r="V2459" i="2" s="1"/>
  <c r="V2460" i="2" s="1"/>
  <c r="V2461" i="2" s="1"/>
  <c r="V2462" i="2" s="1"/>
  <c r="V2463" i="2" s="1"/>
  <c r="V2464" i="2" s="1"/>
  <c r="V2465" i="2" s="1"/>
  <c r="V2466" i="2" s="1"/>
  <c r="L55" i="2"/>
  <c r="M55" i="2" s="1"/>
  <c r="N55" i="2" s="1"/>
  <c r="L547" i="2"/>
  <c r="M547" i="2" s="1"/>
  <c r="N547" i="2" s="1"/>
  <c r="L467" i="2"/>
  <c r="M467" i="2" s="1"/>
  <c r="N467" i="2" s="1"/>
  <c r="L2509" i="2"/>
  <c r="M2509" i="2" s="1"/>
  <c r="V2509" i="2" s="1"/>
  <c r="V2510" i="2" s="1"/>
  <c r="V2511" i="2" s="1"/>
  <c r="V2512" i="2" s="1"/>
  <c r="V2513" i="2" s="1"/>
  <c r="V2514" i="2" s="1"/>
  <c r="V2515" i="2" s="1"/>
  <c r="V2516" i="2" s="1"/>
  <c r="V2517" i="2" s="1"/>
  <c r="L159" i="2"/>
  <c r="M159" i="2" s="1"/>
  <c r="N159" i="2" s="1"/>
  <c r="L1134" i="2"/>
  <c r="M1134" i="2" s="1"/>
  <c r="N1134" i="2" s="1"/>
  <c r="L1461" i="2"/>
  <c r="M1461" i="2" s="1"/>
  <c r="N1461" i="2" s="1"/>
  <c r="L2398" i="2"/>
  <c r="M2398" i="2" s="1"/>
  <c r="N2398" i="2" s="1"/>
  <c r="N2527" i="2"/>
  <c r="U2527" i="2" s="1"/>
  <c r="U2528" i="2" s="1"/>
  <c r="U2529" i="2" s="1"/>
  <c r="U2530" i="2" s="1"/>
  <c r="U2531" i="2" s="1"/>
  <c r="U2532" i="2" s="1"/>
  <c r="U2533" i="2" s="1"/>
  <c r="U2534" i="2" s="1"/>
  <c r="U2535" i="2" s="1"/>
  <c r="N750" i="2"/>
  <c r="U750" i="2" s="1"/>
  <c r="U751" i="2" s="1"/>
  <c r="U752" i="2" s="1"/>
  <c r="U753" i="2" s="1"/>
  <c r="N876" i="2"/>
  <c r="U876" i="2" s="1"/>
  <c r="U877" i="2" s="1"/>
  <c r="U878" i="2" s="1"/>
  <c r="U879" i="2" s="1"/>
  <c r="U880" i="2" s="1"/>
  <c r="U881" i="2" s="1"/>
  <c r="U882" i="2" s="1"/>
  <c r="U883" i="2" s="1"/>
  <c r="U884" i="2" s="1"/>
  <c r="U885" i="2" s="1"/>
  <c r="U886" i="2" s="1"/>
  <c r="U887" i="2" s="1"/>
  <c r="N1705" i="2"/>
  <c r="U1705" i="2" s="1"/>
  <c r="U1706" i="2" s="1"/>
  <c r="N2367" i="2"/>
  <c r="U2367" i="2" s="1"/>
  <c r="U2368" i="2" s="1"/>
  <c r="U2369" i="2" s="1"/>
  <c r="U2370" i="2" s="1"/>
  <c r="N2519" i="2"/>
  <c r="U2519" i="2" s="1"/>
  <c r="U2520" i="2" s="1"/>
  <c r="U2521" i="2" s="1"/>
  <c r="U2522" i="2" s="1"/>
  <c r="U2523" i="2" s="1"/>
  <c r="U2524" i="2" s="1"/>
  <c r="U2525" i="2" s="1"/>
  <c r="U2526" i="2" s="1"/>
  <c r="N2544" i="2"/>
  <c r="U2544" i="2" s="1"/>
  <c r="U2545" i="2" s="1"/>
  <c r="U2546" i="2" s="1"/>
  <c r="U2547" i="2" s="1"/>
  <c r="U2548" i="2" s="1"/>
  <c r="U2549" i="2" s="1"/>
  <c r="U2550" i="2" s="1"/>
  <c r="U2551" i="2" s="1"/>
  <c r="N445" i="2"/>
  <c r="U445" i="2" s="1"/>
  <c r="U446" i="2" s="1"/>
  <c r="L1060" i="2"/>
  <c r="M1060" i="2" s="1"/>
  <c r="N1060" i="2" s="1"/>
  <c r="L2360" i="2"/>
  <c r="M2360" i="2" s="1"/>
  <c r="V2360" i="2" s="1"/>
  <c r="V2361" i="2" s="1"/>
  <c r="V2362" i="2" s="1"/>
  <c r="V2363" i="2" s="1"/>
  <c r="V2364" i="2" s="1"/>
  <c r="V2365" i="2" s="1"/>
  <c r="L215" i="2"/>
  <c r="M215" i="2" s="1"/>
  <c r="N215" i="2" s="1"/>
  <c r="L674" i="2"/>
  <c r="M674" i="2" s="1"/>
  <c r="N674" i="2" s="1"/>
  <c r="L107" i="2"/>
  <c r="M107" i="2" s="1"/>
  <c r="N107" i="2" s="1"/>
  <c r="L1192" i="2"/>
  <c r="M1192" i="2" s="1"/>
  <c r="N1192" i="2" s="1"/>
  <c r="L1110" i="2"/>
  <c r="M1110" i="2" s="1"/>
  <c r="N1110" i="2" s="1"/>
  <c r="L1381" i="2"/>
  <c r="M1381" i="2" s="1"/>
  <c r="N1381" i="2" s="1"/>
  <c r="L686" i="2"/>
  <c r="M686" i="2" s="1"/>
  <c r="N686" i="2" s="1"/>
  <c r="L738" i="2"/>
  <c r="M738" i="2" s="1"/>
  <c r="V738" i="2" s="1"/>
  <c r="V739" i="2" s="1"/>
  <c r="V740" i="2" s="1"/>
  <c r="V741" i="2" s="1"/>
  <c r="V742" i="2" s="1"/>
  <c r="V743" i="2" s="1"/>
  <c r="V744" i="2" s="1"/>
  <c r="V745" i="2" s="1"/>
  <c r="V746" i="2" s="1"/>
  <c r="V747" i="2" s="1"/>
  <c r="V748" i="2" s="1"/>
  <c r="V749" i="2" s="1"/>
  <c r="L1006" i="2"/>
  <c r="M1006" i="2" s="1"/>
  <c r="V1006" i="2" s="1"/>
  <c r="V1007" i="2" s="1"/>
  <c r="V1008" i="2" s="1"/>
  <c r="V1009" i="2" s="1"/>
  <c r="V1010" i="2" s="1"/>
  <c r="V1011" i="2" s="1"/>
  <c r="V1012" i="2" s="1"/>
  <c r="V1013" i="2" s="1"/>
  <c r="V1014" i="2" s="1"/>
  <c r="L1152" i="2"/>
  <c r="M1152" i="2" s="1"/>
  <c r="V1152" i="2" s="1"/>
  <c r="V1153" i="2" s="1"/>
  <c r="V1154" i="2" s="1"/>
  <c r="V1155" i="2" s="1"/>
  <c r="V1156" i="2" s="1"/>
  <c r="V1157" i="2" s="1"/>
  <c r="V1158" i="2" s="1"/>
  <c r="V1159" i="2" s="1"/>
  <c r="V1160" i="2" s="1"/>
  <c r="V1161" i="2" s="1"/>
  <c r="V1162" i="2" s="1"/>
  <c r="V1163" i="2" s="1"/>
  <c r="L1101" i="2"/>
  <c r="M1101" i="2" s="1"/>
  <c r="V1101" i="2" s="1"/>
  <c r="V1102" i="2" s="1"/>
  <c r="V1103" i="2" s="1"/>
  <c r="V1104" i="2" s="1"/>
  <c r="V1105" i="2" s="1"/>
  <c r="V1106" i="2" s="1"/>
  <c r="V1107" i="2" s="1"/>
  <c r="V1108" i="2" s="1"/>
  <c r="V1109" i="2" s="1"/>
  <c r="V1110" i="2" s="1"/>
  <c r="L1073" i="2"/>
  <c r="M1073" i="2" s="1"/>
  <c r="V1073" i="2" s="1"/>
  <c r="V1074" i="2" s="1"/>
  <c r="V1075" i="2" s="1"/>
  <c r="V1076" i="2" s="1"/>
  <c r="V1077" i="2" s="1"/>
  <c r="V1078" i="2" s="1"/>
  <c r="V1079" i="2" s="1"/>
  <c r="V1080" i="2" s="1"/>
  <c r="V1081" i="2" s="1"/>
  <c r="L1678" i="2"/>
  <c r="M1678" i="2" s="1"/>
  <c r="N1678" i="2" s="1"/>
  <c r="L487" i="2"/>
  <c r="M487" i="2" s="1"/>
  <c r="N487" i="2" s="1"/>
  <c r="L2491" i="2"/>
  <c r="M2491" i="2" s="1"/>
  <c r="N2491" i="2" s="1"/>
  <c r="L148" i="2"/>
  <c r="M148" i="2" s="1"/>
  <c r="V148" i="2" s="1"/>
  <c r="V149" i="2" s="1"/>
  <c r="V150" i="2" s="1"/>
  <c r="V151" i="2" s="1"/>
  <c r="V152" i="2" s="1"/>
  <c r="V153" i="2" s="1"/>
  <c r="V154" i="2" s="1"/>
  <c r="V155" i="2" s="1"/>
  <c r="V156" i="2" s="1"/>
  <c r="V157" i="2" s="1"/>
  <c r="V158" i="2" s="1"/>
  <c r="V159" i="2" s="1"/>
  <c r="V160" i="2" s="1"/>
  <c r="L579" i="2"/>
  <c r="M579" i="2" s="1"/>
  <c r="N579" i="2" s="1"/>
  <c r="L1570" i="2"/>
  <c r="M1570" i="2" s="1"/>
  <c r="N1570" i="2" s="1"/>
  <c r="L567" i="2"/>
  <c r="M567" i="2" s="1"/>
  <c r="N567" i="2" s="1"/>
  <c r="L1177" i="2"/>
  <c r="M1177" i="2" s="1"/>
  <c r="N1177" i="2" s="1"/>
  <c r="L1664" i="2"/>
  <c r="M1664" i="2" s="1"/>
  <c r="N1664" i="2" s="1"/>
  <c r="L985" i="2"/>
  <c r="M985" i="2" s="1"/>
  <c r="N985" i="2" s="1"/>
  <c r="L1610" i="2"/>
  <c r="M1610" i="2" s="1"/>
  <c r="N1610" i="2" s="1"/>
  <c r="R95" i="2"/>
  <c r="Q94" i="2"/>
  <c r="Q11" i="2"/>
  <c r="R12" i="2"/>
  <c r="R747" i="2"/>
  <c r="Q746" i="2"/>
  <c r="V768" i="2"/>
  <c r="U768" i="2"/>
  <c r="T768" i="2"/>
  <c r="K768" i="2"/>
  <c r="S768" i="2"/>
  <c r="Q2258" i="2"/>
  <c r="R2259" i="2"/>
  <c r="Q289" i="2"/>
  <c r="R290" i="2"/>
  <c r="O1413" i="2"/>
  <c r="I1414" i="2"/>
  <c r="J1413" i="2"/>
  <c r="T160" i="2"/>
  <c r="K160" i="2"/>
  <c r="S160" i="2"/>
  <c r="O1463" i="2"/>
  <c r="J1463" i="2"/>
  <c r="I1464" i="2"/>
  <c r="R1531" i="2"/>
  <c r="Q1530" i="2"/>
  <c r="O899" i="2"/>
  <c r="J899" i="2"/>
  <c r="I900" i="2"/>
  <c r="O616" i="2"/>
  <c r="I617" i="2"/>
  <c r="J616" i="2"/>
  <c r="K986" i="2"/>
  <c r="R2418" i="2"/>
  <c r="Q2417" i="2"/>
  <c r="O109" i="2"/>
  <c r="I110" i="2"/>
  <c r="J109" i="2"/>
  <c r="Q2218" i="2"/>
  <c r="R2219" i="2"/>
  <c r="Q1095" i="2"/>
  <c r="R1096" i="2"/>
  <c r="Q1655" i="2"/>
  <c r="R1656" i="2"/>
  <c r="K56" i="2"/>
  <c r="O1708" i="2"/>
  <c r="J1708" i="2"/>
  <c r="I1709" i="2"/>
  <c r="T596" i="2"/>
  <c r="T597" i="2" s="1"/>
  <c r="T598" i="2" s="1"/>
  <c r="T599" i="2" s="1"/>
  <c r="T600" i="2" s="1"/>
  <c r="T601" i="2" s="1"/>
  <c r="T602" i="2" s="1"/>
  <c r="T603" i="2" s="1"/>
  <c r="S596" i="2"/>
  <c r="S597" i="2" s="1"/>
  <c r="S598" i="2" s="1"/>
  <c r="S599" i="2" s="1"/>
  <c r="S600" i="2" s="1"/>
  <c r="S601" i="2" s="1"/>
  <c r="S602" i="2" s="1"/>
  <c r="S603" i="2" s="1"/>
  <c r="K596" i="2"/>
  <c r="K1341" i="2"/>
  <c r="O1062" i="2"/>
  <c r="J1062" i="2"/>
  <c r="I1063" i="2"/>
  <c r="Q249" i="2"/>
  <c r="R250" i="2"/>
  <c r="O81" i="2"/>
  <c r="I82" i="2"/>
  <c r="J81" i="2"/>
  <c r="K978" i="2"/>
  <c r="K1438" i="2"/>
  <c r="K820" i="2"/>
  <c r="S2492" i="2"/>
  <c r="S2493" i="2" s="1"/>
  <c r="S2494" i="2" s="1"/>
  <c r="S2495" i="2" s="1"/>
  <c r="S2496" i="2" s="1"/>
  <c r="S2497" i="2" s="1"/>
  <c r="S2498" i="2" s="1"/>
  <c r="S2499" i="2" s="1"/>
  <c r="S2500" i="2" s="1"/>
  <c r="T2492" i="2"/>
  <c r="T2493" i="2" s="1"/>
  <c r="T2494" i="2" s="1"/>
  <c r="T2495" i="2" s="1"/>
  <c r="T2496" i="2" s="1"/>
  <c r="T2497" i="2" s="1"/>
  <c r="T2498" i="2" s="1"/>
  <c r="T2499" i="2" s="1"/>
  <c r="T2500" i="2" s="1"/>
  <c r="K2492" i="2"/>
  <c r="O1640" i="2"/>
  <c r="I1641" i="2"/>
  <c r="J1640" i="2"/>
  <c r="O1262" i="2"/>
  <c r="J1262" i="2"/>
  <c r="I1263" i="2"/>
  <c r="V1595" i="2"/>
  <c r="U1595" i="2"/>
  <c r="T1595" i="2"/>
  <c r="K1595" i="2"/>
  <c r="S1595" i="2"/>
  <c r="K1135" i="2"/>
  <c r="K520" i="2"/>
  <c r="V216" i="2"/>
  <c r="T216" i="2"/>
  <c r="K216" i="2"/>
  <c r="S216" i="2"/>
  <c r="O1051" i="2"/>
  <c r="J1051" i="2"/>
  <c r="O676" i="2"/>
  <c r="J676" i="2"/>
  <c r="O97" i="2"/>
  <c r="J97" i="2"/>
  <c r="I98" i="2"/>
  <c r="Q1479" i="2"/>
  <c r="R1480" i="2"/>
  <c r="T447" i="2"/>
  <c r="K447" i="2"/>
  <c r="S447" i="2"/>
  <c r="R2492" i="2"/>
  <c r="Q2491" i="2"/>
  <c r="K1193" i="2"/>
  <c r="K488" i="2"/>
  <c r="K636" i="2"/>
  <c r="T137" i="2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K137" i="2"/>
  <c r="S137" i="2"/>
  <c r="S138" i="2" s="1"/>
  <c r="S139" i="2" s="1"/>
  <c r="S140" i="2" s="1"/>
  <c r="S141" i="2" s="1"/>
  <c r="S142" i="2" s="1"/>
  <c r="S143" i="2" s="1"/>
  <c r="S144" i="2" s="1"/>
  <c r="S145" i="2" s="1"/>
  <c r="S146" i="2" s="1"/>
  <c r="S147" i="2" s="1"/>
  <c r="Q1723" i="2"/>
  <c r="R1724" i="2"/>
  <c r="V8" i="2"/>
  <c r="S8" i="2"/>
  <c r="U8" i="2"/>
  <c r="T8" i="2"/>
  <c r="K8" i="2"/>
  <c r="R2098" i="2"/>
  <c r="Q2097" i="2"/>
  <c r="J2553" i="2"/>
  <c r="O2553" i="2"/>
  <c r="I2554" i="2"/>
  <c r="T2323" i="2"/>
  <c r="T2324" i="2" s="1"/>
  <c r="T2325" i="2" s="1"/>
  <c r="T2326" i="2" s="1"/>
  <c r="K2323" i="2"/>
  <c r="S2323" i="2"/>
  <c r="S2324" i="2" s="1"/>
  <c r="S2325" i="2" s="1"/>
  <c r="S2326" i="2" s="1"/>
  <c r="Q329" i="2"/>
  <c r="R330" i="2"/>
  <c r="J688" i="2"/>
  <c r="O688" i="2"/>
  <c r="K468" i="2"/>
  <c r="O1223" i="2"/>
  <c r="J1223" i="2"/>
  <c r="I1224" i="2"/>
  <c r="O1302" i="2"/>
  <c r="J1302" i="2"/>
  <c r="I1303" i="2"/>
  <c r="U943" i="2"/>
  <c r="S943" i="2"/>
  <c r="V943" i="2"/>
  <c r="K943" i="2"/>
  <c r="T943" i="2"/>
  <c r="Q415" i="2"/>
  <c r="R416" i="2"/>
  <c r="Q2060" i="2"/>
  <c r="R2061" i="2"/>
  <c r="R635" i="2"/>
  <c r="Q634" i="2"/>
  <c r="S1412" i="2"/>
  <c r="V1412" i="2"/>
  <c r="U1412" i="2"/>
  <c r="T1412" i="2"/>
  <c r="K1412" i="2"/>
  <c r="R1766" i="2"/>
  <c r="Q1765" i="2"/>
  <c r="O889" i="2"/>
  <c r="J889" i="2"/>
  <c r="K898" i="2"/>
  <c r="Q1703" i="2"/>
  <c r="R1704" i="2"/>
  <c r="R1935" i="2"/>
  <c r="Q1934" i="2"/>
  <c r="T832" i="2"/>
  <c r="T833" i="2" s="1"/>
  <c r="T834" i="2" s="1"/>
  <c r="T835" i="2" s="1"/>
  <c r="T836" i="2" s="1"/>
  <c r="T837" i="2" s="1"/>
  <c r="T838" i="2" s="1"/>
  <c r="T839" i="2" s="1"/>
  <c r="T840" i="2" s="1"/>
  <c r="T841" i="2" s="1"/>
  <c r="K832" i="2"/>
  <c r="S832" i="2"/>
  <c r="S833" i="2" s="1"/>
  <c r="S834" i="2" s="1"/>
  <c r="S835" i="2" s="1"/>
  <c r="S836" i="2" s="1"/>
  <c r="S837" i="2" s="1"/>
  <c r="S838" i="2" s="1"/>
  <c r="S839" i="2" s="1"/>
  <c r="S840" i="2" s="1"/>
  <c r="S841" i="2" s="1"/>
  <c r="Q136" i="2"/>
  <c r="R137" i="2"/>
  <c r="T1611" i="2"/>
  <c r="T1612" i="2" s="1"/>
  <c r="T1613" i="2" s="1"/>
  <c r="T1614" i="2" s="1"/>
  <c r="T1615" i="2" s="1"/>
  <c r="T1616" i="2" s="1"/>
  <c r="T1617" i="2" s="1"/>
  <c r="T1618" i="2" s="1"/>
  <c r="T1619" i="2" s="1"/>
  <c r="K1611" i="2"/>
  <c r="S1611" i="2"/>
  <c r="S1612" i="2" s="1"/>
  <c r="S1613" i="2" s="1"/>
  <c r="S1614" i="2" s="1"/>
  <c r="S1615" i="2" s="1"/>
  <c r="S1616" i="2" s="1"/>
  <c r="S1617" i="2" s="1"/>
  <c r="S1618" i="2" s="1"/>
  <c r="S1619" i="2" s="1"/>
  <c r="K108" i="2"/>
  <c r="O785" i="2"/>
  <c r="J785" i="2"/>
  <c r="O2479" i="2"/>
  <c r="J2479" i="2"/>
  <c r="I2480" i="2"/>
  <c r="O581" i="2"/>
  <c r="J581" i="2"/>
  <c r="I582" i="2"/>
  <c r="O1040" i="2"/>
  <c r="J1040" i="2"/>
  <c r="I1041" i="2"/>
  <c r="T1707" i="2"/>
  <c r="K1707" i="2"/>
  <c r="S1707" i="2"/>
  <c r="R2529" i="2"/>
  <c r="Q2528" i="2"/>
  <c r="K1061" i="2"/>
  <c r="J605" i="2"/>
  <c r="O605" i="2"/>
  <c r="I606" i="2"/>
  <c r="T928" i="2"/>
  <c r="K928" i="2"/>
  <c r="S928" i="2"/>
  <c r="K80" i="2"/>
  <c r="K648" i="2"/>
  <c r="O1235" i="2"/>
  <c r="J1235" i="2"/>
  <c r="R1437" i="2"/>
  <c r="Q1436" i="2"/>
  <c r="Q2564" i="2"/>
  <c r="R2565" i="2"/>
  <c r="V860" i="2"/>
  <c r="U860" i="2"/>
  <c r="T860" i="2"/>
  <c r="K860" i="2"/>
  <c r="S860" i="2"/>
  <c r="V1082" i="2"/>
  <c r="T1082" i="2"/>
  <c r="K1082" i="2"/>
  <c r="S1082" i="2"/>
  <c r="R2337" i="2"/>
  <c r="Q2336" i="2"/>
  <c r="R2024" i="2"/>
  <c r="Q2023" i="2"/>
  <c r="O700" i="2"/>
  <c r="J700" i="2"/>
  <c r="I701" i="2"/>
  <c r="O821" i="2"/>
  <c r="J821" i="2"/>
  <c r="U1639" i="2"/>
  <c r="T1639" i="2"/>
  <c r="K1639" i="2"/>
  <c r="S1639" i="2"/>
  <c r="V1639" i="2"/>
  <c r="O1136" i="2"/>
  <c r="J1136" i="2"/>
  <c r="I1137" i="2"/>
  <c r="O2345" i="2"/>
  <c r="J2345" i="2"/>
  <c r="K675" i="2"/>
  <c r="Q53" i="2"/>
  <c r="R54" i="2"/>
  <c r="O843" i="2"/>
  <c r="I844" i="2"/>
  <c r="J843" i="2"/>
  <c r="Q1039" i="2"/>
  <c r="R1040" i="2"/>
  <c r="Q1357" i="2"/>
  <c r="R1358" i="2"/>
  <c r="K1026" i="2"/>
  <c r="Q519" i="2"/>
  <c r="R520" i="2"/>
  <c r="Q592" i="2"/>
  <c r="R593" i="2"/>
  <c r="S2552" i="2"/>
  <c r="V2552" i="2"/>
  <c r="U2552" i="2"/>
  <c r="K2552" i="2"/>
  <c r="T2552" i="2"/>
  <c r="K687" i="2"/>
  <c r="R2177" i="2"/>
  <c r="Q2176" i="2"/>
  <c r="K1222" i="2"/>
  <c r="Q809" i="2"/>
  <c r="R810" i="2"/>
  <c r="Q712" i="2"/>
  <c r="R713" i="2"/>
  <c r="T1679" i="2"/>
  <c r="T1680" i="2" s="1"/>
  <c r="T1681" i="2" s="1"/>
  <c r="T1682" i="2" s="1"/>
  <c r="T1683" i="2" s="1"/>
  <c r="T1684" i="2" s="1"/>
  <c r="T1685" i="2" s="1"/>
  <c r="T1686" i="2" s="1"/>
  <c r="T1687" i="2" s="1"/>
  <c r="T1688" i="2" s="1"/>
  <c r="K1679" i="2"/>
  <c r="S1679" i="2"/>
  <c r="S1680" i="2" s="1"/>
  <c r="S1681" i="2" s="1"/>
  <c r="S1682" i="2" s="1"/>
  <c r="S1683" i="2" s="1"/>
  <c r="S1684" i="2" s="1"/>
  <c r="S1685" i="2" s="1"/>
  <c r="S1686" i="2" s="1"/>
  <c r="S1687" i="2" s="1"/>
  <c r="S1688" i="2" s="1"/>
  <c r="R1273" i="2"/>
  <c r="Q1272" i="2"/>
  <c r="O2567" i="2"/>
  <c r="J2567" i="2"/>
  <c r="V1559" i="2"/>
  <c r="U1559" i="2"/>
  <c r="T1559" i="2"/>
  <c r="K1559" i="2"/>
  <c r="S1559" i="2"/>
  <c r="O662" i="2"/>
  <c r="I663" i="2"/>
  <c r="J662" i="2"/>
  <c r="K1245" i="2"/>
  <c r="R938" i="2"/>
  <c r="Q937" i="2"/>
  <c r="K2299" i="2"/>
  <c r="T568" i="2"/>
  <c r="K568" i="2"/>
  <c r="S568" i="2"/>
  <c r="V568" i="2"/>
  <c r="O1179" i="2"/>
  <c r="I1180" i="2"/>
  <c r="J1179" i="2"/>
  <c r="S1665" i="2"/>
  <c r="S1666" i="2" s="1"/>
  <c r="S1667" i="2" s="1"/>
  <c r="S1668" i="2" s="1"/>
  <c r="S1669" i="2" s="1"/>
  <c r="S1670" i="2" s="1"/>
  <c r="T1665" i="2"/>
  <c r="T1666" i="2" s="1"/>
  <c r="T1667" i="2" s="1"/>
  <c r="T1668" i="2" s="1"/>
  <c r="T1669" i="2" s="1"/>
  <c r="T1670" i="2" s="1"/>
  <c r="K1665" i="2"/>
  <c r="K715" i="2"/>
  <c r="O41" i="2"/>
  <c r="J41" i="2"/>
  <c r="I42" i="2"/>
  <c r="R1980" i="2"/>
  <c r="Q1979" i="2"/>
  <c r="T2478" i="2"/>
  <c r="K2478" i="2"/>
  <c r="V2478" i="2"/>
  <c r="U2478" i="2"/>
  <c r="S2478" i="2"/>
  <c r="O2380" i="2"/>
  <c r="J2380" i="2"/>
  <c r="I2381" i="2"/>
  <c r="R1850" i="2"/>
  <c r="Q1849" i="2"/>
  <c r="O1112" i="2"/>
  <c r="J1112" i="2"/>
  <c r="I1113" i="2"/>
  <c r="O1505" i="2"/>
  <c r="J1505" i="2"/>
  <c r="I1506" i="2"/>
  <c r="K580" i="2"/>
  <c r="O57" i="2"/>
  <c r="J57" i="2"/>
  <c r="I58" i="2"/>
  <c r="O1383" i="2"/>
  <c r="J1383" i="2"/>
  <c r="I1384" i="2"/>
  <c r="Q376" i="2"/>
  <c r="R377" i="2"/>
  <c r="K1039" i="2"/>
  <c r="Q979" i="2"/>
  <c r="R980" i="2"/>
  <c r="O537" i="2"/>
  <c r="J537" i="2"/>
  <c r="I538" i="2"/>
  <c r="Q1126" i="2"/>
  <c r="R1127" i="2"/>
  <c r="Q560" i="2"/>
  <c r="R561" i="2"/>
  <c r="K1234" i="2"/>
  <c r="O1331" i="2"/>
  <c r="J1331" i="2"/>
  <c r="I1332" i="2"/>
  <c r="O861" i="2"/>
  <c r="J861" i="2"/>
  <c r="I862" i="2"/>
  <c r="O1083" i="2"/>
  <c r="I1084" i="2"/>
  <c r="J1083" i="2"/>
  <c r="O505" i="2"/>
  <c r="J505" i="2"/>
  <c r="I506" i="2"/>
  <c r="O2400" i="2"/>
  <c r="I2401" i="2"/>
  <c r="J2400" i="2"/>
  <c r="K699" i="2"/>
  <c r="Q857" i="2"/>
  <c r="R858" i="2"/>
  <c r="K1369" i="2"/>
  <c r="O1016" i="2"/>
  <c r="J1016" i="2"/>
  <c r="T2344" i="2"/>
  <c r="K2344" i="2"/>
  <c r="S2344" i="2"/>
  <c r="V2344" i="2"/>
  <c r="U2344" i="2"/>
  <c r="R1162" i="2"/>
  <c r="Q1161" i="2"/>
  <c r="T842" i="2"/>
  <c r="K842" i="2"/>
  <c r="S842" i="2"/>
  <c r="K96" i="2"/>
  <c r="R2378" i="2"/>
  <c r="Q2377" i="2"/>
  <c r="Q1329" i="2"/>
  <c r="R1330" i="2"/>
  <c r="O448" i="2"/>
  <c r="J448" i="2"/>
  <c r="I449" i="2"/>
  <c r="Q676" i="2"/>
  <c r="R677" i="2"/>
  <c r="Q1074" i="2"/>
  <c r="R1075" i="2"/>
  <c r="Q173" i="2"/>
  <c r="R174" i="2"/>
  <c r="J637" i="2"/>
  <c r="O637" i="2"/>
  <c r="I638" i="2"/>
  <c r="Q900" i="2"/>
  <c r="R901" i="2"/>
  <c r="T1282" i="2"/>
  <c r="T1283" i="2" s="1"/>
  <c r="T1284" i="2" s="1"/>
  <c r="T1285" i="2" s="1"/>
  <c r="T1286" i="2" s="1"/>
  <c r="T1287" i="2" s="1"/>
  <c r="T1288" i="2" s="1"/>
  <c r="T1289" i="2" s="1"/>
  <c r="K1282" i="2"/>
  <c r="S1282" i="2"/>
  <c r="S1283" i="2" s="1"/>
  <c r="S1284" i="2" s="1"/>
  <c r="S1285" i="2" s="1"/>
  <c r="S1286" i="2" s="1"/>
  <c r="S1287" i="2" s="1"/>
  <c r="S1288" i="2" s="1"/>
  <c r="S1289" i="2" s="1"/>
  <c r="O9" i="2"/>
  <c r="J9" i="2"/>
  <c r="I10" i="2"/>
  <c r="Q1233" i="2"/>
  <c r="R1234" i="2"/>
  <c r="O965" i="2"/>
  <c r="J965" i="2"/>
  <c r="I966" i="2"/>
  <c r="O1027" i="2"/>
  <c r="I1028" i="2"/>
  <c r="J1027" i="2"/>
  <c r="O69" i="2"/>
  <c r="I70" i="2"/>
  <c r="J69" i="2"/>
  <c r="U797" i="2"/>
  <c r="T797" i="2"/>
  <c r="K797" i="2"/>
  <c r="S797" i="2"/>
  <c r="V797" i="2"/>
  <c r="R1894" i="2"/>
  <c r="Q1893" i="2"/>
  <c r="O549" i="2"/>
  <c r="J549" i="2"/>
  <c r="I550" i="2"/>
  <c r="S1213" i="2"/>
  <c r="S1214" i="2" s="1"/>
  <c r="S1215" i="2" s="1"/>
  <c r="S1216" i="2" s="1"/>
  <c r="S1217" i="2" s="1"/>
  <c r="S1218" i="2" s="1"/>
  <c r="S1219" i="2" s="1"/>
  <c r="S1220" i="2" s="1"/>
  <c r="S1221" i="2" s="1"/>
  <c r="S1222" i="2" s="1"/>
  <c r="T1213" i="2"/>
  <c r="T1214" i="2" s="1"/>
  <c r="T1215" i="2" s="1"/>
  <c r="T1216" i="2" s="1"/>
  <c r="T1217" i="2" s="1"/>
  <c r="T1218" i="2" s="1"/>
  <c r="T1219" i="2" s="1"/>
  <c r="T1220" i="2" s="1"/>
  <c r="T1221" i="2" s="1"/>
  <c r="T1222" i="2" s="1"/>
  <c r="K1213" i="2"/>
  <c r="O125" i="2"/>
  <c r="I126" i="2"/>
  <c r="J125" i="2"/>
  <c r="S2566" i="2"/>
  <c r="T2566" i="2"/>
  <c r="K2566" i="2"/>
  <c r="V2566" i="2"/>
  <c r="O1560" i="2"/>
  <c r="J1560" i="2"/>
  <c r="I1561" i="2"/>
  <c r="U1462" i="2"/>
  <c r="T1462" i="2"/>
  <c r="K1462" i="2"/>
  <c r="S1462" i="2"/>
  <c r="V1462" i="2"/>
  <c r="O2300" i="2"/>
  <c r="J2300" i="2"/>
  <c r="I2301" i="2"/>
  <c r="O569" i="2"/>
  <c r="J569" i="2"/>
  <c r="I570" i="2"/>
  <c r="K661" i="2"/>
  <c r="O769" i="2"/>
  <c r="J769" i="2"/>
  <c r="I770" i="2"/>
  <c r="Q2454" i="2"/>
  <c r="R2455" i="2"/>
  <c r="O161" i="2"/>
  <c r="I162" i="2"/>
  <c r="J161" i="2"/>
  <c r="O1246" i="2"/>
  <c r="J1246" i="2"/>
  <c r="I1247" i="2"/>
  <c r="R1809" i="2"/>
  <c r="Q1808" i="2"/>
  <c r="T1571" i="2"/>
  <c r="T1572" i="2" s="1"/>
  <c r="T1573" i="2" s="1"/>
  <c r="T1574" i="2" s="1"/>
  <c r="T1575" i="2" s="1"/>
  <c r="T1576" i="2" s="1"/>
  <c r="T1577" i="2" s="1"/>
  <c r="T1578" i="2" s="1"/>
  <c r="T1579" i="2" s="1"/>
  <c r="T1580" i="2" s="1"/>
  <c r="T1581" i="2" s="1"/>
  <c r="K1571" i="2"/>
  <c r="S1571" i="2"/>
  <c r="S1572" i="2" s="1"/>
  <c r="S1573" i="2" s="1"/>
  <c r="S1574" i="2" s="1"/>
  <c r="S1575" i="2" s="1"/>
  <c r="S1576" i="2" s="1"/>
  <c r="S1577" i="2" s="1"/>
  <c r="S1578" i="2" s="1"/>
  <c r="S1579" i="2" s="1"/>
  <c r="S1580" i="2" s="1"/>
  <c r="S1581" i="2" s="1"/>
  <c r="T888" i="2"/>
  <c r="K888" i="2"/>
  <c r="S888" i="2"/>
  <c r="K1178" i="2"/>
  <c r="Q209" i="2"/>
  <c r="R210" i="2"/>
  <c r="K615" i="2"/>
  <c r="O987" i="2"/>
  <c r="I988" i="2"/>
  <c r="J987" i="2"/>
  <c r="O716" i="2"/>
  <c r="J716" i="2"/>
  <c r="K40" i="2"/>
  <c r="K784" i="2"/>
  <c r="U2379" i="2"/>
  <c r="T2379" i="2"/>
  <c r="K2379" i="2"/>
  <c r="S2379" i="2"/>
  <c r="V2379" i="2"/>
  <c r="T1164" i="2"/>
  <c r="T1165" i="2" s="1"/>
  <c r="T1166" i="2" s="1"/>
  <c r="T1167" i="2" s="1"/>
  <c r="T1168" i="2" s="1"/>
  <c r="T1169" i="2" s="1"/>
  <c r="T1170" i="2" s="1"/>
  <c r="T1171" i="2" s="1"/>
  <c r="T1172" i="2" s="1"/>
  <c r="T1173" i="2" s="1"/>
  <c r="T1174" i="2" s="1"/>
  <c r="T1175" i="2" s="1"/>
  <c r="T1176" i="2" s="1"/>
  <c r="T1177" i="2" s="1"/>
  <c r="T1178" i="2" s="1"/>
  <c r="K1164" i="2"/>
  <c r="S1164" i="2"/>
  <c r="S1165" i="2" s="1"/>
  <c r="S1166" i="2" s="1"/>
  <c r="S1167" i="2" s="1"/>
  <c r="S1168" i="2" s="1"/>
  <c r="S1169" i="2" s="1"/>
  <c r="S1170" i="2" s="1"/>
  <c r="S1171" i="2" s="1"/>
  <c r="S1172" i="2" s="1"/>
  <c r="S1173" i="2" s="1"/>
  <c r="S1174" i="2" s="1"/>
  <c r="S1175" i="2" s="1"/>
  <c r="S1176" i="2" s="1"/>
  <c r="S1177" i="2" s="1"/>
  <c r="S1178" i="2" s="1"/>
  <c r="T1111" i="2"/>
  <c r="K1111" i="2"/>
  <c r="S1111" i="2"/>
  <c r="V1111" i="2"/>
  <c r="R1192" i="2"/>
  <c r="Q1191" i="2"/>
  <c r="K1504" i="2"/>
  <c r="K1382" i="2"/>
  <c r="O1342" i="2"/>
  <c r="J1342" i="2"/>
  <c r="I1343" i="2"/>
  <c r="S604" i="2"/>
  <c r="K604" i="2"/>
  <c r="T604" i="2"/>
  <c r="K536" i="2"/>
  <c r="O929" i="2"/>
  <c r="J929" i="2"/>
  <c r="O649" i="2"/>
  <c r="J649" i="2"/>
  <c r="I650" i="2"/>
  <c r="Q781" i="2"/>
  <c r="R782" i="2"/>
  <c r="K1330" i="2"/>
  <c r="K504" i="2"/>
  <c r="V2399" i="2"/>
  <c r="T2399" i="2"/>
  <c r="K2399" i="2"/>
  <c r="S2399" i="2"/>
  <c r="Q487" i="2"/>
  <c r="R488" i="2"/>
  <c r="O1439" i="2"/>
  <c r="I1440" i="2"/>
  <c r="J1439" i="2"/>
  <c r="K1261" i="2"/>
  <c r="Q1607" i="2"/>
  <c r="R1608" i="2"/>
  <c r="R2139" i="2"/>
  <c r="Q2138" i="2"/>
  <c r="O1596" i="2"/>
  <c r="J1596" i="2"/>
  <c r="I1597" i="2"/>
  <c r="O521" i="2"/>
  <c r="J521" i="2"/>
  <c r="I522" i="2"/>
  <c r="O1370" i="2"/>
  <c r="J1370" i="2"/>
  <c r="I1371" i="2"/>
  <c r="O217" i="2"/>
  <c r="I218" i="2"/>
  <c r="J217" i="2"/>
  <c r="K1050" i="2"/>
  <c r="T1015" i="2"/>
  <c r="K1015" i="2"/>
  <c r="S1015" i="2"/>
  <c r="V1015" i="2"/>
  <c r="T1655" i="2"/>
  <c r="T1656" i="2" s="1"/>
  <c r="T1657" i="2" s="1"/>
  <c r="T1658" i="2" s="1"/>
  <c r="T1659" i="2" s="1"/>
  <c r="T1660" i="2" s="1"/>
  <c r="T1661" i="2" s="1"/>
  <c r="T1662" i="2" s="1"/>
  <c r="T1663" i="2" s="1"/>
  <c r="T1664" i="2" s="1"/>
  <c r="K1655" i="2"/>
  <c r="S1655" i="2"/>
  <c r="S1656" i="2" s="1"/>
  <c r="S1657" i="2" s="1"/>
  <c r="S1658" i="2" s="1"/>
  <c r="S1659" i="2" s="1"/>
  <c r="S1660" i="2" s="1"/>
  <c r="S1661" i="2" s="1"/>
  <c r="S1662" i="2" s="1"/>
  <c r="S1663" i="2" s="1"/>
  <c r="S1664" i="2" s="1"/>
  <c r="R455" i="2"/>
  <c r="Q454" i="2"/>
  <c r="Q2294" i="2"/>
  <c r="R2295" i="2"/>
  <c r="O1194" i="2"/>
  <c r="J1194" i="2"/>
  <c r="I1195" i="2"/>
  <c r="O489" i="2"/>
  <c r="J489" i="2"/>
  <c r="I490" i="2"/>
  <c r="R1571" i="2"/>
  <c r="Q1570" i="2"/>
  <c r="K964" i="2"/>
  <c r="Q1393" i="2"/>
  <c r="R1394" i="2"/>
  <c r="K68" i="2"/>
  <c r="O798" i="2"/>
  <c r="I799" i="2"/>
  <c r="J798" i="2"/>
  <c r="K548" i="2"/>
  <c r="O469" i="2"/>
  <c r="J469" i="2"/>
  <c r="I470" i="2"/>
  <c r="V1301" i="2"/>
  <c r="U1301" i="2"/>
  <c r="T1301" i="2"/>
  <c r="K1301" i="2"/>
  <c r="S1301" i="2"/>
  <c r="O944" i="2"/>
  <c r="J944" i="2"/>
  <c r="I945" i="2"/>
  <c r="K124" i="2"/>
  <c r="R1301" i="2"/>
  <c r="Q1300" i="2"/>
  <c r="T1320" i="2" l="1"/>
  <c r="T1321" i="2" s="1"/>
  <c r="T1322" i="2" s="1"/>
  <c r="T1323" i="2" s="1"/>
  <c r="T1324" i="2" s="1"/>
  <c r="T1325" i="2" s="1"/>
  <c r="T1326" i="2" s="1"/>
  <c r="T1327" i="2" s="1"/>
  <c r="T1328" i="2" s="1"/>
  <c r="T1329" i="2" s="1"/>
  <c r="T1330" i="2" s="1"/>
  <c r="K1320" i="2"/>
  <c r="S1320" i="2"/>
  <c r="S1321" i="2" s="1"/>
  <c r="S1322" i="2" s="1"/>
  <c r="S1323" i="2" s="1"/>
  <c r="S1324" i="2" s="1"/>
  <c r="S1325" i="2" s="1"/>
  <c r="S1326" i="2" s="1"/>
  <c r="S1327" i="2" s="1"/>
  <c r="S1328" i="2" s="1"/>
  <c r="S1329" i="2" s="1"/>
  <c r="S1330" i="2" s="1"/>
  <c r="O2432" i="2"/>
  <c r="I2433" i="2"/>
  <c r="J2432" i="2"/>
  <c r="J28" i="2"/>
  <c r="K28" i="2" s="1"/>
  <c r="O28" i="2"/>
  <c r="I29" i="2"/>
  <c r="T2431" i="2"/>
  <c r="K2431" i="2"/>
  <c r="L2431" i="2" s="1"/>
  <c r="M2431" i="2" s="1"/>
  <c r="N2431" i="2" s="1"/>
  <c r="V2431" i="2"/>
  <c r="S2431" i="2"/>
  <c r="O914" i="2"/>
  <c r="J914" i="2"/>
  <c r="K914" i="2" s="1"/>
  <c r="I915" i="2"/>
  <c r="I728" i="2"/>
  <c r="O727" i="2"/>
  <c r="J727" i="2"/>
  <c r="K727" i="2" s="1"/>
  <c r="L727" i="2" s="1"/>
  <c r="M727" i="2" s="1"/>
  <c r="N727" i="2" s="1"/>
  <c r="O1689" i="2"/>
  <c r="J1689" i="2"/>
  <c r="K1689" i="2" s="1"/>
  <c r="L1689" i="2" s="1"/>
  <c r="M1689" i="2" s="1"/>
  <c r="N1689" i="2" s="1"/>
  <c r="I1690" i="2"/>
  <c r="J1481" i="2"/>
  <c r="K1481" i="2" s="1"/>
  <c r="L1481" i="2" s="1"/>
  <c r="M1481" i="2" s="1"/>
  <c r="N1481" i="2" s="1"/>
  <c r="I1482" i="2"/>
  <c r="O1481" i="2"/>
  <c r="L1319" i="2"/>
  <c r="M1319" i="2" s="1"/>
  <c r="V1319" i="2" s="1"/>
  <c r="L1480" i="2"/>
  <c r="M1480" i="2" s="1"/>
  <c r="N1480" i="2" s="1"/>
  <c r="L28" i="2"/>
  <c r="M28" i="2" s="1"/>
  <c r="N28" i="2" s="1"/>
  <c r="L40" i="2"/>
  <c r="M40" i="2" s="1"/>
  <c r="N40" i="2" s="1"/>
  <c r="L8" i="2"/>
  <c r="M8" i="2" s="1"/>
  <c r="N8" i="2"/>
  <c r="N148" i="2"/>
  <c r="U148" i="2" s="1"/>
  <c r="U149" i="2" s="1"/>
  <c r="U150" i="2" s="1"/>
  <c r="U151" i="2" s="1"/>
  <c r="U152" i="2" s="1"/>
  <c r="U153" i="2" s="1"/>
  <c r="U154" i="2" s="1"/>
  <c r="U155" i="2" s="1"/>
  <c r="U156" i="2" s="1"/>
  <c r="U157" i="2" s="1"/>
  <c r="U158" i="2" s="1"/>
  <c r="U159" i="2" s="1"/>
  <c r="U160" i="2" s="1"/>
  <c r="N1073" i="2"/>
  <c r="U1073" i="2" s="1"/>
  <c r="U1074" i="2" s="1"/>
  <c r="U1075" i="2" s="1"/>
  <c r="U1076" i="2" s="1"/>
  <c r="U1077" i="2" s="1"/>
  <c r="U1078" i="2" s="1"/>
  <c r="U1079" i="2" s="1"/>
  <c r="U1080" i="2" s="1"/>
  <c r="U1081" i="2" s="1"/>
  <c r="U1082" i="2" s="1"/>
  <c r="N1152" i="2"/>
  <c r="U1152" i="2" s="1"/>
  <c r="U1153" i="2" s="1"/>
  <c r="U1154" i="2" s="1"/>
  <c r="U1155" i="2" s="1"/>
  <c r="U1156" i="2" s="1"/>
  <c r="U1157" i="2" s="1"/>
  <c r="U1158" i="2" s="1"/>
  <c r="U1159" i="2" s="1"/>
  <c r="U1160" i="2" s="1"/>
  <c r="U1161" i="2" s="1"/>
  <c r="U1162" i="2" s="1"/>
  <c r="U1163" i="2" s="1"/>
  <c r="N738" i="2"/>
  <c r="U738" i="2" s="1"/>
  <c r="U739" i="2" s="1"/>
  <c r="U740" i="2" s="1"/>
  <c r="U741" i="2" s="1"/>
  <c r="U742" i="2" s="1"/>
  <c r="U743" i="2" s="1"/>
  <c r="U744" i="2" s="1"/>
  <c r="U745" i="2" s="1"/>
  <c r="U746" i="2" s="1"/>
  <c r="U747" i="2" s="1"/>
  <c r="U748" i="2" s="1"/>
  <c r="U749" i="2" s="1"/>
  <c r="N2501" i="2"/>
  <c r="U2501" i="2" s="1"/>
  <c r="U2502" i="2" s="1"/>
  <c r="U2503" i="2" s="1"/>
  <c r="U2504" i="2" s="1"/>
  <c r="U2505" i="2" s="1"/>
  <c r="U2506" i="2" s="1"/>
  <c r="U2507" i="2" s="1"/>
  <c r="U2508" i="2" s="1"/>
  <c r="N2536" i="2"/>
  <c r="U2536" i="2" s="1"/>
  <c r="U2537" i="2" s="1"/>
  <c r="U2538" i="2" s="1"/>
  <c r="U2539" i="2" s="1"/>
  <c r="U2540" i="2" s="1"/>
  <c r="U2541" i="2" s="1"/>
  <c r="U2542" i="2" s="1"/>
  <c r="U2543" i="2" s="1"/>
  <c r="N2415" i="2"/>
  <c r="U2415" i="2" s="1"/>
  <c r="U2416" i="2" s="1"/>
  <c r="U2417" i="2" s="1"/>
  <c r="U2418" i="2" s="1"/>
  <c r="U2419" i="2" s="1"/>
  <c r="U2420" i="2" s="1"/>
  <c r="U2421" i="2" s="1"/>
  <c r="N1101" i="2"/>
  <c r="U1101" i="2" s="1"/>
  <c r="U1102" i="2" s="1"/>
  <c r="U1103" i="2" s="1"/>
  <c r="U1104" i="2" s="1"/>
  <c r="U1105" i="2" s="1"/>
  <c r="U1106" i="2" s="1"/>
  <c r="U1107" i="2" s="1"/>
  <c r="U1108" i="2" s="1"/>
  <c r="U1109" i="2" s="1"/>
  <c r="U1110" i="2" s="1"/>
  <c r="U1111" i="2" s="1"/>
  <c r="N1006" i="2"/>
  <c r="U1006" i="2" s="1"/>
  <c r="U1007" i="2" s="1"/>
  <c r="U1008" i="2" s="1"/>
  <c r="U1009" i="2" s="1"/>
  <c r="U1010" i="2" s="1"/>
  <c r="U1011" i="2" s="1"/>
  <c r="U1012" i="2" s="1"/>
  <c r="U1013" i="2" s="1"/>
  <c r="U1014" i="2" s="1"/>
  <c r="U1015" i="2" s="1"/>
  <c r="N2360" i="2"/>
  <c r="U2360" i="2" s="1"/>
  <c r="U2361" i="2" s="1"/>
  <c r="U2362" i="2" s="1"/>
  <c r="U2363" i="2" s="1"/>
  <c r="U2364" i="2" s="1"/>
  <c r="U2365" i="2" s="1"/>
  <c r="N2509" i="2"/>
  <c r="U2509" i="2" s="1"/>
  <c r="U2510" i="2" s="1"/>
  <c r="U2511" i="2" s="1"/>
  <c r="U2512" i="2" s="1"/>
  <c r="U2513" i="2" s="1"/>
  <c r="U2514" i="2" s="1"/>
  <c r="U2515" i="2" s="1"/>
  <c r="U2516" i="2" s="1"/>
  <c r="U2517" i="2" s="1"/>
  <c r="N2459" i="2"/>
  <c r="U2459" i="2" s="1"/>
  <c r="U2460" i="2" s="1"/>
  <c r="U2461" i="2" s="1"/>
  <c r="U2462" i="2" s="1"/>
  <c r="U2463" i="2" s="1"/>
  <c r="U2464" i="2" s="1"/>
  <c r="U2465" i="2" s="1"/>
  <c r="U2466" i="2" s="1"/>
  <c r="N1273" i="2"/>
  <c r="U1273" i="2" s="1"/>
  <c r="U1274" i="2" s="1"/>
  <c r="U1275" i="2" s="1"/>
  <c r="U1276" i="2" s="1"/>
  <c r="U1277" i="2" s="1"/>
  <c r="U1278" i="2" s="1"/>
  <c r="U1279" i="2" s="1"/>
  <c r="U1280" i="2" s="1"/>
  <c r="U1281" i="2" s="1"/>
  <c r="L1050" i="2"/>
  <c r="M1050" i="2" s="1"/>
  <c r="N1050" i="2" s="1"/>
  <c r="L1015" i="2"/>
  <c r="M1015" i="2" s="1"/>
  <c r="N1015" i="2" s="1"/>
  <c r="L1261" i="2"/>
  <c r="M1261" i="2" s="1"/>
  <c r="N1261" i="2" s="1"/>
  <c r="L2399" i="2"/>
  <c r="M2399" i="2" s="1"/>
  <c r="N2399" i="2" s="1"/>
  <c r="L536" i="2"/>
  <c r="M536" i="2" s="1"/>
  <c r="N536" i="2" s="1"/>
  <c r="L1164" i="2"/>
  <c r="M1164" i="2" s="1"/>
  <c r="V1164" i="2" s="1"/>
  <c r="V1165" i="2" s="1"/>
  <c r="V1166" i="2" s="1"/>
  <c r="V1167" i="2" s="1"/>
  <c r="V1168" i="2" s="1"/>
  <c r="V1169" i="2" s="1"/>
  <c r="V1170" i="2" s="1"/>
  <c r="V1171" i="2" s="1"/>
  <c r="V1172" i="2" s="1"/>
  <c r="V1173" i="2" s="1"/>
  <c r="V1174" i="2" s="1"/>
  <c r="V1175" i="2" s="1"/>
  <c r="V1176" i="2" s="1"/>
  <c r="V1177" i="2" s="1"/>
  <c r="V1178" i="2" s="1"/>
  <c r="L2379" i="2"/>
  <c r="M2379" i="2" s="1"/>
  <c r="N2379" i="2" s="1"/>
  <c r="L888" i="2"/>
  <c r="M888" i="2" s="1"/>
  <c r="V888" i="2" s="1"/>
  <c r="L1462" i="2"/>
  <c r="M1462" i="2" s="1"/>
  <c r="N1462" i="2" s="1"/>
  <c r="L2566" i="2"/>
  <c r="M2566" i="2" s="1"/>
  <c r="N2566" i="2" s="1"/>
  <c r="L797" i="2"/>
  <c r="M797" i="2" s="1"/>
  <c r="N797" i="2" s="1"/>
  <c r="L842" i="2"/>
  <c r="M842" i="2" s="1"/>
  <c r="N842" i="2" s="1"/>
  <c r="L1039" i="2"/>
  <c r="M1039" i="2" s="1"/>
  <c r="N1039" i="2" s="1"/>
  <c r="L675" i="2"/>
  <c r="M675" i="2" s="1"/>
  <c r="N675" i="2" s="1"/>
  <c r="L860" i="2"/>
  <c r="M860" i="2" s="1"/>
  <c r="N860" i="2" s="1"/>
  <c r="L108" i="2"/>
  <c r="M108" i="2" s="1"/>
  <c r="N108" i="2" s="1"/>
  <c r="L832" i="2"/>
  <c r="M832" i="2" s="1"/>
  <c r="V832" i="2" s="1"/>
  <c r="V833" i="2" s="1"/>
  <c r="V834" i="2" s="1"/>
  <c r="V835" i="2" s="1"/>
  <c r="V836" i="2" s="1"/>
  <c r="V837" i="2" s="1"/>
  <c r="V838" i="2" s="1"/>
  <c r="V839" i="2" s="1"/>
  <c r="V840" i="2" s="1"/>
  <c r="V841" i="2" s="1"/>
  <c r="V842" i="2" s="1"/>
  <c r="L1412" i="2"/>
  <c r="M1412" i="2" s="1"/>
  <c r="N1412" i="2" s="1"/>
  <c r="L943" i="2"/>
  <c r="M943" i="2" s="1"/>
  <c r="N943" i="2" s="1"/>
  <c r="L216" i="2"/>
  <c r="M216" i="2" s="1"/>
  <c r="N216" i="2" s="1"/>
  <c r="L520" i="2"/>
  <c r="M520" i="2" s="1"/>
  <c r="N520" i="2" s="1"/>
  <c r="L2492" i="2"/>
  <c r="M2492" i="2" s="1"/>
  <c r="V2492" i="2" s="1"/>
  <c r="V2493" i="2" s="1"/>
  <c r="V2494" i="2" s="1"/>
  <c r="V2495" i="2" s="1"/>
  <c r="V2496" i="2" s="1"/>
  <c r="V2497" i="2" s="1"/>
  <c r="V2498" i="2" s="1"/>
  <c r="V2499" i="2" s="1"/>
  <c r="V2500" i="2" s="1"/>
  <c r="L820" i="2"/>
  <c r="M820" i="2" s="1"/>
  <c r="N820" i="2" s="1"/>
  <c r="N2390" i="2"/>
  <c r="U2390" i="2" s="1"/>
  <c r="U2391" i="2" s="1"/>
  <c r="U2392" i="2" s="1"/>
  <c r="U2393" i="2" s="1"/>
  <c r="U2394" i="2" s="1"/>
  <c r="U2395" i="2" s="1"/>
  <c r="U2396" i="2" s="1"/>
  <c r="U2397" i="2" s="1"/>
  <c r="U2398" i="2" s="1"/>
  <c r="U2399" i="2" s="1"/>
  <c r="N207" i="2"/>
  <c r="U207" i="2" s="1"/>
  <c r="U208" i="2" s="1"/>
  <c r="U209" i="2" s="1"/>
  <c r="U210" i="2" s="1"/>
  <c r="U211" i="2" s="1"/>
  <c r="U212" i="2" s="1"/>
  <c r="U213" i="2" s="1"/>
  <c r="U214" i="2" s="1"/>
  <c r="U215" i="2" s="1"/>
  <c r="U216" i="2" s="1"/>
  <c r="N2314" i="2"/>
  <c r="U2314" i="2" s="1"/>
  <c r="U2315" i="2" s="1"/>
  <c r="U2316" i="2" s="1"/>
  <c r="U2317" i="2" s="1"/>
  <c r="U2318" i="2" s="1"/>
  <c r="U2319" i="2" s="1"/>
  <c r="U2320" i="2" s="1"/>
  <c r="U2321" i="2" s="1"/>
  <c r="U2322" i="2" s="1"/>
  <c r="L1382" i="2"/>
  <c r="M1382" i="2" s="1"/>
  <c r="N1382" i="2"/>
  <c r="L1178" i="2"/>
  <c r="M1178" i="2" s="1"/>
  <c r="N1178" i="2" s="1"/>
  <c r="L96" i="2"/>
  <c r="M96" i="2" s="1"/>
  <c r="N96" i="2" s="1"/>
  <c r="L580" i="2"/>
  <c r="M580" i="2" s="1"/>
  <c r="N580" i="2" s="1"/>
  <c r="L715" i="2"/>
  <c r="M715" i="2" s="1"/>
  <c r="N715" i="2" s="1"/>
  <c r="L1245" i="2"/>
  <c r="M1245" i="2" s="1"/>
  <c r="N1245" i="2"/>
  <c r="L687" i="2"/>
  <c r="M687" i="2" s="1"/>
  <c r="N687" i="2" s="1"/>
  <c r="L1639" i="2"/>
  <c r="M1639" i="2" s="1"/>
  <c r="N1639" i="2" s="1"/>
  <c r="L636" i="2"/>
  <c r="M636" i="2" s="1"/>
  <c r="N636" i="2" s="1"/>
  <c r="L1135" i="2"/>
  <c r="M1135" i="2" s="1"/>
  <c r="N1135" i="2" s="1"/>
  <c r="L1438" i="2"/>
  <c r="M1438" i="2" s="1"/>
  <c r="N1438" i="2" s="1"/>
  <c r="L978" i="2"/>
  <c r="M978" i="2" s="1"/>
  <c r="N978" i="2" s="1"/>
  <c r="L964" i="2"/>
  <c r="M964" i="2" s="1"/>
  <c r="N964" i="2" s="1"/>
  <c r="L124" i="2"/>
  <c r="M124" i="2" s="1"/>
  <c r="N124" i="2" s="1"/>
  <c r="L548" i="2"/>
  <c r="M548" i="2" s="1"/>
  <c r="N548" i="2" s="1"/>
  <c r="L68" i="2"/>
  <c r="M68" i="2" s="1"/>
  <c r="N68" i="2" s="1"/>
  <c r="L1330" i="2"/>
  <c r="M1330" i="2" s="1"/>
  <c r="N1330" i="2" s="1"/>
  <c r="L604" i="2"/>
  <c r="M604" i="2" s="1"/>
  <c r="N604" i="2" s="1"/>
  <c r="L1504" i="2"/>
  <c r="M1504" i="2" s="1"/>
  <c r="N1504" i="2" s="1"/>
  <c r="L615" i="2"/>
  <c r="M615" i="2" s="1"/>
  <c r="N615" i="2" s="1"/>
  <c r="L1213" i="2"/>
  <c r="M1213" i="2" s="1"/>
  <c r="V1213" i="2" s="1"/>
  <c r="V1214" i="2" s="1"/>
  <c r="V1215" i="2" s="1"/>
  <c r="V1216" i="2" s="1"/>
  <c r="V1217" i="2" s="1"/>
  <c r="V1218" i="2" s="1"/>
  <c r="V1219" i="2" s="1"/>
  <c r="V1220" i="2" s="1"/>
  <c r="V1221" i="2" s="1"/>
  <c r="V1222" i="2" s="1"/>
  <c r="L699" i="2"/>
  <c r="M699" i="2" s="1"/>
  <c r="N699" i="2" s="1"/>
  <c r="L1234" i="2"/>
  <c r="M1234" i="2" s="1"/>
  <c r="N1234" i="2" s="1"/>
  <c r="L2478" i="2"/>
  <c r="M2478" i="2" s="1"/>
  <c r="N2478" i="2" s="1"/>
  <c r="L1665" i="2"/>
  <c r="M1665" i="2" s="1"/>
  <c r="V1665" i="2" s="1"/>
  <c r="V1666" i="2" s="1"/>
  <c r="V1667" i="2" s="1"/>
  <c r="V1668" i="2" s="1"/>
  <c r="V1669" i="2" s="1"/>
  <c r="V1670" i="2" s="1"/>
  <c r="L2299" i="2"/>
  <c r="M2299" i="2" s="1"/>
  <c r="N2299" i="2" s="1"/>
  <c r="L1559" i="2"/>
  <c r="M1559" i="2" s="1"/>
  <c r="N1559" i="2" s="1"/>
  <c r="L1222" i="2"/>
  <c r="M1222" i="2" s="1"/>
  <c r="N1222" i="2" s="1"/>
  <c r="L914" i="2"/>
  <c r="M914" i="2" s="1"/>
  <c r="N914" i="2" s="1"/>
  <c r="L648" i="2"/>
  <c r="M648" i="2" s="1"/>
  <c r="N648" i="2" s="1"/>
  <c r="L928" i="2"/>
  <c r="M928" i="2" s="1"/>
  <c r="V928" i="2" s="1"/>
  <c r="L1611" i="2"/>
  <c r="M1611" i="2" s="1"/>
  <c r="V1611" i="2" s="1"/>
  <c r="V1612" i="2" s="1"/>
  <c r="V1613" i="2" s="1"/>
  <c r="V1614" i="2" s="1"/>
  <c r="V1615" i="2" s="1"/>
  <c r="V1616" i="2" s="1"/>
  <c r="V1617" i="2" s="1"/>
  <c r="V1618" i="2" s="1"/>
  <c r="V1619" i="2" s="1"/>
  <c r="L468" i="2"/>
  <c r="M468" i="2" s="1"/>
  <c r="N468" i="2" s="1"/>
  <c r="L2323" i="2"/>
  <c r="M2323" i="2" s="1"/>
  <c r="V2323" i="2" s="1"/>
  <c r="V2324" i="2" s="1"/>
  <c r="V2325" i="2" s="1"/>
  <c r="V2326" i="2" s="1"/>
  <c r="L137" i="2"/>
  <c r="M137" i="2" s="1"/>
  <c r="V137" i="2" s="1"/>
  <c r="V138" i="2" s="1"/>
  <c r="V139" i="2" s="1"/>
  <c r="V140" i="2" s="1"/>
  <c r="V141" i="2" s="1"/>
  <c r="V142" i="2" s="1"/>
  <c r="V143" i="2" s="1"/>
  <c r="V144" i="2" s="1"/>
  <c r="V145" i="2" s="1"/>
  <c r="V146" i="2" s="1"/>
  <c r="V147" i="2" s="1"/>
  <c r="L488" i="2"/>
  <c r="M488" i="2" s="1"/>
  <c r="N488" i="2" s="1"/>
  <c r="L1341" i="2"/>
  <c r="M1341" i="2" s="1"/>
  <c r="N1341" i="2" s="1"/>
  <c r="L56" i="2"/>
  <c r="M56" i="2" s="1"/>
  <c r="N56" i="2" s="1"/>
  <c r="L986" i="2"/>
  <c r="M986" i="2" s="1"/>
  <c r="N986" i="2" s="1"/>
  <c r="N2565" i="2"/>
  <c r="U2565" i="2" s="1"/>
  <c r="U2566" i="2" s="1"/>
  <c r="N559" i="2"/>
  <c r="U559" i="2" s="1"/>
  <c r="U560" i="2" s="1"/>
  <c r="U561" i="2" s="1"/>
  <c r="U562" i="2" s="1"/>
  <c r="U563" i="2" s="1"/>
  <c r="U564" i="2" s="1"/>
  <c r="U565" i="2" s="1"/>
  <c r="U566" i="2" s="1"/>
  <c r="U567" i="2" s="1"/>
  <c r="U568" i="2" s="1"/>
  <c r="L1301" i="2"/>
  <c r="M1301" i="2" s="1"/>
  <c r="N1301" i="2" s="1"/>
  <c r="L1655" i="2"/>
  <c r="M1655" i="2" s="1"/>
  <c r="V1655" i="2" s="1"/>
  <c r="V1656" i="2" s="1"/>
  <c r="V1657" i="2" s="1"/>
  <c r="V1658" i="2" s="1"/>
  <c r="V1659" i="2" s="1"/>
  <c r="V1660" i="2" s="1"/>
  <c r="V1661" i="2" s="1"/>
  <c r="V1662" i="2" s="1"/>
  <c r="V1663" i="2" s="1"/>
  <c r="V1664" i="2" s="1"/>
  <c r="L504" i="2"/>
  <c r="M504" i="2" s="1"/>
  <c r="N504" i="2" s="1"/>
  <c r="L1111" i="2"/>
  <c r="M1111" i="2" s="1"/>
  <c r="N1111" i="2" s="1"/>
  <c r="L784" i="2"/>
  <c r="M784" i="2" s="1"/>
  <c r="N784" i="2" s="1"/>
  <c r="L1571" i="2"/>
  <c r="M1571" i="2" s="1"/>
  <c r="V1571" i="2" s="1"/>
  <c r="V1572" i="2" s="1"/>
  <c r="V1573" i="2" s="1"/>
  <c r="V1574" i="2" s="1"/>
  <c r="V1575" i="2" s="1"/>
  <c r="V1576" i="2" s="1"/>
  <c r="V1577" i="2" s="1"/>
  <c r="V1578" i="2" s="1"/>
  <c r="V1579" i="2" s="1"/>
  <c r="V1580" i="2" s="1"/>
  <c r="V1581" i="2" s="1"/>
  <c r="L661" i="2"/>
  <c r="M661" i="2" s="1"/>
  <c r="N661" i="2" s="1"/>
  <c r="L1282" i="2"/>
  <c r="M1282" i="2" s="1"/>
  <c r="V1282" i="2" s="1"/>
  <c r="V1283" i="2" s="1"/>
  <c r="V1284" i="2" s="1"/>
  <c r="V1285" i="2" s="1"/>
  <c r="V1286" i="2" s="1"/>
  <c r="V1287" i="2" s="1"/>
  <c r="V1288" i="2" s="1"/>
  <c r="V1289" i="2" s="1"/>
  <c r="L2344" i="2"/>
  <c r="M2344" i="2" s="1"/>
  <c r="N2344" i="2" s="1"/>
  <c r="L1369" i="2"/>
  <c r="M1369" i="2" s="1"/>
  <c r="N1369" i="2" s="1"/>
  <c r="L568" i="2"/>
  <c r="M568" i="2" s="1"/>
  <c r="N568" i="2" s="1"/>
  <c r="L1679" i="2"/>
  <c r="M1679" i="2" s="1"/>
  <c r="V1679" i="2" s="1"/>
  <c r="V1680" i="2" s="1"/>
  <c r="V1681" i="2" s="1"/>
  <c r="V1682" i="2" s="1"/>
  <c r="V1683" i="2" s="1"/>
  <c r="V1684" i="2" s="1"/>
  <c r="V1685" i="2" s="1"/>
  <c r="V1686" i="2" s="1"/>
  <c r="V1687" i="2" s="1"/>
  <c r="V1688" i="2" s="1"/>
  <c r="V1689" i="2" s="1"/>
  <c r="L2552" i="2"/>
  <c r="M2552" i="2" s="1"/>
  <c r="N2552" i="2" s="1"/>
  <c r="L1026" i="2"/>
  <c r="M1026" i="2" s="1"/>
  <c r="N1026" i="2" s="1"/>
  <c r="L1082" i="2"/>
  <c r="M1082" i="2" s="1"/>
  <c r="N1082" i="2" s="1"/>
  <c r="L80" i="2"/>
  <c r="M80" i="2" s="1"/>
  <c r="N80" i="2" s="1"/>
  <c r="L1061" i="2"/>
  <c r="M1061" i="2" s="1"/>
  <c r="N1061" i="2" s="1"/>
  <c r="L1707" i="2"/>
  <c r="M1707" i="2" s="1"/>
  <c r="V1707" i="2" s="1"/>
  <c r="L898" i="2"/>
  <c r="M898" i="2" s="1"/>
  <c r="N898" i="2" s="1"/>
  <c r="L1193" i="2"/>
  <c r="M1193" i="2" s="1"/>
  <c r="N1193" i="2" s="1"/>
  <c r="L447" i="2"/>
  <c r="M447" i="2" s="1"/>
  <c r="V447" i="2" s="1"/>
  <c r="L1595" i="2"/>
  <c r="M1595" i="2" s="1"/>
  <c r="N1595" i="2" s="1"/>
  <c r="L596" i="2"/>
  <c r="M596" i="2" s="1"/>
  <c r="V596" i="2" s="1"/>
  <c r="V597" i="2" s="1"/>
  <c r="V598" i="2" s="1"/>
  <c r="V599" i="2" s="1"/>
  <c r="V600" i="2" s="1"/>
  <c r="V601" i="2" s="1"/>
  <c r="V602" i="2" s="1"/>
  <c r="V603" i="2" s="1"/>
  <c r="V604" i="2" s="1"/>
  <c r="L160" i="2"/>
  <c r="M160" i="2" s="1"/>
  <c r="N160" i="2" s="1"/>
  <c r="L768" i="2"/>
  <c r="M768" i="2" s="1"/>
  <c r="N768" i="2" s="1"/>
  <c r="Q12" i="2"/>
  <c r="R13" i="2"/>
  <c r="R748" i="2"/>
  <c r="Q747" i="2"/>
  <c r="R96" i="2"/>
  <c r="Q95" i="2"/>
  <c r="O550" i="2"/>
  <c r="J550" i="2"/>
  <c r="R175" i="2"/>
  <c r="Q174" i="2"/>
  <c r="R678" i="2"/>
  <c r="Q677" i="2"/>
  <c r="O650" i="2"/>
  <c r="J650" i="2"/>
  <c r="I651" i="2"/>
  <c r="K1342" i="2"/>
  <c r="O2301" i="2"/>
  <c r="J2301" i="2"/>
  <c r="K125" i="2"/>
  <c r="T549" i="2"/>
  <c r="K549" i="2"/>
  <c r="S549" i="2"/>
  <c r="K637" i="2"/>
  <c r="K489" i="2"/>
  <c r="Q455" i="2"/>
  <c r="R456" i="2"/>
  <c r="T217" i="2"/>
  <c r="K217" i="2"/>
  <c r="S217" i="2"/>
  <c r="K1370" i="2"/>
  <c r="Q488" i="2"/>
  <c r="R489" i="2"/>
  <c r="K649" i="2"/>
  <c r="O1247" i="2"/>
  <c r="J1247" i="2"/>
  <c r="I1248" i="2"/>
  <c r="O162" i="2"/>
  <c r="J162" i="2"/>
  <c r="I163" i="2"/>
  <c r="O770" i="2"/>
  <c r="J770" i="2"/>
  <c r="I771" i="2"/>
  <c r="O570" i="2"/>
  <c r="J570" i="2"/>
  <c r="K2300" i="2"/>
  <c r="T1560" i="2"/>
  <c r="K1560" i="2"/>
  <c r="S1560" i="2"/>
  <c r="O126" i="2"/>
  <c r="J126" i="2"/>
  <c r="I127" i="2"/>
  <c r="K69" i="2"/>
  <c r="O1028" i="2"/>
  <c r="J1028" i="2"/>
  <c r="I1029" i="2"/>
  <c r="U9" i="2"/>
  <c r="T9" i="2"/>
  <c r="K9" i="2"/>
  <c r="S9" i="2"/>
  <c r="V9" i="2"/>
  <c r="Q1075" i="2"/>
  <c r="R1076" i="2"/>
  <c r="Q1330" i="2"/>
  <c r="R1331" i="2"/>
  <c r="O506" i="2"/>
  <c r="J506" i="2"/>
  <c r="I507" i="2"/>
  <c r="O1084" i="2"/>
  <c r="J1084" i="2"/>
  <c r="I1085" i="2"/>
  <c r="K1383" i="2"/>
  <c r="T1112" i="2"/>
  <c r="K1112" i="2"/>
  <c r="S1112" i="2"/>
  <c r="V1112" i="2"/>
  <c r="U1112" i="2"/>
  <c r="O2381" i="2"/>
  <c r="J2381" i="2"/>
  <c r="O1180" i="2"/>
  <c r="J1180" i="2"/>
  <c r="I1181" i="2"/>
  <c r="O663" i="2"/>
  <c r="J663" i="2"/>
  <c r="I664" i="2"/>
  <c r="R714" i="2"/>
  <c r="Q713" i="2"/>
  <c r="R55" i="2"/>
  <c r="Q54" i="2"/>
  <c r="Q2529" i="2"/>
  <c r="R2530" i="2"/>
  <c r="O1041" i="2"/>
  <c r="J1041" i="2"/>
  <c r="K581" i="2"/>
  <c r="S2479" i="2"/>
  <c r="U2479" i="2"/>
  <c r="V2479" i="2"/>
  <c r="T2479" i="2"/>
  <c r="K2479" i="2"/>
  <c r="R636" i="2"/>
  <c r="Q635" i="2"/>
  <c r="V2553" i="2"/>
  <c r="U2553" i="2"/>
  <c r="T2553" i="2"/>
  <c r="K2553" i="2"/>
  <c r="S2553" i="2"/>
  <c r="R1725" i="2"/>
  <c r="Q1724" i="2"/>
  <c r="K97" i="2"/>
  <c r="T1051" i="2"/>
  <c r="T1052" i="2" s="1"/>
  <c r="T1053" i="2" s="1"/>
  <c r="T1054" i="2" s="1"/>
  <c r="T1055" i="2" s="1"/>
  <c r="T1056" i="2" s="1"/>
  <c r="T1057" i="2" s="1"/>
  <c r="T1058" i="2" s="1"/>
  <c r="T1059" i="2" s="1"/>
  <c r="T1060" i="2" s="1"/>
  <c r="T1061" i="2" s="1"/>
  <c r="T1062" i="2" s="1"/>
  <c r="K1051" i="2"/>
  <c r="S1051" i="2"/>
  <c r="S1052" i="2" s="1"/>
  <c r="S1053" i="2" s="1"/>
  <c r="S1054" i="2" s="1"/>
  <c r="S1055" i="2" s="1"/>
  <c r="S1056" i="2" s="1"/>
  <c r="S1057" i="2" s="1"/>
  <c r="S1058" i="2" s="1"/>
  <c r="S1059" i="2" s="1"/>
  <c r="S1060" i="2" s="1"/>
  <c r="S1061" i="2" s="1"/>
  <c r="S1062" i="2" s="1"/>
  <c r="T1640" i="2"/>
  <c r="K1640" i="2"/>
  <c r="S1640" i="2"/>
  <c r="V1640" i="2"/>
  <c r="U1640" i="2"/>
  <c r="K1062" i="2"/>
  <c r="O1709" i="2"/>
  <c r="J1709" i="2"/>
  <c r="I1710" i="2"/>
  <c r="R1657" i="2"/>
  <c r="Q1656" i="2"/>
  <c r="Q2219" i="2"/>
  <c r="R2220" i="2"/>
  <c r="K616" i="2"/>
  <c r="K899" i="2"/>
  <c r="O1464" i="2"/>
  <c r="J1464" i="2"/>
  <c r="I1465" i="2"/>
  <c r="V1413" i="2"/>
  <c r="U1413" i="2"/>
  <c r="T1413" i="2"/>
  <c r="K1413" i="2"/>
  <c r="S1413" i="2"/>
  <c r="K469" i="2"/>
  <c r="Q1394" i="2"/>
  <c r="R1395" i="2"/>
  <c r="Q1571" i="2"/>
  <c r="R1572" i="2"/>
  <c r="O1195" i="2"/>
  <c r="J1195" i="2"/>
  <c r="I1196" i="2"/>
  <c r="U1596" i="2"/>
  <c r="T1596" i="2"/>
  <c r="K1596" i="2"/>
  <c r="S1596" i="2"/>
  <c r="V1596" i="2"/>
  <c r="S929" i="2"/>
  <c r="S930" i="2" s="1"/>
  <c r="S931" i="2" s="1"/>
  <c r="S932" i="2" s="1"/>
  <c r="S933" i="2" s="1"/>
  <c r="T929" i="2"/>
  <c r="T930" i="2" s="1"/>
  <c r="T931" i="2" s="1"/>
  <c r="T932" i="2" s="1"/>
  <c r="T933" i="2" s="1"/>
  <c r="K929" i="2"/>
  <c r="O1343" i="2"/>
  <c r="J1343" i="2"/>
  <c r="I1344" i="2"/>
  <c r="O988" i="2"/>
  <c r="J988" i="2"/>
  <c r="I989" i="2"/>
  <c r="Q2455" i="2"/>
  <c r="R2456" i="2"/>
  <c r="Q1894" i="2"/>
  <c r="R1895" i="2"/>
  <c r="O966" i="2"/>
  <c r="J966" i="2"/>
  <c r="I967" i="2"/>
  <c r="T448" i="2"/>
  <c r="K448" i="2"/>
  <c r="S448" i="2"/>
  <c r="V448" i="2"/>
  <c r="O490" i="2"/>
  <c r="J490" i="2"/>
  <c r="I491" i="2"/>
  <c r="K1194" i="2"/>
  <c r="O1371" i="2"/>
  <c r="J1371" i="2"/>
  <c r="I1372" i="2"/>
  <c r="T716" i="2"/>
  <c r="T717" i="2" s="1"/>
  <c r="T718" i="2" s="1"/>
  <c r="T719" i="2" s="1"/>
  <c r="T720" i="2" s="1"/>
  <c r="T721" i="2" s="1"/>
  <c r="T722" i="2" s="1"/>
  <c r="T723" i="2" s="1"/>
  <c r="T724" i="2" s="1"/>
  <c r="T725" i="2" s="1"/>
  <c r="T726" i="2" s="1"/>
  <c r="T727" i="2" s="1"/>
  <c r="K716" i="2"/>
  <c r="S716" i="2"/>
  <c r="S717" i="2" s="1"/>
  <c r="S718" i="2" s="1"/>
  <c r="S719" i="2" s="1"/>
  <c r="S720" i="2" s="1"/>
  <c r="S721" i="2" s="1"/>
  <c r="S722" i="2" s="1"/>
  <c r="S723" i="2" s="1"/>
  <c r="S724" i="2" s="1"/>
  <c r="S725" i="2" s="1"/>
  <c r="S726" i="2" s="1"/>
  <c r="S727" i="2" s="1"/>
  <c r="R1810" i="2"/>
  <c r="Q1809" i="2"/>
  <c r="K1027" i="2"/>
  <c r="K965" i="2"/>
  <c r="O10" i="2"/>
  <c r="J10" i="2"/>
  <c r="I11" i="2"/>
  <c r="R902" i="2"/>
  <c r="Q901" i="2"/>
  <c r="O945" i="2"/>
  <c r="J945" i="2"/>
  <c r="I946" i="2"/>
  <c r="T944" i="2"/>
  <c r="K944" i="2"/>
  <c r="V944" i="2"/>
  <c r="U944" i="2"/>
  <c r="S944" i="2"/>
  <c r="O470" i="2"/>
  <c r="J470" i="2"/>
  <c r="I471" i="2"/>
  <c r="T798" i="2"/>
  <c r="K798" i="2"/>
  <c r="S798" i="2"/>
  <c r="V798" i="2"/>
  <c r="U798" i="2"/>
  <c r="Q2295" i="2"/>
  <c r="R2296" i="2"/>
  <c r="O218" i="2"/>
  <c r="J218" i="2"/>
  <c r="I219" i="2"/>
  <c r="O1597" i="2"/>
  <c r="J1597" i="2"/>
  <c r="I1598" i="2"/>
  <c r="Q2139" i="2"/>
  <c r="R2140" i="2"/>
  <c r="K1439" i="2"/>
  <c r="R783" i="2"/>
  <c r="Q782" i="2"/>
  <c r="Q1192" i="2"/>
  <c r="R1193" i="2"/>
  <c r="K987" i="2"/>
  <c r="R211" i="2"/>
  <c r="Q210" i="2"/>
  <c r="K1246" i="2"/>
  <c r="U769" i="2"/>
  <c r="T769" i="2"/>
  <c r="K769" i="2"/>
  <c r="S769" i="2"/>
  <c r="V769" i="2"/>
  <c r="T569" i="2"/>
  <c r="K569" i="2"/>
  <c r="S569" i="2"/>
  <c r="V569" i="2"/>
  <c r="U569" i="2"/>
  <c r="O70" i="2"/>
  <c r="J70" i="2"/>
  <c r="I71" i="2"/>
  <c r="Q1234" i="2"/>
  <c r="R1235" i="2"/>
  <c r="O638" i="2"/>
  <c r="J638" i="2"/>
  <c r="O449" i="2"/>
  <c r="J449" i="2"/>
  <c r="I450" i="2"/>
  <c r="Q1162" i="2"/>
  <c r="R1163" i="2"/>
  <c r="U2400" i="2"/>
  <c r="S2400" i="2"/>
  <c r="V2400" i="2"/>
  <c r="T2400" i="2"/>
  <c r="K2400" i="2"/>
  <c r="K505" i="2"/>
  <c r="O1332" i="2"/>
  <c r="J1332" i="2"/>
  <c r="R562" i="2"/>
  <c r="Q561" i="2"/>
  <c r="O538" i="2"/>
  <c r="J538" i="2"/>
  <c r="I539" i="2"/>
  <c r="R378" i="2"/>
  <c r="Q377" i="2"/>
  <c r="T2380" i="2"/>
  <c r="K2380" i="2"/>
  <c r="S2380" i="2"/>
  <c r="V2380" i="2"/>
  <c r="U2380" i="2"/>
  <c r="Q1980" i="2"/>
  <c r="R1981" i="2"/>
  <c r="R939" i="2"/>
  <c r="Q938" i="2"/>
  <c r="R594" i="2"/>
  <c r="Q593" i="2"/>
  <c r="S843" i="2"/>
  <c r="V843" i="2"/>
  <c r="T843" i="2"/>
  <c r="K843" i="2"/>
  <c r="O1137" i="2"/>
  <c r="J1137" i="2"/>
  <c r="I1138" i="2"/>
  <c r="O701" i="2"/>
  <c r="J701" i="2"/>
  <c r="I702" i="2"/>
  <c r="Q2024" i="2"/>
  <c r="R2025" i="2"/>
  <c r="Q1437" i="2"/>
  <c r="R1438" i="2"/>
  <c r="T605" i="2"/>
  <c r="K605" i="2"/>
  <c r="V605" i="2"/>
  <c r="S605" i="2"/>
  <c r="K1040" i="2"/>
  <c r="Q1766" i="2"/>
  <c r="R1767" i="2"/>
  <c r="Q2061" i="2"/>
  <c r="R2062" i="2"/>
  <c r="O1224" i="2"/>
  <c r="J1224" i="2"/>
  <c r="I1225" i="2"/>
  <c r="R1481" i="2"/>
  <c r="Q1480" i="2"/>
  <c r="O1263" i="2"/>
  <c r="J1263" i="2"/>
  <c r="O1641" i="2"/>
  <c r="J1641" i="2"/>
  <c r="I1642" i="2"/>
  <c r="R251" i="2"/>
  <c r="Q250" i="2"/>
  <c r="T1708" i="2"/>
  <c r="K1708" i="2"/>
  <c r="S1708" i="2"/>
  <c r="V1708" i="2"/>
  <c r="J617" i="2"/>
  <c r="O617" i="2"/>
  <c r="I618" i="2"/>
  <c r="T1463" i="2"/>
  <c r="K1463" i="2"/>
  <c r="S1463" i="2"/>
  <c r="V1463" i="2"/>
  <c r="U1463" i="2"/>
  <c r="O1414" i="2"/>
  <c r="J1414" i="2"/>
  <c r="I1415" i="2"/>
  <c r="R2260" i="2"/>
  <c r="Q2259" i="2"/>
  <c r="R859" i="2"/>
  <c r="Q858" i="2"/>
  <c r="O2401" i="2"/>
  <c r="J2401" i="2"/>
  <c r="I2402" i="2"/>
  <c r="O862" i="2"/>
  <c r="J862" i="2"/>
  <c r="I863" i="2"/>
  <c r="T1331" i="2"/>
  <c r="K1331" i="2"/>
  <c r="S1331" i="2"/>
  <c r="K537" i="2"/>
  <c r="R981" i="2"/>
  <c r="Q980" i="2"/>
  <c r="O58" i="2"/>
  <c r="J58" i="2"/>
  <c r="I59" i="2"/>
  <c r="O1506" i="2"/>
  <c r="J1506" i="2"/>
  <c r="I1507" i="2"/>
  <c r="O42" i="2"/>
  <c r="J42" i="2"/>
  <c r="I43" i="2"/>
  <c r="Q1273" i="2"/>
  <c r="R1274" i="2"/>
  <c r="R811" i="2"/>
  <c r="Q810" i="2"/>
  <c r="R2178" i="2"/>
  <c r="Q2177" i="2"/>
  <c r="Q1358" i="2"/>
  <c r="R1359" i="2"/>
  <c r="O844" i="2"/>
  <c r="I845" i="2"/>
  <c r="J844" i="2"/>
  <c r="K1136" i="2"/>
  <c r="T821" i="2"/>
  <c r="T822" i="2" s="1"/>
  <c r="T823" i="2" s="1"/>
  <c r="T824" i="2" s="1"/>
  <c r="T825" i="2" s="1"/>
  <c r="T826" i="2" s="1"/>
  <c r="T827" i="2" s="1"/>
  <c r="T828" i="2" s="1"/>
  <c r="T829" i="2" s="1"/>
  <c r="T830" i="2" s="1"/>
  <c r="T831" i="2" s="1"/>
  <c r="K821" i="2"/>
  <c r="S821" i="2"/>
  <c r="S822" i="2" s="1"/>
  <c r="S823" i="2" s="1"/>
  <c r="S824" i="2" s="1"/>
  <c r="S825" i="2" s="1"/>
  <c r="S826" i="2" s="1"/>
  <c r="S827" i="2" s="1"/>
  <c r="S828" i="2" s="1"/>
  <c r="S829" i="2" s="1"/>
  <c r="S830" i="2" s="1"/>
  <c r="S831" i="2" s="1"/>
  <c r="K700" i="2"/>
  <c r="Q2565" i="2"/>
  <c r="R2566" i="2"/>
  <c r="T1235" i="2"/>
  <c r="T1236" i="2" s="1"/>
  <c r="T1237" i="2" s="1"/>
  <c r="T1238" i="2" s="1"/>
  <c r="T1239" i="2" s="1"/>
  <c r="T1240" i="2" s="1"/>
  <c r="T1241" i="2" s="1"/>
  <c r="T1242" i="2" s="1"/>
  <c r="T1243" i="2" s="1"/>
  <c r="T1244" i="2" s="1"/>
  <c r="T1245" i="2" s="1"/>
  <c r="T1246" i="2" s="1"/>
  <c r="K1235" i="2"/>
  <c r="S1235" i="2"/>
  <c r="S1236" i="2" s="1"/>
  <c r="S1237" i="2" s="1"/>
  <c r="S1238" i="2" s="1"/>
  <c r="S1239" i="2" s="1"/>
  <c r="S1240" i="2" s="1"/>
  <c r="S1241" i="2" s="1"/>
  <c r="S1242" i="2" s="1"/>
  <c r="S1243" i="2" s="1"/>
  <c r="S1244" i="2" s="1"/>
  <c r="S1245" i="2" s="1"/>
  <c r="S1246" i="2" s="1"/>
  <c r="T785" i="2"/>
  <c r="T786" i="2" s="1"/>
  <c r="T787" i="2" s="1"/>
  <c r="T788" i="2" s="1"/>
  <c r="T789" i="2" s="1"/>
  <c r="T790" i="2" s="1"/>
  <c r="K785" i="2"/>
  <c r="S785" i="2"/>
  <c r="S786" i="2" s="1"/>
  <c r="S787" i="2" s="1"/>
  <c r="S788" i="2" s="1"/>
  <c r="S789" i="2" s="1"/>
  <c r="S790" i="2" s="1"/>
  <c r="Q137" i="2"/>
  <c r="R138" i="2"/>
  <c r="R1936" i="2"/>
  <c r="Q1935" i="2"/>
  <c r="S889" i="2"/>
  <c r="S890" i="2" s="1"/>
  <c r="S891" i="2" s="1"/>
  <c r="S892" i="2" s="1"/>
  <c r="S893" i="2" s="1"/>
  <c r="S894" i="2" s="1"/>
  <c r="S895" i="2" s="1"/>
  <c r="S896" i="2" s="1"/>
  <c r="S897" i="2" s="1"/>
  <c r="S898" i="2" s="1"/>
  <c r="S899" i="2" s="1"/>
  <c r="T889" i="2"/>
  <c r="T890" i="2" s="1"/>
  <c r="T891" i="2" s="1"/>
  <c r="T892" i="2" s="1"/>
  <c r="T893" i="2" s="1"/>
  <c r="T894" i="2" s="1"/>
  <c r="T895" i="2" s="1"/>
  <c r="T896" i="2" s="1"/>
  <c r="T897" i="2" s="1"/>
  <c r="T898" i="2" s="1"/>
  <c r="T899" i="2" s="1"/>
  <c r="K889" i="2"/>
  <c r="O1303" i="2"/>
  <c r="J1303" i="2"/>
  <c r="I1304" i="2"/>
  <c r="T1223" i="2"/>
  <c r="K1223" i="2"/>
  <c r="S1223" i="2"/>
  <c r="V1223" i="2"/>
  <c r="T688" i="2"/>
  <c r="T689" i="2" s="1"/>
  <c r="T690" i="2" s="1"/>
  <c r="T691" i="2" s="1"/>
  <c r="T692" i="2" s="1"/>
  <c r="T693" i="2" s="1"/>
  <c r="T694" i="2" s="1"/>
  <c r="T695" i="2" s="1"/>
  <c r="T696" i="2" s="1"/>
  <c r="T697" i="2" s="1"/>
  <c r="T698" i="2" s="1"/>
  <c r="T699" i="2" s="1"/>
  <c r="T700" i="2" s="1"/>
  <c r="K688" i="2"/>
  <c r="S688" i="2"/>
  <c r="S689" i="2" s="1"/>
  <c r="S690" i="2" s="1"/>
  <c r="S691" i="2" s="1"/>
  <c r="S692" i="2" s="1"/>
  <c r="S693" i="2" s="1"/>
  <c r="S694" i="2" s="1"/>
  <c r="S695" i="2" s="1"/>
  <c r="S696" i="2" s="1"/>
  <c r="S697" i="2" s="1"/>
  <c r="S698" i="2" s="1"/>
  <c r="S699" i="2" s="1"/>
  <c r="S700" i="2" s="1"/>
  <c r="O2554" i="2"/>
  <c r="J2554" i="2"/>
  <c r="I2555" i="2"/>
  <c r="R2099" i="2"/>
  <c r="Q2098" i="2"/>
  <c r="T676" i="2"/>
  <c r="T677" i="2" s="1"/>
  <c r="T678" i="2" s="1"/>
  <c r="T679" i="2" s="1"/>
  <c r="T680" i="2" s="1"/>
  <c r="T681" i="2" s="1"/>
  <c r="T682" i="2" s="1"/>
  <c r="T683" i="2" s="1"/>
  <c r="T684" i="2" s="1"/>
  <c r="T685" i="2" s="1"/>
  <c r="T686" i="2" s="1"/>
  <c r="T687" i="2" s="1"/>
  <c r="K676" i="2"/>
  <c r="S676" i="2"/>
  <c r="S677" i="2" s="1"/>
  <c r="S678" i="2" s="1"/>
  <c r="S679" i="2" s="1"/>
  <c r="S680" i="2" s="1"/>
  <c r="S681" i="2" s="1"/>
  <c r="S682" i="2" s="1"/>
  <c r="S683" i="2" s="1"/>
  <c r="S684" i="2" s="1"/>
  <c r="S685" i="2" s="1"/>
  <c r="S686" i="2" s="1"/>
  <c r="S687" i="2" s="1"/>
  <c r="T1262" i="2"/>
  <c r="K1262" i="2"/>
  <c r="S1262" i="2"/>
  <c r="K81" i="2"/>
  <c r="R1097" i="2"/>
  <c r="Q1096" i="2"/>
  <c r="T109" i="2"/>
  <c r="K109" i="2"/>
  <c r="S109" i="2"/>
  <c r="Q2418" i="2"/>
  <c r="R2419" i="2"/>
  <c r="Q1301" i="2"/>
  <c r="R1302" i="2"/>
  <c r="O799" i="2"/>
  <c r="J799" i="2"/>
  <c r="I800" i="2"/>
  <c r="O522" i="2"/>
  <c r="J522" i="2"/>
  <c r="I523" i="2"/>
  <c r="Q1608" i="2"/>
  <c r="R1609" i="2"/>
  <c r="O1440" i="2"/>
  <c r="J1440" i="2"/>
  <c r="I1441" i="2"/>
  <c r="K521" i="2"/>
  <c r="U161" i="2"/>
  <c r="V161" i="2"/>
  <c r="T161" i="2"/>
  <c r="K161" i="2"/>
  <c r="S161" i="2"/>
  <c r="O1561" i="2"/>
  <c r="J1561" i="2"/>
  <c r="Q2378" i="2"/>
  <c r="R2379" i="2"/>
  <c r="T1016" i="2"/>
  <c r="T1017" i="2" s="1"/>
  <c r="T1018" i="2" s="1"/>
  <c r="T1019" i="2" s="1"/>
  <c r="T1020" i="2" s="1"/>
  <c r="T1021" i="2" s="1"/>
  <c r="T1022" i="2" s="1"/>
  <c r="T1023" i="2" s="1"/>
  <c r="T1024" i="2" s="1"/>
  <c r="T1025" i="2" s="1"/>
  <c r="T1026" i="2" s="1"/>
  <c r="T1027" i="2" s="1"/>
  <c r="K1016" i="2"/>
  <c r="S1016" i="2"/>
  <c r="S1017" i="2" s="1"/>
  <c r="S1018" i="2" s="1"/>
  <c r="S1019" i="2" s="1"/>
  <c r="S1020" i="2" s="1"/>
  <c r="S1021" i="2" s="1"/>
  <c r="S1022" i="2" s="1"/>
  <c r="S1023" i="2" s="1"/>
  <c r="S1024" i="2" s="1"/>
  <c r="S1025" i="2" s="1"/>
  <c r="S1026" i="2" s="1"/>
  <c r="S1027" i="2" s="1"/>
  <c r="U1083" i="2"/>
  <c r="T1083" i="2"/>
  <c r="K1083" i="2"/>
  <c r="S1083" i="2"/>
  <c r="V1083" i="2"/>
  <c r="U861" i="2"/>
  <c r="T861" i="2"/>
  <c r="K861" i="2"/>
  <c r="S861" i="2"/>
  <c r="V861" i="2"/>
  <c r="Q1127" i="2"/>
  <c r="R1128" i="2"/>
  <c r="O1384" i="2"/>
  <c r="J1384" i="2"/>
  <c r="I1385" i="2"/>
  <c r="K57" i="2"/>
  <c r="K1505" i="2"/>
  <c r="O1113" i="2"/>
  <c r="J1113" i="2"/>
  <c r="I1114" i="2"/>
  <c r="Q1850" i="2"/>
  <c r="R1851" i="2"/>
  <c r="K41" i="2"/>
  <c r="S1179" i="2"/>
  <c r="V1179" i="2"/>
  <c r="T1179" i="2"/>
  <c r="K1179" i="2"/>
  <c r="K662" i="2"/>
  <c r="S2567" i="2"/>
  <c r="S2568" i="2" s="1"/>
  <c r="S2569" i="2" s="1"/>
  <c r="S2570" i="2" s="1"/>
  <c r="S2571" i="2" s="1"/>
  <c r="S2572" i="2" s="1"/>
  <c r="T2567" i="2"/>
  <c r="T2568" i="2" s="1"/>
  <c r="T2569" i="2" s="1"/>
  <c r="T2570" i="2" s="1"/>
  <c r="T2571" i="2" s="1"/>
  <c r="T2572" i="2" s="1"/>
  <c r="K2567" i="2"/>
  <c r="Q520" i="2"/>
  <c r="R521" i="2"/>
  <c r="R1041" i="2"/>
  <c r="Q1040" i="2"/>
  <c r="S2345" i="2"/>
  <c r="S2346" i="2" s="1"/>
  <c r="S2347" i="2" s="1"/>
  <c r="S2348" i="2" s="1"/>
  <c r="S2349" i="2" s="1"/>
  <c r="S2350" i="2" s="1"/>
  <c r="S2351" i="2" s="1"/>
  <c r="T2345" i="2"/>
  <c r="T2346" i="2" s="1"/>
  <c r="T2347" i="2" s="1"/>
  <c r="T2348" i="2" s="1"/>
  <c r="T2349" i="2" s="1"/>
  <c r="T2350" i="2" s="1"/>
  <c r="T2351" i="2" s="1"/>
  <c r="K2345" i="2"/>
  <c r="R2338" i="2"/>
  <c r="Q2337" i="2"/>
  <c r="O606" i="2"/>
  <c r="I607" i="2"/>
  <c r="J606" i="2"/>
  <c r="O582" i="2"/>
  <c r="J582" i="2"/>
  <c r="I583" i="2"/>
  <c r="J2480" i="2"/>
  <c r="O2480" i="2"/>
  <c r="I2481" i="2"/>
  <c r="R1705" i="2"/>
  <c r="Q1704" i="2"/>
  <c r="Q416" i="2"/>
  <c r="R417" i="2"/>
  <c r="U1302" i="2"/>
  <c r="T1302" i="2"/>
  <c r="K1302" i="2"/>
  <c r="S1302" i="2"/>
  <c r="V1302" i="2"/>
  <c r="R331" i="2"/>
  <c r="Q330" i="2"/>
  <c r="R2493" i="2"/>
  <c r="Q2492" i="2"/>
  <c r="O98" i="2"/>
  <c r="J98" i="2"/>
  <c r="O82" i="2"/>
  <c r="J82" i="2"/>
  <c r="I83" i="2"/>
  <c r="O1063" i="2"/>
  <c r="I1064" i="2"/>
  <c r="J1063" i="2"/>
  <c r="O110" i="2"/>
  <c r="J110" i="2"/>
  <c r="I111" i="2"/>
  <c r="O900" i="2"/>
  <c r="J900" i="2"/>
  <c r="I901" i="2"/>
  <c r="Q1531" i="2"/>
  <c r="R1532" i="2"/>
  <c r="R291" i="2"/>
  <c r="Q290" i="2"/>
  <c r="I1691" i="2" l="1"/>
  <c r="O1690" i="2"/>
  <c r="J1690" i="2"/>
  <c r="V1690" i="2" s="1"/>
  <c r="J728" i="2"/>
  <c r="O728" i="2"/>
  <c r="T1689" i="2"/>
  <c r="T2432" i="2"/>
  <c r="U2432" i="2"/>
  <c r="K2432" i="2"/>
  <c r="L2432" i="2" s="1"/>
  <c r="M2432" i="2" s="1"/>
  <c r="N2432" i="2" s="1"/>
  <c r="S2432" i="2"/>
  <c r="V2432" i="2"/>
  <c r="L1320" i="2"/>
  <c r="M1320" i="2" s="1"/>
  <c r="V1320" i="2" s="1"/>
  <c r="V1321" i="2" s="1"/>
  <c r="V1322" i="2" s="1"/>
  <c r="V1323" i="2" s="1"/>
  <c r="V1324" i="2" s="1"/>
  <c r="V1325" i="2" s="1"/>
  <c r="V1326" i="2" s="1"/>
  <c r="V1327" i="2" s="1"/>
  <c r="V1328" i="2" s="1"/>
  <c r="V1329" i="2" s="1"/>
  <c r="V1330" i="2" s="1"/>
  <c r="V1331" i="2" s="1"/>
  <c r="N1320" i="2"/>
  <c r="U1320" i="2" s="1"/>
  <c r="U1321" i="2" s="1"/>
  <c r="U1322" i="2" s="1"/>
  <c r="U1323" i="2" s="1"/>
  <c r="U1324" i="2" s="1"/>
  <c r="U1325" i="2" s="1"/>
  <c r="U1326" i="2" s="1"/>
  <c r="U1327" i="2" s="1"/>
  <c r="U1328" i="2" s="1"/>
  <c r="U1329" i="2" s="1"/>
  <c r="U1330" i="2" s="1"/>
  <c r="U1331" i="2" s="1"/>
  <c r="O1482" i="2"/>
  <c r="J1482" i="2"/>
  <c r="K1482" i="2" s="1"/>
  <c r="L1482" i="2" s="1"/>
  <c r="M1482" i="2" s="1"/>
  <c r="N1482" i="2" s="1"/>
  <c r="I1483" i="2"/>
  <c r="O915" i="2"/>
  <c r="J915" i="2"/>
  <c r="K915" i="2" s="1"/>
  <c r="I916" i="2"/>
  <c r="J29" i="2"/>
  <c r="O29" i="2"/>
  <c r="O2433" i="2"/>
  <c r="J2433" i="2"/>
  <c r="N1319" i="2"/>
  <c r="U1319" i="2" s="1"/>
  <c r="S1689" i="2"/>
  <c r="L9" i="2"/>
  <c r="M9" i="2" s="1"/>
  <c r="N9" i="2" s="1"/>
  <c r="L41" i="2"/>
  <c r="M41" i="2" s="1"/>
  <c r="N41" i="2" s="1"/>
  <c r="N596" i="2"/>
  <c r="U596" i="2" s="1"/>
  <c r="U597" i="2" s="1"/>
  <c r="U598" i="2" s="1"/>
  <c r="U599" i="2" s="1"/>
  <c r="U600" i="2" s="1"/>
  <c r="U601" i="2" s="1"/>
  <c r="U602" i="2" s="1"/>
  <c r="U603" i="2" s="1"/>
  <c r="U604" i="2" s="1"/>
  <c r="U605" i="2" s="1"/>
  <c r="N447" i="2"/>
  <c r="U447" i="2" s="1"/>
  <c r="U448" i="2" s="1"/>
  <c r="N137" i="2"/>
  <c r="U137" i="2" s="1"/>
  <c r="U138" i="2" s="1"/>
  <c r="U139" i="2" s="1"/>
  <c r="U140" i="2" s="1"/>
  <c r="U141" i="2" s="1"/>
  <c r="U142" i="2" s="1"/>
  <c r="U143" i="2" s="1"/>
  <c r="U144" i="2" s="1"/>
  <c r="U145" i="2" s="1"/>
  <c r="U146" i="2" s="1"/>
  <c r="U147" i="2" s="1"/>
  <c r="N928" i="2"/>
  <c r="U928" i="2" s="1"/>
  <c r="N1665" i="2"/>
  <c r="U1665" i="2" s="1"/>
  <c r="U1666" i="2" s="1"/>
  <c r="U1667" i="2" s="1"/>
  <c r="U1668" i="2" s="1"/>
  <c r="U1669" i="2" s="1"/>
  <c r="U1670" i="2" s="1"/>
  <c r="N1213" i="2"/>
  <c r="U1213" i="2" s="1"/>
  <c r="U1214" i="2" s="1"/>
  <c r="U1215" i="2" s="1"/>
  <c r="U1216" i="2" s="1"/>
  <c r="U1217" i="2" s="1"/>
  <c r="U1218" i="2" s="1"/>
  <c r="U1219" i="2" s="1"/>
  <c r="U1220" i="2" s="1"/>
  <c r="U1221" i="2" s="1"/>
  <c r="U1222" i="2" s="1"/>
  <c r="U1223" i="2" s="1"/>
  <c r="N1707" i="2"/>
  <c r="U1707" i="2" s="1"/>
  <c r="U1708" i="2" s="1"/>
  <c r="N1679" i="2"/>
  <c r="U1679" i="2" s="1"/>
  <c r="U1680" i="2" s="1"/>
  <c r="U1681" i="2" s="1"/>
  <c r="U1682" i="2" s="1"/>
  <c r="U1683" i="2" s="1"/>
  <c r="U1684" i="2" s="1"/>
  <c r="U1685" i="2" s="1"/>
  <c r="U1686" i="2" s="1"/>
  <c r="U1687" i="2" s="1"/>
  <c r="U1688" i="2" s="1"/>
  <c r="U1689" i="2" s="1"/>
  <c r="U1690" i="2" s="1"/>
  <c r="N1282" i="2"/>
  <c r="U1282" i="2" s="1"/>
  <c r="U1283" i="2" s="1"/>
  <c r="U1284" i="2" s="1"/>
  <c r="U1285" i="2" s="1"/>
  <c r="U1286" i="2" s="1"/>
  <c r="U1287" i="2" s="1"/>
  <c r="U1288" i="2" s="1"/>
  <c r="U1289" i="2" s="1"/>
  <c r="N1571" i="2"/>
  <c r="U1571" i="2" s="1"/>
  <c r="U1572" i="2" s="1"/>
  <c r="U1573" i="2" s="1"/>
  <c r="U1574" i="2" s="1"/>
  <c r="U1575" i="2" s="1"/>
  <c r="U1576" i="2" s="1"/>
  <c r="U1577" i="2" s="1"/>
  <c r="U1578" i="2" s="1"/>
  <c r="U1579" i="2" s="1"/>
  <c r="U1580" i="2" s="1"/>
  <c r="U1581" i="2" s="1"/>
  <c r="N1655" i="2"/>
  <c r="U1655" i="2" s="1"/>
  <c r="U1656" i="2" s="1"/>
  <c r="U1657" i="2" s="1"/>
  <c r="U1658" i="2" s="1"/>
  <c r="U1659" i="2" s="1"/>
  <c r="U1660" i="2" s="1"/>
  <c r="U1661" i="2" s="1"/>
  <c r="U1662" i="2" s="1"/>
  <c r="U1663" i="2" s="1"/>
  <c r="U1664" i="2" s="1"/>
  <c r="N2323" i="2"/>
  <c r="U2323" i="2" s="1"/>
  <c r="U2324" i="2" s="1"/>
  <c r="U2325" i="2" s="1"/>
  <c r="U2326" i="2" s="1"/>
  <c r="N1611" i="2"/>
  <c r="U1611" i="2" s="1"/>
  <c r="U1612" i="2" s="1"/>
  <c r="U1613" i="2" s="1"/>
  <c r="U1614" i="2" s="1"/>
  <c r="U1615" i="2" s="1"/>
  <c r="U1616" i="2" s="1"/>
  <c r="U1617" i="2" s="1"/>
  <c r="U1618" i="2" s="1"/>
  <c r="U1619" i="2" s="1"/>
  <c r="L861" i="2"/>
  <c r="M861" i="2" s="1"/>
  <c r="N861" i="2" s="1"/>
  <c r="L161" i="2"/>
  <c r="M161" i="2" s="1"/>
  <c r="N161" i="2" s="1"/>
  <c r="L2345" i="2"/>
  <c r="M2345" i="2" s="1"/>
  <c r="V2345" i="2" s="1"/>
  <c r="V2346" i="2" s="1"/>
  <c r="V2347" i="2" s="1"/>
  <c r="V2348" i="2" s="1"/>
  <c r="V2349" i="2" s="1"/>
  <c r="V2350" i="2" s="1"/>
  <c r="V2351" i="2" s="1"/>
  <c r="L915" i="2"/>
  <c r="M915" i="2" s="1"/>
  <c r="N915" i="2" s="1"/>
  <c r="L2567" i="2"/>
  <c r="M2567" i="2" s="1"/>
  <c r="V2567" i="2" s="1"/>
  <c r="V2568" i="2" s="1"/>
  <c r="V2569" i="2" s="1"/>
  <c r="V2570" i="2" s="1"/>
  <c r="V2571" i="2" s="1"/>
  <c r="V2572" i="2" s="1"/>
  <c r="L1179" i="2"/>
  <c r="M1179" i="2" s="1"/>
  <c r="N1179" i="2" s="1"/>
  <c r="L1016" i="2"/>
  <c r="M1016" i="2" s="1"/>
  <c r="V1016" i="2" s="1"/>
  <c r="V1017" i="2" s="1"/>
  <c r="V1018" i="2" s="1"/>
  <c r="V1019" i="2" s="1"/>
  <c r="V1020" i="2" s="1"/>
  <c r="V1021" i="2" s="1"/>
  <c r="V1022" i="2" s="1"/>
  <c r="V1023" i="2" s="1"/>
  <c r="V1024" i="2" s="1"/>
  <c r="V1025" i="2" s="1"/>
  <c r="V1026" i="2" s="1"/>
  <c r="V1027" i="2" s="1"/>
  <c r="L81" i="2"/>
  <c r="M81" i="2" s="1"/>
  <c r="N81" i="2" s="1"/>
  <c r="L676" i="2"/>
  <c r="M676" i="2" s="1"/>
  <c r="V676" i="2" s="1"/>
  <c r="V677" i="2" s="1"/>
  <c r="V678" i="2" s="1"/>
  <c r="V679" i="2" s="1"/>
  <c r="V680" i="2" s="1"/>
  <c r="V681" i="2" s="1"/>
  <c r="V682" i="2" s="1"/>
  <c r="V683" i="2" s="1"/>
  <c r="V684" i="2" s="1"/>
  <c r="V685" i="2" s="1"/>
  <c r="V686" i="2" s="1"/>
  <c r="V687" i="2" s="1"/>
  <c r="L1223" i="2"/>
  <c r="M1223" i="2" s="1"/>
  <c r="N1223" i="2" s="1"/>
  <c r="L1136" i="2"/>
  <c r="M1136" i="2" s="1"/>
  <c r="N1136" i="2" s="1"/>
  <c r="L987" i="2"/>
  <c r="M987" i="2" s="1"/>
  <c r="N987" i="2" s="1"/>
  <c r="L1194" i="2"/>
  <c r="M1194" i="2" s="1"/>
  <c r="N1194" i="2" s="1"/>
  <c r="L1596" i="2"/>
  <c r="M1596" i="2" s="1"/>
  <c r="N1596" i="2" s="1"/>
  <c r="L1413" i="2"/>
  <c r="M1413" i="2" s="1"/>
  <c r="N1413" i="2" s="1"/>
  <c r="L616" i="2"/>
  <c r="M616" i="2" s="1"/>
  <c r="N616" i="2" s="1"/>
  <c r="L1062" i="2"/>
  <c r="M1062" i="2" s="1"/>
  <c r="N1062" i="2" s="1"/>
  <c r="L1640" i="2"/>
  <c r="M1640" i="2" s="1"/>
  <c r="N1640" i="2" s="1"/>
  <c r="L2479" i="2"/>
  <c r="M2479" i="2" s="1"/>
  <c r="N2479" i="2" s="1"/>
  <c r="L1112" i="2"/>
  <c r="M1112" i="2" s="1"/>
  <c r="N1112" i="2" s="1"/>
  <c r="L489" i="2"/>
  <c r="M489" i="2" s="1"/>
  <c r="N489" i="2" s="1"/>
  <c r="L549" i="2"/>
  <c r="M549" i="2" s="1"/>
  <c r="V549" i="2" s="1"/>
  <c r="N832" i="2"/>
  <c r="U832" i="2" s="1"/>
  <c r="U833" i="2" s="1"/>
  <c r="U834" i="2" s="1"/>
  <c r="U835" i="2" s="1"/>
  <c r="U836" i="2" s="1"/>
  <c r="U837" i="2" s="1"/>
  <c r="U838" i="2" s="1"/>
  <c r="U839" i="2" s="1"/>
  <c r="U840" i="2" s="1"/>
  <c r="U841" i="2" s="1"/>
  <c r="U842" i="2" s="1"/>
  <c r="U843" i="2" s="1"/>
  <c r="N888" i="2"/>
  <c r="U888" i="2" s="1"/>
  <c r="N1164" i="2"/>
  <c r="U1164" i="2" s="1"/>
  <c r="U1165" i="2" s="1"/>
  <c r="U1166" i="2" s="1"/>
  <c r="U1167" i="2" s="1"/>
  <c r="U1168" i="2" s="1"/>
  <c r="U1169" i="2" s="1"/>
  <c r="U1170" i="2" s="1"/>
  <c r="U1171" i="2" s="1"/>
  <c r="U1172" i="2" s="1"/>
  <c r="U1173" i="2" s="1"/>
  <c r="U1174" i="2" s="1"/>
  <c r="U1175" i="2" s="1"/>
  <c r="U1176" i="2" s="1"/>
  <c r="U1177" i="2" s="1"/>
  <c r="U1178" i="2" s="1"/>
  <c r="U1179" i="2" s="1"/>
  <c r="L821" i="2"/>
  <c r="M821" i="2" s="1"/>
  <c r="V821" i="2" s="1"/>
  <c r="V822" i="2" s="1"/>
  <c r="V823" i="2" s="1"/>
  <c r="V824" i="2" s="1"/>
  <c r="V825" i="2" s="1"/>
  <c r="V826" i="2" s="1"/>
  <c r="V827" i="2" s="1"/>
  <c r="V828" i="2" s="1"/>
  <c r="V829" i="2" s="1"/>
  <c r="V830" i="2" s="1"/>
  <c r="V831" i="2" s="1"/>
  <c r="L1463" i="2"/>
  <c r="M1463" i="2" s="1"/>
  <c r="N1463" i="2" s="1"/>
  <c r="L1708" i="2"/>
  <c r="M1708" i="2" s="1"/>
  <c r="N1708" i="2" s="1"/>
  <c r="L505" i="2"/>
  <c r="M505" i="2" s="1"/>
  <c r="N505" i="2" s="1"/>
  <c r="L1246" i="2"/>
  <c r="M1246" i="2" s="1"/>
  <c r="N1246" i="2" s="1"/>
  <c r="L1439" i="2"/>
  <c r="M1439" i="2" s="1"/>
  <c r="N1439" i="2" s="1"/>
  <c r="L965" i="2"/>
  <c r="M965" i="2" s="1"/>
  <c r="N965" i="2" s="1"/>
  <c r="L581" i="2"/>
  <c r="M581" i="2" s="1"/>
  <c r="N581" i="2" s="1"/>
  <c r="L69" i="2"/>
  <c r="M69" i="2" s="1"/>
  <c r="N69" i="2" s="1"/>
  <c r="L1370" i="2"/>
  <c r="M1370" i="2" s="1"/>
  <c r="N1370" i="2" s="1"/>
  <c r="L637" i="2"/>
  <c r="M637" i="2" s="1"/>
  <c r="N637" i="2" s="1"/>
  <c r="L1342" i="2"/>
  <c r="M1342" i="2" s="1"/>
  <c r="N1342" i="2" s="1"/>
  <c r="L57" i="2"/>
  <c r="M57" i="2" s="1"/>
  <c r="N57" i="2" s="1"/>
  <c r="L688" i="2"/>
  <c r="M688" i="2" s="1"/>
  <c r="V688" i="2" s="1"/>
  <c r="V689" i="2" s="1"/>
  <c r="V690" i="2" s="1"/>
  <c r="V691" i="2" s="1"/>
  <c r="V692" i="2" s="1"/>
  <c r="V693" i="2" s="1"/>
  <c r="V694" i="2" s="1"/>
  <c r="V695" i="2" s="1"/>
  <c r="V696" i="2" s="1"/>
  <c r="V697" i="2" s="1"/>
  <c r="V698" i="2" s="1"/>
  <c r="V699" i="2" s="1"/>
  <c r="V700" i="2" s="1"/>
  <c r="L889" i="2"/>
  <c r="M889" i="2" s="1"/>
  <c r="V889" i="2" s="1"/>
  <c r="V890" i="2" s="1"/>
  <c r="V891" i="2" s="1"/>
  <c r="V892" i="2" s="1"/>
  <c r="V893" i="2" s="1"/>
  <c r="V894" i="2" s="1"/>
  <c r="V895" i="2" s="1"/>
  <c r="V896" i="2" s="1"/>
  <c r="V897" i="2" s="1"/>
  <c r="V898" i="2" s="1"/>
  <c r="V899" i="2" s="1"/>
  <c r="L785" i="2"/>
  <c r="M785" i="2" s="1"/>
  <c r="V785" i="2" s="1"/>
  <c r="V786" i="2" s="1"/>
  <c r="V787" i="2" s="1"/>
  <c r="V788" i="2" s="1"/>
  <c r="V789" i="2" s="1"/>
  <c r="V790" i="2" s="1"/>
  <c r="L2380" i="2"/>
  <c r="M2380" i="2" s="1"/>
  <c r="N2380" i="2" s="1"/>
  <c r="L2400" i="2"/>
  <c r="M2400" i="2" s="1"/>
  <c r="N2400" i="2" s="1"/>
  <c r="L569" i="2"/>
  <c r="M569" i="2" s="1"/>
  <c r="N569" i="2" s="1"/>
  <c r="L769" i="2"/>
  <c r="M769" i="2" s="1"/>
  <c r="N769" i="2" s="1"/>
  <c r="L1027" i="2"/>
  <c r="M1027" i="2" s="1"/>
  <c r="N1027" i="2" s="1"/>
  <c r="L716" i="2"/>
  <c r="M716" i="2" s="1"/>
  <c r="V716" i="2" s="1"/>
  <c r="V717" i="2" s="1"/>
  <c r="V718" i="2" s="1"/>
  <c r="V719" i="2" s="1"/>
  <c r="V720" i="2" s="1"/>
  <c r="V721" i="2" s="1"/>
  <c r="V722" i="2" s="1"/>
  <c r="V723" i="2" s="1"/>
  <c r="V724" i="2" s="1"/>
  <c r="V725" i="2" s="1"/>
  <c r="V726" i="2" s="1"/>
  <c r="V727" i="2" s="1"/>
  <c r="L448" i="2"/>
  <c r="M448" i="2" s="1"/>
  <c r="N448" i="2" s="1"/>
  <c r="L929" i="2"/>
  <c r="M929" i="2" s="1"/>
  <c r="V929" i="2" s="1"/>
  <c r="V930" i="2" s="1"/>
  <c r="V931" i="2" s="1"/>
  <c r="V932" i="2" s="1"/>
  <c r="V933" i="2" s="1"/>
  <c r="L469" i="2"/>
  <c r="M469" i="2" s="1"/>
  <c r="N469" i="2" s="1"/>
  <c r="L97" i="2"/>
  <c r="M97" i="2" s="1"/>
  <c r="N97" i="2" s="1"/>
  <c r="L2553" i="2"/>
  <c r="M2553" i="2" s="1"/>
  <c r="N2553" i="2" s="1"/>
  <c r="L1383" i="2"/>
  <c r="M1383" i="2" s="1"/>
  <c r="N1383" i="2" s="1"/>
  <c r="L2300" i="2"/>
  <c r="M2300" i="2" s="1"/>
  <c r="N2300" i="2" s="1"/>
  <c r="L649" i="2"/>
  <c r="M649" i="2" s="1"/>
  <c r="N649" i="2" s="1"/>
  <c r="L125" i="2"/>
  <c r="M125" i="2" s="1"/>
  <c r="N125" i="2" s="1"/>
  <c r="N2492" i="2"/>
  <c r="U2492" i="2" s="1"/>
  <c r="U2493" i="2" s="1"/>
  <c r="U2494" i="2" s="1"/>
  <c r="U2495" i="2" s="1"/>
  <c r="U2496" i="2" s="1"/>
  <c r="U2497" i="2" s="1"/>
  <c r="U2498" i="2" s="1"/>
  <c r="U2499" i="2" s="1"/>
  <c r="U2500" i="2" s="1"/>
  <c r="L1302" i="2"/>
  <c r="M1302" i="2" s="1"/>
  <c r="N1302" i="2"/>
  <c r="L1505" i="2"/>
  <c r="M1505" i="2" s="1"/>
  <c r="N1505" i="2" s="1"/>
  <c r="L1262" i="2"/>
  <c r="M1262" i="2" s="1"/>
  <c r="V1262" i="2" s="1"/>
  <c r="N1262" i="2"/>
  <c r="U1262" i="2" s="1"/>
  <c r="L521" i="2"/>
  <c r="M521" i="2" s="1"/>
  <c r="N521" i="2" s="1"/>
  <c r="L662" i="2"/>
  <c r="M662" i="2" s="1"/>
  <c r="N662" i="2"/>
  <c r="L1083" i="2"/>
  <c r="M1083" i="2" s="1"/>
  <c r="N1083" i="2" s="1"/>
  <c r="L109" i="2"/>
  <c r="M109" i="2" s="1"/>
  <c r="V109" i="2" s="1"/>
  <c r="L1235" i="2"/>
  <c r="M1235" i="2" s="1"/>
  <c r="V1235" i="2" s="1"/>
  <c r="V1236" i="2" s="1"/>
  <c r="V1237" i="2" s="1"/>
  <c r="V1238" i="2" s="1"/>
  <c r="V1239" i="2" s="1"/>
  <c r="V1240" i="2" s="1"/>
  <c r="V1241" i="2" s="1"/>
  <c r="V1242" i="2" s="1"/>
  <c r="V1243" i="2" s="1"/>
  <c r="V1244" i="2" s="1"/>
  <c r="V1245" i="2" s="1"/>
  <c r="V1246" i="2" s="1"/>
  <c r="L700" i="2"/>
  <c r="M700" i="2" s="1"/>
  <c r="N700" i="2" s="1"/>
  <c r="L537" i="2"/>
  <c r="M537" i="2" s="1"/>
  <c r="N537" i="2" s="1"/>
  <c r="L1331" i="2"/>
  <c r="M1331" i="2" s="1"/>
  <c r="N1331" i="2" s="1"/>
  <c r="L1040" i="2"/>
  <c r="M1040" i="2" s="1"/>
  <c r="N1040" i="2" s="1"/>
  <c r="L605" i="2"/>
  <c r="M605" i="2" s="1"/>
  <c r="N605" i="2" s="1"/>
  <c r="L843" i="2"/>
  <c r="M843" i="2" s="1"/>
  <c r="N843" i="2"/>
  <c r="L798" i="2"/>
  <c r="M798" i="2" s="1"/>
  <c r="N798" i="2" s="1"/>
  <c r="L944" i="2"/>
  <c r="M944" i="2" s="1"/>
  <c r="N944" i="2" s="1"/>
  <c r="L899" i="2"/>
  <c r="M899" i="2" s="1"/>
  <c r="N899" i="2" s="1"/>
  <c r="L1051" i="2"/>
  <c r="M1051" i="2" s="1"/>
  <c r="V1051" i="2" s="1"/>
  <c r="V1052" i="2" s="1"/>
  <c r="V1053" i="2" s="1"/>
  <c r="V1054" i="2" s="1"/>
  <c r="V1055" i="2" s="1"/>
  <c r="V1056" i="2" s="1"/>
  <c r="V1057" i="2" s="1"/>
  <c r="V1058" i="2" s="1"/>
  <c r="V1059" i="2" s="1"/>
  <c r="V1060" i="2" s="1"/>
  <c r="V1061" i="2" s="1"/>
  <c r="V1062" i="2" s="1"/>
  <c r="V1063" i="2" s="1"/>
  <c r="N1051" i="2"/>
  <c r="U1051" i="2" s="1"/>
  <c r="U1052" i="2" s="1"/>
  <c r="U1053" i="2" s="1"/>
  <c r="U1054" i="2" s="1"/>
  <c r="U1055" i="2" s="1"/>
  <c r="U1056" i="2" s="1"/>
  <c r="U1057" i="2" s="1"/>
  <c r="U1058" i="2" s="1"/>
  <c r="U1059" i="2" s="1"/>
  <c r="U1060" i="2" s="1"/>
  <c r="U1061" i="2" s="1"/>
  <c r="U1062" i="2" s="1"/>
  <c r="U1063" i="2" s="1"/>
  <c r="L1560" i="2"/>
  <c r="M1560" i="2" s="1"/>
  <c r="V1560" i="2" s="1"/>
  <c r="L217" i="2"/>
  <c r="M217" i="2" s="1"/>
  <c r="V217" i="2" s="1"/>
  <c r="N217" i="2"/>
  <c r="U217" i="2" s="1"/>
  <c r="Q748" i="2"/>
  <c r="R749" i="2"/>
  <c r="Q13" i="2"/>
  <c r="R14" i="2"/>
  <c r="Q96" i="2"/>
  <c r="R97" i="2"/>
  <c r="Q1532" i="2"/>
  <c r="R1533" i="2"/>
  <c r="T1063" i="2"/>
  <c r="K1063" i="2"/>
  <c r="S1063" i="2"/>
  <c r="K1440" i="2"/>
  <c r="S799" i="2"/>
  <c r="V799" i="2"/>
  <c r="U799" i="2"/>
  <c r="K799" i="2"/>
  <c r="T799" i="2"/>
  <c r="O2555" i="2"/>
  <c r="J2555" i="2"/>
  <c r="O43" i="2"/>
  <c r="J43" i="2"/>
  <c r="I44" i="2"/>
  <c r="R860" i="2"/>
  <c r="Q859" i="2"/>
  <c r="O450" i="2"/>
  <c r="J450" i="2"/>
  <c r="I451" i="2"/>
  <c r="Q1193" i="2"/>
  <c r="R1194" i="2"/>
  <c r="J471" i="2"/>
  <c r="O471" i="2"/>
  <c r="I472" i="2"/>
  <c r="O946" i="2"/>
  <c r="J946" i="2"/>
  <c r="I947" i="2"/>
  <c r="Q1895" i="2"/>
  <c r="R1896" i="2"/>
  <c r="O989" i="2"/>
  <c r="J989" i="2"/>
  <c r="I990" i="2"/>
  <c r="K1343" i="2"/>
  <c r="J1196" i="2"/>
  <c r="O1196" i="2"/>
  <c r="I1197" i="2"/>
  <c r="K663" i="2"/>
  <c r="T1084" i="2"/>
  <c r="K1084" i="2"/>
  <c r="S1084" i="2"/>
  <c r="V1084" i="2"/>
  <c r="U1084" i="2"/>
  <c r="O111" i="2"/>
  <c r="J111" i="2"/>
  <c r="I112" i="2"/>
  <c r="O1064" i="2"/>
  <c r="J1064" i="2"/>
  <c r="I1065" i="2"/>
  <c r="R332" i="2"/>
  <c r="Q331" i="2"/>
  <c r="V2480" i="2"/>
  <c r="T2480" i="2"/>
  <c r="K2480" i="2"/>
  <c r="U2480" i="2"/>
  <c r="S2480" i="2"/>
  <c r="S606" i="2"/>
  <c r="V606" i="2"/>
  <c r="K606" i="2"/>
  <c r="U606" i="2"/>
  <c r="T606" i="2"/>
  <c r="Q2338" i="2"/>
  <c r="R2339" i="2"/>
  <c r="R522" i="2"/>
  <c r="Q521" i="2"/>
  <c r="O1114" i="2"/>
  <c r="I1115" i="2"/>
  <c r="J1114" i="2"/>
  <c r="R1129" i="2"/>
  <c r="Q1128" i="2"/>
  <c r="K522" i="2"/>
  <c r="T2554" i="2"/>
  <c r="K2554" i="2"/>
  <c r="S2554" i="2"/>
  <c r="O1304" i="2"/>
  <c r="J1304" i="2"/>
  <c r="I1305" i="2"/>
  <c r="V844" i="2"/>
  <c r="U844" i="2"/>
  <c r="T844" i="2"/>
  <c r="K844" i="2"/>
  <c r="S844" i="2"/>
  <c r="R812" i="2"/>
  <c r="Q811" i="2"/>
  <c r="K42" i="2"/>
  <c r="O863" i="2"/>
  <c r="J863" i="2"/>
  <c r="I864" i="2"/>
  <c r="T2401" i="2"/>
  <c r="K2401" i="2"/>
  <c r="V2401" i="2"/>
  <c r="U2401" i="2"/>
  <c r="S2401" i="2"/>
  <c r="O1415" i="2"/>
  <c r="I1416" i="2"/>
  <c r="J1415" i="2"/>
  <c r="O618" i="2"/>
  <c r="I619" i="2"/>
  <c r="J618" i="2"/>
  <c r="R1482" i="2"/>
  <c r="Q1481" i="2"/>
  <c r="R2063" i="2"/>
  <c r="Q2062" i="2"/>
  <c r="Q2025" i="2"/>
  <c r="R2026" i="2"/>
  <c r="J539" i="2"/>
  <c r="O539" i="2"/>
  <c r="R563" i="2"/>
  <c r="Q562" i="2"/>
  <c r="T449" i="2"/>
  <c r="K449" i="2"/>
  <c r="S449" i="2"/>
  <c r="V449" i="2"/>
  <c r="U449" i="2"/>
  <c r="R1236" i="2"/>
  <c r="Q1235" i="2"/>
  <c r="Q2140" i="2"/>
  <c r="R2141" i="2"/>
  <c r="R2297" i="2"/>
  <c r="Q2296" i="2"/>
  <c r="K470" i="2"/>
  <c r="S945" i="2"/>
  <c r="U945" i="2"/>
  <c r="T945" i="2"/>
  <c r="K945" i="2"/>
  <c r="V945" i="2"/>
  <c r="O11" i="2"/>
  <c r="J11" i="2"/>
  <c r="I12" i="2"/>
  <c r="O1372" i="2"/>
  <c r="J1372" i="2"/>
  <c r="O491" i="2"/>
  <c r="J491" i="2"/>
  <c r="I492" i="2"/>
  <c r="O967" i="2"/>
  <c r="J967" i="2"/>
  <c r="I968" i="2"/>
  <c r="K988" i="2"/>
  <c r="K1195" i="2"/>
  <c r="R1396" i="2"/>
  <c r="Q1395" i="2"/>
  <c r="O1465" i="2"/>
  <c r="I1466" i="2"/>
  <c r="J1465" i="2"/>
  <c r="R1658" i="2"/>
  <c r="Q1657" i="2"/>
  <c r="Q636" i="2"/>
  <c r="R637" i="2"/>
  <c r="R56" i="2"/>
  <c r="Q55" i="2"/>
  <c r="S2381" i="2"/>
  <c r="S2382" i="2" s="1"/>
  <c r="S2383" i="2" s="1"/>
  <c r="S2384" i="2" s="1"/>
  <c r="S2385" i="2" s="1"/>
  <c r="S2386" i="2" s="1"/>
  <c r="S2387" i="2" s="1"/>
  <c r="S2388" i="2" s="1"/>
  <c r="S2389" i="2" s="1"/>
  <c r="T2381" i="2"/>
  <c r="T2382" i="2" s="1"/>
  <c r="T2383" i="2" s="1"/>
  <c r="T2384" i="2" s="1"/>
  <c r="T2385" i="2" s="1"/>
  <c r="T2386" i="2" s="1"/>
  <c r="T2387" i="2" s="1"/>
  <c r="T2388" i="2" s="1"/>
  <c r="T2389" i="2" s="1"/>
  <c r="K2381" i="2"/>
  <c r="R1332" i="2"/>
  <c r="Q1331" i="2"/>
  <c r="T1028" i="2"/>
  <c r="K1028" i="2"/>
  <c r="S1028" i="2"/>
  <c r="V1028" i="2"/>
  <c r="O127" i="2"/>
  <c r="J127" i="2"/>
  <c r="T770" i="2"/>
  <c r="K770" i="2"/>
  <c r="S770" i="2"/>
  <c r="V770" i="2"/>
  <c r="U770" i="2"/>
  <c r="R176" i="2"/>
  <c r="Q175" i="2"/>
  <c r="K82" i="2"/>
  <c r="T98" i="2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K98" i="2"/>
  <c r="S98" i="2"/>
  <c r="S99" i="2" s="1"/>
  <c r="S100" i="2" s="1"/>
  <c r="S101" i="2" s="1"/>
  <c r="S102" i="2" s="1"/>
  <c r="S103" i="2" s="1"/>
  <c r="S104" i="2" s="1"/>
  <c r="S105" i="2" s="1"/>
  <c r="S106" i="2" s="1"/>
  <c r="S107" i="2" s="1"/>
  <c r="S108" i="2" s="1"/>
  <c r="R1042" i="2"/>
  <c r="Q1041" i="2"/>
  <c r="J523" i="2"/>
  <c r="O523" i="2"/>
  <c r="I524" i="2"/>
  <c r="Q2419" i="2"/>
  <c r="R2420" i="2"/>
  <c r="R1098" i="2"/>
  <c r="Q1097" i="2"/>
  <c r="T701" i="2"/>
  <c r="K701" i="2"/>
  <c r="S701" i="2"/>
  <c r="V701" i="2"/>
  <c r="R595" i="2"/>
  <c r="Q594" i="2"/>
  <c r="R379" i="2"/>
  <c r="Q378" i="2"/>
  <c r="K70" i="2"/>
  <c r="T1597" i="2"/>
  <c r="K1597" i="2"/>
  <c r="S1597" i="2"/>
  <c r="R903" i="2"/>
  <c r="Q902" i="2"/>
  <c r="S1041" i="2"/>
  <c r="S1042" i="2" s="1"/>
  <c r="S1043" i="2" s="1"/>
  <c r="S1044" i="2" s="1"/>
  <c r="S1045" i="2" s="1"/>
  <c r="S1046" i="2" s="1"/>
  <c r="S1047" i="2" s="1"/>
  <c r="S1048" i="2" s="1"/>
  <c r="S1049" i="2" s="1"/>
  <c r="S1050" i="2" s="1"/>
  <c r="T1041" i="2"/>
  <c r="T1042" i="2" s="1"/>
  <c r="T1043" i="2" s="1"/>
  <c r="T1044" i="2" s="1"/>
  <c r="T1045" i="2" s="1"/>
  <c r="T1046" i="2" s="1"/>
  <c r="T1047" i="2" s="1"/>
  <c r="T1048" i="2" s="1"/>
  <c r="T1049" i="2" s="1"/>
  <c r="T1050" i="2" s="1"/>
  <c r="K1041" i="2"/>
  <c r="O1029" i="2"/>
  <c r="J1029" i="2"/>
  <c r="I1030" i="2"/>
  <c r="O771" i="2"/>
  <c r="J771" i="2"/>
  <c r="I772" i="2"/>
  <c r="T162" i="2"/>
  <c r="K162" i="2"/>
  <c r="U162" i="2"/>
  <c r="S162" i="2"/>
  <c r="V162" i="2"/>
  <c r="S2301" i="2"/>
  <c r="S2302" i="2" s="1"/>
  <c r="S2303" i="2" s="1"/>
  <c r="S2304" i="2" s="1"/>
  <c r="S2305" i="2" s="1"/>
  <c r="S2306" i="2" s="1"/>
  <c r="T2301" i="2"/>
  <c r="T2302" i="2" s="1"/>
  <c r="T2303" i="2" s="1"/>
  <c r="T2304" i="2" s="1"/>
  <c r="T2305" i="2" s="1"/>
  <c r="T2306" i="2" s="1"/>
  <c r="K2301" i="2"/>
  <c r="K650" i="2"/>
  <c r="O901" i="2"/>
  <c r="J901" i="2"/>
  <c r="I902" i="2"/>
  <c r="T110" i="2"/>
  <c r="K110" i="2"/>
  <c r="S110" i="2"/>
  <c r="V110" i="2"/>
  <c r="R1706" i="2"/>
  <c r="Q1705" i="2"/>
  <c r="O583" i="2"/>
  <c r="J583" i="2"/>
  <c r="I584" i="2"/>
  <c r="O607" i="2"/>
  <c r="J607" i="2"/>
  <c r="S1113" i="2"/>
  <c r="V1113" i="2"/>
  <c r="U1113" i="2"/>
  <c r="T1113" i="2"/>
  <c r="K1113" i="2"/>
  <c r="O1385" i="2"/>
  <c r="J1385" i="2"/>
  <c r="Q2379" i="2"/>
  <c r="R2380" i="2"/>
  <c r="R1610" i="2"/>
  <c r="Q1609" i="2"/>
  <c r="Q1302" i="2"/>
  <c r="R1303" i="2"/>
  <c r="T1303" i="2"/>
  <c r="K1303" i="2"/>
  <c r="S1303" i="2"/>
  <c r="V1303" i="2"/>
  <c r="U1303" i="2"/>
  <c r="Q1936" i="2"/>
  <c r="R1937" i="2"/>
  <c r="O845" i="2"/>
  <c r="J845" i="2"/>
  <c r="I846" i="2"/>
  <c r="Q1274" i="2"/>
  <c r="R1275" i="2"/>
  <c r="O59" i="2"/>
  <c r="J59" i="2"/>
  <c r="R982" i="2"/>
  <c r="Q981" i="2"/>
  <c r="T862" i="2"/>
  <c r="K862" i="2"/>
  <c r="S862" i="2"/>
  <c r="V862" i="2"/>
  <c r="U862" i="2"/>
  <c r="U1414" i="2"/>
  <c r="T1414" i="2"/>
  <c r="K1414" i="2"/>
  <c r="S1414" i="2"/>
  <c r="V1414" i="2"/>
  <c r="R252" i="2"/>
  <c r="Q251" i="2"/>
  <c r="T1263" i="2"/>
  <c r="T1264" i="2" s="1"/>
  <c r="T1265" i="2" s="1"/>
  <c r="T1266" i="2" s="1"/>
  <c r="T1267" i="2" s="1"/>
  <c r="T1268" i="2" s="1"/>
  <c r="T1269" i="2" s="1"/>
  <c r="T1270" i="2" s="1"/>
  <c r="T1271" i="2" s="1"/>
  <c r="T1272" i="2" s="1"/>
  <c r="K1263" i="2"/>
  <c r="S1263" i="2"/>
  <c r="S1264" i="2" s="1"/>
  <c r="S1265" i="2" s="1"/>
  <c r="S1266" i="2" s="1"/>
  <c r="S1267" i="2" s="1"/>
  <c r="S1268" i="2" s="1"/>
  <c r="S1269" i="2" s="1"/>
  <c r="S1270" i="2" s="1"/>
  <c r="S1271" i="2" s="1"/>
  <c r="S1272" i="2" s="1"/>
  <c r="O1225" i="2"/>
  <c r="J1225" i="2"/>
  <c r="O1138" i="2"/>
  <c r="J1138" i="2"/>
  <c r="I1139" i="2"/>
  <c r="Q939" i="2"/>
  <c r="R940" i="2"/>
  <c r="K538" i="2"/>
  <c r="S1332" i="2"/>
  <c r="S1333" i="2" s="1"/>
  <c r="S1334" i="2" s="1"/>
  <c r="S1335" i="2" s="1"/>
  <c r="S1336" i="2" s="1"/>
  <c r="S1337" i="2" s="1"/>
  <c r="S1338" i="2" s="1"/>
  <c r="S1339" i="2" s="1"/>
  <c r="S1340" i="2" s="1"/>
  <c r="S1341" i="2" s="1"/>
  <c r="S1342" i="2" s="1"/>
  <c r="S1343" i="2" s="1"/>
  <c r="T1332" i="2"/>
  <c r="T1333" i="2" s="1"/>
  <c r="T1334" i="2" s="1"/>
  <c r="T1335" i="2" s="1"/>
  <c r="T1336" i="2" s="1"/>
  <c r="T1337" i="2" s="1"/>
  <c r="T1338" i="2" s="1"/>
  <c r="T1339" i="2" s="1"/>
  <c r="T1340" i="2" s="1"/>
  <c r="T1341" i="2" s="1"/>
  <c r="T1342" i="2" s="1"/>
  <c r="T1343" i="2" s="1"/>
  <c r="K1332" i="2"/>
  <c r="R1164" i="2"/>
  <c r="Q1163" i="2"/>
  <c r="R212" i="2"/>
  <c r="Q211" i="2"/>
  <c r="O219" i="2"/>
  <c r="J219" i="2"/>
  <c r="I220" i="2"/>
  <c r="T10" i="2"/>
  <c r="K10" i="2"/>
  <c r="U10" i="2"/>
  <c r="S10" i="2"/>
  <c r="V10" i="2"/>
  <c r="K1371" i="2"/>
  <c r="K490" i="2"/>
  <c r="K966" i="2"/>
  <c r="R2457" i="2"/>
  <c r="Q2456" i="2"/>
  <c r="S1464" i="2"/>
  <c r="V1464" i="2"/>
  <c r="U1464" i="2"/>
  <c r="T1464" i="2"/>
  <c r="K1464" i="2"/>
  <c r="R2221" i="2"/>
  <c r="Q2220" i="2"/>
  <c r="O1710" i="2"/>
  <c r="J1710" i="2"/>
  <c r="I1711" i="2"/>
  <c r="R1726" i="2"/>
  <c r="Q1725" i="2"/>
  <c r="Q2530" i="2"/>
  <c r="R2531" i="2"/>
  <c r="R715" i="2"/>
  <c r="Q714" i="2"/>
  <c r="O1181" i="2"/>
  <c r="J1181" i="2"/>
  <c r="I1182" i="2"/>
  <c r="O507" i="2"/>
  <c r="J507" i="2"/>
  <c r="I508" i="2"/>
  <c r="T126" i="2"/>
  <c r="K126" i="2"/>
  <c r="S126" i="2"/>
  <c r="S570" i="2"/>
  <c r="S571" i="2" s="1"/>
  <c r="S572" i="2" s="1"/>
  <c r="S573" i="2" s="1"/>
  <c r="S574" i="2" s="1"/>
  <c r="S575" i="2" s="1"/>
  <c r="S576" i="2" s="1"/>
  <c r="S577" i="2" s="1"/>
  <c r="S578" i="2" s="1"/>
  <c r="S579" i="2" s="1"/>
  <c r="S580" i="2" s="1"/>
  <c r="S581" i="2" s="1"/>
  <c r="S582" i="2" s="1"/>
  <c r="K570" i="2"/>
  <c r="T570" i="2"/>
  <c r="T571" i="2" s="1"/>
  <c r="T572" i="2" s="1"/>
  <c r="T573" i="2" s="1"/>
  <c r="T574" i="2" s="1"/>
  <c r="T575" i="2" s="1"/>
  <c r="T576" i="2" s="1"/>
  <c r="T577" i="2" s="1"/>
  <c r="T578" i="2" s="1"/>
  <c r="T579" i="2" s="1"/>
  <c r="T580" i="2" s="1"/>
  <c r="T581" i="2" s="1"/>
  <c r="O1248" i="2"/>
  <c r="J1248" i="2"/>
  <c r="I1249" i="2"/>
  <c r="R490" i="2"/>
  <c r="Q489" i="2"/>
  <c r="Q456" i="2"/>
  <c r="R457" i="2"/>
  <c r="S550" i="2"/>
  <c r="S551" i="2" s="1"/>
  <c r="S552" i="2" s="1"/>
  <c r="S553" i="2" s="1"/>
  <c r="S554" i="2" s="1"/>
  <c r="S555" i="2" s="1"/>
  <c r="S556" i="2" s="1"/>
  <c r="S557" i="2" s="1"/>
  <c r="S558" i="2" s="1"/>
  <c r="T550" i="2"/>
  <c r="T551" i="2" s="1"/>
  <c r="T552" i="2" s="1"/>
  <c r="T553" i="2" s="1"/>
  <c r="T554" i="2" s="1"/>
  <c r="T555" i="2" s="1"/>
  <c r="T556" i="2" s="1"/>
  <c r="T557" i="2" s="1"/>
  <c r="T558" i="2" s="1"/>
  <c r="K550" i="2"/>
  <c r="R2567" i="2"/>
  <c r="Q2566" i="2"/>
  <c r="R1360" i="2"/>
  <c r="Q1359" i="2"/>
  <c r="K1506" i="2"/>
  <c r="J2402" i="2"/>
  <c r="O2402" i="2"/>
  <c r="I2403" i="2"/>
  <c r="R2261" i="2"/>
  <c r="Q2260" i="2"/>
  <c r="S1641" i="2"/>
  <c r="V1641" i="2"/>
  <c r="U1641" i="2"/>
  <c r="T1641" i="2"/>
  <c r="K1641" i="2"/>
  <c r="R292" i="2"/>
  <c r="Q291" i="2"/>
  <c r="T900" i="2"/>
  <c r="K900" i="2"/>
  <c r="V900" i="2"/>
  <c r="S900" i="2"/>
  <c r="O83" i="2"/>
  <c r="J83" i="2"/>
  <c r="I84" i="2"/>
  <c r="Q2493" i="2"/>
  <c r="R2494" i="2"/>
  <c r="R418" i="2"/>
  <c r="Q417" i="2"/>
  <c r="O2481" i="2"/>
  <c r="J2481" i="2"/>
  <c r="I2482" i="2"/>
  <c r="T582" i="2"/>
  <c r="K582" i="2"/>
  <c r="Q1851" i="2"/>
  <c r="R1852" i="2"/>
  <c r="S1384" i="2"/>
  <c r="T1384" i="2"/>
  <c r="K1384" i="2"/>
  <c r="T1561" i="2"/>
  <c r="T1562" i="2" s="1"/>
  <c r="T1563" i="2" s="1"/>
  <c r="T1564" i="2" s="1"/>
  <c r="T1565" i="2" s="1"/>
  <c r="T1566" i="2" s="1"/>
  <c r="T1567" i="2" s="1"/>
  <c r="T1568" i="2" s="1"/>
  <c r="T1569" i="2" s="1"/>
  <c r="T1570" i="2" s="1"/>
  <c r="K1561" i="2"/>
  <c r="S1561" i="2"/>
  <c r="S1562" i="2" s="1"/>
  <c r="S1563" i="2" s="1"/>
  <c r="S1564" i="2" s="1"/>
  <c r="S1565" i="2" s="1"/>
  <c r="S1566" i="2" s="1"/>
  <c r="S1567" i="2" s="1"/>
  <c r="S1568" i="2" s="1"/>
  <c r="S1569" i="2" s="1"/>
  <c r="S1570" i="2" s="1"/>
  <c r="O1441" i="2"/>
  <c r="I1442" i="2"/>
  <c r="J1441" i="2"/>
  <c r="J800" i="2"/>
  <c r="I801" i="2"/>
  <c r="O800" i="2"/>
  <c r="Q2099" i="2"/>
  <c r="R2100" i="2"/>
  <c r="Q138" i="2"/>
  <c r="R139" i="2"/>
  <c r="Q2178" i="2"/>
  <c r="R2179" i="2"/>
  <c r="O1507" i="2"/>
  <c r="J1507" i="2"/>
  <c r="I1508" i="2"/>
  <c r="K58" i="2"/>
  <c r="K617" i="2"/>
  <c r="O1642" i="2"/>
  <c r="J1642" i="2"/>
  <c r="I1643" i="2"/>
  <c r="S1224" i="2"/>
  <c r="T1224" i="2"/>
  <c r="K1224" i="2"/>
  <c r="Q1767" i="2"/>
  <c r="R1768" i="2"/>
  <c r="Q1438" i="2"/>
  <c r="R1439" i="2"/>
  <c r="O702" i="2"/>
  <c r="J702" i="2"/>
  <c r="I703" i="2"/>
  <c r="K1137" i="2"/>
  <c r="Q1981" i="2"/>
  <c r="R1982" i="2"/>
  <c r="S638" i="2"/>
  <c r="S639" i="2" s="1"/>
  <c r="S640" i="2" s="1"/>
  <c r="S641" i="2" s="1"/>
  <c r="S642" i="2" s="1"/>
  <c r="S643" i="2" s="1"/>
  <c r="S644" i="2" s="1"/>
  <c r="S645" i="2" s="1"/>
  <c r="S646" i="2" s="1"/>
  <c r="S647" i="2" s="1"/>
  <c r="S648" i="2" s="1"/>
  <c r="S649" i="2" s="1"/>
  <c r="S650" i="2" s="1"/>
  <c r="K638" i="2"/>
  <c r="T638" i="2"/>
  <c r="T639" i="2" s="1"/>
  <c r="T640" i="2" s="1"/>
  <c r="T641" i="2" s="1"/>
  <c r="T642" i="2" s="1"/>
  <c r="T643" i="2" s="1"/>
  <c r="T644" i="2" s="1"/>
  <c r="T645" i="2" s="1"/>
  <c r="T646" i="2" s="1"/>
  <c r="T647" i="2" s="1"/>
  <c r="T648" i="2" s="1"/>
  <c r="T649" i="2" s="1"/>
  <c r="T650" i="2" s="1"/>
  <c r="O71" i="2"/>
  <c r="I72" i="2"/>
  <c r="J71" i="2"/>
  <c r="R784" i="2"/>
  <c r="Q783" i="2"/>
  <c r="O1598" i="2"/>
  <c r="J1598" i="2"/>
  <c r="T218" i="2"/>
  <c r="K218" i="2"/>
  <c r="S218" i="2"/>
  <c r="V218" i="2"/>
  <c r="U218" i="2"/>
  <c r="Q1810" i="2"/>
  <c r="R1811" i="2"/>
  <c r="O1344" i="2"/>
  <c r="J1344" i="2"/>
  <c r="I1345" i="2"/>
  <c r="Q1572" i="2"/>
  <c r="R1573" i="2"/>
  <c r="S1709" i="2"/>
  <c r="T1709" i="2"/>
  <c r="K1709" i="2"/>
  <c r="J664" i="2"/>
  <c r="O664" i="2"/>
  <c r="I665" i="2"/>
  <c r="V1180" i="2"/>
  <c r="T1180" i="2"/>
  <c r="K1180" i="2"/>
  <c r="U1180" i="2"/>
  <c r="S1180" i="2"/>
  <c r="O1085" i="2"/>
  <c r="J1085" i="2"/>
  <c r="I1086" i="2"/>
  <c r="K506" i="2"/>
  <c r="R1077" i="2"/>
  <c r="Q1076" i="2"/>
  <c r="O163" i="2"/>
  <c r="J163" i="2"/>
  <c r="I164" i="2"/>
  <c r="T1247" i="2"/>
  <c r="K1247" i="2"/>
  <c r="S1247" i="2"/>
  <c r="V1247" i="2"/>
  <c r="O651" i="2"/>
  <c r="J651" i="2"/>
  <c r="R679" i="2"/>
  <c r="Q678" i="2"/>
  <c r="K2433" i="2" l="1"/>
  <c r="L2433" i="2" s="1"/>
  <c r="M2433" i="2" s="1"/>
  <c r="V2433" i="2" s="1"/>
  <c r="V2434" i="2" s="1"/>
  <c r="V2435" i="2" s="1"/>
  <c r="V2436" i="2" s="1"/>
  <c r="V2437" i="2" s="1"/>
  <c r="V2438" i="2" s="1"/>
  <c r="V2439" i="2" s="1"/>
  <c r="S2433" i="2"/>
  <c r="S2434" i="2" s="1"/>
  <c r="S2435" i="2" s="1"/>
  <c r="S2436" i="2" s="1"/>
  <c r="S2437" i="2" s="1"/>
  <c r="S2438" i="2" s="1"/>
  <c r="S2439" i="2" s="1"/>
  <c r="T2433" i="2"/>
  <c r="T2434" i="2" s="1"/>
  <c r="T2435" i="2" s="1"/>
  <c r="T2436" i="2" s="1"/>
  <c r="T2437" i="2" s="1"/>
  <c r="T2438" i="2" s="1"/>
  <c r="T2439" i="2" s="1"/>
  <c r="I917" i="2"/>
  <c r="O916" i="2"/>
  <c r="J916" i="2"/>
  <c r="K916" i="2" s="1"/>
  <c r="T1690" i="2"/>
  <c r="K1690" i="2"/>
  <c r="L1690" i="2" s="1"/>
  <c r="M1690" i="2" s="1"/>
  <c r="N1690" i="2" s="1"/>
  <c r="S1690" i="2"/>
  <c r="K29" i="2"/>
  <c r="L29" i="2" s="1"/>
  <c r="M29" i="2" s="1"/>
  <c r="V29" i="2" s="1"/>
  <c r="V30" i="2" s="1"/>
  <c r="V31" i="2" s="1"/>
  <c r="V32" i="2" s="1"/>
  <c r="V33" i="2" s="1"/>
  <c r="V34" i="2" s="1"/>
  <c r="V35" i="2" s="1"/>
  <c r="V36" i="2" s="1"/>
  <c r="V37" i="2" s="1"/>
  <c r="V38" i="2" s="1"/>
  <c r="V39" i="2" s="1"/>
  <c r="V40" i="2" s="1"/>
  <c r="V41" i="2" s="1"/>
  <c r="V42" i="2" s="1"/>
  <c r="S29" i="2"/>
  <c r="S30" i="2" s="1"/>
  <c r="S31" i="2" s="1"/>
  <c r="S32" i="2" s="1"/>
  <c r="S33" i="2" s="1"/>
  <c r="S34" i="2" s="1"/>
  <c r="S35" i="2" s="1"/>
  <c r="S36" i="2" s="1"/>
  <c r="S37" i="2" s="1"/>
  <c r="S38" i="2" s="1"/>
  <c r="S39" i="2" s="1"/>
  <c r="S40" i="2" s="1"/>
  <c r="S41" i="2" s="1"/>
  <c r="S42" i="2" s="1"/>
  <c r="T29" i="2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O1483" i="2"/>
  <c r="J1483" i="2"/>
  <c r="K1483" i="2" s="1"/>
  <c r="L1483" i="2" s="1"/>
  <c r="M1483" i="2" s="1"/>
  <c r="N1483" i="2" s="1"/>
  <c r="I1484" i="2"/>
  <c r="T728" i="2"/>
  <c r="T729" i="2" s="1"/>
  <c r="T730" i="2" s="1"/>
  <c r="T731" i="2" s="1"/>
  <c r="T732" i="2" s="1"/>
  <c r="T733" i="2" s="1"/>
  <c r="T734" i="2" s="1"/>
  <c r="T735" i="2" s="1"/>
  <c r="T736" i="2" s="1"/>
  <c r="S728" i="2"/>
  <c r="S729" i="2" s="1"/>
  <c r="S730" i="2" s="1"/>
  <c r="S731" i="2" s="1"/>
  <c r="S732" i="2" s="1"/>
  <c r="S733" i="2" s="1"/>
  <c r="S734" i="2" s="1"/>
  <c r="S735" i="2" s="1"/>
  <c r="S736" i="2" s="1"/>
  <c r="K728" i="2"/>
  <c r="O1691" i="2"/>
  <c r="J1691" i="2"/>
  <c r="U1691" i="2" s="1"/>
  <c r="I1692" i="2"/>
  <c r="N1235" i="2"/>
  <c r="U1235" i="2" s="1"/>
  <c r="U1236" i="2" s="1"/>
  <c r="U1237" i="2" s="1"/>
  <c r="U1238" i="2" s="1"/>
  <c r="U1239" i="2" s="1"/>
  <c r="U1240" i="2" s="1"/>
  <c r="U1241" i="2" s="1"/>
  <c r="U1242" i="2" s="1"/>
  <c r="U1243" i="2" s="1"/>
  <c r="U1244" i="2" s="1"/>
  <c r="U1245" i="2" s="1"/>
  <c r="U1246" i="2" s="1"/>
  <c r="U1247" i="2" s="1"/>
  <c r="N29" i="2"/>
  <c r="U29" i="2" s="1"/>
  <c r="U30" i="2" s="1"/>
  <c r="U31" i="2" s="1"/>
  <c r="U32" i="2" s="1"/>
  <c r="U33" i="2" s="1"/>
  <c r="U34" i="2" s="1"/>
  <c r="U35" i="2" s="1"/>
  <c r="U36" i="2" s="1"/>
  <c r="U37" i="2" s="1"/>
  <c r="U38" i="2" s="1"/>
  <c r="U39" i="2" s="1"/>
  <c r="U40" i="2" s="1"/>
  <c r="U41" i="2" s="1"/>
  <c r="U42" i="2" s="1"/>
  <c r="L42" i="2"/>
  <c r="M42" i="2" s="1"/>
  <c r="N42" i="2" s="1"/>
  <c r="L10" i="2"/>
  <c r="M10" i="2" s="1"/>
  <c r="N10" i="2" s="1"/>
  <c r="N1560" i="2"/>
  <c r="U1560" i="2" s="1"/>
  <c r="N109" i="2"/>
  <c r="U109" i="2" s="1"/>
  <c r="U110" i="2" s="1"/>
  <c r="L506" i="2"/>
  <c r="M506" i="2" s="1"/>
  <c r="N506" i="2" s="1"/>
  <c r="L218" i="2"/>
  <c r="M218" i="2" s="1"/>
  <c r="N218" i="2" s="1"/>
  <c r="L1137" i="2"/>
  <c r="M1137" i="2" s="1"/>
  <c r="N1137" i="2" s="1"/>
  <c r="L58" i="2"/>
  <c r="M58" i="2" s="1"/>
  <c r="N58" i="2" s="1"/>
  <c r="L1561" i="2"/>
  <c r="M1561" i="2" s="1"/>
  <c r="V1561" i="2" s="1"/>
  <c r="V1562" i="2" s="1"/>
  <c r="V1563" i="2" s="1"/>
  <c r="V1564" i="2" s="1"/>
  <c r="V1565" i="2" s="1"/>
  <c r="V1566" i="2" s="1"/>
  <c r="V1567" i="2" s="1"/>
  <c r="V1568" i="2" s="1"/>
  <c r="V1569" i="2" s="1"/>
  <c r="V1570" i="2" s="1"/>
  <c r="L582" i="2"/>
  <c r="M582" i="2" s="1"/>
  <c r="N582" i="2" s="1"/>
  <c r="L1247" i="2"/>
  <c r="M1247" i="2" s="1"/>
  <c r="N1247" i="2" s="1"/>
  <c r="L1709" i="2"/>
  <c r="M1709" i="2" s="1"/>
  <c r="V1709" i="2" s="1"/>
  <c r="L1506" i="2"/>
  <c r="M1506" i="2" s="1"/>
  <c r="N1506" i="2" s="1"/>
  <c r="L1464" i="2"/>
  <c r="M1464" i="2" s="1"/>
  <c r="N1464" i="2" s="1"/>
  <c r="L490" i="2"/>
  <c r="M490" i="2" s="1"/>
  <c r="N490" i="2" s="1"/>
  <c r="L1263" i="2"/>
  <c r="M1263" i="2" s="1"/>
  <c r="V1263" i="2" s="1"/>
  <c r="V1264" i="2" s="1"/>
  <c r="V1265" i="2" s="1"/>
  <c r="V1266" i="2" s="1"/>
  <c r="V1267" i="2" s="1"/>
  <c r="V1268" i="2" s="1"/>
  <c r="V1269" i="2" s="1"/>
  <c r="V1270" i="2" s="1"/>
  <c r="V1271" i="2" s="1"/>
  <c r="V1272" i="2" s="1"/>
  <c r="L862" i="2"/>
  <c r="M862" i="2" s="1"/>
  <c r="N862" i="2" s="1"/>
  <c r="L1303" i="2"/>
  <c r="M1303" i="2" s="1"/>
  <c r="N1303" i="2" s="1"/>
  <c r="L1113" i="2"/>
  <c r="M1113" i="2" s="1"/>
  <c r="N1113" i="2" s="1"/>
  <c r="L650" i="2"/>
  <c r="M650" i="2" s="1"/>
  <c r="N650" i="2" s="1"/>
  <c r="L162" i="2"/>
  <c r="M162" i="2" s="1"/>
  <c r="N162" i="2" s="1"/>
  <c r="L1041" i="2"/>
  <c r="M1041" i="2" s="1"/>
  <c r="V1041" i="2" s="1"/>
  <c r="V1042" i="2" s="1"/>
  <c r="V1043" i="2" s="1"/>
  <c r="V1044" i="2" s="1"/>
  <c r="V1045" i="2" s="1"/>
  <c r="V1046" i="2" s="1"/>
  <c r="V1047" i="2" s="1"/>
  <c r="V1048" i="2" s="1"/>
  <c r="V1049" i="2" s="1"/>
  <c r="V1050" i="2" s="1"/>
  <c r="L1597" i="2"/>
  <c r="M1597" i="2" s="1"/>
  <c r="V1597" i="2" s="1"/>
  <c r="L98" i="2"/>
  <c r="M98" i="2" s="1"/>
  <c r="V98" i="2" s="1"/>
  <c r="V99" i="2" s="1"/>
  <c r="V100" i="2" s="1"/>
  <c r="V101" i="2" s="1"/>
  <c r="V102" i="2" s="1"/>
  <c r="V103" i="2" s="1"/>
  <c r="V104" i="2" s="1"/>
  <c r="V105" i="2" s="1"/>
  <c r="V106" i="2" s="1"/>
  <c r="V107" i="2" s="1"/>
  <c r="V108" i="2" s="1"/>
  <c r="L770" i="2"/>
  <c r="M770" i="2" s="1"/>
  <c r="N770" i="2" s="1"/>
  <c r="L945" i="2"/>
  <c r="M945" i="2" s="1"/>
  <c r="N945" i="2" s="1"/>
  <c r="L470" i="2"/>
  <c r="M470" i="2" s="1"/>
  <c r="N470" i="2" s="1"/>
  <c r="L844" i="2"/>
  <c r="M844" i="2" s="1"/>
  <c r="N844" i="2" s="1"/>
  <c r="L2554" i="2"/>
  <c r="M2554" i="2" s="1"/>
  <c r="V2554" i="2" s="1"/>
  <c r="L606" i="2"/>
  <c r="M606" i="2" s="1"/>
  <c r="N606" i="2" s="1"/>
  <c r="L1063" i="2"/>
  <c r="M1063" i="2" s="1"/>
  <c r="N1063" i="2" s="1"/>
  <c r="N929" i="2"/>
  <c r="U929" i="2" s="1"/>
  <c r="U930" i="2" s="1"/>
  <c r="U931" i="2" s="1"/>
  <c r="U932" i="2" s="1"/>
  <c r="U933" i="2" s="1"/>
  <c r="N716" i="2"/>
  <c r="U716" i="2" s="1"/>
  <c r="U717" i="2" s="1"/>
  <c r="U718" i="2" s="1"/>
  <c r="U719" i="2" s="1"/>
  <c r="U720" i="2" s="1"/>
  <c r="U721" i="2" s="1"/>
  <c r="U722" i="2" s="1"/>
  <c r="U723" i="2" s="1"/>
  <c r="U724" i="2" s="1"/>
  <c r="U725" i="2" s="1"/>
  <c r="U726" i="2" s="1"/>
  <c r="U727" i="2" s="1"/>
  <c r="N785" i="2"/>
  <c r="U785" i="2" s="1"/>
  <c r="U786" i="2" s="1"/>
  <c r="U787" i="2" s="1"/>
  <c r="U788" i="2" s="1"/>
  <c r="U789" i="2" s="1"/>
  <c r="U790" i="2" s="1"/>
  <c r="N688" i="2"/>
  <c r="U688" i="2" s="1"/>
  <c r="U689" i="2" s="1"/>
  <c r="U690" i="2" s="1"/>
  <c r="U691" i="2" s="1"/>
  <c r="U692" i="2" s="1"/>
  <c r="U693" i="2" s="1"/>
  <c r="U694" i="2" s="1"/>
  <c r="U695" i="2" s="1"/>
  <c r="U696" i="2" s="1"/>
  <c r="U697" i="2" s="1"/>
  <c r="U698" i="2" s="1"/>
  <c r="U699" i="2" s="1"/>
  <c r="U700" i="2" s="1"/>
  <c r="U701" i="2" s="1"/>
  <c r="N549" i="2"/>
  <c r="U549" i="2" s="1"/>
  <c r="N2433" i="2"/>
  <c r="U2433" i="2" s="1"/>
  <c r="U2434" i="2" s="1"/>
  <c r="U2435" i="2" s="1"/>
  <c r="U2436" i="2" s="1"/>
  <c r="U2437" i="2" s="1"/>
  <c r="U2438" i="2" s="1"/>
  <c r="U2439" i="2" s="1"/>
  <c r="N676" i="2"/>
  <c r="U676" i="2" s="1"/>
  <c r="U677" i="2" s="1"/>
  <c r="U678" i="2" s="1"/>
  <c r="U679" i="2" s="1"/>
  <c r="U680" i="2" s="1"/>
  <c r="U681" i="2" s="1"/>
  <c r="U682" i="2" s="1"/>
  <c r="U683" i="2" s="1"/>
  <c r="U684" i="2" s="1"/>
  <c r="U685" i="2" s="1"/>
  <c r="U686" i="2" s="1"/>
  <c r="U687" i="2" s="1"/>
  <c r="N1016" i="2"/>
  <c r="U1016" i="2" s="1"/>
  <c r="U1017" i="2" s="1"/>
  <c r="U1018" i="2" s="1"/>
  <c r="U1019" i="2" s="1"/>
  <c r="U1020" i="2" s="1"/>
  <c r="U1021" i="2" s="1"/>
  <c r="U1022" i="2" s="1"/>
  <c r="U1023" i="2" s="1"/>
  <c r="U1024" i="2" s="1"/>
  <c r="U1025" i="2" s="1"/>
  <c r="U1026" i="2" s="1"/>
  <c r="U1027" i="2" s="1"/>
  <c r="U1028" i="2" s="1"/>
  <c r="N2567" i="2"/>
  <c r="U2567" i="2" s="1"/>
  <c r="U2568" i="2" s="1"/>
  <c r="U2569" i="2" s="1"/>
  <c r="U2570" i="2" s="1"/>
  <c r="U2571" i="2" s="1"/>
  <c r="U2572" i="2" s="1"/>
  <c r="N2345" i="2"/>
  <c r="U2345" i="2" s="1"/>
  <c r="U2346" i="2" s="1"/>
  <c r="U2347" i="2" s="1"/>
  <c r="U2348" i="2" s="1"/>
  <c r="U2349" i="2" s="1"/>
  <c r="U2350" i="2" s="1"/>
  <c r="U2351" i="2" s="1"/>
  <c r="L916" i="2"/>
  <c r="M916" i="2" s="1"/>
  <c r="N916" i="2" s="1"/>
  <c r="L1384" i="2"/>
  <c r="M1384" i="2" s="1"/>
  <c r="V1384" i="2" s="1"/>
  <c r="L550" i="2"/>
  <c r="M550" i="2" s="1"/>
  <c r="V550" i="2" s="1"/>
  <c r="V551" i="2" s="1"/>
  <c r="V552" i="2" s="1"/>
  <c r="V553" i="2" s="1"/>
  <c r="V554" i="2" s="1"/>
  <c r="V555" i="2" s="1"/>
  <c r="V556" i="2" s="1"/>
  <c r="V557" i="2" s="1"/>
  <c r="V558" i="2" s="1"/>
  <c r="L1371" i="2"/>
  <c r="M1371" i="2" s="1"/>
  <c r="N1371" i="2" s="1"/>
  <c r="L2480" i="2"/>
  <c r="M2480" i="2" s="1"/>
  <c r="N2480" i="2" s="1"/>
  <c r="L663" i="2"/>
  <c r="M663" i="2" s="1"/>
  <c r="N663" i="2" s="1"/>
  <c r="L1343" i="2"/>
  <c r="M1343" i="2" s="1"/>
  <c r="N1343" i="2" s="1"/>
  <c r="L1180" i="2"/>
  <c r="M1180" i="2" s="1"/>
  <c r="N1180" i="2" s="1"/>
  <c r="L570" i="2"/>
  <c r="M570" i="2" s="1"/>
  <c r="V570" i="2" s="1"/>
  <c r="V571" i="2" s="1"/>
  <c r="V572" i="2" s="1"/>
  <c r="V573" i="2" s="1"/>
  <c r="V574" i="2" s="1"/>
  <c r="V575" i="2" s="1"/>
  <c r="V576" i="2" s="1"/>
  <c r="V577" i="2" s="1"/>
  <c r="V578" i="2" s="1"/>
  <c r="V579" i="2" s="1"/>
  <c r="V580" i="2" s="1"/>
  <c r="V581" i="2" s="1"/>
  <c r="V582" i="2" s="1"/>
  <c r="L2301" i="2"/>
  <c r="M2301" i="2" s="1"/>
  <c r="V2301" i="2" s="1"/>
  <c r="V2302" i="2" s="1"/>
  <c r="V2303" i="2" s="1"/>
  <c r="V2304" i="2" s="1"/>
  <c r="V2305" i="2" s="1"/>
  <c r="V2306" i="2" s="1"/>
  <c r="L638" i="2"/>
  <c r="M638" i="2" s="1"/>
  <c r="V638" i="2" s="1"/>
  <c r="V639" i="2" s="1"/>
  <c r="V640" i="2" s="1"/>
  <c r="V641" i="2" s="1"/>
  <c r="V642" i="2" s="1"/>
  <c r="V643" i="2" s="1"/>
  <c r="V644" i="2" s="1"/>
  <c r="V645" i="2" s="1"/>
  <c r="V646" i="2" s="1"/>
  <c r="V647" i="2" s="1"/>
  <c r="V648" i="2" s="1"/>
  <c r="V649" i="2" s="1"/>
  <c r="V650" i="2" s="1"/>
  <c r="L617" i="2"/>
  <c r="M617" i="2" s="1"/>
  <c r="N617" i="2" s="1"/>
  <c r="L900" i="2"/>
  <c r="M900" i="2" s="1"/>
  <c r="N900" i="2" s="1"/>
  <c r="L1641" i="2"/>
  <c r="M1641" i="2" s="1"/>
  <c r="N1641" i="2" s="1"/>
  <c r="L126" i="2"/>
  <c r="M126" i="2" s="1"/>
  <c r="V126" i="2" s="1"/>
  <c r="L1332" i="2"/>
  <c r="M1332" i="2" s="1"/>
  <c r="V1332" i="2" s="1"/>
  <c r="V1333" i="2" s="1"/>
  <c r="V1334" i="2" s="1"/>
  <c r="V1335" i="2" s="1"/>
  <c r="V1336" i="2" s="1"/>
  <c r="V1337" i="2" s="1"/>
  <c r="V1338" i="2" s="1"/>
  <c r="V1339" i="2" s="1"/>
  <c r="V1340" i="2" s="1"/>
  <c r="V1341" i="2" s="1"/>
  <c r="V1342" i="2" s="1"/>
  <c r="V1343" i="2" s="1"/>
  <c r="V1344" i="2" s="1"/>
  <c r="L538" i="2"/>
  <c r="M538" i="2" s="1"/>
  <c r="N538" i="2" s="1"/>
  <c r="L1414" i="2"/>
  <c r="M1414" i="2" s="1"/>
  <c r="N1414" i="2" s="1"/>
  <c r="L70" i="2"/>
  <c r="M70" i="2" s="1"/>
  <c r="N70" i="2" s="1"/>
  <c r="L701" i="2"/>
  <c r="M701" i="2" s="1"/>
  <c r="N701" i="2" s="1"/>
  <c r="L82" i="2"/>
  <c r="M82" i="2" s="1"/>
  <c r="N82" i="2" s="1"/>
  <c r="L1195" i="2"/>
  <c r="M1195" i="2" s="1"/>
  <c r="N1195" i="2" s="1"/>
  <c r="L449" i="2"/>
  <c r="M449" i="2" s="1"/>
  <c r="N449" i="2" s="1"/>
  <c r="L799" i="2"/>
  <c r="M799" i="2" s="1"/>
  <c r="N799" i="2" s="1"/>
  <c r="L1440" i="2"/>
  <c r="M1440" i="2" s="1"/>
  <c r="N1440" i="2" s="1"/>
  <c r="N889" i="2"/>
  <c r="U889" i="2" s="1"/>
  <c r="U890" i="2" s="1"/>
  <c r="U891" i="2" s="1"/>
  <c r="U892" i="2" s="1"/>
  <c r="U893" i="2" s="1"/>
  <c r="U894" i="2" s="1"/>
  <c r="U895" i="2" s="1"/>
  <c r="U896" i="2" s="1"/>
  <c r="U897" i="2" s="1"/>
  <c r="U898" i="2" s="1"/>
  <c r="U899" i="2" s="1"/>
  <c r="U900" i="2" s="1"/>
  <c r="N821" i="2"/>
  <c r="U821" i="2" s="1"/>
  <c r="U822" i="2" s="1"/>
  <c r="U823" i="2" s="1"/>
  <c r="U824" i="2" s="1"/>
  <c r="U825" i="2" s="1"/>
  <c r="U826" i="2" s="1"/>
  <c r="U827" i="2" s="1"/>
  <c r="U828" i="2" s="1"/>
  <c r="U829" i="2" s="1"/>
  <c r="U830" i="2" s="1"/>
  <c r="U831" i="2" s="1"/>
  <c r="L1224" i="2"/>
  <c r="M1224" i="2" s="1"/>
  <c r="V1224" i="2" s="1"/>
  <c r="L966" i="2"/>
  <c r="M966" i="2" s="1"/>
  <c r="N966" i="2" s="1"/>
  <c r="L110" i="2"/>
  <c r="M110" i="2" s="1"/>
  <c r="N110" i="2" s="1"/>
  <c r="L1028" i="2"/>
  <c r="M1028" i="2" s="1"/>
  <c r="N1028" i="2" s="1"/>
  <c r="L2381" i="2"/>
  <c r="M2381" i="2" s="1"/>
  <c r="V2381" i="2" s="1"/>
  <c r="V2382" i="2" s="1"/>
  <c r="V2383" i="2" s="1"/>
  <c r="V2384" i="2" s="1"/>
  <c r="V2385" i="2" s="1"/>
  <c r="V2386" i="2" s="1"/>
  <c r="V2387" i="2" s="1"/>
  <c r="V2388" i="2" s="1"/>
  <c r="V2389" i="2" s="1"/>
  <c r="L988" i="2"/>
  <c r="M988" i="2" s="1"/>
  <c r="N988" i="2" s="1"/>
  <c r="L2401" i="2"/>
  <c r="M2401" i="2" s="1"/>
  <c r="N2401" i="2" s="1"/>
  <c r="L522" i="2"/>
  <c r="M522" i="2" s="1"/>
  <c r="N522" i="2" s="1"/>
  <c r="L1084" i="2"/>
  <c r="M1084" i="2" s="1"/>
  <c r="N1084" i="2" s="1"/>
  <c r="Q14" i="2"/>
  <c r="R15" i="2"/>
  <c r="R98" i="2"/>
  <c r="Q97" i="2"/>
  <c r="R750" i="2"/>
  <c r="Q749" i="2"/>
  <c r="R419" i="2"/>
  <c r="Q418" i="2"/>
  <c r="Q292" i="2"/>
  <c r="R293" i="2"/>
  <c r="R2381" i="2"/>
  <c r="Q2380" i="2"/>
  <c r="S1372" i="2"/>
  <c r="S1373" i="2" s="1"/>
  <c r="S1374" i="2" s="1"/>
  <c r="S1375" i="2" s="1"/>
  <c r="S1376" i="2" s="1"/>
  <c r="S1377" i="2" s="1"/>
  <c r="S1378" i="2" s="1"/>
  <c r="S1379" i="2" s="1"/>
  <c r="S1380" i="2" s="1"/>
  <c r="S1381" i="2" s="1"/>
  <c r="S1382" i="2" s="1"/>
  <c r="S1383" i="2" s="1"/>
  <c r="T1372" i="2"/>
  <c r="T1373" i="2" s="1"/>
  <c r="T1374" i="2" s="1"/>
  <c r="T1375" i="2" s="1"/>
  <c r="T1376" i="2" s="1"/>
  <c r="T1377" i="2" s="1"/>
  <c r="T1378" i="2" s="1"/>
  <c r="T1379" i="2" s="1"/>
  <c r="T1380" i="2" s="1"/>
  <c r="T1381" i="2" s="1"/>
  <c r="T1382" i="2" s="1"/>
  <c r="T1383" i="2" s="1"/>
  <c r="K1372" i="2"/>
  <c r="K618" i="2"/>
  <c r="O1416" i="2"/>
  <c r="J1416" i="2"/>
  <c r="I1417" i="2"/>
  <c r="S863" i="2"/>
  <c r="V863" i="2"/>
  <c r="U863" i="2"/>
  <c r="K863" i="2"/>
  <c r="T863" i="2"/>
  <c r="Q812" i="2"/>
  <c r="R813" i="2"/>
  <c r="Q332" i="2"/>
  <c r="R333" i="2"/>
  <c r="J112" i="2"/>
  <c r="O112" i="2"/>
  <c r="I113" i="2"/>
  <c r="R1897" i="2"/>
  <c r="Q1896" i="2"/>
  <c r="R1195" i="2"/>
  <c r="Q1194" i="2"/>
  <c r="S43" i="2"/>
  <c r="K43" i="2"/>
  <c r="V43" i="2"/>
  <c r="U43" i="2"/>
  <c r="T43" i="2"/>
  <c r="O1086" i="2"/>
  <c r="I1087" i="2"/>
  <c r="J1086" i="2"/>
  <c r="O665" i="2"/>
  <c r="J665" i="2"/>
  <c r="S1344" i="2"/>
  <c r="T1344" i="2"/>
  <c r="K1344" i="2"/>
  <c r="Q784" i="2"/>
  <c r="R785" i="2"/>
  <c r="O703" i="2"/>
  <c r="J703" i="2"/>
  <c r="O1643" i="2"/>
  <c r="J1643" i="2"/>
  <c r="I1644" i="2"/>
  <c r="Q2179" i="2"/>
  <c r="R2180" i="2"/>
  <c r="R2101" i="2"/>
  <c r="Q2100" i="2"/>
  <c r="O1442" i="2"/>
  <c r="J1442" i="2"/>
  <c r="I1443" i="2"/>
  <c r="R1853" i="2"/>
  <c r="Q1852" i="2"/>
  <c r="U2481" i="2"/>
  <c r="S2481" i="2"/>
  <c r="T2481" i="2"/>
  <c r="K2481" i="2"/>
  <c r="V2481" i="2"/>
  <c r="Q2494" i="2"/>
  <c r="R2495" i="2"/>
  <c r="R1361" i="2"/>
  <c r="Q1360" i="2"/>
  <c r="R458" i="2"/>
  <c r="Q457" i="2"/>
  <c r="O1249" i="2"/>
  <c r="I1250" i="2"/>
  <c r="J1249" i="2"/>
  <c r="R1165" i="2"/>
  <c r="Q1164" i="2"/>
  <c r="T1225" i="2"/>
  <c r="T1226" i="2" s="1"/>
  <c r="T1227" i="2" s="1"/>
  <c r="T1228" i="2" s="1"/>
  <c r="T1229" i="2" s="1"/>
  <c r="T1230" i="2" s="1"/>
  <c r="T1231" i="2" s="1"/>
  <c r="T1232" i="2" s="1"/>
  <c r="T1233" i="2" s="1"/>
  <c r="T1234" i="2" s="1"/>
  <c r="K1225" i="2"/>
  <c r="S1225" i="2"/>
  <c r="S1226" i="2" s="1"/>
  <c r="S1227" i="2" s="1"/>
  <c r="S1228" i="2" s="1"/>
  <c r="S1229" i="2" s="1"/>
  <c r="S1230" i="2" s="1"/>
  <c r="S1231" i="2" s="1"/>
  <c r="S1232" i="2" s="1"/>
  <c r="S1233" i="2" s="1"/>
  <c r="S1234" i="2" s="1"/>
  <c r="Q252" i="2"/>
  <c r="R253" i="2"/>
  <c r="U845" i="2"/>
  <c r="T845" i="2"/>
  <c r="K845" i="2"/>
  <c r="S845" i="2"/>
  <c r="V845" i="2"/>
  <c r="T607" i="2"/>
  <c r="T608" i="2" s="1"/>
  <c r="T609" i="2" s="1"/>
  <c r="T610" i="2" s="1"/>
  <c r="T611" i="2" s="1"/>
  <c r="T612" i="2" s="1"/>
  <c r="T613" i="2" s="1"/>
  <c r="T614" i="2" s="1"/>
  <c r="T615" i="2" s="1"/>
  <c r="T616" i="2" s="1"/>
  <c r="T617" i="2" s="1"/>
  <c r="T618" i="2" s="1"/>
  <c r="S607" i="2"/>
  <c r="S608" i="2" s="1"/>
  <c r="S609" i="2" s="1"/>
  <c r="S610" i="2" s="1"/>
  <c r="S611" i="2" s="1"/>
  <c r="S612" i="2" s="1"/>
  <c r="S613" i="2" s="1"/>
  <c r="S614" i="2" s="1"/>
  <c r="S615" i="2" s="1"/>
  <c r="S616" i="2" s="1"/>
  <c r="S617" i="2" s="1"/>
  <c r="S618" i="2" s="1"/>
  <c r="K607" i="2"/>
  <c r="O902" i="2"/>
  <c r="J902" i="2"/>
  <c r="I903" i="2"/>
  <c r="Q595" i="2"/>
  <c r="R596" i="2"/>
  <c r="R2421" i="2"/>
  <c r="Q2420" i="2"/>
  <c r="K523" i="2"/>
  <c r="S127" i="2"/>
  <c r="S128" i="2" s="1"/>
  <c r="S129" i="2" s="1"/>
  <c r="S130" i="2" s="1"/>
  <c r="S131" i="2" s="1"/>
  <c r="S132" i="2" s="1"/>
  <c r="S133" i="2" s="1"/>
  <c r="S134" i="2" s="1"/>
  <c r="S135" i="2" s="1"/>
  <c r="S136" i="2" s="1"/>
  <c r="T127" i="2"/>
  <c r="T128" i="2" s="1"/>
  <c r="T129" i="2" s="1"/>
  <c r="T130" i="2" s="1"/>
  <c r="T131" i="2" s="1"/>
  <c r="T132" i="2" s="1"/>
  <c r="T133" i="2" s="1"/>
  <c r="T134" i="2" s="1"/>
  <c r="T135" i="2" s="1"/>
  <c r="T136" i="2" s="1"/>
  <c r="K127" i="2"/>
  <c r="O492" i="2"/>
  <c r="J492" i="2"/>
  <c r="I493" i="2"/>
  <c r="R2142" i="2"/>
  <c r="Q2141" i="2"/>
  <c r="T539" i="2"/>
  <c r="T540" i="2" s="1"/>
  <c r="T541" i="2" s="1"/>
  <c r="T542" i="2" s="1"/>
  <c r="T543" i="2" s="1"/>
  <c r="T544" i="2" s="1"/>
  <c r="T545" i="2" s="1"/>
  <c r="T546" i="2" s="1"/>
  <c r="T547" i="2" s="1"/>
  <c r="T548" i="2" s="1"/>
  <c r="K539" i="2"/>
  <c r="S539" i="2"/>
  <c r="S540" i="2" s="1"/>
  <c r="S541" i="2" s="1"/>
  <c r="S542" i="2" s="1"/>
  <c r="S543" i="2" s="1"/>
  <c r="S544" i="2" s="1"/>
  <c r="S545" i="2" s="1"/>
  <c r="S546" i="2" s="1"/>
  <c r="S547" i="2" s="1"/>
  <c r="S548" i="2" s="1"/>
  <c r="R2064" i="2"/>
  <c r="Q2063" i="2"/>
  <c r="O619" i="2"/>
  <c r="J619" i="2"/>
  <c r="I620" i="2"/>
  <c r="R1130" i="2"/>
  <c r="Q1129" i="2"/>
  <c r="O1065" i="2"/>
  <c r="J1065" i="2"/>
  <c r="S111" i="2"/>
  <c r="V111" i="2"/>
  <c r="U111" i="2"/>
  <c r="T111" i="2"/>
  <c r="K111" i="2"/>
  <c r="O1197" i="2"/>
  <c r="J1197" i="2"/>
  <c r="I1198" i="2"/>
  <c r="O990" i="2"/>
  <c r="I991" i="2"/>
  <c r="J990" i="2"/>
  <c r="O472" i="2"/>
  <c r="J472" i="2"/>
  <c r="I473" i="2"/>
  <c r="T651" i="2"/>
  <c r="T652" i="2" s="1"/>
  <c r="T653" i="2" s="1"/>
  <c r="T654" i="2" s="1"/>
  <c r="T655" i="2" s="1"/>
  <c r="T656" i="2" s="1"/>
  <c r="T657" i="2" s="1"/>
  <c r="T658" i="2" s="1"/>
  <c r="T659" i="2" s="1"/>
  <c r="T660" i="2" s="1"/>
  <c r="T661" i="2" s="1"/>
  <c r="T662" i="2" s="1"/>
  <c r="T663" i="2" s="1"/>
  <c r="K651" i="2"/>
  <c r="S651" i="2"/>
  <c r="S652" i="2" s="1"/>
  <c r="S653" i="2" s="1"/>
  <c r="S654" i="2" s="1"/>
  <c r="S655" i="2" s="1"/>
  <c r="S656" i="2" s="1"/>
  <c r="S657" i="2" s="1"/>
  <c r="S658" i="2" s="1"/>
  <c r="S659" i="2" s="1"/>
  <c r="S660" i="2" s="1"/>
  <c r="S661" i="2" s="1"/>
  <c r="S662" i="2" s="1"/>
  <c r="S663" i="2" s="1"/>
  <c r="S163" i="2"/>
  <c r="V163" i="2"/>
  <c r="U163" i="2"/>
  <c r="K163" i="2"/>
  <c r="T163" i="2"/>
  <c r="R1440" i="2"/>
  <c r="Q1439" i="2"/>
  <c r="K1441" i="2"/>
  <c r="K83" i="2"/>
  <c r="S219" i="2"/>
  <c r="V219" i="2"/>
  <c r="U219" i="2"/>
  <c r="T219" i="2"/>
  <c r="K219" i="2"/>
  <c r="R1304" i="2"/>
  <c r="Q1303" i="2"/>
  <c r="S771" i="2"/>
  <c r="V771" i="2"/>
  <c r="U771" i="2"/>
  <c r="K771" i="2"/>
  <c r="T771" i="2"/>
  <c r="R1237" i="2"/>
  <c r="Q1236" i="2"/>
  <c r="S1085" i="2"/>
  <c r="T1085" i="2"/>
  <c r="K1085" i="2"/>
  <c r="O801" i="2"/>
  <c r="J801" i="2"/>
  <c r="I802" i="2"/>
  <c r="V2402" i="2"/>
  <c r="T2402" i="2"/>
  <c r="K2402" i="2"/>
  <c r="U2402" i="2"/>
  <c r="S2402" i="2"/>
  <c r="S1248" i="2"/>
  <c r="V1248" i="2"/>
  <c r="U1248" i="2"/>
  <c r="T1248" i="2"/>
  <c r="K1248" i="2"/>
  <c r="R2458" i="2"/>
  <c r="Q2457" i="2"/>
  <c r="O1139" i="2"/>
  <c r="I1140" i="2"/>
  <c r="J1139" i="2"/>
  <c r="R1276" i="2"/>
  <c r="Q1275" i="2"/>
  <c r="T1385" i="2"/>
  <c r="T1386" i="2" s="1"/>
  <c r="T1387" i="2" s="1"/>
  <c r="T1388" i="2" s="1"/>
  <c r="T1389" i="2" s="1"/>
  <c r="T1390" i="2" s="1"/>
  <c r="T1391" i="2" s="1"/>
  <c r="T1392" i="2" s="1"/>
  <c r="T1393" i="2" s="1"/>
  <c r="K1385" i="2"/>
  <c r="S1385" i="2"/>
  <c r="S1386" i="2" s="1"/>
  <c r="S1387" i="2" s="1"/>
  <c r="S1388" i="2" s="1"/>
  <c r="S1389" i="2" s="1"/>
  <c r="S1390" i="2" s="1"/>
  <c r="S1391" i="2" s="1"/>
  <c r="S1392" i="2" s="1"/>
  <c r="S1393" i="2" s="1"/>
  <c r="S901" i="2"/>
  <c r="T901" i="2"/>
  <c r="K901" i="2"/>
  <c r="V901" i="2"/>
  <c r="U901" i="2"/>
  <c r="O1030" i="2"/>
  <c r="J1030" i="2"/>
  <c r="Q56" i="2"/>
  <c r="R57" i="2"/>
  <c r="Q1658" i="2"/>
  <c r="R1659" i="2"/>
  <c r="O968" i="2"/>
  <c r="J968" i="2"/>
  <c r="I969" i="2"/>
  <c r="K491" i="2"/>
  <c r="J12" i="2"/>
  <c r="O12" i="2"/>
  <c r="I13" i="2"/>
  <c r="R2027" i="2"/>
  <c r="Q2026" i="2"/>
  <c r="O1305" i="2"/>
  <c r="J1305" i="2"/>
  <c r="I1306" i="2"/>
  <c r="V1114" i="2"/>
  <c r="U1114" i="2"/>
  <c r="T1114" i="2"/>
  <c r="K1114" i="2"/>
  <c r="S1114" i="2"/>
  <c r="R523" i="2"/>
  <c r="Q522" i="2"/>
  <c r="T1064" i="2"/>
  <c r="K1064" i="2"/>
  <c r="S1064" i="2"/>
  <c r="K989" i="2"/>
  <c r="O947" i="2"/>
  <c r="J947" i="2"/>
  <c r="I948" i="2"/>
  <c r="O451" i="2"/>
  <c r="J451" i="2"/>
  <c r="I452" i="2"/>
  <c r="Q860" i="2"/>
  <c r="R861" i="2"/>
  <c r="T2555" i="2"/>
  <c r="T2556" i="2" s="1"/>
  <c r="T2557" i="2" s="1"/>
  <c r="T2558" i="2" s="1"/>
  <c r="T2559" i="2" s="1"/>
  <c r="T2560" i="2" s="1"/>
  <c r="T2561" i="2" s="1"/>
  <c r="T2562" i="2" s="1"/>
  <c r="T2563" i="2" s="1"/>
  <c r="T2564" i="2" s="1"/>
  <c r="K2555" i="2"/>
  <c r="S2555" i="2"/>
  <c r="S2556" i="2" s="1"/>
  <c r="S2557" i="2" s="1"/>
  <c r="S2558" i="2" s="1"/>
  <c r="S2559" i="2" s="1"/>
  <c r="S2560" i="2" s="1"/>
  <c r="S2561" i="2" s="1"/>
  <c r="S2562" i="2" s="1"/>
  <c r="S2563" i="2" s="1"/>
  <c r="S2564" i="2" s="1"/>
  <c r="R1534" i="2"/>
  <c r="Q1533" i="2"/>
  <c r="O1345" i="2"/>
  <c r="I1346" i="2"/>
  <c r="J1345" i="2"/>
  <c r="J2482" i="2"/>
  <c r="O2482" i="2"/>
  <c r="I2483" i="2"/>
  <c r="J2403" i="2"/>
  <c r="O2403" i="2"/>
  <c r="I2404" i="2"/>
  <c r="R491" i="2"/>
  <c r="Q490" i="2"/>
  <c r="U1181" i="2"/>
  <c r="S1181" i="2"/>
  <c r="V1181" i="2"/>
  <c r="T1181" i="2"/>
  <c r="K1181" i="2"/>
  <c r="V1710" i="2"/>
  <c r="T1710" i="2"/>
  <c r="K1710" i="2"/>
  <c r="S1710" i="2"/>
  <c r="Q940" i="2"/>
  <c r="R941" i="2"/>
  <c r="S59" i="2"/>
  <c r="S60" i="2" s="1"/>
  <c r="S61" i="2" s="1"/>
  <c r="S62" i="2" s="1"/>
  <c r="S63" i="2" s="1"/>
  <c r="S64" i="2" s="1"/>
  <c r="S65" i="2" s="1"/>
  <c r="S66" i="2" s="1"/>
  <c r="S67" i="2" s="1"/>
  <c r="S68" i="2" s="1"/>
  <c r="S69" i="2" s="1"/>
  <c r="S70" i="2" s="1"/>
  <c r="S71" i="2" s="1"/>
  <c r="T59" i="2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K59" i="2"/>
  <c r="O846" i="2"/>
  <c r="J846" i="2"/>
  <c r="I847" i="2"/>
  <c r="T583" i="2"/>
  <c r="K583" i="2"/>
  <c r="S583" i="2"/>
  <c r="Q1098" i="2"/>
  <c r="R1099" i="2"/>
  <c r="O1466" i="2"/>
  <c r="J1466" i="2"/>
  <c r="I1467" i="2"/>
  <c r="R2298" i="2"/>
  <c r="Q2297" i="2"/>
  <c r="R1574" i="2"/>
  <c r="Q1573" i="2"/>
  <c r="S1598" i="2"/>
  <c r="S1599" i="2" s="1"/>
  <c r="S1600" i="2" s="1"/>
  <c r="S1601" i="2" s="1"/>
  <c r="S1602" i="2" s="1"/>
  <c r="S1603" i="2" s="1"/>
  <c r="S1604" i="2" s="1"/>
  <c r="S1605" i="2" s="1"/>
  <c r="S1606" i="2" s="1"/>
  <c r="S1607" i="2" s="1"/>
  <c r="S1608" i="2" s="1"/>
  <c r="S1609" i="2" s="1"/>
  <c r="S1610" i="2" s="1"/>
  <c r="T1598" i="2"/>
  <c r="T1599" i="2" s="1"/>
  <c r="T1600" i="2" s="1"/>
  <c r="T1601" i="2" s="1"/>
  <c r="T1602" i="2" s="1"/>
  <c r="T1603" i="2" s="1"/>
  <c r="T1604" i="2" s="1"/>
  <c r="T1605" i="2" s="1"/>
  <c r="T1606" i="2" s="1"/>
  <c r="T1607" i="2" s="1"/>
  <c r="T1608" i="2" s="1"/>
  <c r="T1609" i="2" s="1"/>
  <c r="T1610" i="2" s="1"/>
  <c r="K1598" i="2"/>
  <c r="K71" i="2"/>
  <c r="R1983" i="2"/>
  <c r="Q1982" i="2"/>
  <c r="S702" i="2"/>
  <c r="T702" i="2"/>
  <c r="K702" i="2"/>
  <c r="R1769" i="2"/>
  <c r="Q1768" i="2"/>
  <c r="V1642" i="2"/>
  <c r="U1642" i="2"/>
  <c r="T1642" i="2"/>
  <c r="K1642" i="2"/>
  <c r="S1642" i="2"/>
  <c r="O1508" i="2"/>
  <c r="J1508" i="2"/>
  <c r="I1509" i="2"/>
  <c r="O508" i="2"/>
  <c r="J508" i="2"/>
  <c r="I509" i="2"/>
  <c r="Q1726" i="2"/>
  <c r="R1727" i="2"/>
  <c r="Q679" i="2"/>
  <c r="R680" i="2"/>
  <c r="O164" i="2"/>
  <c r="J164" i="2"/>
  <c r="I165" i="2"/>
  <c r="R1078" i="2"/>
  <c r="Q1077" i="2"/>
  <c r="T664" i="2"/>
  <c r="K664" i="2"/>
  <c r="S664" i="2"/>
  <c r="Q1811" i="2"/>
  <c r="R1812" i="2"/>
  <c r="O72" i="2"/>
  <c r="J72" i="2"/>
  <c r="K1507" i="2"/>
  <c r="R140" i="2"/>
  <c r="Q139" i="2"/>
  <c r="T800" i="2"/>
  <c r="K800" i="2"/>
  <c r="S800" i="2"/>
  <c r="O84" i="2"/>
  <c r="J84" i="2"/>
  <c r="I85" i="2"/>
  <c r="Q2261" i="2"/>
  <c r="R2262" i="2"/>
  <c r="R2568" i="2"/>
  <c r="Q2567" i="2"/>
  <c r="K507" i="2"/>
  <c r="J1182" i="2"/>
  <c r="O1182" i="2"/>
  <c r="I1183" i="2"/>
  <c r="Q715" i="2"/>
  <c r="R716" i="2"/>
  <c r="R2532" i="2"/>
  <c r="Q2531" i="2"/>
  <c r="O1711" i="2"/>
  <c r="J1711" i="2"/>
  <c r="I1712" i="2"/>
  <c r="R2222" i="2"/>
  <c r="Q2221" i="2"/>
  <c r="O220" i="2"/>
  <c r="J220" i="2"/>
  <c r="I221" i="2"/>
  <c r="Q212" i="2"/>
  <c r="R213" i="2"/>
  <c r="K1138" i="2"/>
  <c r="Q982" i="2"/>
  <c r="R983" i="2"/>
  <c r="Q1937" i="2"/>
  <c r="R1938" i="2"/>
  <c r="R1611" i="2"/>
  <c r="Q1610" i="2"/>
  <c r="O584" i="2"/>
  <c r="J584" i="2"/>
  <c r="Q1706" i="2"/>
  <c r="R1707" i="2"/>
  <c r="O772" i="2"/>
  <c r="J772" i="2"/>
  <c r="I773" i="2"/>
  <c r="S1029" i="2"/>
  <c r="T1029" i="2"/>
  <c r="K1029" i="2"/>
  <c r="Q903" i="2"/>
  <c r="R904" i="2"/>
  <c r="Q379" i="2"/>
  <c r="R380" i="2"/>
  <c r="O524" i="2"/>
  <c r="J524" i="2"/>
  <c r="I525" i="2"/>
  <c r="Q1042" i="2"/>
  <c r="R1043" i="2"/>
  <c r="Q176" i="2"/>
  <c r="R177" i="2"/>
  <c r="R1333" i="2"/>
  <c r="Q1332" i="2"/>
  <c r="Q637" i="2"/>
  <c r="R638" i="2"/>
  <c r="V1465" i="2"/>
  <c r="U1465" i="2"/>
  <c r="T1465" i="2"/>
  <c r="K1465" i="2"/>
  <c r="S1465" i="2"/>
  <c r="R1397" i="2"/>
  <c r="Q1396" i="2"/>
  <c r="K967" i="2"/>
  <c r="S11" i="2"/>
  <c r="V11" i="2"/>
  <c r="T11" i="2"/>
  <c r="K11" i="2"/>
  <c r="U11" i="2"/>
  <c r="Q563" i="2"/>
  <c r="R564" i="2"/>
  <c r="Q1482" i="2"/>
  <c r="R1483" i="2"/>
  <c r="T1415" i="2"/>
  <c r="K1415" i="2"/>
  <c r="S1415" i="2"/>
  <c r="V1415" i="2"/>
  <c r="U1415" i="2"/>
  <c r="O864" i="2"/>
  <c r="J864" i="2"/>
  <c r="I865" i="2"/>
  <c r="S1304" i="2"/>
  <c r="V1304" i="2"/>
  <c r="U1304" i="2"/>
  <c r="T1304" i="2"/>
  <c r="K1304" i="2"/>
  <c r="O1115" i="2"/>
  <c r="J1115" i="2"/>
  <c r="I1116" i="2"/>
  <c r="Q2339" i="2"/>
  <c r="R2340" i="2"/>
  <c r="K1196" i="2"/>
  <c r="V946" i="2"/>
  <c r="T946" i="2"/>
  <c r="K946" i="2"/>
  <c r="S946" i="2"/>
  <c r="U946" i="2"/>
  <c r="K471" i="2"/>
  <c r="S450" i="2"/>
  <c r="K450" i="2"/>
  <c r="T450" i="2"/>
  <c r="J44" i="2"/>
  <c r="O44" i="2"/>
  <c r="I45" i="2"/>
  <c r="L728" i="2" l="1"/>
  <c r="M728" i="2" s="1"/>
  <c r="V728" i="2" s="1"/>
  <c r="V729" i="2" s="1"/>
  <c r="V730" i="2" s="1"/>
  <c r="V731" i="2" s="1"/>
  <c r="V732" i="2" s="1"/>
  <c r="V733" i="2" s="1"/>
  <c r="V734" i="2" s="1"/>
  <c r="V735" i="2" s="1"/>
  <c r="V736" i="2" s="1"/>
  <c r="J1692" i="2"/>
  <c r="O1692" i="2"/>
  <c r="I1693" i="2"/>
  <c r="T1691" i="2"/>
  <c r="K1691" i="2"/>
  <c r="L1691" i="2" s="1"/>
  <c r="M1691" i="2" s="1"/>
  <c r="N1691" i="2" s="1"/>
  <c r="S1691" i="2"/>
  <c r="J1484" i="2"/>
  <c r="K1484" i="2" s="1"/>
  <c r="I1485" i="2"/>
  <c r="O1484" i="2"/>
  <c r="I918" i="2"/>
  <c r="J917" i="2"/>
  <c r="K917" i="2" s="1"/>
  <c r="O917" i="2"/>
  <c r="V1691" i="2"/>
  <c r="L11" i="2"/>
  <c r="M11" i="2" s="1"/>
  <c r="N11" i="2" s="1"/>
  <c r="L43" i="2"/>
  <c r="M43" i="2" s="1"/>
  <c r="N43" i="2" s="1"/>
  <c r="L946" i="2"/>
  <c r="M946" i="2" s="1"/>
  <c r="N946" i="2" s="1"/>
  <c r="L664" i="2"/>
  <c r="M664" i="2" s="1"/>
  <c r="V664" i="2" s="1"/>
  <c r="L1304" i="2"/>
  <c r="M1304" i="2" s="1"/>
  <c r="N1304" i="2" s="1"/>
  <c r="L1138" i="2"/>
  <c r="M1138" i="2" s="1"/>
  <c r="N1138" i="2" s="1"/>
  <c r="L702" i="2"/>
  <c r="M702" i="2" s="1"/>
  <c r="V702" i="2" s="1"/>
  <c r="L1196" i="2"/>
  <c r="M1196" i="2" s="1"/>
  <c r="N1196" i="2" s="1"/>
  <c r="L967" i="2"/>
  <c r="M967" i="2" s="1"/>
  <c r="N967" i="2" s="1"/>
  <c r="L1465" i="2"/>
  <c r="M1465" i="2" s="1"/>
  <c r="N1465" i="2" s="1"/>
  <c r="L1642" i="2"/>
  <c r="M1642" i="2" s="1"/>
  <c r="N1642" i="2"/>
  <c r="L71" i="2"/>
  <c r="M71" i="2" s="1"/>
  <c r="N71" i="2" s="1"/>
  <c r="L917" i="2"/>
  <c r="M917" i="2" s="1"/>
  <c r="N917" i="2" s="1"/>
  <c r="L1248" i="2"/>
  <c r="M1248" i="2" s="1"/>
  <c r="N1248" i="2"/>
  <c r="L771" i="2"/>
  <c r="M771" i="2" s="1"/>
  <c r="N771" i="2" s="1"/>
  <c r="L1441" i="2"/>
  <c r="M1441" i="2" s="1"/>
  <c r="N1441" i="2" s="1"/>
  <c r="L163" i="2"/>
  <c r="M163" i="2" s="1"/>
  <c r="N163" i="2" s="1"/>
  <c r="L539" i="2"/>
  <c r="M539" i="2" s="1"/>
  <c r="V539" i="2" s="1"/>
  <c r="V540" i="2" s="1"/>
  <c r="V541" i="2" s="1"/>
  <c r="V542" i="2" s="1"/>
  <c r="V543" i="2" s="1"/>
  <c r="V544" i="2" s="1"/>
  <c r="V545" i="2" s="1"/>
  <c r="V546" i="2" s="1"/>
  <c r="V547" i="2" s="1"/>
  <c r="V548" i="2" s="1"/>
  <c r="L523" i="2"/>
  <c r="M523" i="2" s="1"/>
  <c r="N523" i="2" s="1"/>
  <c r="L607" i="2"/>
  <c r="M607" i="2" s="1"/>
  <c r="V607" i="2" s="1"/>
  <c r="V608" i="2" s="1"/>
  <c r="V609" i="2" s="1"/>
  <c r="V610" i="2" s="1"/>
  <c r="V611" i="2" s="1"/>
  <c r="V612" i="2" s="1"/>
  <c r="V613" i="2" s="1"/>
  <c r="V614" i="2" s="1"/>
  <c r="V615" i="2" s="1"/>
  <c r="V616" i="2" s="1"/>
  <c r="V617" i="2" s="1"/>
  <c r="V618" i="2" s="1"/>
  <c r="N1332" i="2"/>
  <c r="U1332" i="2" s="1"/>
  <c r="U1333" i="2" s="1"/>
  <c r="U1334" i="2" s="1"/>
  <c r="U1335" i="2" s="1"/>
  <c r="U1336" i="2" s="1"/>
  <c r="U1337" i="2" s="1"/>
  <c r="U1338" i="2" s="1"/>
  <c r="U1339" i="2" s="1"/>
  <c r="U1340" i="2" s="1"/>
  <c r="U1341" i="2" s="1"/>
  <c r="U1342" i="2" s="1"/>
  <c r="U1343" i="2" s="1"/>
  <c r="U1344" i="2" s="1"/>
  <c r="N638" i="2"/>
  <c r="U638" i="2" s="1"/>
  <c r="U639" i="2" s="1"/>
  <c r="U640" i="2" s="1"/>
  <c r="U641" i="2" s="1"/>
  <c r="U642" i="2" s="1"/>
  <c r="U643" i="2" s="1"/>
  <c r="U644" i="2" s="1"/>
  <c r="U645" i="2" s="1"/>
  <c r="U646" i="2" s="1"/>
  <c r="U647" i="2" s="1"/>
  <c r="U648" i="2" s="1"/>
  <c r="U649" i="2" s="1"/>
  <c r="U650" i="2" s="1"/>
  <c r="N570" i="2"/>
  <c r="U570" i="2" s="1"/>
  <c r="U571" i="2" s="1"/>
  <c r="U572" i="2" s="1"/>
  <c r="U573" i="2" s="1"/>
  <c r="U574" i="2" s="1"/>
  <c r="U575" i="2" s="1"/>
  <c r="U576" i="2" s="1"/>
  <c r="U577" i="2" s="1"/>
  <c r="U578" i="2" s="1"/>
  <c r="U579" i="2" s="1"/>
  <c r="U580" i="2" s="1"/>
  <c r="U581" i="2" s="1"/>
  <c r="U582" i="2" s="1"/>
  <c r="N550" i="2"/>
  <c r="U550" i="2" s="1"/>
  <c r="U551" i="2" s="1"/>
  <c r="U552" i="2" s="1"/>
  <c r="U553" i="2" s="1"/>
  <c r="U554" i="2" s="1"/>
  <c r="U555" i="2" s="1"/>
  <c r="U556" i="2" s="1"/>
  <c r="U557" i="2" s="1"/>
  <c r="U558" i="2" s="1"/>
  <c r="N2554" i="2"/>
  <c r="U2554" i="2" s="1"/>
  <c r="N1597" i="2"/>
  <c r="U1597" i="2" s="1"/>
  <c r="N1561" i="2"/>
  <c r="U1561" i="2" s="1"/>
  <c r="U1562" i="2" s="1"/>
  <c r="U1563" i="2" s="1"/>
  <c r="U1564" i="2" s="1"/>
  <c r="U1565" i="2" s="1"/>
  <c r="U1566" i="2" s="1"/>
  <c r="U1567" i="2" s="1"/>
  <c r="U1568" i="2" s="1"/>
  <c r="U1569" i="2" s="1"/>
  <c r="U1570" i="2" s="1"/>
  <c r="L507" i="2"/>
  <c r="M507" i="2" s="1"/>
  <c r="N507" i="2"/>
  <c r="L583" i="2"/>
  <c r="M583" i="2" s="1"/>
  <c r="V583" i="2" s="1"/>
  <c r="N583" i="2"/>
  <c r="U583" i="2" s="1"/>
  <c r="L1181" i="2"/>
  <c r="M1181" i="2" s="1"/>
  <c r="N1181" i="2"/>
  <c r="L2555" i="2"/>
  <c r="M2555" i="2" s="1"/>
  <c r="V2555" i="2" s="1"/>
  <c r="V2556" i="2" s="1"/>
  <c r="V2557" i="2" s="1"/>
  <c r="V2558" i="2" s="1"/>
  <c r="V2559" i="2" s="1"/>
  <c r="V2560" i="2" s="1"/>
  <c r="V2561" i="2" s="1"/>
  <c r="V2562" i="2" s="1"/>
  <c r="V2563" i="2" s="1"/>
  <c r="V2564" i="2" s="1"/>
  <c r="L1085" i="2"/>
  <c r="M1085" i="2" s="1"/>
  <c r="V1085" i="2" s="1"/>
  <c r="L651" i="2"/>
  <c r="M651" i="2" s="1"/>
  <c r="V651" i="2" s="1"/>
  <c r="V652" i="2" s="1"/>
  <c r="V653" i="2" s="1"/>
  <c r="V654" i="2" s="1"/>
  <c r="V655" i="2" s="1"/>
  <c r="V656" i="2" s="1"/>
  <c r="V657" i="2" s="1"/>
  <c r="V658" i="2" s="1"/>
  <c r="V659" i="2" s="1"/>
  <c r="V660" i="2" s="1"/>
  <c r="V661" i="2" s="1"/>
  <c r="V662" i="2" s="1"/>
  <c r="V663" i="2" s="1"/>
  <c r="L111" i="2"/>
  <c r="M111" i="2" s="1"/>
  <c r="N111" i="2" s="1"/>
  <c r="L127" i="2"/>
  <c r="M127" i="2" s="1"/>
  <c r="V127" i="2" s="1"/>
  <c r="V128" i="2" s="1"/>
  <c r="V129" i="2" s="1"/>
  <c r="V130" i="2" s="1"/>
  <c r="V131" i="2" s="1"/>
  <c r="V132" i="2" s="1"/>
  <c r="V133" i="2" s="1"/>
  <c r="V134" i="2" s="1"/>
  <c r="V135" i="2" s="1"/>
  <c r="V136" i="2" s="1"/>
  <c r="L845" i="2"/>
  <c r="M845" i="2" s="1"/>
  <c r="N845" i="2" s="1"/>
  <c r="L618" i="2"/>
  <c r="M618" i="2" s="1"/>
  <c r="N618" i="2" s="1"/>
  <c r="L1415" i="2"/>
  <c r="M1415" i="2" s="1"/>
  <c r="N1415" i="2"/>
  <c r="L800" i="2"/>
  <c r="M800" i="2" s="1"/>
  <c r="V800" i="2" s="1"/>
  <c r="L1598" i="2"/>
  <c r="M1598" i="2" s="1"/>
  <c r="V1598" i="2" s="1"/>
  <c r="V1599" i="2" s="1"/>
  <c r="V1600" i="2" s="1"/>
  <c r="V1601" i="2" s="1"/>
  <c r="V1602" i="2" s="1"/>
  <c r="V1603" i="2" s="1"/>
  <c r="V1604" i="2" s="1"/>
  <c r="V1605" i="2" s="1"/>
  <c r="V1606" i="2" s="1"/>
  <c r="V1607" i="2" s="1"/>
  <c r="V1608" i="2" s="1"/>
  <c r="V1609" i="2" s="1"/>
  <c r="V1610" i="2" s="1"/>
  <c r="L1710" i="2"/>
  <c r="M1710" i="2" s="1"/>
  <c r="N1710" i="2" s="1"/>
  <c r="L1064" i="2"/>
  <c r="M1064" i="2" s="1"/>
  <c r="V1064" i="2" s="1"/>
  <c r="L219" i="2"/>
  <c r="M219" i="2" s="1"/>
  <c r="N219" i="2" s="1"/>
  <c r="L863" i="2"/>
  <c r="M863" i="2" s="1"/>
  <c r="N863" i="2" s="1"/>
  <c r="L1372" i="2"/>
  <c r="M1372" i="2" s="1"/>
  <c r="V1372" i="2" s="1"/>
  <c r="V1373" i="2" s="1"/>
  <c r="V1374" i="2" s="1"/>
  <c r="V1375" i="2" s="1"/>
  <c r="V1376" i="2" s="1"/>
  <c r="V1377" i="2" s="1"/>
  <c r="V1378" i="2" s="1"/>
  <c r="V1379" i="2" s="1"/>
  <c r="V1380" i="2" s="1"/>
  <c r="V1381" i="2" s="1"/>
  <c r="V1382" i="2" s="1"/>
  <c r="V1383" i="2" s="1"/>
  <c r="N2381" i="2"/>
  <c r="U2381" i="2" s="1"/>
  <c r="U2382" i="2" s="1"/>
  <c r="U2383" i="2" s="1"/>
  <c r="U2384" i="2" s="1"/>
  <c r="U2385" i="2" s="1"/>
  <c r="U2386" i="2" s="1"/>
  <c r="U2387" i="2" s="1"/>
  <c r="U2388" i="2" s="1"/>
  <c r="U2389" i="2" s="1"/>
  <c r="N1224" i="2"/>
  <c r="U1224" i="2" s="1"/>
  <c r="N126" i="2"/>
  <c r="U126" i="2" s="1"/>
  <c r="N2301" i="2"/>
  <c r="U2301" i="2" s="1"/>
  <c r="U2302" i="2" s="1"/>
  <c r="U2303" i="2" s="1"/>
  <c r="U2304" i="2" s="1"/>
  <c r="U2305" i="2" s="1"/>
  <c r="U2306" i="2" s="1"/>
  <c r="N1384" i="2"/>
  <c r="U1384" i="2" s="1"/>
  <c r="N98" i="2"/>
  <c r="U98" i="2" s="1"/>
  <c r="U99" i="2" s="1"/>
  <c r="U100" i="2" s="1"/>
  <c r="U101" i="2" s="1"/>
  <c r="U102" i="2" s="1"/>
  <c r="U103" i="2" s="1"/>
  <c r="U104" i="2" s="1"/>
  <c r="U105" i="2" s="1"/>
  <c r="U106" i="2" s="1"/>
  <c r="U107" i="2" s="1"/>
  <c r="U108" i="2" s="1"/>
  <c r="N1041" i="2"/>
  <c r="U1041" i="2" s="1"/>
  <c r="U1042" i="2" s="1"/>
  <c r="U1043" i="2" s="1"/>
  <c r="U1044" i="2" s="1"/>
  <c r="U1045" i="2" s="1"/>
  <c r="U1046" i="2" s="1"/>
  <c r="U1047" i="2" s="1"/>
  <c r="U1048" i="2" s="1"/>
  <c r="U1049" i="2" s="1"/>
  <c r="U1050" i="2" s="1"/>
  <c r="N1263" i="2"/>
  <c r="U1263" i="2" s="1"/>
  <c r="U1264" i="2" s="1"/>
  <c r="U1265" i="2" s="1"/>
  <c r="U1266" i="2" s="1"/>
  <c r="U1267" i="2" s="1"/>
  <c r="U1268" i="2" s="1"/>
  <c r="U1269" i="2" s="1"/>
  <c r="U1270" i="2" s="1"/>
  <c r="U1271" i="2" s="1"/>
  <c r="U1272" i="2" s="1"/>
  <c r="N1709" i="2"/>
  <c r="U1709" i="2" s="1"/>
  <c r="U1710" i="2" s="1"/>
  <c r="L471" i="2"/>
  <c r="M471" i="2" s="1"/>
  <c r="N471" i="2" s="1"/>
  <c r="L450" i="2"/>
  <c r="M450" i="2" s="1"/>
  <c r="V450" i="2" s="1"/>
  <c r="L1029" i="2"/>
  <c r="M1029" i="2" s="1"/>
  <c r="V1029" i="2" s="1"/>
  <c r="L1507" i="2"/>
  <c r="M1507" i="2" s="1"/>
  <c r="N1507" i="2" s="1"/>
  <c r="L59" i="2"/>
  <c r="M59" i="2" s="1"/>
  <c r="V59" i="2" s="1"/>
  <c r="V60" i="2" s="1"/>
  <c r="V61" i="2" s="1"/>
  <c r="V62" i="2" s="1"/>
  <c r="V63" i="2" s="1"/>
  <c r="V64" i="2" s="1"/>
  <c r="V65" i="2" s="1"/>
  <c r="V66" i="2" s="1"/>
  <c r="V67" i="2" s="1"/>
  <c r="V68" i="2" s="1"/>
  <c r="V69" i="2" s="1"/>
  <c r="V70" i="2" s="1"/>
  <c r="V71" i="2" s="1"/>
  <c r="L989" i="2"/>
  <c r="M989" i="2" s="1"/>
  <c r="N989" i="2" s="1"/>
  <c r="L1114" i="2"/>
  <c r="M1114" i="2" s="1"/>
  <c r="N1114" i="2" s="1"/>
  <c r="L491" i="2"/>
  <c r="M491" i="2" s="1"/>
  <c r="N491" i="2" s="1"/>
  <c r="L901" i="2"/>
  <c r="M901" i="2" s="1"/>
  <c r="N901" i="2" s="1"/>
  <c r="L1385" i="2"/>
  <c r="M1385" i="2" s="1"/>
  <c r="V1385" i="2" s="1"/>
  <c r="V1386" i="2" s="1"/>
  <c r="V1387" i="2" s="1"/>
  <c r="V1388" i="2" s="1"/>
  <c r="V1389" i="2" s="1"/>
  <c r="V1390" i="2" s="1"/>
  <c r="V1391" i="2" s="1"/>
  <c r="V1392" i="2" s="1"/>
  <c r="V1393" i="2" s="1"/>
  <c r="L2402" i="2"/>
  <c r="M2402" i="2" s="1"/>
  <c r="N2402" i="2" s="1"/>
  <c r="L83" i="2"/>
  <c r="M83" i="2" s="1"/>
  <c r="N83" i="2" s="1"/>
  <c r="L1225" i="2"/>
  <c r="M1225" i="2" s="1"/>
  <c r="V1225" i="2" s="1"/>
  <c r="V1226" i="2" s="1"/>
  <c r="V1227" i="2" s="1"/>
  <c r="V1228" i="2" s="1"/>
  <c r="V1229" i="2" s="1"/>
  <c r="V1230" i="2" s="1"/>
  <c r="V1231" i="2" s="1"/>
  <c r="V1232" i="2" s="1"/>
  <c r="V1233" i="2" s="1"/>
  <c r="V1234" i="2" s="1"/>
  <c r="L2481" i="2"/>
  <c r="M2481" i="2" s="1"/>
  <c r="N2481" i="2" s="1"/>
  <c r="L1344" i="2"/>
  <c r="M1344" i="2" s="1"/>
  <c r="N1344" i="2" s="1"/>
  <c r="R99" i="2"/>
  <c r="Q98" i="2"/>
  <c r="R16" i="2"/>
  <c r="Q15" i="2"/>
  <c r="R751" i="2"/>
  <c r="Q750" i="2"/>
  <c r="O525" i="2"/>
  <c r="J525" i="2"/>
  <c r="I526" i="2"/>
  <c r="Q213" i="2"/>
  <c r="R214" i="2"/>
  <c r="U1711" i="2"/>
  <c r="T1711" i="2"/>
  <c r="K1711" i="2"/>
  <c r="S1711" i="2"/>
  <c r="V1711" i="2"/>
  <c r="Q716" i="2"/>
  <c r="R717" i="2"/>
  <c r="T1182" i="2"/>
  <c r="K1182" i="2"/>
  <c r="S1182" i="2"/>
  <c r="Q2262" i="2"/>
  <c r="R2263" i="2"/>
  <c r="O165" i="2"/>
  <c r="J165" i="2"/>
  <c r="I166" i="2"/>
  <c r="O1509" i="2"/>
  <c r="I1510" i="2"/>
  <c r="J1509" i="2"/>
  <c r="R1984" i="2"/>
  <c r="Q1983" i="2"/>
  <c r="R1575" i="2"/>
  <c r="Q1574" i="2"/>
  <c r="U1466" i="2"/>
  <c r="T1466" i="2"/>
  <c r="K1466" i="2"/>
  <c r="S1466" i="2"/>
  <c r="V1466" i="2"/>
  <c r="O2404" i="2"/>
  <c r="J2404" i="2"/>
  <c r="I2405" i="2"/>
  <c r="V451" i="2"/>
  <c r="T451" i="2"/>
  <c r="K451" i="2"/>
  <c r="S451" i="2"/>
  <c r="Q523" i="2"/>
  <c r="R524" i="2"/>
  <c r="K968" i="2"/>
  <c r="Q57" i="2"/>
  <c r="R58" i="2"/>
  <c r="K990" i="2"/>
  <c r="K1197" i="2"/>
  <c r="V619" i="2"/>
  <c r="T619" i="2"/>
  <c r="S619" i="2"/>
  <c r="K619" i="2"/>
  <c r="K492" i="2"/>
  <c r="Q596" i="2"/>
  <c r="R597" i="2"/>
  <c r="V1249" i="2"/>
  <c r="U1249" i="2"/>
  <c r="T1249" i="2"/>
  <c r="K1249" i="2"/>
  <c r="S1249" i="2"/>
  <c r="R459" i="2"/>
  <c r="Q458" i="2"/>
  <c r="O1443" i="2"/>
  <c r="J1443" i="2"/>
  <c r="R2102" i="2"/>
  <c r="Q2101" i="2"/>
  <c r="U1643" i="2"/>
  <c r="T1643" i="2"/>
  <c r="K1643" i="2"/>
  <c r="S1643" i="2"/>
  <c r="V1643" i="2"/>
  <c r="Q785" i="2"/>
  <c r="R786" i="2"/>
  <c r="R1898" i="2"/>
  <c r="Q1897" i="2"/>
  <c r="Q333" i="2"/>
  <c r="R334" i="2"/>
  <c r="Q293" i="2"/>
  <c r="R294" i="2"/>
  <c r="Q904" i="2"/>
  <c r="R905" i="2"/>
  <c r="T772" i="2"/>
  <c r="K772" i="2"/>
  <c r="S772" i="2"/>
  <c r="T584" i="2"/>
  <c r="T585" i="2" s="1"/>
  <c r="T586" i="2" s="1"/>
  <c r="T587" i="2" s="1"/>
  <c r="T588" i="2" s="1"/>
  <c r="T589" i="2" s="1"/>
  <c r="T590" i="2" s="1"/>
  <c r="T591" i="2" s="1"/>
  <c r="T592" i="2" s="1"/>
  <c r="T593" i="2" s="1"/>
  <c r="T594" i="2" s="1"/>
  <c r="T595" i="2" s="1"/>
  <c r="K584" i="2"/>
  <c r="S584" i="2"/>
  <c r="S585" i="2" s="1"/>
  <c r="S586" i="2" s="1"/>
  <c r="S587" i="2" s="1"/>
  <c r="S588" i="2" s="1"/>
  <c r="S589" i="2" s="1"/>
  <c r="S590" i="2" s="1"/>
  <c r="S591" i="2" s="1"/>
  <c r="S592" i="2" s="1"/>
  <c r="S593" i="2" s="1"/>
  <c r="S594" i="2" s="1"/>
  <c r="S595" i="2" s="1"/>
  <c r="Q983" i="2"/>
  <c r="R984" i="2"/>
  <c r="T72" i="2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K72" i="2"/>
  <c r="S72" i="2"/>
  <c r="S73" i="2" s="1"/>
  <c r="S74" i="2" s="1"/>
  <c r="S75" i="2" s="1"/>
  <c r="S76" i="2" s="1"/>
  <c r="S77" i="2" s="1"/>
  <c r="S78" i="2" s="1"/>
  <c r="S79" i="2" s="1"/>
  <c r="S80" i="2" s="1"/>
  <c r="S81" i="2" s="1"/>
  <c r="S82" i="2" s="1"/>
  <c r="S83" i="2" s="1"/>
  <c r="S84" i="2" s="1"/>
  <c r="T164" i="2"/>
  <c r="K164" i="2"/>
  <c r="S164" i="2"/>
  <c r="Q1727" i="2"/>
  <c r="R1728" i="2"/>
  <c r="O509" i="2"/>
  <c r="J509" i="2"/>
  <c r="I510" i="2"/>
  <c r="K1508" i="2"/>
  <c r="R1770" i="2"/>
  <c r="Q1769" i="2"/>
  <c r="O847" i="2"/>
  <c r="J847" i="2"/>
  <c r="T2482" i="2"/>
  <c r="K2482" i="2"/>
  <c r="S2482" i="2"/>
  <c r="Q861" i="2"/>
  <c r="R862" i="2"/>
  <c r="V12" i="2"/>
  <c r="U12" i="2"/>
  <c r="T12" i="2"/>
  <c r="K12" i="2"/>
  <c r="S12" i="2"/>
  <c r="R1277" i="2"/>
  <c r="Q1276" i="2"/>
  <c r="O802" i="2"/>
  <c r="I803" i="2"/>
  <c r="J802" i="2"/>
  <c r="R1305" i="2"/>
  <c r="Q1304" i="2"/>
  <c r="O473" i="2"/>
  <c r="J473" i="2"/>
  <c r="I474" i="2"/>
  <c r="O991" i="2"/>
  <c r="I992" i="2"/>
  <c r="J991" i="2"/>
  <c r="O1250" i="2"/>
  <c r="J1250" i="2"/>
  <c r="K1442" i="2"/>
  <c r="R2181" i="2"/>
  <c r="Q2180" i="2"/>
  <c r="T1086" i="2"/>
  <c r="K1086" i="2"/>
  <c r="S1086" i="2"/>
  <c r="O113" i="2"/>
  <c r="J113" i="2"/>
  <c r="O1417" i="2"/>
  <c r="J1417" i="2"/>
  <c r="I1418" i="2"/>
  <c r="T864" i="2"/>
  <c r="U864" i="2"/>
  <c r="S864" i="2"/>
  <c r="K864" i="2"/>
  <c r="V864" i="2"/>
  <c r="Q1611" i="2"/>
  <c r="R1612" i="2"/>
  <c r="R2341" i="2"/>
  <c r="Q2340" i="2"/>
  <c r="Q564" i="2"/>
  <c r="R565" i="2"/>
  <c r="K524" i="2"/>
  <c r="O45" i="2"/>
  <c r="J45" i="2"/>
  <c r="Q1043" i="2"/>
  <c r="R1044" i="2"/>
  <c r="O221" i="2"/>
  <c r="I222" i="2"/>
  <c r="J221" i="2"/>
  <c r="Q2222" i="2"/>
  <c r="R2223" i="2"/>
  <c r="O85" i="2"/>
  <c r="I86" i="2"/>
  <c r="J85" i="2"/>
  <c r="K508" i="2"/>
  <c r="Q2298" i="2"/>
  <c r="R2299" i="2"/>
  <c r="Q1099" i="2"/>
  <c r="R1100" i="2"/>
  <c r="T846" i="2"/>
  <c r="K846" i="2"/>
  <c r="S846" i="2"/>
  <c r="T2403" i="2"/>
  <c r="K2403" i="2"/>
  <c r="V2403" i="2"/>
  <c r="S2403" i="2"/>
  <c r="U2403" i="2"/>
  <c r="V1345" i="2"/>
  <c r="U1345" i="2"/>
  <c r="T1345" i="2"/>
  <c r="K1345" i="2"/>
  <c r="S1345" i="2"/>
  <c r="R1535" i="2"/>
  <c r="Q1534" i="2"/>
  <c r="O948" i="2"/>
  <c r="J948" i="2"/>
  <c r="I949" i="2"/>
  <c r="O1306" i="2"/>
  <c r="J1306" i="2"/>
  <c r="I1307" i="2"/>
  <c r="R2028" i="2"/>
  <c r="Q2027" i="2"/>
  <c r="Q1659" i="2"/>
  <c r="R1660" i="2"/>
  <c r="T1030" i="2"/>
  <c r="T1031" i="2" s="1"/>
  <c r="T1032" i="2" s="1"/>
  <c r="T1033" i="2" s="1"/>
  <c r="T1034" i="2" s="1"/>
  <c r="T1035" i="2" s="1"/>
  <c r="T1036" i="2" s="1"/>
  <c r="T1037" i="2" s="1"/>
  <c r="T1038" i="2" s="1"/>
  <c r="T1039" i="2" s="1"/>
  <c r="T1040" i="2" s="1"/>
  <c r="K1030" i="2"/>
  <c r="S1030" i="2"/>
  <c r="S1031" i="2" s="1"/>
  <c r="S1032" i="2" s="1"/>
  <c r="S1033" i="2" s="1"/>
  <c r="S1034" i="2" s="1"/>
  <c r="S1035" i="2" s="1"/>
  <c r="S1036" i="2" s="1"/>
  <c r="S1037" i="2" s="1"/>
  <c r="S1038" i="2" s="1"/>
  <c r="S1039" i="2" s="1"/>
  <c r="S1040" i="2" s="1"/>
  <c r="K1139" i="2"/>
  <c r="Q2458" i="2"/>
  <c r="R2459" i="2"/>
  <c r="T801" i="2"/>
  <c r="K801" i="2"/>
  <c r="S801" i="2"/>
  <c r="Q1237" i="2"/>
  <c r="R1238" i="2"/>
  <c r="R1441" i="2"/>
  <c r="Q1440" i="2"/>
  <c r="K472" i="2"/>
  <c r="Q1130" i="2"/>
  <c r="R1131" i="2"/>
  <c r="R2143" i="2"/>
  <c r="Q2142" i="2"/>
  <c r="O903" i="2"/>
  <c r="I904" i="2"/>
  <c r="J903" i="2"/>
  <c r="Q253" i="2"/>
  <c r="R254" i="2"/>
  <c r="Q1165" i="2"/>
  <c r="R1166" i="2"/>
  <c r="Q1361" i="2"/>
  <c r="R1362" i="2"/>
  <c r="T703" i="2"/>
  <c r="T704" i="2" s="1"/>
  <c r="T705" i="2" s="1"/>
  <c r="T706" i="2" s="1"/>
  <c r="T707" i="2" s="1"/>
  <c r="T708" i="2" s="1"/>
  <c r="T709" i="2" s="1"/>
  <c r="T710" i="2" s="1"/>
  <c r="T711" i="2" s="1"/>
  <c r="T712" i="2" s="1"/>
  <c r="T713" i="2" s="1"/>
  <c r="T714" i="2" s="1"/>
  <c r="T715" i="2" s="1"/>
  <c r="S703" i="2"/>
  <c r="S704" i="2" s="1"/>
  <c r="S705" i="2" s="1"/>
  <c r="S706" i="2" s="1"/>
  <c r="S707" i="2" s="1"/>
  <c r="S708" i="2" s="1"/>
  <c r="S709" i="2" s="1"/>
  <c r="S710" i="2" s="1"/>
  <c r="S711" i="2" s="1"/>
  <c r="S712" i="2" s="1"/>
  <c r="S713" i="2" s="1"/>
  <c r="S714" i="2" s="1"/>
  <c r="S715" i="2" s="1"/>
  <c r="K703" i="2"/>
  <c r="O1087" i="2"/>
  <c r="I1088" i="2"/>
  <c r="J1087" i="2"/>
  <c r="R1196" i="2"/>
  <c r="Q1195" i="2"/>
  <c r="Q813" i="2"/>
  <c r="R814" i="2"/>
  <c r="S1416" i="2"/>
  <c r="V1416" i="2"/>
  <c r="U1416" i="2"/>
  <c r="T1416" i="2"/>
  <c r="K1416" i="2"/>
  <c r="S44" i="2"/>
  <c r="T44" i="2"/>
  <c r="K44" i="2"/>
  <c r="U1115" i="2"/>
  <c r="T1115" i="2"/>
  <c r="K1115" i="2"/>
  <c r="S1115" i="2"/>
  <c r="V1115" i="2"/>
  <c r="R639" i="2"/>
  <c r="Q638" i="2"/>
  <c r="Q177" i="2"/>
  <c r="R178" i="2"/>
  <c r="O773" i="2"/>
  <c r="J773" i="2"/>
  <c r="Q1397" i="2"/>
  <c r="R1398" i="2"/>
  <c r="O1183" i="2"/>
  <c r="J1183" i="2"/>
  <c r="O1116" i="2"/>
  <c r="J1116" i="2"/>
  <c r="I1117" i="2"/>
  <c r="O865" i="2"/>
  <c r="J865" i="2"/>
  <c r="I866" i="2"/>
  <c r="Q1483" i="2"/>
  <c r="R1484" i="2"/>
  <c r="Q1333" i="2"/>
  <c r="R1334" i="2"/>
  <c r="Q380" i="2"/>
  <c r="R381" i="2"/>
  <c r="Q1707" i="2"/>
  <c r="R1708" i="2"/>
  <c r="R1939" i="2"/>
  <c r="Q1938" i="2"/>
  <c r="T220" i="2"/>
  <c r="K220" i="2"/>
  <c r="S220" i="2"/>
  <c r="O1712" i="2"/>
  <c r="J1712" i="2"/>
  <c r="I1713" i="2"/>
  <c r="R2533" i="2"/>
  <c r="Q2532" i="2"/>
  <c r="Q2568" i="2"/>
  <c r="R2569" i="2"/>
  <c r="T84" i="2"/>
  <c r="K84" i="2"/>
  <c r="Q140" i="2"/>
  <c r="R141" i="2"/>
  <c r="R1813" i="2"/>
  <c r="Q1812" i="2"/>
  <c r="Q1078" i="2"/>
  <c r="R1079" i="2"/>
  <c r="Q680" i="2"/>
  <c r="R681" i="2"/>
  <c r="O1467" i="2"/>
  <c r="J1467" i="2"/>
  <c r="I1468" i="2"/>
  <c r="R942" i="2"/>
  <c r="Q941" i="2"/>
  <c r="Q491" i="2"/>
  <c r="R492" i="2"/>
  <c r="O2483" i="2"/>
  <c r="J2483" i="2"/>
  <c r="O1346" i="2"/>
  <c r="J1346" i="2"/>
  <c r="I1347" i="2"/>
  <c r="O452" i="2"/>
  <c r="J452" i="2"/>
  <c r="I453" i="2"/>
  <c r="U947" i="2"/>
  <c r="S947" i="2"/>
  <c r="V947" i="2"/>
  <c r="T947" i="2"/>
  <c r="K947" i="2"/>
  <c r="V1305" i="2"/>
  <c r="U1305" i="2"/>
  <c r="T1305" i="2"/>
  <c r="K1305" i="2"/>
  <c r="S1305" i="2"/>
  <c r="O13" i="2"/>
  <c r="I14" i="2"/>
  <c r="J13" i="2"/>
  <c r="O969" i="2"/>
  <c r="J969" i="2"/>
  <c r="I970" i="2"/>
  <c r="O1140" i="2"/>
  <c r="J1140" i="2"/>
  <c r="I1141" i="2"/>
  <c r="J1198" i="2"/>
  <c r="O1198" i="2"/>
  <c r="I1199" i="2"/>
  <c r="S1065" i="2"/>
  <c r="S1066" i="2" s="1"/>
  <c r="S1067" i="2" s="1"/>
  <c r="S1068" i="2" s="1"/>
  <c r="S1069" i="2" s="1"/>
  <c r="S1070" i="2" s="1"/>
  <c r="S1071" i="2" s="1"/>
  <c r="S1072" i="2" s="1"/>
  <c r="T1065" i="2"/>
  <c r="T1066" i="2" s="1"/>
  <c r="T1067" i="2" s="1"/>
  <c r="T1068" i="2" s="1"/>
  <c r="T1069" i="2" s="1"/>
  <c r="T1070" i="2" s="1"/>
  <c r="T1071" i="2" s="1"/>
  <c r="T1072" i="2" s="1"/>
  <c r="K1065" i="2"/>
  <c r="J620" i="2"/>
  <c r="O620" i="2"/>
  <c r="I621" i="2"/>
  <c r="Q2064" i="2"/>
  <c r="R2065" i="2"/>
  <c r="O493" i="2"/>
  <c r="J493" i="2"/>
  <c r="I494" i="2"/>
  <c r="R2422" i="2"/>
  <c r="Q2421" i="2"/>
  <c r="V902" i="2"/>
  <c r="S902" i="2"/>
  <c r="U902" i="2"/>
  <c r="T902" i="2"/>
  <c r="K902" i="2"/>
  <c r="R2496" i="2"/>
  <c r="Q2495" i="2"/>
  <c r="R1854" i="2"/>
  <c r="Q1853" i="2"/>
  <c r="O1644" i="2"/>
  <c r="J1644" i="2"/>
  <c r="I1645" i="2"/>
  <c r="T665" i="2"/>
  <c r="T666" i="2" s="1"/>
  <c r="T667" i="2" s="1"/>
  <c r="T668" i="2" s="1"/>
  <c r="T669" i="2" s="1"/>
  <c r="T670" i="2" s="1"/>
  <c r="T671" i="2" s="1"/>
  <c r="T672" i="2" s="1"/>
  <c r="T673" i="2" s="1"/>
  <c r="T674" i="2" s="1"/>
  <c r="T675" i="2" s="1"/>
  <c r="K665" i="2"/>
  <c r="S665" i="2"/>
  <c r="S666" i="2" s="1"/>
  <c r="S667" i="2" s="1"/>
  <c r="S668" i="2" s="1"/>
  <c r="S669" i="2" s="1"/>
  <c r="S670" i="2" s="1"/>
  <c r="S671" i="2" s="1"/>
  <c r="S672" i="2" s="1"/>
  <c r="S673" i="2" s="1"/>
  <c r="S674" i="2" s="1"/>
  <c r="S675" i="2" s="1"/>
  <c r="V112" i="2"/>
  <c r="U112" i="2"/>
  <c r="T112" i="2"/>
  <c r="K112" i="2"/>
  <c r="S112" i="2"/>
  <c r="R2382" i="2"/>
  <c r="Q2381" i="2"/>
  <c r="Q419" i="2"/>
  <c r="R420" i="2"/>
  <c r="J918" i="2" l="1"/>
  <c r="O918" i="2"/>
  <c r="K1692" i="2"/>
  <c r="S1692" i="2"/>
  <c r="T1692" i="2"/>
  <c r="I1486" i="2"/>
  <c r="O1485" i="2"/>
  <c r="J1485" i="2"/>
  <c r="K1485" i="2" s="1"/>
  <c r="L1485" i="2" s="1"/>
  <c r="M1485" i="2" s="1"/>
  <c r="N1485" i="2" s="1"/>
  <c r="N728" i="2"/>
  <c r="U728" i="2" s="1"/>
  <c r="U729" i="2" s="1"/>
  <c r="U730" i="2" s="1"/>
  <c r="U731" i="2" s="1"/>
  <c r="U732" i="2" s="1"/>
  <c r="U733" i="2" s="1"/>
  <c r="U734" i="2" s="1"/>
  <c r="U735" i="2" s="1"/>
  <c r="U736" i="2" s="1"/>
  <c r="L1484" i="2"/>
  <c r="M1484" i="2" s="1"/>
  <c r="N1484" i="2"/>
  <c r="J1693" i="2"/>
  <c r="O1693" i="2"/>
  <c r="I1694" i="2"/>
  <c r="L44" i="2"/>
  <c r="M44" i="2" s="1"/>
  <c r="V44" i="2" s="1"/>
  <c r="N1085" i="2"/>
  <c r="U1085" i="2" s="1"/>
  <c r="L12" i="2"/>
  <c r="M12" i="2" s="1"/>
  <c r="N12" i="2" s="1"/>
  <c r="N702" i="2"/>
  <c r="U702" i="2" s="1"/>
  <c r="N1225" i="2"/>
  <c r="U1225" i="2" s="1"/>
  <c r="U1226" i="2" s="1"/>
  <c r="U1227" i="2" s="1"/>
  <c r="U1228" i="2" s="1"/>
  <c r="U1229" i="2" s="1"/>
  <c r="U1230" i="2" s="1"/>
  <c r="U1231" i="2" s="1"/>
  <c r="U1232" i="2" s="1"/>
  <c r="U1233" i="2" s="1"/>
  <c r="U1234" i="2" s="1"/>
  <c r="N59" i="2"/>
  <c r="U59" i="2" s="1"/>
  <c r="U60" i="2" s="1"/>
  <c r="U61" i="2" s="1"/>
  <c r="U62" i="2" s="1"/>
  <c r="U63" i="2" s="1"/>
  <c r="U64" i="2" s="1"/>
  <c r="U65" i="2" s="1"/>
  <c r="U66" i="2" s="1"/>
  <c r="U67" i="2" s="1"/>
  <c r="U68" i="2" s="1"/>
  <c r="U69" i="2" s="1"/>
  <c r="U70" i="2" s="1"/>
  <c r="U71" i="2" s="1"/>
  <c r="N1029" i="2"/>
  <c r="U1029" i="2" s="1"/>
  <c r="N1372" i="2"/>
  <c r="U1372" i="2" s="1"/>
  <c r="U1373" i="2" s="1"/>
  <c r="U1374" i="2" s="1"/>
  <c r="U1375" i="2" s="1"/>
  <c r="U1376" i="2" s="1"/>
  <c r="U1377" i="2" s="1"/>
  <c r="U1378" i="2" s="1"/>
  <c r="U1379" i="2" s="1"/>
  <c r="U1380" i="2" s="1"/>
  <c r="U1381" i="2" s="1"/>
  <c r="U1382" i="2" s="1"/>
  <c r="U1383" i="2" s="1"/>
  <c r="N800" i="2"/>
  <c r="U800" i="2" s="1"/>
  <c r="N127" i="2"/>
  <c r="U127" i="2" s="1"/>
  <c r="U128" i="2" s="1"/>
  <c r="U129" i="2" s="1"/>
  <c r="U130" i="2" s="1"/>
  <c r="U131" i="2" s="1"/>
  <c r="U132" i="2" s="1"/>
  <c r="U133" i="2" s="1"/>
  <c r="U134" i="2" s="1"/>
  <c r="U135" i="2" s="1"/>
  <c r="U136" i="2" s="1"/>
  <c r="N651" i="2"/>
  <c r="U651" i="2" s="1"/>
  <c r="U652" i="2" s="1"/>
  <c r="U653" i="2" s="1"/>
  <c r="U654" i="2" s="1"/>
  <c r="U655" i="2" s="1"/>
  <c r="U656" i="2" s="1"/>
  <c r="U657" i="2" s="1"/>
  <c r="U658" i="2" s="1"/>
  <c r="U659" i="2" s="1"/>
  <c r="U660" i="2" s="1"/>
  <c r="U661" i="2" s="1"/>
  <c r="U662" i="2" s="1"/>
  <c r="U663" i="2" s="1"/>
  <c r="N2555" i="2"/>
  <c r="U2555" i="2" s="1"/>
  <c r="U2556" i="2" s="1"/>
  <c r="U2557" i="2" s="1"/>
  <c r="U2558" i="2" s="1"/>
  <c r="U2559" i="2" s="1"/>
  <c r="U2560" i="2" s="1"/>
  <c r="U2561" i="2" s="1"/>
  <c r="U2562" i="2" s="1"/>
  <c r="U2563" i="2" s="1"/>
  <c r="U2564" i="2" s="1"/>
  <c r="N450" i="2"/>
  <c r="U450" i="2" s="1"/>
  <c r="U451" i="2" s="1"/>
  <c r="N1064" i="2"/>
  <c r="U1064" i="2" s="1"/>
  <c r="N1598" i="2"/>
  <c r="U1598" i="2" s="1"/>
  <c r="U1599" i="2" s="1"/>
  <c r="U1600" i="2" s="1"/>
  <c r="U1601" i="2" s="1"/>
  <c r="U1602" i="2" s="1"/>
  <c r="U1603" i="2" s="1"/>
  <c r="U1604" i="2" s="1"/>
  <c r="U1605" i="2" s="1"/>
  <c r="U1606" i="2" s="1"/>
  <c r="U1607" i="2" s="1"/>
  <c r="U1608" i="2" s="1"/>
  <c r="U1609" i="2" s="1"/>
  <c r="U1610" i="2" s="1"/>
  <c r="L1065" i="2"/>
  <c r="M1065" i="2" s="1"/>
  <c r="V1065" i="2" s="1"/>
  <c r="V1066" i="2" s="1"/>
  <c r="V1067" i="2" s="1"/>
  <c r="V1068" i="2" s="1"/>
  <c r="V1069" i="2" s="1"/>
  <c r="V1070" i="2" s="1"/>
  <c r="V1071" i="2" s="1"/>
  <c r="V1072" i="2" s="1"/>
  <c r="L220" i="2"/>
  <c r="M220" i="2" s="1"/>
  <c r="V220" i="2" s="1"/>
  <c r="L801" i="2"/>
  <c r="M801" i="2" s="1"/>
  <c r="V801" i="2" s="1"/>
  <c r="L665" i="2"/>
  <c r="M665" i="2" s="1"/>
  <c r="V665" i="2" s="1"/>
  <c r="V666" i="2" s="1"/>
  <c r="V667" i="2" s="1"/>
  <c r="V668" i="2" s="1"/>
  <c r="V669" i="2" s="1"/>
  <c r="V670" i="2" s="1"/>
  <c r="V671" i="2" s="1"/>
  <c r="V672" i="2" s="1"/>
  <c r="V673" i="2" s="1"/>
  <c r="V674" i="2" s="1"/>
  <c r="V675" i="2" s="1"/>
  <c r="L84" i="2"/>
  <c r="M84" i="2" s="1"/>
  <c r="N84" i="2" s="1"/>
  <c r="L1416" i="2"/>
  <c r="M1416" i="2" s="1"/>
  <c r="N1416" i="2" s="1"/>
  <c r="L703" i="2"/>
  <c r="M703" i="2" s="1"/>
  <c r="V703" i="2" s="1"/>
  <c r="V704" i="2" s="1"/>
  <c r="V705" i="2" s="1"/>
  <c r="V706" i="2" s="1"/>
  <c r="V707" i="2" s="1"/>
  <c r="V708" i="2" s="1"/>
  <c r="V709" i="2" s="1"/>
  <c r="V710" i="2" s="1"/>
  <c r="V711" i="2" s="1"/>
  <c r="V712" i="2" s="1"/>
  <c r="V713" i="2" s="1"/>
  <c r="V714" i="2" s="1"/>
  <c r="V715" i="2" s="1"/>
  <c r="L472" i="2"/>
  <c r="M472" i="2" s="1"/>
  <c r="N472" i="2" s="1"/>
  <c r="L2403" i="2"/>
  <c r="M2403" i="2" s="1"/>
  <c r="N2403" i="2" s="1"/>
  <c r="L1086" i="2"/>
  <c r="M1086" i="2" s="1"/>
  <c r="V1086" i="2" s="1"/>
  <c r="L1508" i="2"/>
  <c r="M1508" i="2" s="1"/>
  <c r="N1508" i="2" s="1"/>
  <c r="L990" i="2"/>
  <c r="M990" i="2" s="1"/>
  <c r="N990" i="2" s="1"/>
  <c r="L1466" i="2"/>
  <c r="M1466" i="2" s="1"/>
  <c r="N1466" i="2" s="1"/>
  <c r="N664" i="2"/>
  <c r="U664" i="2" s="1"/>
  <c r="L1115" i="2"/>
  <c r="M1115" i="2" s="1"/>
  <c r="N1115" i="2"/>
  <c r="L1030" i="2"/>
  <c r="M1030" i="2" s="1"/>
  <c r="V1030" i="2" s="1"/>
  <c r="V1031" i="2" s="1"/>
  <c r="V1032" i="2" s="1"/>
  <c r="V1033" i="2" s="1"/>
  <c r="V1034" i="2" s="1"/>
  <c r="V1035" i="2" s="1"/>
  <c r="V1036" i="2" s="1"/>
  <c r="V1037" i="2" s="1"/>
  <c r="V1038" i="2" s="1"/>
  <c r="V1039" i="2" s="1"/>
  <c r="V1040" i="2" s="1"/>
  <c r="L1345" i="2"/>
  <c r="M1345" i="2" s="1"/>
  <c r="N1345" i="2" s="1"/>
  <c r="L508" i="2"/>
  <c r="M508" i="2" s="1"/>
  <c r="N508" i="2" s="1"/>
  <c r="L1442" i="2"/>
  <c r="M1442" i="2" s="1"/>
  <c r="N1442" i="2" s="1"/>
  <c r="L584" i="2"/>
  <c r="M584" i="2" s="1"/>
  <c r="V584" i="2" s="1"/>
  <c r="V585" i="2" s="1"/>
  <c r="V586" i="2" s="1"/>
  <c r="V587" i="2" s="1"/>
  <c r="V588" i="2" s="1"/>
  <c r="V589" i="2" s="1"/>
  <c r="V590" i="2" s="1"/>
  <c r="V591" i="2" s="1"/>
  <c r="V592" i="2" s="1"/>
  <c r="V593" i="2" s="1"/>
  <c r="V594" i="2" s="1"/>
  <c r="V595" i="2" s="1"/>
  <c r="L772" i="2"/>
  <c r="M772" i="2" s="1"/>
  <c r="V772" i="2" s="1"/>
  <c r="L1643" i="2"/>
  <c r="M1643" i="2" s="1"/>
  <c r="N1643" i="2" s="1"/>
  <c r="L492" i="2"/>
  <c r="M492" i="2" s="1"/>
  <c r="N492" i="2" s="1"/>
  <c r="L1182" i="2"/>
  <c r="M1182" i="2" s="1"/>
  <c r="V1182" i="2" s="1"/>
  <c r="N1385" i="2"/>
  <c r="U1385" i="2" s="1"/>
  <c r="U1386" i="2" s="1"/>
  <c r="U1387" i="2" s="1"/>
  <c r="U1388" i="2" s="1"/>
  <c r="U1389" i="2" s="1"/>
  <c r="U1390" i="2" s="1"/>
  <c r="U1391" i="2" s="1"/>
  <c r="U1392" i="2" s="1"/>
  <c r="U1393" i="2" s="1"/>
  <c r="L112" i="2"/>
  <c r="M112" i="2" s="1"/>
  <c r="N112" i="2" s="1"/>
  <c r="L947" i="2"/>
  <c r="M947" i="2" s="1"/>
  <c r="N947" i="2" s="1"/>
  <c r="L524" i="2"/>
  <c r="M524" i="2" s="1"/>
  <c r="N524" i="2" s="1"/>
  <c r="L864" i="2"/>
  <c r="M864" i="2" s="1"/>
  <c r="N864" i="2" s="1"/>
  <c r="L2482" i="2"/>
  <c r="M2482" i="2" s="1"/>
  <c r="V2482" i="2" s="1"/>
  <c r="N607" i="2"/>
  <c r="U607" i="2" s="1"/>
  <c r="U608" i="2" s="1"/>
  <c r="U609" i="2" s="1"/>
  <c r="U610" i="2" s="1"/>
  <c r="U611" i="2" s="1"/>
  <c r="U612" i="2" s="1"/>
  <c r="U613" i="2" s="1"/>
  <c r="U614" i="2" s="1"/>
  <c r="U615" i="2" s="1"/>
  <c r="U616" i="2" s="1"/>
  <c r="U617" i="2" s="1"/>
  <c r="U618" i="2" s="1"/>
  <c r="U619" i="2" s="1"/>
  <c r="N539" i="2"/>
  <c r="U539" i="2" s="1"/>
  <c r="U540" i="2" s="1"/>
  <c r="U541" i="2" s="1"/>
  <c r="U542" i="2" s="1"/>
  <c r="U543" i="2" s="1"/>
  <c r="U544" i="2" s="1"/>
  <c r="U545" i="2" s="1"/>
  <c r="U546" i="2" s="1"/>
  <c r="U547" i="2" s="1"/>
  <c r="U548" i="2" s="1"/>
  <c r="L902" i="2"/>
  <c r="M902" i="2" s="1"/>
  <c r="N902" i="2" s="1"/>
  <c r="L1305" i="2"/>
  <c r="M1305" i="2" s="1"/>
  <c r="N1305" i="2" s="1"/>
  <c r="L1139" i="2"/>
  <c r="M1139" i="2" s="1"/>
  <c r="N1139" i="2" s="1"/>
  <c r="L846" i="2"/>
  <c r="M846" i="2" s="1"/>
  <c r="V846" i="2" s="1"/>
  <c r="L164" i="2"/>
  <c r="M164" i="2" s="1"/>
  <c r="V164" i="2" s="1"/>
  <c r="L72" i="2"/>
  <c r="M72" i="2" s="1"/>
  <c r="V72" i="2" s="1"/>
  <c r="V73" i="2" s="1"/>
  <c r="V74" i="2" s="1"/>
  <c r="V75" i="2" s="1"/>
  <c r="V76" i="2" s="1"/>
  <c r="V77" i="2" s="1"/>
  <c r="V78" i="2" s="1"/>
  <c r="V79" i="2" s="1"/>
  <c r="V80" i="2" s="1"/>
  <c r="V81" i="2" s="1"/>
  <c r="V82" i="2" s="1"/>
  <c r="V83" i="2" s="1"/>
  <c r="V84" i="2" s="1"/>
  <c r="L1249" i="2"/>
  <c r="M1249" i="2" s="1"/>
  <c r="N1249" i="2" s="1"/>
  <c r="L619" i="2"/>
  <c r="M619" i="2" s="1"/>
  <c r="N619" i="2" s="1"/>
  <c r="L1197" i="2"/>
  <c r="M1197" i="2" s="1"/>
  <c r="N1197" i="2" s="1"/>
  <c r="L968" i="2"/>
  <c r="M968" i="2" s="1"/>
  <c r="N968" i="2" s="1"/>
  <c r="L451" i="2"/>
  <c r="M451" i="2" s="1"/>
  <c r="N451" i="2" s="1"/>
  <c r="L1711" i="2"/>
  <c r="M1711" i="2" s="1"/>
  <c r="N1711" i="2" s="1"/>
  <c r="R17" i="2"/>
  <c r="Q16" i="2"/>
  <c r="Q751" i="2"/>
  <c r="R752" i="2"/>
  <c r="Q99" i="2"/>
  <c r="R100" i="2"/>
  <c r="K493" i="2"/>
  <c r="T13" i="2"/>
  <c r="K13" i="2"/>
  <c r="S13" i="2"/>
  <c r="O1347" i="2"/>
  <c r="J1347" i="2"/>
  <c r="I1348" i="2"/>
  <c r="R1814" i="2"/>
  <c r="Q1813" i="2"/>
  <c r="R2570" i="2"/>
  <c r="Q2569" i="2"/>
  <c r="O1713" i="2"/>
  <c r="J1713" i="2"/>
  <c r="I1714" i="2"/>
  <c r="R382" i="2"/>
  <c r="Q381" i="2"/>
  <c r="R1485" i="2"/>
  <c r="Q1484" i="2"/>
  <c r="R640" i="2"/>
  <c r="Q639" i="2"/>
  <c r="R815" i="2"/>
  <c r="Q814" i="2"/>
  <c r="T1087" i="2"/>
  <c r="K1087" i="2"/>
  <c r="S1087" i="2"/>
  <c r="V1087" i="2"/>
  <c r="Q1362" i="2"/>
  <c r="R1363" i="2"/>
  <c r="R255" i="2"/>
  <c r="Q254" i="2"/>
  <c r="R1101" i="2"/>
  <c r="Q1100" i="2"/>
  <c r="Q2223" i="2"/>
  <c r="R2224" i="2"/>
  <c r="T113" i="2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K113" i="2"/>
  <c r="S113" i="2"/>
  <c r="S114" i="2" s="1"/>
  <c r="S115" i="2" s="1"/>
  <c r="S116" i="2" s="1"/>
  <c r="S117" i="2" s="1"/>
  <c r="S118" i="2" s="1"/>
  <c r="S119" i="2" s="1"/>
  <c r="S120" i="2" s="1"/>
  <c r="S121" i="2" s="1"/>
  <c r="S122" i="2" s="1"/>
  <c r="S123" i="2" s="1"/>
  <c r="S124" i="2" s="1"/>
  <c r="S125" i="2" s="1"/>
  <c r="R2182" i="2"/>
  <c r="Q2181" i="2"/>
  <c r="K991" i="2"/>
  <c r="K473" i="2"/>
  <c r="T802" i="2"/>
  <c r="K802" i="2"/>
  <c r="S802" i="2"/>
  <c r="V802" i="2"/>
  <c r="Q1277" i="2"/>
  <c r="R1278" i="2"/>
  <c r="O510" i="2"/>
  <c r="J510" i="2"/>
  <c r="R906" i="2"/>
  <c r="Q905" i="2"/>
  <c r="Q1898" i="2"/>
  <c r="R1899" i="2"/>
  <c r="Q524" i="2"/>
  <c r="R525" i="2"/>
  <c r="S2404" i="2"/>
  <c r="U2404" i="2"/>
  <c r="V2404" i="2"/>
  <c r="T2404" i="2"/>
  <c r="K2404" i="2"/>
  <c r="Q1575" i="2"/>
  <c r="R1576" i="2"/>
  <c r="O1510" i="2"/>
  <c r="J1510" i="2"/>
  <c r="I1511" i="2"/>
  <c r="R718" i="2"/>
  <c r="Q717" i="2"/>
  <c r="Q2382" i="2"/>
  <c r="R2383" i="2"/>
  <c r="R2497" i="2"/>
  <c r="Q2496" i="2"/>
  <c r="Q2422" i="2"/>
  <c r="R2423" i="2"/>
  <c r="J621" i="2"/>
  <c r="O621" i="2"/>
  <c r="I622" i="2"/>
  <c r="O1199" i="2"/>
  <c r="J1199" i="2"/>
  <c r="I1200" i="2"/>
  <c r="S2483" i="2"/>
  <c r="S2484" i="2" s="1"/>
  <c r="S2485" i="2" s="1"/>
  <c r="S2486" i="2" s="1"/>
  <c r="S2487" i="2" s="1"/>
  <c r="S2488" i="2" s="1"/>
  <c r="S2489" i="2" s="1"/>
  <c r="S2490" i="2" s="1"/>
  <c r="S2491" i="2" s="1"/>
  <c r="T2483" i="2"/>
  <c r="T2484" i="2" s="1"/>
  <c r="T2485" i="2" s="1"/>
  <c r="T2486" i="2" s="1"/>
  <c r="T2487" i="2" s="1"/>
  <c r="T2488" i="2" s="1"/>
  <c r="T2489" i="2" s="1"/>
  <c r="T2490" i="2" s="1"/>
  <c r="T2491" i="2" s="1"/>
  <c r="K2483" i="2"/>
  <c r="T1467" i="2"/>
  <c r="K1467" i="2"/>
  <c r="S1467" i="2"/>
  <c r="V1467" i="2"/>
  <c r="U1467" i="2"/>
  <c r="R682" i="2"/>
  <c r="Q681" i="2"/>
  <c r="O1645" i="2"/>
  <c r="J1645" i="2"/>
  <c r="I1646" i="2"/>
  <c r="Q1854" i="2"/>
  <c r="R1855" i="2"/>
  <c r="Q2065" i="2"/>
  <c r="R2066" i="2"/>
  <c r="U620" i="2"/>
  <c r="S620" i="2"/>
  <c r="K620" i="2"/>
  <c r="V620" i="2"/>
  <c r="T620" i="2"/>
  <c r="K1198" i="2"/>
  <c r="O970" i="2"/>
  <c r="J970" i="2"/>
  <c r="O14" i="2"/>
  <c r="J14" i="2"/>
  <c r="I15" i="2"/>
  <c r="O453" i="2"/>
  <c r="J453" i="2"/>
  <c r="I454" i="2"/>
  <c r="U1346" i="2"/>
  <c r="T1346" i="2"/>
  <c r="K1346" i="2"/>
  <c r="S1346" i="2"/>
  <c r="V1346" i="2"/>
  <c r="Q492" i="2"/>
  <c r="R493" i="2"/>
  <c r="R943" i="2"/>
  <c r="Q942" i="2"/>
  <c r="Q1079" i="2"/>
  <c r="R1080" i="2"/>
  <c r="Q141" i="2"/>
  <c r="R142" i="2"/>
  <c r="T1712" i="2"/>
  <c r="K1712" i="2"/>
  <c r="S1712" i="2"/>
  <c r="V1712" i="2"/>
  <c r="U1712" i="2"/>
  <c r="R1940" i="2"/>
  <c r="Q1939" i="2"/>
  <c r="O1117" i="2"/>
  <c r="J1117" i="2"/>
  <c r="I1118" i="2"/>
  <c r="Q1398" i="2"/>
  <c r="R1399" i="2"/>
  <c r="Q178" i="2"/>
  <c r="R179" i="2"/>
  <c r="O1088" i="2"/>
  <c r="J1088" i="2"/>
  <c r="I1089" i="2"/>
  <c r="U903" i="2"/>
  <c r="V903" i="2"/>
  <c r="T903" i="2"/>
  <c r="K903" i="2"/>
  <c r="S903" i="2"/>
  <c r="Q2143" i="2"/>
  <c r="R2144" i="2"/>
  <c r="Q2028" i="2"/>
  <c r="R2029" i="2"/>
  <c r="O949" i="2"/>
  <c r="J949" i="2"/>
  <c r="I950" i="2"/>
  <c r="Q1535" i="2"/>
  <c r="R1536" i="2"/>
  <c r="T85" i="2"/>
  <c r="K85" i="2"/>
  <c r="S85" i="2"/>
  <c r="R1045" i="2"/>
  <c r="Q1044" i="2"/>
  <c r="R2342" i="2"/>
  <c r="Q2341" i="2"/>
  <c r="O1418" i="2"/>
  <c r="J1418" i="2"/>
  <c r="I1419" i="2"/>
  <c r="O992" i="2"/>
  <c r="J992" i="2"/>
  <c r="I993" i="2"/>
  <c r="O803" i="2"/>
  <c r="J803" i="2"/>
  <c r="I804" i="2"/>
  <c r="T509" i="2"/>
  <c r="K509" i="2"/>
  <c r="S509" i="2"/>
  <c r="R335" i="2"/>
  <c r="Q334" i="2"/>
  <c r="R787" i="2"/>
  <c r="Q786" i="2"/>
  <c r="Q2102" i="2"/>
  <c r="R2103" i="2"/>
  <c r="Q459" i="2"/>
  <c r="R460" i="2"/>
  <c r="Q58" i="2"/>
  <c r="R59" i="2"/>
  <c r="R2264" i="2"/>
  <c r="Q2263" i="2"/>
  <c r="O526" i="2"/>
  <c r="J526" i="2"/>
  <c r="I527" i="2"/>
  <c r="O494" i="2"/>
  <c r="J494" i="2"/>
  <c r="O1141" i="2"/>
  <c r="J1141" i="2"/>
  <c r="I1142" i="2"/>
  <c r="S969" i="2"/>
  <c r="T969" i="2"/>
  <c r="K969" i="2"/>
  <c r="U452" i="2"/>
  <c r="T452" i="2"/>
  <c r="K452" i="2"/>
  <c r="S452" i="2"/>
  <c r="V452" i="2"/>
  <c r="J1468" i="2"/>
  <c r="O1468" i="2"/>
  <c r="I1469" i="2"/>
  <c r="R1709" i="2"/>
  <c r="Q1708" i="2"/>
  <c r="Q1334" i="2"/>
  <c r="R1335" i="2"/>
  <c r="O866" i="2"/>
  <c r="J866" i="2"/>
  <c r="I867" i="2"/>
  <c r="T1116" i="2"/>
  <c r="K1116" i="2"/>
  <c r="S1116" i="2"/>
  <c r="R1167" i="2"/>
  <c r="Q1166" i="2"/>
  <c r="J904" i="2"/>
  <c r="O904" i="2"/>
  <c r="Q1131" i="2"/>
  <c r="R1132" i="2"/>
  <c r="Q1441" i="2"/>
  <c r="R1442" i="2"/>
  <c r="Q2459" i="2"/>
  <c r="R2460" i="2"/>
  <c r="R1661" i="2"/>
  <c r="Q1660" i="2"/>
  <c r="O1307" i="2"/>
  <c r="J1307" i="2"/>
  <c r="I1308" i="2"/>
  <c r="T948" i="2"/>
  <c r="K948" i="2"/>
  <c r="V948" i="2"/>
  <c r="U948" i="2"/>
  <c r="S948" i="2"/>
  <c r="Q2299" i="2"/>
  <c r="R2300" i="2"/>
  <c r="O86" i="2"/>
  <c r="J86" i="2"/>
  <c r="T221" i="2"/>
  <c r="K221" i="2"/>
  <c r="V221" i="2"/>
  <c r="S221" i="2"/>
  <c r="R566" i="2"/>
  <c r="Q565" i="2"/>
  <c r="Q1612" i="2"/>
  <c r="R1613" i="2"/>
  <c r="V1417" i="2"/>
  <c r="U1417" i="2"/>
  <c r="T1417" i="2"/>
  <c r="K1417" i="2"/>
  <c r="S1417" i="2"/>
  <c r="T1250" i="2"/>
  <c r="T1251" i="2" s="1"/>
  <c r="T1252" i="2" s="1"/>
  <c r="T1253" i="2" s="1"/>
  <c r="T1254" i="2" s="1"/>
  <c r="T1255" i="2" s="1"/>
  <c r="T1256" i="2" s="1"/>
  <c r="T1257" i="2" s="1"/>
  <c r="T1258" i="2" s="1"/>
  <c r="T1259" i="2" s="1"/>
  <c r="T1260" i="2" s="1"/>
  <c r="T1261" i="2" s="1"/>
  <c r="K1250" i="2"/>
  <c r="S1250" i="2"/>
  <c r="S1251" i="2" s="1"/>
  <c r="S1252" i="2" s="1"/>
  <c r="S1253" i="2" s="1"/>
  <c r="S1254" i="2" s="1"/>
  <c r="S1255" i="2" s="1"/>
  <c r="S1256" i="2" s="1"/>
  <c r="S1257" i="2" s="1"/>
  <c r="S1258" i="2" s="1"/>
  <c r="S1259" i="2" s="1"/>
  <c r="S1260" i="2" s="1"/>
  <c r="S1261" i="2" s="1"/>
  <c r="R863" i="2"/>
  <c r="Q862" i="2"/>
  <c r="Q1770" i="2"/>
  <c r="R1771" i="2"/>
  <c r="T1443" i="2"/>
  <c r="T1444" i="2" s="1"/>
  <c r="T1445" i="2" s="1"/>
  <c r="T1446" i="2" s="1"/>
  <c r="T1447" i="2" s="1"/>
  <c r="T1448" i="2" s="1"/>
  <c r="T1449" i="2" s="1"/>
  <c r="T1450" i="2" s="1"/>
  <c r="K1443" i="2"/>
  <c r="S1443" i="2"/>
  <c r="S1444" i="2" s="1"/>
  <c r="S1445" i="2" s="1"/>
  <c r="S1446" i="2" s="1"/>
  <c r="S1447" i="2" s="1"/>
  <c r="S1448" i="2" s="1"/>
  <c r="S1449" i="2" s="1"/>
  <c r="S1450" i="2" s="1"/>
  <c r="Q1984" i="2"/>
  <c r="R1985" i="2"/>
  <c r="O166" i="2"/>
  <c r="J166" i="2"/>
  <c r="I167" i="2"/>
  <c r="K525" i="2"/>
  <c r="T1644" i="2"/>
  <c r="K1644" i="2"/>
  <c r="S1644" i="2"/>
  <c r="V1644" i="2"/>
  <c r="U1644" i="2"/>
  <c r="Q420" i="2"/>
  <c r="R421" i="2"/>
  <c r="K1140" i="2"/>
  <c r="Q2533" i="2"/>
  <c r="R2534" i="2"/>
  <c r="S865" i="2"/>
  <c r="T865" i="2"/>
  <c r="K865" i="2"/>
  <c r="V865" i="2"/>
  <c r="U865" i="2"/>
  <c r="S1183" i="2"/>
  <c r="S1184" i="2" s="1"/>
  <c r="S1185" i="2" s="1"/>
  <c r="S1186" i="2" s="1"/>
  <c r="S1187" i="2" s="1"/>
  <c r="S1188" i="2" s="1"/>
  <c r="S1189" i="2" s="1"/>
  <c r="S1190" i="2" s="1"/>
  <c r="S1191" i="2" s="1"/>
  <c r="S1192" i="2" s="1"/>
  <c r="S1193" i="2" s="1"/>
  <c r="S1194" i="2" s="1"/>
  <c r="S1195" i="2" s="1"/>
  <c r="S1196" i="2" s="1"/>
  <c r="S1197" i="2" s="1"/>
  <c r="S1198" i="2" s="1"/>
  <c r="T1183" i="2"/>
  <c r="T1184" i="2" s="1"/>
  <c r="T1185" i="2" s="1"/>
  <c r="T1186" i="2" s="1"/>
  <c r="T1187" i="2" s="1"/>
  <c r="T1188" i="2" s="1"/>
  <c r="T1189" i="2" s="1"/>
  <c r="T1190" i="2" s="1"/>
  <c r="T1191" i="2" s="1"/>
  <c r="T1192" i="2" s="1"/>
  <c r="T1193" i="2" s="1"/>
  <c r="T1194" i="2" s="1"/>
  <c r="T1195" i="2" s="1"/>
  <c r="T1196" i="2" s="1"/>
  <c r="T1197" i="2" s="1"/>
  <c r="T1198" i="2" s="1"/>
  <c r="K1183" i="2"/>
  <c r="T773" i="2"/>
  <c r="T774" i="2" s="1"/>
  <c r="T775" i="2" s="1"/>
  <c r="T776" i="2" s="1"/>
  <c r="T777" i="2" s="1"/>
  <c r="T778" i="2" s="1"/>
  <c r="T779" i="2" s="1"/>
  <c r="T780" i="2" s="1"/>
  <c r="T781" i="2" s="1"/>
  <c r="T782" i="2" s="1"/>
  <c r="T783" i="2" s="1"/>
  <c r="T784" i="2" s="1"/>
  <c r="K773" i="2"/>
  <c r="S773" i="2"/>
  <c r="S774" i="2" s="1"/>
  <c r="S775" i="2" s="1"/>
  <c r="S776" i="2" s="1"/>
  <c r="S777" i="2" s="1"/>
  <c r="S778" i="2" s="1"/>
  <c r="S779" i="2" s="1"/>
  <c r="S780" i="2" s="1"/>
  <c r="S781" i="2" s="1"/>
  <c r="S782" i="2" s="1"/>
  <c r="S783" i="2" s="1"/>
  <c r="S784" i="2" s="1"/>
  <c r="R1197" i="2"/>
  <c r="Q1196" i="2"/>
  <c r="Q1238" i="2"/>
  <c r="R1239" i="2"/>
  <c r="U1306" i="2"/>
  <c r="T1306" i="2"/>
  <c r="K1306" i="2"/>
  <c r="S1306" i="2"/>
  <c r="V1306" i="2"/>
  <c r="O222" i="2"/>
  <c r="J222" i="2"/>
  <c r="I223" i="2"/>
  <c r="T45" i="2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K45" i="2"/>
  <c r="S45" i="2"/>
  <c r="S46" i="2" s="1"/>
  <c r="S47" i="2" s="1"/>
  <c r="S48" i="2" s="1"/>
  <c r="S49" i="2" s="1"/>
  <c r="S50" i="2" s="1"/>
  <c r="S51" i="2" s="1"/>
  <c r="S52" i="2" s="1"/>
  <c r="S53" i="2" s="1"/>
  <c r="S54" i="2" s="1"/>
  <c r="S55" i="2" s="1"/>
  <c r="S56" i="2" s="1"/>
  <c r="S57" i="2" s="1"/>
  <c r="S58" i="2" s="1"/>
  <c r="O474" i="2"/>
  <c r="J474" i="2"/>
  <c r="I475" i="2"/>
  <c r="Q1305" i="2"/>
  <c r="R1306" i="2"/>
  <c r="S847" i="2"/>
  <c r="S848" i="2" s="1"/>
  <c r="S849" i="2" s="1"/>
  <c r="S850" i="2" s="1"/>
  <c r="K847" i="2"/>
  <c r="T847" i="2"/>
  <c r="T848" i="2" s="1"/>
  <c r="T849" i="2" s="1"/>
  <c r="T850" i="2" s="1"/>
  <c r="R1729" i="2"/>
  <c r="Q1728" i="2"/>
  <c r="R985" i="2"/>
  <c r="Q984" i="2"/>
  <c r="R295" i="2"/>
  <c r="Q294" i="2"/>
  <c r="R598" i="2"/>
  <c r="Q597" i="2"/>
  <c r="O2405" i="2"/>
  <c r="J2405" i="2"/>
  <c r="I2406" i="2"/>
  <c r="K1509" i="2"/>
  <c r="T165" i="2"/>
  <c r="K165" i="2"/>
  <c r="S165" i="2"/>
  <c r="R215" i="2"/>
  <c r="Q214" i="2"/>
  <c r="S1693" i="2" l="1"/>
  <c r="T1693" i="2"/>
  <c r="K1693" i="2"/>
  <c r="L1692" i="2"/>
  <c r="M1692" i="2" s="1"/>
  <c r="V1692" i="2" s="1"/>
  <c r="O1694" i="2"/>
  <c r="J1694" i="2"/>
  <c r="I1695" i="2"/>
  <c r="J1486" i="2"/>
  <c r="K1486" i="2" s="1"/>
  <c r="L1486" i="2" s="1"/>
  <c r="M1486" i="2" s="1"/>
  <c r="N1486" i="2" s="1"/>
  <c r="I1487" i="2"/>
  <c r="O1486" i="2"/>
  <c r="T918" i="2"/>
  <c r="T919" i="2" s="1"/>
  <c r="T920" i="2" s="1"/>
  <c r="T921" i="2" s="1"/>
  <c r="T922" i="2" s="1"/>
  <c r="T923" i="2" s="1"/>
  <c r="T924" i="2" s="1"/>
  <c r="T925" i="2" s="1"/>
  <c r="T926" i="2" s="1"/>
  <c r="T927" i="2" s="1"/>
  <c r="K918" i="2"/>
  <c r="L918" i="2" s="1"/>
  <c r="M918" i="2" s="1"/>
  <c r="V918" i="2" s="1"/>
  <c r="V919" i="2" s="1"/>
  <c r="V920" i="2" s="1"/>
  <c r="V921" i="2" s="1"/>
  <c r="V922" i="2" s="1"/>
  <c r="V923" i="2" s="1"/>
  <c r="V924" i="2" s="1"/>
  <c r="V925" i="2" s="1"/>
  <c r="V926" i="2" s="1"/>
  <c r="V927" i="2" s="1"/>
  <c r="S918" i="2"/>
  <c r="S919" i="2" s="1"/>
  <c r="S920" i="2" s="1"/>
  <c r="S921" i="2" s="1"/>
  <c r="S922" i="2" s="1"/>
  <c r="S923" i="2" s="1"/>
  <c r="S924" i="2" s="1"/>
  <c r="S925" i="2" s="1"/>
  <c r="S926" i="2" s="1"/>
  <c r="S927" i="2" s="1"/>
  <c r="L45" i="2"/>
  <c r="M45" i="2" s="1"/>
  <c r="V45" i="2" s="1"/>
  <c r="V46" i="2" s="1"/>
  <c r="V47" i="2" s="1"/>
  <c r="V48" i="2" s="1"/>
  <c r="V49" i="2" s="1"/>
  <c r="V50" i="2" s="1"/>
  <c r="V51" i="2" s="1"/>
  <c r="V52" i="2" s="1"/>
  <c r="V53" i="2" s="1"/>
  <c r="V54" i="2" s="1"/>
  <c r="V55" i="2" s="1"/>
  <c r="V56" i="2" s="1"/>
  <c r="V57" i="2" s="1"/>
  <c r="V58" i="2" s="1"/>
  <c r="L13" i="2"/>
  <c r="M13" i="2" s="1"/>
  <c r="V13" i="2" s="1"/>
  <c r="N44" i="2"/>
  <c r="U44" i="2" s="1"/>
  <c r="N772" i="2"/>
  <c r="U772" i="2" s="1"/>
  <c r="N1182" i="2"/>
  <c r="U1182" i="2" s="1"/>
  <c r="N584" i="2"/>
  <c r="U584" i="2" s="1"/>
  <c r="U585" i="2" s="1"/>
  <c r="U586" i="2" s="1"/>
  <c r="U587" i="2" s="1"/>
  <c r="U588" i="2" s="1"/>
  <c r="U589" i="2" s="1"/>
  <c r="U590" i="2" s="1"/>
  <c r="U591" i="2" s="1"/>
  <c r="U592" i="2" s="1"/>
  <c r="U593" i="2" s="1"/>
  <c r="U594" i="2" s="1"/>
  <c r="U595" i="2" s="1"/>
  <c r="N1030" i="2"/>
  <c r="U1030" i="2" s="1"/>
  <c r="U1031" i="2" s="1"/>
  <c r="U1032" i="2" s="1"/>
  <c r="U1033" i="2" s="1"/>
  <c r="U1034" i="2" s="1"/>
  <c r="U1035" i="2" s="1"/>
  <c r="U1036" i="2" s="1"/>
  <c r="U1037" i="2" s="1"/>
  <c r="U1038" i="2" s="1"/>
  <c r="U1039" i="2" s="1"/>
  <c r="U1040" i="2" s="1"/>
  <c r="L1306" i="2"/>
  <c r="M1306" i="2" s="1"/>
  <c r="N1306" i="2" s="1"/>
  <c r="L1183" i="2"/>
  <c r="M1183" i="2" s="1"/>
  <c r="V1183" i="2" s="1"/>
  <c r="V1184" i="2" s="1"/>
  <c r="V1185" i="2" s="1"/>
  <c r="V1186" i="2" s="1"/>
  <c r="V1187" i="2" s="1"/>
  <c r="V1188" i="2" s="1"/>
  <c r="V1189" i="2" s="1"/>
  <c r="V1190" i="2" s="1"/>
  <c r="V1191" i="2" s="1"/>
  <c r="V1192" i="2" s="1"/>
  <c r="V1193" i="2" s="1"/>
  <c r="V1194" i="2" s="1"/>
  <c r="V1195" i="2" s="1"/>
  <c r="V1196" i="2" s="1"/>
  <c r="V1197" i="2" s="1"/>
  <c r="V1198" i="2" s="1"/>
  <c r="L1140" i="2"/>
  <c r="M1140" i="2" s="1"/>
  <c r="N1140" i="2" s="1"/>
  <c r="L525" i="2"/>
  <c r="M525" i="2" s="1"/>
  <c r="N525" i="2" s="1"/>
  <c r="L1443" i="2"/>
  <c r="M1443" i="2" s="1"/>
  <c r="V1443" i="2" s="1"/>
  <c r="V1444" i="2" s="1"/>
  <c r="V1445" i="2" s="1"/>
  <c r="V1446" i="2" s="1"/>
  <c r="V1447" i="2" s="1"/>
  <c r="V1448" i="2" s="1"/>
  <c r="V1449" i="2" s="1"/>
  <c r="V1450" i="2" s="1"/>
  <c r="L452" i="2"/>
  <c r="M452" i="2" s="1"/>
  <c r="N452" i="2" s="1"/>
  <c r="L903" i="2"/>
  <c r="M903" i="2" s="1"/>
  <c r="N903" i="2" s="1"/>
  <c r="L1712" i="2"/>
  <c r="M1712" i="2" s="1"/>
  <c r="N1712" i="2" s="1"/>
  <c r="L1346" i="2"/>
  <c r="M1346" i="2" s="1"/>
  <c r="N1346" i="2" s="1"/>
  <c r="L802" i="2"/>
  <c r="M802" i="2" s="1"/>
  <c r="N802" i="2" s="1"/>
  <c r="N164" i="2"/>
  <c r="U164" i="2" s="1"/>
  <c r="N918" i="2"/>
  <c r="U918" i="2" s="1"/>
  <c r="U919" i="2" s="1"/>
  <c r="U920" i="2" s="1"/>
  <c r="U921" i="2" s="1"/>
  <c r="U922" i="2" s="1"/>
  <c r="U923" i="2" s="1"/>
  <c r="U924" i="2" s="1"/>
  <c r="U925" i="2" s="1"/>
  <c r="U926" i="2" s="1"/>
  <c r="U927" i="2" s="1"/>
  <c r="N1086" i="2"/>
  <c r="U1086" i="2" s="1"/>
  <c r="U1087" i="2" s="1"/>
  <c r="N665" i="2"/>
  <c r="U665" i="2" s="1"/>
  <c r="U666" i="2" s="1"/>
  <c r="U667" i="2" s="1"/>
  <c r="U668" i="2" s="1"/>
  <c r="U669" i="2" s="1"/>
  <c r="U670" i="2" s="1"/>
  <c r="U671" i="2" s="1"/>
  <c r="U672" i="2" s="1"/>
  <c r="U673" i="2" s="1"/>
  <c r="U674" i="2" s="1"/>
  <c r="U675" i="2" s="1"/>
  <c r="N220" i="2"/>
  <c r="U220" i="2" s="1"/>
  <c r="U221" i="2" s="1"/>
  <c r="L773" i="2"/>
  <c r="M773" i="2" s="1"/>
  <c r="V773" i="2" s="1"/>
  <c r="V774" i="2" s="1"/>
  <c r="V775" i="2" s="1"/>
  <c r="V776" i="2" s="1"/>
  <c r="V777" i="2" s="1"/>
  <c r="V778" i="2" s="1"/>
  <c r="V779" i="2" s="1"/>
  <c r="V780" i="2" s="1"/>
  <c r="V781" i="2" s="1"/>
  <c r="V782" i="2" s="1"/>
  <c r="V783" i="2" s="1"/>
  <c r="V784" i="2" s="1"/>
  <c r="L221" i="2"/>
  <c r="M221" i="2" s="1"/>
  <c r="N221" i="2" s="1"/>
  <c r="L509" i="2"/>
  <c r="M509" i="2" s="1"/>
  <c r="V509" i="2" s="1"/>
  <c r="L1467" i="2"/>
  <c r="M1467" i="2" s="1"/>
  <c r="N1467" i="2" s="1"/>
  <c r="L1509" i="2"/>
  <c r="M1509" i="2" s="1"/>
  <c r="N1509" i="2" s="1"/>
  <c r="L1644" i="2"/>
  <c r="M1644" i="2" s="1"/>
  <c r="N1644" i="2" s="1"/>
  <c r="L1116" i="2"/>
  <c r="M1116" i="2" s="1"/>
  <c r="V1116" i="2" s="1"/>
  <c r="L85" i="2"/>
  <c r="M85" i="2" s="1"/>
  <c r="V85" i="2" s="1"/>
  <c r="L620" i="2"/>
  <c r="M620" i="2" s="1"/>
  <c r="N620" i="2" s="1"/>
  <c r="L2404" i="2"/>
  <c r="M2404" i="2" s="1"/>
  <c r="N2404" i="2" s="1"/>
  <c r="L473" i="2"/>
  <c r="M473" i="2" s="1"/>
  <c r="N473" i="2" s="1"/>
  <c r="N72" i="2"/>
  <c r="U72" i="2" s="1"/>
  <c r="U73" i="2" s="1"/>
  <c r="U74" i="2" s="1"/>
  <c r="U75" i="2" s="1"/>
  <c r="U76" i="2" s="1"/>
  <c r="U77" i="2" s="1"/>
  <c r="U78" i="2" s="1"/>
  <c r="U79" i="2" s="1"/>
  <c r="U80" i="2" s="1"/>
  <c r="U81" i="2" s="1"/>
  <c r="U82" i="2" s="1"/>
  <c r="U83" i="2" s="1"/>
  <c r="U84" i="2" s="1"/>
  <c r="N846" i="2"/>
  <c r="U846" i="2" s="1"/>
  <c r="N2482" i="2"/>
  <c r="U2482" i="2" s="1"/>
  <c r="N703" i="2"/>
  <c r="U703" i="2" s="1"/>
  <c r="U704" i="2" s="1"/>
  <c r="U705" i="2" s="1"/>
  <c r="U706" i="2" s="1"/>
  <c r="U707" i="2" s="1"/>
  <c r="U708" i="2" s="1"/>
  <c r="U709" i="2" s="1"/>
  <c r="U710" i="2" s="1"/>
  <c r="U711" i="2" s="1"/>
  <c r="U712" i="2" s="1"/>
  <c r="U713" i="2" s="1"/>
  <c r="U714" i="2" s="1"/>
  <c r="U715" i="2" s="1"/>
  <c r="N801" i="2"/>
  <c r="U801" i="2" s="1"/>
  <c r="U802" i="2" s="1"/>
  <c r="N1065" i="2"/>
  <c r="U1065" i="2" s="1"/>
  <c r="U1066" i="2" s="1"/>
  <c r="U1067" i="2" s="1"/>
  <c r="U1068" i="2" s="1"/>
  <c r="U1069" i="2" s="1"/>
  <c r="U1070" i="2" s="1"/>
  <c r="U1071" i="2" s="1"/>
  <c r="U1072" i="2" s="1"/>
  <c r="L165" i="2"/>
  <c r="M165" i="2" s="1"/>
  <c r="V165" i="2" s="1"/>
  <c r="L847" i="2"/>
  <c r="M847" i="2" s="1"/>
  <c r="V847" i="2" s="1"/>
  <c r="V848" i="2" s="1"/>
  <c r="V849" i="2" s="1"/>
  <c r="V850" i="2" s="1"/>
  <c r="L865" i="2"/>
  <c r="M865" i="2" s="1"/>
  <c r="N865" i="2" s="1"/>
  <c r="L1250" i="2"/>
  <c r="M1250" i="2" s="1"/>
  <c r="V1250" i="2" s="1"/>
  <c r="V1251" i="2" s="1"/>
  <c r="V1252" i="2" s="1"/>
  <c r="V1253" i="2" s="1"/>
  <c r="V1254" i="2" s="1"/>
  <c r="V1255" i="2" s="1"/>
  <c r="V1256" i="2" s="1"/>
  <c r="V1257" i="2" s="1"/>
  <c r="V1258" i="2" s="1"/>
  <c r="V1259" i="2" s="1"/>
  <c r="V1260" i="2" s="1"/>
  <c r="V1261" i="2" s="1"/>
  <c r="L1417" i="2"/>
  <c r="M1417" i="2" s="1"/>
  <c r="N1417" i="2" s="1"/>
  <c r="L948" i="2"/>
  <c r="M948" i="2" s="1"/>
  <c r="N948" i="2" s="1"/>
  <c r="L969" i="2"/>
  <c r="M969" i="2" s="1"/>
  <c r="V969" i="2" s="1"/>
  <c r="L1198" i="2"/>
  <c r="M1198" i="2" s="1"/>
  <c r="N1198" i="2" s="1"/>
  <c r="L2483" i="2"/>
  <c r="M2483" i="2" s="1"/>
  <c r="V2483" i="2" s="1"/>
  <c r="V2484" i="2" s="1"/>
  <c r="V2485" i="2" s="1"/>
  <c r="V2486" i="2" s="1"/>
  <c r="V2487" i="2" s="1"/>
  <c r="V2488" i="2" s="1"/>
  <c r="V2489" i="2" s="1"/>
  <c r="V2490" i="2" s="1"/>
  <c r="V2491" i="2" s="1"/>
  <c r="L991" i="2"/>
  <c r="M991" i="2" s="1"/>
  <c r="N991" i="2" s="1"/>
  <c r="L113" i="2"/>
  <c r="M113" i="2" s="1"/>
  <c r="V113" i="2" s="1"/>
  <c r="V114" i="2" s="1"/>
  <c r="V115" i="2" s="1"/>
  <c r="V116" i="2" s="1"/>
  <c r="V117" i="2" s="1"/>
  <c r="V118" i="2" s="1"/>
  <c r="V119" i="2" s="1"/>
  <c r="V120" i="2" s="1"/>
  <c r="V121" i="2" s="1"/>
  <c r="V122" i="2" s="1"/>
  <c r="V123" i="2" s="1"/>
  <c r="V124" i="2" s="1"/>
  <c r="V125" i="2" s="1"/>
  <c r="L1087" i="2"/>
  <c r="M1087" i="2" s="1"/>
  <c r="N1087" i="2" s="1"/>
  <c r="L493" i="2"/>
  <c r="M493" i="2" s="1"/>
  <c r="N493" i="2" s="1"/>
  <c r="R753" i="2"/>
  <c r="Q752" i="2"/>
  <c r="Q100" i="2"/>
  <c r="R101" i="2"/>
  <c r="R18" i="2"/>
  <c r="Q17" i="2"/>
  <c r="R1730" i="2"/>
  <c r="Q1729" i="2"/>
  <c r="O475" i="2"/>
  <c r="J475" i="2"/>
  <c r="I476" i="2"/>
  <c r="R216" i="2"/>
  <c r="Q215" i="2"/>
  <c r="V2405" i="2"/>
  <c r="T2405" i="2"/>
  <c r="K2405" i="2"/>
  <c r="U2405" i="2"/>
  <c r="S2405" i="2"/>
  <c r="R422" i="2"/>
  <c r="Q421" i="2"/>
  <c r="O167" i="2"/>
  <c r="J167" i="2"/>
  <c r="I168" i="2"/>
  <c r="R1614" i="2"/>
  <c r="Q1613" i="2"/>
  <c r="R1336" i="2"/>
  <c r="Q1335" i="2"/>
  <c r="O1469" i="2"/>
  <c r="J1469" i="2"/>
  <c r="I1470" i="2"/>
  <c r="S494" i="2"/>
  <c r="S495" i="2" s="1"/>
  <c r="S496" i="2" s="1"/>
  <c r="S497" i="2" s="1"/>
  <c r="S498" i="2" s="1"/>
  <c r="S499" i="2" s="1"/>
  <c r="S500" i="2" s="1"/>
  <c r="S501" i="2" s="1"/>
  <c r="S502" i="2" s="1"/>
  <c r="S503" i="2" s="1"/>
  <c r="S504" i="2" s="1"/>
  <c r="S505" i="2" s="1"/>
  <c r="S506" i="2" s="1"/>
  <c r="S507" i="2" s="1"/>
  <c r="S508" i="2" s="1"/>
  <c r="K494" i="2"/>
  <c r="T494" i="2"/>
  <c r="T495" i="2" s="1"/>
  <c r="T496" i="2" s="1"/>
  <c r="T497" i="2" s="1"/>
  <c r="T498" i="2" s="1"/>
  <c r="T499" i="2" s="1"/>
  <c r="T500" i="2" s="1"/>
  <c r="T501" i="2" s="1"/>
  <c r="T502" i="2" s="1"/>
  <c r="T503" i="2" s="1"/>
  <c r="T504" i="2" s="1"/>
  <c r="T505" i="2" s="1"/>
  <c r="T506" i="2" s="1"/>
  <c r="T507" i="2" s="1"/>
  <c r="T508" i="2" s="1"/>
  <c r="R336" i="2"/>
  <c r="Q335" i="2"/>
  <c r="O804" i="2"/>
  <c r="I805" i="2"/>
  <c r="J804" i="2"/>
  <c r="K992" i="2"/>
  <c r="R1046" i="2"/>
  <c r="Q1045" i="2"/>
  <c r="Q2029" i="2"/>
  <c r="R2030" i="2"/>
  <c r="R180" i="2"/>
  <c r="Q179" i="2"/>
  <c r="T970" i="2"/>
  <c r="T971" i="2" s="1"/>
  <c r="T972" i="2" s="1"/>
  <c r="T973" i="2" s="1"/>
  <c r="T974" i="2" s="1"/>
  <c r="T975" i="2" s="1"/>
  <c r="T976" i="2" s="1"/>
  <c r="T977" i="2" s="1"/>
  <c r="T978" i="2" s="1"/>
  <c r="T979" i="2" s="1"/>
  <c r="T980" i="2" s="1"/>
  <c r="T981" i="2" s="1"/>
  <c r="T982" i="2" s="1"/>
  <c r="T983" i="2" s="1"/>
  <c r="T984" i="2" s="1"/>
  <c r="T985" i="2" s="1"/>
  <c r="T986" i="2" s="1"/>
  <c r="T987" i="2" s="1"/>
  <c r="T988" i="2" s="1"/>
  <c r="T989" i="2" s="1"/>
  <c r="T990" i="2" s="1"/>
  <c r="T991" i="2" s="1"/>
  <c r="T992" i="2" s="1"/>
  <c r="K970" i="2"/>
  <c r="S970" i="2"/>
  <c r="S971" i="2" s="1"/>
  <c r="S972" i="2" s="1"/>
  <c r="S973" i="2" s="1"/>
  <c r="S974" i="2" s="1"/>
  <c r="S975" i="2" s="1"/>
  <c r="S976" i="2" s="1"/>
  <c r="S977" i="2" s="1"/>
  <c r="S978" i="2" s="1"/>
  <c r="S979" i="2" s="1"/>
  <c r="S980" i="2" s="1"/>
  <c r="S981" i="2" s="1"/>
  <c r="S982" i="2" s="1"/>
  <c r="S983" i="2" s="1"/>
  <c r="S984" i="2" s="1"/>
  <c r="S985" i="2" s="1"/>
  <c r="S986" i="2" s="1"/>
  <c r="S987" i="2" s="1"/>
  <c r="S988" i="2" s="1"/>
  <c r="S989" i="2" s="1"/>
  <c r="S990" i="2" s="1"/>
  <c r="S991" i="2" s="1"/>
  <c r="S992" i="2" s="1"/>
  <c r="R2067" i="2"/>
  <c r="Q2066" i="2"/>
  <c r="O1646" i="2"/>
  <c r="J1646" i="2"/>
  <c r="R683" i="2"/>
  <c r="Q682" i="2"/>
  <c r="S1199" i="2"/>
  <c r="V1199" i="2"/>
  <c r="T1199" i="2"/>
  <c r="K1199" i="2"/>
  <c r="T621" i="2"/>
  <c r="K621" i="2"/>
  <c r="V621" i="2"/>
  <c r="U621" i="2"/>
  <c r="S621" i="2"/>
  <c r="Q2497" i="2"/>
  <c r="R2498" i="2"/>
  <c r="R719" i="2"/>
  <c r="Q718" i="2"/>
  <c r="Q1576" i="2"/>
  <c r="R1577" i="2"/>
  <c r="R907" i="2"/>
  <c r="Q906" i="2"/>
  <c r="R1364" i="2"/>
  <c r="Q1363" i="2"/>
  <c r="R816" i="2"/>
  <c r="Q815" i="2"/>
  <c r="Q1814" i="2"/>
  <c r="R1815" i="2"/>
  <c r="R296" i="2"/>
  <c r="Q295" i="2"/>
  <c r="O223" i="2"/>
  <c r="J223" i="2"/>
  <c r="I224" i="2"/>
  <c r="Q2534" i="2"/>
  <c r="R2535" i="2"/>
  <c r="T166" i="2"/>
  <c r="K166" i="2"/>
  <c r="S166" i="2"/>
  <c r="V166" i="2"/>
  <c r="R864" i="2"/>
  <c r="Q863" i="2"/>
  <c r="T86" i="2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K86" i="2"/>
  <c r="S86" i="2"/>
  <c r="S87" i="2" s="1"/>
  <c r="S88" i="2" s="1"/>
  <c r="S89" i="2" s="1"/>
  <c r="S90" i="2" s="1"/>
  <c r="S91" i="2" s="1"/>
  <c r="S92" i="2" s="1"/>
  <c r="S93" i="2" s="1"/>
  <c r="S94" i="2" s="1"/>
  <c r="S95" i="2" s="1"/>
  <c r="S96" i="2" s="1"/>
  <c r="S97" i="2" s="1"/>
  <c r="Q1442" i="2"/>
  <c r="R1443" i="2"/>
  <c r="O867" i="2"/>
  <c r="J867" i="2"/>
  <c r="O1142" i="2"/>
  <c r="I1143" i="2"/>
  <c r="J1142" i="2"/>
  <c r="Q460" i="2"/>
  <c r="R461" i="2"/>
  <c r="S803" i="2"/>
  <c r="T803" i="2"/>
  <c r="K803" i="2"/>
  <c r="O950" i="2"/>
  <c r="J950" i="2"/>
  <c r="I951" i="2"/>
  <c r="O1089" i="2"/>
  <c r="J1089" i="2"/>
  <c r="I1090" i="2"/>
  <c r="O1118" i="2"/>
  <c r="J1118" i="2"/>
  <c r="I1119" i="2"/>
  <c r="Q1940" i="2"/>
  <c r="R1941" i="2"/>
  <c r="R1081" i="2"/>
  <c r="Q1080" i="2"/>
  <c r="O15" i="2"/>
  <c r="I16" i="2"/>
  <c r="J15" i="2"/>
  <c r="S1645" i="2"/>
  <c r="T1645" i="2"/>
  <c r="K1645" i="2"/>
  <c r="Q2423" i="2"/>
  <c r="R2424" i="2"/>
  <c r="Q2383" i="2"/>
  <c r="R2384" i="2"/>
  <c r="O1511" i="2"/>
  <c r="I1512" i="2"/>
  <c r="J1511" i="2"/>
  <c r="Q1899" i="2"/>
  <c r="R1900" i="2"/>
  <c r="S510" i="2"/>
  <c r="S511" i="2" s="1"/>
  <c r="S512" i="2" s="1"/>
  <c r="S513" i="2" s="1"/>
  <c r="S514" i="2" s="1"/>
  <c r="S515" i="2" s="1"/>
  <c r="S516" i="2" s="1"/>
  <c r="S517" i="2" s="1"/>
  <c r="S518" i="2" s="1"/>
  <c r="S519" i="2" s="1"/>
  <c r="S520" i="2" s="1"/>
  <c r="S521" i="2" s="1"/>
  <c r="S522" i="2" s="1"/>
  <c r="S523" i="2" s="1"/>
  <c r="S524" i="2" s="1"/>
  <c r="S525" i="2" s="1"/>
  <c r="K510" i="2"/>
  <c r="T510" i="2"/>
  <c r="T511" i="2" s="1"/>
  <c r="T512" i="2" s="1"/>
  <c r="T513" i="2" s="1"/>
  <c r="T514" i="2" s="1"/>
  <c r="T515" i="2" s="1"/>
  <c r="T516" i="2" s="1"/>
  <c r="T517" i="2" s="1"/>
  <c r="T518" i="2" s="1"/>
  <c r="T519" i="2" s="1"/>
  <c r="T520" i="2" s="1"/>
  <c r="T521" i="2" s="1"/>
  <c r="T522" i="2" s="1"/>
  <c r="T523" i="2" s="1"/>
  <c r="T524" i="2" s="1"/>
  <c r="T525" i="2" s="1"/>
  <c r="Q2182" i="2"/>
  <c r="R2183" i="2"/>
  <c r="R383" i="2"/>
  <c r="Q382" i="2"/>
  <c r="O1348" i="2"/>
  <c r="J1348" i="2"/>
  <c r="I1349" i="2"/>
  <c r="T222" i="2"/>
  <c r="K222" i="2"/>
  <c r="S222" i="2"/>
  <c r="Q1771" i="2"/>
  <c r="R1772" i="2"/>
  <c r="O1308" i="2"/>
  <c r="J1308" i="2"/>
  <c r="I1309" i="2"/>
  <c r="R1662" i="2"/>
  <c r="Q1661" i="2"/>
  <c r="T904" i="2"/>
  <c r="T905" i="2" s="1"/>
  <c r="T906" i="2" s="1"/>
  <c r="T907" i="2" s="1"/>
  <c r="T908" i="2" s="1"/>
  <c r="T909" i="2" s="1"/>
  <c r="T910" i="2" s="1"/>
  <c r="T911" i="2" s="1"/>
  <c r="T912" i="2" s="1"/>
  <c r="T913" i="2" s="1"/>
  <c r="T914" i="2" s="1"/>
  <c r="T915" i="2" s="1"/>
  <c r="T916" i="2" s="1"/>
  <c r="T917" i="2" s="1"/>
  <c r="K904" i="2"/>
  <c r="S904" i="2"/>
  <c r="S905" i="2" s="1"/>
  <c r="S906" i="2" s="1"/>
  <c r="S907" i="2" s="1"/>
  <c r="S908" i="2" s="1"/>
  <c r="S909" i="2" s="1"/>
  <c r="S910" i="2" s="1"/>
  <c r="S911" i="2" s="1"/>
  <c r="S912" i="2" s="1"/>
  <c r="S913" i="2" s="1"/>
  <c r="S914" i="2" s="1"/>
  <c r="S915" i="2" s="1"/>
  <c r="S916" i="2" s="1"/>
  <c r="S917" i="2" s="1"/>
  <c r="V866" i="2"/>
  <c r="S866" i="2"/>
  <c r="U866" i="2"/>
  <c r="T866" i="2"/>
  <c r="K866" i="2"/>
  <c r="V1468" i="2"/>
  <c r="K1468" i="2"/>
  <c r="U1468" i="2"/>
  <c r="T1468" i="2"/>
  <c r="S1468" i="2"/>
  <c r="K1141" i="2"/>
  <c r="O527" i="2"/>
  <c r="J527" i="2"/>
  <c r="R2265" i="2"/>
  <c r="Q2264" i="2"/>
  <c r="R788" i="2"/>
  <c r="Q787" i="2"/>
  <c r="O1419" i="2"/>
  <c r="I1420" i="2"/>
  <c r="J1419" i="2"/>
  <c r="Q2342" i="2"/>
  <c r="R2343" i="2"/>
  <c r="S949" i="2"/>
  <c r="U949" i="2"/>
  <c r="T949" i="2"/>
  <c r="K949" i="2"/>
  <c r="V949" i="2"/>
  <c r="Q2144" i="2"/>
  <c r="R2145" i="2"/>
  <c r="T1088" i="2"/>
  <c r="K1088" i="2"/>
  <c r="S1088" i="2"/>
  <c r="V1088" i="2"/>
  <c r="U1088" i="2"/>
  <c r="R1400" i="2"/>
  <c r="Q1399" i="2"/>
  <c r="S1117" i="2"/>
  <c r="T1117" i="2"/>
  <c r="K1117" i="2"/>
  <c r="Q943" i="2"/>
  <c r="R944" i="2"/>
  <c r="O454" i="2"/>
  <c r="J454" i="2"/>
  <c r="I455" i="2"/>
  <c r="T14" i="2"/>
  <c r="K14" i="2"/>
  <c r="S14" i="2"/>
  <c r="V14" i="2"/>
  <c r="Q1855" i="2"/>
  <c r="R1856" i="2"/>
  <c r="O622" i="2"/>
  <c r="I623" i="2"/>
  <c r="J622" i="2"/>
  <c r="K1510" i="2"/>
  <c r="R1102" i="2"/>
  <c r="Q1101" i="2"/>
  <c r="Q640" i="2"/>
  <c r="R641" i="2"/>
  <c r="O1714" i="2"/>
  <c r="J1714" i="2"/>
  <c r="I1715" i="2"/>
  <c r="R2571" i="2"/>
  <c r="Q2570" i="2"/>
  <c r="T1347" i="2"/>
  <c r="K1347" i="2"/>
  <c r="S1347" i="2"/>
  <c r="V1347" i="2"/>
  <c r="U1347" i="2"/>
  <c r="R1240" i="2"/>
  <c r="Q1239" i="2"/>
  <c r="Q1197" i="2"/>
  <c r="R1198" i="2"/>
  <c r="K474" i="2"/>
  <c r="O2406" i="2"/>
  <c r="J2406" i="2"/>
  <c r="I2407" i="2"/>
  <c r="R599" i="2"/>
  <c r="Q598" i="2"/>
  <c r="R986" i="2"/>
  <c r="Q985" i="2"/>
  <c r="Q1306" i="2"/>
  <c r="R1307" i="2"/>
  <c r="Q1985" i="2"/>
  <c r="R1986" i="2"/>
  <c r="R567" i="2"/>
  <c r="Q566" i="2"/>
  <c r="R2301" i="2"/>
  <c r="Q2300" i="2"/>
  <c r="T1307" i="2"/>
  <c r="K1307" i="2"/>
  <c r="S1307" i="2"/>
  <c r="V1307" i="2"/>
  <c r="U1307" i="2"/>
  <c r="R2461" i="2"/>
  <c r="Q2460" i="2"/>
  <c r="R1133" i="2"/>
  <c r="Q1132" i="2"/>
  <c r="R1168" i="2"/>
  <c r="Q1167" i="2"/>
  <c r="R1710" i="2"/>
  <c r="Q1709" i="2"/>
  <c r="S526" i="2"/>
  <c r="T526" i="2"/>
  <c r="K526" i="2"/>
  <c r="R60" i="2"/>
  <c r="Q59" i="2"/>
  <c r="Q2103" i="2"/>
  <c r="R2104" i="2"/>
  <c r="O993" i="2"/>
  <c r="J993" i="2"/>
  <c r="I994" i="2"/>
  <c r="U1418" i="2"/>
  <c r="T1418" i="2"/>
  <c r="K1418" i="2"/>
  <c r="S1418" i="2"/>
  <c r="V1418" i="2"/>
  <c r="Q1536" i="2"/>
  <c r="R1537" i="2"/>
  <c r="R143" i="2"/>
  <c r="Q142" i="2"/>
  <c r="R494" i="2"/>
  <c r="Q493" i="2"/>
  <c r="T453" i="2"/>
  <c r="K453" i="2"/>
  <c r="S453" i="2"/>
  <c r="V453" i="2"/>
  <c r="U453" i="2"/>
  <c r="O1200" i="2"/>
  <c r="J1200" i="2"/>
  <c r="I1201" i="2"/>
  <c r="R526" i="2"/>
  <c r="Q525" i="2"/>
  <c r="Q1278" i="2"/>
  <c r="R1279" i="2"/>
  <c r="R2225" i="2"/>
  <c r="Q2224" i="2"/>
  <c r="R256" i="2"/>
  <c r="Q255" i="2"/>
  <c r="R1486" i="2"/>
  <c r="Q1485" i="2"/>
  <c r="S1713" i="2"/>
  <c r="V1713" i="2"/>
  <c r="U1713" i="2"/>
  <c r="T1713" i="2"/>
  <c r="K1713" i="2"/>
  <c r="O1695" i="2" l="1"/>
  <c r="J1695" i="2"/>
  <c r="I1696" i="2"/>
  <c r="T1694" i="2"/>
  <c r="K1694" i="2"/>
  <c r="L1694" i="2" s="1"/>
  <c r="M1694" i="2" s="1"/>
  <c r="N1694" i="2" s="1"/>
  <c r="S1694" i="2"/>
  <c r="L1693" i="2"/>
  <c r="M1693" i="2" s="1"/>
  <c r="V1693" i="2" s="1"/>
  <c r="V1694" i="2" s="1"/>
  <c r="J1487" i="2"/>
  <c r="K1487" i="2" s="1"/>
  <c r="L1487" i="2" s="1"/>
  <c r="M1487" i="2" s="1"/>
  <c r="N1487" i="2" s="1"/>
  <c r="I1488" i="2"/>
  <c r="O1487" i="2"/>
  <c r="N1692" i="2"/>
  <c r="U1692" i="2" s="1"/>
  <c r="N13" i="2"/>
  <c r="U13" i="2" s="1"/>
  <c r="U14" i="2" s="1"/>
  <c r="N45" i="2"/>
  <c r="U45" i="2" s="1"/>
  <c r="U46" i="2" s="1"/>
  <c r="U47" i="2" s="1"/>
  <c r="U48" i="2" s="1"/>
  <c r="U49" i="2" s="1"/>
  <c r="U50" i="2" s="1"/>
  <c r="U51" i="2" s="1"/>
  <c r="U52" i="2" s="1"/>
  <c r="U53" i="2" s="1"/>
  <c r="U54" i="2" s="1"/>
  <c r="U55" i="2" s="1"/>
  <c r="U56" i="2" s="1"/>
  <c r="U57" i="2" s="1"/>
  <c r="U58" i="2" s="1"/>
  <c r="L14" i="2"/>
  <c r="M14" i="2" s="1"/>
  <c r="N14" i="2" s="1"/>
  <c r="N1250" i="2"/>
  <c r="U1250" i="2" s="1"/>
  <c r="U1251" i="2" s="1"/>
  <c r="U1252" i="2" s="1"/>
  <c r="U1253" i="2" s="1"/>
  <c r="U1254" i="2" s="1"/>
  <c r="U1255" i="2" s="1"/>
  <c r="U1256" i="2" s="1"/>
  <c r="U1257" i="2" s="1"/>
  <c r="U1258" i="2" s="1"/>
  <c r="U1259" i="2" s="1"/>
  <c r="U1260" i="2" s="1"/>
  <c r="U1261" i="2" s="1"/>
  <c r="N847" i="2"/>
  <c r="U847" i="2" s="1"/>
  <c r="U848" i="2" s="1"/>
  <c r="U849" i="2" s="1"/>
  <c r="U850" i="2" s="1"/>
  <c r="N85" i="2"/>
  <c r="U85" i="2" s="1"/>
  <c r="N113" i="2"/>
  <c r="U113" i="2" s="1"/>
  <c r="U114" i="2" s="1"/>
  <c r="U115" i="2" s="1"/>
  <c r="U116" i="2" s="1"/>
  <c r="U117" i="2" s="1"/>
  <c r="U118" i="2" s="1"/>
  <c r="U119" i="2" s="1"/>
  <c r="U120" i="2" s="1"/>
  <c r="U121" i="2" s="1"/>
  <c r="U122" i="2" s="1"/>
  <c r="U123" i="2" s="1"/>
  <c r="U124" i="2" s="1"/>
  <c r="U125" i="2" s="1"/>
  <c r="N2483" i="2"/>
  <c r="U2483" i="2" s="1"/>
  <c r="U2484" i="2" s="1"/>
  <c r="U2485" i="2" s="1"/>
  <c r="U2486" i="2" s="1"/>
  <c r="U2487" i="2" s="1"/>
  <c r="U2488" i="2" s="1"/>
  <c r="U2489" i="2" s="1"/>
  <c r="U2490" i="2" s="1"/>
  <c r="U2491" i="2" s="1"/>
  <c r="N969" i="2"/>
  <c r="U969" i="2" s="1"/>
  <c r="N165" i="2"/>
  <c r="U165" i="2" s="1"/>
  <c r="U166" i="2" s="1"/>
  <c r="N1116" i="2"/>
  <c r="U1116" i="2" s="1"/>
  <c r="N509" i="2"/>
  <c r="U509" i="2" s="1"/>
  <c r="N773" i="2"/>
  <c r="U773" i="2" s="1"/>
  <c r="U774" i="2" s="1"/>
  <c r="U775" i="2" s="1"/>
  <c r="U776" i="2" s="1"/>
  <c r="U777" i="2" s="1"/>
  <c r="U778" i="2" s="1"/>
  <c r="U779" i="2" s="1"/>
  <c r="U780" i="2" s="1"/>
  <c r="U781" i="2" s="1"/>
  <c r="U782" i="2" s="1"/>
  <c r="U783" i="2" s="1"/>
  <c r="U784" i="2" s="1"/>
  <c r="L474" i="2"/>
  <c r="M474" i="2" s="1"/>
  <c r="N474" i="2" s="1"/>
  <c r="L1088" i="2"/>
  <c r="M1088" i="2" s="1"/>
  <c r="N1088" i="2" s="1"/>
  <c r="L1141" i="2"/>
  <c r="M1141" i="2" s="1"/>
  <c r="N1141" i="2" s="1"/>
  <c r="L1468" i="2"/>
  <c r="M1468" i="2" s="1"/>
  <c r="N1468" i="2" s="1"/>
  <c r="L222" i="2"/>
  <c r="M222" i="2" s="1"/>
  <c r="V222" i="2" s="1"/>
  <c r="L453" i="2"/>
  <c r="M453" i="2" s="1"/>
  <c r="N453" i="2" s="1"/>
  <c r="L526" i="2"/>
  <c r="M526" i="2" s="1"/>
  <c r="N526" i="2" s="1"/>
  <c r="L949" i="2"/>
  <c r="M949" i="2" s="1"/>
  <c r="N949" i="2" s="1"/>
  <c r="L904" i="2"/>
  <c r="M904" i="2" s="1"/>
  <c r="V904" i="2" s="1"/>
  <c r="V905" i="2" s="1"/>
  <c r="V906" i="2" s="1"/>
  <c r="V907" i="2" s="1"/>
  <c r="V908" i="2" s="1"/>
  <c r="V909" i="2" s="1"/>
  <c r="V910" i="2" s="1"/>
  <c r="V911" i="2" s="1"/>
  <c r="V912" i="2" s="1"/>
  <c r="V913" i="2" s="1"/>
  <c r="V914" i="2" s="1"/>
  <c r="V915" i="2" s="1"/>
  <c r="V916" i="2" s="1"/>
  <c r="V917" i="2" s="1"/>
  <c r="L166" i="2"/>
  <c r="M166" i="2" s="1"/>
  <c r="N166" i="2" s="1"/>
  <c r="L621" i="2"/>
  <c r="M621" i="2" s="1"/>
  <c r="N621" i="2" s="1"/>
  <c r="N1443" i="2"/>
  <c r="U1443" i="2" s="1"/>
  <c r="U1444" i="2" s="1"/>
  <c r="U1445" i="2" s="1"/>
  <c r="U1446" i="2" s="1"/>
  <c r="U1447" i="2" s="1"/>
  <c r="U1448" i="2" s="1"/>
  <c r="U1449" i="2" s="1"/>
  <c r="U1450" i="2" s="1"/>
  <c r="L510" i="2"/>
  <c r="M510" i="2" s="1"/>
  <c r="V510" i="2" s="1"/>
  <c r="V511" i="2" s="1"/>
  <c r="V512" i="2" s="1"/>
  <c r="V513" i="2" s="1"/>
  <c r="V514" i="2" s="1"/>
  <c r="V515" i="2" s="1"/>
  <c r="V516" i="2" s="1"/>
  <c r="V517" i="2" s="1"/>
  <c r="V518" i="2" s="1"/>
  <c r="V519" i="2" s="1"/>
  <c r="V520" i="2" s="1"/>
  <c r="V521" i="2" s="1"/>
  <c r="V522" i="2" s="1"/>
  <c r="V523" i="2" s="1"/>
  <c r="V524" i="2" s="1"/>
  <c r="V525" i="2" s="1"/>
  <c r="V526" i="2" s="1"/>
  <c r="N510" i="2"/>
  <c r="U510" i="2" s="1"/>
  <c r="U511" i="2" s="1"/>
  <c r="U512" i="2" s="1"/>
  <c r="U513" i="2" s="1"/>
  <c r="U514" i="2" s="1"/>
  <c r="U515" i="2" s="1"/>
  <c r="U516" i="2" s="1"/>
  <c r="U517" i="2" s="1"/>
  <c r="U518" i="2" s="1"/>
  <c r="U519" i="2" s="1"/>
  <c r="U520" i="2" s="1"/>
  <c r="U521" i="2" s="1"/>
  <c r="U522" i="2" s="1"/>
  <c r="U523" i="2" s="1"/>
  <c r="U524" i="2" s="1"/>
  <c r="U525" i="2" s="1"/>
  <c r="U526" i="2" s="1"/>
  <c r="L1645" i="2"/>
  <c r="M1645" i="2" s="1"/>
  <c r="V1645" i="2" s="1"/>
  <c r="L803" i="2"/>
  <c r="M803" i="2" s="1"/>
  <c r="V803" i="2" s="1"/>
  <c r="L86" i="2"/>
  <c r="M86" i="2" s="1"/>
  <c r="V86" i="2" s="1"/>
  <c r="V87" i="2" s="1"/>
  <c r="V88" i="2" s="1"/>
  <c r="V89" i="2" s="1"/>
  <c r="V90" i="2" s="1"/>
  <c r="V91" i="2" s="1"/>
  <c r="V92" i="2" s="1"/>
  <c r="V93" i="2" s="1"/>
  <c r="V94" i="2" s="1"/>
  <c r="V95" i="2" s="1"/>
  <c r="V96" i="2" s="1"/>
  <c r="V97" i="2" s="1"/>
  <c r="L2405" i="2"/>
  <c r="M2405" i="2" s="1"/>
  <c r="N2405" i="2" s="1"/>
  <c r="L1713" i="2"/>
  <c r="M1713" i="2" s="1"/>
  <c r="N1713" i="2" s="1"/>
  <c r="L866" i="2"/>
  <c r="M866" i="2" s="1"/>
  <c r="N866" i="2" s="1"/>
  <c r="L1418" i="2"/>
  <c r="M1418" i="2" s="1"/>
  <c r="N1418" i="2" s="1"/>
  <c r="L1307" i="2"/>
  <c r="M1307" i="2" s="1"/>
  <c r="N1307" i="2" s="1"/>
  <c r="L1510" i="2"/>
  <c r="M1510" i="2" s="1"/>
  <c r="N1510" i="2"/>
  <c r="L1117" i="2"/>
  <c r="M1117" i="2" s="1"/>
  <c r="V1117" i="2" s="1"/>
  <c r="L1199" i="2"/>
  <c r="M1199" i="2" s="1"/>
  <c r="N1199" i="2" s="1"/>
  <c r="L970" i="2"/>
  <c r="M970" i="2" s="1"/>
  <c r="V970" i="2" s="1"/>
  <c r="V971" i="2" s="1"/>
  <c r="V972" i="2" s="1"/>
  <c r="V973" i="2" s="1"/>
  <c r="V974" i="2" s="1"/>
  <c r="V975" i="2" s="1"/>
  <c r="V976" i="2" s="1"/>
  <c r="V977" i="2" s="1"/>
  <c r="V978" i="2" s="1"/>
  <c r="V979" i="2" s="1"/>
  <c r="V980" i="2" s="1"/>
  <c r="V981" i="2" s="1"/>
  <c r="V982" i="2" s="1"/>
  <c r="V983" i="2" s="1"/>
  <c r="V984" i="2" s="1"/>
  <c r="V985" i="2" s="1"/>
  <c r="V986" i="2" s="1"/>
  <c r="V987" i="2" s="1"/>
  <c r="V988" i="2" s="1"/>
  <c r="V989" i="2" s="1"/>
  <c r="V990" i="2" s="1"/>
  <c r="V991" i="2" s="1"/>
  <c r="V992" i="2" s="1"/>
  <c r="V993" i="2" s="1"/>
  <c r="L494" i="2"/>
  <c r="M494" i="2" s="1"/>
  <c r="V494" i="2" s="1"/>
  <c r="V495" i="2" s="1"/>
  <c r="V496" i="2" s="1"/>
  <c r="V497" i="2" s="1"/>
  <c r="V498" i="2" s="1"/>
  <c r="V499" i="2" s="1"/>
  <c r="V500" i="2" s="1"/>
  <c r="V501" i="2" s="1"/>
  <c r="V502" i="2" s="1"/>
  <c r="V503" i="2" s="1"/>
  <c r="V504" i="2" s="1"/>
  <c r="V505" i="2" s="1"/>
  <c r="V506" i="2" s="1"/>
  <c r="V507" i="2" s="1"/>
  <c r="V508" i="2" s="1"/>
  <c r="N1183" i="2"/>
  <c r="U1183" i="2" s="1"/>
  <c r="U1184" i="2" s="1"/>
  <c r="U1185" i="2" s="1"/>
  <c r="U1186" i="2" s="1"/>
  <c r="U1187" i="2" s="1"/>
  <c r="U1188" i="2" s="1"/>
  <c r="U1189" i="2" s="1"/>
  <c r="U1190" i="2" s="1"/>
  <c r="U1191" i="2" s="1"/>
  <c r="U1192" i="2" s="1"/>
  <c r="U1193" i="2" s="1"/>
  <c r="U1194" i="2" s="1"/>
  <c r="U1195" i="2" s="1"/>
  <c r="U1196" i="2" s="1"/>
  <c r="U1197" i="2" s="1"/>
  <c r="U1198" i="2" s="1"/>
  <c r="U1199" i="2" s="1"/>
  <c r="L1347" i="2"/>
  <c r="M1347" i="2" s="1"/>
  <c r="N1347" i="2" s="1"/>
  <c r="L992" i="2"/>
  <c r="M992" i="2" s="1"/>
  <c r="N992" i="2" s="1"/>
  <c r="Q101" i="2"/>
  <c r="R102" i="2"/>
  <c r="R19" i="2"/>
  <c r="Q18" i="2"/>
  <c r="Q753" i="2"/>
  <c r="R754" i="2"/>
  <c r="O2407" i="2"/>
  <c r="J2407" i="2"/>
  <c r="R2226" i="2"/>
  <c r="Q2225" i="2"/>
  <c r="R527" i="2"/>
  <c r="Q526" i="2"/>
  <c r="R144" i="2"/>
  <c r="Q143" i="2"/>
  <c r="O994" i="2"/>
  <c r="I995" i="2"/>
  <c r="J994" i="2"/>
  <c r="Q60" i="2"/>
  <c r="R61" i="2"/>
  <c r="R2462" i="2"/>
  <c r="Q2461" i="2"/>
  <c r="R1308" i="2"/>
  <c r="Q1307" i="2"/>
  <c r="Q2571" i="2"/>
  <c r="R2572" i="2"/>
  <c r="R642" i="2"/>
  <c r="Q641" i="2"/>
  <c r="R1857" i="2"/>
  <c r="Q1856" i="2"/>
  <c r="S454" i="2"/>
  <c r="T454" i="2"/>
  <c r="K454" i="2"/>
  <c r="R2146" i="2"/>
  <c r="Q2145" i="2"/>
  <c r="T527" i="2"/>
  <c r="T528" i="2" s="1"/>
  <c r="T529" i="2" s="1"/>
  <c r="T530" i="2" s="1"/>
  <c r="T531" i="2" s="1"/>
  <c r="T532" i="2" s="1"/>
  <c r="T533" i="2" s="1"/>
  <c r="T534" i="2" s="1"/>
  <c r="T535" i="2" s="1"/>
  <c r="T536" i="2" s="1"/>
  <c r="T537" i="2" s="1"/>
  <c r="T538" i="2" s="1"/>
  <c r="K527" i="2"/>
  <c r="S527" i="2"/>
  <c r="S528" i="2" s="1"/>
  <c r="S529" i="2" s="1"/>
  <c r="S530" i="2" s="1"/>
  <c r="S531" i="2" s="1"/>
  <c r="S532" i="2" s="1"/>
  <c r="S533" i="2" s="1"/>
  <c r="S534" i="2" s="1"/>
  <c r="S535" i="2" s="1"/>
  <c r="S536" i="2" s="1"/>
  <c r="S537" i="2" s="1"/>
  <c r="S538" i="2" s="1"/>
  <c r="O1309" i="2"/>
  <c r="J1309" i="2"/>
  <c r="I1310" i="2"/>
  <c r="O1349" i="2"/>
  <c r="I1350" i="2"/>
  <c r="J1349" i="2"/>
  <c r="Q383" i="2"/>
  <c r="R384" i="2"/>
  <c r="R1901" i="2"/>
  <c r="Q1900" i="2"/>
  <c r="O1090" i="2"/>
  <c r="J1090" i="2"/>
  <c r="I1091" i="2"/>
  <c r="V950" i="2"/>
  <c r="T950" i="2"/>
  <c r="K950" i="2"/>
  <c r="S950" i="2"/>
  <c r="U950" i="2"/>
  <c r="T867" i="2"/>
  <c r="T868" i="2" s="1"/>
  <c r="T869" i="2" s="1"/>
  <c r="T870" i="2" s="1"/>
  <c r="T871" i="2" s="1"/>
  <c r="T872" i="2" s="1"/>
  <c r="T873" i="2" s="1"/>
  <c r="T874" i="2" s="1"/>
  <c r="T875" i="2" s="1"/>
  <c r="K867" i="2"/>
  <c r="S867" i="2"/>
  <c r="S868" i="2" s="1"/>
  <c r="S869" i="2" s="1"/>
  <c r="S870" i="2" s="1"/>
  <c r="S871" i="2" s="1"/>
  <c r="S872" i="2" s="1"/>
  <c r="S873" i="2" s="1"/>
  <c r="S874" i="2" s="1"/>
  <c r="S875" i="2" s="1"/>
  <c r="R2536" i="2"/>
  <c r="Q2535" i="2"/>
  <c r="Q907" i="2"/>
  <c r="R908" i="2"/>
  <c r="Q719" i="2"/>
  <c r="R720" i="2"/>
  <c r="R2031" i="2"/>
  <c r="Q2030" i="2"/>
  <c r="S1469" i="2"/>
  <c r="U1469" i="2"/>
  <c r="V1469" i="2"/>
  <c r="T1469" i="2"/>
  <c r="K1469" i="2"/>
  <c r="S167" i="2"/>
  <c r="V167" i="2"/>
  <c r="U167" i="2"/>
  <c r="T167" i="2"/>
  <c r="K167" i="2"/>
  <c r="K475" i="2"/>
  <c r="R1280" i="2"/>
  <c r="Q1279" i="2"/>
  <c r="O1201" i="2"/>
  <c r="J1201" i="2"/>
  <c r="I1202" i="2"/>
  <c r="R1538" i="2"/>
  <c r="Q1537" i="2"/>
  <c r="S993" i="2"/>
  <c r="T993" i="2"/>
  <c r="K993" i="2"/>
  <c r="R2105" i="2"/>
  <c r="Q2104" i="2"/>
  <c r="R1169" i="2"/>
  <c r="Q1168" i="2"/>
  <c r="Q567" i="2"/>
  <c r="R568" i="2"/>
  <c r="R600" i="2"/>
  <c r="Q599" i="2"/>
  <c r="R1241" i="2"/>
  <c r="Q1240" i="2"/>
  <c r="O1715" i="2"/>
  <c r="J1715" i="2"/>
  <c r="I1716" i="2"/>
  <c r="S622" i="2"/>
  <c r="V622" i="2"/>
  <c r="K622" i="2"/>
  <c r="U622" i="2"/>
  <c r="T622" i="2"/>
  <c r="T1419" i="2"/>
  <c r="K1419" i="2"/>
  <c r="S1419" i="2"/>
  <c r="V1419" i="2"/>
  <c r="U1419" i="2"/>
  <c r="Q788" i="2"/>
  <c r="R789" i="2"/>
  <c r="S1308" i="2"/>
  <c r="V1308" i="2"/>
  <c r="U1308" i="2"/>
  <c r="T1308" i="2"/>
  <c r="K1308" i="2"/>
  <c r="S1348" i="2"/>
  <c r="T1348" i="2"/>
  <c r="K1348" i="2"/>
  <c r="Q2183" i="2"/>
  <c r="R2184" i="2"/>
  <c r="R2385" i="2"/>
  <c r="Q2384" i="2"/>
  <c r="O1119" i="2"/>
  <c r="I1120" i="2"/>
  <c r="J1119" i="2"/>
  <c r="S1089" i="2"/>
  <c r="V1089" i="2"/>
  <c r="U1089" i="2"/>
  <c r="T1089" i="2"/>
  <c r="K1089" i="2"/>
  <c r="K1142" i="2"/>
  <c r="R1365" i="2"/>
  <c r="Q1364" i="2"/>
  <c r="R1578" i="2"/>
  <c r="Q1577" i="2"/>
  <c r="Q2498" i="2"/>
  <c r="R2499" i="2"/>
  <c r="V804" i="2"/>
  <c r="T804" i="2"/>
  <c r="K804" i="2"/>
  <c r="S804" i="2"/>
  <c r="Q336" i="2"/>
  <c r="R337" i="2"/>
  <c r="V1200" i="2"/>
  <c r="T1200" i="2"/>
  <c r="K1200" i="2"/>
  <c r="U1200" i="2"/>
  <c r="S1200" i="2"/>
  <c r="R495" i="2"/>
  <c r="Q494" i="2"/>
  <c r="R1134" i="2"/>
  <c r="Q1133" i="2"/>
  <c r="R1987" i="2"/>
  <c r="Q1986" i="2"/>
  <c r="R1199" i="2"/>
  <c r="Q1198" i="2"/>
  <c r="T1714" i="2"/>
  <c r="K1714" i="2"/>
  <c r="S1714" i="2"/>
  <c r="R1401" i="2"/>
  <c r="Q1400" i="2"/>
  <c r="O1420" i="2"/>
  <c r="J1420" i="2"/>
  <c r="I1421" i="2"/>
  <c r="K1511" i="2"/>
  <c r="S15" i="2"/>
  <c r="V15" i="2"/>
  <c r="U15" i="2"/>
  <c r="T15" i="2"/>
  <c r="K15" i="2"/>
  <c r="R1082" i="2"/>
  <c r="Q1081" i="2"/>
  <c r="V1118" i="2"/>
  <c r="T1118" i="2"/>
  <c r="K1118" i="2"/>
  <c r="S1118" i="2"/>
  <c r="O1143" i="2"/>
  <c r="J1143" i="2"/>
  <c r="R1444" i="2"/>
  <c r="Q1443" i="2"/>
  <c r="Q864" i="2"/>
  <c r="R865" i="2"/>
  <c r="J224" i="2"/>
  <c r="O224" i="2"/>
  <c r="I225" i="2"/>
  <c r="R297" i="2"/>
  <c r="Q296" i="2"/>
  <c r="Q683" i="2"/>
  <c r="R684" i="2"/>
  <c r="R2068" i="2"/>
  <c r="Q2067" i="2"/>
  <c r="O805" i="2"/>
  <c r="J805" i="2"/>
  <c r="I806" i="2"/>
  <c r="R1615" i="2"/>
  <c r="Q1614" i="2"/>
  <c r="Q216" i="2"/>
  <c r="R217" i="2"/>
  <c r="Q1486" i="2"/>
  <c r="R1487" i="2"/>
  <c r="O623" i="2"/>
  <c r="J623" i="2"/>
  <c r="I624" i="2"/>
  <c r="Q944" i="2"/>
  <c r="R945" i="2"/>
  <c r="Q256" i="2"/>
  <c r="R257" i="2"/>
  <c r="Q1710" i="2"/>
  <c r="R1711" i="2"/>
  <c r="R2302" i="2"/>
  <c r="Q2301" i="2"/>
  <c r="Q986" i="2"/>
  <c r="R987" i="2"/>
  <c r="T2406" i="2"/>
  <c r="K2406" i="2"/>
  <c r="S2406" i="2"/>
  <c r="Q1102" i="2"/>
  <c r="R1103" i="2"/>
  <c r="O455" i="2"/>
  <c r="J455" i="2"/>
  <c r="I456" i="2"/>
  <c r="R2344" i="2"/>
  <c r="Q2343" i="2"/>
  <c r="R2266" i="2"/>
  <c r="Q2265" i="2"/>
  <c r="Q1662" i="2"/>
  <c r="R1663" i="2"/>
  <c r="R1773" i="2"/>
  <c r="Q1772" i="2"/>
  <c r="O1512" i="2"/>
  <c r="J1512" i="2"/>
  <c r="R2425" i="2"/>
  <c r="Q2424" i="2"/>
  <c r="O16" i="2"/>
  <c r="J16" i="2"/>
  <c r="I17" i="2"/>
  <c r="R1942" i="2"/>
  <c r="Q1941" i="2"/>
  <c r="O951" i="2"/>
  <c r="I952" i="2"/>
  <c r="J951" i="2"/>
  <c r="R462" i="2"/>
  <c r="Q461" i="2"/>
  <c r="S223" i="2"/>
  <c r="T223" i="2"/>
  <c r="V223" i="2"/>
  <c r="K223" i="2"/>
  <c r="Q1815" i="2"/>
  <c r="R1816" i="2"/>
  <c r="Q816" i="2"/>
  <c r="R817" i="2"/>
  <c r="T1646" i="2"/>
  <c r="T1647" i="2" s="1"/>
  <c r="T1648" i="2" s="1"/>
  <c r="T1649" i="2" s="1"/>
  <c r="T1650" i="2" s="1"/>
  <c r="T1651" i="2" s="1"/>
  <c r="T1652" i="2" s="1"/>
  <c r="T1653" i="2" s="1"/>
  <c r="T1654" i="2" s="1"/>
  <c r="K1646" i="2"/>
  <c r="S1646" i="2"/>
  <c r="S1647" i="2" s="1"/>
  <c r="S1648" i="2" s="1"/>
  <c r="S1649" i="2" s="1"/>
  <c r="S1650" i="2" s="1"/>
  <c r="S1651" i="2" s="1"/>
  <c r="S1652" i="2" s="1"/>
  <c r="S1653" i="2" s="1"/>
  <c r="S1654" i="2" s="1"/>
  <c r="R181" i="2"/>
  <c r="Q180" i="2"/>
  <c r="Q1046" i="2"/>
  <c r="R1047" i="2"/>
  <c r="J1470" i="2"/>
  <c r="O1470" i="2"/>
  <c r="I1471" i="2"/>
  <c r="R1337" i="2"/>
  <c r="Q1336" i="2"/>
  <c r="O168" i="2"/>
  <c r="J168" i="2"/>
  <c r="I169" i="2"/>
  <c r="R423" i="2"/>
  <c r="Q422" i="2"/>
  <c r="O476" i="2"/>
  <c r="J476" i="2"/>
  <c r="I477" i="2"/>
  <c r="Q1730" i="2"/>
  <c r="R1731" i="2"/>
  <c r="N803" i="2" l="1"/>
  <c r="U803" i="2" s="1"/>
  <c r="U804" i="2" s="1"/>
  <c r="O1488" i="2"/>
  <c r="J1488" i="2"/>
  <c r="K1488" i="2" s="1"/>
  <c r="L1488" i="2" s="1"/>
  <c r="M1488" i="2" s="1"/>
  <c r="N1488" i="2" s="1"/>
  <c r="I1489" i="2"/>
  <c r="O1696" i="2"/>
  <c r="J1696" i="2"/>
  <c r="I1697" i="2"/>
  <c r="S1695" i="2"/>
  <c r="V1695" i="2"/>
  <c r="T1695" i="2"/>
  <c r="K1695" i="2"/>
  <c r="L1695" i="2" s="1"/>
  <c r="M1695" i="2" s="1"/>
  <c r="N1695" i="2" s="1"/>
  <c r="N1693" i="2"/>
  <c r="U1693" i="2" s="1"/>
  <c r="U1694" i="2" s="1"/>
  <c r="U1695" i="2" s="1"/>
  <c r="L15" i="2"/>
  <c r="M15" i="2" s="1"/>
  <c r="N15" i="2"/>
  <c r="N970" i="2"/>
  <c r="U970" i="2" s="1"/>
  <c r="U971" i="2" s="1"/>
  <c r="U972" i="2" s="1"/>
  <c r="U973" i="2" s="1"/>
  <c r="U974" i="2" s="1"/>
  <c r="U975" i="2" s="1"/>
  <c r="U976" i="2" s="1"/>
  <c r="U977" i="2" s="1"/>
  <c r="U978" i="2" s="1"/>
  <c r="U979" i="2" s="1"/>
  <c r="U980" i="2" s="1"/>
  <c r="U981" i="2" s="1"/>
  <c r="U982" i="2" s="1"/>
  <c r="U983" i="2" s="1"/>
  <c r="U984" i="2" s="1"/>
  <c r="U985" i="2" s="1"/>
  <c r="U986" i="2" s="1"/>
  <c r="U987" i="2" s="1"/>
  <c r="U988" i="2" s="1"/>
  <c r="U989" i="2" s="1"/>
  <c r="U990" i="2" s="1"/>
  <c r="U991" i="2" s="1"/>
  <c r="U992" i="2" s="1"/>
  <c r="U993" i="2" s="1"/>
  <c r="N494" i="2"/>
  <c r="U494" i="2" s="1"/>
  <c r="U495" i="2" s="1"/>
  <c r="U496" i="2" s="1"/>
  <c r="U497" i="2" s="1"/>
  <c r="U498" i="2" s="1"/>
  <c r="U499" i="2" s="1"/>
  <c r="U500" i="2" s="1"/>
  <c r="U501" i="2" s="1"/>
  <c r="U502" i="2" s="1"/>
  <c r="U503" i="2" s="1"/>
  <c r="U504" i="2" s="1"/>
  <c r="U505" i="2" s="1"/>
  <c r="U506" i="2" s="1"/>
  <c r="U507" i="2" s="1"/>
  <c r="U508" i="2" s="1"/>
  <c r="N1117" i="2"/>
  <c r="U1117" i="2" s="1"/>
  <c r="U1118" i="2" s="1"/>
  <c r="N86" i="2"/>
  <c r="U86" i="2" s="1"/>
  <c r="U87" i="2" s="1"/>
  <c r="U88" i="2" s="1"/>
  <c r="U89" i="2" s="1"/>
  <c r="U90" i="2" s="1"/>
  <c r="U91" i="2" s="1"/>
  <c r="U92" i="2" s="1"/>
  <c r="U93" i="2" s="1"/>
  <c r="U94" i="2" s="1"/>
  <c r="U95" i="2" s="1"/>
  <c r="U96" i="2" s="1"/>
  <c r="U97" i="2" s="1"/>
  <c r="N1645" i="2"/>
  <c r="U1645" i="2" s="1"/>
  <c r="L2406" i="2"/>
  <c r="M2406" i="2" s="1"/>
  <c r="V2406" i="2" s="1"/>
  <c r="L1142" i="2"/>
  <c r="M1142" i="2" s="1"/>
  <c r="N1142" i="2" s="1"/>
  <c r="L1419" i="2"/>
  <c r="M1419" i="2" s="1"/>
  <c r="N1419" i="2" s="1"/>
  <c r="L622" i="2"/>
  <c r="M622" i="2" s="1"/>
  <c r="N622" i="2" s="1"/>
  <c r="L993" i="2"/>
  <c r="M993" i="2" s="1"/>
  <c r="N993" i="2"/>
  <c r="L475" i="2"/>
  <c r="M475" i="2" s="1"/>
  <c r="N475" i="2" s="1"/>
  <c r="L867" i="2"/>
  <c r="M867" i="2" s="1"/>
  <c r="V867" i="2" s="1"/>
  <c r="V868" i="2" s="1"/>
  <c r="V869" i="2" s="1"/>
  <c r="V870" i="2" s="1"/>
  <c r="V871" i="2" s="1"/>
  <c r="V872" i="2" s="1"/>
  <c r="V873" i="2" s="1"/>
  <c r="V874" i="2" s="1"/>
  <c r="V875" i="2" s="1"/>
  <c r="L1646" i="2"/>
  <c r="M1646" i="2" s="1"/>
  <c r="V1646" i="2" s="1"/>
  <c r="V1647" i="2" s="1"/>
  <c r="V1648" i="2" s="1"/>
  <c r="V1649" i="2" s="1"/>
  <c r="V1650" i="2" s="1"/>
  <c r="V1651" i="2" s="1"/>
  <c r="V1652" i="2" s="1"/>
  <c r="V1653" i="2" s="1"/>
  <c r="V1654" i="2" s="1"/>
  <c r="L1714" i="2"/>
  <c r="M1714" i="2" s="1"/>
  <c r="V1714" i="2" s="1"/>
  <c r="L1200" i="2"/>
  <c r="M1200" i="2" s="1"/>
  <c r="N1200" i="2" s="1"/>
  <c r="L1089" i="2"/>
  <c r="M1089" i="2" s="1"/>
  <c r="N1089" i="2" s="1"/>
  <c r="L1348" i="2"/>
  <c r="M1348" i="2" s="1"/>
  <c r="V1348" i="2" s="1"/>
  <c r="L167" i="2"/>
  <c r="M167" i="2" s="1"/>
  <c r="N167" i="2"/>
  <c r="L950" i="2"/>
  <c r="M950" i="2" s="1"/>
  <c r="N950" i="2" s="1"/>
  <c r="L223" i="2"/>
  <c r="M223" i="2" s="1"/>
  <c r="N223" i="2" s="1"/>
  <c r="L1118" i="2"/>
  <c r="M1118" i="2" s="1"/>
  <c r="N1118" i="2" s="1"/>
  <c r="L454" i="2"/>
  <c r="M454" i="2" s="1"/>
  <c r="V454" i="2" s="1"/>
  <c r="V455" i="2" s="1"/>
  <c r="L1511" i="2"/>
  <c r="M1511" i="2" s="1"/>
  <c r="N1511" i="2" s="1"/>
  <c r="L804" i="2"/>
  <c r="M804" i="2" s="1"/>
  <c r="N804" i="2" s="1"/>
  <c r="L1308" i="2"/>
  <c r="M1308" i="2" s="1"/>
  <c r="N1308" i="2"/>
  <c r="L1469" i="2"/>
  <c r="M1469" i="2" s="1"/>
  <c r="N1469" i="2" s="1"/>
  <c r="L527" i="2"/>
  <c r="M527" i="2" s="1"/>
  <c r="V527" i="2" s="1"/>
  <c r="V528" i="2" s="1"/>
  <c r="V529" i="2" s="1"/>
  <c r="V530" i="2" s="1"/>
  <c r="V531" i="2" s="1"/>
  <c r="V532" i="2" s="1"/>
  <c r="V533" i="2" s="1"/>
  <c r="V534" i="2" s="1"/>
  <c r="V535" i="2" s="1"/>
  <c r="V536" i="2" s="1"/>
  <c r="V537" i="2" s="1"/>
  <c r="V538" i="2" s="1"/>
  <c r="N904" i="2"/>
  <c r="U904" i="2" s="1"/>
  <c r="U905" i="2" s="1"/>
  <c r="U906" i="2" s="1"/>
  <c r="U907" i="2" s="1"/>
  <c r="U908" i="2" s="1"/>
  <c r="U909" i="2" s="1"/>
  <c r="U910" i="2" s="1"/>
  <c r="U911" i="2" s="1"/>
  <c r="U912" i="2" s="1"/>
  <c r="U913" i="2" s="1"/>
  <c r="U914" i="2" s="1"/>
  <c r="U915" i="2" s="1"/>
  <c r="U916" i="2" s="1"/>
  <c r="U917" i="2" s="1"/>
  <c r="N222" i="2"/>
  <c r="U222" i="2" s="1"/>
  <c r="U223" i="2" s="1"/>
  <c r="U224" i="2" s="1"/>
  <c r="Q19" i="2"/>
  <c r="R20" i="2"/>
  <c r="R755" i="2"/>
  <c r="Q754" i="2"/>
  <c r="R103" i="2"/>
  <c r="Q102" i="2"/>
  <c r="V16" i="2"/>
  <c r="U16" i="2"/>
  <c r="T16" i="2"/>
  <c r="K16" i="2"/>
  <c r="S16" i="2"/>
  <c r="T1512" i="2"/>
  <c r="T1513" i="2" s="1"/>
  <c r="T1514" i="2" s="1"/>
  <c r="T1515" i="2" s="1"/>
  <c r="T1516" i="2" s="1"/>
  <c r="T1517" i="2" s="1"/>
  <c r="T1518" i="2" s="1"/>
  <c r="T1519" i="2" s="1"/>
  <c r="K1512" i="2"/>
  <c r="S1512" i="2"/>
  <c r="S1513" i="2" s="1"/>
  <c r="S1514" i="2" s="1"/>
  <c r="S1515" i="2" s="1"/>
  <c r="S1516" i="2" s="1"/>
  <c r="S1517" i="2" s="1"/>
  <c r="S1518" i="2" s="1"/>
  <c r="S1519" i="2" s="1"/>
  <c r="O456" i="2"/>
  <c r="J456" i="2"/>
  <c r="I457" i="2"/>
  <c r="Q257" i="2"/>
  <c r="R258" i="2"/>
  <c r="R946" i="2"/>
  <c r="Q945" i="2"/>
  <c r="T805" i="2"/>
  <c r="K805" i="2"/>
  <c r="S805" i="2"/>
  <c r="Q684" i="2"/>
  <c r="R685" i="2"/>
  <c r="O225" i="2"/>
  <c r="I226" i="2"/>
  <c r="J225" i="2"/>
  <c r="R2500" i="2"/>
  <c r="Q2499" i="2"/>
  <c r="T1119" i="2"/>
  <c r="K1119" i="2"/>
  <c r="S1119" i="2"/>
  <c r="R2386" i="2"/>
  <c r="Q2385" i="2"/>
  <c r="Q568" i="2"/>
  <c r="R569" i="2"/>
  <c r="R1539" i="2"/>
  <c r="Q1538" i="2"/>
  <c r="R2537" i="2"/>
  <c r="Q2536" i="2"/>
  <c r="V1090" i="2"/>
  <c r="U1090" i="2"/>
  <c r="T1090" i="2"/>
  <c r="K1090" i="2"/>
  <c r="S1090" i="2"/>
  <c r="Q384" i="2"/>
  <c r="R385" i="2"/>
  <c r="Q2572" i="2"/>
  <c r="R2573" i="2"/>
  <c r="O995" i="2"/>
  <c r="I996" i="2"/>
  <c r="J995" i="2"/>
  <c r="O477" i="2"/>
  <c r="J477" i="2"/>
  <c r="I478" i="2"/>
  <c r="Q423" i="2"/>
  <c r="R424" i="2"/>
  <c r="T1470" i="2"/>
  <c r="K1470" i="2"/>
  <c r="S1470" i="2"/>
  <c r="Q181" i="2"/>
  <c r="R182" i="2"/>
  <c r="R1817" i="2"/>
  <c r="Q1816" i="2"/>
  <c r="R463" i="2"/>
  <c r="Q462" i="2"/>
  <c r="R1774" i="2"/>
  <c r="Q1773" i="2"/>
  <c r="Q2266" i="2"/>
  <c r="R2267" i="2"/>
  <c r="T455" i="2"/>
  <c r="K455" i="2"/>
  <c r="S455" i="2"/>
  <c r="Q2302" i="2"/>
  <c r="R2303" i="2"/>
  <c r="Q1487" i="2"/>
  <c r="R1488" i="2"/>
  <c r="R1200" i="2"/>
  <c r="Q1199" i="2"/>
  <c r="Q1134" i="2"/>
  <c r="R1135" i="2"/>
  <c r="Q1365" i="2"/>
  <c r="R1366" i="2"/>
  <c r="O1120" i="2"/>
  <c r="J1120" i="2"/>
  <c r="I1121" i="2"/>
  <c r="R2185" i="2"/>
  <c r="Q2184" i="2"/>
  <c r="Q789" i="2"/>
  <c r="R790" i="2"/>
  <c r="O1716" i="2"/>
  <c r="J1716" i="2"/>
  <c r="I1717" i="2"/>
  <c r="Q1241" i="2"/>
  <c r="R1242" i="2"/>
  <c r="R2106" i="2"/>
  <c r="Q2105" i="2"/>
  <c r="O1202" i="2"/>
  <c r="J1202" i="2"/>
  <c r="I1203" i="2"/>
  <c r="R1281" i="2"/>
  <c r="Q1280" i="2"/>
  <c r="Q908" i="2"/>
  <c r="R909" i="2"/>
  <c r="O1310" i="2"/>
  <c r="J1310" i="2"/>
  <c r="I1311" i="2"/>
  <c r="R1858" i="2"/>
  <c r="Q1857" i="2"/>
  <c r="Q2462" i="2"/>
  <c r="R2463" i="2"/>
  <c r="Q527" i="2"/>
  <c r="R528" i="2"/>
  <c r="K476" i="2"/>
  <c r="Q1337" i="2"/>
  <c r="R1338" i="2"/>
  <c r="Q1047" i="2"/>
  <c r="R1048" i="2"/>
  <c r="Q1663" i="2"/>
  <c r="R1664" i="2"/>
  <c r="Q1615" i="2"/>
  <c r="R1616" i="2"/>
  <c r="O1421" i="2"/>
  <c r="I1422" i="2"/>
  <c r="J1421" i="2"/>
  <c r="Q1401" i="2"/>
  <c r="R1402" i="2"/>
  <c r="Q495" i="2"/>
  <c r="R496" i="2"/>
  <c r="T1715" i="2"/>
  <c r="K1715" i="2"/>
  <c r="S1715" i="2"/>
  <c r="U1201" i="2"/>
  <c r="S1201" i="2"/>
  <c r="V1201" i="2"/>
  <c r="T1201" i="2"/>
  <c r="K1201" i="2"/>
  <c r="R2032" i="2"/>
  <c r="Q2031" i="2"/>
  <c r="T1349" i="2"/>
  <c r="K1349" i="2"/>
  <c r="S1349" i="2"/>
  <c r="T1309" i="2"/>
  <c r="K1309" i="2"/>
  <c r="S1309" i="2"/>
  <c r="R2147" i="2"/>
  <c r="Q2146" i="2"/>
  <c r="T2407" i="2"/>
  <c r="T2408" i="2" s="1"/>
  <c r="T2409" i="2" s="1"/>
  <c r="T2410" i="2" s="1"/>
  <c r="T2411" i="2" s="1"/>
  <c r="T2412" i="2" s="1"/>
  <c r="T2413" i="2" s="1"/>
  <c r="T2414" i="2" s="1"/>
  <c r="K2407" i="2"/>
  <c r="S2407" i="2"/>
  <c r="S2408" i="2" s="1"/>
  <c r="S2409" i="2" s="1"/>
  <c r="S2410" i="2" s="1"/>
  <c r="S2411" i="2" s="1"/>
  <c r="S2412" i="2" s="1"/>
  <c r="S2413" i="2" s="1"/>
  <c r="S2414" i="2" s="1"/>
  <c r="O169" i="2"/>
  <c r="I170" i="2"/>
  <c r="J169" i="2"/>
  <c r="U951" i="2"/>
  <c r="S951" i="2"/>
  <c r="V951" i="2"/>
  <c r="K951" i="2"/>
  <c r="T951" i="2"/>
  <c r="R1943" i="2"/>
  <c r="Q1942" i="2"/>
  <c r="Q987" i="2"/>
  <c r="R988" i="2"/>
  <c r="Q1711" i="2"/>
  <c r="R1712" i="2"/>
  <c r="O624" i="2"/>
  <c r="I625" i="2"/>
  <c r="J624" i="2"/>
  <c r="V224" i="2"/>
  <c r="S224" i="2"/>
  <c r="T224" i="2"/>
  <c r="K224" i="2"/>
  <c r="R1445" i="2"/>
  <c r="Q1444" i="2"/>
  <c r="Q1731" i="2"/>
  <c r="R1732" i="2"/>
  <c r="V168" i="2"/>
  <c r="U168" i="2"/>
  <c r="T168" i="2"/>
  <c r="K168" i="2"/>
  <c r="S168" i="2"/>
  <c r="O1471" i="2"/>
  <c r="J1471" i="2"/>
  <c r="Q817" i="2"/>
  <c r="R818" i="2"/>
  <c r="O952" i="2"/>
  <c r="J952" i="2"/>
  <c r="O17" i="2"/>
  <c r="J17" i="2"/>
  <c r="R2426" i="2"/>
  <c r="Q2425" i="2"/>
  <c r="R2345" i="2"/>
  <c r="Q2344" i="2"/>
  <c r="Q1103" i="2"/>
  <c r="R1104" i="2"/>
  <c r="V623" i="2"/>
  <c r="U623" i="2"/>
  <c r="T623" i="2"/>
  <c r="S623" i="2"/>
  <c r="K623" i="2"/>
  <c r="Q217" i="2"/>
  <c r="R218" i="2"/>
  <c r="O806" i="2"/>
  <c r="J806" i="2"/>
  <c r="I807" i="2"/>
  <c r="Q2068" i="2"/>
  <c r="R2069" i="2"/>
  <c r="Q297" i="2"/>
  <c r="R298" i="2"/>
  <c r="R866" i="2"/>
  <c r="Q865" i="2"/>
  <c r="T1143" i="2"/>
  <c r="T1144" i="2" s="1"/>
  <c r="T1145" i="2" s="1"/>
  <c r="T1146" i="2" s="1"/>
  <c r="T1147" i="2" s="1"/>
  <c r="T1148" i="2" s="1"/>
  <c r="T1149" i="2" s="1"/>
  <c r="T1150" i="2" s="1"/>
  <c r="K1143" i="2"/>
  <c r="S1143" i="2"/>
  <c r="S1144" i="2" s="1"/>
  <c r="S1145" i="2" s="1"/>
  <c r="S1146" i="2" s="1"/>
  <c r="S1147" i="2" s="1"/>
  <c r="S1148" i="2" s="1"/>
  <c r="S1149" i="2" s="1"/>
  <c r="S1150" i="2" s="1"/>
  <c r="Q1082" i="2"/>
  <c r="R1083" i="2"/>
  <c r="Q1083" i="2" s="1"/>
  <c r="S1420" i="2"/>
  <c r="V1420" i="2"/>
  <c r="U1420" i="2"/>
  <c r="T1420" i="2"/>
  <c r="K1420" i="2"/>
  <c r="R1988" i="2"/>
  <c r="Q1987" i="2"/>
  <c r="R338" i="2"/>
  <c r="Q337" i="2"/>
  <c r="R1579" i="2"/>
  <c r="Q1578" i="2"/>
  <c r="Q600" i="2"/>
  <c r="R601" i="2"/>
  <c r="Q1169" i="2"/>
  <c r="R1170" i="2"/>
  <c r="Q720" i="2"/>
  <c r="R721" i="2"/>
  <c r="O1091" i="2"/>
  <c r="I1092" i="2"/>
  <c r="J1091" i="2"/>
  <c r="R1902" i="2"/>
  <c r="Q1901" i="2"/>
  <c r="O1350" i="2"/>
  <c r="J1350" i="2"/>
  <c r="I1351" i="2"/>
  <c r="R643" i="2"/>
  <c r="Q642" i="2"/>
  <c r="R1309" i="2"/>
  <c r="Q1308" i="2"/>
  <c r="Q61" i="2"/>
  <c r="R62" i="2"/>
  <c r="V994" i="2"/>
  <c r="U994" i="2"/>
  <c r="T994" i="2"/>
  <c r="K994" i="2"/>
  <c r="S994" i="2"/>
  <c r="R145" i="2"/>
  <c r="Q144" i="2"/>
  <c r="Q2226" i="2"/>
  <c r="R2227" i="2"/>
  <c r="O1489" i="2" l="1"/>
  <c r="J1489" i="2"/>
  <c r="K1489" i="2" s="1"/>
  <c r="L1489" i="2" s="1"/>
  <c r="M1489" i="2" s="1"/>
  <c r="N1489" i="2" s="1"/>
  <c r="I1490" i="2"/>
  <c r="I1698" i="2"/>
  <c r="O1697" i="2"/>
  <c r="J1697" i="2"/>
  <c r="S1696" i="2"/>
  <c r="T1696" i="2"/>
  <c r="K1696" i="2"/>
  <c r="N2406" i="2"/>
  <c r="U2406" i="2" s="1"/>
  <c r="L16" i="2"/>
  <c r="M16" i="2" s="1"/>
  <c r="N16" i="2" s="1"/>
  <c r="N1714" i="2"/>
  <c r="U1714" i="2" s="1"/>
  <c r="N527" i="2"/>
  <c r="U527" i="2" s="1"/>
  <c r="U528" i="2" s="1"/>
  <c r="U529" i="2" s="1"/>
  <c r="U530" i="2" s="1"/>
  <c r="U531" i="2" s="1"/>
  <c r="U532" i="2" s="1"/>
  <c r="U533" i="2" s="1"/>
  <c r="U534" i="2" s="1"/>
  <c r="U535" i="2" s="1"/>
  <c r="U536" i="2" s="1"/>
  <c r="U537" i="2" s="1"/>
  <c r="U538" i="2" s="1"/>
  <c r="N867" i="2"/>
  <c r="U867" i="2" s="1"/>
  <c r="U868" i="2" s="1"/>
  <c r="U869" i="2" s="1"/>
  <c r="U870" i="2" s="1"/>
  <c r="U871" i="2" s="1"/>
  <c r="U872" i="2" s="1"/>
  <c r="U873" i="2" s="1"/>
  <c r="U874" i="2" s="1"/>
  <c r="U875" i="2" s="1"/>
  <c r="L994" i="2"/>
  <c r="M994" i="2" s="1"/>
  <c r="N994" i="2" s="1"/>
  <c r="L168" i="2"/>
  <c r="M168" i="2" s="1"/>
  <c r="N168" i="2" s="1"/>
  <c r="L224" i="2"/>
  <c r="M224" i="2" s="1"/>
  <c r="N224" i="2" s="1"/>
  <c r="L2407" i="2"/>
  <c r="M2407" i="2" s="1"/>
  <c r="V2407" i="2" s="1"/>
  <c r="V2408" i="2" s="1"/>
  <c r="V2409" i="2" s="1"/>
  <c r="V2410" i="2" s="1"/>
  <c r="V2411" i="2" s="1"/>
  <c r="V2412" i="2" s="1"/>
  <c r="V2413" i="2" s="1"/>
  <c r="V2414" i="2" s="1"/>
  <c r="L1715" i="2"/>
  <c r="M1715" i="2" s="1"/>
  <c r="V1715" i="2" s="1"/>
  <c r="L1420" i="2"/>
  <c r="M1420" i="2" s="1"/>
  <c r="N1420" i="2" s="1"/>
  <c r="L1143" i="2"/>
  <c r="M1143" i="2" s="1"/>
  <c r="V1143" i="2" s="1"/>
  <c r="V1144" i="2" s="1"/>
  <c r="V1145" i="2" s="1"/>
  <c r="V1146" i="2" s="1"/>
  <c r="V1147" i="2" s="1"/>
  <c r="V1148" i="2" s="1"/>
  <c r="V1149" i="2" s="1"/>
  <c r="V1150" i="2" s="1"/>
  <c r="L1309" i="2"/>
  <c r="M1309" i="2" s="1"/>
  <c r="V1309" i="2" s="1"/>
  <c r="V1310" i="2" s="1"/>
  <c r="L1349" i="2"/>
  <c r="M1349" i="2" s="1"/>
  <c r="V1349" i="2" s="1"/>
  <c r="L1090" i="2"/>
  <c r="M1090" i="2" s="1"/>
  <c r="N1090" i="2" s="1"/>
  <c r="N454" i="2"/>
  <c r="U454" i="2" s="1"/>
  <c r="U455" i="2" s="1"/>
  <c r="N1348" i="2"/>
  <c r="U1348" i="2" s="1"/>
  <c r="N1646" i="2"/>
  <c r="U1646" i="2" s="1"/>
  <c r="U1647" i="2" s="1"/>
  <c r="U1648" i="2" s="1"/>
  <c r="U1649" i="2" s="1"/>
  <c r="U1650" i="2" s="1"/>
  <c r="U1651" i="2" s="1"/>
  <c r="U1652" i="2" s="1"/>
  <c r="U1653" i="2" s="1"/>
  <c r="U1654" i="2" s="1"/>
  <c r="L623" i="2"/>
  <c r="M623" i="2" s="1"/>
  <c r="N623" i="2"/>
  <c r="L951" i="2"/>
  <c r="M951" i="2" s="1"/>
  <c r="N951" i="2" s="1"/>
  <c r="L476" i="2"/>
  <c r="M476" i="2" s="1"/>
  <c r="N476" i="2" s="1"/>
  <c r="L805" i="2"/>
  <c r="M805" i="2" s="1"/>
  <c r="V805" i="2" s="1"/>
  <c r="L1201" i="2"/>
  <c r="M1201" i="2" s="1"/>
  <c r="N1201" i="2"/>
  <c r="L455" i="2"/>
  <c r="M455" i="2" s="1"/>
  <c r="N455" i="2" s="1"/>
  <c r="L1470" i="2"/>
  <c r="M1470" i="2" s="1"/>
  <c r="V1470" i="2" s="1"/>
  <c r="L1119" i="2"/>
  <c r="M1119" i="2" s="1"/>
  <c r="V1119" i="2" s="1"/>
  <c r="V1120" i="2" s="1"/>
  <c r="L1512" i="2"/>
  <c r="M1512" i="2" s="1"/>
  <c r="V1512" i="2" s="1"/>
  <c r="V1513" i="2" s="1"/>
  <c r="V1514" i="2" s="1"/>
  <c r="V1515" i="2" s="1"/>
  <c r="V1516" i="2" s="1"/>
  <c r="V1517" i="2" s="1"/>
  <c r="V1518" i="2" s="1"/>
  <c r="V1519" i="2" s="1"/>
  <c r="R756" i="2"/>
  <c r="Q755" i="2"/>
  <c r="Q20" i="2"/>
  <c r="R21" i="2"/>
  <c r="R104" i="2"/>
  <c r="Q103" i="2"/>
  <c r="Q145" i="2"/>
  <c r="R146" i="2"/>
  <c r="O1351" i="2"/>
  <c r="J1351" i="2"/>
  <c r="I1352" i="2"/>
  <c r="R722" i="2"/>
  <c r="Q721" i="2"/>
  <c r="Q601" i="2"/>
  <c r="R602" i="2"/>
  <c r="Q643" i="2"/>
  <c r="R644" i="2"/>
  <c r="Q1579" i="2"/>
  <c r="R1580" i="2"/>
  <c r="Q2069" i="2"/>
  <c r="R2070" i="2"/>
  <c r="R1105" i="2"/>
  <c r="Q1104" i="2"/>
  <c r="T17" i="2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K17" i="2"/>
  <c r="S17" i="2"/>
  <c r="S18" i="2" s="1"/>
  <c r="S19" i="2" s="1"/>
  <c r="S20" i="2" s="1"/>
  <c r="S21" i="2" s="1"/>
  <c r="S22" i="2" s="1"/>
  <c r="S23" i="2" s="1"/>
  <c r="S24" i="2" s="1"/>
  <c r="S25" i="2" s="1"/>
  <c r="S26" i="2" s="1"/>
  <c r="S27" i="2" s="1"/>
  <c r="S28" i="2" s="1"/>
  <c r="R819" i="2"/>
  <c r="Q818" i="2"/>
  <c r="Q1445" i="2"/>
  <c r="R1446" i="2"/>
  <c r="R989" i="2"/>
  <c r="Q988" i="2"/>
  <c r="V1421" i="2"/>
  <c r="U1421" i="2"/>
  <c r="T1421" i="2"/>
  <c r="K1421" i="2"/>
  <c r="S1421" i="2"/>
  <c r="Q528" i="2"/>
  <c r="R529" i="2"/>
  <c r="Q2463" i="2"/>
  <c r="R2464" i="2"/>
  <c r="O1311" i="2"/>
  <c r="J1311" i="2"/>
  <c r="T1202" i="2"/>
  <c r="K1202" i="2"/>
  <c r="V1202" i="2"/>
  <c r="U1202" i="2"/>
  <c r="S1202" i="2"/>
  <c r="Q1242" i="2"/>
  <c r="R1243" i="2"/>
  <c r="R2186" i="2"/>
  <c r="Q2185" i="2"/>
  <c r="Q1366" i="2"/>
  <c r="R1367" i="2"/>
  <c r="Q2267" i="2"/>
  <c r="R2268" i="2"/>
  <c r="R183" i="2"/>
  <c r="Q182" i="2"/>
  <c r="U995" i="2"/>
  <c r="T995" i="2"/>
  <c r="K995" i="2"/>
  <c r="S995" i="2"/>
  <c r="V995" i="2"/>
  <c r="R570" i="2"/>
  <c r="Q569" i="2"/>
  <c r="R686" i="2"/>
  <c r="Q685" i="2"/>
  <c r="R947" i="2"/>
  <c r="Q946" i="2"/>
  <c r="T456" i="2"/>
  <c r="K456" i="2"/>
  <c r="S456" i="2"/>
  <c r="R219" i="2"/>
  <c r="Q218" i="2"/>
  <c r="R1733" i="2"/>
  <c r="Q1732" i="2"/>
  <c r="U169" i="2"/>
  <c r="T169" i="2"/>
  <c r="K169" i="2"/>
  <c r="S169" i="2"/>
  <c r="V169" i="2"/>
  <c r="O1422" i="2"/>
  <c r="J1422" i="2"/>
  <c r="I1423" i="2"/>
  <c r="R1665" i="2"/>
  <c r="Q1664" i="2"/>
  <c r="Q1338" i="2"/>
  <c r="R1339" i="2"/>
  <c r="T1310" i="2"/>
  <c r="K1310" i="2"/>
  <c r="S1310" i="2"/>
  <c r="R791" i="2"/>
  <c r="Q790" i="2"/>
  <c r="O1121" i="2"/>
  <c r="J1121" i="2"/>
  <c r="I1122" i="2"/>
  <c r="Q2303" i="2"/>
  <c r="R2304" i="2"/>
  <c r="Q463" i="2"/>
  <c r="R464" i="2"/>
  <c r="O478" i="2"/>
  <c r="J478" i="2"/>
  <c r="O996" i="2"/>
  <c r="J996" i="2"/>
  <c r="I997" i="2"/>
  <c r="R386" i="2"/>
  <c r="Q385" i="2"/>
  <c r="Q2537" i="2"/>
  <c r="R2538" i="2"/>
  <c r="U225" i="2"/>
  <c r="T225" i="2"/>
  <c r="K225" i="2"/>
  <c r="S225" i="2"/>
  <c r="V225" i="2"/>
  <c r="R259" i="2"/>
  <c r="Q258" i="2"/>
  <c r="R867" i="2"/>
  <c r="Q866" i="2"/>
  <c r="R299" i="2"/>
  <c r="Q298" i="2"/>
  <c r="O807" i="2"/>
  <c r="I808" i="2"/>
  <c r="J807" i="2"/>
  <c r="T624" i="2"/>
  <c r="S624" i="2"/>
  <c r="K624" i="2"/>
  <c r="R1713" i="2"/>
  <c r="Q1713" i="2" s="1"/>
  <c r="Q1712" i="2"/>
  <c r="Q2147" i="2"/>
  <c r="R2148" i="2"/>
  <c r="Q2032" i="2"/>
  <c r="R2033" i="2"/>
  <c r="Q1402" i="2"/>
  <c r="R1403" i="2"/>
  <c r="Q1281" i="2"/>
  <c r="R1282" i="2"/>
  <c r="O1717" i="2"/>
  <c r="J1717" i="2"/>
  <c r="I1718" i="2"/>
  <c r="T1120" i="2"/>
  <c r="K1120" i="2"/>
  <c r="S1120" i="2"/>
  <c r="Q1200" i="2"/>
  <c r="R1201" i="2"/>
  <c r="T477" i="2"/>
  <c r="K477" i="2"/>
  <c r="S477" i="2"/>
  <c r="R2501" i="2"/>
  <c r="Q2500" i="2"/>
  <c r="O226" i="2"/>
  <c r="J226" i="2"/>
  <c r="I227" i="2"/>
  <c r="Q1902" i="2"/>
  <c r="R1903" i="2"/>
  <c r="Q2227" i="2"/>
  <c r="R2228" i="2"/>
  <c r="Q1309" i="2"/>
  <c r="R1310" i="2"/>
  <c r="T1350" i="2"/>
  <c r="K1350" i="2"/>
  <c r="S1350" i="2"/>
  <c r="V1350" i="2"/>
  <c r="U1091" i="2"/>
  <c r="T1091" i="2"/>
  <c r="K1091" i="2"/>
  <c r="S1091" i="2"/>
  <c r="V1091" i="2"/>
  <c r="R339" i="2"/>
  <c r="Q338" i="2"/>
  <c r="T952" i="2"/>
  <c r="T953" i="2" s="1"/>
  <c r="T954" i="2" s="1"/>
  <c r="T955" i="2" s="1"/>
  <c r="T956" i="2" s="1"/>
  <c r="T957" i="2" s="1"/>
  <c r="T958" i="2" s="1"/>
  <c r="T959" i="2" s="1"/>
  <c r="T960" i="2" s="1"/>
  <c r="T961" i="2" s="1"/>
  <c r="T962" i="2" s="1"/>
  <c r="T963" i="2" s="1"/>
  <c r="T964" i="2" s="1"/>
  <c r="T965" i="2" s="1"/>
  <c r="T966" i="2" s="1"/>
  <c r="T967" i="2" s="1"/>
  <c r="T968" i="2" s="1"/>
  <c r="K952" i="2"/>
  <c r="S952" i="2"/>
  <c r="S953" i="2" s="1"/>
  <c r="S954" i="2" s="1"/>
  <c r="S955" i="2" s="1"/>
  <c r="S956" i="2" s="1"/>
  <c r="S957" i="2" s="1"/>
  <c r="S958" i="2" s="1"/>
  <c r="S959" i="2" s="1"/>
  <c r="S960" i="2" s="1"/>
  <c r="S961" i="2" s="1"/>
  <c r="S962" i="2" s="1"/>
  <c r="S963" i="2" s="1"/>
  <c r="S964" i="2" s="1"/>
  <c r="S965" i="2" s="1"/>
  <c r="S966" i="2" s="1"/>
  <c r="S967" i="2" s="1"/>
  <c r="S968" i="2" s="1"/>
  <c r="S1471" i="2"/>
  <c r="S1472" i="2" s="1"/>
  <c r="S1473" i="2" s="1"/>
  <c r="S1474" i="2" s="1"/>
  <c r="S1475" i="2" s="1"/>
  <c r="S1476" i="2" s="1"/>
  <c r="S1477" i="2" s="1"/>
  <c r="S1478" i="2" s="1"/>
  <c r="S1479" i="2" s="1"/>
  <c r="S1480" i="2" s="1"/>
  <c r="S1481" i="2" s="1"/>
  <c r="S1482" i="2" s="1"/>
  <c r="S1483" i="2" s="1"/>
  <c r="S1484" i="2" s="1"/>
  <c r="S1485" i="2" s="1"/>
  <c r="S1486" i="2" s="1"/>
  <c r="S1487" i="2" s="1"/>
  <c r="S1488" i="2" s="1"/>
  <c r="S1489" i="2" s="1"/>
  <c r="T1471" i="2"/>
  <c r="T1472" i="2" s="1"/>
  <c r="T1473" i="2" s="1"/>
  <c r="T1474" i="2" s="1"/>
  <c r="T1475" i="2" s="1"/>
  <c r="T1476" i="2" s="1"/>
  <c r="T1477" i="2" s="1"/>
  <c r="T1478" i="2" s="1"/>
  <c r="T1479" i="2" s="1"/>
  <c r="T1480" i="2" s="1"/>
  <c r="T1481" i="2" s="1"/>
  <c r="T1482" i="2" s="1"/>
  <c r="T1483" i="2" s="1"/>
  <c r="T1484" i="2" s="1"/>
  <c r="T1485" i="2" s="1"/>
  <c r="T1486" i="2" s="1"/>
  <c r="T1487" i="2" s="1"/>
  <c r="T1488" i="2" s="1"/>
  <c r="T1489" i="2" s="1"/>
  <c r="K1471" i="2"/>
  <c r="O170" i="2"/>
  <c r="J170" i="2"/>
  <c r="I171" i="2"/>
  <c r="Q62" i="2"/>
  <c r="R63" i="2"/>
  <c r="O1092" i="2"/>
  <c r="J1092" i="2"/>
  <c r="I1093" i="2"/>
  <c r="Q1170" i="2"/>
  <c r="R1171" i="2"/>
  <c r="Q1988" i="2"/>
  <c r="R1989" i="2"/>
  <c r="T806" i="2"/>
  <c r="K806" i="2"/>
  <c r="S806" i="2"/>
  <c r="V806" i="2"/>
  <c r="R2346" i="2"/>
  <c r="Q2345" i="2"/>
  <c r="Q2426" i="2"/>
  <c r="R2427" i="2"/>
  <c r="J625" i="2"/>
  <c r="O625" i="2"/>
  <c r="Q1943" i="2"/>
  <c r="R1944" i="2"/>
  <c r="Q496" i="2"/>
  <c r="R497" i="2"/>
  <c r="Q1616" i="2"/>
  <c r="R1617" i="2"/>
  <c r="R1049" i="2"/>
  <c r="Q1048" i="2"/>
  <c r="Q1858" i="2"/>
  <c r="R1859" i="2"/>
  <c r="R910" i="2"/>
  <c r="Q909" i="2"/>
  <c r="O1203" i="2"/>
  <c r="J1203" i="2"/>
  <c r="R2107" i="2"/>
  <c r="Q2106" i="2"/>
  <c r="T1716" i="2"/>
  <c r="K1716" i="2"/>
  <c r="S1716" i="2"/>
  <c r="V1716" i="2"/>
  <c r="Q1135" i="2"/>
  <c r="R1136" i="2"/>
  <c r="R1489" i="2"/>
  <c r="Q1488" i="2"/>
  <c r="Q1774" i="2"/>
  <c r="R1775" i="2"/>
  <c r="R1818" i="2"/>
  <c r="Q1817" i="2"/>
  <c r="Q424" i="2"/>
  <c r="R425" i="2"/>
  <c r="R2574" i="2"/>
  <c r="Q2573" i="2"/>
  <c r="Q1539" i="2"/>
  <c r="R1540" i="2"/>
  <c r="Q2386" i="2"/>
  <c r="R2387" i="2"/>
  <c r="O457" i="2"/>
  <c r="J457" i="2"/>
  <c r="I458" i="2"/>
  <c r="J1698" i="2" l="1"/>
  <c r="O1698" i="2"/>
  <c r="J1490" i="2"/>
  <c r="K1490" i="2" s="1"/>
  <c r="L1490" i="2" s="1"/>
  <c r="M1490" i="2" s="1"/>
  <c r="N1490" i="2" s="1"/>
  <c r="I1491" i="2"/>
  <c r="O1490" i="2"/>
  <c r="V1697" i="2"/>
  <c r="T1697" i="2"/>
  <c r="K1697" i="2"/>
  <c r="L1697" i="2" s="1"/>
  <c r="M1697" i="2" s="1"/>
  <c r="N1697" i="2" s="1"/>
  <c r="S1697" i="2"/>
  <c r="S1490" i="2"/>
  <c r="L1696" i="2"/>
  <c r="M1696" i="2" s="1"/>
  <c r="V1696" i="2" s="1"/>
  <c r="L17" i="2"/>
  <c r="M17" i="2" s="1"/>
  <c r="V17" i="2" s="1"/>
  <c r="V18" i="2" s="1"/>
  <c r="V19" i="2" s="1"/>
  <c r="V20" i="2" s="1"/>
  <c r="V21" i="2" s="1"/>
  <c r="V22" i="2" s="1"/>
  <c r="V23" i="2" s="1"/>
  <c r="V24" i="2" s="1"/>
  <c r="V25" i="2" s="1"/>
  <c r="V26" i="2" s="1"/>
  <c r="V27" i="2" s="1"/>
  <c r="V28" i="2" s="1"/>
  <c r="N1309" i="2"/>
  <c r="U1309" i="2" s="1"/>
  <c r="U1310" i="2" s="1"/>
  <c r="N1512" i="2"/>
  <c r="U1512" i="2" s="1"/>
  <c r="U1513" i="2" s="1"/>
  <c r="U1514" i="2" s="1"/>
  <c r="U1515" i="2" s="1"/>
  <c r="U1516" i="2" s="1"/>
  <c r="U1517" i="2" s="1"/>
  <c r="U1518" i="2" s="1"/>
  <c r="U1519" i="2" s="1"/>
  <c r="N1470" i="2"/>
  <c r="U1470" i="2" s="1"/>
  <c r="N2407" i="2"/>
  <c r="U2407" i="2" s="1"/>
  <c r="U2408" i="2" s="1"/>
  <c r="U2409" i="2" s="1"/>
  <c r="U2410" i="2" s="1"/>
  <c r="U2411" i="2" s="1"/>
  <c r="U2412" i="2" s="1"/>
  <c r="U2413" i="2" s="1"/>
  <c r="U2414" i="2" s="1"/>
  <c r="L1091" i="2"/>
  <c r="M1091" i="2" s="1"/>
  <c r="N1091" i="2" s="1"/>
  <c r="L1120" i="2"/>
  <c r="M1120" i="2" s="1"/>
  <c r="N1120" i="2" s="1"/>
  <c r="L995" i="2"/>
  <c r="M995" i="2" s="1"/>
  <c r="N995" i="2" s="1"/>
  <c r="L477" i="2"/>
  <c r="M477" i="2" s="1"/>
  <c r="V477" i="2" s="1"/>
  <c r="L1310" i="2"/>
  <c r="M1310" i="2" s="1"/>
  <c r="N1310" i="2" s="1"/>
  <c r="L456" i="2"/>
  <c r="M456" i="2" s="1"/>
  <c r="V456" i="2" s="1"/>
  <c r="L1421" i="2"/>
  <c r="M1421" i="2" s="1"/>
  <c r="N1421" i="2" s="1"/>
  <c r="L1350" i="2"/>
  <c r="M1350" i="2" s="1"/>
  <c r="N1350" i="2" s="1"/>
  <c r="L169" i="2"/>
  <c r="M169" i="2" s="1"/>
  <c r="N169" i="2" s="1"/>
  <c r="L806" i="2"/>
  <c r="M806" i="2" s="1"/>
  <c r="N806" i="2" s="1"/>
  <c r="L952" i="2"/>
  <c r="M952" i="2" s="1"/>
  <c r="V952" i="2" s="1"/>
  <c r="V953" i="2" s="1"/>
  <c r="V954" i="2" s="1"/>
  <c r="V955" i="2" s="1"/>
  <c r="V956" i="2" s="1"/>
  <c r="V957" i="2" s="1"/>
  <c r="V958" i="2" s="1"/>
  <c r="V959" i="2" s="1"/>
  <c r="V960" i="2" s="1"/>
  <c r="V961" i="2" s="1"/>
  <c r="V962" i="2" s="1"/>
  <c r="V963" i="2" s="1"/>
  <c r="V964" i="2" s="1"/>
  <c r="V965" i="2" s="1"/>
  <c r="V966" i="2" s="1"/>
  <c r="V967" i="2" s="1"/>
  <c r="V968" i="2" s="1"/>
  <c r="L225" i="2"/>
  <c r="M225" i="2" s="1"/>
  <c r="N225" i="2" s="1"/>
  <c r="N1349" i="2"/>
  <c r="U1349" i="2" s="1"/>
  <c r="U1350" i="2" s="1"/>
  <c r="N1143" i="2"/>
  <c r="U1143" i="2" s="1"/>
  <c r="U1144" i="2" s="1"/>
  <c r="U1145" i="2" s="1"/>
  <c r="U1146" i="2" s="1"/>
  <c r="U1147" i="2" s="1"/>
  <c r="U1148" i="2" s="1"/>
  <c r="U1149" i="2" s="1"/>
  <c r="U1150" i="2" s="1"/>
  <c r="N1715" i="2"/>
  <c r="U1715" i="2" s="1"/>
  <c r="U1716" i="2" s="1"/>
  <c r="L1202" i="2"/>
  <c r="M1202" i="2" s="1"/>
  <c r="N1202" i="2" s="1"/>
  <c r="L1716" i="2"/>
  <c r="M1716" i="2" s="1"/>
  <c r="N1716" i="2" s="1"/>
  <c r="L1471" i="2"/>
  <c r="M1471" i="2" s="1"/>
  <c r="V1471" i="2" s="1"/>
  <c r="V1472" i="2" s="1"/>
  <c r="V1473" i="2" s="1"/>
  <c r="V1474" i="2" s="1"/>
  <c r="V1475" i="2" s="1"/>
  <c r="V1476" i="2" s="1"/>
  <c r="V1477" i="2" s="1"/>
  <c r="V1478" i="2" s="1"/>
  <c r="V1479" i="2" s="1"/>
  <c r="V1480" i="2" s="1"/>
  <c r="V1481" i="2" s="1"/>
  <c r="V1482" i="2" s="1"/>
  <c r="V1483" i="2" s="1"/>
  <c r="V1484" i="2" s="1"/>
  <c r="V1485" i="2" s="1"/>
  <c r="V1486" i="2" s="1"/>
  <c r="V1487" i="2" s="1"/>
  <c r="V1488" i="2" s="1"/>
  <c r="V1489" i="2" s="1"/>
  <c r="V1490" i="2" s="1"/>
  <c r="L624" i="2"/>
  <c r="M624" i="2" s="1"/>
  <c r="V624" i="2" s="1"/>
  <c r="N1119" i="2"/>
  <c r="U1119" i="2" s="1"/>
  <c r="U1120" i="2" s="1"/>
  <c r="N805" i="2"/>
  <c r="U805" i="2" s="1"/>
  <c r="U806" i="2" s="1"/>
  <c r="Q21" i="2"/>
  <c r="R22" i="2"/>
  <c r="Q104" i="2"/>
  <c r="R105" i="2"/>
  <c r="R757" i="2"/>
  <c r="Q756" i="2"/>
  <c r="O458" i="2"/>
  <c r="J458" i="2"/>
  <c r="I459" i="2"/>
  <c r="Q1989" i="2"/>
  <c r="R1990" i="2"/>
  <c r="T1092" i="2"/>
  <c r="K1092" i="2"/>
  <c r="S1092" i="2"/>
  <c r="V1092" i="2"/>
  <c r="U1092" i="2"/>
  <c r="O171" i="2"/>
  <c r="J171" i="2"/>
  <c r="I172" i="2"/>
  <c r="T226" i="2"/>
  <c r="K226" i="2"/>
  <c r="U226" i="2"/>
  <c r="S226" i="2"/>
  <c r="V226" i="2"/>
  <c r="O1718" i="2"/>
  <c r="J1718" i="2"/>
  <c r="I1719" i="2"/>
  <c r="S807" i="2"/>
  <c r="K807" i="2"/>
  <c r="T807" i="2"/>
  <c r="R300" i="2"/>
  <c r="Q299" i="2"/>
  <c r="R260" i="2"/>
  <c r="Q259" i="2"/>
  <c r="S1121" i="2"/>
  <c r="V1121" i="2"/>
  <c r="U1121" i="2"/>
  <c r="T1121" i="2"/>
  <c r="K1121" i="2"/>
  <c r="R1666" i="2"/>
  <c r="Q1665" i="2"/>
  <c r="R1734" i="2"/>
  <c r="Q1733" i="2"/>
  <c r="R184" i="2"/>
  <c r="Q183" i="2"/>
  <c r="R2465" i="2"/>
  <c r="Q2464" i="2"/>
  <c r="R2071" i="2"/>
  <c r="Q2070" i="2"/>
  <c r="Q644" i="2"/>
  <c r="R645" i="2"/>
  <c r="T1351" i="2"/>
  <c r="K1351" i="2"/>
  <c r="S1351" i="2"/>
  <c r="V1351" i="2"/>
  <c r="U1351" i="2"/>
  <c r="Q2387" i="2"/>
  <c r="R2388" i="2"/>
  <c r="T457" i="2"/>
  <c r="K457" i="2"/>
  <c r="S457" i="2"/>
  <c r="V457" i="2"/>
  <c r="R498" i="2"/>
  <c r="Q497" i="2"/>
  <c r="R1172" i="2"/>
  <c r="Q1171" i="2"/>
  <c r="T170" i="2"/>
  <c r="K170" i="2"/>
  <c r="S170" i="2"/>
  <c r="V170" i="2"/>
  <c r="U170" i="2"/>
  <c r="Q1310" i="2"/>
  <c r="R1311" i="2"/>
  <c r="Q1903" i="2"/>
  <c r="R1904" i="2"/>
  <c r="Q1201" i="2"/>
  <c r="R1202" i="2"/>
  <c r="S1717" i="2"/>
  <c r="V1717" i="2"/>
  <c r="U1717" i="2"/>
  <c r="T1717" i="2"/>
  <c r="K1717" i="2"/>
  <c r="Q2033" i="2"/>
  <c r="R2034" i="2"/>
  <c r="O808" i="2"/>
  <c r="I809" i="2"/>
  <c r="J808" i="2"/>
  <c r="R387" i="2"/>
  <c r="Q386" i="2"/>
  <c r="S478" i="2"/>
  <c r="S479" i="2" s="1"/>
  <c r="S480" i="2" s="1"/>
  <c r="S481" i="2" s="1"/>
  <c r="S482" i="2" s="1"/>
  <c r="S483" i="2" s="1"/>
  <c r="S484" i="2" s="1"/>
  <c r="S485" i="2" s="1"/>
  <c r="S486" i="2" s="1"/>
  <c r="S487" i="2" s="1"/>
  <c r="S488" i="2" s="1"/>
  <c r="S489" i="2" s="1"/>
  <c r="S490" i="2" s="1"/>
  <c r="S491" i="2" s="1"/>
  <c r="S492" i="2" s="1"/>
  <c r="S493" i="2" s="1"/>
  <c r="T478" i="2"/>
  <c r="T479" i="2" s="1"/>
  <c r="T480" i="2" s="1"/>
  <c r="T481" i="2" s="1"/>
  <c r="T482" i="2" s="1"/>
  <c r="T483" i="2" s="1"/>
  <c r="T484" i="2" s="1"/>
  <c r="T485" i="2" s="1"/>
  <c r="T486" i="2" s="1"/>
  <c r="T487" i="2" s="1"/>
  <c r="T488" i="2" s="1"/>
  <c r="T489" i="2" s="1"/>
  <c r="T490" i="2" s="1"/>
  <c r="T491" i="2" s="1"/>
  <c r="T492" i="2" s="1"/>
  <c r="T493" i="2" s="1"/>
  <c r="K478" i="2"/>
  <c r="R2305" i="2"/>
  <c r="Q2304" i="2"/>
  <c r="R1340" i="2"/>
  <c r="Q1339" i="2"/>
  <c r="O1423" i="2"/>
  <c r="I1424" i="2"/>
  <c r="J1423" i="2"/>
  <c r="Q947" i="2"/>
  <c r="R948" i="2"/>
  <c r="R571" i="2"/>
  <c r="Q570" i="2"/>
  <c r="R2269" i="2"/>
  <c r="Q2268" i="2"/>
  <c r="Q1540" i="2"/>
  <c r="R1541" i="2"/>
  <c r="R426" i="2"/>
  <c r="Q425" i="2"/>
  <c r="Q1775" i="2"/>
  <c r="R1776" i="2"/>
  <c r="R1137" i="2"/>
  <c r="Q1136" i="2"/>
  <c r="Q2107" i="2"/>
  <c r="R2108" i="2"/>
  <c r="R911" i="2"/>
  <c r="Q910" i="2"/>
  <c r="R1050" i="2"/>
  <c r="Q1049" i="2"/>
  <c r="T625" i="2"/>
  <c r="T626" i="2" s="1"/>
  <c r="T627" i="2" s="1"/>
  <c r="T628" i="2" s="1"/>
  <c r="T629" i="2" s="1"/>
  <c r="T630" i="2" s="1"/>
  <c r="T631" i="2" s="1"/>
  <c r="T632" i="2" s="1"/>
  <c r="T633" i="2" s="1"/>
  <c r="T634" i="2" s="1"/>
  <c r="T635" i="2" s="1"/>
  <c r="T636" i="2" s="1"/>
  <c r="T637" i="2" s="1"/>
  <c r="K625" i="2"/>
  <c r="S625" i="2"/>
  <c r="S626" i="2" s="1"/>
  <c r="S627" i="2" s="1"/>
  <c r="S628" i="2" s="1"/>
  <c r="S629" i="2" s="1"/>
  <c r="S630" i="2" s="1"/>
  <c r="S631" i="2" s="1"/>
  <c r="S632" i="2" s="1"/>
  <c r="S633" i="2" s="1"/>
  <c r="S634" i="2" s="1"/>
  <c r="S635" i="2" s="1"/>
  <c r="S636" i="2" s="1"/>
  <c r="S637" i="2" s="1"/>
  <c r="Q2346" i="2"/>
  <c r="R2347" i="2"/>
  <c r="R64" i="2"/>
  <c r="Q63" i="2"/>
  <c r="Q339" i="2"/>
  <c r="R340" i="2"/>
  <c r="Q867" i="2"/>
  <c r="R868" i="2"/>
  <c r="Q2538" i="2"/>
  <c r="R2539" i="2"/>
  <c r="O997" i="2"/>
  <c r="J997" i="2"/>
  <c r="U1422" i="2"/>
  <c r="T1422" i="2"/>
  <c r="K1422" i="2"/>
  <c r="S1422" i="2"/>
  <c r="V1422" i="2"/>
  <c r="R220" i="2"/>
  <c r="Q219" i="2"/>
  <c r="Q2186" i="2"/>
  <c r="R2187" i="2"/>
  <c r="T1311" i="2"/>
  <c r="T1312" i="2" s="1"/>
  <c r="T1313" i="2" s="1"/>
  <c r="T1314" i="2" s="1"/>
  <c r="K1311" i="2"/>
  <c r="S1311" i="2"/>
  <c r="S1312" i="2" s="1"/>
  <c r="S1313" i="2" s="1"/>
  <c r="S1314" i="2" s="1"/>
  <c r="R530" i="2"/>
  <c r="Q529" i="2"/>
  <c r="R990" i="2"/>
  <c r="Q989" i="2"/>
  <c r="R820" i="2"/>
  <c r="Q819" i="2"/>
  <c r="Q1580" i="2"/>
  <c r="R1581" i="2"/>
  <c r="R723" i="2"/>
  <c r="Q722" i="2"/>
  <c r="R147" i="2"/>
  <c r="Q146" i="2"/>
  <c r="R2575" i="2"/>
  <c r="Q2574" i="2"/>
  <c r="Q1818" i="2"/>
  <c r="R1819" i="2"/>
  <c r="R1490" i="2"/>
  <c r="Q1489" i="2"/>
  <c r="S1203" i="2"/>
  <c r="S1204" i="2" s="1"/>
  <c r="S1205" i="2" s="1"/>
  <c r="S1206" i="2" s="1"/>
  <c r="S1207" i="2" s="1"/>
  <c r="S1208" i="2" s="1"/>
  <c r="S1209" i="2" s="1"/>
  <c r="S1210" i="2" s="1"/>
  <c r="S1211" i="2" s="1"/>
  <c r="S1212" i="2" s="1"/>
  <c r="T1203" i="2"/>
  <c r="T1204" i="2" s="1"/>
  <c r="T1205" i="2" s="1"/>
  <c r="T1206" i="2" s="1"/>
  <c r="T1207" i="2" s="1"/>
  <c r="T1208" i="2" s="1"/>
  <c r="T1209" i="2" s="1"/>
  <c r="T1210" i="2" s="1"/>
  <c r="T1211" i="2" s="1"/>
  <c r="T1212" i="2" s="1"/>
  <c r="K1203" i="2"/>
  <c r="Q1859" i="2"/>
  <c r="R1860" i="2"/>
  <c r="R1618" i="2"/>
  <c r="Q1617" i="2"/>
  <c r="Q1944" i="2"/>
  <c r="R1945" i="2"/>
  <c r="Q2427" i="2"/>
  <c r="R2428" i="2"/>
  <c r="O1093" i="2"/>
  <c r="J1093" i="2"/>
  <c r="R2229" i="2"/>
  <c r="Q2228" i="2"/>
  <c r="O227" i="2"/>
  <c r="J227" i="2"/>
  <c r="I228" i="2"/>
  <c r="Q2501" i="2"/>
  <c r="R2502" i="2"/>
  <c r="Q1282" i="2"/>
  <c r="R1283" i="2"/>
  <c r="R1404" i="2"/>
  <c r="Q1403" i="2"/>
  <c r="Q2148" i="2"/>
  <c r="R2149" i="2"/>
  <c r="T996" i="2"/>
  <c r="K996" i="2"/>
  <c r="S996" i="2"/>
  <c r="V996" i="2"/>
  <c r="U996" i="2"/>
  <c r="Q464" i="2"/>
  <c r="R465" i="2"/>
  <c r="O1122" i="2"/>
  <c r="I1123" i="2"/>
  <c r="J1122" i="2"/>
  <c r="R792" i="2"/>
  <c r="Q791" i="2"/>
  <c r="R687" i="2"/>
  <c r="Q686" i="2"/>
  <c r="R1368" i="2"/>
  <c r="Q1367" i="2"/>
  <c r="R1244" i="2"/>
  <c r="Q1243" i="2"/>
  <c r="Q1446" i="2"/>
  <c r="R1447" i="2"/>
  <c r="R1106" i="2"/>
  <c r="Q1105" i="2"/>
  <c r="R603" i="2"/>
  <c r="Q602" i="2"/>
  <c r="O1352" i="2"/>
  <c r="J1352" i="2"/>
  <c r="I1353" i="2"/>
  <c r="O1491" i="2" l="1"/>
  <c r="I1492" i="2"/>
  <c r="J1491" i="2"/>
  <c r="K1491" i="2" s="1"/>
  <c r="L1491" i="2" s="1"/>
  <c r="M1491" i="2" s="1"/>
  <c r="N1491" i="2" s="1"/>
  <c r="T1490" i="2"/>
  <c r="N1696" i="2"/>
  <c r="U1696" i="2" s="1"/>
  <c r="U1697" i="2" s="1"/>
  <c r="T1698" i="2"/>
  <c r="T1699" i="2" s="1"/>
  <c r="T1700" i="2" s="1"/>
  <c r="T1701" i="2" s="1"/>
  <c r="T1702" i="2" s="1"/>
  <c r="T1703" i="2" s="1"/>
  <c r="T1704" i="2" s="1"/>
  <c r="K1698" i="2"/>
  <c r="S1698" i="2"/>
  <c r="S1699" i="2" s="1"/>
  <c r="S1700" i="2" s="1"/>
  <c r="S1701" i="2" s="1"/>
  <c r="S1702" i="2" s="1"/>
  <c r="S1703" i="2" s="1"/>
  <c r="S1704" i="2" s="1"/>
  <c r="N17" i="2"/>
  <c r="U17" i="2" s="1"/>
  <c r="U18" i="2" s="1"/>
  <c r="U19" i="2" s="1"/>
  <c r="U20" i="2" s="1"/>
  <c r="U21" i="2" s="1"/>
  <c r="U22" i="2" s="1"/>
  <c r="U23" i="2" s="1"/>
  <c r="U24" i="2" s="1"/>
  <c r="U25" i="2" s="1"/>
  <c r="U26" i="2" s="1"/>
  <c r="U27" i="2" s="1"/>
  <c r="U28" i="2" s="1"/>
  <c r="N624" i="2"/>
  <c r="U624" i="2" s="1"/>
  <c r="N477" i="2"/>
  <c r="U477" i="2" s="1"/>
  <c r="N1471" i="2"/>
  <c r="U1471" i="2" s="1"/>
  <c r="U1472" i="2" s="1"/>
  <c r="U1473" i="2" s="1"/>
  <c r="U1474" i="2" s="1"/>
  <c r="U1475" i="2" s="1"/>
  <c r="U1476" i="2" s="1"/>
  <c r="U1477" i="2" s="1"/>
  <c r="U1478" i="2" s="1"/>
  <c r="U1479" i="2" s="1"/>
  <c r="U1480" i="2" s="1"/>
  <c r="U1481" i="2" s="1"/>
  <c r="U1482" i="2" s="1"/>
  <c r="U1483" i="2" s="1"/>
  <c r="U1484" i="2" s="1"/>
  <c r="U1485" i="2" s="1"/>
  <c r="U1486" i="2" s="1"/>
  <c r="U1487" i="2" s="1"/>
  <c r="U1488" i="2" s="1"/>
  <c r="U1489" i="2" s="1"/>
  <c r="U1490" i="2" s="1"/>
  <c r="U1491" i="2" s="1"/>
  <c r="N456" i="2"/>
  <c r="U456" i="2" s="1"/>
  <c r="U457" i="2" s="1"/>
  <c r="L457" i="2"/>
  <c r="M457" i="2" s="1"/>
  <c r="N457" i="2" s="1"/>
  <c r="L226" i="2"/>
  <c r="M226" i="2" s="1"/>
  <c r="N226" i="2" s="1"/>
  <c r="L1092" i="2"/>
  <c r="M1092" i="2" s="1"/>
  <c r="N1092" i="2" s="1"/>
  <c r="L1311" i="2"/>
  <c r="M1311" i="2" s="1"/>
  <c r="V1311" i="2" s="1"/>
  <c r="V1312" i="2" s="1"/>
  <c r="V1313" i="2" s="1"/>
  <c r="V1314" i="2" s="1"/>
  <c r="L1422" i="2"/>
  <c r="M1422" i="2" s="1"/>
  <c r="N1422" i="2" s="1"/>
  <c r="L625" i="2"/>
  <c r="M625" i="2" s="1"/>
  <c r="V625" i="2" s="1"/>
  <c r="V626" i="2" s="1"/>
  <c r="V627" i="2" s="1"/>
  <c r="V628" i="2" s="1"/>
  <c r="V629" i="2" s="1"/>
  <c r="V630" i="2" s="1"/>
  <c r="V631" i="2" s="1"/>
  <c r="V632" i="2" s="1"/>
  <c r="V633" i="2" s="1"/>
  <c r="V634" i="2" s="1"/>
  <c r="V635" i="2" s="1"/>
  <c r="V636" i="2" s="1"/>
  <c r="V637" i="2" s="1"/>
  <c r="L1717" i="2"/>
  <c r="M1717" i="2" s="1"/>
  <c r="N1717" i="2" s="1"/>
  <c r="L1121" i="2"/>
  <c r="M1121" i="2" s="1"/>
  <c r="N1121" i="2" s="1"/>
  <c r="L1203" i="2"/>
  <c r="M1203" i="2" s="1"/>
  <c r="V1203" i="2" s="1"/>
  <c r="V1204" i="2" s="1"/>
  <c r="V1205" i="2" s="1"/>
  <c r="V1206" i="2" s="1"/>
  <c r="V1207" i="2" s="1"/>
  <c r="V1208" i="2" s="1"/>
  <c r="V1209" i="2" s="1"/>
  <c r="V1210" i="2" s="1"/>
  <c r="V1211" i="2" s="1"/>
  <c r="V1212" i="2" s="1"/>
  <c r="L478" i="2"/>
  <c r="M478" i="2" s="1"/>
  <c r="V478" i="2" s="1"/>
  <c r="V479" i="2" s="1"/>
  <c r="V480" i="2" s="1"/>
  <c r="V481" i="2" s="1"/>
  <c r="V482" i="2" s="1"/>
  <c r="V483" i="2" s="1"/>
  <c r="V484" i="2" s="1"/>
  <c r="V485" i="2" s="1"/>
  <c r="V486" i="2" s="1"/>
  <c r="V487" i="2" s="1"/>
  <c r="V488" i="2" s="1"/>
  <c r="V489" i="2" s="1"/>
  <c r="V490" i="2" s="1"/>
  <c r="V491" i="2" s="1"/>
  <c r="V492" i="2" s="1"/>
  <c r="V493" i="2" s="1"/>
  <c r="N952" i="2"/>
  <c r="U952" i="2" s="1"/>
  <c r="U953" i="2" s="1"/>
  <c r="U954" i="2" s="1"/>
  <c r="U955" i="2" s="1"/>
  <c r="U956" i="2" s="1"/>
  <c r="U957" i="2" s="1"/>
  <c r="U958" i="2" s="1"/>
  <c r="U959" i="2" s="1"/>
  <c r="U960" i="2" s="1"/>
  <c r="U961" i="2" s="1"/>
  <c r="U962" i="2" s="1"/>
  <c r="U963" i="2" s="1"/>
  <c r="U964" i="2" s="1"/>
  <c r="U965" i="2" s="1"/>
  <c r="U966" i="2" s="1"/>
  <c r="U967" i="2" s="1"/>
  <c r="U968" i="2" s="1"/>
  <c r="L996" i="2"/>
  <c r="M996" i="2" s="1"/>
  <c r="N996" i="2" s="1"/>
  <c r="L170" i="2"/>
  <c r="M170" i="2" s="1"/>
  <c r="N170" i="2" s="1"/>
  <c r="L1351" i="2"/>
  <c r="M1351" i="2" s="1"/>
  <c r="N1351" i="2" s="1"/>
  <c r="L807" i="2"/>
  <c r="M807" i="2" s="1"/>
  <c r="V807" i="2" s="1"/>
  <c r="V808" i="2" s="1"/>
  <c r="Q105" i="2"/>
  <c r="R106" i="2"/>
  <c r="R23" i="2"/>
  <c r="Q22" i="2"/>
  <c r="Q757" i="2"/>
  <c r="R758" i="2"/>
  <c r="O1353" i="2"/>
  <c r="I1354" i="2"/>
  <c r="J1353" i="2"/>
  <c r="R604" i="2"/>
  <c r="Q603" i="2"/>
  <c r="R1369" i="2"/>
  <c r="Q1368" i="2"/>
  <c r="Q792" i="2"/>
  <c r="R793" i="2"/>
  <c r="R466" i="2"/>
  <c r="Q465" i="2"/>
  <c r="S227" i="2"/>
  <c r="V227" i="2"/>
  <c r="U227" i="2"/>
  <c r="T227" i="2"/>
  <c r="K227" i="2"/>
  <c r="S1093" i="2"/>
  <c r="S1094" i="2" s="1"/>
  <c r="S1095" i="2" s="1"/>
  <c r="S1096" i="2" s="1"/>
  <c r="S1097" i="2" s="1"/>
  <c r="S1098" i="2" s="1"/>
  <c r="S1099" i="2" s="1"/>
  <c r="S1100" i="2" s="1"/>
  <c r="T1093" i="2"/>
  <c r="T1094" i="2" s="1"/>
  <c r="T1095" i="2" s="1"/>
  <c r="T1096" i="2" s="1"/>
  <c r="T1097" i="2" s="1"/>
  <c r="T1098" i="2" s="1"/>
  <c r="T1099" i="2" s="1"/>
  <c r="T1100" i="2" s="1"/>
  <c r="K1093" i="2"/>
  <c r="R1619" i="2"/>
  <c r="Q1618" i="2"/>
  <c r="S997" i="2"/>
  <c r="S998" i="2" s="1"/>
  <c r="S999" i="2" s="1"/>
  <c r="S1000" i="2" s="1"/>
  <c r="S1001" i="2" s="1"/>
  <c r="S1002" i="2" s="1"/>
  <c r="S1003" i="2" s="1"/>
  <c r="S1004" i="2" s="1"/>
  <c r="S1005" i="2" s="1"/>
  <c r="T997" i="2"/>
  <c r="T998" i="2" s="1"/>
  <c r="T999" i="2" s="1"/>
  <c r="T1000" i="2" s="1"/>
  <c r="T1001" i="2" s="1"/>
  <c r="T1002" i="2" s="1"/>
  <c r="T1003" i="2" s="1"/>
  <c r="T1004" i="2" s="1"/>
  <c r="T1005" i="2" s="1"/>
  <c r="K997" i="2"/>
  <c r="Q868" i="2"/>
  <c r="R869" i="2"/>
  <c r="Q2108" i="2"/>
  <c r="R2109" i="2"/>
  <c r="R1777" i="2"/>
  <c r="Q1776" i="2"/>
  <c r="R1542" i="2"/>
  <c r="Q1541" i="2"/>
  <c r="R2306" i="2"/>
  <c r="Q2305" i="2"/>
  <c r="T808" i="2"/>
  <c r="K808" i="2"/>
  <c r="S808" i="2"/>
  <c r="R1203" i="2"/>
  <c r="Q1202" i="2"/>
  <c r="R1312" i="2"/>
  <c r="Q1311" i="2"/>
  <c r="R1173" i="2"/>
  <c r="Q1172" i="2"/>
  <c r="R2389" i="2"/>
  <c r="Q2388" i="2"/>
  <c r="Q184" i="2"/>
  <c r="R185" i="2"/>
  <c r="Q1666" i="2"/>
  <c r="R1667" i="2"/>
  <c r="T1718" i="2"/>
  <c r="K1718" i="2"/>
  <c r="S1718" i="2"/>
  <c r="S171" i="2"/>
  <c r="T171" i="2"/>
  <c r="K171" i="2"/>
  <c r="Q2502" i="2"/>
  <c r="R2503" i="2"/>
  <c r="R1491" i="2"/>
  <c r="Q1490" i="2"/>
  <c r="Q2575" i="2"/>
  <c r="R2576" i="2"/>
  <c r="Q723" i="2"/>
  <c r="R724" i="2"/>
  <c r="Q820" i="2"/>
  <c r="R821" i="2"/>
  <c r="R531" i="2"/>
  <c r="Q530" i="2"/>
  <c r="R65" i="2"/>
  <c r="Q64" i="2"/>
  <c r="Q2347" i="2"/>
  <c r="R2348" i="2"/>
  <c r="Q1050" i="2"/>
  <c r="R1051" i="2"/>
  <c r="Q571" i="2"/>
  <c r="R572" i="2"/>
  <c r="O809" i="2"/>
  <c r="J809" i="2"/>
  <c r="Q300" i="2"/>
  <c r="R301" i="2"/>
  <c r="O459" i="2"/>
  <c r="J459" i="2"/>
  <c r="I460" i="2"/>
  <c r="V1122" i="2"/>
  <c r="U1122" i="2"/>
  <c r="T1122" i="2"/>
  <c r="K1122" i="2"/>
  <c r="S1122" i="2"/>
  <c r="R1946" i="2"/>
  <c r="Q1945" i="2"/>
  <c r="R1861" i="2"/>
  <c r="Q1860" i="2"/>
  <c r="Q1106" i="2"/>
  <c r="R1107" i="2"/>
  <c r="R1245" i="2"/>
  <c r="Q1244" i="2"/>
  <c r="Q687" i="2"/>
  <c r="R688" i="2"/>
  <c r="O1123" i="2"/>
  <c r="I1124" i="2"/>
  <c r="J1123" i="2"/>
  <c r="R1405" i="2"/>
  <c r="Q1404" i="2"/>
  <c r="Q1819" i="2"/>
  <c r="R1820" i="2"/>
  <c r="R1582" i="2"/>
  <c r="Q1581" i="2"/>
  <c r="R221" i="2"/>
  <c r="Q220" i="2"/>
  <c r="R2540" i="2"/>
  <c r="Q2539" i="2"/>
  <c r="Q340" i="2"/>
  <c r="R341" i="2"/>
  <c r="Q948" i="2"/>
  <c r="R949" i="2"/>
  <c r="T1423" i="2"/>
  <c r="K1423" i="2"/>
  <c r="S1423" i="2"/>
  <c r="V1423" i="2"/>
  <c r="U1423" i="2"/>
  <c r="R1341" i="2"/>
  <c r="Q1340" i="2"/>
  <c r="R1905" i="2"/>
  <c r="Q1904" i="2"/>
  <c r="R499" i="2"/>
  <c r="Q498" i="2"/>
  <c r="R2072" i="2"/>
  <c r="Q2071" i="2"/>
  <c r="R2466" i="2"/>
  <c r="Q2465" i="2"/>
  <c r="Q1734" i="2"/>
  <c r="R1735" i="2"/>
  <c r="S458" i="2"/>
  <c r="T458" i="2"/>
  <c r="K458" i="2"/>
  <c r="S1352" i="2"/>
  <c r="T1352" i="2"/>
  <c r="K1352" i="2"/>
  <c r="R1448" i="2"/>
  <c r="Q1447" i="2"/>
  <c r="R2150" i="2"/>
  <c r="Q2149" i="2"/>
  <c r="R1284" i="2"/>
  <c r="Q1283" i="2"/>
  <c r="O228" i="2"/>
  <c r="J228" i="2"/>
  <c r="I229" i="2"/>
  <c r="R2230" i="2"/>
  <c r="Q2229" i="2"/>
  <c r="R2429" i="2"/>
  <c r="Q2428" i="2"/>
  <c r="R148" i="2"/>
  <c r="Q147" i="2"/>
  <c r="Q990" i="2"/>
  <c r="R991" i="2"/>
  <c r="Q2187" i="2"/>
  <c r="R2188" i="2"/>
  <c r="Q911" i="2"/>
  <c r="R912" i="2"/>
  <c r="R1138" i="2"/>
  <c r="Q1137" i="2"/>
  <c r="R427" i="2"/>
  <c r="Q426" i="2"/>
  <c r="R2270" i="2"/>
  <c r="Q2269" i="2"/>
  <c r="O1424" i="2"/>
  <c r="J1424" i="2"/>
  <c r="I1425" i="2"/>
  <c r="Q387" i="2"/>
  <c r="R388" i="2"/>
  <c r="R2035" i="2"/>
  <c r="Q2034" i="2"/>
  <c r="R646" i="2"/>
  <c r="Q645" i="2"/>
  <c r="Q260" i="2"/>
  <c r="R261" i="2"/>
  <c r="O1719" i="2"/>
  <c r="J1719" i="2"/>
  <c r="I1720" i="2"/>
  <c r="J172" i="2"/>
  <c r="O172" i="2"/>
  <c r="I173" i="2"/>
  <c r="R1991" i="2"/>
  <c r="Q1990" i="2"/>
  <c r="V1491" i="2" l="1"/>
  <c r="T1491" i="2"/>
  <c r="T1492" i="2" s="1"/>
  <c r="I1493" i="2"/>
  <c r="O1492" i="2"/>
  <c r="J1492" i="2"/>
  <c r="K1492" i="2" s="1"/>
  <c r="L1492" i="2" s="1"/>
  <c r="M1492" i="2" s="1"/>
  <c r="N1492" i="2" s="1"/>
  <c r="L1698" i="2"/>
  <c r="M1698" i="2" s="1"/>
  <c r="V1698" i="2" s="1"/>
  <c r="V1699" i="2" s="1"/>
  <c r="V1700" i="2" s="1"/>
  <c r="V1701" i="2" s="1"/>
  <c r="V1702" i="2" s="1"/>
  <c r="V1703" i="2" s="1"/>
  <c r="V1704" i="2" s="1"/>
  <c r="S1491" i="2"/>
  <c r="S1492" i="2" s="1"/>
  <c r="L808" i="2"/>
  <c r="M808" i="2" s="1"/>
  <c r="N808" i="2" s="1"/>
  <c r="L1093" i="2"/>
  <c r="M1093" i="2" s="1"/>
  <c r="V1093" i="2" s="1"/>
  <c r="V1094" i="2" s="1"/>
  <c r="V1095" i="2" s="1"/>
  <c r="V1096" i="2" s="1"/>
  <c r="V1097" i="2" s="1"/>
  <c r="V1098" i="2" s="1"/>
  <c r="V1099" i="2" s="1"/>
  <c r="V1100" i="2" s="1"/>
  <c r="L227" i="2"/>
  <c r="M227" i="2" s="1"/>
  <c r="N227" i="2" s="1"/>
  <c r="N807" i="2"/>
  <c r="U807" i="2" s="1"/>
  <c r="U808" i="2" s="1"/>
  <c r="N1203" i="2"/>
  <c r="U1203" i="2" s="1"/>
  <c r="U1204" i="2" s="1"/>
  <c r="U1205" i="2" s="1"/>
  <c r="U1206" i="2" s="1"/>
  <c r="U1207" i="2" s="1"/>
  <c r="U1208" i="2" s="1"/>
  <c r="U1209" i="2" s="1"/>
  <c r="U1210" i="2" s="1"/>
  <c r="U1211" i="2" s="1"/>
  <c r="U1212" i="2" s="1"/>
  <c r="L1423" i="2"/>
  <c r="M1423" i="2" s="1"/>
  <c r="N1423" i="2" s="1"/>
  <c r="L1352" i="2"/>
  <c r="M1352" i="2" s="1"/>
  <c r="V1352" i="2" s="1"/>
  <c r="L171" i="2"/>
  <c r="M171" i="2" s="1"/>
  <c r="V171" i="2" s="1"/>
  <c r="L1122" i="2"/>
  <c r="M1122" i="2" s="1"/>
  <c r="N1122" i="2" s="1"/>
  <c r="L1718" i="2"/>
  <c r="M1718" i="2" s="1"/>
  <c r="V1718" i="2" s="1"/>
  <c r="L997" i="2"/>
  <c r="M997" i="2" s="1"/>
  <c r="V997" i="2" s="1"/>
  <c r="V998" i="2" s="1"/>
  <c r="V999" i="2" s="1"/>
  <c r="V1000" i="2" s="1"/>
  <c r="V1001" i="2" s="1"/>
  <c r="V1002" i="2" s="1"/>
  <c r="V1003" i="2" s="1"/>
  <c r="V1004" i="2" s="1"/>
  <c r="V1005" i="2" s="1"/>
  <c r="N478" i="2"/>
  <c r="U478" i="2" s="1"/>
  <c r="U479" i="2" s="1"/>
  <c r="U480" i="2" s="1"/>
  <c r="U481" i="2" s="1"/>
  <c r="U482" i="2" s="1"/>
  <c r="U483" i="2" s="1"/>
  <c r="U484" i="2" s="1"/>
  <c r="U485" i="2" s="1"/>
  <c r="U486" i="2" s="1"/>
  <c r="U487" i="2" s="1"/>
  <c r="U488" i="2" s="1"/>
  <c r="U489" i="2" s="1"/>
  <c r="U490" i="2" s="1"/>
  <c r="U491" i="2" s="1"/>
  <c r="U492" i="2" s="1"/>
  <c r="U493" i="2" s="1"/>
  <c r="N625" i="2"/>
  <c r="U625" i="2" s="1"/>
  <c r="U626" i="2" s="1"/>
  <c r="U627" i="2" s="1"/>
  <c r="U628" i="2" s="1"/>
  <c r="U629" i="2" s="1"/>
  <c r="U630" i="2" s="1"/>
  <c r="U631" i="2" s="1"/>
  <c r="U632" i="2" s="1"/>
  <c r="U633" i="2" s="1"/>
  <c r="U634" i="2" s="1"/>
  <c r="U635" i="2" s="1"/>
  <c r="U636" i="2" s="1"/>
  <c r="U637" i="2" s="1"/>
  <c r="N1311" i="2"/>
  <c r="U1311" i="2" s="1"/>
  <c r="U1312" i="2" s="1"/>
  <c r="U1313" i="2" s="1"/>
  <c r="U1314" i="2" s="1"/>
  <c r="L458" i="2"/>
  <c r="M458" i="2" s="1"/>
  <c r="V458" i="2" s="1"/>
  <c r="R24" i="2"/>
  <c r="Q23" i="2"/>
  <c r="Q758" i="2"/>
  <c r="R759" i="2"/>
  <c r="Q106" i="2"/>
  <c r="R107" i="2"/>
  <c r="Q388" i="2"/>
  <c r="R389" i="2"/>
  <c r="Q427" i="2"/>
  <c r="R428" i="2"/>
  <c r="R2430" i="2"/>
  <c r="Q2429" i="2"/>
  <c r="V228" i="2"/>
  <c r="U228" i="2"/>
  <c r="T228" i="2"/>
  <c r="K228" i="2"/>
  <c r="S228" i="2"/>
  <c r="R647" i="2"/>
  <c r="Q646" i="2"/>
  <c r="R2189" i="2"/>
  <c r="Q2188" i="2"/>
  <c r="R2151" i="2"/>
  <c r="Q2150" i="2"/>
  <c r="Q2466" i="2"/>
  <c r="R2467" i="2"/>
  <c r="Q499" i="2"/>
  <c r="R500" i="2"/>
  <c r="R950" i="2"/>
  <c r="Q949" i="2"/>
  <c r="R2541" i="2"/>
  <c r="Q2540" i="2"/>
  <c r="R1583" i="2"/>
  <c r="Q1582" i="2"/>
  <c r="Q1405" i="2"/>
  <c r="R1406" i="2"/>
  <c r="Q688" i="2"/>
  <c r="R689" i="2"/>
  <c r="Q1107" i="2"/>
  <c r="R1108" i="2"/>
  <c r="V459" i="2"/>
  <c r="T459" i="2"/>
  <c r="K459" i="2"/>
  <c r="S459" i="2"/>
  <c r="T809" i="2"/>
  <c r="T810" i="2" s="1"/>
  <c r="T811" i="2" s="1"/>
  <c r="T812" i="2" s="1"/>
  <c r="T813" i="2" s="1"/>
  <c r="T814" i="2" s="1"/>
  <c r="T815" i="2" s="1"/>
  <c r="T816" i="2" s="1"/>
  <c r="T817" i="2" s="1"/>
  <c r="T818" i="2" s="1"/>
  <c r="T819" i="2" s="1"/>
  <c r="T820" i="2" s="1"/>
  <c r="K809" i="2"/>
  <c r="S809" i="2"/>
  <c r="S810" i="2" s="1"/>
  <c r="S811" i="2" s="1"/>
  <c r="S812" i="2" s="1"/>
  <c r="S813" i="2" s="1"/>
  <c r="S814" i="2" s="1"/>
  <c r="S815" i="2" s="1"/>
  <c r="S816" i="2" s="1"/>
  <c r="S817" i="2" s="1"/>
  <c r="S818" i="2" s="1"/>
  <c r="S819" i="2" s="1"/>
  <c r="S820" i="2" s="1"/>
  <c r="Q572" i="2"/>
  <c r="R573" i="2"/>
  <c r="R2349" i="2"/>
  <c r="Q2348" i="2"/>
  <c r="Q724" i="2"/>
  <c r="R725" i="2"/>
  <c r="Q185" i="2"/>
  <c r="R186" i="2"/>
  <c r="R1543" i="2"/>
  <c r="Q1542" i="2"/>
  <c r="Q604" i="2"/>
  <c r="R605" i="2"/>
  <c r="V172" i="2"/>
  <c r="T172" i="2"/>
  <c r="K172" i="2"/>
  <c r="S172" i="2"/>
  <c r="Q261" i="2"/>
  <c r="R262" i="2"/>
  <c r="Q148" i="2"/>
  <c r="R149" i="2"/>
  <c r="Q2230" i="2"/>
  <c r="R2231" i="2"/>
  <c r="Q1735" i="2"/>
  <c r="R1736" i="2"/>
  <c r="R342" i="2"/>
  <c r="Q341" i="2"/>
  <c r="R1821" i="2"/>
  <c r="Q1820" i="2"/>
  <c r="T1123" i="2"/>
  <c r="K1123" i="2"/>
  <c r="S1123" i="2"/>
  <c r="R1947" i="2"/>
  <c r="Q1946" i="2"/>
  <c r="Q531" i="2"/>
  <c r="R532" i="2"/>
  <c r="Q1491" i="2"/>
  <c r="R1492" i="2"/>
  <c r="R2390" i="2"/>
  <c r="Q2389" i="2"/>
  <c r="R1313" i="2"/>
  <c r="Q1312" i="2"/>
  <c r="V1353" i="2"/>
  <c r="T1353" i="2"/>
  <c r="K1353" i="2"/>
  <c r="S1353" i="2"/>
  <c r="O1425" i="2"/>
  <c r="J1425" i="2"/>
  <c r="I1426" i="2"/>
  <c r="Q2270" i="2"/>
  <c r="R2271" i="2"/>
  <c r="Q1138" i="2"/>
  <c r="R1139" i="2"/>
  <c r="R1992" i="2"/>
  <c r="Q1991" i="2"/>
  <c r="O1720" i="2"/>
  <c r="J1720" i="2"/>
  <c r="I1721" i="2"/>
  <c r="R2036" i="2"/>
  <c r="Q2035" i="2"/>
  <c r="S1424" i="2"/>
  <c r="V1424" i="2"/>
  <c r="U1424" i="2"/>
  <c r="T1424" i="2"/>
  <c r="K1424" i="2"/>
  <c r="Q912" i="2"/>
  <c r="R913" i="2"/>
  <c r="Q991" i="2"/>
  <c r="R992" i="2"/>
  <c r="O229" i="2"/>
  <c r="I230" i="2"/>
  <c r="J229" i="2"/>
  <c r="R1285" i="2"/>
  <c r="Q1284" i="2"/>
  <c r="R1449" i="2"/>
  <c r="Q1448" i="2"/>
  <c r="Q2072" i="2"/>
  <c r="R2073" i="2"/>
  <c r="R1906" i="2"/>
  <c r="Q1905" i="2"/>
  <c r="Q1341" i="2"/>
  <c r="R1342" i="2"/>
  <c r="Q221" i="2"/>
  <c r="R222" i="2"/>
  <c r="O1124" i="2"/>
  <c r="J1124" i="2"/>
  <c r="I1125" i="2"/>
  <c r="Q301" i="2"/>
  <c r="R302" i="2"/>
  <c r="Q1051" i="2"/>
  <c r="R1052" i="2"/>
  <c r="Q821" i="2"/>
  <c r="R822" i="2"/>
  <c r="Q2576" i="2"/>
  <c r="R2577" i="2"/>
  <c r="R2504" i="2"/>
  <c r="Q2503" i="2"/>
  <c r="Q1667" i="2"/>
  <c r="R1668" i="2"/>
  <c r="Q2306" i="2"/>
  <c r="R2307" i="2"/>
  <c r="R1778" i="2"/>
  <c r="Q1777" i="2"/>
  <c r="R870" i="2"/>
  <c r="Q869" i="2"/>
  <c r="Q1619" i="2"/>
  <c r="R1620" i="2"/>
  <c r="R467" i="2"/>
  <c r="Q466" i="2"/>
  <c r="Q1369" i="2"/>
  <c r="R1370" i="2"/>
  <c r="O1354" i="2"/>
  <c r="J1354" i="2"/>
  <c r="I1355" i="2"/>
  <c r="O173" i="2"/>
  <c r="I174" i="2"/>
  <c r="J173" i="2"/>
  <c r="T1719" i="2"/>
  <c r="K1719" i="2"/>
  <c r="S1719" i="2"/>
  <c r="V1719" i="2"/>
  <c r="Q1245" i="2"/>
  <c r="R1246" i="2"/>
  <c r="R1862" i="2"/>
  <c r="Q1861" i="2"/>
  <c r="O460" i="2"/>
  <c r="J460" i="2"/>
  <c r="Q65" i="2"/>
  <c r="R66" i="2"/>
  <c r="Q1173" i="2"/>
  <c r="R1174" i="2"/>
  <c r="R1204" i="2"/>
  <c r="Q1203" i="2"/>
  <c r="R2110" i="2"/>
  <c r="Q2109" i="2"/>
  <c r="Q793" i="2"/>
  <c r="R794" i="2"/>
  <c r="O1493" i="2" l="1"/>
  <c r="J1493" i="2"/>
  <c r="N458" i="2"/>
  <c r="U458" i="2" s="1"/>
  <c r="U459" i="2" s="1"/>
  <c r="N1698" i="2"/>
  <c r="U1698" i="2" s="1"/>
  <c r="U1699" i="2" s="1"/>
  <c r="U1700" i="2" s="1"/>
  <c r="U1701" i="2" s="1"/>
  <c r="U1702" i="2" s="1"/>
  <c r="U1703" i="2" s="1"/>
  <c r="U1704" i="2" s="1"/>
  <c r="V1492" i="2"/>
  <c r="U1492" i="2"/>
  <c r="L1123" i="2"/>
  <c r="M1123" i="2" s="1"/>
  <c r="V1123" i="2" s="1"/>
  <c r="L172" i="2"/>
  <c r="M172" i="2" s="1"/>
  <c r="N172" i="2" s="1"/>
  <c r="N1352" i="2"/>
  <c r="U1352" i="2" s="1"/>
  <c r="U1353" i="2" s="1"/>
  <c r="N1093" i="2"/>
  <c r="U1093" i="2" s="1"/>
  <c r="U1094" i="2" s="1"/>
  <c r="U1095" i="2" s="1"/>
  <c r="U1096" i="2" s="1"/>
  <c r="U1097" i="2" s="1"/>
  <c r="U1098" i="2" s="1"/>
  <c r="U1099" i="2" s="1"/>
  <c r="U1100" i="2" s="1"/>
  <c r="L1424" i="2"/>
  <c r="M1424" i="2" s="1"/>
  <c r="N1424" i="2" s="1"/>
  <c r="L228" i="2"/>
  <c r="M228" i="2" s="1"/>
  <c r="N228" i="2" s="1"/>
  <c r="L1353" i="2"/>
  <c r="M1353" i="2" s="1"/>
  <c r="N1353" i="2" s="1"/>
  <c r="L809" i="2"/>
  <c r="M809" i="2" s="1"/>
  <c r="V809" i="2" s="1"/>
  <c r="V810" i="2" s="1"/>
  <c r="V811" i="2" s="1"/>
  <c r="V812" i="2" s="1"/>
  <c r="V813" i="2" s="1"/>
  <c r="V814" i="2" s="1"/>
  <c r="V815" i="2" s="1"/>
  <c r="V816" i="2" s="1"/>
  <c r="V817" i="2" s="1"/>
  <c r="V818" i="2" s="1"/>
  <c r="V819" i="2" s="1"/>
  <c r="V820" i="2" s="1"/>
  <c r="L459" i="2"/>
  <c r="M459" i="2" s="1"/>
  <c r="N459" i="2" s="1"/>
  <c r="N997" i="2"/>
  <c r="U997" i="2" s="1"/>
  <c r="U998" i="2" s="1"/>
  <c r="U999" i="2" s="1"/>
  <c r="U1000" i="2" s="1"/>
  <c r="U1001" i="2" s="1"/>
  <c r="U1002" i="2" s="1"/>
  <c r="U1003" i="2" s="1"/>
  <c r="U1004" i="2" s="1"/>
  <c r="U1005" i="2" s="1"/>
  <c r="N1718" i="2"/>
  <c r="U1718" i="2" s="1"/>
  <c r="U1719" i="2" s="1"/>
  <c r="N171" i="2"/>
  <c r="U171" i="2" s="1"/>
  <c r="U172" i="2" s="1"/>
  <c r="L1719" i="2"/>
  <c r="M1719" i="2" s="1"/>
  <c r="N1719" i="2" s="1"/>
  <c r="R760" i="2"/>
  <c r="Q759" i="2"/>
  <c r="R108" i="2"/>
  <c r="Q107" i="2"/>
  <c r="Q24" i="2"/>
  <c r="R25" i="2"/>
  <c r="R1205" i="2"/>
  <c r="Q1204" i="2"/>
  <c r="O174" i="2"/>
  <c r="J174" i="2"/>
  <c r="I175" i="2"/>
  <c r="Q467" i="2"/>
  <c r="R468" i="2"/>
  <c r="R871" i="2"/>
  <c r="Q870" i="2"/>
  <c r="R1175" i="2"/>
  <c r="Q1174" i="2"/>
  <c r="R67" i="2"/>
  <c r="Q66" i="2"/>
  <c r="Q1370" i="2"/>
  <c r="R1371" i="2"/>
  <c r="Q1620" i="2"/>
  <c r="R1621" i="2"/>
  <c r="R1669" i="2"/>
  <c r="Q1668" i="2"/>
  <c r="R2578" i="2"/>
  <c r="Q2577" i="2"/>
  <c r="R1053" i="2"/>
  <c r="Q1052" i="2"/>
  <c r="Q302" i="2"/>
  <c r="R303" i="2"/>
  <c r="U229" i="2"/>
  <c r="T229" i="2"/>
  <c r="K229" i="2"/>
  <c r="S229" i="2"/>
  <c r="V229" i="2"/>
  <c r="V1425" i="2"/>
  <c r="U1425" i="2"/>
  <c r="T1425" i="2"/>
  <c r="K1425" i="2"/>
  <c r="S1425" i="2"/>
  <c r="Q1313" i="2"/>
  <c r="R1314" i="2"/>
  <c r="R1948" i="2"/>
  <c r="Q1947" i="2"/>
  <c r="Q2231" i="2"/>
  <c r="R2232" i="2"/>
  <c r="Q262" i="2"/>
  <c r="R263" i="2"/>
  <c r="R2350" i="2"/>
  <c r="Q2349" i="2"/>
  <c r="Q1583" i="2"/>
  <c r="R1584" i="2"/>
  <c r="R951" i="2"/>
  <c r="Q950" i="2"/>
  <c r="Q2151" i="2"/>
  <c r="R2152" i="2"/>
  <c r="Q647" i="2"/>
  <c r="R648" i="2"/>
  <c r="Q428" i="2"/>
  <c r="R429" i="2"/>
  <c r="R2111" i="2"/>
  <c r="Q2110" i="2"/>
  <c r="Q1862" i="2"/>
  <c r="R1863" i="2"/>
  <c r="O1355" i="2"/>
  <c r="J1355" i="2"/>
  <c r="I1356" i="2"/>
  <c r="Q1778" i="2"/>
  <c r="R1779" i="2"/>
  <c r="Q222" i="2"/>
  <c r="R223" i="2"/>
  <c r="Q1906" i="2"/>
  <c r="R1907" i="2"/>
  <c r="Q1449" i="2"/>
  <c r="R1450" i="2"/>
  <c r="O230" i="2"/>
  <c r="J230" i="2"/>
  <c r="I231" i="2"/>
  <c r="R914" i="2"/>
  <c r="Q913" i="2"/>
  <c r="Q2036" i="2"/>
  <c r="R2037" i="2"/>
  <c r="Q2271" i="2"/>
  <c r="R2272" i="2"/>
  <c r="Q532" i="2"/>
  <c r="R533" i="2"/>
  <c r="R343" i="2"/>
  <c r="Q342" i="2"/>
  <c r="R726" i="2"/>
  <c r="Q725" i="2"/>
  <c r="R574" i="2"/>
  <c r="Q573" i="2"/>
  <c r="R1109" i="2"/>
  <c r="Q1108" i="2"/>
  <c r="Q1406" i="2"/>
  <c r="R1407" i="2"/>
  <c r="Q2467" i="2"/>
  <c r="R2468" i="2"/>
  <c r="T460" i="2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T474" i="2" s="1"/>
  <c r="T475" i="2" s="1"/>
  <c r="T476" i="2" s="1"/>
  <c r="K460" i="2"/>
  <c r="S460" i="2"/>
  <c r="S461" i="2" s="1"/>
  <c r="S462" i="2" s="1"/>
  <c r="S463" i="2" s="1"/>
  <c r="S464" i="2" s="1"/>
  <c r="S465" i="2" s="1"/>
  <c r="S466" i="2" s="1"/>
  <c r="S467" i="2" s="1"/>
  <c r="S468" i="2" s="1"/>
  <c r="S469" i="2" s="1"/>
  <c r="S470" i="2" s="1"/>
  <c r="S471" i="2" s="1"/>
  <c r="S472" i="2" s="1"/>
  <c r="S473" i="2" s="1"/>
  <c r="S474" i="2" s="1"/>
  <c r="S475" i="2" s="1"/>
  <c r="S476" i="2" s="1"/>
  <c r="Q1246" i="2"/>
  <c r="R1247" i="2"/>
  <c r="U173" i="2"/>
  <c r="V173" i="2"/>
  <c r="T173" i="2"/>
  <c r="K173" i="2"/>
  <c r="S173" i="2"/>
  <c r="T1354" i="2"/>
  <c r="K1354" i="2"/>
  <c r="S1354" i="2"/>
  <c r="Q2307" i="2"/>
  <c r="R2308" i="2"/>
  <c r="R823" i="2"/>
  <c r="Q822" i="2"/>
  <c r="O1125" i="2"/>
  <c r="J1125" i="2"/>
  <c r="I1126" i="2"/>
  <c r="Q1342" i="2"/>
  <c r="R1343" i="2"/>
  <c r="Q2073" i="2"/>
  <c r="R2074" i="2"/>
  <c r="O1721" i="2"/>
  <c r="J1721" i="2"/>
  <c r="I1722" i="2"/>
  <c r="Q1992" i="2"/>
  <c r="R1993" i="2"/>
  <c r="Q2390" i="2"/>
  <c r="R2391" i="2"/>
  <c r="R1737" i="2"/>
  <c r="Q1736" i="2"/>
  <c r="Q149" i="2"/>
  <c r="R150" i="2"/>
  <c r="Q1543" i="2"/>
  <c r="R1544" i="2"/>
  <c r="Q2541" i="2"/>
  <c r="R2542" i="2"/>
  <c r="R2190" i="2"/>
  <c r="Q2189" i="2"/>
  <c r="R390" i="2"/>
  <c r="Q389" i="2"/>
  <c r="R795" i="2"/>
  <c r="Q794" i="2"/>
  <c r="R2505" i="2"/>
  <c r="Q2504" i="2"/>
  <c r="T1124" i="2"/>
  <c r="K1124" i="2"/>
  <c r="S1124" i="2"/>
  <c r="V1124" i="2"/>
  <c r="Q1285" i="2"/>
  <c r="R1286" i="2"/>
  <c r="R993" i="2"/>
  <c r="Q992" i="2"/>
  <c r="T1720" i="2"/>
  <c r="K1720" i="2"/>
  <c r="S1720" i="2"/>
  <c r="V1720" i="2"/>
  <c r="U1720" i="2"/>
  <c r="Q1139" i="2"/>
  <c r="R1140" i="2"/>
  <c r="O1426" i="2"/>
  <c r="J1426" i="2"/>
  <c r="I1427" i="2"/>
  <c r="Q1492" i="2"/>
  <c r="R1493" i="2"/>
  <c r="R1822" i="2"/>
  <c r="Q1821" i="2"/>
  <c r="Q605" i="2"/>
  <c r="R606" i="2"/>
  <c r="R187" i="2"/>
  <c r="Q186" i="2"/>
  <c r="R690" i="2"/>
  <c r="Q689" i="2"/>
  <c r="Q500" i="2"/>
  <c r="R501" i="2"/>
  <c r="Q2430" i="2"/>
  <c r="R2431" i="2"/>
  <c r="T1493" i="2" l="1"/>
  <c r="T1494" i="2" s="1"/>
  <c r="T1495" i="2" s="1"/>
  <c r="T1496" i="2" s="1"/>
  <c r="T1497" i="2" s="1"/>
  <c r="T1498" i="2" s="1"/>
  <c r="T1499" i="2" s="1"/>
  <c r="T1500" i="2" s="1"/>
  <c r="T1501" i="2" s="1"/>
  <c r="T1502" i="2" s="1"/>
  <c r="T1503" i="2" s="1"/>
  <c r="T1504" i="2" s="1"/>
  <c r="T1505" i="2" s="1"/>
  <c r="T1506" i="2" s="1"/>
  <c r="T1507" i="2" s="1"/>
  <c r="T1508" i="2" s="1"/>
  <c r="T1509" i="2" s="1"/>
  <c r="T1510" i="2" s="1"/>
  <c r="T1511" i="2" s="1"/>
  <c r="K1493" i="2"/>
  <c r="S1493" i="2"/>
  <c r="S1494" i="2" s="1"/>
  <c r="S1495" i="2" s="1"/>
  <c r="S1496" i="2" s="1"/>
  <c r="S1497" i="2" s="1"/>
  <c r="S1498" i="2" s="1"/>
  <c r="S1499" i="2" s="1"/>
  <c r="S1500" i="2" s="1"/>
  <c r="S1501" i="2" s="1"/>
  <c r="S1502" i="2" s="1"/>
  <c r="S1503" i="2" s="1"/>
  <c r="S1504" i="2" s="1"/>
  <c r="S1505" i="2" s="1"/>
  <c r="S1506" i="2" s="1"/>
  <c r="S1507" i="2" s="1"/>
  <c r="S1508" i="2" s="1"/>
  <c r="S1509" i="2" s="1"/>
  <c r="S1510" i="2" s="1"/>
  <c r="S1511" i="2" s="1"/>
  <c r="L1354" i="2"/>
  <c r="M1354" i="2" s="1"/>
  <c r="V1354" i="2" s="1"/>
  <c r="L173" i="2"/>
  <c r="M173" i="2" s="1"/>
  <c r="N173" i="2" s="1"/>
  <c r="L460" i="2"/>
  <c r="M460" i="2" s="1"/>
  <c r="V460" i="2" s="1"/>
  <c r="V461" i="2" s="1"/>
  <c r="V462" i="2" s="1"/>
  <c r="V463" i="2" s="1"/>
  <c r="V464" i="2" s="1"/>
  <c r="V465" i="2" s="1"/>
  <c r="V466" i="2" s="1"/>
  <c r="V467" i="2" s="1"/>
  <c r="V468" i="2" s="1"/>
  <c r="V469" i="2" s="1"/>
  <c r="V470" i="2" s="1"/>
  <c r="V471" i="2" s="1"/>
  <c r="V472" i="2" s="1"/>
  <c r="V473" i="2" s="1"/>
  <c r="V474" i="2" s="1"/>
  <c r="V475" i="2" s="1"/>
  <c r="V476" i="2" s="1"/>
  <c r="L229" i="2"/>
  <c r="M229" i="2" s="1"/>
  <c r="N229" i="2" s="1"/>
  <c r="N809" i="2"/>
  <c r="U809" i="2" s="1"/>
  <c r="U810" i="2" s="1"/>
  <c r="U811" i="2" s="1"/>
  <c r="U812" i="2" s="1"/>
  <c r="U813" i="2" s="1"/>
  <c r="U814" i="2" s="1"/>
  <c r="U815" i="2" s="1"/>
  <c r="U816" i="2" s="1"/>
  <c r="U817" i="2" s="1"/>
  <c r="U818" i="2" s="1"/>
  <c r="U819" i="2" s="1"/>
  <c r="U820" i="2" s="1"/>
  <c r="N1123" i="2"/>
  <c r="U1123" i="2" s="1"/>
  <c r="U1124" i="2" s="1"/>
  <c r="L1720" i="2"/>
  <c r="M1720" i="2" s="1"/>
  <c r="N1720" i="2" s="1"/>
  <c r="L1124" i="2"/>
  <c r="M1124" i="2" s="1"/>
  <c r="N1124" i="2" s="1"/>
  <c r="L1425" i="2"/>
  <c r="M1425" i="2" s="1"/>
  <c r="N1425" i="2" s="1"/>
  <c r="R109" i="2"/>
  <c r="Q108" i="2"/>
  <c r="Q25" i="2"/>
  <c r="R26" i="2"/>
  <c r="Q760" i="2"/>
  <c r="R761" i="2"/>
  <c r="R188" i="2"/>
  <c r="Q187" i="2"/>
  <c r="Q1822" i="2"/>
  <c r="R1823" i="2"/>
  <c r="T1426" i="2"/>
  <c r="K1426" i="2"/>
  <c r="S1426" i="2"/>
  <c r="R796" i="2"/>
  <c r="Q795" i="2"/>
  <c r="Q2190" i="2"/>
  <c r="R2191" i="2"/>
  <c r="R1738" i="2"/>
  <c r="Q1737" i="2"/>
  <c r="R2075" i="2"/>
  <c r="Q2074" i="2"/>
  <c r="O1126" i="2"/>
  <c r="I1127" i="2"/>
  <c r="J1126" i="2"/>
  <c r="R2469" i="2"/>
  <c r="Q2468" i="2"/>
  <c r="R1408" i="2"/>
  <c r="Q1407" i="2"/>
  <c r="R2273" i="2"/>
  <c r="Q2272" i="2"/>
  <c r="Q1863" i="2"/>
  <c r="R1864" i="2"/>
  <c r="R430" i="2"/>
  <c r="Q429" i="2"/>
  <c r="Q2152" i="2"/>
  <c r="R2153" i="2"/>
  <c r="Q1584" i="2"/>
  <c r="R1585" i="2"/>
  <c r="R264" i="2"/>
  <c r="Q263" i="2"/>
  <c r="R2579" i="2"/>
  <c r="Q2578" i="2"/>
  <c r="R68" i="2"/>
  <c r="Q67" i="2"/>
  <c r="Q871" i="2"/>
  <c r="R872" i="2"/>
  <c r="T174" i="2"/>
  <c r="K174" i="2"/>
  <c r="S174" i="2"/>
  <c r="U174" i="2"/>
  <c r="V174" i="2"/>
  <c r="R607" i="2"/>
  <c r="Q606" i="2"/>
  <c r="R1494" i="2"/>
  <c r="Q1493" i="2"/>
  <c r="Q2542" i="2"/>
  <c r="R2543" i="2"/>
  <c r="R151" i="2"/>
  <c r="Q150" i="2"/>
  <c r="R2392" i="2"/>
  <c r="Q2391" i="2"/>
  <c r="O1722" i="2"/>
  <c r="J1722" i="2"/>
  <c r="I1723" i="2"/>
  <c r="S1125" i="2"/>
  <c r="T1125" i="2"/>
  <c r="K1125" i="2"/>
  <c r="R575" i="2"/>
  <c r="Q574" i="2"/>
  <c r="Q343" i="2"/>
  <c r="R344" i="2"/>
  <c r="R915" i="2"/>
  <c r="Q914" i="2"/>
  <c r="Q1450" i="2"/>
  <c r="R1451" i="2"/>
  <c r="R224" i="2"/>
  <c r="Q223" i="2"/>
  <c r="O1356" i="2"/>
  <c r="J1356" i="2"/>
  <c r="I1357" i="2"/>
  <c r="Q1948" i="2"/>
  <c r="R1949" i="2"/>
  <c r="R1372" i="2"/>
  <c r="Q1371" i="2"/>
  <c r="Q468" i="2"/>
  <c r="R469" i="2"/>
  <c r="Q2431" i="2"/>
  <c r="R2432" i="2"/>
  <c r="R1141" i="2"/>
  <c r="Q1140" i="2"/>
  <c r="R994" i="2"/>
  <c r="Q993" i="2"/>
  <c r="Q2505" i="2"/>
  <c r="R2506" i="2"/>
  <c r="R391" i="2"/>
  <c r="Q390" i="2"/>
  <c r="S1721" i="2"/>
  <c r="V1721" i="2"/>
  <c r="U1721" i="2"/>
  <c r="T1721" i="2"/>
  <c r="K1721" i="2"/>
  <c r="R1344" i="2"/>
  <c r="Q1343" i="2"/>
  <c r="R824" i="2"/>
  <c r="Q823" i="2"/>
  <c r="R534" i="2"/>
  <c r="Q533" i="2"/>
  <c r="Q2037" i="2"/>
  <c r="R2038" i="2"/>
  <c r="O231" i="2"/>
  <c r="J231" i="2"/>
  <c r="I232" i="2"/>
  <c r="T1355" i="2"/>
  <c r="K1355" i="2"/>
  <c r="S1355" i="2"/>
  <c r="V1355" i="2"/>
  <c r="Q648" i="2"/>
  <c r="R649" i="2"/>
  <c r="R2233" i="2"/>
  <c r="Q2232" i="2"/>
  <c r="Q1314" i="2"/>
  <c r="R1315" i="2"/>
  <c r="R1054" i="2"/>
  <c r="Q1053" i="2"/>
  <c r="R1670" i="2"/>
  <c r="Q1669" i="2"/>
  <c r="R1176" i="2"/>
  <c r="Q1175" i="2"/>
  <c r="R691" i="2"/>
  <c r="Q690" i="2"/>
  <c r="R502" i="2"/>
  <c r="Q501" i="2"/>
  <c r="O1427" i="2"/>
  <c r="J1427" i="2"/>
  <c r="Q1286" i="2"/>
  <c r="R1287" i="2"/>
  <c r="Q1544" i="2"/>
  <c r="R1545" i="2"/>
  <c r="Q1993" i="2"/>
  <c r="R1994" i="2"/>
  <c r="R2309" i="2"/>
  <c r="Q2308" i="2"/>
  <c r="R1248" i="2"/>
  <c r="Q1247" i="2"/>
  <c r="R1110" i="2"/>
  <c r="Q1109" i="2"/>
  <c r="R727" i="2"/>
  <c r="Q726" i="2"/>
  <c r="T230" i="2"/>
  <c r="K230" i="2"/>
  <c r="U230" i="2"/>
  <c r="S230" i="2"/>
  <c r="V230" i="2"/>
  <c r="Q1907" i="2"/>
  <c r="R1908" i="2"/>
  <c r="R1780" i="2"/>
  <c r="Q1779" i="2"/>
  <c r="Q2111" i="2"/>
  <c r="R2112" i="2"/>
  <c r="Q951" i="2"/>
  <c r="R952" i="2"/>
  <c r="Q2350" i="2"/>
  <c r="R2351" i="2"/>
  <c r="R304" i="2"/>
  <c r="Q303" i="2"/>
  <c r="R1622" i="2"/>
  <c r="Q1621" i="2"/>
  <c r="O175" i="2"/>
  <c r="J175" i="2"/>
  <c r="I176" i="2"/>
  <c r="Q1205" i="2"/>
  <c r="R1206" i="2"/>
  <c r="L1493" i="2" l="1"/>
  <c r="M1493" i="2" s="1"/>
  <c r="V1493" i="2" s="1"/>
  <c r="V1494" i="2" s="1"/>
  <c r="V1495" i="2" s="1"/>
  <c r="V1496" i="2" s="1"/>
  <c r="V1497" i="2" s="1"/>
  <c r="V1498" i="2" s="1"/>
  <c r="V1499" i="2" s="1"/>
  <c r="V1500" i="2" s="1"/>
  <c r="V1501" i="2" s="1"/>
  <c r="V1502" i="2" s="1"/>
  <c r="V1503" i="2" s="1"/>
  <c r="V1504" i="2" s="1"/>
  <c r="V1505" i="2" s="1"/>
  <c r="V1506" i="2" s="1"/>
  <c r="V1507" i="2" s="1"/>
  <c r="V1508" i="2" s="1"/>
  <c r="V1509" i="2" s="1"/>
  <c r="V1510" i="2" s="1"/>
  <c r="V1511" i="2" s="1"/>
  <c r="L230" i="2"/>
  <c r="M230" i="2" s="1"/>
  <c r="N230" i="2" s="1"/>
  <c r="L1426" i="2"/>
  <c r="M1426" i="2" s="1"/>
  <c r="V1426" i="2" s="1"/>
  <c r="L1355" i="2"/>
  <c r="M1355" i="2" s="1"/>
  <c r="N1355" i="2" s="1"/>
  <c r="L1125" i="2"/>
  <c r="M1125" i="2" s="1"/>
  <c r="V1125" i="2" s="1"/>
  <c r="L174" i="2"/>
  <c r="M174" i="2" s="1"/>
  <c r="N174" i="2" s="1"/>
  <c r="L1721" i="2"/>
  <c r="M1721" i="2" s="1"/>
  <c r="N1721" i="2" s="1"/>
  <c r="N460" i="2"/>
  <c r="U460" i="2" s="1"/>
  <c r="U461" i="2" s="1"/>
  <c r="U462" i="2" s="1"/>
  <c r="U463" i="2" s="1"/>
  <c r="U464" i="2" s="1"/>
  <c r="U465" i="2" s="1"/>
  <c r="U466" i="2" s="1"/>
  <c r="U467" i="2" s="1"/>
  <c r="U468" i="2" s="1"/>
  <c r="U469" i="2" s="1"/>
  <c r="U470" i="2" s="1"/>
  <c r="U471" i="2" s="1"/>
  <c r="U472" i="2" s="1"/>
  <c r="U473" i="2" s="1"/>
  <c r="U474" i="2" s="1"/>
  <c r="U475" i="2" s="1"/>
  <c r="U476" i="2" s="1"/>
  <c r="N1354" i="2"/>
  <c r="U1354" i="2" s="1"/>
  <c r="U1355" i="2" s="1"/>
  <c r="R27" i="2"/>
  <c r="Q26" i="2"/>
  <c r="Q761" i="2"/>
  <c r="R762" i="2"/>
  <c r="R110" i="2"/>
  <c r="Q109" i="2"/>
  <c r="J176" i="2"/>
  <c r="O176" i="2"/>
  <c r="I177" i="2"/>
  <c r="R1623" i="2"/>
  <c r="Q1622" i="2"/>
  <c r="Q2351" i="2"/>
  <c r="R2352" i="2"/>
  <c r="Q2112" i="2"/>
  <c r="R2113" i="2"/>
  <c r="R1909" i="2"/>
  <c r="Q1908" i="2"/>
  <c r="Q727" i="2"/>
  <c r="R728" i="2"/>
  <c r="R2310" i="2"/>
  <c r="Q2309" i="2"/>
  <c r="R503" i="2"/>
  <c r="Q502" i="2"/>
  <c r="R1177" i="2"/>
  <c r="Q1176" i="2"/>
  <c r="Q1054" i="2"/>
  <c r="R1055" i="2"/>
  <c r="R2234" i="2"/>
  <c r="Q2233" i="2"/>
  <c r="J232" i="2"/>
  <c r="O232" i="2"/>
  <c r="I233" i="2"/>
  <c r="R1345" i="2"/>
  <c r="Q1344" i="2"/>
  <c r="Q2506" i="2"/>
  <c r="R2507" i="2"/>
  <c r="Q994" i="2"/>
  <c r="R995" i="2"/>
  <c r="R1373" i="2"/>
  <c r="Q1372" i="2"/>
  <c r="S1356" i="2"/>
  <c r="T1356" i="2"/>
  <c r="K1356" i="2"/>
  <c r="R1452" i="2"/>
  <c r="Q1451" i="2"/>
  <c r="Q344" i="2"/>
  <c r="R345" i="2"/>
  <c r="R2544" i="2"/>
  <c r="Q2543" i="2"/>
  <c r="R608" i="2"/>
  <c r="Q607" i="2"/>
  <c r="R2154" i="2"/>
  <c r="Q2153" i="2"/>
  <c r="R1865" i="2"/>
  <c r="Q1864" i="2"/>
  <c r="V1126" i="2"/>
  <c r="T1126" i="2"/>
  <c r="K1126" i="2"/>
  <c r="S1126" i="2"/>
  <c r="R2076" i="2"/>
  <c r="Q2075" i="2"/>
  <c r="Q1823" i="2"/>
  <c r="R1824" i="2"/>
  <c r="R1546" i="2"/>
  <c r="Q1545" i="2"/>
  <c r="T1427" i="2"/>
  <c r="T1428" i="2" s="1"/>
  <c r="T1429" i="2" s="1"/>
  <c r="T1430" i="2" s="1"/>
  <c r="T1431" i="2" s="1"/>
  <c r="T1432" i="2" s="1"/>
  <c r="T1433" i="2" s="1"/>
  <c r="T1434" i="2" s="1"/>
  <c r="T1435" i="2" s="1"/>
  <c r="T1436" i="2" s="1"/>
  <c r="T1437" i="2" s="1"/>
  <c r="T1438" i="2" s="1"/>
  <c r="T1439" i="2" s="1"/>
  <c r="T1440" i="2" s="1"/>
  <c r="T1441" i="2" s="1"/>
  <c r="T1442" i="2" s="1"/>
  <c r="K1427" i="2"/>
  <c r="S1427" i="2"/>
  <c r="S1428" i="2" s="1"/>
  <c r="S1429" i="2" s="1"/>
  <c r="S1430" i="2" s="1"/>
  <c r="S1431" i="2" s="1"/>
  <c r="S1432" i="2" s="1"/>
  <c r="S1433" i="2" s="1"/>
  <c r="S1434" i="2" s="1"/>
  <c r="S1435" i="2" s="1"/>
  <c r="S1436" i="2" s="1"/>
  <c r="S1437" i="2" s="1"/>
  <c r="S1438" i="2" s="1"/>
  <c r="S1439" i="2" s="1"/>
  <c r="S1440" i="2" s="1"/>
  <c r="S1441" i="2" s="1"/>
  <c r="S1442" i="2" s="1"/>
  <c r="R1316" i="2"/>
  <c r="Q1315" i="2"/>
  <c r="R650" i="2"/>
  <c r="Q649" i="2"/>
  <c r="S231" i="2"/>
  <c r="T231" i="2"/>
  <c r="V231" i="2"/>
  <c r="K231" i="2"/>
  <c r="U231" i="2"/>
  <c r="R470" i="2"/>
  <c r="Q469" i="2"/>
  <c r="Q1949" i="2"/>
  <c r="R1950" i="2"/>
  <c r="O1723" i="2"/>
  <c r="J1723" i="2"/>
  <c r="I1724" i="2"/>
  <c r="R2393" i="2"/>
  <c r="Q2392" i="2"/>
  <c r="Q68" i="2"/>
  <c r="R69" i="2"/>
  <c r="Q264" i="2"/>
  <c r="R265" i="2"/>
  <c r="R1409" i="2"/>
  <c r="Q1408" i="2"/>
  <c r="O1127" i="2"/>
  <c r="J1127" i="2"/>
  <c r="S175" i="2"/>
  <c r="K175" i="2"/>
  <c r="V175" i="2"/>
  <c r="T175" i="2"/>
  <c r="U175" i="2"/>
  <c r="Q952" i="2"/>
  <c r="R953" i="2"/>
  <c r="Q691" i="2"/>
  <c r="R692" i="2"/>
  <c r="Q1670" i="2"/>
  <c r="R1671" i="2"/>
  <c r="R535" i="2"/>
  <c r="Q534" i="2"/>
  <c r="Q824" i="2"/>
  <c r="R825" i="2"/>
  <c r="R1142" i="2"/>
  <c r="Q1141" i="2"/>
  <c r="V1722" i="2"/>
  <c r="U1722" i="2"/>
  <c r="T1722" i="2"/>
  <c r="K1722" i="2"/>
  <c r="S1722" i="2"/>
  <c r="R1495" i="2"/>
  <c r="Q1494" i="2"/>
  <c r="Q872" i="2"/>
  <c r="R873" i="2"/>
  <c r="R1586" i="2"/>
  <c r="Q1585" i="2"/>
  <c r="Q1738" i="2"/>
  <c r="R1739" i="2"/>
  <c r="Q796" i="2"/>
  <c r="R797" i="2"/>
  <c r="Q1110" i="2"/>
  <c r="R1111" i="2"/>
  <c r="R1249" i="2"/>
  <c r="Q1248" i="2"/>
  <c r="R1207" i="2"/>
  <c r="Q1206" i="2"/>
  <c r="Q304" i="2"/>
  <c r="R305" i="2"/>
  <c r="R1781" i="2"/>
  <c r="Q1780" i="2"/>
  <c r="R1995" i="2"/>
  <c r="Q1994" i="2"/>
  <c r="R1288" i="2"/>
  <c r="Q1287" i="2"/>
  <c r="R2039" i="2"/>
  <c r="Q2038" i="2"/>
  <c r="Q391" i="2"/>
  <c r="R392" i="2"/>
  <c r="R2433" i="2"/>
  <c r="Q2432" i="2"/>
  <c r="O1357" i="2"/>
  <c r="I1358" i="2"/>
  <c r="J1357" i="2"/>
  <c r="Q224" i="2"/>
  <c r="R225" i="2"/>
  <c r="Q915" i="2"/>
  <c r="R916" i="2"/>
  <c r="Q575" i="2"/>
  <c r="R576" i="2"/>
  <c r="R152" i="2"/>
  <c r="Q151" i="2"/>
  <c r="Q2579" i="2"/>
  <c r="R2580" i="2"/>
  <c r="R431" i="2"/>
  <c r="Q430" i="2"/>
  <c r="R2274" i="2"/>
  <c r="Q2273" i="2"/>
  <c r="R2470" i="2"/>
  <c r="Q2469" i="2"/>
  <c r="Q2191" i="2"/>
  <c r="R2192" i="2"/>
  <c r="R189" i="2"/>
  <c r="Q188" i="2"/>
  <c r="N1493" i="2" l="1"/>
  <c r="U1493" i="2" s="1"/>
  <c r="U1494" i="2" s="1"/>
  <c r="U1495" i="2" s="1"/>
  <c r="U1496" i="2" s="1"/>
  <c r="U1497" i="2" s="1"/>
  <c r="U1498" i="2" s="1"/>
  <c r="U1499" i="2" s="1"/>
  <c r="U1500" i="2" s="1"/>
  <c r="U1501" i="2" s="1"/>
  <c r="U1502" i="2" s="1"/>
  <c r="U1503" i="2" s="1"/>
  <c r="U1504" i="2" s="1"/>
  <c r="U1505" i="2" s="1"/>
  <c r="U1506" i="2" s="1"/>
  <c r="U1507" i="2" s="1"/>
  <c r="U1508" i="2" s="1"/>
  <c r="U1509" i="2" s="1"/>
  <c r="U1510" i="2" s="1"/>
  <c r="U1511" i="2" s="1"/>
  <c r="N1125" i="2"/>
  <c r="U1125" i="2" s="1"/>
  <c r="U1126" i="2" s="1"/>
  <c r="N1426" i="2"/>
  <c r="U1426" i="2" s="1"/>
  <c r="L175" i="2"/>
  <c r="M175" i="2" s="1"/>
  <c r="N175" i="2" s="1"/>
  <c r="L1126" i="2"/>
  <c r="M1126" i="2" s="1"/>
  <c r="N1126" i="2" s="1"/>
  <c r="L1427" i="2"/>
  <c r="M1427" i="2" s="1"/>
  <c r="V1427" i="2" s="1"/>
  <c r="V1428" i="2" s="1"/>
  <c r="V1429" i="2" s="1"/>
  <c r="V1430" i="2" s="1"/>
  <c r="V1431" i="2" s="1"/>
  <c r="V1432" i="2" s="1"/>
  <c r="V1433" i="2" s="1"/>
  <c r="V1434" i="2" s="1"/>
  <c r="V1435" i="2" s="1"/>
  <c r="V1436" i="2" s="1"/>
  <c r="V1437" i="2" s="1"/>
  <c r="V1438" i="2" s="1"/>
  <c r="V1439" i="2" s="1"/>
  <c r="V1440" i="2" s="1"/>
  <c r="V1441" i="2" s="1"/>
  <c r="V1442" i="2" s="1"/>
  <c r="L231" i="2"/>
  <c r="M231" i="2" s="1"/>
  <c r="N231" i="2" s="1"/>
  <c r="L1356" i="2"/>
  <c r="M1356" i="2" s="1"/>
  <c r="V1356" i="2" s="1"/>
  <c r="V1357" i="2" s="1"/>
  <c r="L1722" i="2"/>
  <c r="M1722" i="2" s="1"/>
  <c r="N1722" i="2" s="1"/>
  <c r="R763" i="2"/>
  <c r="Q762" i="2"/>
  <c r="R111" i="2"/>
  <c r="Q110" i="2"/>
  <c r="Q27" i="2"/>
  <c r="R28" i="2"/>
  <c r="Q2274" i="2"/>
  <c r="R2275" i="2"/>
  <c r="T1357" i="2"/>
  <c r="K1357" i="2"/>
  <c r="S1357" i="2"/>
  <c r="R2040" i="2"/>
  <c r="Q2039" i="2"/>
  <c r="Q1142" i="2"/>
  <c r="R1143" i="2"/>
  <c r="Q535" i="2"/>
  <c r="R536" i="2"/>
  <c r="Q265" i="2"/>
  <c r="R266" i="2"/>
  <c r="R2193" i="2"/>
  <c r="Q2192" i="2"/>
  <c r="Q2580" i="2"/>
  <c r="R2581" i="2"/>
  <c r="R153" i="2"/>
  <c r="Q152" i="2"/>
  <c r="O1358" i="2"/>
  <c r="J1358" i="2"/>
  <c r="I1359" i="2"/>
  <c r="Q392" i="2"/>
  <c r="R393" i="2"/>
  <c r="Q797" i="2"/>
  <c r="R798" i="2"/>
  <c r="Q825" i="2"/>
  <c r="R826" i="2"/>
  <c r="Q1671" i="2"/>
  <c r="R1672" i="2"/>
  <c r="R954" i="2"/>
  <c r="Q953" i="2"/>
  <c r="R2394" i="2"/>
  <c r="Q2393" i="2"/>
  <c r="R1951" i="2"/>
  <c r="Q1950" i="2"/>
  <c r="R1317" i="2"/>
  <c r="Q1316" i="2"/>
  <c r="R1825" i="2"/>
  <c r="Q1824" i="2"/>
  <c r="R2155" i="2"/>
  <c r="Q2154" i="2"/>
  <c r="R2545" i="2"/>
  <c r="Q2544" i="2"/>
  <c r="R1453" i="2"/>
  <c r="Q1452" i="2"/>
  <c r="Q995" i="2"/>
  <c r="R996" i="2"/>
  <c r="O233" i="2"/>
  <c r="I234" i="2"/>
  <c r="J233" i="2"/>
  <c r="Q2234" i="2"/>
  <c r="R2235" i="2"/>
  <c r="Q1177" i="2"/>
  <c r="R1178" i="2"/>
  <c r="Q2310" i="2"/>
  <c r="R2311" i="2"/>
  <c r="Q1623" i="2"/>
  <c r="R1624" i="2"/>
  <c r="Q576" i="2"/>
  <c r="R577" i="2"/>
  <c r="Q225" i="2"/>
  <c r="R226" i="2"/>
  <c r="R1289" i="2"/>
  <c r="Q1289" i="2" s="1"/>
  <c r="Q1288" i="2"/>
  <c r="Q1781" i="2"/>
  <c r="R1782" i="2"/>
  <c r="R1208" i="2"/>
  <c r="Q1207" i="2"/>
  <c r="Q1249" i="2"/>
  <c r="R1250" i="2"/>
  <c r="R1587" i="2"/>
  <c r="Q1586" i="2"/>
  <c r="Q1495" i="2"/>
  <c r="R1496" i="2"/>
  <c r="Q69" i="2"/>
  <c r="R70" i="2"/>
  <c r="O1724" i="2"/>
  <c r="J1724" i="2"/>
  <c r="I1725" i="2"/>
  <c r="R346" i="2"/>
  <c r="Q345" i="2"/>
  <c r="Q1345" i="2"/>
  <c r="R1346" i="2"/>
  <c r="Q1055" i="2"/>
  <c r="R1056" i="2"/>
  <c r="R2353" i="2"/>
  <c r="Q2352" i="2"/>
  <c r="O177" i="2"/>
  <c r="J177" i="2"/>
  <c r="I178" i="2"/>
  <c r="Q305" i="2"/>
  <c r="R306" i="2"/>
  <c r="Q1111" i="2"/>
  <c r="R1112" i="2"/>
  <c r="Q1112" i="2" s="1"/>
  <c r="Q1739" i="2"/>
  <c r="R1740" i="2"/>
  <c r="R874" i="2"/>
  <c r="Q873" i="2"/>
  <c r="Q692" i="2"/>
  <c r="R693" i="2"/>
  <c r="Q1409" i="2"/>
  <c r="R1410" i="2"/>
  <c r="T1723" i="2"/>
  <c r="K1723" i="2"/>
  <c r="S1723" i="2"/>
  <c r="R651" i="2"/>
  <c r="Q650" i="2"/>
  <c r="R1866" i="2"/>
  <c r="Q1865" i="2"/>
  <c r="Q608" i="2"/>
  <c r="R609" i="2"/>
  <c r="R2508" i="2"/>
  <c r="Q2507" i="2"/>
  <c r="V232" i="2"/>
  <c r="S232" i="2"/>
  <c r="U232" i="2"/>
  <c r="T232" i="2"/>
  <c r="K232" i="2"/>
  <c r="Q503" i="2"/>
  <c r="R504" i="2"/>
  <c r="R1910" i="2"/>
  <c r="Q1909" i="2"/>
  <c r="Q189" i="2"/>
  <c r="R190" i="2"/>
  <c r="Q2470" i="2"/>
  <c r="R2471" i="2"/>
  <c r="Q431" i="2"/>
  <c r="R432" i="2"/>
  <c r="Q916" i="2"/>
  <c r="R917" i="2"/>
  <c r="R2434" i="2"/>
  <c r="Q2433" i="2"/>
  <c r="R1996" i="2"/>
  <c r="Q1995" i="2"/>
  <c r="T1127" i="2"/>
  <c r="T1128" i="2" s="1"/>
  <c r="T1129" i="2" s="1"/>
  <c r="T1130" i="2" s="1"/>
  <c r="T1131" i="2" s="1"/>
  <c r="T1132" i="2" s="1"/>
  <c r="T1133" i="2" s="1"/>
  <c r="T1134" i="2" s="1"/>
  <c r="T1135" i="2" s="1"/>
  <c r="T1136" i="2" s="1"/>
  <c r="T1137" i="2" s="1"/>
  <c r="T1138" i="2" s="1"/>
  <c r="T1139" i="2" s="1"/>
  <c r="T1140" i="2" s="1"/>
  <c r="T1141" i="2" s="1"/>
  <c r="T1142" i="2" s="1"/>
  <c r="K1127" i="2"/>
  <c r="S1127" i="2"/>
  <c r="S1128" i="2" s="1"/>
  <c r="S1129" i="2" s="1"/>
  <c r="S1130" i="2" s="1"/>
  <c r="S1131" i="2" s="1"/>
  <c r="S1132" i="2" s="1"/>
  <c r="S1133" i="2" s="1"/>
  <c r="S1134" i="2" s="1"/>
  <c r="S1135" i="2" s="1"/>
  <c r="S1136" i="2" s="1"/>
  <c r="S1137" i="2" s="1"/>
  <c r="S1138" i="2" s="1"/>
  <c r="S1139" i="2" s="1"/>
  <c r="S1140" i="2" s="1"/>
  <c r="S1141" i="2" s="1"/>
  <c r="S1142" i="2" s="1"/>
  <c r="R471" i="2"/>
  <c r="Q470" i="2"/>
  <c r="R1547" i="2"/>
  <c r="Q1546" i="2"/>
  <c r="Q2076" i="2"/>
  <c r="R2077" i="2"/>
  <c r="Q1373" i="2"/>
  <c r="R1374" i="2"/>
  <c r="Q728" i="2"/>
  <c r="R729" i="2"/>
  <c r="R2114" i="2"/>
  <c r="Q2113" i="2"/>
  <c r="V176" i="2"/>
  <c r="S176" i="2"/>
  <c r="U176" i="2"/>
  <c r="T176" i="2"/>
  <c r="K176" i="2"/>
  <c r="L1723" i="2" l="1"/>
  <c r="M1723" i="2" s="1"/>
  <c r="V1723" i="2" s="1"/>
  <c r="V1724" i="2" s="1"/>
  <c r="L176" i="2"/>
  <c r="M176" i="2" s="1"/>
  <c r="N176" i="2" s="1"/>
  <c r="L232" i="2"/>
  <c r="M232" i="2" s="1"/>
  <c r="N232" i="2" s="1"/>
  <c r="L1357" i="2"/>
  <c r="M1357" i="2" s="1"/>
  <c r="N1357" i="2" s="1"/>
  <c r="N1356" i="2"/>
  <c r="U1356" i="2" s="1"/>
  <c r="U1357" i="2" s="1"/>
  <c r="N1427" i="2"/>
  <c r="U1427" i="2" s="1"/>
  <c r="U1428" i="2" s="1"/>
  <c r="U1429" i="2" s="1"/>
  <c r="U1430" i="2" s="1"/>
  <c r="U1431" i="2" s="1"/>
  <c r="U1432" i="2" s="1"/>
  <c r="U1433" i="2" s="1"/>
  <c r="U1434" i="2" s="1"/>
  <c r="U1435" i="2" s="1"/>
  <c r="U1436" i="2" s="1"/>
  <c r="U1437" i="2" s="1"/>
  <c r="U1438" i="2" s="1"/>
  <c r="U1439" i="2" s="1"/>
  <c r="U1440" i="2" s="1"/>
  <c r="U1441" i="2" s="1"/>
  <c r="U1442" i="2" s="1"/>
  <c r="L1127" i="2"/>
  <c r="M1127" i="2" s="1"/>
  <c r="V1127" i="2" s="1"/>
  <c r="V1128" i="2" s="1"/>
  <c r="V1129" i="2" s="1"/>
  <c r="V1130" i="2" s="1"/>
  <c r="V1131" i="2" s="1"/>
  <c r="V1132" i="2" s="1"/>
  <c r="V1133" i="2" s="1"/>
  <c r="V1134" i="2" s="1"/>
  <c r="V1135" i="2" s="1"/>
  <c r="V1136" i="2" s="1"/>
  <c r="V1137" i="2" s="1"/>
  <c r="V1138" i="2" s="1"/>
  <c r="V1139" i="2" s="1"/>
  <c r="V1140" i="2" s="1"/>
  <c r="V1141" i="2" s="1"/>
  <c r="V1142" i="2" s="1"/>
  <c r="R112" i="2"/>
  <c r="Q111" i="2"/>
  <c r="R29" i="2"/>
  <c r="Q28" i="2"/>
  <c r="R764" i="2"/>
  <c r="Q763" i="2"/>
  <c r="R2115" i="2"/>
  <c r="Q2114" i="2"/>
  <c r="Q471" i="2"/>
  <c r="R472" i="2"/>
  <c r="R730" i="2"/>
  <c r="Q729" i="2"/>
  <c r="Q1374" i="2"/>
  <c r="R1375" i="2"/>
  <c r="Q2434" i="2"/>
  <c r="R2435" i="2"/>
  <c r="R610" i="2"/>
  <c r="Q609" i="2"/>
  <c r="R307" i="2"/>
  <c r="Q306" i="2"/>
  <c r="T1724" i="2"/>
  <c r="K1724" i="2"/>
  <c r="S1724" i="2"/>
  <c r="Q1496" i="2"/>
  <c r="R1497" i="2"/>
  <c r="Q1250" i="2"/>
  <c r="R1251" i="2"/>
  <c r="Q1782" i="2"/>
  <c r="R1783" i="2"/>
  <c r="Q226" i="2"/>
  <c r="R227" i="2"/>
  <c r="Q1624" i="2"/>
  <c r="R1625" i="2"/>
  <c r="Q1178" i="2"/>
  <c r="R1179" i="2"/>
  <c r="U233" i="2"/>
  <c r="T233" i="2"/>
  <c r="K233" i="2"/>
  <c r="S233" i="2"/>
  <c r="V233" i="2"/>
  <c r="Q2545" i="2"/>
  <c r="R2546" i="2"/>
  <c r="R1826" i="2"/>
  <c r="Q1825" i="2"/>
  <c r="R1952" i="2"/>
  <c r="Q1951" i="2"/>
  <c r="R955" i="2"/>
  <c r="Q954" i="2"/>
  <c r="Q536" i="2"/>
  <c r="R537" i="2"/>
  <c r="Q2040" i="2"/>
  <c r="R2041" i="2"/>
  <c r="Q1547" i="2"/>
  <c r="R1548" i="2"/>
  <c r="R918" i="2"/>
  <c r="Q917" i="2"/>
  <c r="Q2471" i="2"/>
  <c r="R2472" i="2"/>
  <c r="Q651" i="2"/>
  <c r="R652" i="2"/>
  <c r="R694" i="2"/>
  <c r="Q693" i="2"/>
  <c r="R875" i="2"/>
  <c r="Q874" i="2"/>
  <c r="R1057" i="2"/>
  <c r="Q1056" i="2"/>
  <c r="O234" i="2"/>
  <c r="J234" i="2"/>
  <c r="I235" i="2"/>
  <c r="R1673" i="2"/>
  <c r="Q1672" i="2"/>
  <c r="R799" i="2"/>
  <c r="Q799" i="2" s="1"/>
  <c r="Q798" i="2"/>
  <c r="O1359" i="2"/>
  <c r="J1359" i="2"/>
  <c r="I1360" i="2"/>
  <c r="Q153" i="2"/>
  <c r="R154" i="2"/>
  <c r="R2194" i="2"/>
  <c r="Q2193" i="2"/>
  <c r="Q2077" i="2"/>
  <c r="R2078" i="2"/>
  <c r="Q1996" i="2"/>
  <c r="R1997" i="2"/>
  <c r="Q1910" i="2"/>
  <c r="R1911" i="2"/>
  <c r="R1741" i="2"/>
  <c r="Q1740" i="2"/>
  <c r="O178" i="2"/>
  <c r="J178" i="2"/>
  <c r="I179" i="2"/>
  <c r="R2354" i="2"/>
  <c r="Q2353" i="2"/>
  <c r="R347" i="2"/>
  <c r="Q346" i="2"/>
  <c r="R71" i="2"/>
  <c r="Q70" i="2"/>
  <c r="R578" i="2"/>
  <c r="Q577" i="2"/>
  <c r="Q2311" i="2"/>
  <c r="R2312" i="2"/>
  <c r="Q2235" i="2"/>
  <c r="R2236" i="2"/>
  <c r="Q1453" i="2"/>
  <c r="R1454" i="2"/>
  <c r="Q2155" i="2"/>
  <c r="R2156" i="2"/>
  <c r="Q1317" i="2"/>
  <c r="R1318" i="2"/>
  <c r="Q1318" i="2" s="1"/>
  <c r="Q2394" i="2"/>
  <c r="R2395" i="2"/>
  <c r="T1358" i="2"/>
  <c r="K1358" i="2"/>
  <c r="S1358" i="2"/>
  <c r="R2582" i="2"/>
  <c r="Q2581" i="2"/>
  <c r="Q266" i="2"/>
  <c r="R267" i="2"/>
  <c r="Q1143" i="2"/>
  <c r="R1144" i="2"/>
  <c r="Q2275" i="2"/>
  <c r="R2276" i="2"/>
  <c r="Q432" i="2"/>
  <c r="R433" i="2"/>
  <c r="R191" i="2"/>
  <c r="Q190" i="2"/>
  <c r="Q504" i="2"/>
  <c r="R505" i="2"/>
  <c r="R2509" i="2"/>
  <c r="Q2508" i="2"/>
  <c r="Q1866" i="2"/>
  <c r="R1867" i="2"/>
  <c r="Q1410" i="2"/>
  <c r="R1411" i="2"/>
  <c r="U177" i="2"/>
  <c r="T177" i="2"/>
  <c r="K177" i="2"/>
  <c r="S177" i="2"/>
  <c r="V177" i="2"/>
  <c r="Q1346" i="2"/>
  <c r="R1347" i="2"/>
  <c r="Q1347" i="2" s="1"/>
  <c r="O1725" i="2"/>
  <c r="I1726" i="2"/>
  <c r="J1725" i="2"/>
  <c r="Q1587" i="2"/>
  <c r="R1588" i="2"/>
  <c r="R1209" i="2"/>
  <c r="Q1208" i="2"/>
  <c r="R997" i="2"/>
  <c r="Q996" i="2"/>
  <c r="R827" i="2"/>
  <c r="Q826" i="2"/>
  <c r="R394" i="2"/>
  <c r="Q393" i="2"/>
  <c r="L177" i="2" l="1"/>
  <c r="M177" i="2" s="1"/>
  <c r="N177" i="2" s="1"/>
  <c r="L233" i="2"/>
  <c r="M233" i="2" s="1"/>
  <c r="N233" i="2" s="1"/>
  <c r="N1127" i="2"/>
  <c r="U1127" i="2" s="1"/>
  <c r="U1128" i="2" s="1"/>
  <c r="U1129" i="2" s="1"/>
  <c r="U1130" i="2" s="1"/>
  <c r="U1131" i="2" s="1"/>
  <c r="U1132" i="2" s="1"/>
  <c r="U1133" i="2" s="1"/>
  <c r="U1134" i="2" s="1"/>
  <c r="U1135" i="2" s="1"/>
  <c r="U1136" i="2" s="1"/>
  <c r="U1137" i="2" s="1"/>
  <c r="U1138" i="2" s="1"/>
  <c r="U1139" i="2" s="1"/>
  <c r="U1140" i="2" s="1"/>
  <c r="U1141" i="2" s="1"/>
  <c r="U1142" i="2" s="1"/>
  <c r="L1358" i="2"/>
  <c r="M1358" i="2" s="1"/>
  <c r="V1358" i="2" s="1"/>
  <c r="L1724" i="2"/>
  <c r="M1724" i="2" s="1"/>
  <c r="N1724" i="2" s="1"/>
  <c r="N1723" i="2"/>
  <c r="U1723" i="2" s="1"/>
  <c r="U1724" i="2" s="1"/>
  <c r="U1725" i="2" s="1"/>
  <c r="Q29" i="2"/>
  <c r="R30" i="2"/>
  <c r="Q764" i="2"/>
  <c r="R765" i="2"/>
  <c r="Q112" i="2"/>
  <c r="R113" i="2"/>
  <c r="R1412" i="2"/>
  <c r="Q1411" i="2"/>
  <c r="R2277" i="2"/>
  <c r="Q2276" i="2"/>
  <c r="R2583" i="2"/>
  <c r="Q2582" i="2"/>
  <c r="Q1454" i="2"/>
  <c r="R1455" i="2"/>
  <c r="R2313" i="2"/>
  <c r="Q2312" i="2"/>
  <c r="R1742" i="2"/>
  <c r="Q1741" i="2"/>
  <c r="O235" i="2"/>
  <c r="J235" i="2"/>
  <c r="I236" i="2"/>
  <c r="R1058" i="2"/>
  <c r="Q1057" i="2"/>
  <c r="R695" i="2"/>
  <c r="Q694" i="2"/>
  <c r="R1376" i="2"/>
  <c r="Q1375" i="2"/>
  <c r="Q472" i="2"/>
  <c r="R473" i="2"/>
  <c r="S1725" i="2"/>
  <c r="V1725" i="2"/>
  <c r="T1725" i="2"/>
  <c r="K1725" i="2"/>
  <c r="R828" i="2"/>
  <c r="Q827" i="2"/>
  <c r="Q1209" i="2"/>
  <c r="R1210" i="2"/>
  <c r="O1726" i="2"/>
  <c r="J1726" i="2"/>
  <c r="I1727" i="2"/>
  <c r="R2510" i="2"/>
  <c r="Q2509" i="2"/>
  <c r="R192" i="2"/>
  <c r="Q191" i="2"/>
  <c r="R268" i="2"/>
  <c r="Q267" i="2"/>
  <c r="R72" i="2"/>
  <c r="Q71" i="2"/>
  <c r="Q2354" i="2"/>
  <c r="R2355" i="2"/>
  <c r="Q1911" i="2"/>
  <c r="R1912" i="2"/>
  <c r="R2079" i="2"/>
  <c r="Q2078" i="2"/>
  <c r="O1360" i="2"/>
  <c r="J1360" i="2"/>
  <c r="T234" i="2"/>
  <c r="K234" i="2"/>
  <c r="S234" i="2"/>
  <c r="U234" i="2"/>
  <c r="V234" i="2"/>
  <c r="Q652" i="2"/>
  <c r="R653" i="2"/>
  <c r="Q2041" i="2"/>
  <c r="R2042" i="2"/>
  <c r="Q955" i="2"/>
  <c r="R956" i="2"/>
  <c r="Q1826" i="2"/>
  <c r="R1827" i="2"/>
  <c r="R1180" i="2"/>
  <c r="Q1179" i="2"/>
  <c r="R228" i="2"/>
  <c r="Q227" i="2"/>
  <c r="R1252" i="2"/>
  <c r="Q1251" i="2"/>
  <c r="R611" i="2"/>
  <c r="Q610" i="2"/>
  <c r="Q1588" i="2"/>
  <c r="R1589" i="2"/>
  <c r="Q1867" i="2"/>
  <c r="R1868" i="2"/>
  <c r="R506" i="2"/>
  <c r="Q505" i="2"/>
  <c r="R434" i="2"/>
  <c r="Q433" i="2"/>
  <c r="Q2395" i="2"/>
  <c r="R2396" i="2"/>
  <c r="Q2156" i="2"/>
  <c r="R2157" i="2"/>
  <c r="R2237" i="2"/>
  <c r="Q2236" i="2"/>
  <c r="O179" i="2"/>
  <c r="I180" i="2"/>
  <c r="J179" i="2"/>
  <c r="Q2194" i="2"/>
  <c r="R2195" i="2"/>
  <c r="T1359" i="2"/>
  <c r="K1359" i="2"/>
  <c r="S1359" i="2"/>
  <c r="V1359" i="2"/>
  <c r="Q875" i="2"/>
  <c r="R876" i="2"/>
  <c r="R919" i="2"/>
  <c r="Q918" i="2"/>
  <c r="R538" i="2"/>
  <c r="Q537" i="2"/>
  <c r="Q2546" i="2"/>
  <c r="R2547" i="2"/>
  <c r="Q2435" i="2"/>
  <c r="R2436" i="2"/>
  <c r="R395" i="2"/>
  <c r="Q394" i="2"/>
  <c r="R998" i="2"/>
  <c r="Q997" i="2"/>
  <c r="R1145" i="2"/>
  <c r="Q1144" i="2"/>
  <c r="R579" i="2"/>
  <c r="Q578" i="2"/>
  <c r="Q347" i="2"/>
  <c r="R348" i="2"/>
  <c r="T178" i="2"/>
  <c r="K178" i="2"/>
  <c r="S178" i="2"/>
  <c r="V178" i="2"/>
  <c r="U178" i="2"/>
  <c r="Q1997" i="2"/>
  <c r="R1998" i="2"/>
  <c r="R155" i="2"/>
  <c r="Q154" i="2"/>
  <c r="R1674" i="2"/>
  <c r="Q1673" i="2"/>
  <c r="R2473" i="2"/>
  <c r="Q2472" i="2"/>
  <c r="Q1548" i="2"/>
  <c r="R1549" i="2"/>
  <c r="Q1952" i="2"/>
  <c r="R1953" i="2"/>
  <c r="R1626" i="2"/>
  <c r="Q1625" i="2"/>
  <c r="R1784" i="2"/>
  <c r="Q1783" i="2"/>
  <c r="R1498" i="2"/>
  <c r="Q1497" i="2"/>
  <c r="R308" i="2"/>
  <c r="Q307" i="2"/>
  <c r="R731" i="2"/>
  <c r="Q730" i="2"/>
  <c r="Q2115" i="2"/>
  <c r="R2116" i="2"/>
  <c r="L178" i="2" l="1"/>
  <c r="M178" i="2" s="1"/>
  <c r="N178" i="2" s="1"/>
  <c r="L1359" i="2"/>
  <c r="M1359" i="2" s="1"/>
  <c r="N1359" i="2" s="1"/>
  <c r="L234" i="2"/>
  <c r="M234" i="2" s="1"/>
  <c r="N234" i="2" s="1"/>
  <c r="L1725" i="2"/>
  <c r="M1725" i="2" s="1"/>
  <c r="N1725" i="2" s="1"/>
  <c r="N1358" i="2"/>
  <c r="U1358" i="2" s="1"/>
  <c r="U1359" i="2" s="1"/>
  <c r="R766" i="2"/>
  <c r="Q765" i="2"/>
  <c r="R114" i="2"/>
  <c r="Q113" i="2"/>
  <c r="R31" i="2"/>
  <c r="Q30" i="2"/>
  <c r="R1550" i="2"/>
  <c r="Q1549" i="2"/>
  <c r="Q579" i="2"/>
  <c r="R580" i="2"/>
  <c r="Q998" i="2"/>
  <c r="R999" i="2"/>
  <c r="R539" i="2"/>
  <c r="Q538" i="2"/>
  <c r="Q731" i="2"/>
  <c r="R732" i="2"/>
  <c r="R1499" i="2"/>
  <c r="Q1498" i="2"/>
  <c r="R1627" i="2"/>
  <c r="Q1626" i="2"/>
  <c r="R1999" i="2"/>
  <c r="Q1998" i="2"/>
  <c r="R1146" i="2"/>
  <c r="Q1145" i="2"/>
  <c r="Q395" i="2"/>
  <c r="R396" i="2"/>
  <c r="Q919" i="2"/>
  <c r="R920" i="2"/>
  <c r="Q2195" i="2"/>
  <c r="R2196" i="2"/>
  <c r="S179" i="2"/>
  <c r="T179" i="2"/>
  <c r="K179" i="2"/>
  <c r="V179" i="2"/>
  <c r="U179" i="2"/>
  <c r="R2238" i="2"/>
  <c r="Q2237" i="2"/>
  <c r="R507" i="2"/>
  <c r="Q506" i="2"/>
  <c r="Q611" i="2"/>
  <c r="R612" i="2"/>
  <c r="Q228" i="2"/>
  <c r="R229" i="2"/>
  <c r="S1360" i="2"/>
  <c r="S1361" i="2" s="1"/>
  <c r="S1362" i="2" s="1"/>
  <c r="S1363" i="2" s="1"/>
  <c r="S1364" i="2" s="1"/>
  <c r="S1365" i="2" s="1"/>
  <c r="S1366" i="2" s="1"/>
  <c r="S1367" i="2" s="1"/>
  <c r="S1368" i="2" s="1"/>
  <c r="S1369" i="2" s="1"/>
  <c r="S1370" i="2" s="1"/>
  <c r="S1371" i="2" s="1"/>
  <c r="T1360" i="2"/>
  <c r="T1361" i="2" s="1"/>
  <c r="T1362" i="2" s="1"/>
  <c r="T1363" i="2" s="1"/>
  <c r="T1364" i="2" s="1"/>
  <c r="T1365" i="2" s="1"/>
  <c r="T1366" i="2" s="1"/>
  <c r="T1367" i="2" s="1"/>
  <c r="T1368" i="2" s="1"/>
  <c r="T1369" i="2" s="1"/>
  <c r="T1370" i="2" s="1"/>
  <c r="T1371" i="2" s="1"/>
  <c r="K1360" i="2"/>
  <c r="R1913" i="2"/>
  <c r="Q1912" i="2"/>
  <c r="O1727" i="2"/>
  <c r="J1727" i="2"/>
  <c r="I1728" i="2"/>
  <c r="R474" i="2"/>
  <c r="Q473" i="2"/>
  <c r="Q1058" i="2"/>
  <c r="R1059" i="2"/>
  <c r="R1456" i="2"/>
  <c r="Q1455" i="2"/>
  <c r="Q2116" i="2"/>
  <c r="R2117" i="2"/>
  <c r="Q1953" i="2"/>
  <c r="R1954" i="2"/>
  <c r="R2474" i="2"/>
  <c r="Q2473" i="2"/>
  <c r="R156" i="2"/>
  <c r="Q155" i="2"/>
  <c r="R2437" i="2"/>
  <c r="Q2436" i="2"/>
  <c r="Q876" i="2"/>
  <c r="R877" i="2"/>
  <c r="J180" i="2"/>
  <c r="O180" i="2"/>
  <c r="I181" i="2"/>
  <c r="R2158" i="2"/>
  <c r="Q2157" i="2"/>
  <c r="R1869" i="2"/>
  <c r="Q1868" i="2"/>
  <c r="R1590" i="2"/>
  <c r="Q1589" i="2"/>
  <c r="Q956" i="2"/>
  <c r="R957" i="2"/>
  <c r="R654" i="2"/>
  <c r="Q653" i="2"/>
  <c r="R73" i="2"/>
  <c r="Q72" i="2"/>
  <c r="Q192" i="2"/>
  <c r="R193" i="2"/>
  <c r="V1726" i="2"/>
  <c r="U1726" i="2"/>
  <c r="T1726" i="2"/>
  <c r="K1726" i="2"/>
  <c r="S1726" i="2"/>
  <c r="J236" i="2"/>
  <c r="O236" i="2"/>
  <c r="I237" i="2"/>
  <c r="Q1742" i="2"/>
  <c r="R1743" i="2"/>
  <c r="R2278" i="2"/>
  <c r="Q2277" i="2"/>
  <c r="R435" i="2"/>
  <c r="Q434" i="2"/>
  <c r="R1253" i="2"/>
  <c r="Q1252" i="2"/>
  <c r="R1181" i="2"/>
  <c r="Q1181" i="2" s="1"/>
  <c r="Q1180" i="2"/>
  <c r="Q2355" i="2"/>
  <c r="R2356" i="2"/>
  <c r="Q828" i="2"/>
  <c r="R829" i="2"/>
  <c r="Q695" i="2"/>
  <c r="R696" i="2"/>
  <c r="S235" i="2"/>
  <c r="T235" i="2"/>
  <c r="V235" i="2"/>
  <c r="U235" i="2"/>
  <c r="K235" i="2"/>
  <c r="Q308" i="2"/>
  <c r="R309" i="2"/>
  <c r="R1785" i="2"/>
  <c r="Q1784" i="2"/>
  <c r="Q1674" i="2"/>
  <c r="R1675" i="2"/>
  <c r="Q348" i="2"/>
  <c r="R349" i="2"/>
  <c r="R2548" i="2"/>
  <c r="Q2547" i="2"/>
  <c r="R2397" i="2"/>
  <c r="Q2396" i="2"/>
  <c r="Q1827" i="2"/>
  <c r="R1828" i="2"/>
  <c r="R2043" i="2"/>
  <c r="Q2042" i="2"/>
  <c r="R2080" i="2"/>
  <c r="Q2079" i="2"/>
  <c r="R269" i="2"/>
  <c r="Q268" i="2"/>
  <c r="Q2510" i="2"/>
  <c r="R2511" i="2"/>
  <c r="Q1210" i="2"/>
  <c r="R1211" i="2"/>
  <c r="R1377" i="2"/>
  <c r="Q1376" i="2"/>
  <c r="R2314" i="2"/>
  <c r="Q2313" i="2"/>
  <c r="R2584" i="2"/>
  <c r="Q2583" i="2"/>
  <c r="R1413" i="2"/>
  <c r="Q1412" i="2"/>
  <c r="L1360" i="2" l="1"/>
  <c r="M1360" i="2" s="1"/>
  <c r="V1360" i="2" s="1"/>
  <c r="V1361" i="2" s="1"/>
  <c r="V1362" i="2" s="1"/>
  <c r="V1363" i="2" s="1"/>
  <c r="V1364" i="2" s="1"/>
  <c r="V1365" i="2" s="1"/>
  <c r="V1366" i="2" s="1"/>
  <c r="V1367" i="2" s="1"/>
  <c r="V1368" i="2" s="1"/>
  <c r="V1369" i="2" s="1"/>
  <c r="V1370" i="2" s="1"/>
  <c r="V1371" i="2" s="1"/>
  <c r="L235" i="2"/>
  <c r="M235" i="2" s="1"/>
  <c r="N235" i="2" s="1"/>
  <c r="L179" i="2"/>
  <c r="M179" i="2" s="1"/>
  <c r="N179" i="2" s="1"/>
  <c r="L1726" i="2"/>
  <c r="M1726" i="2" s="1"/>
  <c r="N1726" i="2" s="1"/>
  <c r="R115" i="2"/>
  <c r="Q114" i="2"/>
  <c r="R32" i="2"/>
  <c r="Q31" i="2"/>
  <c r="R767" i="2"/>
  <c r="Q766" i="2"/>
  <c r="R2585" i="2"/>
  <c r="Q2584" i="2"/>
  <c r="Q1413" i="2"/>
  <c r="R1414" i="2"/>
  <c r="Q2314" i="2"/>
  <c r="R2315" i="2"/>
  <c r="Q269" i="2"/>
  <c r="R270" i="2"/>
  <c r="R2044" i="2"/>
  <c r="Q2043" i="2"/>
  <c r="R2398" i="2"/>
  <c r="Q2397" i="2"/>
  <c r="R2549" i="2"/>
  <c r="Q2548" i="2"/>
  <c r="Q309" i="2"/>
  <c r="R310" i="2"/>
  <c r="Q1253" i="2"/>
  <c r="R1254" i="2"/>
  <c r="Q2278" i="2"/>
  <c r="R2279" i="2"/>
  <c r="R655" i="2"/>
  <c r="Q654" i="2"/>
  <c r="R1591" i="2"/>
  <c r="Q1590" i="2"/>
  <c r="R2159" i="2"/>
  <c r="Q2158" i="2"/>
  <c r="R878" i="2"/>
  <c r="Q877" i="2"/>
  <c r="U1727" i="2"/>
  <c r="T1727" i="2"/>
  <c r="K1727" i="2"/>
  <c r="S1727" i="2"/>
  <c r="V1727" i="2"/>
  <c r="Q507" i="2"/>
  <c r="R508" i="2"/>
  <c r="Q508" i="2" s="1"/>
  <c r="R2197" i="2"/>
  <c r="Q2196" i="2"/>
  <c r="Q396" i="2"/>
  <c r="R397" i="2"/>
  <c r="Q580" i="2"/>
  <c r="R581" i="2"/>
  <c r="Q1377" i="2"/>
  <c r="R1378" i="2"/>
  <c r="Q2080" i="2"/>
  <c r="R2081" i="2"/>
  <c r="R2512" i="2"/>
  <c r="Q2511" i="2"/>
  <c r="R1829" i="2"/>
  <c r="Q1828" i="2"/>
  <c r="R350" i="2"/>
  <c r="Q349" i="2"/>
  <c r="Q1675" i="2"/>
  <c r="R1676" i="2"/>
  <c r="Q829" i="2"/>
  <c r="R830" i="2"/>
  <c r="Q1743" i="2"/>
  <c r="R1744" i="2"/>
  <c r="V236" i="2"/>
  <c r="U236" i="2"/>
  <c r="T236" i="2"/>
  <c r="K236" i="2"/>
  <c r="S236" i="2"/>
  <c r="R958" i="2"/>
  <c r="Q957" i="2"/>
  <c r="O181" i="2"/>
  <c r="I182" i="2"/>
  <c r="J181" i="2"/>
  <c r="R157" i="2"/>
  <c r="Q156" i="2"/>
  <c r="R1955" i="2"/>
  <c r="Q1954" i="2"/>
  <c r="Q229" i="2"/>
  <c r="R230" i="2"/>
  <c r="R2000" i="2"/>
  <c r="Q1999" i="2"/>
  <c r="Q1499" i="2"/>
  <c r="R1500" i="2"/>
  <c r="Q539" i="2"/>
  <c r="R540" i="2"/>
  <c r="Q435" i="2"/>
  <c r="R436" i="2"/>
  <c r="Q73" i="2"/>
  <c r="R74" i="2"/>
  <c r="R1870" i="2"/>
  <c r="Q1869" i="2"/>
  <c r="R1457" i="2"/>
  <c r="Q1456" i="2"/>
  <c r="R475" i="2"/>
  <c r="Q474" i="2"/>
  <c r="Q2238" i="2"/>
  <c r="R2239" i="2"/>
  <c r="Q920" i="2"/>
  <c r="R921" i="2"/>
  <c r="Q732" i="2"/>
  <c r="R733" i="2"/>
  <c r="Q999" i="2"/>
  <c r="R1000" i="2"/>
  <c r="R1212" i="2"/>
  <c r="Q1211" i="2"/>
  <c r="R1786" i="2"/>
  <c r="Q1785" i="2"/>
  <c r="Q696" i="2"/>
  <c r="R697" i="2"/>
  <c r="R2357" i="2"/>
  <c r="Q2356" i="2"/>
  <c r="O237" i="2"/>
  <c r="I238" i="2"/>
  <c r="J237" i="2"/>
  <c r="Q193" i="2"/>
  <c r="R194" i="2"/>
  <c r="V180" i="2"/>
  <c r="S180" i="2"/>
  <c r="U180" i="2"/>
  <c r="T180" i="2"/>
  <c r="K180" i="2"/>
  <c r="R2438" i="2"/>
  <c r="Q2437" i="2"/>
  <c r="Q2474" i="2"/>
  <c r="R2475" i="2"/>
  <c r="R2118" i="2"/>
  <c r="Q2117" i="2"/>
  <c r="Q1059" i="2"/>
  <c r="R1060" i="2"/>
  <c r="Q1060" i="2" s="1"/>
  <c r="O1728" i="2"/>
  <c r="J1728" i="2"/>
  <c r="I1729" i="2"/>
  <c r="R1914" i="2"/>
  <c r="Q1913" i="2"/>
  <c r="Q612" i="2"/>
  <c r="R613" i="2"/>
  <c r="Q1146" i="2"/>
  <c r="R1147" i="2"/>
  <c r="Q1627" i="2"/>
  <c r="R1628" i="2"/>
  <c r="R1551" i="2"/>
  <c r="Q1550" i="2"/>
  <c r="L180" i="2" l="1"/>
  <c r="M180" i="2" s="1"/>
  <c r="N180" i="2" s="1"/>
  <c r="L236" i="2"/>
  <c r="M236" i="2" s="1"/>
  <c r="N236" i="2" s="1"/>
  <c r="N1360" i="2"/>
  <c r="U1360" i="2" s="1"/>
  <c r="U1361" i="2" s="1"/>
  <c r="U1362" i="2" s="1"/>
  <c r="U1363" i="2" s="1"/>
  <c r="U1364" i="2" s="1"/>
  <c r="U1365" i="2" s="1"/>
  <c r="U1366" i="2" s="1"/>
  <c r="U1367" i="2" s="1"/>
  <c r="U1368" i="2" s="1"/>
  <c r="U1369" i="2" s="1"/>
  <c r="U1370" i="2" s="1"/>
  <c r="U1371" i="2" s="1"/>
  <c r="L1727" i="2"/>
  <c r="M1727" i="2" s="1"/>
  <c r="N1727" i="2" s="1"/>
  <c r="R33" i="2"/>
  <c r="Q32" i="2"/>
  <c r="R768" i="2"/>
  <c r="Q767" i="2"/>
  <c r="Q115" i="2"/>
  <c r="R116" i="2"/>
  <c r="R1629" i="2"/>
  <c r="Q1628" i="2"/>
  <c r="R614" i="2"/>
  <c r="Q613" i="2"/>
  <c r="O1729" i="2"/>
  <c r="J1729" i="2"/>
  <c r="I1730" i="2"/>
  <c r="R195" i="2"/>
  <c r="Q194" i="2"/>
  <c r="R734" i="2"/>
  <c r="Q733" i="2"/>
  <c r="Q2239" i="2"/>
  <c r="R2240" i="2"/>
  <c r="R75" i="2"/>
  <c r="Q74" i="2"/>
  <c r="Q540" i="2"/>
  <c r="R541" i="2"/>
  <c r="Q230" i="2"/>
  <c r="R231" i="2"/>
  <c r="R1745" i="2"/>
  <c r="Q1744" i="2"/>
  <c r="R1677" i="2"/>
  <c r="Q1676" i="2"/>
  <c r="Q1378" i="2"/>
  <c r="R1379" i="2"/>
  <c r="R398" i="2"/>
  <c r="Q397" i="2"/>
  <c r="R879" i="2"/>
  <c r="Q878" i="2"/>
  <c r="Q1591" i="2"/>
  <c r="R1592" i="2"/>
  <c r="R271" i="2"/>
  <c r="Q270" i="2"/>
  <c r="Q1414" i="2"/>
  <c r="R1415" i="2"/>
  <c r="T1728" i="2"/>
  <c r="K1728" i="2"/>
  <c r="S1728" i="2"/>
  <c r="V1728" i="2"/>
  <c r="U1728" i="2"/>
  <c r="Q1457" i="2"/>
  <c r="R1458" i="2"/>
  <c r="Q2000" i="2"/>
  <c r="R2001" i="2"/>
  <c r="Q157" i="2"/>
  <c r="R158" i="2"/>
  <c r="R2513" i="2"/>
  <c r="Q2512" i="2"/>
  <c r="Q1254" i="2"/>
  <c r="R1255" i="2"/>
  <c r="R2399" i="2"/>
  <c r="Q2398" i="2"/>
  <c r="Q1147" i="2"/>
  <c r="R1148" i="2"/>
  <c r="R2119" i="2"/>
  <c r="Q2118" i="2"/>
  <c r="R2439" i="2"/>
  <c r="Q2438" i="2"/>
  <c r="U237" i="2"/>
  <c r="T237" i="2"/>
  <c r="K237" i="2"/>
  <c r="S237" i="2"/>
  <c r="V237" i="2"/>
  <c r="R2358" i="2"/>
  <c r="Q2357" i="2"/>
  <c r="Q1786" i="2"/>
  <c r="R1787" i="2"/>
  <c r="R1001" i="2"/>
  <c r="Q1000" i="2"/>
  <c r="R922" i="2"/>
  <c r="Q921" i="2"/>
  <c r="Q436" i="2"/>
  <c r="R437" i="2"/>
  <c r="Q1500" i="2"/>
  <c r="R1501" i="2"/>
  <c r="U181" i="2"/>
  <c r="T181" i="2"/>
  <c r="K181" i="2"/>
  <c r="S181" i="2"/>
  <c r="V181" i="2"/>
  <c r="R959" i="2"/>
  <c r="Q958" i="2"/>
  <c r="R831" i="2"/>
  <c r="Q830" i="2"/>
  <c r="Q2081" i="2"/>
  <c r="R2082" i="2"/>
  <c r="R582" i="2"/>
  <c r="Q582" i="2" s="1"/>
  <c r="Q581" i="2"/>
  <c r="Q2159" i="2"/>
  <c r="R2160" i="2"/>
  <c r="Q655" i="2"/>
  <c r="R656" i="2"/>
  <c r="Q2315" i="2"/>
  <c r="R2316" i="2"/>
  <c r="R1213" i="2"/>
  <c r="Q1212" i="2"/>
  <c r="Q1551" i="2"/>
  <c r="R1552" i="2"/>
  <c r="Q1914" i="2"/>
  <c r="R1915" i="2"/>
  <c r="R2476" i="2"/>
  <c r="Q2475" i="2"/>
  <c r="O238" i="2"/>
  <c r="J238" i="2"/>
  <c r="I239" i="2"/>
  <c r="R698" i="2"/>
  <c r="Q697" i="2"/>
  <c r="Q475" i="2"/>
  <c r="R476" i="2"/>
  <c r="Q476" i="2" s="1"/>
  <c r="Q1870" i="2"/>
  <c r="R1871" i="2"/>
  <c r="R1956" i="2"/>
  <c r="Q1955" i="2"/>
  <c r="O182" i="2"/>
  <c r="J182" i="2"/>
  <c r="I183" i="2"/>
  <c r="R351" i="2"/>
  <c r="Q350" i="2"/>
  <c r="R1830" i="2"/>
  <c r="Q1829" i="2"/>
  <c r="R2198" i="2"/>
  <c r="Q2197" i="2"/>
  <c r="Q2279" i="2"/>
  <c r="R2280" i="2"/>
  <c r="Q310" i="2"/>
  <c r="R311" i="2"/>
  <c r="Q2549" i="2"/>
  <c r="R2550" i="2"/>
  <c r="Q2044" i="2"/>
  <c r="R2045" i="2"/>
  <c r="R2586" i="2"/>
  <c r="Q2585" i="2"/>
  <c r="L237" i="2" l="1"/>
  <c r="M237" i="2" s="1"/>
  <c r="N237" i="2" s="1"/>
  <c r="L181" i="2"/>
  <c r="M181" i="2" s="1"/>
  <c r="N181" i="2" s="1"/>
  <c r="L1728" i="2"/>
  <c r="M1728" i="2" s="1"/>
  <c r="N1728" i="2" s="1"/>
  <c r="Q768" i="2"/>
  <c r="R769" i="2"/>
  <c r="Q116" i="2"/>
  <c r="R117" i="2"/>
  <c r="Q33" i="2"/>
  <c r="R34" i="2"/>
  <c r="R699" i="2"/>
  <c r="Q698" i="2"/>
  <c r="Q1552" i="2"/>
  <c r="R1553" i="2"/>
  <c r="R2317" i="2"/>
  <c r="Q2316" i="2"/>
  <c r="R832" i="2"/>
  <c r="Q831" i="2"/>
  <c r="R438" i="2"/>
  <c r="Q437" i="2"/>
  <c r="R2440" i="2"/>
  <c r="Q2439" i="2"/>
  <c r="Q2001" i="2"/>
  <c r="R2002" i="2"/>
  <c r="R272" i="2"/>
  <c r="Q271" i="2"/>
  <c r="R399" i="2"/>
  <c r="Q398" i="2"/>
  <c r="R1746" i="2"/>
  <c r="Q1745" i="2"/>
  <c r="R196" i="2"/>
  <c r="Q195" i="2"/>
  <c r="O239" i="2"/>
  <c r="J239" i="2"/>
  <c r="I240" i="2"/>
  <c r="Q2476" i="2"/>
  <c r="R2477" i="2"/>
  <c r="Q2160" i="2"/>
  <c r="R2161" i="2"/>
  <c r="R2083" i="2"/>
  <c r="Q2082" i="2"/>
  <c r="R1002" i="2"/>
  <c r="Q1001" i="2"/>
  <c r="Q2358" i="2"/>
  <c r="R2359" i="2"/>
  <c r="Q2513" i="2"/>
  <c r="R2514" i="2"/>
  <c r="R1416" i="2"/>
  <c r="Q1415" i="2"/>
  <c r="R1380" i="2"/>
  <c r="Q1379" i="2"/>
  <c r="R232" i="2"/>
  <c r="Q231" i="2"/>
  <c r="O1730" i="2"/>
  <c r="J1730" i="2"/>
  <c r="I1731" i="2"/>
  <c r="R615" i="2"/>
  <c r="Q614" i="2"/>
  <c r="R2587" i="2"/>
  <c r="Q2586" i="2"/>
  <c r="Q2045" i="2"/>
  <c r="R2046" i="2"/>
  <c r="R312" i="2"/>
  <c r="Q311" i="2"/>
  <c r="Q2198" i="2"/>
  <c r="R2199" i="2"/>
  <c r="Q351" i="2"/>
  <c r="R352" i="2"/>
  <c r="Q2550" i="2"/>
  <c r="R2551" i="2"/>
  <c r="R2281" i="2"/>
  <c r="Q2280" i="2"/>
  <c r="O183" i="2"/>
  <c r="J183" i="2"/>
  <c r="I184" i="2"/>
  <c r="Q1956" i="2"/>
  <c r="R1957" i="2"/>
  <c r="T238" i="2"/>
  <c r="K238" i="2"/>
  <c r="U238" i="2"/>
  <c r="S238" i="2"/>
  <c r="V238" i="2"/>
  <c r="Q1915" i="2"/>
  <c r="R1916" i="2"/>
  <c r="Q959" i="2"/>
  <c r="R960" i="2"/>
  <c r="R1502" i="2"/>
  <c r="Q1501" i="2"/>
  <c r="R1788" i="2"/>
  <c r="Q1787" i="2"/>
  <c r="Q2119" i="2"/>
  <c r="R2120" i="2"/>
  <c r="Q2399" i="2"/>
  <c r="R2400" i="2"/>
  <c r="R1256" i="2"/>
  <c r="Q1255" i="2"/>
  <c r="R159" i="2"/>
  <c r="Q158" i="2"/>
  <c r="Q1458" i="2"/>
  <c r="R1459" i="2"/>
  <c r="Q879" i="2"/>
  <c r="R880" i="2"/>
  <c r="R1678" i="2"/>
  <c r="Q1677" i="2"/>
  <c r="R76" i="2"/>
  <c r="Q75" i="2"/>
  <c r="R735" i="2"/>
  <c r="Q734" i="2"/>
  <c r="S1729" i="2"/>
  <c r="V1729" i="2"/>
  <c r="U1729" i="2"/>
  <c r="T1729" i="2"/>
  <c r="K1729" i="2"/>
  <c r="Q1830" i="2"/>
  <c r="R1831" i="2"/>
  <c r="T182" i="2"/>
  <c r="K182" i="2"/>
  <c r="S182" i="2"/>
  <c r="U182" i="2"/>
  <c r="V182" i="2"/>
  <c r="Q1871" i="2"/>
  <c r="R1872" i="2"/>
  <c r="Q1213" i="2"/>
  <c r="R1214" i="2"/>
  <c r="Q656" i="2"/>
  <c r="R657" i="2"/>
  <c r="R923" i="2"/>
  <c r="Q922" i="2"/>
  <c r="R1149" i="2"/>
  <c r="Q1148" i="2"/>
  <c r="Q1592" i="2"/>
  <c r="R1593" i="2"/>
  <c r="R542" i="2"/>
  <c r="Q541" i="2"/>
  <c r="R2241" i="2"/>
  <c r="Q2240" i="2"/>
  <c r="R1630" i="2"/>
  <c r="Q1629" i="2"/>
  <c r="L1729" i="2" l="1"/>
  <c r="M1729" i="2" s="1"/>
  <c r="N1729" i="2" s="1"/>
  <c r="L238" i="2"/>
  <c r="M238" i="2" s="1"/>
  <c r="N238" i="2" s="1"/>
  <c r="L182" i="2"/>
  <c r="M182" i="2" s="1"/>
  <c r="N182" i="2" s="1"/>
  <c r="Q117" i="2"/>
  <c r="R118" i="2"/>
  <c r="Q34" i="2"/>
  <c r="R35" i="2"/>
  <c r="Q769" i="2"/>
  <c r="R770" i="2"/>
  <c r="Q1214" i="2"/>
  <c r="R1215" i="2"/>
  <c r="R1594" i="2"/>
  <c r="Q1593" i="2"/>
  <c r="Q923" i="2"/>
  <c r="R924" i="2"/>
  <c r="Q924" i="2" s="1"/>
  <c r="Q1831" i="2"/>
  <c r="R1832" i="2"/>
  <c r="Q735" i="2"/>
  <c r="R736" i="2"/>
  <c r="Q736" i="2" s="1"/>
  <c r="Q1678" i="2"/>
  <c r="R1679" i="2"/>
  <c r="R1257" i="2"/>
  <c r="Q1256" i="2"/>
  <c r="R1503" i="2"/>
  <c r="Q1502" i="2"/>
  <c r="O184" i="2"/>
  <c r="J184" i="2"/>
  <c r="I185" i="2"/>
  <c r="R2282" i="2"/>
  <c r="Q2281" i="2"/>
  <c r="Q312" i="2"/>
  <c r="R313" i="2"/>
  <c r="Q2587" i="2"/>
  <c r="T1730" i="2"/>
  <c r="K1730" i="2"/>
  <c r="S1730" i="2"/>
  <c r="Q2359" i="2"/>
  <c r="R2360" i="2"/>
  <c r="R2162" i="2"/>
  <c r="Q2161" i="2"/>
  <c r="O240" i="2"/>
  <c r="J240" i="2"/>
  <c r="I241" i="2"/>
  <c r="Q196" i="2"/>
  <c r="R197" i="2"/>
  <c r="R273" i="2"/>
  <c r="Q272" i="2"/>
  <c r="R1554" i="2"/>
  <c r="Q1553" i="2"/>
  <c r="R1150" i="2"/>
  <c r="Q1150" i="2" s="1"/>
  <c r="Q1149" i="2"/>
  <c r="R2242" i="2"/>
  <c r="Q2241" i="2"/>
  <c r="R658" i="2"/>
  <c r="Q657" i="2"/>
  <c r="R1873" i="2"/>
  <c r="Q1872" i="2"/>
  <c r="Q880" i="2"/>
  <c r="R881" i="2"/>
  <c r="Q2400" i="2"/>
  <c r="R2401" i="2"/>
  <c r="Q960" i="2"/>
  <c r="R961" i="2"/>
  <c r="S183" i="2"/>
  <c r="T183" i="2"/>
  <c r="K183" i="2"/>
  <c r="R2552" i="2"/>
  <c r="Q2551" i="2"/>
  <c r="Q2199" i="2"/>
  <c r="R2200" i="2"/>
  <c r="R2047" i="2"/>
  <c r="Q2046" i="2"/>
  <c r="R1381" i="2"/>
  <c r="Q1380" i="2"/>
  <c r="R1417" i="2"/>
  <c r="Q1416" i="2"/>
  <c r="S239" i="2"/>
  <c r="K239" i="2"/>
  <c r="T239" i="2"/>
  <c r="R2003" i="2"/>
  <c r="Q2002" i="2"/>
  <c r="Q2440" i="2"/>
  <c r="R2441" i="2"/>
  <c r="Q832" i="2"/>
  <c r="R833" i="2"/>
  <c r="R160" i="2"/>
  <c r="Q159" i="2"/>
  <c r="R1789" i="2"/>
  <c r="Q1788" i="2"/>
  <c r="Q1957" i="2"/>
  <c r="R1958" i="2"/>
  <c r="R616" i="2"/>
  <c r="Q615" i="2"/>
  <c r="Q2514" i="2"/>
  <c r="R2515" i="2"/>
  <c r="Q2477" i="2"/>
  <c r="R2478" i="2"/>
  <c r="Q1746" i="2"/>
  <c r="R1747" i="2"/>
  <c r="Q399" i="2"/>
  <c r="R400" i="2"/>
  <c r="R77" i="2"/>
  <c r="Q76" i="2"/>
  <c r="Q1630" i="2"/>
  <c r="R1631" i="2"/>
  <c r="R543" i="2"/>
  <c r="Q542" i="2"/>
  <c r="R1460" i="2"/>
  <c r="Q1459" i="2"/>
  <c r="Q2120" i="2"/>
  <c r="R2121" i="2"/>
  <c r="R1917" i="2"/>
  <c r="Q1916" i="2"/>
  <c r="Q352" i="2"/>
  <c r="R353" i="2"/>
  <c r="O1731" i="2"/>
  <c r="J1731" i="2"/>
  <c r="I1732" i="2"/>
  <c r="R233" i="2"/>
  <c r="Q232" i="2"/>
  <c r="Q1002" i="2"/>
  <c r="R1003" i="2"/>
  <c r="R2084" i="2"/>
  <c r="Q2083" i="2"/>
  <c r="R439" i="2"/>
  <c r="Q438" i="2"/>
  <c r="R2318" i="2"/>
  <c r="Q2317" i="2"/>
  <c r="Q699" i="2"/>
  <c r="R700" i="2"/>
  <c r="L183" i="2" l="1"/>
  <c r="M183" i="2" s="1"/>
  <c r="V183" i="2" s="1"/>
  <c r="L1730" i="2"/>
  <c r="M1730" i="2" s="1"/>
  <c r="V1730" i="2" s="1"/>
  <c r="L239" i="2"/>
  <c r="M239" i="2" s="1"/>
  <c r="V239" i="2" s="1"/>
  <c r="Q35" i="2"/>
  <c r="R36" i="2"/>
  <c r="R771" i="2"/>
  <c r="Q771" i="2" s="1"/>
  <c r="Q770" i="2"/>
  <c r="R119" i="2"/>
  <c r="Q118" i="2"/>
  <c r="R2085" i="2"/>
  <c r="Q2084" i="2"/>
  <c r="Q700" i="2"/>
  <c r="R701" i="2"/>
  <c r="Q701" i="2" s="1"/>
  <c r="Q1003" i="2"/>
  <c r="R1004" i="2"/>
  <c r="O1732" i="2"/>
  <c r="J1732" i="2"/>
  <c r="I1733" i="2"/>
  <c r="Q1747" i="2"/>
  <c r="R1748" i="2"/>
  <c r="R2516" i="2"/>
  <c r="Q2515" i="2"/>
  <c r="R1959" i="2"/>
  <c r="Q1958" i="2"/>
  <c r="Q2441" i="2"/>
  <c r="R2442" i="2"/>
  <c r="Q1417" i="2"/>
  <c r="R1418" i="2"/>
  <c r="R2048" i="2"/>
  <c r="Q2047" i="2"/>
  <c r="R2553" i="2"/>
  <c r="Q2553" i="2" s="1"/>
  <c r="Q2552" i="2"/>
  <c r="R2402" i="2"/>
  <c r="Q2401" i="2"/>
  <c r="O241" i="2"/>
  <c r="I242" i="2"/>
  <c r="J241" i="2"/>
  <c r="R2163" i="2"/>
  <c r="Q2162" i="2"/>
  <c r="Q1257" i="2"/>
  <c r="R1258" i="2"/>
  <c r="Q439" i="2"/>
  <c r="R440" i="2"/>
  <c r="T1731" i="2"/>
  <c r="K1731" i="2"/>
  <c r="S1731" i="2"/>
  <c r="V1731" i="2"/>
  <c r="Q543" i="2"/>
  <c r="R544" i="2"/>
  <c r="Q77" i="2"/>
  <c r="R78" i="2"/>
  <c r="Q160" i="2"/>
  <c r="R161" i="2"/>
  <c r="R2201" i="2"/>
  <c r="Q2200" i="2"/>
  <c r="R1874" i="2"/>
  <c r="Q1873" i="2"/>
  <c r="Q2242" i="2"/>
  <c r="R2243" i="2"/>
  <c r="R1555" i="2"/>
  <c r="Q1554" i="2"/>
  <c r="T240" i="2"/>
  <c r="K240" i="2"/>
  <c r="S240" i="2"/>
  <c r="R2361" i="2"/>
  <c r="Q2360" i="2"/>
  <c r="Q2282" i="2"/>
  <c r="R2283" i="2"/>
  <c r="Q1679" i="2"/>
  <c r="R1680" i="2"/>
  <c r="R1833" i="2"/>
  <c r="Q1832" i="2"/>
  <c r="R1918" i="2"/>
  <c r="Q1917" i="2"/>
  <c r="R1461" i="2"/>
  <c r="Q1460" i="2"/>
  <c r="Q1631" i="2"/>
  <c r="R1632" i="2"/>
  <c r="Q400" i="2"/>
  <c r="R401" i="2"/>
  <c r="R2479" i="2"/>
  <c r="Q2478" i="2"/>
  <c r="Q833" i="2"/>
  <c r="R834" i="2"/>
  <c r="Q1381" i="2"/>
  <c r="R1382" i="2"/>
  <c r="R962" i="2"/>
  <c r="Q961" i="2"/>
  <c r="R882" i="2"/>
  <c r="Q881" i="2"/>
  <c r="Q197" i="2"/>
  <c r="R198" i="2"/>
  <c r="Q198" i="2" s="1"/>
  <c r="Q313" i="2"/>
  <c r="R314" i="2"/>
  <c r="O185" i="2"/>
  <c r="J185" i="2"/>
  <c r="I186" i="2"/>
  <c r="Q1503" i="2"/>
  <c r="R1504" i="2"/>
  <c r="R1595" i="2"/>
  <c r="Q1594" i="2"/>
  <c r="Q2318" i="2"/>
  <c r="R2319" i="2"/>
  <c r="Q233" i="2"/>
  <c r="R234" i="2"/>
  <c r="R354" i="2"/>
  <c r="Q353" i="2"/>
  <c r="R2122" i="2"/>
  <c r="Q2121" i="2"/>
  <c r="Q616" i="2"/>
  <c r="R617" i="2"/>
  <c r="Q1789" i="2"/>
  <c r="R1790" i="2"/>
  <c r="R2004" i="2"/>
  <c r="Q2003" i="2"/>
  <c r="R659" i="2"/>
  <c r="Q658" i="2"/>
  <c r="Q273" i="2"/>
  <c r="R274" i="2"/>
  <c r="V184" i="2"/>
  <c r="T184" i="2"/>
  <c r="K184" i="2"/>
  <c r="S184" i="2"/>
  <c r="R1216" i="2"/>
  <c r="Q1215" i="2"/>
  <c r="N1730" i="2" l="1"/>
  <c r="U1730" i="2" s="1"/>
  <c r="U1731" i="2" s="1"/>
  <c r="L1731" i="2"/>
  <c r="M1731" i="2" s="1"/>
  <c r="N1731" i="2" s="1"/>
  <c r="L240" i="2"/>
  <c r="M240" i="2" s="1"/>
  <c r="V240" i="2" s="1"/>
  <c r="N239" i="2"/>
  <c r="U239" i="2" s="1"/>
  <c r="N183" i="2"/>
  <c r="U183" i="2" s="1"/>
  <c r="U184" i="2" s="1"/>
  <c r="L184" i="2"/>
  <c r="M184" i="2" s="1"/>
  <c r="N184" i="2" s="1"/>
  <c r="Q36" i="2"/>
  <c r="R37" i="2"/>
  <c r="R120" i="2"/>
  <c r="Q119" i="2"/>
  <c r="Q1790" i="2"/>
  <c r="R1791" i="2"/>
  <c r="R235" i="2"/>
  <c r="Q234" i="2"/>
  <c r="R315" i="2"/>
  <c r="Q314" i="2"/>
  <c r="Q1382" i="2"/>
  <c r="R1383" i="2"/>
  <c r="Q1383" i="2" s="1"/>
  <c r="R1633" i="2"/>
  <c r="Q1632" i="2"/>
  <c r="Q2283" i="2"/>
  <c r="R2284" i="2"/>
  <c r="Q2284" i="2" s="1"/>
  <c r="R2202" i="2"/>
  <c r="Q2201" i="2"/>
  <c r="Q1258" i="2"/>
  <c r="R1259" i="2"/>
  <c r="R2403" i="2"/>
  <c r="Q2402" i="2"/>
  <c r="Q2048" i="2"/>
  <c r="R2049" i="2"/>
  <c r="Q2049" i="2" s="1"/>
  <c r="R2517" i="2"/>
  <c r="Q2517" i="2" s="1"/>
  <c r="Q2516" i="2"/>
  <c r="T1732" i="2"/>
  <c r="K1732" i="2"/>
  <c r="S1732" i="2"/>
  <c r="V1732" i="2"/>
  <c r="U1732" i="2"/>
  <c r="R1217" i="2"/>
  <c r="Q1216" i="2"/>
  <c r="Q659" i="2"/>
  <c r="R660" i="2"/>
  <c r="R2123" i="2"/>
  <c r="Q2122" i="2"/>
  <c r="O186" i="2"/>
  <c r="J186" i="2"/>
  <c r="I187" i="2"/>
  <c r="R883" i="2"/>
  <c r="Q882" i="2"/>
  <c r="R2480" i="2"/>
  <c r="Q2479" i="2"/>
  <c r="Q1918" i="2"/>
  <c r="R1919" i="2"/>
  <c r="R1834" i="2"/>
  <c r="Q1833" i="2"/>
  <c r="R79" i="2"/>
  <c r="Q78" i="2"/>
  <c r="Q2163" i="2"/>
  <c r="R2164" i="2"/>
  <c r="Q1418" i="2"/>
  <c r="R1419" i="2"/>
  <c r="R1749" i="2"/>
  <c r="Q1748" i="2"/>
  <c r="Q274" i="2"/>
  <c r="R275" i="2"/>
  <c r="Q617" i="2"/>
  <c r="R618" i="2"/>
  <c r="Q2319" i="2"/>
  <c r="R2320" i="2"/>
  <c r="Q1595" i="2"/>
  <c r="R1596" i="2"/>
  <c r="Q1596" i="2" s="1"/>
  <c r="U185" i="2"/>
  <c r="T185" i="2"/>
  <c r="K185" i="2"/>
  <c r="S185" i="2"/>
  <c r="V185" i="2"/>
  <c r="R835" i="2"/>
  <c r="Q834" i="2"/>
  <c r="R402" i="2"/>
  <c r="Q401" i="2"/>
  <c r="R1681" i="2"/>
  <c r="Q1680" i="2"/>
  <c r="Q1555" i="2"/>
  <c r="R1556" i="2"/>
  <c r="Q1874" i="2"/>
  <c r="R1875" i="2"/>
  <c r="Q440" i="2"/>
  <c r="R441" i="2"/>
  <c r="V241" i="2"/>
  <c r="T241" i="2"/>
  <c r="K241" i="2"/>
  <c r="S241" i="2"/>
  <c r="R1960" i="2"/>
  <c r="Q1959" i="2"/>
  <c r="R1005" i="2"/>
  <c r="Q1004" i="2"/>
  <c r="Q2004" i="2"/>
  <c r="R2005" i="2"/>
  <c r="R355" i="2"/>
  <c r="Q354" i="2"/>
  <c r="Q1504" i="2"/>
  <c r="R1505" i="2"/>
  <c r="R963" i="2"/>
  <c r="Q962" i="2"/>
  <c r="Q1461" i="2"/>
  <c r="R1462" i="2"/>
  <c r="R2362" i="2"/>
  <c r="Q2361" i="2"/>
  <c r="Q2243" i="2"/>
  <c r="R2244" i="2"/>
  <c r="Q161" i="2"/>
  <c r="R162" i="2"/>
  <c r="Q544" i="2"/>
  <c r="R545" i="2"/>
  <c r="O242" i="2"/>
  <c r="J242" i="2"/>
  <c r="I243" i="2"/>
  <c r="Q2442" i="2"/>
  <c r="R2443" i="2"/>
  <c r="Q2443" i="2" s="1"/>
  <c r="O1733" i="2"/>
  <c r="J1733" i="2"/>
  <c r="I1734" i="2"/>
  <c r="R2086" i="2"/>
  <c r="Q2086" i="2" s="1"/>
  <c r="Q2085" i="2"/>
  <c r="L1732" i="2" l="1"/>
  <c r="M1732" i="2" s="1"/>
  <c r="N1732" i="2" s="1"/>
  <c r="L185" i="2"/>
  <c r="M185" i="2" s="1"/>
  <c r="N185" i="2" s="1"/>
  <c r="N240" i="2"/>
  <c r="U240" i="2" s="1"/>
  <c r="U241" i="2" s="1"/>
  <c r="L241" i="2"/>
  <c r="M241" i="2" s="1"/>
  <c r="N241" i="2" s="1"/>
  <c r="Q120" i="2"/>
  <c r="R121" i="2"/>
  <c r="Q37" i="2"/>
  <c r="R38" i="2"/>
  <c r="O1734" i="2"/>
  <c r="J1734" i="2"/>
  <c r="I1735" i="2"/>
  <c r="R546" i="2"/>
  <c r="Q545" i="2"/>
  <c r="S1733" i="2"/>
  <c r="V1733" i="2"/>
  <c r="U1733" i="2"/>
  <c r="T1733" i="2"/>
  <c r="K1733" i="2"/>
  <c r="O243" i="2"/>
  <c r="J243" i="2"/>
  <c r="I244" i="2"/>
  <c r="Q1960" i="2"/>
  <c r="R1961" i="2"/>
  <c r="R442" i="2"/>
  <c r="Q441" i="2"/>
  <c r="Q1556" i="2"/>
  <c r="R1557" i="2"/>
  <c r="R836" i="2"/>
  <c r="Q835" i="2"/>
  <c r="R2321" i="2"/>
  <c r="Q2320" i="2"/>
  <c r="R276" i="2"/>
  <c r="Q275" i="2"/>
  <c r="R1420" i="2"/>
  <c r="Q1419" i="2"/>
  <c r="Q2164" i="2"/>
  <c r="R2165" i="2"/>
  <c r="Q2165" i="2" s="1"/>
  <c r="O187" i="2"/>
  <c r="J187" i="2"/>
  <c r="I188" i="2"/>
  <c r="Q2123" i="2"/>
  <c r="R2124" i="2"/>
  <c r="Q1217" i="2"/>
  <c r="R1218" i="2"/>
  <c r="R1260" i="2"/>
  <c r="Q1259" i="2"/>
  <c r="T242" i="2"/>
  <c r="K242" i="2"/>
  <c r="S242" i="2"/>
  <c r="V242" i="2"/>
  <c r="U242" i="2"/>
  <c r="R163" i="2"/>
  <c r="Q163" i="2" s="1"/>
  <c r="Q162" i="2"/>
  <c r="Q1834" i="2"/>
  <c r="R1835" i="2"/>
  <c r="R2481" i="2"/>
  <c r="Q2481" i="2" s="1"/>
  <c r="Q2480" i="2"/>
  <c r="T186" i="2"/>
  <c r="K186" i="2"/>
  <c r="S186" i="2"/>
  <c r="V186" i="2"/>
  <c r="U186" i="2"/>
  <c r="Q660" i="2"/>
  <c r="R661" i="2"/>
  <c r="R236" i="2"/>
  <c r="Q235" i="2"/>
  <c r="Q2362" i="2"/>
  <c r="R2363" i="2"/>
  <c r="Q963" i="2"/>
  <c r="R964" i="2"/>
  <c r="Q355" i="2"/>
  <c r="R356" i="2"/>
  <c r="R1006" i="2"/>
  <c r="Q1005" i="2"/>
  <c r="Q1875" i="2"/>
  <c r="R1876" i="2"/>
  <c r="R403" i="2"/>
  <c r="Q402" i="2"/>
  <c r="R619" i="2"/>
  <c r="Q618" i="2"/>
  <c r="Q1919" i="2"/>
  <c r="R1920" i="2"/>
  <c r="R1792" i="2"/>
  <c r="Q1791" i="2"/>
  <c r="R2245" i="2"/>
  <c r="Q2244" i="2"/>
  <c r="Q1462" i="2"/>
  <c r="R1463" i="2"/>
  <c r="R1506" i="2"/>
  <c r="Q1505" i="2"/>
  <c r="Q2005" i="2"/>
  <c r="R2006" i="2"/>
  <c r="R1682" i="2"/>
  <c r="Q1681" i="2"/>
  <c r="R1750" i="2"/>
  <c r="Q1749" i="2"/>
  <c r="R80" i="2"/>
  <c r="Q79" i="2"/>
  <c r="Q883" i="2"/>
  <c r="R884" i="2"/>
  <c r="Q884" i="2" s="1"/>
  <c r="R2404" i="2"/>
  <c r="Q2403" i="2"/>
  <c r="Q2202" i="2"/>
  <c r="R2203" i="2"/>
  <c r="R1634" i="2"/>
  <c r="Q1633" i="2"/>
  <c r="R316" i="2"/>
  <c r="Q315" i="2"/>
  <c r="L186" i="2" l="1"/>
  <c r="M186" i="2" s="1"/>
  <c r="N186" i="2" s="1"/>
  <c r="L1733" i="2"/>
  <c r="M1733" i="2" s="1"/>
  <c r="N1733" i="2" s="1"/>
  <c r="L242" i="2"/>
  <c r="M242" i="2" s="1"/>
  <c r="N242" i="2" s="1"/>
  <c r="R39" i="2"/>
  <c r="Q38" i="2"/>
  <c r="Q121" i="2"/>
  <c r="R122" i="2"/>
  <c r="Q122" i="2" s="1"/>
  <c r="R1921" i="2"/>
  <c r="Q1920" i="2"/>
  <c r="Q964" i="2"/>
  <c r="R965" i="2"/>
  <c r="Q2124" i="2"/>
  <c r="R2125" i="2"/>
  <c r="R1421" i="2"/>
  <c r="Q1420" i="2"/>
  <c r="Q2321" i="2"/>
  <c r="R2322" i="2"/>
  <c r="R547" i="2"/>
  <c r="Q546" i="2"/>
  <c r="Q2203" i="2"/>
  <c r="R2204" i="2"/>
  <c r="Q316" i="2"/>
  <c r="R317" i="2"/>
  <c r="Q1682" i="2"/>
  <c r="R1683" i="2"/>
  <c r="R1507" i="2"/>
  <c r="Q1506" i="2"/>
  <c r="R2246" i="2"/>
  <c r="Q2245" i="2"/>
  <c r="Q403" i="2"/>
  <c r="R404" i="2"/>
  <c r="Q404" i="2" s="1"/>
  <c r="Q1006" i="2"/>
  <c r="R1007" i="2"/>
  <c r="Q236" i="2"/>
  <c r="R237" i="2"/>
  <c r="R1261" i="2"/>
  <c r="Q1261" i="2" s="1"/>
  <c r="Q1260" i="2"/>
  <c r="J244" i="2"/>
  <c r="O244" i="2"/>
  <c r="I245" i="2"/>
  <c r="O1735" i="2"/>
  <c r="J1735" i="2"/>
  <c r="I1736" i="2"/>
  <c r="R2007" i="2"/>
  <c r="Q2006" i="2"/>
  <c r="R1464" i="2"/>
  <c r="Q1463" i="2"/>
  <c r="R1877" i="2"/>
  <c r="Q1876" i="2"/>
  <c r="Q356" i="2"/>
  <c r="R357" i="2"/>
  <c r="Q2363" i="2"/>
  <c r="R2364" i="2"/>
  <c r="R662" i="2"/>
  <c r="Q661" i="2"/>
  <c r="Q1218" i="2"/>
  <c r="R1219" i="2"/>
  <c r="J188" i="2"/>
  <c r="O188" i="2"/>
  <c r="I189" i="2"/>
  <c r="R277" i="2"/>
  <c r="Q276" i="2"/>
  <c r="Q836" i="2"/>
  <c r="R837" i="2"/>
  <c r="R443" i="2"/>
  <c r="Q443" i="2" s="1"/>
  <c r="Q442" i="2"/>
  <c r="S243" i="2"/>
  <c r="V243" i="2"/>
  <c r="U243" i="2"/>
  <c r="T243" i="2"/>
  <c r="K243" i="2"/>
  <c r="V1734" i="2"/>
  <c r="U1734" i="2"/>
  <c r="T1734" i="2"/>
  <c r="K1734" i="2"/>
  <c r="S1734" i="2"/>
  <c r="Q1634" i="2"/>
  <c r="R1635" i="2"/>
  <c r="R2405" i="2"/>
  <c r="Q2405" i="2" s="1"/>
  <c r="Q2404" i="2"/>
  <c r="Q80" i="2"/>
  <c r="R81" i="2"/>
  <c r="Q1750" i="2"/>
  <c r="R1751" i="2"/>
  <c r="R1793" i="2"/>
  <c r="Q1792" i="2"/>
  <c r="R620" i="2"/>
  <c r="Q619" i="2"/>
  <c r="Q1835" i="2"/>
  <c r="R1836" i="2"/>
  <c r="S187" i="2"/>
  <c r="T187" i="2"/>
  <c r="K187" i="2"/>
  <c r="V187" i="2"/>
  <c r="U187" i="2"/>
  <c r="R1558" i="2"/>
  <c r="Q1557" i="2"/>
  <c r="Q1961" i="2"/>
  <c r="R1962" i="2"/>
  <c r="L187" i="2" l="1"/>
  <c r="M187" i="2" s="1"/>
  <c r="N187" i="2" s="1"/>
  <c r="L243" i="2"/>
  <c r="M243" i="2" s="1"/>
  <c r="N243" i="2" s="1"/>
  <c r="L1734" i="2"/>
  <c r="M1734" i="2" s="1"/>
  <c r="N1734" i="2" s="1"/>
  <c r="R40" i="2"/>
  <c r="Q39" i="2"/>
  <c r="R1559" i="2"/>
  <c r="Q1559" i="2" s="1"/>
  <c r="Q1558" i="2"/>
  <c r="R1963" i="2"/>
  <c r="Q1962" i="2"/>
  <c r="Q620" i="2"/>
  <c r="R621" i="2"/>
  <c r="Q277" i="2"/>
  <c r="R278" i="2"/>
  <c r="R1220" i="2"/>
  <c r="Q1219" i="2"/>
  <c r="R2365" i="2"/>
  <c r="Q2365" i="2" s="1"/>
  <c r="Q2364" i="2"/>
  <c r="Q1007" i="2"/>
  <c r="R1008" i="2"/>
  <c r="Q1683" i="2"/>
  <c r="R1684" i="2"/>
  <c r="Q317" i="2"/>
  <c r="R318" i="2"/>
  <c r="R966" i="2"/>
  <c r="Q965" i="2"/>
  <c r="R1837" i="2"/>
  <c r="Q1836" i="2"/>
  <c r="Q81" i="2"/>
  <c r="R82" i="2"/>
  <c r="Q1635" i="2"/>
  <c r="R1636" i="2"/>
  <c r="Q837" i="2"/>
  <c r="R838" i="2"/>
  <c r="O189" i="2"/>
  <c r="J189" i="2"/>
  <c r="I190" i="2"/>
  <c r="R1878" i="2"/>
  <c r="Q1877" i="2"/>
  <c r="R2008" i="2"/>
  <c r="Q2007" i="2"/>
  <c r="O245" i="2"/>
  <c r="J245" i="2"/>
  <c r="I246" i="2"/>
  <c r="Q2246" i="2"/>
  <c r="R2247" i="2"/>
  <c r="Q2247" i="2" s="1"/>
  <c r="Q547" i="2"/>
  <c r="R548" i="2"/>
  <c r="Q548" i="2" s="1"/>
  <c r="Q1421" i="2"/>
  <c r="R1422" i="2"/>
  <c r="R1794" i="2"/>
  <c r="Q1793" i="2"/>
  <c r="R358" i="2"/>
  <c r="Q357" i="2"/>
  <c r="O1736" i="2"/>
  <c r="J1736" i="2"/>
  <c r="I1737" i="2"/>
  <c r="Q237" i="2"/>
  <c r="R238" i="2"/>
  <c r="Q238" i="2" s="1"/>
  <c r="R2205" i="2"/>
  <c r="Q2204" i="2"/>
  <c r="R2323" i="2"/>
  <c r="Q2322" i="2"/>
  <c r="R2126" i="2"/>
  <c r="Q2125" i="2"/>
  <c r="Q1751" i="2"/>
  <c r="R1752" i="2"/>
  <c r="V188" i="2"/>
  <c r="S188" i="2"/>
  <c r="U188" i="2"/>
  <c r="T188" i="2"/>
  <c r="K188" i="2"/>
  <c r="R663" i="2"/>
  <c r="Q663" i="2" s="1"/>
  <c r="Q662" i="2"/>
  <c r="R1465" i="2"/>
  <c r="Q1464" i="2"/>
  <c r="U1735" i="2"/>
  <c r="T1735" i="2"/>
  <c r="K1735" i="2"/>
  <c r="S1735" i="2"/>
  <c r="V1735" i="2"/>
  <c r="V244" i="2"/>
  <c r="U244" i="2"/>
  <c r="S244" i="2"/>
  <c r="T244" i="2"/>
  <c r="K244" i="2"/>
  <c r="Q1507" i="2"/>
  <c r="R1508" i="2"/>
  <c r="R1922" i="2"/>
  <c r="Q1921" i="2"/>
  <c r="L244" i="2" l="1"/>
  <c r="M244" i="2" s="1"/>
  <c r="N244" i="2" s="1"/>
  <c r="L188" i="2"/>
  <c r="M188" i="2" s="1"/>
  <c r="N188" i="2" s="1"/>
  <c r="L1735" i="2"/>
  <c r="M1735" i="2" s="1"/>
  <c r="N1735" i="2" s="1"/>
  <c r="Q40" i="2"/>
  <c r="R41" i="2"/>
  <c r="R2324" i="2"/>
  <c r="Q2323" i="2"/>
  <c r="T1736" i="2"/>
  <c r="K1736" i="2"/>
  <c r="S1736" i="2"/>
  <c r="O246" i="2"/>
  <c r="J246" i="2"/>
  <c r="I247" i="2"/>
  <c r="Q2008" i="2"/>
  <c r="R2009" i="2"/>
  <c r="U189" i="2"/>
  <c r="T189" i="2"/>
  <c r="K189" i="2"/>
  <c r="S189" i="2"/>
  <c r="V189" i="2"/>
  <c r="R1637" i="2"/>
  <c r="Q1636" i="2"/>
  <c r="Q318" i="2"/>
  <c r="R319" i="2"/>
  <c r="Q319" i="2" s="1"/>
  <c r="R1009" i="2"/>
  <c r="Q1008" i="2"/>
  <c r="Q1465" i="2"/>
  <c r="R1466" i="2"/>
  <c r="R1753" i="2"/>
  <c r="Q1752" i="2"/>
  <c r="O1737" i="2"/>
  <c r="J1737" i="2"/>
  <c r="I1738" i="2"/>
  <c r="R359" i="2"/>
  <c r="Q358" i="2"/>
  <c r="Q1922" i="2"/>
  <c r="R1923" i="2"/>
  <c r="Q1794" i="2"/>
  <c r="R1795" i="2"/>
  <c r="U245" i="2"/>
  <c r="V245" i="2"/>
  <c r="T245" i="2"/>
  <c r="K245" i="2"/>
  <c r="S245" i="2"/>
  <c r="R1838" i="2"/>
  <c r="Q1838" i="2" s="1"/>
  <c r="Q1837" i="2"/>
  <c r="R1221" i="2"/>
  <c r="Q1220" i="2"/>
  <c r="R1964" i="2"/>
  <c r="Q1963" i="2"/>
  <c r="Q1508" i="2"/>
  <c r="R1509" i="2"/>
  <c r="R2127" i="2"/>
  <c r="Q2127" i="2" s="1"/>
  <c r="Q2126" i="2"/>
  <c r="R2206" i="2"/>
  <c r="Q2205" i="2"/>
  <c r="Q1422" i="2"/>
  <c r="R1423" i="2"/>
  <c r="Q1878" i="2"/>
  <c r="R1879" i="2"/>
  <c r="R839" i="2"/>
  <c r="Q838" i="2"/>
  <c r="R83" i="2"/>
  <c r="Q82" i="2"/>
  <c r="R1685" i="2"/>
  <c r="Q1684" i="2"/>
  <c r="R279" i="2"/>
  <c r="Q279" i="2" s="1"/>
  <c r="Q278" i="2"/>
  <c r="Q621" i="2"/>
  <c r="R622" i="2"/>
  <c r="O190" i="2"/>
  <c r="J190" i="2"/>
  <c r="I191" i="2"/>
  <c r="R967" i="2"/>
  <c r="Q966" i="2"/>
  <c r="L245" i="2" l="1"/>
  <c r="M245" i="2" s="1"/>
  <c r="N245" i="2" s="1"/>
  <c r="L1736" i="2"/>
  <c r="M1736" i="2" s="1"/>
  <c r="V1736" i="2" s="1"/>
  <c r="L189" i="2"/>
  <c r="M189" i="2" s="1"/>
  <c r="N189" i="2" s="1"/>
  <c r="R42" i="2"/>
  <c r="Q41" i="2"/>
  <c r="Q967" i="2"/>
  <c r="R968" i="2"/>
  <c r="Q968" i="2" s="1"/>
  <c r="R623" i="2"/>
  <c r="Q623" i="2" s="1"/>
  <c r="Q622" i="2"/>
  <c r="R84" i="2"/>
  <c r="Q84" i="2" s="1"/>
  <c r="Q83" i="2"/>
  <c r="Q2206" i="2"/>
  <c r="R2207" i="2"/>
  <c r="Q2207" i="2" s="1"/>
  <c r="Q1221" i="2"/>
  <c r="R1222" i="2"/>
  <c r="R1796" i="2"/>
  <c r="Q1795" i="2"/>
  <c r="R1754" i="2"/>
  <c r="Q1754" i="2" s="1"/>
  <c r="Q1753" i="2"/>
  <c r="Q2009" i="2"/>
  <c r="R2010" i="2"/>
  <c r="Q359" i="2"/>
  <c r="R360" i="2"/>
  <c r="Q1466" i="2"/>
  <c r="R1467" i="2"/>
  <c r="R1686" i="2"/>
  <c r="Q1685" i="2"/>
  <c r="R840" i="2"/>
  <c r="Q839" i="2"/>
  <c r="Q1964" i="2"/>
  <c r="R1965" i="2"/>
  <c r="Q1923" i="2"/>
  <c r="R1924" i="2"/>
  <c r="Q1924" i="2" s="1"/>
  <c r="O1738" i="2"/>
  <c r="J1738" i="2"/>
  <c r="I1739" i="2"/>
  <c r="R1010" i="2"/>
  <c r="Q1009" i="2"/>
  <c r="R1638" i="2"/>
  <c r="Q1637" i="2"/>
  <c r="O247" i="2"/>
  <c r="J247" i="2"/>
  <c r="I248" i="2"/>
  <c r="R1424" i="2"/>
  <c r="Q1423" i="2"/>
  <c r="O191" i="2"/>
  <c r="I192" i="2"/>
  <c r="J191" i="2"/>
  <c r="T190" i="2"/>
  <c r="K190" i="2"/>
  <c r="S190" i="2"/>
  <c r="V190" i="2"/>
  <c r="U190" i="2"/>
  <c r="Q1879" i="2"/>
  <c r="R1880" i="2"/>
  <c r="R1510" i="2"/>
  <c r="Q1509" i="2"/>
  <c r="S1737" i="2"/>
  <c r="V1737" i="2"/>
  <c r="T1737" i="2"/>
  <c r="K1737" i="2"/>
  <c r="T246" i="2"/>
  <c r="K246" i="2"/>
  <c r="S246" i="2"/>
  <c r="V246" i="2"/>
  <c r="U246" i="2"/>
  <c r="R2325" i="2"/>
  <c r="Q2324" i="2"/>
  <c r="N1736" i="2" l="1"/>
  <c r="U1736" i="2" s="1"/>
  <c r="U1737" i="2" s="1"/>
  <c r="L246" i="2"/>
  <c r="M246" i="2" s="1"/>
  <c r="N246" i="2" s="1"/>
  <c r="L1737" i="2"/>
  <c r="M1737" i="2" s="1"/>
  <c r="N1737" i="2" s="1"/>
  <c r="L190" i="2"/>
  <c r="M190" i="2" s="1"/>
  <c r="N190" i="2" s="1"/>
  <c r="R43" i="2"/>
  <c r="Q43" i="2" s="1"/>
  <c r="Q42" i="2"/>
  <c r="O1739" i="2"/>
  <c r="J1739" i="2"/>
  <c r="I1740" i="2"/>
  <c r="R1881" i="2"/>
  <c r="Q1880" i="2"/>
  <c r="J192" i="2"/>
  <c r="O192" i="2"/>
  <c r="I193" i="2"/>
  <c r="O248" i="2"/>
  <c r="J248" i="2"/>
  <c r="I249" i="2"/>
  <c r="Q1638" i="2"/>
  <c r="R1639" i="2"/>
  <c r="V1738" i="2"/>
  <c r="U1738" i="2"/>
  <c r="T1738" i="2"/>
  <c r="K1738" i="2"/>
  <c r="S1738" i="2"/>
  <c r="Q1965" i="2"/>
  <c r="R1966" i="2"/>
  <c r="Q360" i="2"/>
  <c r="R361" i="2"/>
  <c r="S247" i="2"/>
  <c r="K247" i="2"/>
  <c r="V247" i="2"/>
  <c r="U247" i="2"/>
  <c r="T247" i="2"/>
  <c r="Q1686" i="2"/>
  <c r="R1687" i="2"/>
  <c r="R1797" i="2"/>
  <c r="Q1797" i="2" s="1"/>
  <c r="Q1796" i="2"/>
  <c r="Q1010" i="2"/>
  <c r="R1011" i="2"/>
  <c r="R1468" i="2"/>
  <c r="Q1467" i="2"/>
  <c r="R2011" i="2"/>
  <c r="Q2011" i="2" s="1"/>
  <c r="Q2010" i="2"/>
  <c r="Q1222" i="2"/>
  <c r="R1223" i="2"/>
  <c r="Q1223" i="2" s="1"/>
  <c r="Q2325" i="2"/>
  <c r="R2326" i="2"/>
  <c r="Q2326" i="2" s="1"/>
  <c r="R1511" i="2"/>
  <c r="Q1510" i="2"/>
  <c r="S191" i="2"/>
  <c r="T191" i="2"/>
  <c r="V191" i="2"/>
  <c r="K191" i="2"/>
  <c r="U191" i="2"/>
  <c r="R1425" i="2"/>
  <c r="Q1425" i="2" s="1"/>
  <c r="Q1424" i="2"/>
  <c r="Q840" i="2"/>
  <c r="R841" i="2"/>
  <c r="L191" i="2" l="1"/>
  <c r="M191" i="2" s="1"/>
  <c r="N191" i="2" s="1"/>
  <c r="L1738" i="2"/>
  <c r="M1738" i="2" s="1"/>
  <c r="N1738" i="2" s="1"/>
  <c r="L247" i="2"/>
  <c r="M247" i="2" s="1"/>
  <c r="N247" i="2" s="1"/>
  <c r="Q1468" i="2"/>
  <c r="R1469" i="2"/>
  <c r="Q1469" i="2" s="1"/>
  <c r="R1967" i="2"/>
  <c r="Q1967" i="2" s="1"/>
  <c r="Q1966" i="2"/>
  <c r="O193" i="2"/>
  <c r="I194" i="2"/>
  <c r="J193" i="2"/>
  <c r="R1882" i="2"/>
  <c r="Q1882" i="2" s="1"/>
  <c r="Q1881" i="2"/>
  <c r="Q1011" i="2"/>
  <c r="R1012" i="2"/>
  <c r="O249" i="2"/>
  <c r="J249" i="2"/>
  <c r="I250" i="2"/>
  <c r="O1740" i="2"/>
  <c r="J1740" i="2"/>
  <c r="I1741" i="2"/>
  <c r="Q1511" i="2"/>
  <c r="R1512" i="2"/>
  <c r="Q841" i="2"/>
  <c r="R842" i="2"/>
  <c r="R362" i="2"/>
  <c r="Q361" i="2"/>
  <c r="V248" i="2"/>
  <c r="U248" i="2"/>
  <c r="T248" i="2"/>
  <c r="K248" i="2"/>
  <c r="S248" i="2"/>
  <c r="V192" i="2"/>
  <c r="S192" i="2"/>
  <c r="U192" i="2"/>
  <c r="T192" i="2"/>
  <c r="K192" i="2"/>
  <c r="U1739" i="2"/>
  <c r="T1739" i="2"/>
  <c r="K1739" i="2"/>
  <c r="S1739" i="2"/>
  <c r="V1739" i="2"/>
  <c r="Q1687" i="2"/>
  <c r="R1688" i="2"/>
  <c r="Q1688" i="2" s="1"/>
  <c r="Q1639" i="2"/>
  <c r="R1640" i="2"/>
  <c r="L192" i="2" l="1"/>
  <c r="M192" i="2" s="1"/>
  <c r="N192" i="2" s="1"/>
  <c r="L1739" i="2"/>
  <c r="M1739" i="2" s="1"/>
  <c r="N1739" i="2" s="1"/>
  <c r="L248" i="2"/>
  <c r="M248" i="2" s="1"/>
  <c r="N248" i="2" s="1"/>
  <c r="O250" i="2"/>
  <c r="J250" i="2"/>
  <c r="I251" i="2"/>
  <c r="R1641" i="2"/>
  <c r="Q1640" i="2"/>
  <c r="R363" i="2"/>
  <c r="Q362" i="2"/>
  <c r="R843" i="2"/>
  <c r="Q842" i="2"/>
  <c r="O1741" i="2"/>
  <c r="J1741" i="2"/>
  <c r="I1742" i="2"/>
  <c r="U249" i="2"/>
  <c r="T249" i="2"/>
  <c r="K249" i="2"/>
  <c r="S249" i="2"/>
  <c r="V249" i="2"/>
  <c r="R1013" i="2"/>
  <c r="Q1012" i="2"/>
  <c r="U193" i="2"/>
  <c r="T193" i="2"/>
  <c r="K193" i="2"/>
  <c r="V193" i="2"/>
  <c r="S193" i="2"/>
  <c r="T1740" i="2"/>
  <c r="K1740" i="2"/>
  <c r="S1740" i="2"/>
  <c r="V1740" i="2"/>
  <c r="U1740" i="2"/>
  <c r="O194" i="2"/>
  <c r="J194" i="2"/>
  <c r="I195" i="2"/>
  <c r="Q1512" i="2"/>
  <c r="R1513" i="2"/>
  <c r="L1740" i="2" l="1"/>
  <c r="M1740" i="2" s="1"/>
  <c r="N1740" i="2" s="1"/>
  <c r="L193" i="2"/>
  <c r="M193" i="2" s="1"/>
  <c r="N193" i="2" s="1"/>
  <c r="L249" i="2"/>
  <c r="M249" i="2" s="1"/>
  <c r="N249" i="2" s="1"/>
  <c r="R1514" i="2"/>
  <c r="Q1513" i="2"/>
  <c r="R1014" i="2"/>
  <c r="Q1013" i="2"/>
  <c r="Q363" i="2"/>
  <c r="R364" i="2"/>
  <c r="Q364" i="2" s="1"/>
  <c r="T194" i="2"/>
  <c r="K194" i="2"/>
  <c r="U194" i="2"/>
  <c r="S194" i="2"/>
  <c r="V194" i="2"/>
  <c r="O251" i="2"/>
  <c r="J251" i="2"/>
  <c r="I252" i="2"/>
  <c r="S1741" i="2"/>
  <c r="V1741" i="2"/>
  <c r="U1741" i="2"/>
  <c r="T1741" i="2"/>
  <c r="K1741" i="2"/>
  <c r="O195" i="2"/>
  <c r="J195" i="2"/>
  <c r="I196" i="2"/>
  <c r="O1742" i="2"/>
  <c r="J1742" i="2"/>
  <c r="I1743" i="2"/>
  <c r="R844" i="2"/>
  <c r="Q843" i="2"/>
  <c r="R1642" i="2"/>
  <c r="Q1641" i="2"/>
  <c r="T250" i="2"/>
  <c r="K250" i="2"/>
  <c r="S250" i="2"/>
  <c r="U250" i="2"/>
  <c r="V250" i="2"/>
  <c r="L194" i="2" l="1"/>
  <c r="M194" i="2" s="1"/>
  <c r="N194" i="2" s="1"/>
  <c r="L250" i="2"/>
  <c r="M250" i="2" s="1"/>
  <c r="N250" i="2" s="1"/>
  <c r="L1741" i="2"/>
  <c r="M1741" i="2" s="1"/>
  <c r="N1741" i="2" s="1"/>
  <c r="Q844" i="2"/>
  <c r="R845" i="2"/>
  <c r="Q845" i="2" s="1"/>
  <c r="J196" i="2"/>
  <c r="O196" i="2"/>
  <c r="I197" i="2"/>
  <c r="J252" i="2"/>
  <c r="O252" i="2"/>
  <c r="I253" i="2"/>
  <c r="O1743" i="2"/>
  <c r="J1743" i="2"/>
  <c r="I1744" i="2"/>
  <c r="S195" i="2"/>
  <c r="V195" i="2"/>
  <c r="T195" i="2"/>
  <c r="U195" i="2"/>
  <c r="K195" i="2"/>
  <c r="S251" i="2"/>
  <c r="T251" i="2"/>
  <c r="K251" i="2"/>
  <c r="Q1014" i="2"/>
  <c r="R1015" i="2"/>
  <c r="Q1642" i="2"/>
  <c r="R1643" i="2"/>
  <c r="V1742" i="2"/>
  <c r="U1742" i="2"/>
  <c r="T1742" i="2"/>
  <c r="K1742" i="2"/>
  <c r="S1742" i="2"/>
  <c r="R1515" i="2"/>
  <c r="Q1514" i="2"/>
  <c r="L251" i="2" l="1"/>
  <c r="M251" i="2" s="1"/>
  <c r="V251" i="2" s="1"/>
  <c r="L195" i="2"/>
  <c r="M195" i="2" s="1"/>
  <c r="N195" i="2" s="1"/>
  <c r="L1742" i="2"/>
  <c r="M1742" i="2" s="1"/>
  <c r="N1742" i="2" s="1"/>
  <c r="U1743" i="2"/>
  <c r="T1743" i="2"/>
  <c r="K1743" i="2"/>
  <c r="S1743" i="2"/>
  <c r="V1743" i="2"/>
  <c r="O253" i="2"/>
  <c r="I254" i="2"/>
  <c r="J253" i="2"/>
  <c r="Q1643" i="2"/>
  <c r="R1644" i="2"/>
  <c r="Q1644" i="2" s="1"/>
  <c r="V196" i="2"/>
  <c r="U196" i="2"/>
  <c r="S196" i="2"/>
  <c r="T196" i="2"/>
  <c r="K196" i="2"/>
  <c r="V252" i="2"/>
  <c r="S252" i="2"/>
  <c r="T252" i="2"/>
  <c r="K252" i="2"/>
  <c r="Q1515" i="2"/>
  <c r="R1516" i="2"/>
  <c r="Q1015" i="2"/>
  <c r="R1016" i="2"/>
  <c r="O1744" i="2"/>
  <c r="J1744" i="2"/>
  <c r="I1745" i="2"/>
  <c r="O197" i="2"/>
  <c r="I198" i="2"/>
  <c r="J197" i="2"/>
  <c r="L252" i="2" l="1"/>
  <c r="M252" i="2" s="1"/>
  <c r="N252" i="2" s="1"/>
  <c r="L196" i="2"/>
  <c r="M196" i="2" s="1"/>
  <c r="N196" i="2" s="1"/>
  <c r="L1743" i="2"/>
  <c r="M1743" i="2" s="1"/>
  <c r="N1743" i="2" s="1"/>
  <c r="N251" i="2"/>
  <c r="U251" i="2" s="1"/>
  <c r="U252" i="2" s="1"/>
  <c r="U197" i="2"/>
  <c r="V197" i="2"/>
  <c r="T197" i="2"/>
  <c r="K197" i="2"/>
  <c r="S197" i="2"/>
  <c r="R1017" i="2"/>
  <c r="Q1016" i="2"/>
  <c r="U253" i="2"/>
  <c r="T253" i="2"/>
  <c r="K253" i="2"/>
  <c r="S253" i="2"/>
  <c r="V253" i="2"/>
  <c r="O254" i="2"/>
  <c r="J254" i="2"/>
  <c r="I255" i="2"/>
  <c r="O198" i="2"/>
  <c r="J198" i="2"/>
  <c r="I199" i="2"/>
  <c r="O1745" i="2"/>
  <c r="J1745" i="2"/>
  <c r="I1746" i="2"/>
  <c r="T1744" i="2"/>
  <c r="K1744" i="2"/>
  <c r="S1744" i="2"/>
  <c r="V1744" i="2"/>
  <c r="U1744" i="2"/>
  <c r="Q1516" i="2"/>
  <c r="R1517" i="2"/>
  <c r="L1744" i="2" l="1"/>
  <c r="M1744" i="2" s="1"/>
  <c r="N1744" i="2" s="1"/>
  <c r="L253" i="2"/>
  <c r="M253" i="2" s="1"/>
  <c r="N253" i="2" s="1"/>
  <c r="L197" i="2"/>
  <c r="M197" i="2" s="1"/>
  <c r="N197" i="2" s="1"/>
  <c r="O255" i="2"/>
  <c r="J255" i="2"/>
  <c r="I256" i="2"/>
  <c r="O199" i="2"/>
  <c r="J199" i="2"/>
  <c r="I200" i="2"/>
  <c r="T254" i="2"/>
  <c r="K254" i="2"/>
  <c r="S254" i="2"/>
  <c r="V254" i="2"/>
  <c r="U254" i="2"/>
  <c r="R1018" i="2"/>
  <c r="Q1017" i="2"/>
  <c r="O1746" i="2"/>
  <c r="J1746" i="2"/>
  <c r="I1747" i="2"/>
  <c r="T198" i="2"/>
  <c r="K198" i="2"/>
  <c r="S198" i="2"/>
  <c r="V198" i="2"/>
  <c r="U198" i="2"/>
  <c r="S1745" i="2"/>
  <c r="V1745" i="2"/>
  <c r="U1745" i="2"/>
  <c r="T1745" i="2"/>
  <c r="K1745" i="2"/>
  <c r="R1518" i="2"/>
  <c r="Q1517" i="2"/>
  <c r="L1745" i="2" l="1"/>
  <c r="M1745" i="2" s="1"/>
  <c r="N1745" i="2" s="1"/>
  <c r="L254" i="2"/>
  <c r="M254" i="2" s="1"/>
  <c r="N254" i="2" s="1"/>
  <c r="L198" i="2"/>
  <c r="M198" i="2" s="1"/>
  <c r="N198" i="2" s="1"/>
  <c r="R1519" i="2"/>
  <c r="Q1519" i="2" s="1"/>
  <c r="Q1518" i="2"/>
  <c r="O1747" i="2"/>
  <c r="J1747" i="2"/>
  <c r="I1748" i="2"/>
  <c r="Q1018" i="2"/>
  <c r="R1019" i="2"/>
  <c r="V1746" i="2"/>
  <c r="U1746" i="2"/>
  <c r="T1746" i="2"/>
  <c r="K1746" i="2"/>
  <c r="S1746" i="2"/>
  <c r="J256" i="2"/>
  <c r="O256" i="2"/>
  <c r="I257" i="2"/>
  <c r="J200" i="2"/>
  <c r="O200" i="2"/>
  <c r="S255" i="2"/>
  <c r="V255" i="2"/>
  <c r="T255" i="2"/>
  <c r="K255" i="2"/>
  <c r="U255" i="2"/>
  <c r="S199" i="2"/>
  <c r="K199" i="2"/>
  <c r="T199" i="2"/>
  <c r="L255" i="2" l="1"/>
  <c r="M255" i="2" s="1"/>
  <c r="N255" i="2" s="1"/>
  <c r="L199" i="2"/>
  <c r="M199" i="2" s="1"/>
  <c r="V199" i="2" s="1"/>
  <c r="L1746" i="2"/>
  <c r="M1746" i="2" s="1"/>
  <c r="N1746" i="2" s="1"/>
  <c r="O1748" i="2"/>
  <c r="J1748" i="2"/>
  <c r="I1749" i="2"/>
  <c r="U1747" i="2"/>
  <c r="T1747" i="2"/>
  <c r="K1747" i="2"/>
  <c r="S1747" i="2"/>
  <c r="V1747" i="2"/>
  <c r="V256" i="2"/>
  <c r="S256" i="2"/>
  <c r="U256" i="2"/>
  <c r="T256" i="2"/>
  <c r="K256" i="2"/>
  <c r="Q1019" i="2"/>
  <c r="R1020" i="2"/>
  <c r="T200" i="2"/>
  <c r="T201" i="2" s="1"/>
  <c r="T202" i="2" s="1"/>
  <c r="T203" i="2" s="1"/>
  <c r="T204" i="2" s="1"/>
  <c r="T205" i="2" s="1"/>
  <c r="T206" i="2" s="1"/>
  <c r="K200" i="2"/>
  <c r="S200" i="2"/>
  <c r="S201" i="2" s="1"/>
  <c r="S202" i="2" s="1"/>
  <c r="S203" i="2" s="1"/>
  <c r="S204" i="2" s="1"/>
  <c r="S205" i="2" s="1"/>
  <c r="S206" i="2" s="1"/>
  <c r="O257" i="2"/>
  <c r="J257" i="2"/>
  <c r="I258" i="2"/>
  <c r="L200" i="2" l="1"/>
  <c r="M200" i="2" s="1"/>
  <c r="V200" i="2" s="1"/>
  <c r="V201" i="2" s="1"/>
  <c r="V202" i="2" s="1"/>
  <c r="V203" i="2" s="1"/>
  <c r="V204" i="2" s="1"/>
  <c r="V205" i="2" s="1"/>
  <c r="V206" i="2" s="1"/>
  <c r="L1747" i="2"/>
  <c r="M1747" i="2" s="1"/>
  <c r="N1747" i="2" s="1"/>
  <c r="N199" i="2"/>
  <c r="U199" i="2" s="1"/>
  <c r="L256" i="2"/>
  <c r="M256" i="2" s="1"/>
  <c r="N256" i="2"/>
  <c r="O258" i="2"/>
  <c r="J258" i="2"/>
  <c r="I259" i="2"/>
  <c r="R1021" i="2"/>
  <c r="Q1020" i="2"/>
  <c r="U257" i="2"/>
  <c r="T257" i="2"/>
  <c r="K257" i="2"/>
  <c r="V257" i="2"/>
  <c r="S257" i="2"/>
  <c r="O1749" i="2"/>
  <c r="I1750" i="2"/>
  <c r="J1749" i="2"/>
  <c r="T1748" i="2"/>
  <c r="K1748" i="2"/>
  <c r="S1748" i="2"/>
  <c r="L257" i="2" l="1"/>
  <c r="M257" i="2" s="1"/>
  <c r="N257" i="2" s="1"/>
  <c r="L1748" i="2"/>
  <c r="M1748" i="2" s="1"/>
  <c r="V1748" i="2" s="1"/>
  <c r="V1749" i="2" s="1"/>
  <c r="N200" i="2"/>
  <c r="U200" i="2" s="1"/>
  <c r="U201" i="2" s="1"/>
  <c r="U202" i="2" s="1"/>
  <c r="U203" i="2" s="1"/>
  <c r="U204" i="2" s="1"/>
  <c r="U205" i="2" s="1"/>
  <c r="U206" i="2" s="1"/>
  <c r="R1022" i="2"/>
  <c r="Q1021" i="2"/>
  <c r="T258" i="2"/>
  <c r="K258" i="2"/>
  <c r="S258" i="2"/>
  <c r="V258" i="2"/>
  <c r="U258" i="2"/>
  <c r="S1749" i="2"/>
  <c r="T1749" i="2"/>
  <c r="K1749" i="2"/>
  <c r="O1750" i="2"/>
  <c r="J1750" i="2"/>
  <c r="I1751" i="2"/>
  <c r="O259" i="2"/>
  <c r="J259" i="2"/>
  <c r="I260" i="2"/>
  <c r="L1749" i="2" l="1"/>
  <c r="M1749" i="2" s="1"/>
  <c r="N1749" i="2" s="1"/>
  <c r="N1748" i="2"/>
  <c r="U1748" i="2" s="1"/>
  <c r="U1749" i="2" s="1"/>
  <c r="U1750" i="2" s="1"/>
  <c r="L258" i="2"/>
  <c r="M258" i="2" s="1"/>
  <c r="N258" i="2" s="1"/>
  <c r="O1751" i="2"/>
  <c r="J1751" i="2"/>
  <c r="I1752" i="2"/>
  <c r="J260" i="2"/>
  <c r="O260" i="2"/>
  <c r="I261" i="2"/>
  <c r="V1750" i="2"/>
  <c r="T1750" i="2"/>
  <c r="K1750" i="2"/>
  <c r="S1750" i="2"/>
  <c r="S259" i="2"/>
  <c r="V259" i="2"/>
  <c r="K259" i="2"/>
  <c r="U259" i="2"/>
  <c r="T259" i="2"/>
  <c r="Q1022" i="2"/>
  <c r="R1023" i="2"/>
  <c r="L1750" i="2" l="1"/>
  <c r="M1750" i="2" s="1"/>
  <c r="N1750" i="2" s="1"/>
  <c r="L259" i="2"/>
  <c r="M259" i="2" s="1"/>
  <c r="N259" i="2" s="1"/>
  <c r="O261" i="2"/>
  <c r="J261" i="2"/>
  <c r="I262" i="2"/>
  <c r="O1752" i="2"/>
  <c r="J1752" i="2"/>
  <c r="I1753" i="2"/>
  <c r="Q1023" i="2"/>
  <c r="R1024" i="2"/>
  <c r="V260" i="2"/>
  <c r="U260" i="2"/>
  <c r="S260" i="2"/>
  <c r="T260" i="2"/>
  <c r="K260" i="2"/>
  <c r="U1751" i="2"/>
  <c r="T1751" i="2"/>
  <c r="K1751" i="2"/>
  <c r="S1751" i="2"/>
  <c r="V1751" i="2"/>
  <c r="L1751" i="2" l="1"/>
  <c r="M1751" i="2" s="1"/>
  <c r="N1751" i="2" s="1"/>
  <c r="L260" i="2"/>
  <c r="M260" i="2" s="1"/>
  <c r="N260" i="2" s="1"/>
  <c r="O1753" i="2"/>
  <c r="J1753" i="2"/>
  <c r="I1754" i="2"/>
  <c r="T1752" i="2"/>
  <c r="K1752" i="2"/>
  <c r="S1752" i="2"/>
  <c r="V1752" i="2"/>
  <c r="U1752" i="2"/>
  <c r="O262" i="2"/>
  <c r="J262" i="2"/>
  <c r="I263" i="2"/>
  <c r="R1025" i="2"/>
  <c r="Q1024" i="2"/>
  <c r="U261" i="2"/>
  <c r="V261" i="2"/>
  <c r="T261" i="2"/>
  <c r="K261" i="2"/>
  <c r="S261" i="2"/>
  <c r="L1752" i="2" l="1"/>
  <c r="M1752" i="2" s="1"/>
  <c r="N1752" i="2" s="1"/>
  <c r="L261" i="2"/>
  <c r="M261" i="2" s="1"/>
  <c r="N261" i="2" s="1"/>
  <c r="T262" i="2"/>
  <c r="K262" i="2"/>
  <c r="U262" i="2"/>
  <c r="S262" i="2"/>
  <c r="V262" i="2"/>
  <c r="O1754" i="2"/>
  <c r="J1754" i="2"/>
  <c r="I1755" i="2"/>
  <c r="R1026" i="2"/>
  <c r="Q1025" i="2"/>
  <c r="S1753" i="2"/>
  <c r="V1753" i="2"/>
  <c r="U1753" i="2"/>
  <c r="T1753" i="2"/>
  <c r="K1753" i="2"/>
  <c r="O263" i="2"/>
  <c r="J263" i="2"/>
  <c r="I264" i="2"/>
  <c r="L262" i="2" l="1"/>
  <c r="M262" i="2" s="1"/>
  <c r="N262" i="2" s="1"/>
  <c r="L1753" i="2"/>
  <c r="M1753" i="2" s="1"/>
  <c r="N1753" i="2" s="1"/>
  <c r="J264" i="2"/>
  <c r="O264" i="2"/>
  <c r="I265" i="2"/>
  <c r="O1755" i="2"/>
  <c r="J1755" i="2"/>
  <c r="I1756" i="2"/>
  <c r="V1754" i="2"/>
  <c r="U1754" i="2"/>
  <c r="T1754" i="2"/>
  <c r="K1754" i="2"/>
  <c r="S1754" i="2"/>
  <c r="S263" i="2"/>
  <c r="T263" i="2"/>
  <c r="K263" i="2"/>
  <c r="Q1026" i="2"/>
  <c r="R1027" i="2"/>
  <c r="Q1027" i="2" s="1"/>
  <c r="L263" i="2" l="1"/>
  <c r="M263" i="2" s="1"/>
  <c r="V263" i="2" s="1"/>
  <c r="V264" i="2" s="1"/>
  <c r="L1754" i="2"/>
  <c r="M1754" i="2" s="1"/>
  <c r="N1754" i="2" s="1"/>
  <c r="O1756" i="2"/>
  <c r="J1756" i="2"/>
  <c r="I1757" i="2"/>
  <c r="T1755" i="2"/>
  <c r="K1755" i="2"/>
  <c r="S1755" i="2"/>
  <c r="O265" i="2"/>
  <c r="J265" i="2"/>
  <c r="I266" i="2"/>
  <c r="S264" i="2"/>
  <c r="T264" i="2"/>
  <c r="K264" i="2"/>
  <c r="L264" i="2" l="1"/>
  <c r="M264" i="2" s="1"/>
  <c r="N264" i="2" s="1"/>
  <c r="L1755" i="2"/>
  <c r="M1755" i="2" s="1"/>
  <c r="V1755" i="2" s="1"/>
  <c r="N263" i="2"/>
  <c r="U263" i="2" s="1"/>
  <c r="U264" i="2" s="1"/>
  <c r="O266" i="2"/>
  <c r="J266" i="2"/>
  <c r="I267" i="2"/>
  <c r="U265" i="2"/>
  <c r="T265" i="2"/>
  <c r="K265" i="2"/>
  <c r="V265" i="2"/>
  <c r="S265" i="2"/>
  <c r="O1757" i="2"/>
  <c r="J1757" i="2"/>
  <c r="I1758" i="2"/>
  <c r="T1756" i="2"/>
  <c r="K1756" i="2"/>
  <c r="S1756" i="2"/>
  <c r="N1755" i="2" l="1"/>
  <c r="U1755" i="2" s="1"/>
  <c r="L265" i="2"/>
  <c r="M265" i="2" s="1"/>
  <c r="N265" i="2" s="1"/>
  <c r="L1756" i="2"/>
  <c r="M1756" i="2" s="1"/>
  <c r="V1756" i="2" s="1"/>
  <c r="V1757" i="2" s="1"/>
  <c r="S1757" i="2"/>
  <c r="T1757" i="2"/>
  <c r="K1757" i="2"/>
  <c r="O1758" i="2"/>
  <c r="J1758" i="2"/>
  <c r="I1759" i="2"/>
  <c r="O267" i="2"/>
  <c r="J267" i="2"/>
  <c r="I268" i="2"/>
  <c r="T266" i="2"/>
  <c r="K266" i="2"/>
  <c r="S266" i="2"/>
  <c r="U266" i="2"/>
  <c r="V266" i="2"/>
  <c r="L266" i="2" l="1"/>
  <c r="M266" i="2" s="1"/>
  <c r="N266" i="2" s="1"/>
  <c r="L1757" i="2"/>
  <c r="M1757" i="2" s="1"/>
  <c r="N1757" i="2" s="1"/>
  <c r="N1756" i="2"/>
  <c r="U1756" i="2" s="1"/>
  <c r="U1757" i="2" s="1"/>
  <c r="U1758" i="2" s="1"/>
  <c r="O1759" i="2"/>
  <c r="J1759" i="2"/>
  <c r="I1760" i="2"/>
  <c r="O268" i="2"/>
  <c r="J268" i="2"/>
  <c r="I269" i="2"/>
  <c r="V1758" i="2"/>
  <c r="T1758" i="2"/>
  <c r="K1758" i="2"/>
  <c r="S1758" i="2"/>
  <c r="S267" i="2"/>
  <c r="V267" i="2"/>
  <c r="T267" i="2"/>
  <c r="K267" i="2"/>
  <c r="U267" i="2"/>
  <c r="L1758" i="2" l="1"/>
  <c r="M1758" i="2" s="1"/>
  <c r="N1758" i="2" s="1"/>
  <c r="L267" i="2"/>
  <c r="M267" i="2" s="1"/>
  <c r="N267" i="2" s="1"/>
  <c r="O1760" i="2"/>
  <c r="J1760" i="2"/>
  <c r="I1761" i="2"/>
  <c r="O269" i="2"/>
  <c r="J269" i="2"/>
  <c r="I270" i="2"/>
  <c r="U1759" i="2"/>
  <c r="T1759" i="2"/>
  <c r="K1759" i="2"/>
  <c r="S1759" i="2"/>
  <c r="V1759" i="2"/>
  <c r="V268" i="2"/>
  <c r="U268" i="2"/>
  <c r="S268" i="2"/>
  <c r="T268" i="2"/>
  <c r="K268" i="2"/>
  <c r="L1759" i="2" l="1"/>
  <c r="M1759" i="2" s="1"/>
  <c r="N1759" i="2" s="1"/>
  <c r="L268" i="2"/>
  <c r="M268" i="2" s="1"/>
  <c r="N268" i="2" s="1"/>
  <c r="O1761" i="2"/>
  <c r="J1761" i="2"/>
  <c r="I1762" i="2"/>
  <c r="O270" i="2"/>
  <c r="J270" i="2"/>
  <c r="I271" i="2"/>
  <c r="T1760" i="2"/>
  <c r="K1760" i="2"/>
  <c r="S1760" i="2"/>
  <c r="V1760" i="2"/>
  <c r="U1760" i="2"/>
  <c r="U269" i="2"/>
  <c r="T269" i="2"/>
  <c r="K269" i="2"/>
  <c r="V269" i="2"/>
  <c r="S269" i="2"/>
  <c r="L269" i="2" l="1"/>
  <c r="M269" i="2" s="1"/>
  <c r="N269" i="2" s="1"/>
  <c r="L1760" i="2"/>
  <c r="M1760" i="2" s="1"/>
  <c r="N1760" i="2" s="1"/>
  <c r="O1762" i="2"/>
  <c r="J1762" i="2"/>
  <c r="I1763" i="2"/>
  <c r="O271" i="2"/>
  <c r="J271" i="2"/>
  <c r="I272" i="2"/>
  <c r="S1761" i="2"/>
  <c r="V1761" i="2"/>
  <c r="U1761" i="2"/>
  <c r="T1761" i="2"/>
  <c r="K1761" i="2"/>
  <c r="T270" i="2"/>
  <c r="K270" i="2"/>
  <c r="S270" i="2"/>
  <c r="V270" i="2"/>
  <c r="U270" i="2"/>
  <c r="L270" i="2" l="1"/>
  <c r="M270" i="2" s="1"/>
  <c r="N270" i="2" s="1"/>
  <c r="L1761" i="2"/>
  <c r="M1761" i="2" s="1"/>
  <c r="N1761" i="2" s="1"/>
  <c r="O1763" i="2"/>
  <c r="J1763" i="2"/>
  <c r="I1764" i="2"/>
  <c r="J272" i="2"/>
  <c r="O272" i="2"/>
  <c r="I273" i="2"/>
  <c r="T1762" i="2"/>
  <c r="K1762" i="2"/>
  <c r="S1762" i="2"/>
  <c r="S271" i="2"/>
  <c r="T271" i="2"/>
  <c r="K271" i="2"/>
  <c r="V271" i="2"/>
  <c r="U271" i="2"/>
  <c r="L271" i="2" l="1"/>
  <c r="M271" i="2" s="1"/>
  <c r="N271" i="2" s="1"/>
  <c r="L1762" i="2"/>
  <c r="M1762" i="2" s="1"/>
  <c r="V1762" i="2" s="1"/>
  <c r="V1763" i="2" s="1"/>
  <c r="V272" i="2"/>
  <c r="U272" i="2"/>
  <c r="T272" i="2"/>
  <c r="K272" i="2"/>
  <c r="S272" i="2"/>
  <c r="O1764" i="2"/>
  <c r="J1764" i="2"/>
  <c r="I1765" i="2"/>
  <c r="O273" i="2"/>
  <c r="I274" i="2"/>
  <c r="J273" i="2"/>
  <c r="T1763" i="2"/>
  <c r="K1763" i="2"/>
  <c r="S1763" i="2"/>
  <c r="L1763" i="2" l="1"/>
  <c r="M1763" i="2" s="1"/>
  <c r="N1763" i="2" s="1"/>
  <c r="N1762" i="2"/>
  <c r="U1762" i="2" s="1"/>
  <c r="U1763" i="2" s="1"/>
  <c r="L272" i="2"/>
  <c r="M272" i="2" s="1"/>
  <c r="N272" i="2" s="1"/>
  <c r="O1765" i="2"/>
  <c r="J1765" i="2"/>
  <c r="I1766" i="2"/>
  <c r="U273" i="2"/>
  <c r="T273" i="2"/>
  <c r="K273" i="2"/>
  <c r="S273" i="2"/>
  <c r="V273" i="2"/>
  <c r="T1764" i="2"/>
  <c r="K1764" i="2"/>
  <c r="S1764" i="2"/>
  <c r="V1764" i="2"/>
  <c r="U1764" i="2"/>
  <c r="O274" i="2"/>
  <c r="J274" i="2"/>
  <c r="I275" i="2"/>
  <c r="L1764" i="2" l="1"/>
  <c r="M1764" i="2" s="1"/>
  <c r="N1764" i="2" s="1"/>
  <c r="L273" i="2"/>
  <c r="M273" i="2" s="1"/>
  <c r="N273" i="2" s="1"/>
  <c r="O275" i="2"/>
  <c r="J275" i="2"/>
  <c r="I276" i="2"/>
  <c r="T274" i="2"/>
  <c r="K274" i="2"/>
  <c r="S274" i="2"/>
  <c r="V274" i="2"/>
  <c r="U274" i="2"/>
  <c r="O1766" i="2"/>
  <c r="J1766" i="2"/>
  <c r="I1767" i="2"/>
  <c r="S1765" i="2"/>
  <c r="V1765" i="2"/>
  <c r="U1765" i="2"/>
  <c r="T1765" i="2"/>
  <c r="K1765" i="2"/>
  <c r="L1765" i="2" l="1"/>
  <c r="M1765" i="2" s="1"/>
  <c r="N1765" i="2" s="1"/>
  <c r="L274" i="2"/>
  <c r="M274" i="2" s="1"/>
  <c r="N274" i="2" s="1"/>
  <c r="O1767" i="2"/>
  <c r="J1767" i="2"/>
  <c r="I1768" i="2"/>
  <c r="O276" i="2"/>
  <c r="J276" i="2"/>
  <c r="I277" i="2"/>
  <c r="T1766" i="2"/>
  <c r="K1766" i="2"/>
  <c r="S1766" i="2"/>
  <c r="S275" i="2"/>
  <c r="V275" i="2"/>
  <c r="K275" i="2"/>
  <c r="U275" i="2"/>
  <c r="T275" i="2"/>
  <c r="L275" i="2" l="1"/>
  <c r="M275" i="2" s="1"/>
  <c r="N275" i="2" s="1"/>
  <c r="L1766" i="2"/>
  <c r="M1766" i="2" s="1"/>
  <c r="V1766" i="2" s="1"/>
  <c r="V1767" i="2" s="1"/>
  <c r="O1768" i="2"/>
  <c r="J1768" i="2"/>
  <c r="I1769" i="2"/>
  <c r="O277" i="2"/>
  <c r="J277" i="2"/>
  <c r="I278" i="2"/>
  <c r="T1767" i="2"/>
  <c r="K1767" i="2"/>
  <c r="S1767" i="2"/>
  <c r="V276" i="2"/>
  <c r="U276" i="2"/>
  <c r="S276" i="2"/>
  <c r="T276" i="2"/>
  <c r="K276" i="2"/>
  <c r="N1766" i="2" l="1"/>
  <c r="U1766" i="2" s="1"/>
  <c r="U1767" i="2" s="1"/>
  <c r="U1768" i="2" s="1"/>
  <c r="L1767" i="2"/>
  <c r="M1767" i="2" s="1"/>
  <c r="N1767" i="2" s="1"/>
  <c r="L276" i="2"/>
  <c r="M276" i="2" s="1"/>
  <c r="N276" i="2" s="1"/>
  <c r="O1769" i="2"/>
  <c r="J1769" i="2"/>
  <c r="I1770" i="2"/>
  <c r="O278" i="2"/>
  <c r="J278" i="2"/>
  <c r="I279" i="2"/>
  <c r="T1768" i="2"/>
  <c r="K1768" i="2"/>
  <c r="S1768" i="2"/>
  <c r="V1768" i="2"/>
  <c r="U277" i="2"/>
  <c r="T277" i="2"/>
  <c r="K277" i="2"/>
  <c r="S277" i="2"/>
  <c r="V277" i="2"/>
  <c r="L1768" i="2" l="1"/>
  <c r="M1768" i="2" s="1"/>
  <c r="N1768" i="2" s="1"/>
  <c r="L277" i="2"/>
  <c r="M277" i="2" s="1"/>
  <c r="N277" i="2" s="1"/>
  <c r="O1770" i="2"/>
  <c r="J1770" i="2"/>
  <c r="I1771" i="2"/>
  <c r="O279" i="2"/>
  <c r="J279" i="2"/>
  <c r="I280" i="2"/>
  <c r="S1769" i="2"/>
  <c r="V1769" i="2"/>
  <c r="U1769" i="2"/>
  <c r="T1769" i="2"/>
  <c r="K1769" i="2"/>
  <c r="T278" i="2"/>
  <c r="K278" i="2"/>
  <c r="U278" i="2"/>
  <c r="S278" i="2"/>
  <c r="V278" i="2"/>
  <c r="L278" i="2" l="1"/>
  <c r="M278" i="2" s="1"/>
  <c r="N278" i="2" s="1"/>
  <c r="L1769" i="2"/>
  <c r="M1769" i="2" s="1"/>
  <c r="N1769" i="2" s="1"/>
  <c r="O1771" i="2"/>
  <c r="J1771" i="2"/>
  <c r="I1772" i="2"/>
  <c r="O280" i="2"/>
  <c r="J280" i="2"/>
  <c r="I281" i="2"/>
  <c r="V1770" i="2"/>
  <c r="U1770" i="2"/>
  <c r="T1770" i="2"/>
  <c r="K1770" i="2"/>
  <c r="S1770" i="2"/>
  <c r="S279" i="2"/>
  <c r="V279" i="2"/>
  <c r="U279" i="2"/>
  <c r="T279" i="2"/>
  <c r="K279" i="2"/>
  <c r="L1770" i="2" l="1"/>
  <c r="M1770" i="2" s="1"/>
  <c r="N1770" i="2" s="1"/>
  <c r="L279" i="2"/>
  <c r="M279" i="2" s="1"/>
  <c r="N279" i="2" s="1"/>
  <c r="O1772" i="2"/>
  <c r="J1772" i="2"/>
  <c r="I1773" i="2"/>
  <c r="O281" i="2"/>
  <c r="I282" i="2"/>
  <c r="J281" i="2"/>
  <c r="U1771" i="2"/>
  <c r="T1771" i="2"/>
  <c r="K1771" i="2"/>
  <c r="S1771" i="2"/>
  <c r="V1771" i="2"/>
  <c r="T280" i="2"/>
  <c r="K280" i="2"/>
  <c r="S280" i="2"/>
  <c r="L280" i="2" l="1"/>
  <c r="M280" i="2" s="1"/>
  <c r="V280" i="2" s="1"/>
  <c r="L1771" i="2"/>
  <c r="M1771" i="2" s="1"/>
  <c r="N1771" i="2" s="1"/>
  <c r="O1773" i="2"/>
  <c r="J1773" i="2"/>
  <c r="I1774" i="2"/>
  <c r="T281" i="2"/>
  <c r="K281" i="2"/>
  <c r="S281" i="2"/>
  <c r="T1772" i="2"/>
  <c r="K1772" i="2"/>
  <c r="S1772" i="2"/>
  <c r="V1772" i="2"/>
  <c r="U1772" i="2"/>
  <c r="O282" i="2"/>
  <c r="J282" i="2"/>
  <c r="I283" i="2"/>
  <c r="L281" i="2" l="1"/>
  <c r="M281" i="2" s="1"/>
  <c r="V281" i="2" s="1"/>
  <c r="V282" i="2" s="1"/>
  <c r="L1772" i="2"/>
  <c r="M1772" i="2" s="1"/>
  <c r="N1772" i="2" s="1"/>
  <c r="N280" i="2"/>
  <c r="U280" i="2" s="1"/>
  <c r="O283" i="2"/>
  <c r="J283" i="2"/>
  <c r="I284" i="2"/>
  <c r="T282" i="2"/>
  <c r="K282" i="2"/>
  <c r="S282" i="2"/>
  <c r="O1774" i="2"/>
  <c r="J1774" i="2"/>
  <c r="I1775" i="2"/>
  <c r="S1773" i="2"/>
  <c r="V1773" i="2"/>
  <c r="U1773" i="2"/>
  <c r="T1773" i="2"/>
  <c r="K1773" i="2"/>
  <c r="L282" i="2" l="1"/>
  <c r="M282" i="2" s="1"/>
  <c r="N282" i="2" s="1"/>
  <c r="L1773" i="2"/>
  <c r="M1773" i="2" s="1"/>
  <c r="N1773" i="2" s="1"/>
  <c r="N281" i="2"/>
  <c r="U281" i="2" s="1"/>
  <c r="U282" i="2" s="1"/>
  <c r="O1775" i="2"/>
  <c r="J1775" i="2"/>
  <c r="I1776" i="2"/>
  <c r="O284" i="2"/>
  <c r="J284" i="2"/>
  <c r="I285" i="2"/>
  <c r="V1774" i="2"/>
  <c r="U1774" i="2"/>
  <c r="T1774" i="2"/>
  <c r="K1774" i="2"/>
  <c r="S1774" i="2"/>
  <c r="S283" i="2"/>
  <c r="V283" i="2"/>
  <c r="U283" i="2"/>
  <c r="T283" i="2"/>
  <c r="K283" i="2"/>
  <c r="L1774" i="2" l="1"/>
  <c r="M1774" i="2" s="1"/>
  <c r="N1774" i="2" s="1"/>
  <c r="L283" i="2"/>
  <c r="M283" i="2" s="1"/>
  <c r="N283" i="2" s="1"/>
  <c r="O1776" i="2"/>
  <c r="J1776" i="2"/>
  <c r="I1777" i="2"/>
  <c r="O285" i="2"/>
  <c r="I286" i="2"/>
  <c r="J285" i="2"/>
  <c r="U1775" i="2"/>
  <c r="T1775" i="2"/>
  <c r="K1775" i="2"/>
  <c r="S1775" i="2"/>
  <c r="V1775" i="2"/>
  <c r="V284" i="2"/>
  <c r="U284" i="2"/>
  <c r="S284" i="2"/>
  <c r="T284" i="2"/>
  <c r="K284" i="2"/>
  <c r="L1775" i="2" l="1"/>
  <c r="M1775" i="2" s="1"/>
  <c r="N1775" i="2" s="1"/>
  <c r="L284" i="2"/>
  <c r="M284" i="2" s="1"/>
  <c r="N284" i="2" s="1"/>
  <c r="O1777" i="2"/>
  <c r="I1778" i="2"/>
  <c r="J1777" i="2"/>
  <c r="U285" i="2"/>
  <c r="V285" i="2"/>
  <c r="T285" i="2"/>
  <c r="K285" i="2"/>
  <c r="S285" i="2"/>
  <c r="T1776" i="2"/>
  <c r="K1776" i="2"/>
  <c r="S1776" i="2"/>
  <c r="O286" i="2"/>
  <c r="J286" i="2"/>
  <c r="I287" i="2"/>
  <c r="L1776" i="2" l="1"/>
  <c r="M1776" i="2" s="1"/>
  <c r="V1776" i="2" s="1"/>
  <c r="V1777" i="2" s="1"/>
  <c r="L285" i="2"/>
  <c r="M285" i="2" s="1"/>
  <c r="N285" i="2" s="1"/>
  <c r="O287" i="2"/>
  <c r="J287" i="2"/>
  <c r="I288" i="2"/>
  <c r="S1777" i="2"/>
  <c r="T1777" i="2"/>
  <c r="K1777" i="2"/>
  <c r="O1778" i="2"/>
  <c r="J1778" i="2"/>
  <c r="I1779" i="2"/>
  <c r="T286" i="2"/>
  <c r="K286" i="2"/>
  <c r="S286" i="2"/>
  <c r="V286" i="2"/>
  <c r="U286" i="2"/>
  <c r="L1777" i="2" l="1"/>
  <c r="M1777" i="2" s="1"/>
  <c r="N1777" i="2" s="1"/>
  <c r="N1776" i="2"/>
  <c r="U1776" i="2" s="1"/>
  <c r="U1777" i="2" s="1"/>
  <c r="U1778" i="2" s="1"/>
  <c r="L286" i="2"/>
  <c r="M286" i="2" s="1"/>
  <c r="N286" i="2" s="1"/>
  <c r="O1779" i="2"/>
  <c r="J1779" i="2"/>
  <c r="I1780" i="2"/>
  <c r="J288" i="2"/>
  <c r="O288" i="2"/>
  <c r="I289" i="2"/>
  <c r="V1778" i="2"/>
  <c r="T1778" i="2"/>
  <c r="K1778" i="2"/>
  <c r="S1778" i="2"/>
  <c r="S287" i="2"/>
  <c r="V287" i="2"/>
  <c r="U287" i="2"/>
  <c r="T287" i="2"/>
  <c r="K287" i="2"/>
  <c r="L287" i="2" l="1"/>
  <c r="M287" i="2" s="1"/>
  <c r="N287" i="2" s="1"/>
  <c r="L1778" i="2"/>
  <c r="M1778" i="2" s="1"/>
  <c r="N1778" i="2" s="1"/>
  <c r="V288" i="2"/>
  <c r="U288" i="2"/>
  <c r="T288" i="2"/>
  <c r="K288" i="2"/>
  <c r="S288" i="2"/>
  <c r="O1780" i="2"/>
  <c r="J1780" i="2"/>
  <c r="I1781" i="2"/>
  <c r="O289" i="2"/>
  <c r="J289" i="2"/>
  <c r="I290" i="2"/>
  <c r="U1779" i="2"/>
  <c r="T1779" i="2"/>
  <c r="K1779" i="2"/>
  <c r="S1779" i="2"/>
  <c r="V1779" i="2"/>
  <c r="L1779" i="2" l="1"/>
  <c r="M1779" i="2" s="1"/>
  <c r="N1779" i="2" s="1"/>
  <c r="L288" i="2"/>
  <c r="M288" i="2" s="1"/>
  <c r="N288" i="2" s="1"/>
  <c r="O1781" i="2"/>
  <c r="J1781" i="2"/>
  <c r="I1782" i="2"/>
  <c r="O290" i="2"/>
  <c r="J290" i="2"/>
  <c r="I291" i="2"/>
  <c r="S1780" i="2"/>
  <c r="U1780" i="2"/>
  <c r="K1780" i="2"/>
  <c r="V1780" i="2"/>
  <c r="T1780" i="2"/>
  <c r="U289" i="2"/>
  <c r="V289" i="2"/>
  <c r="T289" i="2"/>
  <c r="K289" i="2"/>
  <c r="S289" i="2"/>
  <c r="L1780" i="2" l="1"/>
  <c r="M1780" i="2" s="1"/>
  <c r="N1780" i="2" s="1"/>
  <c r="L289" i="2"/>
  <c r="M289" i="2" s="1"/>
  <c r="N289" i="2" s="1"/>
  <c r="O1782" i="2"/>
  <c r="J1782" i="2"/>
  <c r="I1783" i="2"/>
  <c r="O291" i="2"/>
  <c r="J291" i="2"/>
  <c r="I292" i="2"/>
  <c r="V1781" i="2"/>
  <c r="T1781" i="2"/>
  <c r="K1781" i="2"/>
  <c r="U1781" i="2"/>
  <c r="S1781" i="2"/>
  <c r="T290" i="2"/>
  <c r="K290" i="2"/>
  <c r="S290" i="2"/>
  <c r="U290" i="2"/>
  <c r="V290" i="2"/>
  <c r="L290" i="2" l="1"/>
  <c r="M290" i="2" s="1"/>
  <c r="N290" i="2" s="1"/>
  <c r="L1781" i="2"/>
  <c r="M1781" i="2" s="1"/>
  <c r="N1781" i="2" s="1"/>
  <c r="O1783" i="2"/>
  <c r="J1783" i="2"/>
  <c r="I1784" i="2"/>
  <c r="J292" i="2"/>
  <c r="O292" i="2"/>
  <c r="I293" i="2"/>
  <c r="U1782" i="2"/>
  <c r="S1782" i="2"/>
  <c r="V1782" i="2"/>
  <c r="T1782" i="2"/>
  <c r="K1782" i="2"/>
  <c r="S291" i="2"/>
  <c r="V291" i="2"/>
  <c r="T291" i="2"/>
  <c r="U291" i="2"/>
  <c r="K291" i="2"/>
  <c r="L291" i="2" l="1"/>
  <c r="M291" i="2" s="1"/>
  <c r="N291" i="2" s="1"/>
  <c r="L1782" i="2"/>
  <c r="M1782" i="2" s="1"/>
  <c r="N1782" i="2" s="1"/>
  <c r="V292" i="2"/>
  <c r="U292" i="2"/>
  <c r="S292" i="2"/>
  <c r="T292" i="2"/>
  <c r="K292" i="2"/>
  <c r="O1784" i="2"/>
  <c r="J1784" i="2"/>
  <c r="I1785" i="2"/>
  <c r="O293" i="2"/>
  <c r="J293" i="2"/>
  <c r="I294" i="2"/>
  <c r="T1783" i="2"/>
  <c r="K1783" i="2"/>
  <c r="V1783" i="2"/>
  <c r="U1783" i="2"/>
  <c r="S1783" i="2"/>
  <c r="L292" i="2" l="1"/>
  <c r="M292" i="2" s="1"/>
  <c r="N292" i="2" s="1"/>
  <c r="L1783" i="2"/>
  <c r="M1783" i="2" s="1"/>
  <c r="N1783" i="2" s="1"/>
  <c r="J1785" i="2"/>
  <c r="O1785" i="2"/>
  <c r="I1786" i="2"/>
  <c r="O294" i="2"/>
  <c r="J294" i="2"/>
  <c r="I295" i="2"/>
  <c r="S1784" i="2"/>
  <c r="T1784" i="2"/>
  <c r="K1784" i="2"/>
  <c r="U293" i="2"/>
  <c r="T293" i="2"/>
  <c r="K293" i="2"/>
  <c r="S293" i="2"/>
  <c r="V293" i="2"/>
  <c r="L1784" i="2" l="1"/>
  <c r="M1784" i="2" s="1"/>
  <c r="V1784" i="2" s="1"/>
  <c r="V1785" i="2" s="1"/>
  <c r="L293" i="2"/>
  <c r="M293" i="2" s="1"/>
  <c r="N293" i="2" s="1"/>
  <c r="O1786" i="2"/>
  <c r="J1786" i="2"/>
  <c r="I1787" i="2"/>
  <c r="O295" i="2"/>
  <c r="J295" i="2"/>
  <c r="I296" i="2"/>
  <c r="T294" i="2"/>
  <c r="K294" i="2"/>
  <c r="S294" i="2"/>
  <c r="V294" i="2"/>
  <c r="U294" i="2"/>
  <c r="T1785" i="2"/>
  <c r="K1785" i="2"/>
  <c r="S1785" i="2"/>
  <c r="L1785" i="2" l="1"/>
  <c r="M1785" i="2" s="1"/>
  <c r="N1785" i="2" s="1"/>
  <c r="L294" i="2"/>
  <c r="M294" i="2" s="1"/>
  <c r="N294" i="2" s="1"/>
  <c r="N1784" i="2"/>
  <c r="U1784" i="2" s="1"/>
  <c r="U1785" i="2" s="1"/>
  <c r="U1786" i="2" s="1"/>
  <c r="J1787" i="2"/>
  <c r="O1787" i="2"/>
  <c r="I1788" i="2"/>
  <c r="J296" i="2"/>
  <c r="O296" i="2"/>
  <c r="I297" i="2"/>
  <c r="S1786" i="2"/>
  <c r="T1786" i="2"/>
  <c r="K1786" i="2"/>
  <c r="V1786" i="2"/>
  <c r="S295" i="2"/>
  <c r="T295" i="2"/>
  <c r="V295" i="2"/>
  <c r="K295" i="2"/>
  <c r="U295" i="2"/>
  <c r="L1786" i="2" l="1"/>
  <c r="M1786" i="2" s="1"/>
  <c r="N1786" i="2" s="1"/>
  <c r="L295" i="2"/>
  <c r="M295" i="2" s="1"/>
  <c r="N295" i="2" s="1"/>
  <c r="V296" i="2"/>
  <c r="S296" i="2"/>
  <c r="U296" i="2"/>
  <c r="T296" i="2"/>
  <c r="K296" i="2"/>
  <c r="O1788" i="2"/>
  <c r="J1788" i="2"/>
  <c r="I1789" i="2"/>
  <c r="O297" i="2"/>
  <c r="J297" i="2"/>
  <c r="I298" i="2"/>
  <c r="T1787" i="2"/>
  <c r="K1787" i="2"/>
  <c r="V1787" i="2"/>
  <c r="S1787" i="2"/>
  <c r="U1787" i="2"/>
  <c r="L296" i="2" l="1"/>
  <c r="M296" i="2" s="1"/>
  <c r="N296" i="2" s="1"/>
  <c r="L1787" i="2"/>
  <c r="M1787" i="2" s="1"/>
  <c r="N1787" i="2" s="1"/>
  <c r="O1789" i="2"/>
  <c r="J1789" i="2"/>
  <c r="I1790" i="2"/>
  <c r="O298" i="2"/>
  <c r="J298" i="2"/>
  <c r="I299" i="2"/>
  <c r="S1788" i="2"/>
  <c r="U1788" i="2"/>
  <c r="V1788" i="2"/>
  <c r="T1788" i="2"/>
  <c r="K1788" i="2"/>
  <c r="U297" i="2"/>
  <c r="T297" i="2"/>
  <c r="K297" i="2"/>
  <c r="V297" i="2"/>
  <c r="S297" i="2"/>
  <c r="L297" i="2" l="1"/>
  <c r="M297" i="2" s="1"/>
  <c r="N297" i="2" s="1"/>
  <c r="L1788" i="2"/>
  <c r="M1788" i="2" s="1"/>
  <c r="N1788" i="2" s="1"/>
  <c r="O1790" i="2"/>
  <c r="I1791" i="2"/>
  <c r="J1790" i="2"/>
  <c r="O299" i="2"/>
  <c r="J299" i="2"/>
  <c r="I300" i="2"/>
  <c r="V1789" i="2"/>
  <c r="T1789" i="2"/>
  <c r="K1789" i="2"/>
  <c r="U1789" i="2"/>
  <c r="S1789" i="2"/>
  <c r="T298" i="2"/>
  <c r="K298" i="2"/>
  <c r="S298" i="2"/>
  <c r="U298" i="2"/>
  <c r="V298" i="2"/>
  <c r="L298" i="2" l="1"/>
  <c r="M298" i="2" s="1"/>
  <c r="N298" i="2" s="1"/>
  <c r="L1789" i="2"/>
  <c r="M1789" i="2" s="1"/>
  <c r="N1789" i="2" s="1"/>
  <c r="U1790" i="2"/>
  <c r="S1790" i="2"/>
  <c r="V1790" i="2"/>
  <c r="T1790" i="2"/>
  <c r="K1790" i="2"/>
  <c r="J300" i="2"/>
  <c r="O300" i="2"/>
  <c r="I301" i="2"/>
  <c r="O1791" i="2"/>
  <c r="J1791" i="2"/>
  <c r="I1792" i="2"/>
  <c r="S299" i="2"/>
  <c r="T299" i="2"/>
  <c r="K299" i="2"/>
  <c r="L299" i="2" l="1"/>
  <c r="M299" i="2" s="1"/>
  <c r="V299" i="2" s="1"/>
  <c r="V300" i="2" s="1"/>
  <c r="L1790" i="2"/>
  <c r="M1790" i="2" s="1"/>
  <c r="N1790" i="2" s="1"/>
  <c r="O301" i="2"/>
  <c r="J301" i="2"/>
  <c r="I302" i="2"/>
  <c r="O1792" i="2"/>
  <c r="J1792" i="2"/>
  <c r="I1793" i="2"/>
  <c r="T1791" i="2"/>
  <c r="K1791" i="2"/>
  <c r="V1791" i="2"/>
  <c r="U1791" i="2"/>
  <c r="S1791" i="2"/>
  <c r="S300" i="2"/>
  <c r="T300" i="2"/>
  <c r="K300" i="2"/>
  <c r="L300" i="2" l="1"/>
  <c r="M300" i="2" s="1"/>
  <c r="N300" i="2" s="1"/>
  <c r="L1791" i="2"/>
  <c r="M1791" i="2" s="1"/>
  <c r="N1791" i="2" s="1"/>
  <c r="N299" i="2"/>
  <c r="U299" i="2" s="1"/>
  <c r="U300" i="2" s="1"/>
  <c r="U301" i="2" s="1"/>
  <c r="O302" i="2"/>
  <c r="J302" i="2"/>
  <c r="I303" i="2"/>
  <c r="J1793" i="2"/>
  <c r="O1793" i="2"/>
  <c r="I1794" i="2"/>
  <c r="T301" i="2"/>
  <c r="K301" i="2"/>
  <c r="S301" i="2"/>
  <c r="V301" i="2"/>
  <c r="S1792" i="2"/>
  <c r="T1792" i="2"/>
  <c r="K1792" i="2"/>
  <c r="L301" i="2" l="1"/>
  <c r="M301" i="2" s="1"/>
  <c r="N301" i="2" s="1"/>
  <c r="L1792" i="2"/>
  <c r="M1792" i="2" s="1"/>
  <c r="V1792" i="2" s="1"/>
  <c r="V1793" i="2" s="1"/>
  <c r="T1793" i="2"/>
  <c r="K1793" i="2"/>
  <c r="S1793" i="2"/>
  <c r="O303" i="2"/>
  <c r="J303" i="2"/>
  <c r="I304" i="2"/>
  <c r="O1794" i="2"/>
  <c r="J1794" i="2"/>
  <c r="I1795" i="2"/>
  <c r="T302" i="2"/>
  <c r="K302" i="2"/>
  <c r="U302" i="2"/>
  <c r="S302" i="2"/>
  <c r="V302" i="2"/>
  <c r="N1792" i="2" l="1"/>
  <c r="U1792" i="2" s="1"/>
  <c r="U1793" i="2" s="1"/>
  <c r="L302" i="2"/>
  <c r="M302" i="2" s="1"/>
  <c r="N302" i="2" s="1"/>
  <c r="L1793" i="2"/>
  <c r="M1793" i="2" s="1"/>
  <c r="N1793" i="2" s="1"/>
  <c r="J1795" i="2"/>
  <c r="O1795" i="2"/>
  <c r="I1796" i="2"/>
  <c r="O304" i="2"/>
  <c r="J304" i="2"/>
  <c r="I305" i="2"/>
  <c r="S303" i="2"/>
  <c r="V303" i="2"/>
  <c r="T303" i="2"/>
  <c r="K303" i="2"/>
  <c r="U303" i="2"/>
  <c r="U1794" i="2"/>
  <c r="S1794" i="2"/>
  <c r="T1794" i="2"/>
  <c r="K1794" i="2"/>
  <c r="V1794" i="2"/>
  <c r="L1794" i="2" l="1"/>
  <c r="M1794" i="2" s="1"/>
  <c r="N1794" i="2" s="1"/>
  <c r="L303" i="2"/>
  <c r="M303" i="2" s="1"/>
  <c r="N303" i="2" s="1"/>
  <c r="O1796" i="2"/>
  <c r="J1796" i="2"/>
  <c r="I1797" i="2"/>
  <c r="O305" i="2"/>
  <c r="I306" i="2"/>
  <c r="J305" i="2"/>
  <c r="V304" i="2"/>
  <c r="U304" i="2"/>
  <c r="T304" i="2"/>
  <c r="K304" i="2"/>
  <c r="S304" i="2"/>
  <c r="T1795" i="2"/>
  <c r="K1795" i="2"/>
  <c r="V1795" i="2"/>
  <c r="S1795" i="2"/>
  <c r="U1795" i="2"/>
  <c r="L304" i="2" l="1"/>
  <c r="M304" i="2" s="1"/>
  <c r="N304" i="2" s="1"/>
  <c r="L1795" i="2"/>
  <c r="M1795" i="2" s="1"/>
  <c r="N1795" i="2" s="1"/>
  <c r="O1797" i="2"/>
  <c r="J1797" i="2"/>
  <c r="I1798" i="2"/>
  <c r="U305" i="2"/>
  <c r="T305" i="2"/>
  <c r="K305" i="2"/>
  <c r="V305" i="2"/>
  <c r="S305" i="2"/>
  <c r="S1796" i="2"/>
  <c r="U1796" i="2"/>
  <c r="V1796" i="2"/>
  <c r="T1796" i="2"/>
  <c r="K1796" i="2"/>
  <c r="O306" i="2"/>
  <c r="J306" i="2"/>
  <c r="I307" i="2"/>
  <c r="L305" i="2" l="1"/>
  <c r="M305" i="2" s="1"/>
  <c r="N305" i="2" s="1"/>
  <c r="L1796" i="2"/>
  <c r="M1796" i="2" s="1"/>
  <c r="N1796" i="2" s="1"/>
  <c r="O307" i="2"/>
  <c r="J307" i="2"/>
  <c r="I308" i="2"/>
  <c r="T306" i="2"/>
  <c r="K306" i="2"/>
  <c r="S306" i="2"/>
  <c r="V306" i="2"/>
  <c r="U306" i="2"/>
  <c r="O1798" i="2"/>
  <c r="J1798" i="2"/>
  <c r="I1799" i="2"/>
  <c r="V1797" i="2"/>
  <c r="T1797" i="2"/>
  <c r="K1797" i="2"/>
  <c r="U1797" i="2"/>
  <c r="S1797" i="2"/>
  <c r="L1797" i="2" l="1"/>
  <c r="M1797" i="2" s="1"/>
  <c r="N1797" i="2" s="1"/>
  <c r="L306" i="2"/>
  <c r="M306" i="2" s="1"/>
  <c r="N306" i="2" s="1"/>
  <c r="O1799" i="2"/>
  <c r="J1799" i="2"/>
  <c r="I1800" i="2"/>
  <c r="J308" i="2"/>
  <c r="O308" i="2"/>
  <c r="I309" i="2"/>
  <c r="S1798" i="2"/>
  <c r="T1798" i="2"/>
  <c r="K1798" i="2"/>
  <c r="S307" i="2"/>
  <c r="V307" i="2"/>
  <c r="U307" i="2"/>
  <c r="T307" i="2"/>
  <c r="K307" i="2"/>
  <c r="L1798" i="2" l="1"/>
  <c r="M1798" i="2" s="1"/>
  <c r="V1798" i="2" s="1"/>
  <c r="L307" i="2"/>
  <c r="M307" i="2" s="1"/>
  <c r="N307" i="2" s="1"/>
  <c r="V308" i="2"/>
  <c r="U308" i="2"/>
  <c r="T308" i="2"/>
  <c r="K308" i="2"/>
  <c r="S308" i="2"/>
  <c r="O1800" i="2"/>
  <c r="J1800" i="2"/>
  <c r="I1801" i="2"/>
  <c r="O309" i="2"/>
  <c r="I310" i="2"/>
  <c r="J309" i="2"/>
  <c r="T1799" i="2"/>
  <c r="K1799" i="2"/>
  <c r="S1799" i="2"/>
  <c r="L1799" i="2" l="1"/>
  <c r="M1799" i="2" s="1"/>
  <c r="V1799" i="2" s="1"/>
  <c r="V1800" i="2" s="1"/>
  <c r="L308" i="2"/>
  <c r="M308" i="2" s="1"/>
  <c r="N308" i="2" s="1"/>
  <c r="N1798" i="2"/>
  <c r="U1798" i="2" s="1"/>
  <c r="U309" i="2"/>
  <c r="V309" i="2"/>
  <c r="T309" i="2"/>
  <c r="K309" i="2"/>
  <c r="S309" i="2"/>
  <c r="S1800" i="2"/>
  <c r="T1800" i="2"/>
  <c r="K1800" i="2"/>
  <c r="J1801" i="2"/>
  <c r="O1801" i="2"/>
  <c r="I1802" i="2"/>
  <c r="O310" i="2"/>
  <c r="J310" i="2"/>
  <c r="I311" i="2"/>
  <c r="L1800" i="2" l="1"/>
  <c r="M1800" i="2" s="1"/>
  <c r="N1800" i="2" s="1"/>
  <c r="L309" i="2"/>
  <c r="M309" i="2" s="1"/>
  <c r="N309" i="2" s="1"/>
  <c r="N1799" i="2"/>
  <c r="U1799" i="2" s="1"/>
  <c r="U1800" i="2" s="1"/>
  <c r="U1801" i="2" s="1"/>
  <c r="V1801" i="2"/>
  <c r="T1801" i="2"/>
  <c r="K1801" i="2"/>
  <c r="S1801" i="2"/>
  <c r="O1802" i="2"/>
  <c r="I1803" i="2"/>
  <c r="J1802" i="2"/>
  <c r="O311" i="2"/>
  <c r="J311" i="2"/>
  <c r="I312" i="2"/>
  <c r="T310" i="2"/>
  <c r="K310" i="2"/>
  <c r="U310" i="2"/>
  <c r="S310" i="2"/>
  <c r="V310" i="2"/>
  <c r="L310" i="2" l="1"/>
  <c r="M310" i="2" s="1"/>
  <c r="N310" i="2" s="1"/>
  <c r="L1801" i="2"/>
  <c r="M1801" i="2" s="1"/>
  <c r="N1801" i="2" s="1"/>
  <c r="U1802" i="2"/>
  <c r="S1802" i="2"/>
  <c r="V1802" i="2"/>
  <c r="T1802" i="2"/>
  <c r="K1802" i="2"/>
  <c r="J312" i="2"/>
  <c r="O312" i="2"/>
  <c r="I313" i="2"/>
  <c r="O1803" i="2"/>
  <c r="J1803" i="2"/>
  <c r="I1804" i="2"/>
  <c r="S311" i="2"/>
  <c r="T311" i="2"/>
  <c r="V311" i="2"/>
  <c r="K311" i="2"/>
  <c r="U311" i="2"/>
  <c r="L311" i="2" l="1"/>
  <c r="M311" i="2" s="1"/>
  <c r="N311" i="2" s="1"/>
  <c r="L1802" i="2"/>
  <c r="M1802" i="2" s="1"/>
  <c r="N1802" i="2" s="1"/>
  <c r="O313" i="2"/>
  <c r="I314" i="2"/>
  <c r="J313" i="2"/>
  <c r="O1804" i="2"/>
  <c r="J1804" i="2"/>
  <c r="I1805" i="2"/>
  <c r="T1803" i="2"/>
  <c r="K1803" i="2"/>
  <c r="V1803" i="2"/>
  <c r="U1803" i="2"/>
  <c r="S1803" i="2"/>
  <c r="V312" i="2"/>
  <c r="S312" i="2"/>
  <c r="U312" i="2"/>
  <c r="T312" i="2"/>
  <c r="K312" i="2"/>
  <c r="L1803" i="2" l="1"/>
  <c r="M1803" i="2" s="1"/>
  <c r="N1803" i="2" s="1"/>
  <c r="L312" i="2"/>
  <c r="M312" i="2" s="1"/>
  <c r="N312" i="2" s="1"/>
  <c r="U313" i="2"/>
  <c r="T313" i="2"/>
  <c r="K313" i="2"/>
  <c r="S313" i="2"/>
  <c r="V313" i="2"/>
  <c r="I1806" i="2"/>
  <c r="J1805" i="2"/>
  <c r="O1805" i="2"/>
  <c r="O314" i="2"/>
  <c r="J314" i="2"/>
  <c r="I315" i="2"/>
  <c r="S1804" i="2"/>
  <c r="V1804" i="2"/>
  <c r="U1804" i="2"/>
  <c r="K1804" i="2"/>
  <c r="T1804" i="2"/>
  <c r="L1804" i="2" l="1"/>
  <c r="M1804" i="2" s="1"/>
  <c r="N1804" i="2" s="1"/>
  <c r="L313" i="2"/>
  <c r="M313" i="2" s="1"/>
  <c r="N313" i="2" s="1"/>
  <c r="V1805" i="2"/>
  <c r="U1805" i="2"/>
  <c r="T1805" i="2"/>
  <c r="K1805" i="2"/>
  <c r="S1805" i="2"/>
  <c r="O1806" i="2"/>
  <c r="I1807" i="2"/>
  <c r="J1806" i="2"/>
  <c r="O315" i="2"/>
  <c r="J315" i="2"/>
  <c r="I316" i="2"/>
  <c r="T314" i="2"/>
  <c r="K314" i="2"/>
  <c r="S314" i="2"/>
  <c r="V314" i="2"/>
  <c r="U314" i="2"/>
  <c r="L1805" i="2" l="1"/>
  <c r="M1805" i="2" s="1"/>
  <c r="N1805" i="2" s="1"/>
  <c r="L314" i="2"/>
  <c r="M314" i="2" s="1"/>
  <c r="N314" i="2" s="1"/>
  <c r="U1806" i="2"/>
  <c r="T1806" i="2"/>
  <c r="K1806" i="2"/>
  <c r="S1806" i="2"/>
  <c r="V1806" i="2"/>
  <c r="O316" i="2"/>
  <c r="J316" i="2"/>
  <c r="I317" i="2"/>
  <c r="O1807" i="2"/>
  <c r="J1807" i="2"/>
  <c r="I1808" i="2"/>
  <c r="S315" i="2"/>
  <c r="V315" i="2"/>
  <c r="K315" i="2"/>
  <c r="U315" i="2"/>
  <c r="T315" i="2"/>
  <c r="L315" i="2" l="1"/>
  <c r="M315" i="2" s="1"/>
  <c r="N315" i="2" s="1"/>
  <c r="L1806" i="2"/>
  <c r="M1806" i="2" s="1"/>
  <c r="N1806" i="2" s="1"/>
  <c r="O1808" i="2"/>
  <c r="J1808" i="2"/>
  <c r="I1809" i="2"/>
  <c r="O317" i="2"/>
  <c r="I318" i="2"/>
  <c r="J317" i="2"/>
  <c r="V316" i="2"/>
  <c r="U316" i="2"/>
  <c r="T316" i="2"/>
  <c r="K316" i="2"/>
  <c r="S316" i="2"/>
  <c r="T1807" i="2"/>
  <c r="K1807" i="2"/>
  <c r="S1807" i="2"/>
  <c r="V1807" i="2"/>
  <c r="U1807" i="2"/>
  <c r="L316" i="2" l="1"/>
  <c r="M316" i="2" s="1"/>
  <c r="N316" i="2" s="1"/>
  <c r="L1807" i="2"/>
  <c r="M1807" i="2" s="1"/>
  <c r="N1807" i="2" s="1"/>
  <c r="O1809" i="2"/>
  <c r="J1809" i="2"/>
  <c r="I1810" i="2"/>
  <c r="U317" i="2"/>
  <c r="T317" i="2"/>
  <c r="K317" i="2"/>
  <c r="S317" i="2"/>
  <c r="V317" i="2"/>
  <c r="S1808" i="2"/>
  <c r="V1808" i="2"/>
  <c r="U1808" i="2"/>
  <c r="T1808" i="2"/>
  <c r="K1808" i="2"/>
  <c r="O318" i="2"/>
  <c r="J318" i="2"/>
  <c r="I319" i="2"/>
  <c r="L317" i="2" l="1"/>
  <c r="M317" i="2" s="1"/>
  <c r="N317" i="2" s="1"/>
  <c r="L1808" i="2"/>
  <c r="M1808" i="2" s="1"/>
  <c r="N1808" i="2" s="1"/>
  <c r="O319" i="2"/>
  <c r="J319" i="2"/>
  <c r="I320" i="2"/>
  <c r="T318" i="2"/>
  <c r="K318" i="2"/>
  <c r="S318" i="2"/>
  <c r="V318" i="2"/>
  <c r="U318" i="2"/>
  <c r="O1810" i="2"/>
  <c r="I1811" i="2"/>
  <c r="J1810" i="2"/>
  <c r="V1809" i="2"/>
  <c r="U1809" i="2"/>
  <c r="T1809" i="2"/>
  <c r="K1809" i="2"/>
  <c r="S1809" i="2"/>
  <c r="L1809" i="2" l="1"/>
  <c r="M1809" i="2" s="1"/>
  <c r="N1809" i="2" s="1"/>
  <c r="L318" i="2"/>
  <c r="M318" i="2" s="1"/>
  <c r="N318" i="2" s="1"/>
  <c r="T1810" i="2"/>
  <c r="K1810" i="2"/>
  <c r="S1810" i="2"/>
  <c r="O320" i="2"/>
  <c r="J320" i="2"/>
  <c r="I321" i="2"/>
  <c r="O1811" i="2"/>
  <c r="J1811" i="2"/>
  <c r="I1812" i="2"/>
  <c r="S319" i="2"/>
  <c r="V319" i="2"/>
  <c r="K319" i="2"/>
  <c r="U319" i="2"/>
  <c r="T319" i="2"/>
  <c r="L1810" i="2" l="1"/>
  <c r="M1810" i="2" s="1"/>
  <c r="V1810" i="2" s="1"/>
  <c r="V1811" i="2" s="1"/>
  <c r="L319" i="2"/>
  <c r="M319" i="2" s="1"/>
  <c r="N319" i="2" s="1"/>
  <c r="O1812" i="2"/>
  <c r="J1812" i="2"/>
  <c r="I1813" i="2"/>
  <c r="T320" i="2"/>
  <c r="K320" i="2"/>
  <c r="S320" i="2"/>
  <c r="O321" i="2"/>
  <c r="I322" i="2"/>
  <c r="J321" i="2"/>
  <c r="T1811" i="2"/>
  <c r="K1811" i="2"/>
  <c r="S1811" i="2"/>
  <c r="L1811" i="2" l="1"/>
  <c r="M1811" i="2" s="1"/>
  <c r="N1811" i="2" s="1"/>
  <c r="L320" i="2"/>
  <c r="M320" i="2" s="1"/>
  <c r="V320" i="2" s="1"/>
  <c r="N1810" i="2"/>
  <c r="U1810" i="2" s="1"/>
  <c r="U1811" i="2" s="1"/>
  <c r="U1812" i="2" s="1"/>
  <c r="O1813" i="2"/>
  <c r="J1813" i="2"/>
  <c r="I1814" i="2"/>
  <c r="T321" i="2"/>
  <c r="K321" i="2"/>
  <c r="S321" i="2"/>
  <c r="T1812" i="2"/>
  <c r="K1812" i="2"/>
  <c r="S1812" i="2"/>
  <c r="V1812" i="2"/>
  <c r="O322" i="2"/>
  <c r="J322" i="2"/>
  <c r="I323" i="2"/>
  <c r="N320" i="2" l="1"/>
  <c r="U320" i="2" s="1"/>
  <c r="L321" i="2"/>
  <c r="M321" i="2" s="1"/>
  <c r="V321" i="2" s="1"/>
  <c r="V322" i="2" s="1"/>
  <c r="L1812" i="2"/>
  <c r="M1812" i="2" s="1"/>
  <c r="N1812" i="2" s="1"/>
  <c r="O323" i="2"/>
  <c r="J323" i="2"/>
  <c r="I324" i="2"/>
  <c r="O1814" i="2"/>
  <c r="I1815" i="2"/>
  <c r="J1814" i="2"/>
  <c r="S1813" i="2"/>
  <c r="V1813" i="2"/>
  <c r="U1813" i="2"/>
  <c r="T1813" i="2"/>
  <c r="K1813" i="2"/>
  <c r="T322" i="2"/>
  <c r="K322" i="2"/>
  <c r="S322" i="2"/>
  <c r="L1813" i="2" l="1"/>
  <c r="M1813" i="2" s="1"/>
  <c r="N1813" i="2" s="1"/>
  <c r="N321" i="2"/>
  <c r="U321" i="2" s="1"/>
  <c r="U322" i="2" s="1"/>
  <c r="U323" i="2" s="1"/>
  <c r="L322" i="2"/>
  <c r="M322" i="2" s="1"/>
  <c r="N322" i="2" s="1"/>
  <c r="J324" i="2"/>
  <c r="O324" i="2"/>
  <c r="I325" i="2"/>
  <c r="V1814" i="2"/>
  <c r="U1814" i="2"/>
  <c r="T1814" i="2"/>
  <c r="K1814" i="2"/>
  <c r="S1814" i="2"/>
  <c r="S323" i="2"/>
  <c r="V323" i="2"/>
  <c r="T323" i="2"/>
  <c r="K323" i="2"/>
  <c r="O1815" i="2"/>
  <c r="J1815" i="2"/>
  <c r="I1816" i="2"/>
  <c r="L1814" i="2" l="1"/>
  <c r="M1814" i="2" s="1"/>
  <c r="N1814" i="2" s="1"/>
  <c r="L323" i="2"/>
  <c r="M323" i="2" s="1"/>
  <c r="N323" i="2" s="1"/>
  <c r="U1815" i="2"/>
  <c r="T1815" i="2"/>
  <c r="K1815" i="2"/>
  <c r="S1815" i="2"/>
  <c r="V1815" i="2"/>
  <c r="O1816" i="2"/>
  <c r="J1816" i="2"/>
  <c r="I1817" i="2"/>
  <c r="O325" i="2"/>
  <c r="J325" i="2"/>
  <c r="I326" i="2"/>
  <c r="V324" i="2"/>
  <c r="U324" i="2"/>
  <c r="S324" i="2"/>
  <c r="T324" i="2"/>
  <c r="K324" i="2"/>
  <c r="L324" i="2" l="1"/>
  <c r="M324" i="2" s="1"/>
  <c r="N324" i="2" s="1"/>
  <c r="L1815" i="2"/>
  <c r="M1815" i="2" s="1"/>
  <c r="N1815" i="2" s="1"/>
  <c r="O1817" i="2"/>
  <c r="J1817" i="2"/>
  <c r="I1818" i="2"/>
  <c r="O326" i="2"/>
  <c r="J326" i="2"/>
  <c r="I327" i="2"/>
  <c r="U325" i="2"/>
  <c r="T325" i="2"/>
  <c r="K325" i="2"/>
  <c r="S325" i="2"/>
  <c r="V325" i="2"/>
  <c r="T1816" i="2"/>
  <c r="K1816" i="2"/>
  <c r="S1816" i="2"/>
  <c r="V1816" i="2"/>
  <c r="U1816" i="2"/>
  <c r="L1816" i="2" l="1"/>
  <c r="M1816" i="2" s="1"/>
  <c r="N1816" i="2" s="1"/>
  <c r="L325" i="2"/>
  <c r="M325" i="2" s="1"/>
  <c r="N325" i="2" s="1"/>
  <c r="O1818" i="2"/>
  <c r="I1819" i="2"/>
  <c r="J1818" i="2"/>
  <c r="O327" i="2"/>
  <c r="J327" i="2"/>
  <c r="I328" i="2"/>
  <c r="S1817" i="2"/>
  <c r="V1817" i="2"/>
  <c r="U1817" i="2"/>
  <c r="T1817" i="2"/>
  <c r="K1817" i="2"/>
  <c r="T326" i="2"/>
  <c r="K326" i="2"/>
  <c r="S326" i="2"/>
  <c r="U326" i="2"/>
  <c r="V326" i="2"/>
  <c r="L1817" i="2" l="1"/>
  <c r="M1817" i="2" s="1"/>
  <c r="N1817" i="2" s="1"/>
  <c r="L326" i="2"/>
  <c r="M326" i="2" s="1"/>
  <c r="N326" i="2" s="1"/>
  <c r="V1818" i="2"/>
  <c r="U1818" i="2"/>
  <c r="T1818" i="2"/>
  <c r="K1818" i="2"/>
  <c r="S1818" i="2"/>
  <c r="J328" i="2"/>
  <c r="O328" i="2"/>
  <c r="I329" i="2"/>
  <c r="O1819" i="2"/>
  <c r="J1819" i="2"/>
  <c r="I1820" i="2"/>
  <c r="S327" i="2"/>
  <c r="V327" i="2"/>
  <c r="T327" i="2"/>
  <c r="U327" i="2"/>
  <c r="K327" i="2"/>
  <c r="L327" i="2" l="1"/>
  <c r="M327" i="2" s="1"/>
  <c r="N327" i="2" s="1"/>
  <c r="L1818" i="2"/>
  <c r="M1818" i="2" s="1"/>
  <c r="N1818" i="2" s="1"/>
  <c r="O329" i="2"/>
  <c r="J329" i="2"/>
  <c r="I330" i="2"/>
  <c r="O1820" i="2"/>
  <c r="J1820" i="2"/>
  <c r="I1821" i="2"/>
  <c r="V328" i="2"/>
  <c r="S328" i="2"/>
  <c r="U328" i="2"/>
  <c r="T328" i="2"/>
  <c r="K328" i="2"/>
  <c r="U1819" i="2"/>
  <c r="T1819" i="2"/>
  <c r="K1819" i="2"/>
  <c r="S1819" i="2"/>
  <c r="V1819" i="2"/>
  <c r="L328" i="2" l="1"/>
  <c r="M328" i="2" s="1"/>
  <c r="N328" i="2" s="1"/>
  <c r="L1819" i="2"/>
  <c r="M1819" i="2" s="1"/>
  <c r="N1819" i="2" s="1"/>
  <c r="O330" i="2"/>
  <c r="J330" i="2"/>
  <c r="I331" i="2"/>
  <c r="O1821" i="2"/>
  <c r="J1821" i="2"/>
  <c r="I1822" i="2"/>
  <c r="U329" i="2"/>
  <c r="T329" i="2"/>
  <c r="K329" i="2"/>
  <c r="V329" i="2"/>
  <c r="S329" i="2"/>
  <c r="T1820" i="2"/>
  <c r="K1820" i="2"/>
  <c r="S1820" i="2"/>
  <c r="V1820" i="2"/>
  <c r="U1820" i="2"/>
  <c r="L1820" i="2" l="1"/>
  <c r="M1820" i="2" s="1"/>
  <c r="N1820" i="2" s="1"/>
  <c r="L329" i="2"/>
  <c r="M329" i="2" s="1"/>
  <c r="N329" i="2" s="1"/>
  <c r="O331" i="2"/>
  <c r="J331" i="2"/>
  <c r="I332" i="2"/>
  <c r="O1822" i="2"/>
  <c r="I1823" i="2"/>
  <c r="J1822" i="2"/>
  <c r="T330" i="2"/>
  <c r="K330" i="2"/>
  <c r="S330" i="2"/>
  <c r="V330" i="2"/>
  <c r="U330" i="2"/>
  <c r="S1821" i="2"/>
  <c r="V1821" i="2"/>
  <c r="U1821" i="2"/>
  <c r="T1821" i="2"/>
  <c r="K1821" i="2"/>
  <c r="L330" i="2" l="1"/>
  <c r="M330" i="2" s="1"/>
  <c r="N330" i="2" s="1"/>
  <c r="L1821" i="2"/>
  <c r="M1821" i="2" s="1"/>
  <c r="N1821" i="2" s="1"/>
  <c r="I333" i="2"/>
  <c r="O332" i="2"/>
  <c r="J332" i="2"/>
  <c r="V331" i="2"/>
  <c r="S331" i="2"/>
  <c r="K331" i="2"/>
  <c r="U331" i="2"/>
  <c r="T331" i="2"/>
  <c r="T1822" i="2"/>
  <c r="K1822" i="2"/>
  <c r="S1822" i="2"/>
  <c r="O1823" i="2"/>
  <c r="J1823" i="2"/>
  <c r="I1824" i="2"/>
  <c r="L1822" i="2" l="1"/>
  <c r="M1822" i="2" s="1"/>
  <c r="V1822" i="2" s="1"/>
  <c r="V1823" i="2" s="1"/>
  <c r="L331" i="2"/>
  <c r="M331" i="2" s="1"/>
  <c r="N331" i="2" s="1"/>
  <c r="T1823" i="2"/>
  <c r="K1823" i="2"/>
  <c r="S1823" i="2"/>
  <c r="U332" i="2"/>
  <c r="K332" i="2"/>
  <c r="S332" i="2"/>
  <c r="V332" i="2"/>
  <c r="T332" i="2"/>
  <c r="O1824" i="2"/>
  <c r="J1824" i="2"/>
  <c r="I1825" i="2"/>
  <c r="J333" i="2"/>
  <c r="O333" i="2"/>
  <c r="I334" i="2"/>
  <c r="L1823" i="2" l="1"/>
  <c r="M1823" i="2" s="1"/>
  <c r="N1823" i="2" s="1"/>
  <c r="N1822" i="2"/>
  <c r="U1822" i="2" s="1"/>
  <c r="U1823" i="2" s="1"/>
  <c r="U1824" i="2" s="1"/>
  <c r="L332" i="2"/>
  <c r="M332" i="2" s="1"/>
  <c r="N332" i="2" s="1"/>
  <c r="O334" i="2"/>
  <c r="J334" i="2"/>
  <c r="I335" i="2"/>
  <c r="T1824" i="2"/>
  <c r="K1824" i="2"/>
  <c r="S1824" i="2"/>
  <c r="V1824" i="2"/>
  <c r="T333" i="2"/>
  <c r="K333" i="2"/>
  <c r="V333" i="2"/>
  <c r="U333" i="2"/>
  <c r="S333" i="2"/>
  <c r="O1825" i="2"/>
  <c r="J1825" i="2"/>
  <c r="I1826" i="2"/>
  <c r="L333" i="2" l="1"/>
  <c r="M333" i="2" s="1"/>
  <c r="N333" i="2" s="1"/>
  <c r="L1824" i="2"/>
  <c r="M1824" i="2" s="1"/>
  <c r="N1824" i="2" s="1"/>
  <c r="O1826" i="2"/>
  <c r="I1827" i="2"/>
  <c r="J1826" i="2"/>
  <c r="S1825" i="2"/>
  <c r="V1825" i="2"/>
  <c r="U1825" i="2"/>
  <c r="T1825" i="2"/>
  <c r="K1825" i="2"/>
  <c r="O335" i="2"/>
  <c r="J335" i="2"/>
  <c r="I336" i="2"/>
  <c r="S334" i="2"/>
  <c r="K334" i="2"/>
  <c r="T334" i="2"/>
  <c r="L1825" i="2" l="1"/>
  <c r="M1825" i="2" s="1"/>
  <c r="N1825" i="2" s="1"/>
  <c r="L334" i="2"/>
  <c r="M334" i="2" s="1"/>
  <c r="V334" i="2" s="1"/>
  <c r="V335" i="2" s="1"/>
  <c r="J336" i="2"/>
  <c r="O336" i="2"/>
  <c r="I337" i="2"/>
  <c r="V1826" i="2"/>
  <c r="U1826" i="2"/>
  <c r="T1826" i="2"/>
  <c r="K1826" i="2"/>
  <c r="S1826" i="2"/>
  <c r="T335" i="2"/>
  <c r="S335" i="2"/>
  <c r="K335" i="2"/>
  <c r="O1827" i="2"/>
  <c r="J1827" i="2"/>
  <c r="I1828" i="2"/>
  <c r="L335" i="2" l="1"/>
  <c r="M335" i="2" s="1"/>
  <c r="N335" i="2" s="1"/>
  <c r="N334" i="2"/>
  <c r="U334" i="2" s="1"/>
  <c r="U335" i="2" s="1"/>
  <c r="U336" i="2" s="1"/>
  <c r="L1826" i="2"/>
  <c r="M1826" i="2" s="1"/>
  <c r="N1826" i="2" s="1"/>
  <c r="J337" i="2"/>
  <c r="O337" i="2"/>
  <c r="I338" i="2"/>
  <c r="O1828" i="2"/>
  <c r="J1828" i="2"/>
  <c r="I1829" i="2"/>
  <c r="U1827" i="2"/>
  <c r="T1827" i="2"/>
  <c r="K1827" i="2"/>
  <c r="S1827" i="2"/>
  <c r="V1827" i="2"/>
  <c r="S336" i="2"/>
  <c r="K336" i="2"/>
  <c r="V336" i="2"/>
  <c r="T336" i="2"/>
  <c r="L336" i="2" l="1"/>
  <c r="M336" i="2" s="1"/>
  <c r="N336" i="2" s="1"/>
  <c r="L1827" i="2"/>
  <c r="M1827" i="2" s="1"/>
  <c r="N1827" i="2" s="1"/>
  <c r="O338" i="2"/>
  <c r="J338" i="2"/>
  <c r="I339" i="2"/>
  <c r="O1829" i="2"/>
  <c r="J1829" i="2"/>
  <c r="I1830" i="2"/>
  <c r="T1828" i="2"/>
  <c r="K1828" i="2"/>
  <c r="S1828" i="2"/>
  <c r="V1828" i="2"/>
  <c r="U1828" i="2"/>
  <c r="T337" i="2"/>
  <c r="K337" i="2"/>
  <c r="V337" i="2"/>
  <c r="S337" i="2"/>
  <c r="U337" i="2"/>
  <c r="L1828" i="2" l="1"/>
  <c r="M1828" i="2" s="1"/>
  <c r="N1828" i="2" s="1"/>
  <c r="L337" i="2"/>
  <c r="M337" i="2" s="1"/>
  <c r="N337" i="2" s="1"/>
  <c r="O339" i="2"/>
  <c r="J339" i="2"/>
  <c r="I340" i="2"/>
  <c r="O1830" i="2"/>
  <c r="I1831" i="2"/>
  <c r="J1830" i="2"/>
  <c r="S338" i="2"/>
  <c r="V338" i="2"/>
  <c r="U338" i="2"/>
  <c r="T338" i="2"/>
  <c r="K338" i="2"/>
  <c r="S1829" i="2"/>
  <c r="V1829" i="2"/>
  <c r="U1829" i="2"/>
  <c r="T1829" i="2"/>
  <c r="K1829" i="2"/>
  <c r="L1829" i="2" l="1"/>
  <c r="M1829" i="2" s="1"/>
  <c r="N1829" i="2" s="1"/>
  <c r="L338" i="2"/>
  <c r="M338" i="2" s="1"/>
  <c r="N338" i="2" s="1"/>
  <c r="J340" i="2"/>
  <c r="O340" i="2"/>
  <c r="I341" i="2"/>
  <c r="V1830" i="2"/>
  <c r="U1830" i="2"/>
  <c r="T1830" i="2"/>
  <c r="K1830" i="2"/>
  <c r="S1830" i="2"/>
  <c r="V339" i="2"/>
  <c r="U339" i="2"/>
  <c r="T339" i="2"/>
  <c r="K339" i="2"/>
  <c r="S339" i="2"/>
  <c r="O1831" i="2"/>
  <c r="J1831" i="2"/>
  <c r="I1832" i="2"/>
  <c r="L339" i="2" l="1"/>
  <c r="M339" i="2" s="1"/>
  <c r="N339" i="2" s="1"/>
  <c r="L1830" i="2"/>
  <c r="M1830" i="2" s="1"/>
  <c r="N1830" i="2" s="1"/>
  <c r="O341" i="2"/>
  <c r="J341" i="2"/>
  <c r="I342" i="2"/>
  <c r="O1832" i="2"/>
  <c r="J1832" i="2"/>
  <c r="I1833" i="2"/>
  <c r="T1831" i="2"/>
  <c r="K1831" i="2"/>
  <c r="S1831" i="2"/>
  <c r="U340" i="2"/>
  <c r="T340" i="2"/>
  <c r="K340" i="2"/>
  <c r="V340" i="2"/>
  <c r="S340" i="2"/>
  <c r="L340" i="2" l="1"/>
  <c r="M340" i="2" s="1"/>
  <c r="N340" i="2" s="1"/>
  <c r="L1831" i="2"/>
  <c r="M1831" i="2" s="1"/>
  <c r="V1831" i="2" s="1"/>
  <c r="V1832" i="2" s="1"/>
  <c r="O342" i="2"/>
  <c r="J342" i="2"/>
  <c r="I343" i="2"/>
  <c r="O1833" i="2"/>
  <c r="J1833" i="2"/>
  <c r="I1834" i="2"/>
  <c r="T341" i="2"/>
  <c r="K341" i="2"/>
  <c r="S341" i="2"/>
  <c r="U341" i="2"/>
  <c r="V341" i="2"/>
  <c r="T1832" i="2"/>
  <c r="K1832" i="2"/>
  <c r="S1832" i="2"/>
  <c r="L341" i="2" l="1"/>
  <c r="M341" i="2" s="1"/>
  <c r="N341" i="2" s="1"/>
  <c r="N1831" i="2"/>
  <c r="U1831" i="2" s="1"/>
  <c r="U1832" i="2" s="1"/>
  <c r="L1832" i="2"/>
  <c r="M1832" i="2" s="1"/>
  <c r="N1832" i="2" s="1"/>
  <c r="O343" i="2"/>
  <c r="I344" i="2"/>
  <c r="J343" i="2"/>
  <c r="O1834" i="2"/>
  <c r="I1835" i="2"/>
  <c r="J1834" i="2"/>
  <c r="S342" i="2"/>
  <c r="T342" i="2"/>
  <c r="K342" i="2"/>
  <c r="S1833" i="2"/>
  <c r="V1833" i="2"/>
  <c r="U1833" i="2"/>
  <c r="T1833" i="2"/>
  <c r="K1833" i="2"/>
  <c r="L1833" i="2" l="1"/>
  <c r="M1833" i="2" s="1"/>
  <c r="N1833" i="2" s="1"/>
  <c r="L342" i="2"/>
  <c r="M342" i="2" s="1"/>
  <c r="V342" i="2" s="1"/>
  <c r="V343" i="2" s="1"/>
  <c r="S343" i="2"/>
  <c r="T343" i="2"/>
  <c r="K343" i="2"/>
  <c r="V1834" i="2"/>
  <c r="U1834" i="2"/>
  <c r="T1834" i="2"/>
  <c r="K1834" i="2"/>
  <c r="S1834" i="2"/>
  <c r="J344" i="2"/>
  <c r="O344" i="2"/>
  <c r="I345" i="2"/>
  <c r="O1835" i="2"/>
  <c r="J1835" i="2"/>
  <c r="I1836" i="2"/>
  <c r="N342" i="2" l="1"/>
  <c r="U342" i="2" s="1"/>
  <c r="U343" i="2" s="1"/>
  <c r="U344" i="2" s="1"/>
  <c r="L1834" i="2"/>
  <c r="M1834" i="2" s="1"/>
  <c r="N1834" i="2" s="1"/>
  <c r="L343" i="2"/>
  <c r="M343" i="2" s="1"/>
  <c r="N343" i="2" s="1"/>
  <c r="O345" i="2"/>
  <c r="J345" i="2"/>
  <c r="I346" i="2"/>
  <c r="O1836" i="2"/>
  <c r="J1836" i="2"/>
  <c r="I1837" i="2"/>
  <c r="T344" i="2"/>
  <c r="K344" i="2"/>
  <c r="V344" i="2"/>
  <c r="S344" i="2"/>
  <c r="U1835" i="2"/>
  <c r="T1835" i="2"/>
  <c r="K1835" i="2"/>
  <c r="S1835" i="2"/>
  <c r="V1835" i="2"/>
  <c r="L1835" i="2" l="1"/>
  <c r="M1835" i="2" s="1"/>
  <c r="N1835" i="2" s="1"/>
  <c r="L344" i="2"/>
  <c r="M344" i="2" s="1"/>
  <c r="N344" i="2" s="1"/>
  <c r="O346" i="2"/>
  <c r="I347" i="2"/>
  <c r="J346" i="2"/>
  <c r="O1837" i="2"/>
  <c r="J1837" i="2"/>
  <c r="I1838" i="2"/>
  <c r="T345" i="2"/>
  <c r="K345" i="2"/>
  <c r="S345" i="2"/>
  <c r="V345" i="2"/>
  <c r="U345" i="2"/>
  <c r="T1836" i="2"/>
  <c r="K1836" i="2"/>
  <c r="S1836" i="2"/>
  <c r="V1836" i="2"/>
  <c r="U1836" i="2"/>
  <c r="L345" i="2" l="1"/>
  <c r="M345" i="2" s="1"/>
  <c r="N345" i="2" s="1"/>
  <c r="L1836" i="2"/>
  <c r="M1836" i="2" s="1"/>
  <c r="N1836" i="2" s="1"/>
  <c r="S346" i="2"/>
  <c r="V346" i="2"/>
  <c r="U346" i="2"/>
  <c r="T346" i="2"/>
  <c r="K346" i="2"/>
  <c r="O1838" i="2"/>
  <c r="I1839" i="2"/>
  <c r="J1838" i="2"/>
  <c r="O347" i="2"/>
  <c r="I348" i="2"/>
  <c r="J347" i="2"/>
  <c r="S1837" i="2"/>
  <c r="V1837" i="2"/>
  <c r="U1837" i="2"/>
  <c r="T1837" i="2"/>
  <c r="K1837" i="2"/>
  <c r="L1837" i="2" l="1"/>
  <c r="M1837" i="2" s="1"/>
  <c r="N1837" i="2" s="1"/>
  <c r="L346" i="2"/>
  <c r="M346" i="2" s="1"/>
  <c r="N346" i="2" s="1"/>
  <c r="V1838" i="2"/>
  <c r="U1838" i="2"/>
  <c r="T1838" i="2"/>
  <c r="K1838" i="2"/>
  <c r="S1838" i="2"/>
  <c r="V347" i="2"/>
  <c r="U347" i="2"/>
  <c r="T347" i="2"/>
  <c r="K347" i="2"/>
  <c r="S347" i="2"/>
  <c r="O1839" i="2"/>
  <c r="J1839" i="2"/>
  <c r="I1840" i="2"/>
  <c r="J348" i="2"/>
  <c r="O348" i="2"/>
  <c r="I349" i="2"/>
  <c r="L1838" i="2" l="1"/>
  <c r="M1838" i="2" s="1"/>
  <c r="N1838" i="2" s="1"/>
  <c r="L347" i="2"/>
  <c r="M347" i="2" s="1"/>
  <c r="N347" i="2" s="1"/>
  <c r="T1839" i="2"/>
  <c r="K1839" i="2"/>
  <c r="S1839" i="2"/>
  <c r="O1840" i="2"/>
  <c r="J1840" i="2"/>
  <c r="I1841" i="2"/>
  <c r="O349" i="2"/>
  <c r="J349" i="2"/>
  <c r="I350" i="2"/>
  <c r="U348" i="2"/>
  <c r="T348" i="2"/>
  <c r="K348" i="2"/>
  <c r="V348" i="2"/>
  <c r="S348" i="2"/>
  <c r="L1839" i="2" l="1"/>
  <c r="M1839" i="2" s="1"/>
  <c r="V1839" i="2" s="1"/>
  <c r="L348" i="2"/>
  <c r="M348" i="2" s="1"/>
  <c r="N348" i="2" s="1"/>
  <c r="O1841" i="2"/>
  <c r="J1841" i="2"/>
  <c r="I1842" i="2"/>
  <c r="O350" i="2"/>
  <c r="J350" i="2"/>
  <c r="I351" i="2"/>
  <c r="T1840" i="2"/>
  <c r="K1840" i="2"/>
  <c r="S1840" i="2"/>
  <c r="T349" i="2"/>
  <c r="K349" i="2"/>
  <c r="S349" i="2"/>
  <c r="U349" i="2"/>
  <c r="V349" i="2"/>
  <c r="L1840" i="2" l="1"/>
  <c r="M1840" i="2" s="1"/>
  <c r="V1840" i="2" s="1"/>
  <c r="V1841" i="2" s="1"/>
  <c r="N1839" i="2"/>
  <c r="U1839" i="2" s="1"/>
  <c r="L349" i="2"/>
  <c r="M349" i="2" s="1"/>
  <c r="N349" i="2" s="1"/>
  <c r="O1842" i="2"/>
  <c r="I1843" i="2"/>
  <c r="J1842" i="2"/>
  <c r="O351" i="2"/>
  <c r="J351" i="2"/>
  <c r="I352" i="2"/>
  <c r="S1841" i="2"/>
  <c r="T1841" i="2"/>
  <c r="K1841" i="2"/>
  <c r="S350" i="2"/>
  <c r="V350" i="2"/>
  <c r="T350" i="2"/>
  <c r="K350" i="2"/>
  <c r="U350" i="2"/>
  <c r="L1841" i="2" l="1"/>
  <c r="M1841" i="2" s="1"/>
  <c r="N1841" i="2" s="1"/>
  <c r="L350" i="2"/>
  <c r="M350" i="2" s="1"/>
  <c r="N350" i="2" s="1"/>
  <c r="N1840" i="2"/>
  <c r="U1840" i="2" s="1"/>
  <c r="U1841" i="2" s="1"/>
  <c r="U1842" i="2" s="1"/>
  <c r="V1842" i="2"/>
  <c r="T1842" i="2"/>
  <c r="K1842" i="2"/>
  <c r="S1842" i="2"/>
  <c r="O352" i="2"/>
  <c r="J352" i="2"/>
  <c r="I353" i="2"/>
  <c r="O1843" i="2"/>
  <c r="J1843" i="2"/>
  <c r="I1844" i="2"/>
  <c r="V351" i="2"/>
  <c r="U351" i="2"/>
  <c r="S351" i="2"/>
  <c r="T351" i="2"/>
  <c r="K351" i="2"/>
  <c r="L351" i="2" l="1"/>
  <c r="M351" i="2" s="1"/>
  <c r="N351" i="2" s="1"/>
  <c r="L1842" i="2"/>
  <c r="M1842" i="2" s="1"/>
  <c r="N1842" i="2" s="1"/>
  <c r="O353" i="2"/>
  <c r="J353" i="2"/>
  <c r="I354" i="2"/>
  <c r="O1844" i="2"/>
  <c r="J1844" i="2"/>
  <c r="I1845" i="2"/>
  <c r="U352" i="2"/>
  <c r="T352" i="2"/>
  <c r="K352" i="2"/>
  <c r="V352" i="2"/>
  <c r="S352" i="2"/>
  <c r="U1843" i="2"/>
  <c r="T1843" i="2"/>
  <c r="K1843" i="2"/>
  <c r="S1843" i="2"/>
  <c r="V1843" i="2"/>
  <c r="L1843" i="2" l="1"/>
  <c r="M1843" i="2" s="1"/>
  <c r="N1843" i="2" s="1"/>
  <c r="L352" i="2"/>
  <c r="M352" i="2" s="1"/>
  <c r="N352" i="2" s="1"/>
  <c r="O354" i="2"/>
  <c r="I355" i="2"/>
  <c r="J354" i="2"/>
  <c r="O1845" i="2"/>
  <c r="J1845" i="2"/>
  <c r="I1846" i="2"/>
  <c r="T353" i="2"/>
  <c r="K353" i="2"/>
  <c r="S353" i="2"/>
  <c r="V353" i="2"/>
  <c r="U353" i="2"/>
  <c r="T1844" i="2"/>
  <c r="K1844" i="2"/>
  <c r="S1844" i="2"/>
  <c r="V1844" i="2"/>
  <c r="U1844" i="2"/>
  <c r="L353" i="2" l="1"/>
  <c r="M353" i="2" s="1"/>
  <c r="N353" i="2" s="1"/>
  <c r="L1844" i="2"/>
  <c r="M1844" i="2" s="1"/>
  <c r="N1844" i="2" s="1"/>
  <c r="S354" i="2"/>
  <c r="V354" i="2"/>
  <c r="U354" i="2"/>
  <c r="T354" i="2"/>
  <c r="K354" i="2"/>
  <c r="O1846" i="2"/>
  <c r="I1847" i="2"/>
  <c r="J1846" i="2"/>
  <c r="O355" i="2"/>
  <c r="J355" i="2"/>
  <c r="I356" i="2"/>
  <c r="S1845" i="2"/>
  <c r="V1845" i="2"/>
  <c r="U1845" i="2"/>
  <c r="T1845" i="2"/>
  <c r="K1845" i="2"/>
  <c r="L1845" i="2" l="1"/>
  <c r="M1845" i="2" s="1"/>
  <c r="N1845" i="2" s="1"/>
  <c r="L354" i="2"/>
  <c r="M354" i="2" s="1"/>
  <c r="N354" i="2" s="1"/>
  <c r="V1846" i="2"/>
  <c r="U1846" i="2"/>
  <c r="T1846" i="2"/>
  <c r="K1846" i="2"/>
  <c r="S1846" i="2"/>
  <c r="O356" i="2"/>
  <c r="J356" i="2"/>
  <c r="I357" i="2"/>
  <c r="O1847" i="2"/>
  <c r="J1847" i="2"/>
  <c r="I1848" i="2"/>
  <c r="V355" i="2"/>
  <c r="U355" i="2"/>
  <c r="T355" i="2"/>
  <c r="K355" i="2"/>
  <c r="S355" i="2"/>
  <c r="L1846" i="2" l="1"/>
  <c r="M1846" i="2" s="1"/>
  <c r="N1846" i="2" s="1"/>
  <c r="L355" i="2"/>
  <c r="M355" i="2" s="1"/>
  <c r="N355" i="2" s="1"/>
  <c r="O357" i="2"/>
  <c r="J357" i="2"/>
  <c r="I358" i="2"/>
  <c r="O1848" i="2"/>
  <c r="J1848" i="2"/>
  <c r="I1849" i="2"/>
  <c r="U356" i="2"/>
  <c r="T356" i="2"/>
  <c r="K356" i="2"/>
  <c r="V356" i="2"/>
  <c r="S356" i="2"/>
  <c r="U1847" i="2"/>
  <c r="T1847" i="2"/>
  <c r="K1847" i="2"/>
  <c r="S1847" i="2"/>
  <c r="V1847" i="2"/>
  <c r="L1847" i="2" l="1"/>
  <c r="M1847" i="2" s="1"/>
  <c r="N1847" i="2" s="1"/>
  <c r="L356" i="2"/>
  <c r="M356" i="2" s="1"/>
  <c r="N356" i="2" s="1"/>
  <c r="O358" i="2"/>
  <c r="I359" i="2"/>
  <c r="J358" i="2"/>
  <c r="O1849" i="2"/>
  <c r="J1849" i="2"/>
  <c r="I1850" i="2"/>
  <c r="T357" i="2"/>
  <c r="K357" i="2"/>
  <c r="S357" i="2"/>
  <c r="U357" i="2"/>
  <c r="V357" i="2"/>
  <c r="T1848" i="2"/>
  <c r="K1848" i="2"/>
  <c r="S1848" i="2"/>
  <c r="V1848" i="2"/>
  <c r="U1848" i="2"/>
  <c r="L357" i="2" l="1"/>
  <c r="M357" i="2" s="1"/>
  <c r="N357" i="2" s="1"/>
  <c r="L1848" i="2"/>
  <c r="M1848" i="2" s="1"/>
  <c r="N1848" i="2" s="1"/>
  <c r="S358" i="2"/>
  <c r="V358" i="2"/>
  <c r="T358" i="2"/>
  <c r="K358" i="2"/>
  <c r="U358" i="2"/>
  <c r="O1850" i="2"/>
  <c r="I1851" i="2"/>
  <c r="J1850" i="2"/>
  <c r="O359" i="2"/>
  <c r="J359" i="2"/>
  <c r="I360" i="2"/>
  <c r="S1849" i="2"/>
  <c r="T1849" i="2"/>
  <c r="K1849" i="2"/>
  <c r="L358" i="2" l="1"/>
  <c r="M358" i="2" s="1"/>
  <c r="N358" i="2" s="1"/>
  <c r="L1849" i="2"/>
  <c r="M1849" i="2" s="1"/>
  <c r="V1849" i="2" s="1"/>
  <c r="V1850" i="2" s="1"/>
  <c r="T1850" i="2"/>
  <c r="K1850" i="2"/>
  <c r="S1850" i="2"/>
  <c r="J360" i="2"/>
  <c r="O360" i="2"/>
  <c r="I361" i="2"/>
  <c r="O1851" i="2"/>
  <c r="J1851" i="2"/>
  <c r="I1852" i="2"/>
  <c r="S359" i="2"/>
  <c r="K359" i="2"/>
  <c r="T359" i="2"/>
  <c r="L1850" i="2" l="1"/>
  <c r="M1850" i="2" s="1"/>
  <c r="N1850" i="2" s="1"/>
  <c r="N1849" i="2"/>
  <c r="U1849" i="2" s="1"/>
  <c r="U1850" i="2" s="1"/>
  <c r="L359" i="2"/>
  <c r="M359" i="2" s="1"/>
  <c r="V359" i="2" s="1"/>
  <c r="O361" i="2"/>
  <c r="J361" i="2"/>
  <c r="I362" i="2"/>
  <c r="O1852" i="2"/>
  <c r="J1852" i="2"/>
  <c r="I1853" i="2"/>
  <c r="U1851" i="2"/>
  <c r="T1851" i="2"/>
  <c r="K1851" i="2"/>
  <c r="S1851" i="2"/>
  <c r="V1851" i="2"/>
  <c r="T360" i="2"/>
  <c r="K360" i="2"/>
  <c r="V360" i="2"/>
  <c r="S360" i="2"/>
  <c r="L360" i="2" l="1"/>
  <c r="M360" i="2" s="1"/>
  <c r="N360" i="2" s="1"/>
  <c r="L1851" i="2"/>
  <c r="M1851" i="2" s="1"/>
  <c r="N1851" i="2" s="1"/>
  <c r="N359" i="2"/>
  <c r="U359" i="2" s="1"/>
  <c r="U360" i="2" s="1"/>
  <c r="U361" i="2" s="1"/>
  <c r="O362" i="2"/>
  <c r="J362" i="2"/>
  <c r="I363" i="2"/>
  <c r="O1853" i="2"/>
  <c r="J1853" i="2"/>
  <c r="I1854" i="2"/>
  <c r="T361" i="2"/>
  <c r="K361" i="2"/>
  <c r="S361" i="2"/>
  <c r="V361" i="2"/>
  <c r="T1852" i="2"/>
  <c r="K1852" i="2"/>
  <c r="S1852" i="2"/>
  <c r="V1852" i="2"/>
  <c r="U1852" i="2"/>
  <c r="L1852" i="2" l="1"/>
  <c r="M1852" i="2" s="1"/>
  <c r="N1852" i="2" s="1"/>
  <c r="L361" i="2"/>
  <c r="M361" i="2" s="1"/>
  <c r="N361" i="2" s="1"/>
  <c r="O363" i="2"/>
  <c r="J363" i="2"/>
  <c r="I364" i="2"/>
  <c r="O1854" i="2"/>
  <c r="I1855" i="2"/>
  <c r="J1854" i="2"/>
  <c r="S362" i="2"/>
  <c r="V362" i="2"/>
  <c r="U362" i="2"/>
  <c r="T362" i="2"/>
  <c r="K362" i="2"/>
  <c r="S1853" i="2"/>
  <c r="V1853" i="2"/>
  <c r="U1853" i="2"/>
  <c r="T1853" i="2"/>
  <c r="K1853" i="2"/>
  <c r="L1853" i="2" l="1"/>
  <c r="M1853" i="2" s="1"/>
  <c r="N1853" i="2" s="1"/>
  <c r="L362" i="2"/>
  <c r="M362" i="2" s="1"/>
  <c r="N362" i="2" s="1"/>
  <c r="J364" i="2"/>
  <c r="O364" i="2"/>
  <c r="I365" i="2"/>
  <c r="V1854" i="2"/>
  <c r="U1854" i="2"/>
  <c r="T1854" i="2"/>
  <c r="K1854" i="2"/>
  <c r="S1854" i="2"/>
  <c r="V363" i="2"/>
  <c r="U363" i="2"/>
  <c r="T363" i="2"/>
  <c r="K363" i="2"/>
  <c r="S363" i="2"/>
  <c r="O1855" i="2"/>
  <c r="J1855" i="2"/>
  <c r="I1856" i="2"/>
  <c r="L363" i="2" l="1"/>
  <c r="M363" i="2" s="1"/>
  <c r="N363" i="2" s="1"/>
  <c r="L1854" i="2"/>
  <c r="M1854" i="2" s="1"/>
  <c r="N1854" i="2" s="1"/>
  <c r="O365" i="2"/>
  <c r="J365" i="2"/>
  <c r="I366" i="2"/>
  <c r="U1855" i="2"/>
  <c r="T1855" i="2"/>
  <c r="K1855" i="2"/>
  <c r="S1855" i="2"/>
  <c r="V1855" i="2"/>
  <c r="O1856" i="2"/>
  <c r="J1856" i="2"/>
  <c r="I1857" i="2"/>
  <c r="U364" i="2"/>
  <c r="T364" i="2"/>
  <c r="K364" i="2"/>
  <c r="V364" i="2"/>
  <c r="S364" i="2"/>
  <c r="L364" i="2" l="1"/>
  <c r="M364" i="2" s="1"/>
  <c r="N364" i="2" s="1"/>
  <c r="L1855" i="2"/>
  <c r="M1855" i="2" s="1"/>
  <c r="N1855" i="2" s="1"/>
  <c r="O1857" i="2"/>
  <c r="J1857" i="2"/>
  <c r="I1858" i="2"/>
  <c r="O366" i="2"/>
  <c r="J366" i="2"/>
  <c r="I367" i="2"/>
  <c r="T365" i="2"/>
  <c r="K365" i="2"/>
  <c r="S365" i="2"/>
  <c r="T1856" i="2"/>
  <c r="K1856" i="2"/>
  <c r="S1856" i="2"/>
  <c r="V1856" i="2"/>
  <c r="U1856" i="2"/>
  <c r="L365" i="2" l="1"/>
  <c r="M365" i="2" s="1"/>
  <c r="V365" i="2" s="1"/>
  <c r="L1856" i="2"/>
  <c r="M1856" i="2" s="1"/>
  <c r="N1856" i="2" s="1"/>
  <c r="O1858" i="2"/>
  <c r="I1859" i="2"/>
  <c r="J1858" i="2"/>
  <c r="O367" i="2"/>
  <c r="J367" i="2"/>
  <c r="I368" i="2"/>
  <c r="S1857" i="2"/>
  <c r="V1857" i="2"/>
  <c r="U1857" i="2"/>
  <c r="T1857" i="2"/>
  <c r="K1857" i="2"/>
  <c r="S366" i="2"/>
  <c r="K366" i="2"/>
  <c r="T366" i="2"/>
  <c r="L1857" i="2" l="1"/>
  <c r="M1857" i="2" s="1"/>
  <c r="N1857" i="2" s="1"/>
  <c r="N365" i="2"/>
  <c r="U365" i="2" s="1"/>
  <c r="L366" i="2"/>
  <c r="M366" i="2" s="1"/>
  <c r="V366" i="2" s="1"/>
  <c r="V367" i="2" s="1"/>
  <c r="V1858" i="2"/>
  <c r="U1858" i="2"/>
  <c r="T1858" i="2"/>
  <c r="K1858" i="2"/>
  <c r="S1858" i="2"/>
  <c r="O368" i="2"/>
  <c r="J368" i="2"/>
  <c r="I369" i="2"/>
  <c r="O1859" i="2"/>
  <c r="J1859" i="2"/>
  <c r="I1860" i="2"/>
  <c r="S367" i="2"/>
  <c r="T367" i="2"/>
  <c r="K367" i="2"/>
  <c r="L367" i="2" l="1"/>
  <c r="M367" i="2" s="1"/>
  <c r="N367" i="2" s="1"/>
  <c r="L1858" i="2"/>
  <c r="M1858" i="2" s="1"/>
  <c r="N1858" i="2" s="1"/>
  <c r="N366" i="2"/>
  <c r="U366" i="2" s="1"/>
  <c r="U367" i="2" s="1"/>
  <c r="U368" i="2" s="1"/>
  <c r="O369" i="2"/>
  <c r="J369" i="2"/>
  <c r="I370" i="2"/>
  <c r="O1860" i="2"/>
  <c r="J1860" i="2"/>
  <c r="I1861" i="2"/>
  <c r="T368" i="2"/>
  <c r="K368" i="2"/>
  <c r="V368" i="2"/>
  <c r="S368" i="2"/>
  <c r="T1859" i="2"/>
  <c r="K1859" i="2"/>
  <c r="S1859" i="2"/>
  <c r="L1859" i="2" l="1"/>
  <c r="M1859" i="2" s="1"/>
  <c r="V1859" i="2" s="1"/>
  <c r="L368" i="2"/>
  <c r="M368" i="2" s="1"/>
  <c r="N368" i="2" s="1"/>
  <c r="O370" i="2"/>
  <c r="J370" i="2"/>
  <c r="I371" i="2"/>
  <c r="O1861" i="2"/>
  <c r="J1861" i="2"/>
  <c r="I1862" i="2"/>
  <c r="T369" i="2"/>
  <c r="K369" i="2"/>
  <c r="S369" i="2"/>
  <c r="V369" i="2"/>
  <c r="U369" i="2"/>
  <c r="T1860" i="2"/>
  <c r="K1860" i="2"/>
  <c r="S1860" i="2"/>
  <c r="V1860" i="2"/>
  <c r="L369" i="2" l="1"/>
  <c r="M369" i="2" s="1"/>
  <c r="N369" i="2" s="1"/>
  <c r="N1859" i="2"/>
  <c r="U1859" i="2" s="1"/>
  <c r="U1860" i="2" s="1"/>
  <c r="L1860" i="2"/>
  <c r="M1860" i="2" s="1"/>
  <c r="N1860" i="2" s="1"/>
  <c r="O371" i="2"/>
  <c r="J371" i="2"/>
  <c r="I372" i="2"/>
  <c r="O1862" i="2"/>
  <c r="I1863" i="2"/>
  <c r="J1862" i="2"/>
  <c r="S370" i="2"/>
  <c r="V370" i="2"/>
  <c r="U370" i="2"/>
  <c r="T370" i="2"/>
  <c r="K370" i="2"/>
  <c r="S1861" i="2"/>
  <c r="V1861" i="2"/>
  <c r="U1861" i="2"/>
  <c r="T1861" i="2"/>
  <c r="K1861" i="2"/>
  <c r="L370" i="2" l="1"/>
  <c r="M370" i="2" s="1"/>
  <c r="N370" i="2" s="1"/>
  <c r="L1861" i="2"/>
  <c r="M1861" i="2" s="1"/>
  <c r="N1861" i="2" s="1"/>
  <c r="O372" i="2"/>
  <c r="J372" i="2"/>
  <c r="I373" i="2"/>
  <c r="V1862" i="2"/>
  <c r="U1862" i="2"/>
  <c r="T1862" i="2"/>
  <c r="K1862" i="2"/>
  <c r="S1862" i="2"/>
  <c r="V371" i="2"/>
  <c r="U371" i="2"/>
  <c r="T371" i="2"/>
  <c r="K371" i="2"/>
  <c r="S371" i="2"/>
  <c r="O1863" i="2"/>
  <c r="J1863" i="2"/>
  <c r="I1864" i="2"/>
  <c r="L1862" i="2" l="1"/>
  <c r="M1862" i="2" s="1"/>
  <c r="N1862" i="2" s="1"/>
  <c r="L371" i="2"/>
  <c r="M371" i="2" s="1"/>
  <c r="N371" i="2" s="1"/>
  <c r="O373" i="2"/>
  <c r="J373" i="2"/>
  <c r="I374" i="2"/>
  <c r="U1863" i="2"/>
  <c r="T1863" i="2"/>
  <c r="K1863" i="2"/>
  <c r="S1863" i="2"/>
  <c r="V1863" i="2"/>
  <c r="T372" i="2"/>
  <c r="K372" i="2"/>
  <c r="S372" i="2"/>
  <c r="O1864" i="2"/>
  <c r="J1864" i="2"/>
  <c r="I1865" i="2"/>
  <c r="L1863" i="2" l="1"/>
  <c r="M1863" i="2" s="1"/>
  <c r="N1863" i="2" s="1"/>
  <c r="L372" i="2"/>
  <c r="M372" i="2" s="1"/>
  <c r="V372" i="2" s="1"/>
  <c r="V373" i="2" s="1"/>
  <c r="O1865" i="2"/>
  <c r="J1865" i="2"/>
  <c r="I1866" i="2"/>
  <c r="O374" i="2"/>
  <c r="J374" i="2"/>
  <c r="I375" i="2"/>
  <c r="T373" i="2"/>
  <c r="K373" i="2"/>
  <c r="S373" i="2"/>
  <c r="T1864" i="2"/>
  <c r="K1864" i="2"/>
  <c r="S1864" i="2"/>
  <c r="V1864" i="2"/>
  <c r="U1864" i="2"/>
  <c r="L373" i="2" l="1"/>
  <c r="M373" i="2" s="1"/>
  <c r="N373" i="2" s="1"/>
  <c r="N372" i="2"/>
  <c r="U372" i="2" s="1"/>
  <c r="U373" i="2" s="1"/>
  <c r="L1864" i="2"/>
  <c r="M1864" i="2" s="1"/>
  <c r="N1864" i="2" s="1"/>
  <c r="O1866" i="2"/>
  <c r="I1867" i="2"/>
  <c r="J1866" i="2"/>
  <c r="J375" i="2"/>
  <c r="O375" i="2"/>
  <c r="I376" i="2"/>
  <c r="S1865" i="2"/>
  <c r="V1865" i="2"/>
  <c r="U1865" i="2"/>
  <c r="T1865" i="2"/>
  <c r="K1865" i="2"/>
  <c r="S374" i="2"/>
  <c r="V374" i="2"/>
  <c r="U374" i="2"/>
  <c r="T374" i="2"/>
  <c r="K374" i="2"/>
  <c r="L1865" i="2" l="1"/>
  <c r="M1865" i="2" s="1"/>
  <c r="N1865" i="2" s="1"/>
  <c r="L374" i="2"/>
  <c r="M374" i="2" s="1"/>
  <c r="N374" i="2" s="1"/>
  <c r="V375" i="2"/>
  <c r="U375" i="2"/>
  <c r="T375" i="2"/>
  <c r="K375" i="2"/>
  <c r="S375" i="2"/>
  <c r="V1866" i="2"/>
  <c r="U1866" i="2"/>
  <c r="T1866" i="2"/>
  <c r="K1866" i="2"/>
  <c r="S1866" i="2"/>
  <c r="O376" i="2"/>
  <c r="J376" i="2"/>
  <c r="I377" i="2"/>
  <c r="O1867" i="2"/>
  <c r="J1867" i="2"/>
  <c r="I1868" i="2"/>
  <c r="L375" i="2" l="1"/>
  <c r="M375" i="2" s="1"/>
  <c r="N375" i="2" s="1"/>
  <c r="L1866" i="2"/>
  <c r="M1866" i="2" s="1"/>
  <c r="N1866" i="2" s="1"/>
  <c r="O1868" i="2"/>
  <c r="J1868" i="2"/>
  <c r="I1869" i="2"/>
  <c r="U1867" i="2"/>
  <c r="T1867" i="2"/>
  <c r="K1867" i="2"/>
  <c r="S1867" i="2"/>
  <c r="V1867" i="2"/>
  <c r="O377" i="2"/>
  <c r="J377" i="2"/>
  <c r="I378" i="2"/>
  <c r="U376" i="2"/>
  <c r="T376" i="2"/>
  <c r="K376" i="2"/>
  <c r="S376" i="2"/>
  <c r="V376" i="2"/>
  <c r="L1867" i="2" l="1"/>
  <c r="M1867" i="2" s="1"/>
  <c r="N1867" i="2" s="1"/>
  <c r="L376" i="2"/>
  <c r="M376" i="2" s="1"/>
  <c r="N376" i="2" s="1"/>
  <c r="O378" i="2"/>
  <c r="J378" i="2"/>
  <c r="I379" i="2"/>
  <c r="O1869" i="2"/>
  <c r="J1869" i="2"/>
  <c r="I1870" i="2"/>
  <c r="T1868" i="2"/>
  <c r="K1868" i="2"/>
  <c r="S1868" i="2"/>
  <c r="V1868" i="2"/>
  <c r="U1868" i="2"/>
  <c r="T377" i="2"/>
  <c r="K377" i="2"/>
  <c r="S377" i="2"/>
  <c r="V377" i="2"/>
  <c r="U377" i="2"/>
  <c r="L1868" i="2" l="1"/>
  <c r="M1868" i="2" s="1"/>
  <c r="N1868" i="2" s="1"/>
  <c r="L377" i="2"/>
  <c r="M377" i="2" s="1"/>
  <c r="N377" i="2" s="1"/>
  <c r="O379" i="2"/>
  <c r="J379" i="2"/>
  <c r="I380" i="2"/>
  <c r="O1870" i="2"/>
  <c r="I1871" i="2"/>
  <c r="J1870" i="2"/>
  <c r="S378" i="2"/>
  <c r="V378" i="2"/>
  <c r="U378" i="2"/>
  <c r="K378" i="2"/>
  <c r="T378" i="2"/>
  <c r="S1869" i="2"/>
  <c r="V1869" i="2"/>
  <c r="U1869" i="2"/>
  <c r="T1869" i="2"/>
  <c r="K1869" i="2"/>
  <c r="L1869" i="2" l="1"/>
  <c r="M1869" i="2" s="1"/>
  <c r="N1869" i="2" s="1"/>
  <c r="L378" i="2"/>
  <c r="M378" i="2" s="1"/>
  <c r="N378" i="2" s="1"/>
  <c r="O380" i="2"/>
  <c r="J380" i="2"/>
  <c r="I381" i="2"/>
  <c r="T1870" i="2"/>
  <c r="K1870" i="2"/>
  <c r="S1870" i="2"/>
  <c r="V379" i="2"/>
  <c r="U379" i="2"/>
  <c r="T379" i="2"/>
  <c r="K379" i="2"/>
  <c r="S379" i="2"/>
  <c r="O1871" i="2"/>
  <c r="J1871" i="2"/>
  <c r="I1872" i="2"/>
  <c r="L379" i="2" l="1"/>
  <c r="M379" i="2" s="1"/>
  <c r="N379" i="2" s="1"/>
  <c r="L1870" i="2"/>
  <c r="M1870" i="2" s="1"/>
  <c r="V1870" i="2" s="1"/>
  <c r="V1871" i="2" s="1"/>
  <c r="O381" i="2"/>
  <c r="J381" i="2"/>
  <c r="I382" i="2"/>
  <c r="T1871" i="2"/>
  <c r="K1871" i="2"/>
  <c r="S1871" i="2"/>
  <c r="U380" i="2"/>
  <c r="T380" i="2"/>
  <c r="K380" i="2"/>
  <c r="S380" i="2"/>
  <c r="V380" i="2"/>
  <c r="O1872" i="2"/>
  <c r="J1872" i="2"/>
  <c r="I1873" i="2"/>
  <c r="L380" i="2" l="1"/>
  <c r="M380" i="2" s="1"/>
  <c r="N380" i="2" s="1"/>
  <c r="N1870" i="2"/>
  <c r="U1870" i="2" s="1"/>
  <c r="U1871" i="2" s="1"/>
  <c r="U1872" i="2" s="1"/>
  <c r="L1871" i="2"/>
  <c r="M1871" i="2" s="1"/>
  <c r="N1871" i="2" s="1"/>
  <c r="O1873" i="2"/>
  <c r="J1873" i="2"/>
  <c r="I1874" i="2"/>
  <c r="O382" i="2"/>
  <c r="J382" i="2"/>
  <c r="I383" i="2"/>
  <c r="T381" i="2"/>
  <c r="K381" i="2"/>
  <c r="S381" i="2"/>
  <c r="V381" i="2"/>
  <c r="U381" i="2"/>
  <c r="T1872" i="2"/>
  <c r="K1872" i="2"/>
  <c r="S1872" i="2"/>
  <c r="V1872" i="2"/>
  <c r="L1872" i="2" l="1"/>
  <c r="M1872" i="2" s="1"/>
  <c r="N1872" i="2" s="1"/>
  <c r="L381" i="2"/>
  <c r="M381" i="2" s="1"/>
  <c r="N381" i="2" s="1"/>
  <c r="O1874" i="2"/>
  <c r="I1875" i="2"/>
  <c r="J1874" i="2"/>
  <c r="J383" i="2"/>
  <c r="O383" i="2"/>
  <c r="I384" i="2"/>
  <c r="S1873" i="2"/>
  <c r="V1873" i="2"/>
  <c r="U1873" i="2"/>
  <c r="T1873" i="2"/>
  <c r="K1873" i="2"/>
  <c r="S382" i="2"/>
  <c r="V382" i="2"/>
  <c r="U382" i="2"/>
  <c r="T382" i="2"/>
  <c r="K382" i="2"/>
  <c r="L1873" i="2" l="1"/>
  <c r="M1873" i="2" s="1"/>
  <c r="N1873" i="2" s="1"/>
  <c r="L382" i="2"/>
  <c r="M382" i="2" s="1"/>
  <c r="N382" i="2" s="1"/>
  <c r="V383" i="2"/>
  <c r="U383" i="2"/>
  <c r="T383" i="2"/>
  <c r="K383" i="2"/>
  <c r="S383" i="2"/>
  <c r="V1874" i="2"/>
  <c r="U1874" i="2"/>
  <c r="T1874" i="2"/>
  <c r="K1874" i="2"/>
  <c r="S1874" i="2"/>
  <c r="O384" i="2"/>
  <c r="J384" i="2"/>
  <c r="I385" i="2"/>
  <c r="O1875" i="2"/>
  <c r="J1875" i="2"/>
  <c r="I1876" i="2"/>
  <c r="L383" i="2" l="1"/>
  <c r="M383" i="2" s="1"/>
  <c r="N383" i="2" s="1"/>
  <c r="L1874" i="2"/>
  <c r="M1874" i="2" s="1"/>
  <c r="N1874" i="2" s="1"/>
  <c r="O385" i="2"/>
  <c r="J385" i="2"/>
  <c r="I386" i="2"/>
  <c r="O1876" i="2"/>
  <c r="J1876" i="2"/>
  <c r="I1877" i="2"/>
  <c r="U1875" i="2"/>
  <c r="T1875" i="2"/>
  <c r="K1875" i="2"/>
  <c r="S1875" i="2"/>
  <c r="V1875" i="2"/>
  <c r="T384" i="2"/>
  <c r="K384" i="2"/>
  <c r="S384" i="2"/>
  <c r="L384" i="2" l="1"/>
  <c r="M384" i="2" s="1"/>
  <c r="V384" i="2" s="1"/>
  <c r="V385" i="2" s="1"/>
  <c r="L1875" i="2"/>
  <c r="M1875" i="2" s="1"/>
  <c r="N1875" i="2" s="1"/>
  <c r="O386" i="2"/>
  <c r="J386" i="2"/>
  <c r="I387" i="2"/>
  <c r="O1877" i="2"/>
  <c r="J1877" i="2"/>
  <c r="I1878" i="2"/>
  <c r="T385" i="2"/>
  <c r="K385" i="2"/>
  <c r="S385" i="2"/>
  <c r="T1876" i="2"/>
  <c r="K1876" i="2"/>
  <c r="S1876" i="2"/>
  <c r="V1876" i="2"/>
  <c r="U1876" i="2"/>
  <c r="L385" i="2" l="1"/>
  <c r="M385" i="2" s="1"/>
  <c r="N385" i="2" s="1"/>
  <c r="N384" i="2"/>
  <c r="U384" i="2" s="1"/>
  <c r="U385" i="2" s="1"/>
  <c r="U386" i="2" s="1"/>
  <c r="L1876" i="2"/>
  <c r="M1876" i="2" s="1"/>
  <c r="N1876" i="2" s="1"/>
  <c r="O387" i="2"/>
  <c r="J387" i="2"/>
  <c r="I388" i="2"/>
  <c r="O1878" i="2"/>
  <c r="I1879" i="2"/>
  <c r="J1878" i="2"/>
  <c r="S386" i="2"/>
  <c r="V386" i="2"/>
  <c r="K386" i="2"/>
  <c r="T386" i="2"/>
  <c r="S1877" i="2"/>
  <c r="V1877" i="2"/>
  <c r="U1877" i="2"/>
  <c r="T1877" i="2"/>
  <c r="K1877" i="2"/>
  <c r="L386" i="2" l="1"/>
  <c r="M386" i="2" s="1"/>
  <c r="N386" i="2" s="1"/>
  <c r="L1877" i="2"/>
  <c r="M1877" i="2" s="1"/>
  <c r="N1877" i="2" s="1"/>
  <c r="O388" i="2"/>
  <c r="J388" i="2"/>
  <c r="I389" i="2"/>
  <c r="V1878" i="2"/>
  <c r="U1878" i="2"/>
  <c r="T1878" i="2"/>
  <c r="K1878" i="2"/>
  <c r="S1878" i="2"/>
  <c r="V387" i="2"/>
  <c r="U387" i="2"/>
  <c r="T387" i="2"/>
  <c r="K387" i="2"/>
  <c r="S387" i="2"/>
  <c r="O1879" i="2"/>
  <c r="J1879" i="2"/>
  <c r="I1880" i="2"/>
  <c r="L387" i="2" l="1"/>
  <c r="M387" i="2" s="1"/>
  <c r="N387" i="2" s="1"/>
  <c r="L1878" i="2"/>
  <c r="M1878" i="2" s="1"/>
  <c r="N1878" i="2" s="1"/>
  <c r="O389" i="2"/>
  <c r="J389" i="2"/>
  <c r="I390" i="2"/>
  <c r="O1880" i="2"/>
  <c r="J1880" i="2"/>
  <c r="I1881" i="2"/>
  <c r="U388" i="2"/>
  <c r="T388" i="2"/>
  <c r="K388" i="2"/>
  <c r="S388" i="2"/>
  <c r="V388" i="2"/>
  <c r="U1879" i="2"/>
  <c r="T1879" i="2"/>
  <c r="K1879" i="2"/>
  <c r="S1879" i="2"/>
  <c r="V1879" i="2"/>
  <c r="L1879" i="2" l="1"/>
  <c r="M1879" i="2" s="1"/>
  <c r="N1879" i="2" s="1"/>
  <c r="L388" i="2"/>
  <c r="M388" i="2" s="1"/>
  <c r="N388" i="2" s="1"/>
  <c r="O390" i="2"/>
  <c r="J390" i="2"/>
  <c r="I391" i="2"/>
  <c r="O1881" i="2"/>
  <c r="J1881" i="2"/>
  <c r="I1882" i="2"/>
  <c r="T389" i="2"/>
  <c r="K389" i="2"/>
  <c r="S389" i="2"/>
  <c r="V389" i="2"/>
  <c r="U389" i="2"/>
  <c r="T1880" i="2"/>
  <c r="K1880" i="2"/>
  <c r="S1880" i="2"/>
  <c r="V1880" i="2"/>
  <c r="U1880" i="2"/>
  <c r="L389" i="2" l="1"/>
  <c r="M389" i="2" s="1"/>
  <c r="N389" i="2" s="1"/>
  <c r="L1880" i="2"/>
  <c r="M1880" i="2" s="1"/>
  <c r="N1880" i="2" s="1"/>
  <c r="J391" i="2"/>
  <c r="O391" i="2"/>
  <c r="I392" i="2"/>
  <c r="O1882" i="2"/>
  <c r="I1883" i="2"/>
  <c r="J1882" i="2"/>
  <c r="S390" i="2"/>
  <c r="V390" i="2"/>
  <c r="U390" i="2"/>
  <c r="K390" i="2"/>
  <c r="T390" i="2"/>
  <c r="S1881" i="2"/>
  <c r="V1881" i="2"/>
  <c r="U1881" i="2"/>
  <c r="T1881" i="2"/>
  <c r="K1881" i="2"/>
  <c r="L1881" i="2" l="1"/>
  <c r="M1881" i="2" s="1"/>
  <c r="N1881" i="2" s="1"/>
  <c r="L390" i="2"/>
  <c r="M390" i="2" s="1"/>
  <c r="N390" i="2" s="1"/>
  <c r="O392" i="2"/>
  <c r="J392" i="2"/>
  <c r="I393" i="2"/>
  <c r="V1882" i="2"/>
  <c r="U1882" i="2"/>
  <c r="T1882" i="2"/>
  <c r="K1882" i="2"/>
  <c r="S1882" i="2"/>
  <c r="O1883" i="2"/>
  <c r="J1883" i="2"/>
  <c r="I1884" i="2"/>
  <c r="V391" i="2"/>
  <c r="U391" i="2"/>
  <c r="T391" i="2"/>
  <c r="K391" i="2"/>
  <c r="S391" i="2"/>
  <c r="L391" i="2" l="1"/>
  <c r="M391" i="2" s="1"/>
  <c r="N391" i="2" s="1"/>
  <c r="L1882" i="2"/>
  <c r="M1882" i="2" s="1"/>
  <c r="N1882" i="2" s="1"/>
  <c r="O393" i="2"/>
  <c r="J393" i="2"/>
  <c r="I394" i="2"/>
  <c r="O1884" i="2"/>
  <c r="J1884" i="2"/>
  <c r="I1885" i="2"/>
  <c r="U392" i="2"/>
  <c r="T392" i="2"/>
  <c r="K392" i="2"/>
  <c r="S392" i="2"/>
  <c r="V392" i="2"/>
  <c r="T1883" i="2"/>
  <c r="K1883" i="2"/>
  <c r="S1883" i="2"/>
  <c r="L1883" i="2" l="1"/>
  <c r="M1883" i="2" s="1"/>
  <c r="V1883" i="2" s="1"/>
  <c r="L392" i="2"/>
  <c r="M392" i="2" s="1"/>
  <c r="N392" i="2" s="1"/>
  <c r="O394" i="2"/>
  <c r="J394" i="2"/>
  <c r="I395" i="2"/>
  <c r="O1885" i="2"/>
  <c r="J1885" i="2"/>
  <c r="I1886" i="2"/>
  <c r="T393" i="2"/>
  <c r="K393" i="2"/>
  <c r="S393" i="2"/>
  <c r="V393" i="2"/>
  <c r="U393" i="2"/>
  <c r="T1884" i="2"/>
  <c r="K1884" i="2"/>
  <c r="S1884" i="2"/>
  <c r="L393" i="2" l="1"/>
  <c r="M393" i="2" s="1"/>
  <c r="N393" i="2" s="1"/>
  <c r="N1883" i="2"/>
  <c r="U1883" i="2" s="1"/>
  <c r="L1884" i="2"/>
  <c r="M1884" i="2" s="1"/>
  <c r="V1884" i="2" s="1"/>
  <c r="V1885" i="2" s="1"/>
  <c r="O395" i="2"/>
  <c r="J395" i="2"/>
  <c r="I396" i="2"/>
  <c r="O1886" i="2"/>
  <c r="J1886" i="2"/>
  <c r="I1887" i="2"/>
  <c r="S394" i="2"/>
  <c r="V394" i="2"/>
  <c r="U394" i="2"/>
  <c r="K394" i="2"/>
  <c r="T394" i="2"/>
  <c r="S1885" i="2"/>
  <c r="T1885" i="2"/>
  <c r="K1885" i="2"/>
  <c r="L394" i="2" l="1"/>
  <c r="M394" i="2" s="1"/>
  <c r="N394" i="2" s="1"/>
  <c r="L1885" i="2"/>
  <c r="M1885" i="2" s="1"/>
  <c r="N1885" i="2" s="1"/>
  <c r="N1884" i="2"/>
  <c r="U1884" i="2" s="1"/>
  <c r="U1885" i="2" s="1"/>
  <c r="O396" i="2"/>
  <c r="J396" i="2"/>
  <c r="I397" i="2"/>
  <c r="O1887" i="2"/>
  <c r="J1887" i="2"/>
  <c r="I1888" i="2"/>
  <c r="T395" i="2"/>
  <c r="K395" i="2"/>
  <c r="S395" i="2"/>
  <c r="V1886" i="2"/>
  <c r="U1886" i="2"/>
  <c r="T1886" i="2"/>
  <c r="K1886" i="2"/>
  <c r="S1886" i="2"/>
  <c r="L395" i="2" l="1"/>
  <c r="M395" i="2" s="1"/>
  <c r="V395" i="2" s="1"/>
  <c r="V396" i="2" s="1"/>
  <c r="L1886" i="2"/>
  <c r="M1886" i="2" s="1"/>
  <c r="N1886" i="2" s="1"/>
  <c r="O397" i="2"/>
  <c r="J397" i="2"/>
  <c r="I398" i="2"/>
  <c r="O1888" i="2"/>
  <c r="J1888" i="2"/>
  <c r="I1889" i="2"/>
  <c r="T396" i="2"/>
  <c r="K396" i="2"/>
  <c r="S396" i="2"/>
  <c r="U1887" i="2"/>
  <c r="T1887" i="2"/>
  <c r="K1887" i="2"/>
  <c r="S1887" i="2"/>
  <c r="V1887" i="2"/>
  <c r="L1887" i="2" l="1"/>
  <c r="M1887" i="2" s="1"/>
  <c r="N1887" i="2" s="1"/>
  <c r="N395" i="2"/>
  <c r="U395" i="2" s="1"/>
  <c r="U396" i="2" s="1"/>
  <c r="U397" i="2" s="1"/>
  <c r="L396" i="2"/>
  <c r="M396" i="2" s="1"/>
  <c r="N396" i="2" s="1"/>
  <c r="O398" i="2"/>
  <c r="J398" i="2"/>
  <c r="I399" i="2"/>
  <c r="O1889" i="2"/>
  <c r="J1889" i="2"/>
  <c r="I1890" i="2"/>
  <c r="T397" i="2"/>
  <c r="K397" i="2"/>
  <c r="S397" i="2"/>
  <c r="V397" i="2"/>
  <c r="T1888" i="2"/>
  <c r="K1888" i="2"/>
  <c r="S1888" i="2"/>
  <c r="V1888" i="2"/>
  <c r="U1888" i="2"/>
  <c r="L1888" i="2" l="1"/>
  <c r="M1888" i="2" s="1"/>
  <c r="N1888" i="2" s="1"/>
  <c r="L397" i="2"/>
  <c r="M397" i="2" s="1"/>
  <c r="N397" i="2" s="1"/>
  <c r="O399" i="2"/>
  <c r="J399" i="2"/>
  <c r="I400" i="2"/>
  <c r="O1890" i="2"/>
  <c r="J1890" i="2"/>
  <c r="I1891" i="2"/>
  <c r="S398" i="2"/>
  <c r="V398" i="2"/>
  <c r="U398" i="2"/>
  <c r="T398" i="2"/>
  <c r="K398" i="2"/>
  <c r="S1889" i="2"/>
  <c r="T1889" i="2"/>
  <c r="K1889" i="2"/>
  <c r="L398" i="2" l="1"/>
  <c r="M398" i="2" s="1"/>
  <c r="N398" i="2" s="1"/>
  <c r="L1889" i="2"/>
  <c r="M1889" i="2" s="1"/>
  <c r="V1889" i="2" s="1"/>
  <c r="V1890" i="2" s="1"/>
  <c r="O400" i="2"/>
  <c r="J400" i="2"/>
  <c r="I401" i="2"/>
  <c r="O1891" i="2"/>
  <c r="J1891" i="2"/>
  <c r="I1892" i="2"/>
  <c r="V399" i="2"/>
  <c r="U399" i="2"/>
  <c r="T399" i="2"/>
  <c r="K399" i="2"/>
  <c r="S399" i="2"/>
  <c r="T1890" i="2"/>
  <c r="K1890" i="2"/>
  <c r="S1890" i="2"/>
  <c r="N1889" i="2" l="1"/>
  <c r="U1889" i="2" s="1"/>
  <c r="U1890" i="2" s="1"/>
  <c r="U1891" i="2" s="1"/>
  <c r="L1890" i="2"/>
  <c r="M1890" i="2" s="1"/>
  <c r="N1890" i="2" s="1"/>
  <c r="L399" i="2"/>
  <c r="M399" i="2" s="1"/>
  <c r="N399" i="2" s="1"/>
  <c r="O401" i="2"/>
  <c r="J401" i="2"/>
  <c r="I402" i="2"/>
  <c r="O1892" i="2"/>
  <c r="J1892" i="2"/>
  <c r="I1893" i="2"/>
  <c r="U400" i="2"/>
  <c r="T400" i="2"/>
  <c r="K400" i="2"/>
  <c r="S400" i="2"/>
  <c r="V400" i="2"/>
  <c r="T1891" i="2"/>
  <c r="K1891" i="2"/>
  <c r="S1891" i="2"/>
  <c r="V1891" i="2"/>
  <c r="L1891" i="2" l="1"/>
  <c r="M1891" i="2" s="1"/>
  <c r="N1891" i="2" s="1"/>
  <c r="L400" i="2"/>
  <c r="M400" i="2" s="1"/>
  <c r="N400" i="2" s="1"/>
  <c r="O402" i="2"/>
  <c r="J402" i="2"/>
  <c r="I403" i="2"/>
  <c r="O1893" i="2"/>
  <c r="J1893" i="2"/>
  <c r="I1894" i="2"/>
  <c r="T401" i="2"/>
  <c r="K401" i="2"/>
  <c r="S401" i="2"/>
  <c r="V401" i="2"/>
  <c r="U401" i="2"/>
  <c r="T1892" i="2"/>
  <c r="K1892" i="2"/>
  <c r="S1892" i="2"/>
  <c r="V1892" i="2"/>
  <c r="U1892" i="2"/>
  <c r="L401" i="2" l="1"/>
  <c r="M401" i="2" s="1"/>
  <c r="N401" i="2" s="1"/>
  <c r="L1892" i="2"/>
  <c r="M1892" i="2" s="1"/>
  <c r="N1892" i="2" s="1"/>
  <c r="O403" i="2"/>
  <c r="J403" i="2"/>
  <c r="I404" i="2"/>
  <c r="O1894" i="2"/>
  <c r="J1894" i="2"/>
  <c r="I1895" i="2"/>
  <c r="S402" i="2"/>
  <c r="V402" i="2"/>
  <c r="U402" i="2"/>
  <c r="K402" i="2"/>
  <c r="T402" i="2"/>
  <c r="S1893" i="2"/>
  <c r="V1893" i="2"/>
  <c r="U1893" i="2"/>
  <c r="T1893" i="2"/>
  <c r="K1893" i="2"/>
  <c r="L1893" i="2" l="1"/>
  <c r="M1893" i="2" s="1"/>
  <c r="N1893" i="2" s="1"/>
  <c r="L402" i="2"/>
  <c r="M402" i="2" s="1"/>
  <c r="N402" i="2" s="1"/>
  <c r="O404" i="2"/>
  <c r="J404" i="2"/>
  <c r="I405" i="2"/>
  <c r="O1895" i="2"/>
  <c r="J1895" i="2"/>
  <c r="I1896" i="2"/>
  <c r="V403" i="2"/>
  <c r="U403" i="2"/>
  <c r="T403" i="2"/>
  <c r="K403" i="2"/>
  <c r="S403" i="2"/>
  <c r="V1894" i="2"/>
  <c r="U1894" i="2"/>
  <c r="T1894" i="2"/>
  <c r="K1894" i="2"/>
  <c r="S1894" i="2"/>
  <c r="L1894" i="2" l="1"/>
  <c r="M1894" i="2" s="1"/>
  <c r="N1894" i="2" s="1"/>
  <c r="L403" i="2"/>
  <c r="M403" i="2" s="1"/>
  <c r="N403" i="2" s="1"/>
  <c r="O405" i="2"/>
  <c r="J405" i="2"/>
  <c r="I406" i="2"/>
  <c r="O1896" i="2"/>
  <c r="J1896" i="2"/>
  <c r="I1897" i="2"/>
  <c r="U404" i="2"/>
  <c r="T404" i="2"/>
  <c r="K404" i="2"/>
  <c r="S404" i="2"/>
  <c r="V404" i="2"/>
  <c r="U1895" i="2"/>
  <c r="T1895" i="2"/>
  <c r="K1895" i="2"/>
  <c r="S1895" i="2"/>
  <c r="V1895" i="2"/>
  <c r="L1895" i="2" l="1"/>
  <c r="M1895" i="2" s="1"/>
  <c r="N1895" i="2" s="1"/>
  <c r="L404" i="2"/>
  <c r="M404" i="2" s="1"/>
  <c r="N404" i="2" s="1"/>
  <c r="O406" i="2"/>
  <c r="J406" i="2"/>
  <c r="I407" i="2"/>
  <c r="O1897" i="2"/>
  <c r="J1897" i="2"/>
  <c r="I1898" i="2"/>
  <c r="T405" i="2"/>
  <c r="K405" i="2"/>
  <c r="S405" i="2"/>
  <c r="T1896" i="2"/>
  <c r="K1896" i="2"/>
  <c r="S1896" i="2"/>
  <c r="V1896" i="2"/>
  <c r="U1896" i="2"/>
  <c r="L405" i="2" l="1"/>
  <c r="M405" i="2" s="1"/>
  <c r="V405" i="2" s="1"/>
  <c r="L1896" i="2"/>
  <c r="M1896" i="2" s="1"/>
  <c r="N1896" i="2" s="1"/>
  <c r="J407" i="2"/>
  <c r="O407" i="2"/>
  <c r="I408" i="2"/>
  <c r="O1898" i="2"/>
  <c r="J1898" i="2"/>
  <c r="I1899" i="2"/>
  <c r="S406" i="2"/>
  <c r="T406" i="2"/>
  <c r="K406" i="2"/>
  <c r="S1897" i="2"/>
  <c r="V1897" i="2"/>
  <c r="U1897" i="2"/>
  <c r="T1897" i="2"/>
  <c r="K1897" i="2"/>
  <c r="N405" i="2" l="1"/>
  <c r="U405" i="2" s="1"/>
  <c r="L1897" i="2"/>
  <c r="M1897" i="2" s="1"/>
  <c r="N1897" i="2" s="1"/>
  <c r="L406" i="2"/>
  <c r="M406" i="2" s="1"/>
  <c r="V406" i="2" s="1"/>
  <c r="V407" i="2" s="1"/>
  <c r="O408" i="2"/>
  <c r="J408" i="2"/>
  <c r="I409" i="2"/>
  <c r="O1899" i="2"/>
  <c r="J1899" i="2"/>
  <c r="I1900" i="2"/>
  <c r="V1898" i="2"/>
  <c r="U1898" i="2"/>
  <c r="T1898" i="2"/>
  <c r="K1898" i="2"/>
  <c r="S1898" i="2"/>
  <c r="T407" i="2"/>
  <c r="K407" i="2"/>
  <c r="S407" i="2"/>
  <c r="L407" i="2" l="1"/>
  <c r="M407" i="2" s="1"/>
  <c r="N407" i="2" s="1"/>
  <c r="N406" i="2"/>
  <c r="U406" i="2" s="1"/>
  <c r="U407" i="2" s="1"/>
  <c r="U408" i="2" s="1"/>
  <c r="L1898" i="2"/>
  <c r="M1898" i="2" s="1"/>
  <c r="N1898" i="2" s="1"/>
  <c r="O409" i="2"/>
  <c r="J409" i="2"/>
  <c r="I410" i="2"/>
  <c r="O1900" i="2"/>
  <c r="J1900" i="2"/>
  <c r="I1901" i="2"/>
  <c r="T408" i="2"/>
  <c r="K408" i="2"/>
  <c r="S408" i="2"/>
  <c r="V408" i="2"/>
  <c r="T1899" i="2"/>
  <c r="K1899" i="2"/>
  <c r="S1899" i="2"/>
  <c r="L1899" i="2" l="1"/>
  <c r="M1899" i="2" s="1"/>
  <c r="V1899" i="2" s="1"/>
  <c r="L408" i="2"/>
  <c r="M408" i="2" s="1"/>
  <c r="N408" i="2" s="1"/>
  <c r="O410" i="2"/>
  <c r="J410" i="2"/>
  <c r="I411" i="2"/>
  <c r="O1901" i="2"/>
  <c r="J1901" i="2"/>
  <c r="I1902" i="2"/>
  <c r="T409" i="2"/>
  <c r="K409" i="2"/>
  <c r="S409" i="2"/>
  <c r="V409" i="2"/>
  <c r="U409" i="2"/>
  <c r="T1900" i="2"/>
  <c r="K1900" i="2"/>
  <c r="S1900" i="2"/>
  <c r="V1900" i="2"/>
  <c r="L1900" i="2" l="1"/>
  <c r="M1900" i="2" s="1"/>
  <c r="N1900" i="2" s="1"/>
  <c r="L409" i="2"/>
  <c r="M409" i="2" s="1"/>
  <c r="N409" i="2" s="1"/>
  <c r="N1899" i="2"/>
  <c r="U1899" i="2" s="1"/>
  <c r="U1900" i="2" s="1"/>
  <c r="U1901" i="2" s="1"/>
  <c r="O411" i="2"/>
  <c r="J411" i="2"/>
  <c r="I412" i="2"/>
  <c r="O1902" i="2"/>
  <c r="J1902" i="2"/>
  <c r="I1903" i="2"/>
  <c r="S410" i="2"/>
  <c r="V410" i="2"/>
  <c r="U410" i="2"/>
  <c r="T410" i="2"/>
  <c r="K410" i="2"/>
  <c r="S1901" i="2"/>
  <c r="V1901" i="2"/>
  <c r="T1901" i="2"/>
  <c r="K1901" i="2"/>
  <c r="L410" i="2" l="1"/>
  <c r="M410" i="2" s="1"/>
  <c r="N410" i="2" s="1"/>
  <c r="L1901" i="2"/>
  <c r="M1901" i="2" s="1"/>
  <c r="N1901" i="2" s="1"/>
  <c r="O412" i="2"/>
  <c r="J412" i="2"/>
  <c r="I413" i="2"/>
  <c r="O1903" i="2"/>
  <c r="J1903" i="2"/>
  <c r="I1904" i="2"/>
  <c r="V411" i="2"/>
  <c r="U411" i="2"/>
  <c r="T411" i="2"/>
  <c r="K411" i="2"/>
  <c r="S411" i="2"/>
  <c r="V1902" i="2"/>
  <c r="U1902" i="2"/>
  <c r="T1902" i="2"/>
  <c r="K1902" i="2"/>
  <c r="S1902" i="2"/>
  <c r="L411" i="2" l="1"/>
  <c r="M411" i="2" s="1"/>
  <c r="N411" i="2" s="1"/>
  <c r="L1902" i="2"/>
  <c r="M1902" i="2" s="1"/>
  <c r="N1902" i="2" s="1"/>
  <c r="O413" i="2"/>
  <c r="J413" i="2"/>
  <c r="I414" i="2"/>
  <c r="O1904" i="2"/>
  <c r="J1904" i="2"/>
  <c r="I1905" i="2"/>
  <c r="U412" i="2"/>
  <c r="T412" i="2"/>
  <c r="K412" i="2"/>
  <c r="S412" i="2"/>
  <c r="V412" i="2"/>
  <c r="U1903" i="2"/>
  <c r="T1903" i="2"/>
  <c r="K1903" i="2"/>
  <c r="S1903" i="2"/>
  <c r="V1903" i="2"/>
  <c r="L1903" i="2" l="1"/>
  <c r="M1903" i="2" s="1"/>
  <c r="N1903" i="2" s="1"/>
  <c r="L412" i="2"/>
  <c r="M412" i="2" s="1"/>
  <c r="N412" i="2" s="1"/>
  <c r="O414" i="2"/>
  <c r="J414" i="2"/>
  <c r="I415" i="2"/>
  <c r="O1905" i="2"/>
  <c r="J1905" i="2"/>
  <c r="I1906" i="2"/>
  <c r="T413" i="2"/>
  <c r="K413" i="2"/>
  <c r="S413" i="2"/>
  <c r="V413" i="2"/>
  <c r="U413" i="2"/>
  <c r="T1904" i="2"/>
  <c r="K1904" i="2"/>
  <c r="S1904" i="2"/>
  <c r="L413" i="2" l="1"/>
  <c r="M413" i="2" s="1"/>
  <c r="N413" i="2" s="1"/>
  <c r="L1904" i="2"/>
  <c r="M1904" i="2" s="1"/>
  <c r="V1904" i="2" s="1"/>
  <c r="V1905" i="2" s="1"/>
  <c r="J415" i="2"/>
  <c r="O415" i="2"/>
  <c r="I416" i="2"/>
  <c r="O1906" i="2"/>
  <c r="J1906" i="2"/>
  <c r="I1907" i="2"/>
  <c r="S414" i="2"/>
  <c r="V414" i="2"/>
  <c r="U414" i="2"/>
  <c r="K414" i="2"/>
  <c r="T414" i="2"/>
  <c r="S1905" i="2"/>
  <c r="T1905" i="2"/>
  <c r="K1905" i="2"/>
  <c r="L1905" i="2" l="1"/>
  <c r="M1905" i="2" s="1"/>
  <c r="N1905" i="2" s="1"/>
  <c r="N1904" i="2"/>
  <c r="U1904" i="2" s="1"/>
  <c r="U1905" i="2" s="1"/>
  <c r="U1906" i="2" s="1"/>
  <c r="L414" i="2"/>
  <c r="M414" i="2" s="1"/>
  <c r="N414" i="2" s="1"/>
  <c r="O416" i="2"/>
  <c r="J416" i="2"/>
  <c r="I417" i="2"/>
  <c r="O1907" i="2"/>
  <c r="J1907" i="2"/>
  <c r="I1908" i="2"/>
  <c r="V1906" i="2"/>
  <c r="T1906" i="2"/>
  <c r="K1906" i="2"/>
  <c r="S1906" i="2"/>
  <c r="V415" i="2"/>
  <c r="U415" i="2"/>
  <c r="T415" i="2"/>
  <c r="K415" i="2"/>
  <c r="S415" i="2"/>
  <c r="L415" i="2" l="1"/>
  <c r="M415" i="2" s="1"/>
  <c r="N415" i="2" s="1"/>
  <c r="L1906" i="2"/>
  <c r="M1906" i="2" s="1"/>
  <c r="N1906" i="2" s="1"/>
  <c r="O417" i="2"/>
  <c r="J417" i="2"/>
  <c r="I418" i="2"/>
  <c r="O1908" i="2"/>
  <c r="J1908" i="2"/>
  <c r="I1909" i="2"/>
  <c r="U416" i="2"/>
  <c r="T416" i="2"/>
  <c r="K416" i="2"/>
  <c r="S416" i="2"/>
  <c r="V416" i="2"/>
  <c r="U1907" i="2"/>
  <c r="T1907" i="2"/>
  <c r="K1907" i="2"/>
  <c r="S1907" i="2"/>
  <c r="V1907" i="2"/>
  <c r="L1907" i="2" l="1"/>
  <c r="M1907" i="2" s="1"/>
  <c r="N1907" i="2" s="1"/>
  <c r="L416" i="2"/>
  <c r="M416" i="2" s="1"/>
  <c r="N416" i="2" s="1"/>
  <c r="O418" i="2"/>
  <c r="J418" i="2"/>
  <c r="I419" i="2"/>
  <c r="O1909" i="2"/>
  <c r="J1909" i="2"/>
  <c r="I1910" i="2"/>
  <c r="T417" i="2"/>
  <c r="K417" i="2"/>
  <c r="S417" i="2"/>
  <c r="V417" i="2"/>
  <c r="U417" i="2"/>
  <c r="T1908" i="2"/>
  <c r="K1908" i="2"/>
  <c r="S1908" i="2"/>
  <c r="V1908" i="2"/>
  <c r="U1908" i="2"/>
  <c r="L417" i="2" l="1"/>
  <c r="M417" i="2" s="1"/>
  <c r="N417" i="2" s="1"/>
  <c r="L1908" i="2"/>
  <c r="M1908" i="2" s="1"/>
  <c r="N1908" i="2" s="1"/>
  <c r="O419" i="2"/>
  <c r="J419" i="2"/>
  <c r="I420" i="2"/>
  <c r="O1910" i="2"/>
  <c r="J1910" i="2"/>
  <c r="I1911" i="2"/>
  <c r="S418" i="2"/>
  <c r="V418" i="2"/>
  <c r="U418" i="2"/>
  <c r="T418" i="2"/>
  <c r="K418" i="2"/>
  <c r="S1909" i="2"/>
  <c r="V1909" i="2"/>
  <c r="U1909" i="2"/>
  <c r="T1909" i="2"/>
  <c r="K1909" i="2"/>
  <c r="L1909" i="2" l="1"/>
  <c r="M1909" i="2" s="1"/>
  <c r="N1909" i="2" s="1"/>
  <c r="L418" i="2"/>
  <c r="M418" i="2" s="1"/>
  <c r="N418" i="2" s="1"/>
  <c r="O420" i="2"/>
  <c r="J420" i="2"/>
  <c r="I421" i="2"/>
  <c r="O1911" i="2"/>
  <c r="J1911" i="2"/>
  <c r="I1912" i="2"/>
  <c r="V419" i="2"/>
  <c r="U419" i="2"/>
  <c r="T419" i="2"/>
  <c r="K419" i="2"/>
  <c r="S419" i="2"/>
  <c r="V1910" i="2"/>
  <c r="U1910" i="2"/>
  <c r="T1910" i="2"/>
  <c r="K1910" i="2"/>
  <c r="S1910" i="2"/>
  <c r="L1910" i="2" l="1"/>
  <c r="M1910" i="2" s="1"/>
  <c r="N1910" i="2" s="1"/>
  <c r="L419" i="2"/>
  <c r="M419" i="2" s="1"/>
  <c r="N419" i="2" s="1"/>
  <c r="O421" i="2"/>
  <c r="J421" i="2"/>
  <c r="I422" i="2"/>
  <c r="O1912" i="2"/>
  <c r="J1912" i="2"/>
  <c r="I1913" i="2"/>
  <c r="U420" i="2"/>
  <c r="T420" i="2"/>
  <c r="K420" i="2"/>
  <c r="S420" i="2"/>
  <c r="V420" i="2"/>
  <c r="U1911" i="2"/>
  <c r="T1911" i="2"/>
  <c r="K1911" i="2"/>
  <c r="S1911" i="2"/>
  <c r="V1911" i="2"/>
  <c r="L1911" i="2" l="1"/>
  <c r="M1911" i="2" s="1"/>
  <c r="N1911" i="2" s="1"/>
  <c r="L420" i="2"/>
  <c r="M420" i="2" s="1"/>
  <c r="N420" i="2" s="1"/>
  <c r="O422" i="2"/>
  <c r="J422" i="2"/>
  <c r="I423" i="2"/>
  <c r="O1913" i="2"/>
  <c r="J1913" i="2"/>
  <c r="I1914" i="2"/>
  <c r="T421" i="2"/>
  <c r="K421" i="2"/>
  <c r="S421" i="2"/>
  <c r="V421" i="2"/>
  <c r="U421" i="2"/>
  <c r="T1912" i="2"/>
  <c r="K1912" i="2"/>
  <c r="S1912" i="2"/>
  <c r="V1912" i="2"/>
  <c r="U1912" i="2"/>
  <c r="L421" i="2" l="1"/>
  <c r="M421" i="2" s="1"/>
  <c r="N421" i="2" s="1"/>
  <c r="L1912" i="2"/>
  <c r="M1912" i="2" s="1"/>
  <c r="N1912" i="2" s="1"/>
  <c r="J423" i="2"/>
  <c r="O423" i="2"/>
  <c r="I424" i="2"/>
  <c r="O1914" i="2"/>
  <c r="J1914" i="2"/>
  <c r="I1915" i="2"/>
  <c r="S422" i="2"/>
  <c r="V422" i="2"/>
  <c r="U422" i="2"/>
  <c r="K422" i="2"/>
  <c r="T422" i="2"/>
  <c r="S1913" i="2"/>
  <c r="T1913" i="2"/>
  <c r="K1913" i="2"/>
  <c r="L1913" i="2" l="1"/>
  <c r="M1913" i="2" s="1"/>
  <c r="V1913" i="2" s="1"/>
  <c r="V1914" i="2" s="1"/>
  <c r="L422" i="2"/>
  <c r="M422" i="2" s="1"/>
  <c r="N422" i="2" s="1"/>
  <c r="O424" i="2"/>
  <c r="J424" i="2"/>
  <c r="I425" i="2"/>
  <c r="O1915" i="2"/>
  <c r="J1915" i="2"/>
  <c r="I1916" i="2"/>
  <c r="T1914" i="2"/>
  <c r="K1914" i="2"/>
  <c r="S1914" i="2"/>
  <c r="T423" i="2"/>
  <c r="K423" i="2"/>
  <c r="S423" i="2"/>
  <c r="L423" i="2" l="1"/>
  <c r="M423" i="2" s="1"/>
  <c r="V423" i="2" s="1"/>
  <c r="L1914" i="2"/>
  <c r="M1914" i="2" s="1"/>
  <c r="N1914" i="2" s="1"/>
  <c r="N1913" i="2"/>
  <c r="U1913" i="2" s="1"/>
  <c r="U1914" i="2" s="1"/>
  <c r="U1915" i="2" s="1"/>
  <c r="T1915" i="2"/>
  <c r="K1915" i="2"/>
  <c r="S1915" i="2"/>
  <c r="V1915" i="2"/>
  <c r="O425" i="2"/>
  <c r="J425" i="2"/>
  <c r="I426" i="2"/>
  <c r="O1916" i="2"/>
  <c r="J1916" i="2"/>
  <c r="I1917" i="2"/>
  <c r="T424" i="2"/>
  <c r="K424" i="2"/>
  <c r="S424" i="2"/>
  <c r="V424" i="2"/>
  <c r="L1915" i="2" l="1"/>
  <c r="M1915" i="2" s="1"/>
  <c r="N1915" i="2" s="1"/>
  <c r="L424" i="2"/>
  <c r="M424" i="2" s="1"/>
  <c r="N424" i="2" s="1"/>
  <c r="N423" i="2"/>
  <c r="U423" i="2" s="1"/>
  <c r="U424" i="2" s="1"/>
  <c r="O426" i="2"/>
  <c r="J426" i="2"/>
  <c r="I427" i="2"/>
  <c r="O1917" i="2"/>
  <c r="J1917" i="2"/>
  <c r="I1918" i="2"/>
  <c r="T425" i="2"/>
  <c r="K425" i="2"/>
  <c r="S425" i="2"/>
  <c r="V425" i="2"/>
  <c r="U425" i="2"/>
  <c r="T1916" i="2"/>
  <c r="K1916" i="2"/>
  <c r="S1916" i="2"/>
  <c r="V1916" i="2"/>
  <c r="U1916" i="2"/>
  <c r="L425" i="2" l="1"/>
  <c r="M425" i="2" s="1"/>
  <c r="N425" i="2" s="1"/>
  <c r="L1916" i="2"/>
  <c r="M1916" i="2" s="1"/>
  <c r="N1916" i="2" s="1"/>
  <c r="O427" i="2"/>
  <c r="J427" i="2"/>
  <c r="I428" i="2"/>
  <c r="O1918" i="2"/>
  <c r="I1919" i="2"/>
  <c r="J1918" i="2"/>
  <c r="S426" i="2"/>
  <c r="V426" i="2"/>
  <c r="U426" i="2"/>
  <c r="T426" i="2"/>
  <c r="K426" i="2"/>
  <c r="S1917" i="2"/>
  <c r="V1917" i="2"/>
  <c r="U1917" i="2"/>
  <c r="T1917" i="2"/>
  <c r="K1917" i="2"/>
  <c r="L1917" i="2" l="1"/>
  <c r="M1917" i="2" s="1"/>
  <c r="N1917" i="2" s="1"/>
  <c r="L426" i="2"/>
  <c r="M426" i="2" s="1"/>
  <c r="N426" i="2" s="1"/>
  <c r="O428" i="2"/>
  <c r="J428" i="2"/>
  <c r="I429" i="2"/>
  <c r="V1918" i="2"/>
  <c r="U1918" i="2"/>
  <c r="T1918" i="2"/>
  <c r="K1918" i="2"/>
  <c r="S1918" i="2"/>
  <c r="V427" i="2"/>
  <c r="U427" i="2"/>
  <c r="T427" i="2"/>
  <c r="K427" i="2"/>
  <c r="S427" i="2"/>
  <c r="O1919" i="2"/>
  <c r="J1919" i="2"/>
  <c r="I1920" i="2"/>
  <c r="L427" i="2" l="1"/>
  <c r="M427" i="2" s="1"/>
  <c r="N427" i="2" s="1"/>
  <c r="L1918" i="2"/>
  <c r="M1918" i="2" s="1"/>
  <c r="N1918" i="2" s="1"/>
  <c r="O429" i="2"/>
  <c r="J429" i="2"/>
  <c r="I430" i="2"/>
  <c r="U428" i="2"/>
  <c r="T428" i="2"/>
  <c r="K428" i="2"/>
  <c r="S428" i="2"/>
  <c r="V428" i="2"/>
  <c r="O1920" i="2"/>
  <c r="J1920" i="2"/>
  <c r="I1921" i="2"/>
  <c r="U1919" i="2"/>
  <c r="T1919" i="2"/>
  <c r="K1919" i="2"/>
  <c r="S1919" i="2"/>
  <c r="V1919" i="2"/>
  <c r="L428" i="2" l="1"/>
  <c r="M428" i="2" s="1"/>
  <c r="N428" i="2" s="1"/>
  <c r="L1919" i="2"/>
  <c r="M1919" i="2" s="1"/>
  <c r="N1919" i="2" s="1"/>
  <c r="O1921" i="2"/>
  <c r="J1921" i="2"/>
  <c r="I1922" i="2"/>
  <c r="O430" i="2"/>
  <c r="J430" i="2"/>
  <c r="I431" i="2"/>
  <c r="T429" i="2"/>
  <c r="K429" i="2"/>
  <c r="S429" i="2"/>
  <c r="V429" i="2"/>
  <c r="U429" i="2"/>
  <c r="T1920" i="2"/>
  <c r="K1920" i="2"/>
  <c r="S1920" i="2"/>
  <c r="V1920" i="2"/>
  <c r="U1920" i="2"/>
  <c r="L429" i="2" l="1"/>
  <c r="M429" i="2" s="1"/>
  <c r="N429" i="2" s="1"/>
  <c r="L1920" i="2"/>
  <c r="M1920" i="2" s="1"/>
  <c r="N1920" i="2" s="1"/>
  <c r="O1922" i="2"/>
  <c r="J1922" i="2"/>
  <c r="I1923" i="2"/>
  <c r="J431" i="2"/>
  <c r="O431" i="2"/>
  <c r="I432" i="2"/>
  <c r="S1921" i="2"/>
  <c r="V1921" i="2"/>
  <c r="U1921" i="2"/>
  <c r="T1921" i="2"/>
  <c r="K1921" i="2"/>
  <c r="S430" i="2"/>
  <c r="V430" i="2"/>
  <c r="U430" i="2"/>
  <c r="K430" i="2"/>
  <c r="T430" i="2"/>
  <c r="L1921" i="2" l="1"/>
  <c r="M1921" i="2" s="1"/>
  <c r="N1921" i="2" s="1"/>
  <c r="L430" i="2"/>
  <c r="M430" i="2" s="1"/>
  <c r="N430" i="2" s="1"/>
  <c r="O1923" i="2"/>
  <c r="J1923" i="2"/>
  <c r="I1924" i="2"/>
  <c r="V431" i="2"/>
  <c r="U431" i="2"/>
  <c r="T431" i="2"/>
  <c r="K431" i="2"/>
  <c r="S431" i="2"/>
  <c r="O432" i="2"/>
  <c r="J432" i="2"/>
  <c r="I433" i="2"/>
  <c r="V1922" i="2"/>
  <c r="U1922" i="2"/>
  <c r="T1922" i="2"/>
  <c r="K1922" i="2"/>
  <c r="S1922" i="2"/>
  <c r="L431" i="2" l="1"/>
  <c r="M431" i="2" s="1"/>
  <c r="N431" i="2" s="1"/>
  <c r="L1922" i="2"/>
  <c r="M1922" i="2" s="1"/>
  <c r="N1922" i="2" s="1"/>
  <c r="O1924" i="2"/>
  <c r="J1924" i="2"/>
  <c r="I1925" i="2"/>
  <c r="O433" i="2"/>
  <c r="J433" i="2"/>
  <c r="I434" i="2"/>
  <c r="U1923" i="2"/>
  <c r="T1923" i="2"/>
  <c r="K1923" i="2"/>
  <c r="S1923" i="2"/>
  <c r="V1923" i="2"/>
  <c r="U432" i="2"/>
  <c r="T432" i="2"/>
  <c r="K432" i="2"/>
  <c r="S432" i="2"/>
  <c r="V432" i="2"/>
  <c r="L432" i="2" l="1"/>
  <c r="M432" i="2" s="1"/>
  <c r="N432" i="2" s="1"/>
  <c r="L1923" i="2"/>
  <c r="M1923" i="2" s="1"/>
  <c r="N1923" i="2" s="1"/>
  <c r="O1925" i="2"/>
  <c r="J1925" i="2"/>
  <c r="I1926" i="2"/>
  <c r="O434" i="2"/>
  <c r="J434" i="2"/>
  <c r="I435" i="2"/>
  <c r="T1924" i="2"/>
  <c r="K1924" i="2"/>
  <c r="S1924" i="2"/>
  <c r="V1924" i="2"/>
  <c r="U1924" i="2"/>
  <c r="T433" i="2"/>
  <c r="K433" i="2"/>
  <c r="S433" i="2"/>
  <c r="V433" i="2"/>
  <c r="U433" i="2"/>
  <c r="L1924" i="2" l="1"/>
  <c r="M1924" i="2" s="1"/>
  <c r="N1924" i="2" s="1"/>
  <c r="L433" i="2"/>
  <c r="M433" i="2" s="1"/>
  <c r="N433" i="2" s="1"/>
  <c r="O1926" i="2"/>
  <c r="J1926" i="2"/>
  <c r="I1927" i="2"/>
  <c r="O435" i="2"/>
  <c r="J435" i="2"/>
  <c r="I436" i="2"/>
  <c r="S1925" i="2"/>
  <c r="T1925" i="2"/>
  <c r="K1925" i="2"/>
  <c r="S434" i="2"/>
  <c r="V434" i="2"/>
  <c r="U434" i="2"/>
  <c r="T434" i="2"/>
  <c r="K434" i="2"/>
  <c r="L1925" i="2" l="1"/>
  <c r="M1925" i="2" s="1"/>
  <c r="V1925" i="2" s="1"/>
  <c r="L434" i="2"/>
  <c r="M434" i="2" s="1"/>
  <c r="N434" i="2" s="1"/>
  <c r="O1927" i="2"/>
  <c r="J1927" i="2"/>
  <c r="I1928" i="2"/>
  <c r="O436" i="2"/>
  <c r="J436" i="2"/>
  <c r="I437" i="2"/>
  <c r="T1926" i="2"/>
  <c r="K1926" i="2"/>
  <c r="S1926" i="2"/>
  <c r="V435" i="2"/>
  <c r="U435" i="2"/>
  <c r="T435" i="2"/>
  <c r="K435" i="2"/>
  <c r="S435" i="2"/>
  <c r="N1925" i="2" l="1"/>
  <c r="U1925" i="2" s="1"/>
  <c r="L435" i="2"/>
  <c r="M435" i="2" s="1"/>
  <c r="N435" i="2" s="1"/>
  <c r="L1926" i="2"/>
  <c r="M1926" i="2" s="1"/>
  <c r="V1926" i="2" s="1"/>
  <c r="V1927" i="2" s="1"/>
  <c r="O1928" i="2"/>
  <c r="J1928" i="2"/>
  <c r="I1929" i="2"/>
  <c r="O437" i="2"/>
  <c r="J437" i="2"/>
  <c r="I438" i="2"/>
  <c r="T1927" i="2"/>
  <c r="K1927" i="2"/>
  <c r="S1927" i="2"/>
  <c r="U436" i="2"/>
  <c r="T436" i="2"/>
  <c r="K436" i="2"/>
  <c r="S436" i="2"/>
  <c r="V436" i="2"/>
  <c r="N1926" i="2" l="1"/>
  <c r="U1926" i="2" s="1"/>
  <c r="U1927" i="2" s="1"/>
  <c r="L436" i="2"/>
  <c r="M436" i="2" s="1"/>
  <c r="N436" i="2" s="1"/>
  <c r="L1927" i="2"/>
  <c r="M1927" i="2" s="1"/>
  <c r="N1927" i="2" s="1"/>
  <c r="O1929" i="2"/>
  <c r="J1929" i="2"/>
  <c r="I1930" i="2"/>
  <c r="O438" i="2"/>
  <c r="J438" i="2"/>
  <c r="T1928" i="2"/>
  <c r="K1928" i="2"/>
  <c r="S1928" i="2"/>
  <c r="V1928" i="2"/>
  <c r="U1928" i="2"/>
  <c r="T437" i="2"/>
  <c r="K437" i="2"/>
  <c r="S437" i="2"/>
  <c r="V437" i="2"/>
  <c r="U437" i="2"/>
  <c r="L1928" i="2" l="1"/>
  <c r="M1928" i="2" s="1"/>
  <c r="N1928" i="2" s="1"/>
  <c r="L437" i="2"/>
  <c r="M437" i="2" s="1"/>
  <c r="N437" i="2" s="1"/>
  <c r="O1930" i="2"/>
  <c r="J1930" i="2"/>
  <c r="I1931" i="2"/>
  <c r="S1929" i="2"/>
  <c r="V1929" i="2"/>
  <c r="U1929" i="2"/>
  <c r="T1929" i="2"/>
  <c r="K1929" i="2"/>
  <c r="S438" i="2"/>
  <c r="S439" i="2" s="1"/>
  <c r="S440" i="2" s="1"/>
  <c r="S441" i="2" s="1"/>
  <c r="S442" i="2" s="1"/>
  <c r="S443" i="2" s="1"/>
  <c r="K438" i="2"/>
  <c r="T438" i="2"/>
  <c r="T439" i="2" s="1"/>
  <c r="T440" i="2" s="1"/>
  <c r="T441" i="2" s="1"/>
  <c r="T442" i="2" s="1"/>
  <c r="T443" i="2" s="1"/>
  <c r="L1929" i="2" l="1"/>
  <c r="M1929" i="2" s="1"/>
  <c r="N1929" i="2" s="1"/>
  <c r="L438" i="2"/>
  <c r="M438" i="2" s="1"/>
  <c r="V438" i="2" s="1"/>
  <c r="V439" i="2" s="1"/>
  <c r="V440" i="2" s="1"/>
  <c r="V441" i="2" s="1"/>
  <c r="V442" i="2" s="1"/>
  <c r="V443" i="2" s="1"/>
  <c r="O1931" i="2"/>
  <c r="J1931" i="2"/>
  <c r="I1932" i="2"/>
  <c r="V1930" i="2"/>
  <c r="U1930" i="2"/>
  <c r="T1930" i="2"/>
  <c r="K1930" i="2"/>
  <c r="S1930" i="2"/>
  <c r="N438" i="2" l="1"/>
  <c r="U438" i="2" s="1"/>
  <c r="U439" i="2" s="1"/>
  <c r="U440" i="2" s="1"/>
  <c r="U441" i="2" s="1"/>
  <c r="U442" i="2" s="1"/>
  <c r="U443" i="2" s="1"/>
  <c r="L1930" i="2"/>
  <c r="M1930" i="2" s="1"/>
  <c r="N1930" i="2" s="1"/>
  <c r="O1932" i="2"/>
  <c r="J1932" i="2"/>
  <c r="I1933" i="2"/>
  <c r="U1931" i="2"/>
  <c r="T1931" i="2"/>
  <c r="K1931" i="2"/>
  <c r="S1931" i="2"/>
  <c r="V1931" i="2"/>
  <c r="L1931" i="2" l="1"/>
  <c r="M1931" i="2" s="1"/>
  <c r="N1931" i="2" s="1"/>
  <c r="O1933" i="2"/>
  <c r="J1933" i="2"/>
  <c r="I1934" i="2"/>
  <c r="T1932" i="2"/>
  <c r="K1932" i="2"/>
  <c r="S1932" i="2"/>
  <c r="V1932" i="2"/>
  <c r="U1932" i="2"/>
  <c r="L1932" i="2" l="1"/>
  <c r="M1932" i="2" s="1"/>
  <c r="N1932" i="2" s="1"/>
  <c r="O1934" i="2"/>
  <c r="J1934" i="2"/>
  <c r="I1935" i="2"/>
  <c r="V1933" i="2"/>
  <c r="S1933" i="2"/>
  <c r="U1933" i="2"/>
  <c r="T1933" i="2"/>
  <c r="K1933" i="2"/>
  <c r="L1933" i="2" l="1"/>
  <c r="M1933" i="2" s="1"/>
  <c r="N1933" i="2" s="1"/>
  <c r="J1935" i="2"/>
  <c r="O1935" i="2"/>
  <c r="I1936" i="2"/>
  <c r="S1934" i="2"/>
  <c r="U1934" i="2"/>
  <c r="T1934" i="2"/>
  <c r="K1934" i="2"/>
  <c r="V1934" i="2"/>
  <c r="L1934" i="2" l="1"/>
  <c r="M1934" i="2" s="1"/>
  <c r="N1934" i="2" s="1"/>
  <c r="O1936" i="2"/>
  <c r="I1937" i="2"/>
  <c r="J1936" i="2"/>
  <c r="V1935" i="2"/>
  <c r="T1935" i="2"/>
  <c r="K1935" i="2"/>
  <c r="S1935" i="2"/>
  <c r="U1935" i="2"/>
  <c r="L1935" i="2" l="1"/>
  <c r="M1935" i="2" s="1"/>
  <c r="N1935" i="2" s="1"/>
  <c r="U1936" i="2"/>
  <c r="S1936" i="2"/>
  <c r="V1936" i="2"/>
  <c r="T1936" i="2"/>
  <c r="K1936" i="2"/>
  <c r="O1937" i="2"/>
  <c r="J1937" i="2"/>
  <c r="I1938" i="2"/>
  <c r="L1936" i="2" l="1"/>
  <c r="M1936" i="2" s="1"/>
  <c r="N1936" i="2" s="1"/>
  <c r="O1938" i="2"/>
  <c r="J1938" i="2"/>
  <c r="I1939" i="2"/>
  <c r="T1937" i="2"/>
  <c r="K1937" i="2"/>
  <c r="V1937" i="2"/>
  <c r="U1937" i="2"/>
  <c r="S1937" i="2"/>
  <c r="L1937" i="2" l="1"/>
  <c r="M1937" i="2" s="1"/>
  <c r="N1937" i="2" s="1"/>
  <c r="O1939" i="2"/>
  <c r="J1939" i="2"/>
  <c r="I1940" i="2"/>
  <c r="S1938" i="2"/>
  <c r="T1938" i="2"/>
  <c r="K1938" i="2"/>
  <c r="L1938" i="2" l="1"/>
  <c r="M1938" i="2" s="1"/>
  <c r="V1938" i="2" s="1"/>
  <c r="V1939" i="2" s="1"/>
  <c r="T1939" i="2"/>
  <c r="K1939" i="2"/>
  <c r="S1939" i="2"/>
  <c r="O1940" i="2"/>
  <c r="J1940" i="2"/>
  <c r="I1941" i="2"/>
  <c r="L1939" i="2" l="1"/>
  <c r="M1939" i="2" s="1"/>
  <c r="N1939" i="2" s="1"/>
  <c r="N1938" i="2"/>
  <c r="U1938" i="2" s="1"/>
  <c r="U1939" i="2" s="1"/>
  <c r="U1940" i="2" s="1"/>
  <c r="S1940" i="2"/>
  <c r="V1940" i="2"/>
  <c r="T1940" i="2"/>
  <c r="K1940" i="2"/>
  <c r="O1941" i="2"/>
  <c r="J1941" i="2"/>
  <c r="I1942" i="2"/>
  <c r="L1940" i="2" l="1"/>
  <c r="M1940" i="2" s="1"/>
  <c r="N1940" i="2" s="1"/>
  <c r="O1942" i="2"/>
  <c r="J1942" i="2"/>
  <c r="I1943" i="2"/>
  <c r="T1941" i="2"/>
  <c r="K1941" i="2"/>
  <c r="S1941" i="2"/>
  <c r="V1941" i="2"/>
  <c r="U1941" i="2"/>
  <c r="L1941" i="2" l="1"/>
  <c r="M1941" i="2" s="1"/>
  <c r="N1941" i="2" s="1"/>
  <c r="O1943" i="2"/>
  <c r="J1943" i="2"/>
  <c r="I1944" i="2"/>
  <c r="S1942" i="2"/>
  <c r="V1942" i="2"/>
  <c r="U1942" i="2"/>
  <c r="T1942" i="2"/>
  <c r="K1942" i="2"/>
  <c r="L1942" i="2" l="1"/>
  <c r="M1942" i="2" s="1"/>
  <c r="N1942" i="2" s="1"/>
  <c r="O1944" i="2"/>
  <c r="I1945" i="2"/>
  <c r="J1944" i="2"/>
  <c r="V1943" i="2"/>
  <c r="U1943" i="2"/>
  <c r="T1943" i="2"/>
  <c r="K1943" i="2"/>
  <c r="S1943" i="2"/>
  <c r="L1943" i="2" l="1"/>
  <c r="M1943" i="2" s="1"/>
  <c r="N1943" i="2" s="1"/>
  <c r="U1944" i="2"/>
  <c r="T1944" i="2"/>
  <c r="K1944" i="2"/>
  <c r="S1944" i="2"/>
  <c r="V1944" i="2"/>
  <c r="O1945" i="2"/>
  <c r="J1945" i="2"/>
  <c r="I1946" i="2"/>
  <c r="L1944" i="2" l="1"/>
  <c r="M1944" i="2" s="1"/>
  <c r="N1944" i="2" s="1"/>
  <c r="O1946" i="2"/>
  <c r="I1947" i="2"/>
  <c r="J1946" i="2"/>
  <c r="T1945" i="2"/>
  <c r="K1945" i="2"/>
  <c r="S1945" i="2"/>
  <c r="V1945" i="2"/>
  <c r="U1945" i="2"/>
  <c r="L1945" i="2" l="1"/>
  <c r="M1945" i="2" s="1"/>
  <c r="N1945" i="2" s="1"/>
  <c r="T1946" i="2"/>
  <c r="K1946" i="2"/>
  <c r="S1946" i="2"/>
  <c r="V1946" i="2"/>
  <c r="U1946" i="2"/>
  <c r="O1947" i="2"/>
  <c r="J1947" i="2"/>
  <c r="I1948" i="2"/>
  <c r="L1946" i="2" l="1"/>
  <c r="M1946" i="2" s="1"/>
  <c r="N1946" i="2" s="1"/>
  <c r="S1947" i="2"/>
  <c r="V1947" i="2"/>
  <c r="U1947" i="2"/>
  <c r="T1947" i="2"/>
  <c r="K1947" i="2"/>
  <c r="O1948" i="2"/>
  <c r="I1949" i="2"/>
  <c r="J1948" i="2"/>
  <c r="L1947" i="2" l="1"/>
  <c r="M1947" i="2" s="1"/>
  <c r="N1947" i="2" s="1"/>
  <c r="O1949" i="2"/>
  <c r="J1949" i="2"/>
  <c r="I1950" i="2"/>
  <c r="T1948" i="2"/>
  <c r="K1948" i="2"/>
  <c r="S1948" i="2"/>
  <c r="L1948" i="2" l="1"/>
  <c r="M1948" i="2" s="1"/>
  <c r="V1948" i="2" s="1"/>
  <c r="V1949" i="2" s="1"/>
  <c r="O1950" i="2"/>
  <c r="J1950" i="2"/>
  <c r="I1951" i="2"/>
  <c r="T1949" i="2"/>
  <c r="K1949" i="2"/>
  <c r="S1949" i="2"/>
  <c r="L1949" i="2" l="1"/>
  <c r="M1949" i="2" s="1"/>
  <c r="N1949" i="2" s="1"/>
  <c r="N1948" i="2"/>
  <c r="U1948" i="2" s="1"/>
  <c r="U1949" i="2" s="1"/>
  <c r="U1950" i="2" s="1"/>
  <c r="O1951" i="2"/>
  <c r="J1951" i="2"/>
  <c r="I1952" i="2"/>
  <c r="T1950" i="2"/>
  <c r="K1950" i="2"/>
  <c r="S1950" i="2"/>
  <c r="V1950" i="2"/>
  <c r="L1950" i="2" l="1"/>
  <c r="M1950" i="2" s="1"/>
  <c r="N1950" i="2" s="1"/>
  <c r="O1952" i="2"/>
  <c r="J1952" i="2"/>
  <c r="I1953" i="2"/>
  <c r="S1951" i="2"/>
  <c r="V1951" i="2"/>
  <c r="U1951" i="2"/>
  <c r="T1951" i="2"/>
  <c r="K1951" i="2"/>
  <c r="L1951" i="2" l="1"/>
  <c r="M1951" i="2" s="1"/>
  <c r="N1951" i="2" s="1"/>
  <c r="O1953" i="2"/>
  <c r="J1953" i="2"/>
  <c r="I1954" i="2"/>
  <c r="V1952" i="2"/>
  <c r="U1952" i="2"/>
  <c r="T1952" i="2"/>
  <c r="K1952" i="2"/>
  <c r="S1952" i="2"/>
  <c r="L1952" i="2" l="1"/>
  <c r="M1952" i="2" s="1"/>
  <c r="N1952" i="2" s="1"/>
  <c r="O1954" i="2"/>
  <c r="J1954" i="2"/>
  <c r="I1955" i="2"/>
  <c r="U1953" i="2"/>
  <c r="T1953" i="2"/>
  <c r="K1953" i="2"/>
  <c r="S1953" i="2"/>
  <c r="V1953" i="2"/>
  <c r="L1953" i="2" l="1"/>
  <c r="M1953" i="2" s="1"/>
  <c r="N1953" i="2" s="1"/>
  <c r="O1955" i="2"/>
  <c r="J1955" i="2"/>
  <c r="I1956" i="2"/>
  <c r="T1954" i="2"/>
  <c r="K1954" i="2"/>
  <c r="S1954" i="2"/>
  <c r="V1954" i="2"/>
  <c r="U1954" i="2"/>
  <c r="L1954" i="2" l="1"/>
  <c r="M1954" i="2" s="1"/>
  <c r="N1954" i="2" s="1"/>
  <c r="O1956" i="2"/>
  <c r="I1957" i="2"/>
  <c r="J1956" i="2"/>
  <c r="S1955" i="2"/>
  <c r="V1955" i="2"/>
  <c r="U1955" i="2"/>
  <c r="T1955" i="2"/>
  <c r="K1955" i="2"/>
  <c r="L1955" i="2" l="1"/>
  <c r="M1955" i="2" s="1"/>
  <c r="N1955" i="2" s="1"/>
  <c r="V1956" i="2"/>
  <c r="U1956" i="2"/>
  <c r="T1956" i="2"/>
  <c r="K1956" i="2"/>
  <c r="S1956" i="2"/>
  <c r="O1957" i="2"/>
  <c r="J1957" i="2"/>
  <c r="I1958" i="2"/>
  <c r="L1956" i="2" l="1"/>
  <c r="M1956" i="2" s="1"/>
  <c r="N1956" i="2" s="1"/>
  <c r="U1957" i="2"/>
  <c r="T1957" i="2"/>
  <c r="K1957" i="2"/>
  <c r="S1957" i="2"/>
  <c r="V1957" i="2"/>
  <c r="O1958" i="2"/>
  <c r="J1958" i="2"/>
  <c r="I1959" i="2"/>
  <c r="L1957" i="2" l="1"/>
  <c r="M1957" i="2" s="1"/>
  <c r="N1957" i="2" s="1"/>
  <c r="O1959" i="2"/>
  <c r="J1959" i="2"/>
  <c r="I1960" i="2"/>
  <c r="T1958" i="2"/>
  <c r="K1958" i="2"/>
  <c r="S1958" i="2"/>
  <c r="V1958" i="2"/>
  <c r="U1958" i="2"/>
  <c r="L1958" i="2" l="1"/>
  <c r="M1958" i="2" s="1"/>
  <c r="N1958" i="2" s="1"/>
  <c r="O1960" i="2"/>
  <c r="J1960" i="2"/>
  <c r="I1961" i="2"/>
  <c r="S1959" i="2"/>
  <c r="V1959" i="2"/>
  <c r="U1959" i="2"/>
  <c r="T1959" i="2"/>
  <c r="K1959" i="2"/>
  <c r="L1959" i="2" l="1"/>
  <c r="M1959" i="2" s="1"/>
  <c r="N1959" i="2" s="1"/>
  <c r="O1961" i="2"/>
  <c r="J1961" i="2"/>
  <c r="I1962" i="2"/>
  <c r="V1960" i="2"/>
  <c r="U1960" i="2"/>
  <c r="T1960" i="2"/>
  <c r="K1960" i="2"/>
  <c r="S1960" i="2"/>
  <c r="L1960" i="2" l="1"/>
  <c r="M1960" i="2" s="1"/>
  <c r="N1960" i="2" s="1"/>
  <c r="O1962" i="2"/>
  <c r="J1962" i="2"/>
  <c r="I1963" i="2"/>
  <c r="U1961" i="2"/>
  <c r="T1961" i="2"/>
  <c r="K1961" i="2"/>
  <c r="S1961" i="2"/>
  <c r="V1961" i="2"/>
  <c r="L1961" i="2" l="1"/>
  <c r="M1961" i="2" s="1"/>
  <c r="N1961" i="2" s="1"/>
  <c r="O1963" i="2"/>
  <c r="J1963" i="2"/>
  <c r="I1964" i="2"/>
  <c r="T1962" i="2"/>
  <c r="K1962" i="2"/>
  <c r="S1962" i="2"/>
  <c r="V1962" i="2"/>
  <c r="U1962" i="2"/>
  <c r="L1962" i="2" l="1"/>
  <c r="M1962" i="2" s="1"/>
  <c r="N1962" i="2" s="1"/>
  <c r="O1964" i="2"/>
  <c r="J1964" i="2"/>
  <c r="I1965" i="2"/>
  <c r="S1963" i="2"/>
  <c r="T1963" i="2"/>
  <c r="K1963" i="2"/>
  <c r="L1963" i="2" l="1"/>
  <c r="M1963" i="2" s="1"/>
  <c r="V1963" i="2" s="1"/>
  <c r="V1964" i="2" s="1"/>
  <c r="O1965" i="2"/>
  <c r="J1965" i="2"/>
  <c r="I1966" i="2"/>
  <c r="T1964" i="2"/>
  <c r="K1964" i="2"/>
  <c r="S1964" i="2"/>
  <c r="L1964" i="2" l="1"/>
  <c r="M1964" i="2" s="1"/>
  <c r="N1964" i="2" s="1"/>
  <c r="N1963" i="2"/>
  <c r="U1963" i="2" s="1"/>
  <c r="U1964" i="2" s="1"/>
  <c r="U1965" i="2" s="1"/>
  <c r="O1966" i="2"/>
  <c r="I1967" i="2"/>
  <c r="J1966" i="2"/>
  <c r="T1965" i="2"/>
  <c r="K1965" i="2"/>
  <c r="S1965" i="2"/>
  <c r="V1965" i="2"/>
  <c r="L1965" i="2" l="1"/>
  <c r="M1965" i="2" s="1"/>
  <c r="N1965" i="2" s="1"/>
  <c r="T1966" i="2"/>
  <c r="K1966" i="2"/>
  <c r="S1966" i="2"/>
  <c r="V1966" i="2"/>
  <c r="U1966" i="2"/>
  <c r="O1967" i="2"/>
  <c r="J1967" i="2"/>
  <c r="I1968" i="2"/>
  <c r="L1966" i="2" l="1"/>
  <c r="M1966" i="2" s="1"/>
  <c r="N1966" i="2" s="1"/>
  <c r="O1968" i="2"/>
  <c r="I1969" i="2"/>
  <c r="J1968" i="2"/>
  <c r="S1967" i="2"/>
  <c r="V1967" i="2"/>
  <c r="U1967" i="2"/>
  <c r="T1967" i="2"/>
  <c r="K1967" i="2"/>
  <c r="L1967" i="2" l="1"/>
  <c r="M1967" i="2" s="1"/>
  <c r="N1967" i="2" s="1"/>
  <c r="T1968" i="2"/>
  <c r="K1968" i="2"/>
  <c r="S1968" i="2"/>
  <c r="O1969" i="2"/>
  <c r="J1969" i="2"/>
  <c r="I1970" i="2"/>
  <c r="L1968" i="2" l="1"/>
  <c r="M1968" i="2" s="1"/>
  <c r="V1968" i="2" s="1"/>
  <c r="O1970" i="2"/>
  <c r="I1971" i="2"/>
  <c r="J1970" i="2"/>
  <c r="T1969" i="2"/>
  <c r="K1969" i="2"/>
  <c r="S1969" i="2"/>
  <c r="L1969" i="2" l="1"/>
  <c r="M1969" i="2" s="1"/>
  <c r="V1969" i="2" s="1"/>
  <c r="V1970" i="2" s="1"/>
  <c r="N1968" i="2"/>
  <c r="U1968" i="2" s="1"/>
  <c r="T1970" i="2"/>
  <c r="K1970" i="2"/>
  <c r="S1970" i="2"/>
  <c r="O1971" i="2"/>
  <c r="J1971" i="2"/>
  <c r="I1972" i="2"/>
  <c r="L1970" i="2" l="1"/>
  <c r="M1970" i="2" s="1"/>
  <c r="N1970" i="2" s="1"/>
  <c r="N1969" i="2"/>
  <c r="U1969" i="2" s="1"/>
  <c r="U1970" i="2" s="1"/>
  <c r="U1971" i="2" s="1"/>
  <c r="O1972" i="2"/>
  <c r="I1973" i="2"/>
  <c r="J1972" i="2"/>
  <c r="S1971" i="2"/>
  <c r="V1971" i="2"/>
  <c r="T1971" i="2"/>
  <c r="K1971" i="2"/>
  <c r="L1971" i="2" l="1"/>
  <c r="M1971" i="2" s="1"/>
  <c r="N1971" i="2" s="1"/>
  <c r="V1972" i="2"/>
  <c r="U1972" i="2"/>
  <c r="T1972" i="2"/>
  <c r="K1972" i="2"/>
  <c r="S1972" i="2"/>
  <c r="O1973" i="2"/>
  <c r="J1973" i="2"/>
  <c r="I1974" i="2"/>
  <c r="L1972" i="2" l="1"/>
  <c r="M1972" i="2" s="1"/>
  <c r="N1972" i="2" s="1"/>
  <c r="O1974" i="2"/>
  <c r="J1974" i="2"/>
  <c r="I1975" i="2"/>
  <c r="U1973" i="2"/>
  <c r="T1973" i="2"/>
  <c r="K1973" i="2"/>
  <c r="S1973" i="2"/>
  <c r="V1973" i="2"/>
  <c r="L1973" i="2" l="1"/>
  <c r="M1973" i="2" s="1"/>
  <c r="N1973" i="2" s="1"/>
  <c r="O1975" i="2"/>
  <c r="J1975" i="2"/>
  <c r="I1976" i="2"/>
  <c r="T1974" i="2"/>
  <c r="K1974" i="2"/>
  <c r="S1974" i="2"/>
  <c r="V1974" i="2"/>
  <c r="U1974" i="2"/>
  <c r="L1974" i="2" l="1"/>
  <c r="M1974" i="2" s="1"/>
  <c r="N1974" i="2" s="1"/>
  <c r="O1976" i="2"/>
  <c r="J1976" i="2"/>
  <c r="I1977" i="2"/>
  <c r="S1975" i="2"/>
  <c r="V1975" i="2"/>
  <c r="U1975" i="2"/>
  <c r="T1975" i="2"/>
  <c r="K1975" i="2"/>
  <c r="L1975" i="2" l="1"/>
  <c r="M1975" i="2" s="1"/>
  <c r="N1975" i="2" s="1"/>
  <c r="V1976" i="2"/>
  <c r="U1976" i="2"/>
  <c r="T1976" i="2"/>
  <c r="K1976" i="2"/>
  <c r="S1976" i="2"/>
  <c r="O1977" i="2"/>
  <c r="J1977" i="2"/>
  <c r="I1978" i="2"/>
  <c r="L1976" i="2" l="1"/>
  <c r="M1976" i="2" s="1"/>
  <c r="N1976" i="2" s="1"/>
  <c r="T1977" i="2"/>
  <c r="K1977" i="2"/>
  <c r="S1977" i="2"/>
  <c r="O1978" i="2"/>
  <c r="J1978" i="2"/>
  <c r="I1979" i="2"/>
  <c r="L1977" i="2" l="1"/>
  <c r="M1977" i="2" s="1"/>
  <c r="V1977" i="2" s="1"/>
  <c r="V1978" i="2" s="1"/>
  <c r="O1979" i="2"/>
  <c r="J1979" i="2"/>
  <c r="I1980" i="2"/>
  <c r="T1978" i="2"/>
  <c r="K1978" i="2"/>
  <c r="S1978" i="2"/>
  <c r="L1978" i="2" l="1"/>
  <c r="M1978" i="2" s="1"/>
  <c r="N1978" i="2" s="1"/>
  <c r="N1977" i="2"/>
  <c r="U1977" i="2" s="1"/>
  <c r="U1978" i="2" s="1"/>
  <c r="U1979" i="2" s="1"/>
  <c r="O1980" i="2"/>
  <c r="J1980" i="2"/>
  <c r="I1981" i="2"/>
  <c r="S1979" i="2"/>
  <c r="V1979" i="2"/>
  <c r="T1979" i="2"/>
  <c r="K1979" i="2"/>
  <c r="L1979" i="2" l="1"/>
  <c r="M1979" i="2" s="1"/>
  <c r="N1979" i="2" s="1"/>
  <c r="O1981" i="2"/>
  <c r="J1981" i="2"/>
  <c r="I1982" i="2"/>
  <c r="V1980" i="2"/>
  <c r="U1980" i="2"/>
  <c r="T1980" i="2"/>
  <c r="K1980" i="2"/>
  <c r="S1980" i="2"/>
  <c r="L1980" i="2" l="1"/>
  <c r="M1980" i="2" s="1"/>
  <c r="N1980" i="2" s="1"/>
  <c r="O1982" i="2"/>
  <c r="I1983" i="2"/>
  <c r="J1982" i="2"/>
  <c r="U1981" i="2"/>
  <c r="T1981" i="2"/>
  <c r="K1981" i="2"/>
  <c r="S1981" i="2"/>
  <c r="V1981" i="2"/>
  <c r="L1981" i="2" l="1"/>
  <c r="M1981" i="2" s="1"/>
  <c r="N1981" i="2" s="1"/>
  <c r="T1982" i="2"/>
  <c r="K1982" i="2"/>
  <c r="S1982" i="2"/>
  <c r="O1983" i="2"/>
  <c r="J1983" i="2"/>
  <c r="I1984" i="2"/>
  <c r="L1982" i="2" l="1"/>
  <c r="M1982" i="2" s="1"/>
  <c r="V1982" i="2" s="1"/>
  <c r="V1983" i="2" s="1"/>
  <c r="S1983" i="2"/>
  <c r="T1983" i="2"/>
  <c r="K1983" i="2"/>
  <c r="O1984" i="2"/>
  <c r="J1984" i="2"/>
  <c r="I1985" i="2"/>
  <c r="L1983" i="2" l="1"/>
  <c r="M1983" i="2" s="1"/>
  <c r="N1983" i="2" s="1"/>
  <c r="N1982" i="2"/>
  <c r="U1982" i="2" s="1"/>
  <c r="U1983" i="2" s="1"/>
  <c r="U1984" i="2" s="1"/>
  <c r="V1984" i="2"/>
  <c r="T1984" i="2"/>
  <c r="K1984" i="2"/>
  <c r="S1984" i="2"/>
  <c r="O1985" i="2"/>
  <c r="J1985" i="2"/>
  <c r="I1986" i="2"/>
  <c r="L1984" i="2" l="1"/>
  <c r="M1984" i="2" s="1"/>
  <c r="N1984" i="2" s="1"/>
  <c r="U1985" i="2"/>
  <c r="T1985" i="2"/>
  <c r="K1985" i="2"/>
  <c r="S1985" i="2"/>
  <c r="V1985" i="2"/>
  <c r="O1986" i="2"/>
  <c r="I1987" i="2"/>
  <c r="J1986" i="2"/>
  <c r="L1985" i="2" l="1"/>
  <c r="M1985" i="2" s="1"/>
  <c r="N1985" i="2" s="1"/>
  <c r="O1987" i="2"/>
  <c r="J1987" i="2"/>
  <c r="I1988" i="2"/>
  <c r="T1986" i="2"/>
  <c r="K1986" i="2"/>
  <c r="S1986" i="2"/>
  <c r="V1986" i="2"/>
  <c r="U1986" i="2"/>
  <c r="L1986" i="2" l="1"/>
  <c r="M1986" i="2" s="1"/>
  <c r="N1986" i="2" s="1"/>
  <c r="O1988" i="2"/>
  <c r="I1989" i="2"/>
  <c r="J1988" i="2"/>
  <c r="S1987" i="2"/>
  <c r="V1987" i="2"/>
  <c r="U1987" i="2"/>
  <c r="T1987" i="2"/>
  <c r="K1987" i="2"/>
  <c r="L1987" i="2" l="1"/>
  <c r="M1987" i="2" s="1"/>
  <c r="N1987" i="2" s="1"/>
  <c r="V1988" i="2"/>
  <c r="U1988" i="2"/>
  <c r="T1988" i="2"/>
  <c r="K1988" i="2"/>
  <c r="S1988" i="2"/>
  <c r="O1989" i="2"/>
  <c r="J1989" i="2"/>
  <c r="I1990" i="2"/>
  <c r="L1988" i="2" l="1"/>
  <c r="M1988" i="2" s="1"/>
  <c r="N1988" i="2" s="1"/>
  <c r="U1989" i="2"/>
  <c r="T1989" i="2"/>
  <c r="K1989" i="2"/>
  <c r="S1989" i="2"/>
  <c r="V1989" i="2"/>
  <c r="O1990" i="2"/>
  <c r="J1990" i="2"/>
  <c r="I1991" i="2"/>
  <c r="L1989" i="2" l="1"/>
  <c r="M1989" i="2" s="1"/>
  <c r="N1989" i="2" s="1"/>
  <c r="T1990" i="2"/>
  <c r="K1990" i="2"/>
  <c r="S1990" i="2"/>
  <c r="V1990" i="2"/>
  <c r="U1990" i="2"/>
  <c r="O1991" i="2"/>
  <c r="J1991" i="2"/>
  <c r="I1992" i="2"/>
  <c r="L1990" i="2" l="1"/>
  <c r="M1990" i="2" s="1"/>
  <c r="N1990" i="2" s="1"/>
  <c r="O1992" i="2"/>
  <c r="J1992" i="2"/>
  <c r="I1993" i="2"/>
  <c r="S1991" i="2"/>
  <c r="T1991" i="2"/>
  <c r="K1991" i="2"/>
  <c r="L1991" i="2" l="1"/>
  <c r="M1991" i="2" s="1"/>
  <c r="V1991" i="2" s="1"/>
  <c r="V1992" i="2" s="1"/>
  <c r="O1993" i="2"/>
  <c r="J1993" i="2"/>
  <c r="I1994" i="2"/>
  <c r="T1992" i="2"/>
  <c r="K1992" i="2"/>
  <c r="S1992" i="2"/>
  <c r="L1992" i="2" l="1"/>
  <c r="M1992" i="2" s="1"/>
  <c r="N1992" i="2" s="1"/>
  <c r="N1991" i="2"/>
  <c r="U1991" i="2" s="1"/>
  <c r="U1992" i="2" s="1"/>
  <c r="U1993" i="2" s="1"/>
  <c r="O1994" i="2"/>
  <c r="J1994" i="2"/>
  <c r="I1995" i="2"/>
  <c r="T1993" i="2"/>
  <c r="K1993" i="2"/>
  <c r="S1993" i="2"/>
  <c r="V1993" i="2"/>
  <c r="L1993" i="2" l="1"/>
  <c r="M1993" i="2" s="1"/>
  <c r="N1993" i="2" s="1"/>
  <c r="O1995" i="2"/>
  <c r="J1995" i="2"/>
  <c r="I1996" i="2"/>
  <c r="T1994" i="2"/>
  <c r="K1994" i="2"/>
  <c r="S1994" i="2"/>
  <c r="V1994" i="2"/>
  <c r="U1994" i="2"/>
  <c r="L1994" i="2" l="1"/>
  <c r="M1994" i="2" s="1"/>
  <c r="N1994" i="2" s="1"/>
  <c r="O1996" i="2"/>
  <c r="J1996" i="2"/>
  <c r="I1997" i="2"/>
  <c r="S1995" i="2"/>
  <c r="V1995" i="2"/>
  <c r="U1995" i="2"/>
  <c r="T1995" i="2"/>
  <c r="K1995" i="2"/>
  <c r="L1995" i="2" l="1"/>
  <c r="M1995" i="2" s="1"/>
  <c r="N1995" i="2" s="1"/>
  <c r="O1997" i="2"/>
  <c r="J1997" i="2"/>
  <c r="I1998" i="2"/>
  <c r="V1996" i="2"/>
  <c r="U1996" i="2"/>
  <c r="T1996" i="2"/>
  <c r="K1996" i="2"/>
  <c r="S1996" i="2"/>
  <c r="L1996" i="2" l="1"/>
  <c r="M1996" i="2" s="1"/>
  <c r="N1996" i="2" s="1"/>
  <c r="O1998" i="2"/>
  <c r="I1999" i="2"/>
  <c r="J1998" i="2"/>
  <c r="U1997" i="2"/>
  <c r="T1997" i="2"/>
  <c r="K1997" i="2"/>
  <c r="S1997" i="2"/>
  <c r="V1997" i="2"/>
  <c r="L1997" i="2" l="1"/>
  <c r="M1997" i="2" s="1"/>
  <c r="N1997" i="2" s="1"/>
  <c r="T1998" i="2"/>
  <c r="K1998" i="2"/>
  <c r="S1998" i="2"/>
  <c r="V1998" i="2"/>
  <c r="U1998" i="2"/>
  <c r="O1999" i="2"/>
  <c r="J1999" i="2"/>
  <c r="I2000" i="2"/>
  <c r="L1998" i="2" l="1"/>
  <c r="M1998" i="2" s="1"/>
  <c r="N1998" i="2" s="1"/>
  <c r="O2000" i="2"/>
  <c r="J2000" i="2"/>
  <c r="I2001" i="2"/>
  <c r="S1999" i="2"/>
  <c r="V1999" i="2"/>
  <c r="U1999" i="2"/>
  <c r="T1999" i="2"/>
  <c r="K1999" i="2"/>
  <c r="L1999" i="2" l="1"/>
  <c r="M1999" i="2" s="1"/>
  <c r="N1999" i="2" s="1"/>
  <c r="O2001" i="2"/>
  <c r="J2001" i="2"/>
  <c r="I2002" i="2"/>
  <c r="V2000" i="2"/>
  <c r="U2000" i="2"/>
  <c r="T2000" i="2"/>
  <c r="K2000" i="2"/>
  <c r="S2000" i="2"/>
  <c r="L2000" i="2" l="1"/>
  <c r="M2000" i="2" s="1"/>
  <c r="N2000" i="2" s="1"/>
  <c r="O2002" i="2"/>
  <c r="I2003" i="2"/>
  <c r="J2002" i="2"/>
  <c r="T2001" i="2"/>
  <c r="K2001" i="2"/>
  <c r="S2001" i="2"/>
  <c r="L2001" i="2" l="1"/>
  <c r="M2001" i="2" s="1"/>
  <c r="V2001" i="2" s="1"/>
  <c r="V2002" i="2" s="1"/>
  <c r="T2002" i="2"/>
  <c r="K2002" i="2"/>
  <c r="S2002" i="2"/>
  <c r="O2003" i="2"/>
  <c r="J2003" i="2"/>
  <c r="I2004" i="2"/>
  <c r="L2002" i="2" l="1"/>
  <c r="M2002" i="2" s="1"/>
  <c r="N2002" i="2" s="1"/>
  <c r="N2001" i="2"/>
  <c r="U2001" i="2" s="1"/>
  <c r="U2002" i="2" s="1"/>
  <c r="U2003" i="2" s="1"/>
  <c r="O2004" i="2"/>
  <c r="I2005" i="2"/>
  <c r="J2004" i="2"/>
  <c r="S2003" i="2"/>
  <c r="V2003" i="2"/>
  <c r="T2003" i="2"/>
  <c r="K2003" i="2"/>
  <c r="L2003" i="2" l="1"/>
  <c r="M2003" i="2" s="1"/>
  <c r="N2003" i="2" s="1"/>
  <c r="V2004" i="2"/>
  <c r="U2004" i="2"/>
  <c r="T2004" i="2"/>
  <c r="K2004" i="2"/>
  <c r="S2004" i="2"/>
  <c r="O2005" i="2"/>
  <c r="J2005" i="2"/>
  <c r="I2006" i="2"/>
  <c r="L2004" i="2" l="1"/>
  <c r="M2004" i="2" s="1"/>
  <c r="N2004" i="2" s="1"/>
  <c r="O2006" i="2"/>
  <c r="J2006" i="2"/>
  <c r="I2007" i="2"/>
  <c r="U2005" i="2"/>
  <c r="T2005" i="2"/>
  <c r="K2005" i="2"/>
  <c r="S2005" i="2"/>
  <c r="V2005" i="2"/>
  <c r="L2005" i="2" l="1"/>
  <c r="M2005" i="2" s="1"/>
  <c r="N2005" i="2" s="1"/>
  <c r="O2007" i="2"/>
  <c r="J2007" i="2"/>
  <c r="I2008" i="2"/>
  <c r="T2006" i="2"/>
  <c r="K2006" i="2"/>
  <c r="S2006" i="2"/>
  <c r="V2006" i="2"/>
  <c r="U2006" i="2"/>
  <c r="L2006" i="2" l="1"/>
  <c r="M2006" i="2" s="1"/>
  <c r="N2006" i="2" s="1"/>
  <c r="O2008" i="2"/>
  <c r="J2008" i="2"/>
  <c r="I2009" i="2"/>
  <c r="S2007" i="2"/>
  <c r="V2007" i="2"/>
  <c r="U2007" i="2"/>
  <c r="T2007" i="2"/>
  <c r="K2007" i="2"/>
  <c r="L2007" i="2" l="1"/>
  <c r="M2007" i="2" s="1"/>
  <c r="N2007" i="2" s="1"/>
  <c r="V2008" i="2"/>
  <c r="U2008" i="2"/>
  <c r="T2008" i="2"/>
  <c r="K2008" i="2"/>
  <c r="S2008" i="2"/>
  <c r="O2009" i="2"/>
  <c r="J2009" i="2"/>
  <c r="I2010" i="2"/>
  <c r="L2008" i="2" l="1"/>
  <c r="M2008" i="2" s="1"/>
  <c r="N2008" i="2" s="1"/>
  <c r="O2010" i="2"/>
  <c r="J2010" i="2"/>
  <c r="I2011" i="2"/>
  <c r="U2009" i="2"/>
  <c r="T2009" i="2"/>
  <c r="K2009" i="2"/>
  <c r="S2009" i="2"/>
  <c r="V2009" i="2"/>
  <c r="L2009" i="2" l="1"/>
  <c r="M2009" i="2" s="1"/>
  <c r="N2009" i="2" s="1"/>
  <c r="O2011" i="2"/>
  <c r="J2011" i="2"/>
  <c r="I2012" i="2"/>
  <c r="T2010" i="2"/>
  <c r="K2010" i="2"/>
  <c r="S2010" i="2"/>
  <c r="V2010" i="2"/>
  <c r="U2010" i="2"/>
  <c r="L2010" i="2" l="1"/>
  <c r="M2010" i="2" s="1"/>
  <c r="N2010" i="2" s="1"/>
  <c r="O2012" i="2"/>
  <c r="I2013" i="2"/>
  <c r="J2012" i="2"/>
  <c r="S2011" i="2"/>
  <c r="V2011" i="2"/>
  <c r="U2011" i="2"/>
  <c r="T2011" i="2"/>
  <c r="K2011" i="2"/>
  <c r="L2011" i="2" l="1"/>
  <c r="M2011" i="2" s="1"/>
  <c r="N2011" i="2" s="1"/>
  <c r="O2013" i="2"/>
  <c r="J2013" i="2"/>
  <c r="I2014" i="2"/>
  <c r="T2012" i="2"/>
  <c r="K2012" i="2"/>
  <c r="S2012" i="2"/>
  <c r="L2012" i="2" l="1"/>
  <c r="M2012" i="2" s="1"/>
  <c r="V2012" i="2" s="1"/>
  <c r="O2014" i="2"/>
  <c r="I2015" i="2"/>
  <c r="J2014" i="2"/>
  <c r="T2013" i="2"/>
  <c r="K2013" i="2"/>
  <c r="S2013" i="2"/>
  <c r="L2013" i="2" l="1"/>
  <c r="M2013" i="2" s="1"/>
  <c r="V2013" i="2" s="1"/>
  <c r="V2014" i="2" s="1"/>
  <c r="N2012" i="2"/>
  <c r="U2012" i="2" s="1"/>
  <c r="T2014" i="2"/>
  <c r="K2014" i="2"/>
  <c r="S2014" i="2"/>
  <c r="O2015" i="2"/>
  <c r="J2015" i="2"/>
  <c r="I2016" i="2"/>
  <c r="N2013" i="2" l="1"/>
  <c r="U2013" i="2" s="1"/>
  <c r="U2014" i="2" s="1"/>
  <c r="U2015" i="2" s="1"/>
  <c r="L2014" i="2"/>
  <c r="M2014" i="2" s="1"/>
  <c r="N2014" i="2" s="1"/>
  <c r="O2016" i="2"/>
  <c r="I2017" i="2"/>
  <c r="J2016" i="2"/>
  <c r="S2015" i="2"/>
  <c r="V2015" i="2"/>
  <c r="T2015" i="2"/>
  <c r="K2015" i="2"/>
  <c r="L2015" i="2" l="1"/>
  <c r="M2015" i="2" s="1"/>
  <c r="N2015" i="2" s="1"/>
  <c r="V2016" i="2"/>
  <c r="U2016" i="2"/>
  <c r="T2016" i="2"/>
  <c r="K2016" i="2"/>
  <c r="S2016" i="2"/>
  <c r="O2017" i="2"/>
  <c r="J2017" i="2"/>
  <c r="I2018" i="2"/>
  <c r="L2016" i="2" l="1"/>
  <c r="M2016" i="2" s="1"/>
  <c r="N2016" i="2" s="1"/>
  <c r="U2017" i="2"/>
  <c r="T2017" i="2"/>
  <c r="K2017" i="2"/>
  <c r="S2017" i="2"/>
  <c r="V2017" i="2"/>
  <c r="O2018" i="2"/>
  <c r="J2018" i="2"/>
  <c r="I2019" i="2"/>
  <c r="L2017" i="2" l="1"/>
  <c r="M2017" i="2" s="1"/>
  <c r="N2017" i="2" s="1"/>
  <c r="O2019" i="2"/>
  <c r="J2019" i="2"/>
  <c r="I2020" i="2"/>
  <c r="T2018" i="2"/>
  <c r="K2018" i="2"/>
  <c r="S2018" i="2"/>
  <c r="V2018" i="2"/>
  <c r="U2018" i="2"/>
  <c r="L2018" i="2" l="1"/>
  <c r="M2018" i="2" s="1"/>
  <c r="N2018" i="2" s="1"/>
  <c r="O2020" i="2"/>
  <c r="J2020" i="2"/>
  <c r="I2021" i="2"/>
  <c r="S2019" i="2"/>
  <c r="V2019" i="2"/>
  <c r="U2019" i="2"/>
  <c r="T2019" i="2"/>
  <c r="K2019" i="2"/>
  <c r="L2019" i="2" l="1"/>
  <c r="M2019" i="2" s="1"/>
  <c r="N2019" i="2" s="1"/>
  <c r="V2020" i="2"/>
  <c r="U2020" i="2"/>
  <c r="T2020" i="2"/>
  <c r="K2020" i="2"/>
  <c r="S2020" i="2"/>
  <c r="O2021" i="2"/>
  <c r="J2021" i="2"/>
  <c r="I2022" i="2"/>
  <c r="L2020" i="2" l="1"/>
  <c r="M2020" i="2" s="1"/>
  <c r="N2020" i="2" s="1"/>
  <c r="O2022" i="2"/>
  <c r="J2022" i="2"/>
  <c r="I2023" i="2"/>
  <c r="U2021" i="2"/>
  <c r="T2021" i="2"/>
  <c r="K2021" i="2"/>
  <c r="S2021" i="2"/>
  <c r="V2021" i="2"/>
  <c r="L2021" i="2" l="1"/>
  <c r="M2021" i="2" s="1"/>
  <c r="N2021" i="2" s="1"/>
  <c r="O2023" i="2"/>
  <c r="J2023" i="2"/>
  <c r="I2024" i="2"/>
  <c r="T2022" i="2"/>
  <c r="K2022" i="2"/>
  <c r="S2022" i="2"/>
  <c r="V2022" i="2"/>
  <c r="U2022" i="2"/>
  <c r="L2022" i="2" l="1"/>
  <c r="M2022" i="2" s="1"/>
  <c r="N2022" i="2" s="1"/>
  <c r="O2024" i="2"/>
  <c r="I2025" i="2"/>
  <c r="J2024" i="2"/>
  <c r="S2023" i="2"/>
  <c r="T2023" i="2"/>
  <c r="K2023" i="2"/>
  <c r="L2023" i="2" l="1"/>
  <c r="M2023" i="2" s="1"/>
  <c r="V2023" i="2" s="1"/>
  <c r="V2024" i="2" s="1"/>
  <c r="O2025" i="2"/>
  <c r="J2025" i="2"/>
  <c r="I2026" i="2"/>
  <c r="T2024" i="2"/>
  <c r="K2024" i="2"/>
  <c r="S2024" i="2"/>
  <c r="L2024" i="2" l="1"/>
  <c r="M2024" i="2" s="1"/>
  <c r="N2024" i="2" s="1"/>
  <c r="N2023" i="2"/>
  <c r="U2023" i="2" s="1"/>
  <c r="U2024" i="2" s="1"/>
  <c r="U2025" i="2" s="1"/>
  <c r="O2026" i="2"/>
  <c r="I2027" i="2"/>
  <c r="J2026" i="2"/>
  <c r="T2025" i="2"/>
  <c r="K2025" i="2"/>
  <c r="S2025" i="2"/>
  <c r="V2025" i="2"/>
  <c r="L2025" i="2" l="1"/>
  <c r="M2025" i="2" s="1"/>
  <c r="N2025" i="2" s="1"/>
  <c r="T2026" i="2"/>
  <c r="K2026" i="2"/>
  <c r="S2026" i="2"/>
  <c r="V2026" i="2"/>
  <c r="U2026" i="2"/>
  <c r="O2027" i="2"/>
  <c r="J2027" i="2"/>
  <c r="I2028" i="2"/>
  <c r="L2026" i="2" l="1"/>
  <c r="M2026" i="2" s="1"/>
  <c r="N2026" i="2" s="1"/>
  <c r="O2028" i="2"/>
  <c r="I2029" i="2"/>
  <c r="J2028" i="2"/>
  <c r="S2027" i="2"/>
  <c r="V2027" i="2"/>
  <c r="U2027" i="2"/>
  <c r="T2027" i="2"/>
  <c r="K2027" i="2"/>
  <c r="L2027" i="2" l="1"/>
  <c r="M2027" i="2" s="1"/>
  <c r="N2027" i="2" s="1"/>
  <c r="V2028" i="2"/>
  <c r="U2028" i="2"/>
  <c r="T2028" i="2"/>
  <c r="K2028" i="2"/>
  <c r="S2028" i="2"/>
  <c r="O2029" i="2"/>
  <c r="J2029" i="2"/>
  <c r="I2030" i="2"/>
  <c r="L2028" i="2" l="1"/>
  <c r="M2028" i="2" s="1"/>
  <c r="N2028" i="2" s="1"/>
  <c r="U2029" i="2"/>
  <c r="T2029" i="2"/>
  <c r="K2029" i="2"/>
  <c r="S2029" i="2"/>
  <c r="V2029" i="2"/>
  <c r="O2030" i="2"/>
  <c r="I2031" i="2"/>
  <c r="J2030" i="2"/>
  <c r="L2029" i="2" l="1"/>
  <c r="M2029" i="2" s="1"/>
  <c r="N2029" i="2" s="1"/>
  <c r="T2030" i="2"/>
  <c r="K2030" i="2"/>
  <c r="S2030" i="2"/>
  <c r="V2030" i="2"/>
  <c r="U2030" i="2"/>
  <c r="O2031" i="2"/>
  <c r="J2031" i="2"/>
  <c r="I2032" i="2"/>
  <c r="L2030" i="2" l="1"/>
  <c r="M2030" i="2" s="1"/>
  <c r="N2030" i="2" s="1"/>
  <c r="O2032" i="2"/>
  <c r="I2033" i="2"/>
  <c r="J2032" i="2"/>
  <c r="S2031" i="2"/>
  <c r="V2031" i="2"/>
  <c r="U2031" i="2"/>
  <c r="T2031" i="2"/>
  <c r="K2031" i="2"/>
  <c r="L2031" i="2" l="1"/>
  <c r="M2031" i="2" s="1"/>
  <c r="N2031" i="2" s="1"/>
  <c r="T2032" i="2"/>
  <c r="K2032" i="2"/>
  <c r="S2032" i="2"/>
  <c r="O2033" i="2"/>
  <c r="J2033" i="2"/>
  <c r="I2034" i="2"/>
  <c r="L2032" i="2" l="1"/>
  <c r="M2032" i="2" s="1"/>
  <c r="V2032" i="2" s="1"/>
  <c r="V2033" i="2" s="1"/>
  <c r="T2033" i="2"/>
  <c r="K2033" i="2"/>
  <c r="S2033" i="2"/>
  <c r="O2034" i="2"/>
  <c r="J2034" i="2"/>
  <c r="I2035" i="2"/>
  <c r="L2033" i="2" l="1"/>
  <c r="M2033" i="2" s="1"/>
  <c r="N2033" i="2" s="1"/>
  <c r="N2032" i="2"/>
  <c r="U2032" i="2" s="1"/>
  <c r="U2033" i="2" s="1"/>
  <c r="U2034" i="2" s="1"/>
  <c r="T2034" i="2"/>
  <c r="K2034" i="2"/>
  <c r="S2034" i="2"/>
  <c r="V2034" i="2"/>
  <c r="O2035" i="2"/>
  <c r="J2035" i="2"/>
  <c r="I2036" i="2"/>
  <c r="L2034" i="2" l="1"/>
  <c r="M2034" i="2" s="1"/>
  <c r="N2034" i="2" s="1"/>
  <c r="O2036" i="2"/>
  <c r="J2036" i="2"/>
  <c r="I2037" i="2"/>
  <c r="S2035" i="2"/>
  <c r="V2035" i="2"/>
  <c r="U2035" i="2"/>
  <c r="T2035" i="2"/>
  <c r="K2035" i="2"/>
  <c r="L2035" i="2" l="1"/>
  <c r="M2035" i="2" s="1"/>
  <c r="N2035" i="2" s="1"/>
  <c r="O2037" i="2"/>
  <c r="J2037" i="2"/>
  <c r="I2038" i="2"/>
  <c r="V2036" i="2"/>
  <c r="U2036" i="2"/>
  <c r="T2036" i="2"/>
  <c r="K2036" i="2"/>
  <c r="S2036" i="2"/>
  <c r="L2036" i="2" l="1"/>
  <c r="M2036" i="2" s="1"/>
  <c r="N2036" i="2" s="1"/>
  <c r="O2038" i="2"/>
  <c r="J2038" i="2"/>
  <c r="I2039" i="2"/>
  <c r="U2037" i="2"/>
  <c r="T2037" i="2"/>
  <c r="K2037" i="2"/>
  <c r="S2037" i="2"/>
  <c r="V2037" i="2"/>
  <c r="L2037" i="2" l="1"/>
  <c r="M2037" i="2" s="1"/>
  <c r="N2037" i="2" s="1"/>
  <c r="O2039" i="2"/>
  <c r="J2039" i="2"/>
  <c r="I2040" i="2"/>
  <c r="T2038" i="2"/>
  <c r="K2038" i="2"/>
  <c r="S2038" i="2"/>
  <c r="V2038" i="2"/>
  <c r="U2038" i="2"/>
  <c r="L2038" i="2" l="1"/>
  <c r="M2038" i="2" s="1"/>
  <c r="N2038" i="2" s="1"/>
  <c r="O2040" i="2"/>
  <c r="I2041" i="2"/>
  <c r="J2040" i="2"/>
  <c r="S2039" i="2"/>
  <c r="V2039" i="2"/>
  <c r="U2039" i="2"/>
  <c r="T2039" i="2"/>
  <c r="K2039" i="2"/>
  <c r="L2039" i="2" l="1"/>
  <c r="M2039" i="2" s="1"/>
  <c r="N2039" i="2" s="1"/>
  <c r="O2041" i="2"/>
  <c r="J2041" i="2"/>
  <c r="I2042" i="2"/>
  <c r="T2040" i="2"/>
  <c r="K2040" i="2"/>
  <c r="S2040" i="2"/>
  <c r="L2040" i="2" l="1"/>
  <c r="M2040" i="2" s="1"/>
  <c r="V2040" i="2" s="1"/>
  <c r="V2041" i="2" s="1"/>
  <c r="O2042" i="2"/>
  <c r="I2043" i="2"/>
  <c r="J2042" i="2"/>
  <c r="T2041" i="2"/>
  <c r="K2041" i="2"/>
  <c r="S2041" i="2"/>
  <c r="L2041" i="2" l="1"/>
  <c r="M2041" i="2" s="1"/>
  <c r="N2041" i="2" s="1"/>
  <c r="N2040" i="2"/>
  <c r="U2040" i="2" s="1"/>
  <c r="U2041" i="2" s="1"/>
  <c r="U2042" i="2" s="1"/>
  <c r="T2042" i="2"/>
  <c r="K2042" i="2"/>
  <c r="S2042" i="2"/>
  <c r="V2042" i="2"/>
  <c r="O2043" i="2"/>
  <c r="J2043" i="2"/>
  <c r="I2044" i="2"/>
  <c r="L2042" i="2" l="1"/>
  <c r="M2042" i="2" s="1"/>
  <c r="N2042" i="2" s="1"/>
  <c r="S2043" i="2"/>
  <c r="V2043" i="2"/>
  <c r="U2043" i="2"/>
  <c r="T2043" i="2"/>
  <c r="K2043" i="2"/>
  <c r="O2044" i="2"/>
  <c r="I2045" i="2"/>
  <c r="J2044" i="2"/>
  <c r="L2043" i="2" l="1"/>
  <c r="M2043" i="2" s="1"/>
  <c r="N2043" i="2" s="1"/>
  <c r="V2044" i="2"/>
  <c r="U2044" i="2"/>
  <c r="T2044" i="2"/>
  <c r="K2044" i="2"/>
  <c r="S2044" i="2"/>
  <c r="O2045" i="2"/>
  <c r="J2045" i="2"/>
  <c r="I2046" i="2"/>
  <c r="L2044" i="2" l="1"/>
  <c r="M2044" i="2" s="1"/>
  <c r="N2044" i="2" s="1"/>
  <c r="U2045" i="2"/>
  <c r="T2045" i="2"/>
  <c r="K2045" i="2"/>
  <c r="S2045" i="2"/>
  <c r="V2045" i="2"/>
  <c r="O2046" i="2"/>
  <c r="I2047" i="2"/>
  <c r="J2046" i="2"/>
  <c r="L2045" i="2" l="1"/>
  <c r="M2045" i="2" s="1"/>
  <c r="N2045" i="2" s="1"/>
  <c r="O2047" i="2"/>
  <c r="J2047" i="2"/>
  <c r="I2048" i="2"/>
  <c r="T2046" i="2"/>
  <c r="K2046" i="2"/>
  <c r="S2046" i="2"/>
  <c r="V2046" i="2"/>
  <c r="U2046" i="2"/>
  <c r="L2046" i="2" l="1"/>
  <c r="M2046" i="2" s="1"/>
  <c r="N2046" i="2" s="1"/>
  <c r="O2048" i="2"/>
  <c r="I2049" i="2"/>
  <c r="J2048" i="2"/>
  <c r="S2047" i="2"/>
  <c r="V2047" i="2"/>
  <c r="U2047" i="2"/>
  <c r="T2047" i="2"/>
  <c r="K2047" i="2"/>
  <c r="L2047" i="2" l="1"/>
  <c r="M2047" i="2" s="1"/>
  <c r="N2047" i="2" s="1"/>
  <c r="O2049" i="2"/>
  <c r="J2049" i="2"/>
  <c r="I2050" i="2"/>
  <c r="V2048" i="2"/>
  <c r="U2048" i="2"/>
  <c r="T2048" i="2"/>
  <c r="K2048" i="2"/>
  <c r="S2048" i="2"/>
  <c r="L2048" i="2" l="1"/>
  <c r="M2048" i="2" s="1"/>
  <c r="N2048" i="2" s="1"/>
  <c r="O2050" i="2"/>
  <c r="I2051" i="2"/>
  <c r="J2050" i="2"/>
  <c r="U2049" i="2"/>
  <c r="T2049" i="2"/>
  <c r="K2049" i="2"/>
  <c r="S2049" i="2"/>
  <c r="V2049" i="2"/>
  <c r="L2049" i="2" l="1"/>
  <c r="M2049" i="2" s="1"/>
  <c r="N2049" i="2" s="1"/>
  <c r="T2050" i="2"/>
  <c r="K2050" i="2"/>
  <c r="S2050" i="2"/>
  <c r="O2051" i="2"/>
  <c r="J2051" i="2"/>
  <c r="I2052" i="2"/>
  <c r="L2050" i="2" l="1"/>
  <c r="M2050" i="2" s="1"/>
  <c r="V2050" i="2" s="1"/>
  <c r="S2051" i="2"/>
  <c r="T2051" i="2"/>
  <c r="K2051" i="2"/>
  <c r="O2052" i="2"/>
  <c r="I2053" i="2"/>
  <c r="J2052" i="2"/>
  <c r="L2051" i="2" l="1"/>
  <c r="M2051" i="2" s="1"/>
  <c r="V2051" i="2" s="1"/>
  <c r="V2052" i="2" s="1"/>
  <c r="N2050" i="2"/>
  <c r="U2050" i="2" s="1"/>
  <c r="O2053" i="2"/>
  <c r="J2053" i="2"/>
  <c r="I2054" i="2"/>
  <c r="T2052" i="2"/>
  <c r="K2052" i="2"/>
  <c r="S2052" i="2"/>
  <c r="L2052" i="2" l="1"/>
  <c r="M2052" i="2" s="1"/>
  <c r="N2052" i="2" s="1"/>
  <c r="N2051" i="2"/>
  <c r="U2051" i="2" s="1"/>
  <c r="U2052" i="2" s="1"/>
  <c r="U2053" i="2" s="1"/>
  <c r="O2054" i="2"/>
  <c r="J2054" i="2"/>
  <c r="I2055" i="2"/>
  <c r="T2053" i="2"/>
  <c r="K2053" i="2"/>
  <c r="S2053" i="2"/>
  <c r="V2053" i="2"/>
  <c r="L2053" i="2" l="1"/>
  <c r="M2053" i="2" s="1"/>
  <c r="N2053" i="2" s="1"/>
  <c r="O2055" i="2"/>
  <c r="J2055" i="2"/>
  <c r="I2056" i="2"/>
  <c r="T2054" i="2"/>
  <c r="K2054" i="2"/>
  <c r="S2054" i="2"/>
  <c r="V2054" i="2"/>
  <c r="U2054" i="2"/>
  <c r="L2054" i="2" l="1"/>
  <c r="M2054" i="2" s="1"/>
  <c r="N2054" i="2" s="1"/>
  <c r="O2056" i="2"/>
  <c r="J2056" i="2"/>
  <c r="I2057" i="2"/>
  <c r="S2055" i="2"/>
  <c r="V2055" i="2"/>
  <c r="U2055" i="2"/>
  <c r="T2055" i="2"/>
  <c r="K2055" i="2"/>
  <c r="L2055" i="2" l="1"/>
  <c r="M2055" i="2" s="1"/>
  <c r="N2055" i="2" s="1"/>
  <c r="V2056" i="2"/>
  <c r="U2056" i="2"/>
  <c r="T2056" i="2"/>
  <c r="K2056" i="2"/>
  <c r="S2056" i="2"/>
  <c r="O2057" i="2"/>
  <c r="J2057" i="2"/>
  <c r="I2058" i="2"/>
  <c r="L2056" i="2" l="1"/>
  <c r="M2056" i="2" s="1"/>
  <c r="N2056" i="2" s="1"/>
  <c r="O2058" i="2"/>
  <c r="I2059" i="2"/>
  <c r="J2058" i="2"/>
  <c r="U2057" i="2"/>
  <c r="T2057" i="2"/>
  <c r="K2057" i="2"/>
  <c r="S2057" i="2"/>
  <c r="V2057" i="2"/>
  <c r="L2057" i="2" l="1"/>
  <c r="M2057" i="2" s="1"/>
  <c r="N2057" i="2" s="1"/>
  <c r="T2058" i="2"/>
  <c r="K2058" i="2"/>
  <c r="S2058" i="2"/>
  <c r="V2058" i="2"/>
  <c r="U2058" i="2"/>
  <c r="O2059" i="2"/>
  <c r="J2059" i="2"/>
  <c r="I2060" i="2"/>
  <c r="L2058" i="2" l="1"/>
  <c r="M2058" i="2" s="1"/>
  <c r="N2058" i="2" s="1"/>
  <c r="O2060" i="2"/>
  <c r="I2061" i="2"/>
  <c r="J2060" i="2"/>
  <c r="S2059" i="2"/>
  <c r="T2059" i="2"/>
  <c r="K2059" i="2"/>
  <c r="L2059" i="2" l="1"/>
  <c r="M2059" i="2" s="1"/>
  <c r="V2059" i="2" s="1"/>
  <c r="V2060" i="2" s="1"/>
  <c r="O2061" i="2"/>
  <c r="J2061" i="2"/>
  <c r="I2062" i="2"/>
  <c r="T2060" i="2"/>
  <c r="K2060" i="2"/>
  <c r="S2060" i="2"/>
  <c r="L2060" i="2" l="1"/>
  <c r="M2060" i="2" s="1"/>
  <c r="N2060" i="2" s="1"/>
  <c r="N2059" i="2"/>
  <c r="U2059" i="2" s="1"/>
  <c r="U2060" i="2" s="1"/>
  <c r="U2061" i="2" s="1"/>
  <c r="T2061" i="2"/>
  <c r="K2061" i="2"/>
  <c r="S2061" i="2"/>
  <c r="V2061" i="2"/>
  <c r="O2062" i="2"/>
  <c r="J2062" i="2"/>
  <c r="I2063" i="2"/>
  <c r="L2061" i="2" l="1"/>
  <c r="M2061" i="2" s="1"/>
  <c r="N2061" i="2" s="1"/>
  <c r="T2062" i="2"/>
  <c r="K2062" i="2"/>
  <c r="S2062" i="2"/>
  <c r="V2062" i="2"/>
  <c r="U2062" i="2"/>
  <c r="O2063" i="2"/>
  <c r="J2063" i="2"/>
  <c r="I2064" i="2"/>
  <c r="L2062" i="2" l="1"/>
  <c r="M2062" i="2" s="1"/>
  <c r="N2062" i="2" s="1"/>
  <c r="S2063" i="2"/>
  <c r="V2063" i="2"/>
  <c r="U2063" i="2"/>
  <c r="T2063" i="2"/>
  <c r="K2063" i="2"/>
  <c r="O2064" i="2"/>
  <c r="I2065" i="2"/>
  <c r="J2064" i="2"/>
  <c r="L2063" i="2" l="1"/>
  <c r="M2063" i="2" s="1"/>
  <c r="N2063" i="2" s="1"/>
  <c r="V2064" i="2"/>
  <c r="U2064" i="2"/>
  <c r="T2064" i="2"/>
  <c r="K2064" i="2"/>
  <c r="S2064" i="2"/>
  <c r="O2065" i="2"/>
  <c r="J2065" i="2"/>
  <c r="I2066" i="2"/>
  <c r="L2064" i="2" l="1"/>
  <c r="M2064" i="2" s="1"/>
  <c r="N2064" i="2" s="1"/>
  <c r="U2065" i="2"/>
  <c r="T2065" i="2"/>
  <c r="K2065" i="2"/>
  <c r="S2065" i="2"/>
  <c r="V2065" i="2"/>
  <c r="O2066" i="2"/>
  <c r="I2067" i="2"/>
  <c r="J2066" i="2"/>
  <c r="L2065" i="2" l="1"/>
  <c r="M2065" i="2" s="1"/>
  <c r="N2065" i="2" s="1"/>
  <c r="O2067" i="2"/>
  <c r="J2067" i="2"/>
  <c r="I2068" i="2"/>
  <c r="T2066" i="2"/>
  <c r="K2066" i="2"/>
  <c r="S2066" i="2"/>
  <c r="V2066" i="2"/>
  <c r="U2066" i="2"/>
  <c r="L2066" i="2" l="1"/>
  <c r="M2066" i="2" s="1"/>
  <c r="N2066" i="2" s="1"/>
  <c r="O2068" i="2"/>
  <c r="I2069" i="2"/>
  <c r="J2068" i="2"/>
  <c r="S2067" i="2"/>
  <c r="T2067" i="2"/>
  <c r="K2067" i="2"/>
  <c r="L2067" i="2" l="1"/>
  <c r="M2067" i="2" s="1"/>
  <c r="V2067" i="2" s="1"/>
  <c r="V2068" i="2" s="1"/>
  <c r="T2068" i="2"/>
  <c r="K2068" i="2"/>
  <c r="S2068" i="2"/>
  <c r="O2069" i="2"/>
  <c r="J2069" i="2"/>
  <c r="I2070" i="2"/>
  <c r="L2068" i="2" l="1"/>
  <c r="M2068" i="2" s="1"/>
  <c r="N2068" i="2" s="1"/>
  <c r="N2067" i="2"/>
  <c r="U2067" i="2" s="1"/>
  <c r="U2068" i="2" s="1"/>
  <c r="U2069" i="2" s="1"/>
  <c r="T2069" i="2"/>
  <c r="K2069" i="2"/>
  <c r="S2069" i="2"/>
  <c r="V2069" i="2"/>
  <c r="O2070" i="2"/>
  <c r="J2070" i="2"/>
  <c r="I2071" i="2"/>
  <c r="L2069" i="2" l="1"/>
  <c r="M2069" i="2" s="1"/>
  <c r="N2069" i="2" s="1"/>
  <c r="T2070" i="2"/>
  <c r="K2070" i="2"/>
  <c r="S2070" i="2"/>
  <c r="V2070" i="2"/>
  <c r="U2070" i="2"/>
  <c r="O2071" i="2"/>
  <c r="J2071" i="2"/>
  <c r="I2072" i="2"/>
  <c r="L2070" i="2" l="1"/>
  <c r="M2070" i="2" s="1"/>
  <c r="N2070" i="2" s="1"/>
  <c r="O2072" i="2"/>
  <c r="J2072" i="2"/>
  <c r="I2073" i="2"/>
  <c r="S2071" i="2"/>
  <c r="T2071" i="2"/>
  <c r="K2071" i="2"/>
  <c r="L2071" i="2" l="1"/>
  <c r="M2071" i="2" s="1"/>
  <c r="V2071" i="2" s="1"/>
  <c r="V2072" i="2" s="1"/>
  <c r="O2073" i="2"/>
  <c r="J2073" i="2"/>
  <c r="I2074" i="2"/>
  <c r="T2072" i="2"/>
  <c r="K2072" i="2"/>
  <c r="S2072" i="2"/>
  <c r="L2072" i="2" l="1"/>
  <c r="M2072" i="2" s="1"/>
  <c r="N2072" i="2" s="1"/>
  <c r="N2071" i="2"/>
  <c r="U2071" i="2" s="1"/>
  <c r="U2072" i="2" s="1"/>
  <c r="U2073" i="2" s="1"/>
  <c r="O2074" i="2"/>
  <c r="I2075" i="2"/>
  <c r="J2074" i="2"/>
  <c r="T2073" i="2"/>
  <c r="K2073" i="2"/>
  <c r="S2073" i="2"/>
  <c r="V2073" i="2"/>
  <c r="L2073" i="2" l="1"/>
  <c r="M2073" i="2" s="1"/>
  <c r="N2073" i="2" s="1"/>
  <c r="T2074" i="2"/>
  <c r="K2074" i="2"/>
  <c r="S2074" i="2"/>
  <c r="V2074" i="2"/>
  <c r="U2074" i="2"/>
  <c r="O2075" i="2"/>
  <c r="J2075" i="2"/>
  <c r="I2076" i="2"/>
  <c r="L2074" i="2" l="1"/>
  <c r="M2074" i="2" s="1"/>
  <c r="N2074" i="2" s="1"/>
  <c r="S2075" i="2"/>
  <c r="V2075" i="2"/>
  <c r="U2075" i="2"/>
  <c r="T2075" i="2"/>
  <c r="K2075" i="2"/>
  <c r="O2076" i="2"/>
  <c r="I2077" i="2"/>
  <c r="J2076" i="2"/>
  <c r="L2075" i="2" l="1"/>
  <c r="M2075" i="2" s="1"/>
  <c r="N2075" i="2" s="1"/>
  <c r="V2076" i="2"/>
  <c r="U2076" i="2"/>
  <c r="T2076" i="2"/>
  <c r="K2076" i="2"/>
  <c r="S2076" i="2"/>
  <c r="O2077" i="2"/>
  <c r="J2077" i="2"/>
  <c r="I2078" i="2"/>
  <c r="L2076" i="2" l="1"/>
  <c r="M2076" i="2" s="1"/>
  <c r="N2076" i="2" s="1"/>
  <c r="O2078" i="2"/>
  <c r="J2078" i="2"/>
  <c r="I2079" i="2"/>
  <c r="T2077" i="2"/>
  <c r="K2077" i="2"/>
  <c r="S2077" i="2"/>
  <c r="L2077" i="2" l="1"/>
  <c r="M2077" i="2" s="1"/>
  <c r="V2077" i="2" s="1"/>
  <c r="V2078" i="2" s="1"/>
  <c r="O2079" i="2"/>
  <c r="J2079" i="2"/>
  <c r="I2080" i="2"/>
  <c r="T2078" i="2"/>
  <c r="K2078" i="2"/>
  <c r="S2078" i="2"/>
  <c r="L2078" i="2" l="1"/>
  <c r="M2078" i="2" s="1"/>
  <c r="N2078" i="2" s="1"/>
  <c r="N2077" i="2"/>
  <c r="U2077" i="2" s="1"/>
  <c r="U2078" i="2" s="1"/>
  <c r="U2079" i="2" s="1"/>
  <c r="O2080" i="2"/>
  <c r="I2081" i="2"/>
  <c r="J2080" i="2"/>
  <c r="S2079" i="2"/>
  <c r="V2079" i="2"/>
  <c r="T2079" i="2"/>
  <c r="K2079" i="2"/>
  <c r="L2079" i="2" l="1"/>
  <c r="M2079" i="2" s="1"/>
  <c r="N2079" i="2" s="1"/>
  <c r="V2080" i="2"/>
  <c r="U2080" i="2"/>
  <c r="T2080" i="2"/>
  <c r="K2080" i="2"/>
  <c r="S2080" i="2"/>
  <c r="O2081" i="2"/>
  <c r="J2081" i="2"/>
  <c r="I2082" i="2"/>
  <c r="L2080" i="2" l="1"/>
  <c r="M2080" i="2" s="1"/>
  <c r="N2080" i="2" s="1"/>
  <c r="O2082" i="2"/>
  <c r="I2083" i="2"/>
  <c r="J2082" i="2"/>
  <c r="U2081" i="2"/>
  <c r="T2081" i="2"/>
  <c r="K2081" i="2"/>
  <c r="S2081" i="2"/>
  <c r="V2081" i="2"/>
  <c r="L2081" i="2" l="1"/>
  <c r="M2081" i="2" s="1"/>
  <c r="N2081" i="2" s="1"/>
  <c r="T2082" i="2"/>
  <c r="K2082" i="2"/>
  <c r="S2082" i="2"/>
  <c r="V2082" i="2"/>
  <c r="U2082" i="2"/>
  <c r="O2083" i="2"/>
  <c r="J2083" i="2"/>
  <c r="I2084" i="2"/>
  <c r="L2082" i="2" l="1"/>
  <c r="M2082" i="2" s="1"/>
  <c r="N2082" i="2" s="1"/>
  <c r="O2084" i="2"/>
  <c r="J2084" i="2"/>
  <c r="I2085" i="2"/>
  <c r="S2083" i="2"/>
  <c r="V2083" i="2"/>
  <c r="U2083" i="2"/>
  <c r="T2083" i="2"/>
  <c r="K2083" i="2"/>
  <c r="L2083" i="2" l="1"/>
  <c r="M2083" i="2" s="1"/>
  <c r="N2083" i="2" s="1"/>
  <c r="O2085" i="2"/>
  <c r="J2085" i="2"/>
  <c r="I2086" i="2"/>
  <c r="T2084" i="2"/>
  <c r="K2084" i="2"/>
  <c r="V2084" i="2"/>
  <c r="U2084" i="2"/>
  <c r="S2084" i="2"/>
  <c r="L2084" i="2" l="1"/>
  <c r="M2084" i="2" s="1"/>
  <c r="N2084" i="2" s="1"/>
  <c r="J2086" i="2"/>
  <c r="O2086" i="2"/>
  <c r="I2087" i="2"/>
  <c r="S2085" i="2"/>
  <c r="U2085" i="2"/>
  <c r="V2085" i="2"/>
  <c r="T2085" i="2"/>
  <c r="K2085" i="2"/>
  <c r="L2085" i="2" l="1"/>
  <c r="M2085" i="2" s="1"/>
  <c r="N2085" i="2" s="1"/>
  <c r="O2087" i="2"/>
  <c r="J2087" i="2"/>
  <c r="I2088" i="2"/>
  <c r="V2086" i="2"/>
  <c r="T2086" i="2"/>
  <c r="K2086" i="2"/>
  <c r="U2086" i="2"/>
  <c r="S2086" i="2"/>
  <c r="L2086" i="2" l="1"/>
  <c r="M2086" i="2" s="1"/>
  <c r="N2086" i="2" s="1"/>
  <c r="J2088" i="2"/>
  <c r="O2088" i="2"/>
  <c r="I2089" i="2"/>
  <c r="S2087" i="2"/>
  <c r="T2087" i="2"/>
  <c r="K2087" i="2"/>
  <c r="L2087" i="2" l="1"/>
  <c r="M2087" i="2" s="1"/>
  <c r="V2087" i="2" s="1"/>
  <c r="O2089" i="2"/>
  <c r="J2089" i="2"/>
  <c r="I2090" i="2"/>
  <c r="T2088" i="2"/>
  <c r="K2088" i="2"/>
  <c r="S2088" i="2"/>
  <c r="L2088" i="2" l="1"/>
  <c r="M2088" i="2" s="1"/>
  <c r="V2088" i="2" s="1"/>
  <c r="V2089" i="2" s="1"/>
  <c r="N2087" i="2"/>
  <c r="U2087" i="2" s="1"/>
  <c r="O2090" i="2"/>
  <c r="J2090" i="2"/>
  <c r="I2091" i="2"/>
  <c r="S2089" i="2"/>
  <c r="T2089" i="2"/>
  <c r="K2089" i="2"/>
  <c r="N2088" i="2" l="1"/>
  <c r="U2088" i="2" s="1"/>
  <c r="U2089" i="2" s="1"/>
  <c r="U2090" i="2" s="1"/>
  <c r="L2089" i="2"/>
  <c r="M2089" i="2" s="1"/>
  <c r="N2089" i="2" s="1"/>
  <c r="O2091" i="2"/>
  <c r="J2091" i="2"/>
  <c r="I2092" i="2"/>
  <c r="V2090" i="2"/>
  <c r="T2090" i="2"/>
  <c r="K2090" i="2"/>
  <c r="S2090" i="2"/>
  <c r="L2090" i="2" l="1"/>
  <c r="M2090" i="2" s="1"/>
  <c r="N2090" i="2" s="1"/>
  <c r="J2092" i="2"/>
  <c r="O2092" i="2"/>
  <c r="I2093" i="2"/>
  <c r="U2091" i="2"/>
  <c r="S2091" i="2"/>
  <c r="V2091" i="2"/>
  <c r="T2091" i="2"/>
  <c r="K2091" i="2"/>
  <c r="L2091" i="2" l="1"/>
  <c r="M2091" i="2" s="1"/>
  <c r="N2091" i="2" s="1"/>
  <c r="O2093" i="2"/>
  <c r="J2093" i="2"/>
  <c r="I2094" i="2"/>
  <c r="T2092" i="2"/>
  <c r="K2092" i="2"/>
  <c r="V2092" i="2"/>
  <c r="U2092" i="2"/>
  <c r="S2092" i="2"/>
  <c r="L2092" i="2" l="1"/>
  <c r="M2092" i="2" s="1"/>
  <c r="N2092" i="2" s="1"/>
  <c r="J2094" i="2"/>
  <c r="O2094" i="2"/>
  <c r="I2095" i="2"/>
  <c r="S2093" i="2"/>
  <c r="T2093" i="2"/>
  <c r="K2093" i="2"/>
  <c r="L2093" i="2" l="1"/>
  <c r="M2093" i="2" s="1"/>
  <c r="V2093" i="2" s="1"/>
  <c r="V2094" i="2" s="1"/>
  <c r="O2095" i="2"/>
  <c r="I2096" i="2"/>
  <c r="J2095" i="2"/>
  <c r="T2094" i="2"/>
  <c r="K2094" i="2"/>
  <c r="S2094" i="2"/>
  <c r="L2094" i="2" l="1"/>
  <c r="M2094" i="2" s="1"/>
  <c r="N2094" i="2" s="1"/>
  <c r="N2093" i="2"/>
  <c r="U2093" i="2" s="1"/>
  <c r="U2094" i="2" s="1"/>
  <c r="U2095" i="2" s="1"/>
  <c r="S2095" i="2"/>
  <c r="V2095" i="2"/>
  <c r="T2095" i="2"/>
  <c r="K2095" i="2"/>
  <c r="O2096" i="2"/>
  <c r="J2096" i="2"/>
  <c r="I2097" i="2"/>
  <c r="L2095" i="2" l="1"/>
  <c r="M2095" i="2" s="1"/>
  <c r="N2095" i="2" s="1"/>
  <c r="O2097" i="2"/>
  <c r="J2097" i="2"/>
  <c r="I2098" i="2"/>
  <c r="T2096" i="2"/>
  <c r="K2096" i="2"/>
  <c r="V2096" i="2"/>
  <c r="U2096" i="2"/>
  <c r="S2096" i="2"/>
  <c r="L2096" i="2" l="1"/>
  <c r="M2096" i="2" s="1"/>
  <c r="N2096" i="2" s="1"/>
  <c r="O2098" i="2"/>
  <c r="J2098" i="2"/>
  <c r="I2099" i="2"/>
  <c r="S2097" i="2"/>
  <c r="U2097" i="2"/>
  <c r="V2097" i="2"/>
  <c r="T2097" i="2"/>
  <c r="K2097" i="2"/>
  <c r="L2097" i="2" l="1"/>
  <c r="M2097" i="2" s="1"/>
  <c r="N2097" i="2" s="1"/>
  <c r="O2099" i="2"/>
  <c r="I2100" i="2"/>
  <c r="J2099" i="2"/>
  <c r="V2098" i="2"/>
  <c r="T2098" i="2"/>
  <c r="K2098" i="2"/>
  <c r="U2098" i="2"/>
  <c r="S2098" i="2"/>
  <c r="L2098" i="2" l="1"/>
  <c r="M2098" i="2" s="1"/>
  <c r="N2098" i="2" s="1"/>
  <c r="O2100" i="2"/>
  <c r="J2100" i="2"/>
  <c r="I2101" i="2"/>
  <c r="U2099" i="2"/>
  <c r="T2099" i="2"/>
  <c r="S2099" i="2"/>
  <c r="V2099" i="2"/>
  <c r="K2099" i="2"/>
  <c r="L2099" i="2" l="1"/>
  <c r="M2099" i="2" s="1"/>
  <c r="N2099" i="2" s="1"/>
  <c r="O2101" i="2"/>
  <c r="J2101" i="2"/>
  <c r="I2102" i="2"/>
  <c r="T2100" i="2"/>
  <c r="K2100" i="2"/>
  <c r="S2100" i="2"/>
  <c r="V2100" i="2"/>
  <c r="U2100" i="2"/>
  <c r="L2100" i="2" l="1"/>
  <c r="M2100" i="2" s="1"/>
  <c r="N2100" i="2" s="1"/>
  <c r="O2102" i="2"/>
  <c r="J2102" i="2"/>
  <c r="I2103" i="2"/>
  <c r="S2101" i="2"/>
  <c r="V2101" i="2"/>
  <c r="U2101" i="2"/>
  <c r="T2101" i="2"/>
  <c r="K2101" i="2"/>
  <c r="L2101" i="2" l="1"/>
  <c r="M2101" i="2" s="1"/>
  <c r="N2101" i="2" s="1"/>
  <c r="O2103" i="2"/>
  <c r="J2103" i="2"/>
  <c r="I2104" i="2"/>
  <c r="T2102" i="2"/>
  <c r="K2102" i="2"/>
  <c r="S2102" i="2"/>
  <c r="L2102" i="2" l="1"/>
  <c r="M2102" i="2" s="1"/>
  <c r="V2102" i="2" s="1"/>
  <c r="V2103" i="2" s="1"/>
  <c r="T2103" i="2"/>
  <c r="K2103" i="2"/>
  <c r="S2103" i="2"/>
  <c r="O2104" i="2"/>
  <c r="J2104" i="2"/>
  <c r="I2105" i="2"/>
  <c r="L2103" i="2" l="1"/>
  <c r="M2103" i="2" s="1"/>
  <c r="N2103" i="2" s="1"/>
  <c r="N2102" i="2"/>
  <c r="U2102" i="2" s="1"/>
  <c r="U2103" i="2" s="1"/>
  <c r="U2104" i="2" s="1"/>
  <c r="O2105" i="2"/>
  <c r="J2105" i="2"/>
  <c r="I2106" i="2"/>
  <c r="T2104" i="2"/>
  <c r="K2104" i="2"/>
  <c r="S2104" i="2"/>
  <c r="V2104" i="2"/>
  <c r="L2104" i="2" l="1"/>
  <c r="M2104" i="2" s="1"/>
  <c r="N2104" i="2" s="1"/>
  <c r="O2106" i="2"/>
  <c r="J2106" i="2"/>
  <c r="I2107" i="2"/>
  <c r="S2105" i="2"/>
  <c r="V2105" i="2"/>
  <c r="U2105" i="2"/>
  <c r="T2105" i="2"/>
  <c r="K2105" i="2"/>
  <c r="L2105" i="2" l="1"/>
  <c r="M2105" i="2" s="1"/>
  <c r="N2105" i="2" s="1"/>
  <c r="O2107" i="2"/>
  <c r="J2107" i="2"/>
  <c r="I2108" i="2"/>
  <c r="S2106" i="2"/>
  <c r="V2106" i="2"/>
  <c r="U2106" i="2"/>
  <c r="T2106" i="2"/>
  <c r="K2106" i="2"/>
  <c r="L2106" i="2" l="1"/>
  <c r="M2106" i="2" s="1"/>
  <c r="N2106" i="2" s="1"/>
  <c r="O2108" i="2"/>
  <c r="J2108" i="2"/>
  <c r="I2109" i="2"/>
  <c r="V2107" i="2"/>
  <c r="U2107" i="2"/>
  <c r="T2107" i="2"/>
  <c r="K2107" i="2"/>
  <c r="S2107" i="2"/>
  <c r="L2107" i="2" l="1"/>
  <c r="M2107" i="2" s="1"/>
  <c r="N2107" i="2" s="1"/>
  <c r="O2109" i="2"/>
  <c r="I2110" i="2"/>
  <c r="J2109" i="2"/>
  <c r="U2108" i="2"/>
  <c r="T2108" i="2"/>
  <c r="K2108" i="2"/>
  <c r="S2108" i="2"/>
  <c r="V2108" i="2"/>
  <c r="L2108" i="2" l="1"/>
  <c r="M2108" i="2" s="1"/>
  <c r="N2108" i="2" s="1"/>
  <c r="T2109" i="2"/>
  <c r="K2109" i="2"/>
  <c r="S2109" i="2"/>
  <c r="V2109" i="2"/>
  <c r="U2109" i="2"/>
  <c r="O2110" i="2"/>
  <c r="J2110" i="2"/>
  <c r="I2111" i="2"/>
  <c r="L2109" i="2" l="1"/>
  <c r="M2109" i="2" s="1"/>
  <c r="N2109" i="2" s="1"/>
  <c r="S2110" i="2"/>
  <c r="V2110" i="2"/>
  <c r="U2110" i="2"/>
  <c r="T2110" i="2"/>
  <c r="K2110" i="2"/>
  <c r="O2111" i="2"/>
  <c r="J2111" i="2"/>
  <c r="I2112" i="2"/>
  <c r="L2110" i="2" l="1"/>
  <c r="M2110" i="2" s="1"/>
  <c r="N2110" i="2" s="1"/>
  <c r="O2112" i="2"/>
  <c r="J2112" i="2"/>
  <c r="I2113" i="2"/>
  <c r="V2111" i="2"/>
  <c r="U2111" i="2"/>
  <c r="T2111" i="2"/>
  <c r="K2111" i="2"/>
  <c r="S2111" i="2"/>
  <c r="L2111" i="2" l="1"/>
  <c r="M2111" i="2" s="1"/>
  <c r="N2111" i="2" s="1"/>
  <c r="O2113" i="2"/>
  <c r="I2114" i="2"/>
  <c r="J2113" i="2"/>
  <c r="T2112" i="2"/>
  <c r="K2112" i="2"/>
  <c r="S2112" i="2"/>
  <c r="L2112" i="2" l="1"/>
  <c r="M2112" i="2" s="1"/>
  <c r="V2112" i="2" s="1"/>
  <c r="V2113" i="2" s="1"/>
  <c r="T2113" i="2"/>
  <c r="K2113" i="2"/>
  <c r="S2113" i="2"/>
  <c r="O2114" i="2"/>
  <c r="J2114" i="2"/>
  <c r="I2115" i="2"/>
  <c r="L2113" i="2" l="1"/>
  <c r="M2113" i="2" s="1"/>
  <c r="N2113" i="2" s="1"/>
  <c r="N2112" i="2"/>
  <c r="U2112" i="2" s="1"/>
  <c r="U2113" i="2" s="1"/>
  <c r="U2114" i="2" s="1"/>
  <c r="O2115" i="2"/>
  <c r="I2116" i="2"/>
  <c r="J2115" i="2"/>
  <c r="S2114" i="2"/>
  <c r="V2114" i="2"/>
  <c r="T2114" i="2"/>
  <c r="K2114" i="2"/>
  <c r="L2114" i="2" l="1"/>
  <c r="M2114" i="2" s="1"/>
  <c r="N2114" i="2" s="1"/>
  <c r="V2115" i="2"/>
  <c r="U2115" i="2"/>
  <c r="T2115" i="2"/>
  <c r="K2115" i="2"/>
  <c r="S2115" i="2"/>
  <c r="O2116" i="2"/>
  <c r="J2116" i="2"/>
  <c r="I2117" i="2"/>
  <c r="L2115" i="2" l="1"/>
  <c r="M2115" i="2" s="1"/>
  <c r="N2115" i="2" s="1"/>
  <c r="O2117" i="2"/>
  <c r="I2118" i="2"/>
  <c r="J2117" i="2"/>
  <c r="T2116" i="2"/>
  <c r="K2116" i="2"/>
  <c r="S2116" i="2"/>
  <c r="L2116" i="2" l="1"/>
  <c r="M2116" i="2" s="1"/>
  <c r="V2116" i="2" s="1"/>
  <c r="V2117" i="2" s="1"/>
  <c r="T2117" i="2"/>
  <c r="K2117" i="2"/>
  <c r="S2117" i="2"/>
  <c r="O2118" i="2"/>
  <c r="J2118" i="2"/>
  <c r="I2119" i="2"/>
  <c r="L2117" i="2" l="1"/>
  <c r="M2117" i="2" s="1"/>
  <c r="N2117" i="2" s="1"/>
  <c r="N2116" i="2"/>
  <c r="U2116" i="2" s="1"/>
  <c r="U2117" i="2" s="1"/>
  <c r="U2118" i="2" s="1"/>
  <c r="S2118" i="2"/>
  <c r="V2118" i="2"/>
  <c r="T2118" i="2"/>
  <c r="K2118" i="2"/>
  <c r="O2119" i="2"/>
  <c r="I2120" i="2"/>
  <c r="J2119" i="2"/>
  <c r="L2118" i="2" l="1"/>
  <c r="M2118" i="2" s="1"/>
  <c r="N2118" i="2" s="1"/>
  <c r="V2119" i="2"/>
  <c r="U2119" i="2"/>
  <c r="T2119" i="2"/>
  <c r="K2119" i="2"/>
  <c r="S2119" i="2"/>
  <c r="O2120" i="2"/>
  <c r="J2120" i="2"/>
  <c r="I2121" i="2"/>
  <c r="L2119" i="2" l="1"/>
  <c r="M2119" i="2" s="1"/>
  <c r="N2119" i="2" s="1"/>
  <c r="U2120" i="2"/>
  <c r="T2120" i="2"/>
  <c r="K2120" i="2"/>
  <c r="S2120" i="2"/>
  <c r="V2120" i="2"/>
  <c r="O2121" i="2"/>
  <c r="J2121" i="2"/>
  <c r="I2122" i="2"/>
  <c r="L2120" i="2" l="1"/>
  <c r="M2120" i="2" s="1"/>
  <c r="N2120" i="2" s="1"/>
  <c r="T2121" i="2"/>
  <c r="K2121" i="2"/>
  <c r="S2121" i="2"/>
  <c r="V2121" i="2"/>
  <c r="U2121" i="2"/>
  <c r="O2122" i="2"/>
  <c r="J2122" i="2"/>
  <c r="I2123" i="2"/>
  <c r="L2121" i="2" l="1"/>
  <c r="M2121" i="2" s="1"/>
  <c r="N2121" i="2" s="1"/>
  <c r="O2123" i="2"/>
  <c r="J2123" i="2"/>
  <c r="I2124" i="2"/>
  <c r="S2122" i="2"/>
  <c r="V2122" i="2"/>
  <c r="U2122" i="2"/>
  <c r="T2122" i="2"/>
  <c r="K2122" i="2"/>
  <c r="L2122" i="2" l="1"/>
  <c r="M2122" i="2" s="1"/>
  <c r="N2122" i="2" s="1"/>
  <c r="O2124" i="2"/>
  <c r="J2124" i="2"/>
  <c r="I2125" i="2"/>
  <c r="V2123" i="2"/>
  <c r="U2123" i="2"/>
  <c r="T2123" i="2"/>
  <c r="K2123" i="2"/>
  <c r="S2123" i="2"/>
  <c r="L2123" i="2" l="1"/>
  <c r="M2123" i="2" s="1"/>
  <c r="N2123" i="2" s="1"/>
  <c r="U2124" i="2"/>
  <c r="T2124" i="2"/>
  <c r="K2124" i="2"/>
  <c r="S2124" i="2"/>
  <c r="V2124" i="2"/>
  <c r="O2125" i="2"/>
  <c r="I2126" i="2"/>
  <c r="J2125" i="2"/>
  <c r="L2124" i="2" l="1"/>
  <c r="M2124" i="2" s="1"/>
  <c r="N2124" i="2" s="1"/>
  <c r="O2126" i="2"/>
  <c r="J2126" i="2"/>
  <c r="I2127" i="2"/>
  <c r="T2125" i="2"/>
  <c r="K2125" i="2"/>
  <c r="S2125" i="2"/>
  <c r="V2125" i="2"/>
  <c r="U2125" i="2"/>
  <c r="L2125" i="2" l="1"/>
  <c r="M2125" i="2" s="1"/>
  <c r="N2125" i="2" s="1"/>
  <c r="O2127" i="2"/>
  <c r="J2127" i="2"/>
  <c r="I2128" i="2"/>
  <c r="S2126" i="2"/>
  <c r="V2126" i="2"/>
  <c r="U2126" i="2"/>
  <c r="T2126" i="2"/>
  <c r="K2126" i="2"/>
  <c r="L2126" i="2" l="1"/>
  <c r="M2126" i="2" s="1"/>
  <c r="N2126" i="2" s="1"/>
  <c r="O2128" i="2"/>
  <c r="J2128" i="2"/>
  <c r="I2129" i="2"/>
  <c r="V2127" i="2"/>
  <c r="U2127" i="2"/>
  <c r="T2127" i="2"/>
  <c r="K2127" i="2"/>
  <c r="S2127" i="2"/>
  <c r="L2127" i="2" l="1"/>
  <c r="M2127" i="2" s="1"/>
  <c r="N2127" i="2" s="1"/>
  <c r="O2129" i="2"/>
  <c r="I2130" i="2"/>
  <c r="J2129" i="2"/>
  <c r="T2128" i="2"/>
  <c r="K2128" i="2"/>
  <c r="S2128" i="2"/>
  <c r="L2128" i="2" l="1"/>
  <c r="M2128" i="2" s="1"/>
  <c r="V2128" i="2" s="1"/>
  <c r="T2129" i="2"/>
  <c r="K2129" i="2"/>
  <c r="S2129" i="2"/>
  <c r="O2130" i="2"/>
  <c r="J2130" i="2"/>
  <c r="I2131" i="2"/>
  <c r="N2128" i="2" l="1"/>
  <c r="U2128" i="2" s="1"/>
  <c r="L2129" i="2"/>
  <c r="M2129" i="2" s="1"/>
  <c r="V2129" i="2" s="1"/>
  <c r="V2130" i="2" s="1"/>
  <c r="S2130" i="2"/>
  <c r="T2130" i="2"/>
  <c r="K2130" i="2"/>
  <c r="O2131" i="2"/>
  <c r="I2132" i="2"/>
  <c r="J2131" i="2"/>
  <c r="L2130" i="2" l="1"/>
  <c r="M2130" i="2" s="1"/>
  <c r="N2130" i="2" s="1"/>
  <c r="N2129" i="2"/>
  <c r="U2129" i="2" s="1"/>
  <c r="U2130" i="2" s="1"/>
  <c r="U2131" i="2" s="1"/>
  <c r="V2131" i="2"/>
  <c r="T2131" i="2"/>
  <c r="K2131" i="2"/>
  <c r="S2131" i="2"/>
  <c r="O2132" i="2"/>
  <c r="J2132" i="2"/>
  <c r="I2133" i="2"/>
  <c r="L2131" i="2" l="1"/>
  <c r="M2131" i="2" s="1"/>
  <c r="N2131" i="2" s="1"/>
  <c r="U2132" i="2"/>
  <c r="T2132" i="2"/>
  <c r="K2132" i="2"/>
  <c r="S2132" i="2"/>
  <c r="V2132" i="2"/>
  <c r="O2133" i="2"/>
  <c r="I2134" i="2"/>
  <c r="J2133" i="2"/>
  <c r="L2132" i="2" l="1"/>
  <c r="M2132" i="2" s="1"/>
  <c r="N2132" i="2" s="1"/>
  <c r="O2134" i="2"/>
  <c r="J2134" i="2"/>
  <c r="I2135" i="2"/>
  <c r="T2133" i="2"/>
  <c r="K2133" i="2"/>
  <c r="S2133" i="2"/>
  <c r="V2133" i="2"/>
  <c r="U2133" i="2"/>
  <c r="L2133" i="2" l="1"/>
  <c r="M2133" i="2" s="1"/>
  <c r="N2133" i="2" s="1"/>
  <c r="O2135" i="2"/>
  <c r="I2136" i="2"/>
  <c r="J2135" i="2"/>
  <c r="S2134" i="2"/>
  <c r="V2134" i="2"/>
  <c r="U2134" i="2"/>
  <c r="T2134" i="2"/>
  <c r="K2134" i="2"/>
  <c r="L2134" i="2" l="1"/>
  <c r="M2134" i="2" s="1"/>
  <c r="N2134" i="2" s="1"/>
  <c r="O2136" i="2"/>
  <c r="J2136" i="2"/>
  <c r="I2137" i="2"/>
  <c r="V2135" i="2"/>
  <c r="U2135" i="2"/>
  <c r="T2135" i="2"/>
  <c r="K2135" i="2"/>
  <c r="S2135" i="2"/>
  <c r="L2135" i="2" l="1"/>
  <c r="M2135" i="2" s="1"/>
  <c r="N2135" i="2" s="1"/>
  <c r="O2137" i="2"/>
  <c r="J2137" i="2"/>
  <c r="I2138" i="2"/>
  <c r="U2136" i="2"/>
  <c r="T2136" i="2"/>
  <c r="K2136" i="2"/>
  <c r="S2136" i="2"/>
  <c r="V2136" i="2"/>
  <c r="L2136" i="2" l="1"/>
  <c r="M2136" i="2" s="1"/>
  <c r="N2136" i="2" s="1"/>
  <c r="O2138" i="2"/>
  <c r="J2138" i="2"/>
  <c r="I2139" i="2"/>
  <c r="T2137" i="2"/>
  <c r="K2137" i="2"/>
  <c r="S2137" i="2"/>
  <c r="V2137" i="2"/>
  <c r="U2137" i="2"/>
  <c r="L2137" i="2" l="1"/>
  <c r="M2137" i="2" s="1"/>
  <c r="N2137" i="2" s="1"/>
  <c r="O2139" i="2"/>
  <c r="I2140" i="2"/>
  <c r="J2139" i="2"/>
  <c r="S2138" i="2"/>
  <c r="V2138" i="2"/>
  <c r="U2138" i="2"/>
  <c r="T2138" i="2"/>
  <c r="K2138" i="2"/>
  <c r="L2138" i="2" l="1"/>
  <c r="M2138" i="2" s="1"/>
  <c r="N2138" i="2" s="1"/>
  <c r="T2139" i="2"/>
  <c r="K2139" i="2"/>
  <c r="S2139" i="2"/>
  <c r="O2140" i="2"/>
  <c r="J2140" i="2"/>
  <c r="I2141" i="2"/>
  <c r="L2139" i="2" l="1"/>
  <c r="M2139" i="2" s="1"/>
  <c r="V2139" i="2" s="1"/>
  <c r="V2140" i="2" s="1"/>
  <c r="O2141" i="2"/>
  <c r="I2142" i="2"/>
  <c r="J2141" i="2"/>
  <c r="T2140" i="2"/>
  <c r="K2140" i="2"/>
  <c r="S2140" i="2"/>
  <c r="L2140" i="2" l="1"/>
  <c r="M2140" i="2" s="1"/>
  <c r="N2140" i="2" s="1"/>
  <c r="N2139" i="2"/>
  <c r="U2139" i="2" s="1"/>
  <c r="U2140" i="2" s="1"/>
  <c r="U2141" i="2" s="1"/>
  <c r="T2141" i="2"/>
  <c r="K2141" i="2"/>
  <c r="S2141" i="2"/>
  <c r="V2141" i="2"/>
  <c r="O2142" i="2"/>
  <c r="J2142" i="2"/>
  <c r="I2143" i="2"/>
  <c r="L2141" i="2" l="1"/>
  <c r="M2141" i="2" s="1"/>
  <c r="N2141" i="2" s="1"/>
  <c r="O2143" i="2"/>
  <c r="I2144" i="2"/>
  <c r="J2143" i="2"/>
  <c r="S2142" i="2"/>
  <c r="V2142" i="2"/>
  <c r="U2142" i="2"/>
  <c r="T2142" i="2"/>
  <c r="K2142" i="2"/>
  <c r="L2142" i="2" l="1"/>
  <c r="M2142" i="2" s="1"/>
  <c r="N2142" i="2" s="1"/>
  <c r="O2144" i="2"/>
  <c r="J2144" i="2"/>
  <c r="I2145" i="2"/>
  <c r="V2143" i="2"/>
  <c r="U2143" i="2"/>
  <c r="T2143" i="2"/>
  <c r="K2143" i="2"/>
  <c r="S2143" i="2"/>
  <c r="L2143" i="2" l="1"/>
  <c r="M2143" i="2" s="1"/>
  <c r="N2143" i="2" s="1"/>
  <c r="O2145" i="2"/>
  <c r="I2146" i="2"/>
  <c r="J2145" i="2"/>
  <c r="U2144" i="2"/>
  <c r="T2144" i="2"/>
  <c r="K2144" i="2"/>
  <c r="S2144" i="2"/>
  <c r="V2144" i="2"/>
  <c r="L2144" i="2" l="1"/>
  <c r="M2144" i="2" s="1"/>
  <c r="N2144" i="2" s="1"/>
  <c r="T2145" i="2"/>
  <c r="K2145" i="2"/>
  <c r="S2145" i="2"/>
  <c r="V2145" i="2"/>
  <c r="U2145" i="2"/>
  <c r="O2146" i="2"/>
  <c r="J2146" i="2"/>
  <c r="I2147" i="2"/>
  <c r="L2145" i="2" l="1"/>
  <c r="M2145" i="2" s="1"/>
  <c r="N2145" i="2" s="1"/>
  <c r="O2147" i="2"/>
  <c r="I2148" i="2"/>
  <c r="J2147" i="2"/>
  <c r="S2146" i="2"/>
  <c r="T2146" i="2"/>
  <c r="K2146" i="2"/>
  <c r="L2146" i="2" l="1"/>
  <c r="M2146" i="2" s="1"/>
  <c r="V2146" i="2" s="1"/>
  <c r="V2147" i="2" s="1"/>
  <c r="T2147" i="2"/>
  <c r="K2147" i="2"/>
  <c r="S2147" i="2"/>
  <c r="O2148" i="2"/>
  <c r="J2148" i="2"/>
  <c r="I2149" i="2"/>
  <c r="L2147" i="2" l="1"/>
  <c r="M2147" i="2" s="1"/>
  <c r="N2147" i="2" s="1"/>
  <c r="N2146" i="2"/>
  <c r="U2146" i="2" s="1"/>
  <c r="U2147" i="2" s="1"/>
  <c r="U2148" i="2" s="1"/>
  <c r="O2149" i="2"/>
  <c r="I2150" i="2"/>
  <c r="J2149" i="2"/>
  <c r="T2148" i="2"/>
  <c r="K2148" i="2"/>
  <c r="S2148" i="2"/>
  <c r="V2148" i="2"/>
  <c r="L2148" i="2" l="1"/>
  <c r="M2148" i="2" s="1"/>
  <c r="N2148" i="2" s="1"/>
  <c r="T2149" i="2"/>
  <c r="K2149" i="2"/>
  <c r="S2149" i="2"/>
  <c r="V2149" i="2"/>
  <c r="U2149" i="2"/>
  <c r="O2150" i="2"/>
  <c r="J2150" i="2"/>
  <c r="I2151" i="2"/>
  <c r="L2149" i="2" l="1"/>
  <c r="M2149" i="2" s="1"/>
  <c r="N2149" i="2" s="1"/>
  <c r="O2151" i="2"/>
  <c r="I2152" i="2"/>
  <c r="J2151" i="2"/>
  <c r="S2150" i="2"/>
  <c r="V2150" i="2"/>
  <c r="U2150" i="2"/>
  <c r="T2150" i="2"/>
  <c r="K2150" i="2"/>
  <c r="L2150" i="2" l="1"/>
  <c r="M2150" i="2" s="1"/>
  <c r="N2150" i="2" s="1"/>
  <c r="V2151" i="2"/>
  <c r="U2151" i="2"/>
  <c r="T2151" i="2"/>
  <c r="K2151" i="2"/>
  <c r="S2151" i="2"/>
  <c r="O2152" i="2"/>
  <c r="J2152" i="2"/>
  <c r="I2153" i="2"/>
  <c r="L2151" i="2" l="1"/>
  <c r="M2151" i="2" s="1"/>
  <c r="N2151" i="2" s="1"/>
  <c r="O2153" i="2"/>
  <c r="J2153" i="2"/>
  <c r="I2154" i="2"/>
  <c r="T2152" i="2"/>
  <c r="K2152" i="2"/>
  <c r="S2152" i="2"/>
  <c r="L2152" i="2" l="1"/>
  <c r="M2152" i="2" s="1"/>
  <c r="V2152" i="2" s="1"/>
  <c r="V2153" i="2" s="1"/>
  <c r="O2154" i="2"/>
  <c r="J2154" i="2"/>
  <c r="I2155" i="2"/>
  <c r="T2153" i="2"/>
  <c r="K2153" i="2"/>
  <c r="S2153" i="2"/>
  <c r="L2153" i="2" l="1"/>
  <c r="M2153" i="2" s="1"/>
  <c r="N2153" i="2" s="1"/>
  <c r="N2152" i="2"/>
  <c r="U2152" i="2" s="1"/>
  <c r="U2153" i="2" s="1"/>
  <c r="U2154" i="2" s="1"/>
  <c r="O2155" i="2"/>
  <c r="I2156" i="2"/>
  <c r="J2155" i="2"/>
  <c r="S2154" i="2"/>
  <c r="V2154" i="2"/>
  <c r="T2154" i="2"/>
  <c r="K2154" i="2"/>
  <c r="L2154" i="2" l="1"/>
  <c r="M2154" i="2" s="1"/>
  <c r="N2154" i="2" s="1"/>
  <c r="O2156" i="2"/>
  <c r="J2156" i="2"/>
  <c r="I2157" i="2"/>
  <c r="V2155" i="2"/>
  <c r="U2155" i="2"/>
  <c r="T2155" i="2"/>
  <c r="K2155" i="2"/>
  <c r="S2155" i="2"/>
  <c r="L2155" i="2" l="1"/>
  <c r="M2155" i="2" s="1"/>
  <c r="N2155" i="2" s="1"/>
  <c r="O2157" i="2"/>
  <c r="I2158" i="2"/>
  <c r="J2157" i="2"/>
  <c r="U2156" i="2"/>
  <c r="T2156" i="2"/>
  <c r="K2156" i="2"/>
  <c r="S2156" i="2"/>
  <c r="V2156" i="2"/>
  <c r="L2156" i="2" l="1"/>
  <c r="M2156" i="2" s="1"/>
  <c r="N2156" i="2" s="1"/>
  <c r="T2157" i="2"/>
  <c r="K2157" i="2"/>
  <c r="S2157" i="2"/>
  <c r="V2157" i="2"/>
  <c r="U2157" i="2"/>
  <c r="O2158" i="2"/>
  <c r="J2158" i="2"/>
  <c r="I2159" i="2"/>
  <c r="L2157" i="2" l="1"/>
  <c r="M2157" i="2" s="1"/>
  <c r="N2157" i="2" s="1"/>
  <c r="O2159" i="2"/>
  <c r="I2160" i="2"/>
  <c r="J2159" i="2"/>
  <c r="S2158" i="2"/>
  <c r="T2158" i="2"/>
  <c r="K2158" i="2"/>
  <c r="L2158" i="2" l="1"/>
  <c r="M2158" i="2" s="1"/>
  <c r="V2158" i="2" s="1"/>
  <c r="V2159" i="2" s="1"/>
  <c r="O2160" i="2"/>
  <c r="J2160" i="2"/>
  <c r="I2161" i="2"/>
  <c r="T2159" i="2"/>
  <c r="K2159" i="2"/>
  <c r="S2159" i="2"/>
  <c r="L2159" i="2" l="1"/>
  <c r="M2159" i="2" s="1"/>
  <c r="N2159" i="2" s="1"/>
  <c r="N2158" i="2"/>
  <c r="U2158" i="2" s="1"/>
  <c r="U2159" i="2" s="1"/>
  <c r="U2160" i="2" s="1"/>
  <c r="T2160" i="2"/>
  <c r="K2160" i="2"/>
  <c r="S2160" i="2"/>
  <c r="V2160" i="2"/>
  <c r="O2161" i="2"/>
  <c r="I2162" i="2"/>
  <c r="J2161" i="2"/>
  <c r="L2160" i="2" l="1"/>
  <c r="M2160" i="2" s="1"/>
  <c r="N2160" i="2" s="1"/>
  <c r="T2161" i="2"/>
  <c r="K2161" i="2"/>
  <c r="S2161" i="2"/>
  <c r="V2161" i="2"/>
  <c r="U2161" i="2"/>
  <c r="O2162" i="2"/>
  <c r="J2162" i="2"/>
  <c r="I2163" i="2"/>
  <c r="L2161" i="2" l="1"/>
  <c r="M2161" i="2" s="1"/>
  <c r="N2161" i="2" s="1"/>
  <c r="O2163" i="2"/>
  <c r="I2164" i="2"/>
  <c r="J2163" i="2"/>
  <c r="S2162" i="2"/>
  <c r="V2162" i="2"/>
  <c r="U2162" i="2"/>
  <c r="T2162" i="2"/>
  <c r="K2162" i="2"/>
  <c r="L2162" i="2" l="1"/>
  <c r="M2162" i="2" s="1"/>
  <c r="N2162" i="2" s="1"/>
  <c r="V2163" i="2"/>
  <c r="U2163" i="2"/>
  <c r="T2163" i="2"/>
  <c r="K2163" i="2"/>
  <c r="S2163" i="2"/>
  <c r="O2164" i="2"/>
  <c r="J2164" i="2"/>
  <c r="I2165" i="2"/>
  <c r="L2163" i="2" l="1"/>
  <c r="M2163" i="2" s="1"/>
  <c r="N2163" i="2" s="1"/>
  <c r="O2165" i="2"/>
  <c r="I2166" i="2"/>
  <c r="J2165" i="2"/>
  <c r="U2164" i="2"/>
  <c r="T2164" i="2"/>
  <c r="K2164" i="2"/>
  <c r="S2164" i="2"/>
  <c r="V2164" i="2"/>
  <c r="L2164" i="2" l="1"/>
  <c r="M2164" i="2" s="1"/>
  <c r="N2164" i="2" s="1"/>
  <c r="T2165" i="2"/>
  <c r="K2165" i="2"/>
  <c r="S2165" i="2"/>
  <c r="V2165" i="2"/>
  <c r="U2165" i="2"/>
  <c r="O2166" i="2"/>
  <c r="J2166" i="2"/>
  <c r="I2167" i="2"/>
  <c r="L2165" i="2" l="1"/>
  <c r="M2165" i="2" s="1"/>
  <c r="N2165" i="2" s="1"/>
  <c r="O2167" i="2"/>
  <c r="I2168" i="2"/>
  <c r="J2167" i="2"/>
  <c r="S2166" i="2"/>
  <c r="T2166" i="2"/>
  <c r="K2166" i="2"/>
  <c r="L2166" i="2" l="1"/>
  <c r="M2166" i="2" s="1"/>
  <c r="V2166" i="2" s="1"/>
  <c r="T2167" i="2"/>
  <c r="K2167" i="2"/>
  <c r="S2167" i="2"/>
  <c r="O2168" i="2"/>
  <c r="J2168" i="2"/>
  <c r="I2169" i="2"/>
  <c r="N2166" i="2" l="1"/>
  <c r="U2166" i="2" s="1"/>
  <c r="L2167" i="2"/>
  <c r="M2167" i="2" s="1"/>
  <c r="V2167" i="2" s="1"/>
  <c r="V2168" i="2" s="1"/>
  <c r="S2168" i="2"/>
  <c r="T2168" i="2"/>
  <c r="K2168" i="2"/>
  <c r="J2169" i="2"/>
  <c r="O2169" i="2"/>
  <c r="I2170" i="2"/>
  <c r="L2168" i="2" l="1"/>
  <c r="M2168" i="2" s="1"/>
  <c r="N2168" i="2" s="1"/>
  <c r="N2167" i="2"/>
  <c r="U2167" i="2" s="1"/>
  <c r="U2168" i="2" s="1"/>
  <c r="U2169" i="2" s="1"/>
  <c r="V2169" i="2"/>
  <c r="T2169" i="2"/>
  <c r="K2169" i="2"/>
  <c r="S2169" i="2"/>
  <c r="O2170" i="2"/>
  <c r="I2171" i="2"/>
  <c r="J2170" i="2"/>
  <c r="L2169" i="2" l="1"/>
  <c r="M2169" i="2" s="1"/>
  <c r="N2169" i="2" s="1"/>
  <c r="U2170" i="2"/>
  <c r="S2170" i="2"/>
  <c r="V2170" i="2"/>
  <c r="T2170" i="2"/>
  <c r="K2170" i="2"/>
  <c r="O2171" i="2"/>
  <c r="J2171" i="2"/>
  <c r="I2172" i="2"/>
  <c r="L2170" i="2" l="1"/>
  <c r="M2170" i="2" s="1"/>
  <c r="N2170" i="2" s="1"/>
  <c r="T2171" i="2"/>
  <c r="K2171" i="2"/>
  <c r="V2171" i="2"/>
  <c r="U2171" i="2"/>
  <c r="S2171" i="2"/>
  <c r="O2172" i="2"/>
  <c r="J2172" i="2"/>
  <c r="I2173" i="2"/>
  <c r="L2171" i="2" l="1"/>
  <c r="M2171" i="2" s="1"/>
  <c r="N2171" i="2" s="1"/>
  <c r="S2172" i="2"/>
  <c r="U2172" i="2"/>
  <c r="V2172" i="2"/>
  <c r="T2172" i="2"/>
  <c r="K2172" i="2"/>
  <c r="O2173" i="2"/>
  <c r="J2173" i="2"/>
  <c r="I2174" i="2"/>
  <c r="L2172" i="2" l="1"/>
  <c r="M2172" i="2" s="1"/>
  <c r="N2172" i="2" s="1"/>
  <c r="O2174" i="2"/>
  <c r="J2174" i="2"/>
  <c r="I2175" i="2"/>
  <c r="V2173" i="2"/>
  <c r="T2173" i="2"/>
  <c r="K2173" i="2"/>
  <c r="U2173" i="2"/>
  <c r="S2173" i="2"/>
  <c r="L2173" i="2" l="1"/>
  <c r="M2173" i="2" s="1"/>
  <c r="N2173" i="2" s="1"/>
  <c r="J2175" i="2"/>
  <c r="O2175" i="2"/>
  <c r="I2176" i="2"/>
  <c r="U2174" i="2"/>
  <c r="S2174" i="2"/>
  <c r="V2174" i="2"/>
  <c r="T2174" i="2"/>
  <c r="K2174" i="2"/>
  <c r="L2174" i="2" l="1"/>
  <c r="M2174" i="2" s="1"/>
  <c r="N2174" i="2" s="1"/>
  <c r="O2176" i="2"/>
  <c r="J2176" i="2"/>
  <c r="I2177" i="2"/>
  <c r="T2175" i="2"/>
  <c r="K2175" i="2"/>
  <c r="S2175" i="2"/>
  <c r="L2175" i="2" l="1"/>
  <c r="M2175" i="2" s="1"/>
  <c r="V2175" i="2" s="1"/>
  <c r="V2176" i="2" s="1"/>
  <c r="J2177" i="2"/>
  <c r="O2177" i="2"/>
  <c r="I2178" i="2"/>
  <c r="S2176" i="2"/>
  <c r="T2176" i="2"/>
  <c r="K2176" i="2"/>
  <c r="L2176" i="2" l="1"/>
  <c r="M2176" i="2" s="1"/>
  <c r="N2176" i="2" s="1"/>
  <c r="N2175" i="2"/>
  <c r="U2175" i="2" s="1"/>
  <c r="U2176" i="2" s="1"/>
  <c r="U2177" i="2" s="1"/>
  <c r="O2178" i="2"/>
  <c r="J2178" i="2"/>
  <c r="I2179" i="2"/>
  <c r="V2177" i="2"/>
  <c r="T2177" i="2"/>
  <c r="K2177" i="2"/>
  <c r="S2177" i="2"/>
  <c r="L2177" i="2" l="1"/>
  <c r="M2177" i="2" s="1"/>
  <c r="N2177" i="2" s="1"/>
  <c r="O2179" i="2"/>
  <c r="J2179" i="2"/>
  <c r="I2180" i="2"/>
  <c r="U2178" i="2"/>
  <c r="S2178" i="2"/>
  <c r="V2178" i="2"/>
  <c r="T2178" i="2"/>
  <c r="K2178" i="2"/>
  <c r="L2178" i="2" l="1"/>
  <c r="M2178" i="2" s="1"/>
  <c r="N2178" i="2" s="1"/>
  <c r="O2180" i="2"/>
  <c r="J2180" i="2"/>
  <c r="I2181" i="2"/>
  <c r="T2179" i="2"/>
  <c r="K2179" i="2"/>
  <c r="V2179" i="2"/>
  <c r="U2179" i="2"/>
  <c r="S2179" i="2"/>
  <c r="L2179" i="2" l="1"/>
  <c r="M2179" i="2" s="1"/>
  <c r="N2179" i="2" s="1"/>
  <c r="O2181" i="2"/>
  <c r="J2181" i="2"/>
  <c r="I2182" i="2"/>
  <c r="S2180" i="2"/>
  <c r="U2180" i="2"/>
  <c r="V2180" i="2"/>
  <c r="T2180" i="2"/>
  <c r="K2180" i="2"/>
  <c r="L2180" i="2" l="1"/>
  <c r="M2180" i="2" s="1"/>
  <c r="N2180" i="2" s="1"/>
  <c r="V2181" i="2"/>
  <c r="T2181" i="2"/>
  <c r="K2181" i="2"/>
  <c r="U2181" i="2"/>
  <c r="S2181" i="2"/>
  <c r="O2182" i="2"/>
  <c r="J2182" i="2"/>
  <c r="I2183" i="2"/>
  <c r="L2181" i="2" l="1"/>
  <c r="M2181" i="2" s="1"/>
  <c r="N2181" i="2" s="1"/>
  <c r="S2182" i="2"/>
  <c r="T2182" i="2"/>
  <c r="K2182" i="2"/>
  <c r="O2183" i="2"/>
  <c r="J2183" i="2"/>
  <c r="I2184" i="2"/>
  <c r="L2182" i="2" l="1"/>
  <c r="M2182" i="2" s="1"/>
  <c r="V2182" i="2" s="1"/>
  <c r="V2183" i="2" s="1"/>
  <c r="T2183" i="2"/>
  <c r="K2183" i="2"/>
  <c r="S2183" i="2"/>
  <c r="O2184" i="2"/>
  <c r="J2184" i="2"/>
  <c r="I2185" i="2"/>
  <c r="L2183" i="2" l="1"/>
  <c r="M2183" i="2" s="1"/>
  <c r="N2183" i="2" s="1"/>
  <c r="N2182" i="2"/>
  <c r="U2182" i="2" s="1"/>
  <c r="U2183" i="2" s="1"/>
  <c r="U2184" i="2" s="1"/>
  <c r="T2184" i="2"/>
  <c r="K2184" i="2"/>
  <c r="S2184" i="2"/>
  <c r="V2184" i="2"/>
  <c r="O2185" i="2"/>
  <c r="J2185" i="2"/>
  <c r="I2186" i="2"/>
  <c r="L2184" i="2" l="1"/>
  <c r="M2184" i="2" s="1"/>
  <c r="N2184" i="2" s="1"/>
  <c r="O2186" i="2"/>
  <c r="I2187" i="2"/>
  <c r="J2186" i="2"/>
  <c r="S2185" i="2"/>
  <c r="V2185" i="2"/>
  <c r="T2185" i="2"/>
  <c r="K2185" i="2"/>
  <c r="U2185" i="2"/>
  <c r="L2185" i="2" l="1"/>
  <c r="M2185" i="2" s="1"/>
  <c r="N2185" i="2" s="1"/>
  <c r="V2186" i="2"/>
  <c r="U2186" i="2"/>
  <c r="S2186" i="2"/>
  <c r="K2186" i="2"/>
  <c r="T2186" i="2"/>
  <c r="O2187" i="2"/>
  <c r="J2187" i="2"/>
  <c r="I2188" i="2"/>
  <c r="L2186" i="2" l="1"/>
  <c r="M2186" i="2" s="1"/>
  <c r="N2186" i="2" s="1"/>
  <c r="O2188" i="2"/>
  <c r="J2188" i="2"/>
  <c r="I2189" i="2"/>
  <c r="U2187" i="2"/>
  <c r="T2187" i="2"/>
  <c r="K2187" i="2"/>
  <c r="V2187" i="2"/>
  <c r="S2187" i="2"/>
  <c r="L2187" i="2" l="1"/>
  <c r="M2187" i="2" s="1"/>
  <c r="N2187" i="2" s="1"/>
  <c r="O2189" i="2"/>
  <c r="J2189" i="2"/>
  <c r="I2190" i="2"/>
  <c r="T2188" i="2"/>
  <c r="K2188" i="2"/>
  <c r="S2188" i="2"/>
  <c r="L2188" i="2" l="1"/>
  <c r="M2188" i="2" s="1"/>
  <c r="V2188" i="2" s="1"/>
  <c r="V2189" i="2" s="1"/>
  <c r="O2190" i="2"/>
  <c r="I2191" i="2"/>
  <c r="J2190" i="2"/>
  <c r="S2189" i="2"/>
  <c r="T2189" i="2"/>
  <c r="K2189" i="2"/>
  <c r="L2189" i="2" l="1"/>
  <c r="M2189" i="2" s="1"/>
  <c r="N2189" i="2" s="1"/>
  <c r="N2188" i="2"/>
  <c r="U2188" i="2" s="1"/>
  <c r="U2189" i="2" s="1"/>
  <c r="U2190" i="2" s="1"/>
  <c r="V2190" i="2"/>
  <c r="S2190" i="2"/>
  <c r="K2190" i="2"/>
  <c r="T2190" i="2"/>
  <c r="I2192" i="2"/>
  <c r="J2191" i="2"/>
  <c r="O2191" i="2"/>
  <c r="L2190" i="2" l="1"/>
  <c r="M2190" i="2" s="1"/>
  <c r="N2190" i="2" s="1"/>
  <c r="U2191" i="2"/>
  <c r="T2191" i="2"/>
  <c r="K2191" i="2"/>
  <c r="V2191" i="2"/>
  <c r="S2191" i="2"/>
  <c r="O2192" i="2"/>
  <c r="J2192" i="2"/>
  <c r="I2193" i="2"/>
  <c r="L2191" i="2" l="1"/>
  <c r="M2191" i="2" s="1"/>
  <c r="N2191" i="2" s="1"/>
  <c r="T2192" i="2"/>
  <c r="K2192" i="2"/>
  <c r="S2192" i="2"/>
  <c r="U2192" i="2"/>
  <c r="V2192" i="2"/>
  <c r="O2193" i="2"/>
  <c r="J2193" i="2"/>
  <c r="I2194" i="2"/>
  <c r="L2192" i="2" l="1"/>
  <c r="M2192" i="2" s="1"/>
  <c r="N2192" i="2" s="1"/>
  <c r="S2193" i="2"/>
  <c r="V2193" i="2"/>
  <c r="T2193" i="2"/>
  <c r="K2193" i="2"/>
  <c r="U2193" i="2"/>
  <c r="O2194" i="2"/>
  <c r="I2195" i="2"/>
  <c r="J2194" i="2"/>
  <c r="L2193" i="2" l="1"/>
  <c r="M2193" i="2" s="1"/>
  <c r="N2193" i="2" s="1"/>
  <c r="V2194" i="2"/>
  <c r="U2194" i="2"/>
  <c r="S2194" i="2"/>
  <c r="T2194" i="2"/>
  <c r="K2194" i="2"/>
  <c r="O2195" i="2"/>
  <c r="J2195" i="2"/>
  <c r="I2196" i="2"/>
  <c r="L2194" i="2" l="1"/>
  <c r="M2194" i="2" s="1"/>
  <c r="N2194" i="2" s="1"/>
  <c r="U2195" i="2"/>
  <c r="T2195" i="2"/>
  <c r="K2195" i="2"/>
  <c r="V2195" i="2"/>
  <c r="S2195" i="2"/>
  <c r="O2196" i="2"/>
  <c r="J2196" i="2"/>
  <c r="I2197" i="2"/>
  <c r="L2195" i="2" l="1"/>
  <c r="M2195" i="2" s="1"/>
  <c r="N2195" i="2" s="1"/>
  <c r="T2196" i="2"/>
  <c r="K2196" i="2"/>
  <c r="S2196" i="2"/>
  <c r="U2196" i="2"/>
  <c r="V2196" i="2"/>
  <c r="O2197" i="2"/>
  <c r="J2197" i="2"/>
  <c r="I2198" i="2"/>
  <c r="L2196" i="2" l="1"/>
  <c r="M2196" i="2" s="1"/>
  <c r="N2196" i="2" s="1"/>
  <c r="S2197" i="2"/>
  <c r="T2197" i="2"/>
  <c r="K2197" i="2"/>
  <c r="O2198" i="2"/>
  <c r="I2199" i="2"/>
  <c r="J2198" i="2"/>
  <c r="L2197" i="2" l="1"/>
  <c r="M2197" i="2" s="1"/>
  <c r="V2197" i="2" s="1"/>
  <c r="V2198" i="2" s="1"/>
  <c r="S2198" i="2"/>
  <c r="T2198" i="2"/>
  <c r="K2198" i="2"/>
  <c r="O2199" i="2"/>
  <c r="J2199" i="2"/>
  <c r="I2200" i="2"/>
  <c r="L2198" i="2" l="1"/>
  <c r="M2198" i="2" s="1"/>
  <c r="N2198" i="2" s="1"/>
  <c r="N2197" i="2"/>
  <c r="U2197" i="2" s="1"/>
  <c r="U2198" i="2" s="1"/>
  <c r="U2199" i="2" s="1"/>
  <c r="T2199" i="2"/>
  <c r="K2199" i="2"/>
  <c r="S2199" i="2"/>
  <c r="V2199" i="2"/>
  <c r="O2200" i="2"/>
  <c r="J2200" i="2"/>
  <c r="I2201" i="2"/>
  <c r="L2199" i="2" l="1"/>
  <c r="M2199" i="2" s="1"/>
  <c r="N2199" i="2" s="1"/>
  <c r="O2201" i="2"/>
  <c r="J2201" i="2"/>
  <c r="I2202" i="2"/>
  <c r="T2200" i="2"/>
  <c r="K2200" i="2"/>
  <c r="S2200" i="2"/>
  <c r="V2200" i="2"/>
  <c r="U2200" i="2"/>
  <c r="L2200" i="2" l="1"/>
  <c r="M2200" i="2" s="1"/>
  <c r="N2200" i="2" s="1"/>
  <c r="O2202" i="2"/>
  <c r="I2203" i="2"/>
  <c r="J2202" i="2"/>
  <c r="S2201" i="2"/>
  <c r="T2201" i="2"/>
  <c r="K2201" i="2"/>
  <c r="L2201" i="2" l="1"/>
  <c r="M2201" i="2" s="1"/>
  <c r="V2201" i="2" s="1"/>
  <c r="V2202" i="2" s="1"/>
  <c r="T2202" i="2"/>
  <c r="K2202" i="2"/>
  <c r="S2202" i="2"/>
  <c r="O2203" i="2"/>
  <c r="J2203" i="2"/>
  <c r="I2204" i="2"/>
  <c r="L2202" i="2" l="1"/>
  <c r="M2202" i="2" s="1"/>
  <c r="N2202" i="2" s="1"/>
  <c r="N2201" i="2"/>
  <c r="U2201" i="2" s="1"/>
  <c r="U2202" i="2" s="1"/>
  <c r="U2203" i="2" s="1"/>
  <c r="O2204" i="2"/>
  <c r="J2204" i="2"/>
  <c r="I2205" i="2"/>
  <c r="T2203" i="2"/>
  <c r="K2203" i="2"/>
  <c r="S2203" i="2"/>
  <c r="V2203" i="2"/>
  <c r="L2203" i="2" l="1"/>
  <c r="M2203" i="2" s="1"/>
  <c r="N2203" i="2" s="1"/>
  <c r="O2205" i="2"/>
  <c r="J2205" i="2"/>
  <c r="I2206" i="2"/>
  <c r="T2204" i="2"/>
  <c r="K2204" i="2"/>
  <c r="S2204" i="2"/>
  <c r="V2204" i="2"/>
  <c r="U2204" i="2"/>
  <c r="L2204" i="2" l="1"/>
  <c r="M2204" i="2" s="1"/>
  <c r="N2204" i="2" s="1"/>
  <c r="O2206" i="2"/>
  <c r="I2207" i="2"/>
  <c r="J2206" i="2"/>
  <c r="S2205" i="2"/>
  <c r="V2205" i="2"/>
  <c r="U2205" i="2"/>
  <c r="T2205" i="2"/>
  <c r="K2205" i="2"/>
  <c r="L2205" i="2" l="1"/>
  <c r="M2205" i="2" s="1"/>
  <c r="N2205" i="2" s="1"/>
  <c r="V2206" i="2"/>
  <c r="U2206" i="2"/>
  <c r="T2206" i="2"/>
  <c r="K2206" i="2"/>
  <c r="S2206" i="2"/>
  <c r="O2207" i="2"/>
  <c r="J2207" i="2"/>
  <c r="I2208" i="2"/>
  <c r="L2206" i="2" l="1"/>
  <c r="M2206" i="2" s="1"/>
  <c r="N2206" i="2" s="1"/>
  <c r="O2208" i="2"/>
  <c r="J2208" i="2"/>
  <c r="I2209" i="2"/>
  <c r="U2207" i="2"/>
  <c r="T2207" i="2"/>
  <c r="K2207" i="2"/>
  <c r="S2207" i="2"/>
  <c r="V2207" i="2"/>
  <c r="L2207" i="2" l="1"/>
  <c r="M2207" i="2" s="1"/>
  <c r="N2207" i="2" s="1"/>
  <c r="O2209" i="2"/>
  <c r="J2209" i="2"/>
  <c r="I2210" i="2"/>
  <c r="T2208" i="2"/>
  <c r="K2208" i="2"/>
  <c r="S2208" i="2"/>
  <c r="L2208" i="2" l="1"/>
  <c r="M2208" i="2" s="1"/>
  <c r="V2208" i="2" s="1"/>
  <c r="O2210" i="2"/>
  <c r="J2210" i="2"/>
  <c r="I2211" i="2"/>
  <c r="S2209" i="2"/>
  <c r="T2209" i="2"/>
  <c r="K2209" i="2"/>
  <c r="L2209" i="2" l="1"/>
  <c r="M2209" i="2" s="1"/>
  <c r="V2209" i="2" s="1"/>
  <c r="V2210" i="2" s="1"/>
  <c r="N2208" i="2"/>
  <c r="U2208" i="2" s="1"/>
  <c r="O2211" i="2"/>
  <c r="J2211" i="2"/>
  <c r="I2212" i="2"/>
  <c r="T2210" i="2"/>
  <c r="K2210" i="2"/>
  <c r="S2210" i="2"/>
  <c r="L2210" i="2" l="1"/>
  <c r="M2210" i="2" s="1"/>
  <c r="N2210" i="2" s="1"/>
  <c r="N2209" i="2"/>
  <c r="U2209" i="2" s="1"/>
  <c r="U2210" i="2" s="1"/>
  <c r="U2211" i="2" s="1"/>
  <c r="T2211" i="2"/>
  <c r="K2211" i="2"/>
  <c r="S2211" i="2"/>
  <c r="V2211" i="2"/>
  <c r="O2212" i="2"/>
  <c r="J2212" i="2"/>
  <c r="I2213" i="2"/>
  <c r="L2211" i="2" l="1"/>
  <c r="M2211" i="2" s="1"/>
  <c r="N2211" i="2" s="1"/>
  <c r="T2212" i="2"/>
  <c r="K2212" i="2"/>
  <c r="S2212" i="2"/>
  <c r="V2212" i="2"/>
  <c r="U2212" i="2"/>
  <c r="O2213" i="2"/>
  <c r="J2213" i="2"/>
  <c r="I2214" i="2"/>
  <c r="L2212" i="2" l="1"/>
  <c r="M2212" i="2" s="1"/>
  <c r="N2212" i="2" s="1"/>
  <c r="O2214" i="2"/>
  <c r="J2214" i="2"/>
  <c r="I2215" i="2"/>
  <c r="S2213" i="2"/>
  <c r="V2213" i="2"/>
  <c r="U2213" i="2"/>
  <c r="T2213" i="2"/>
  <c r="K2213" i="2"/>
  <c r="L2213" i="2" l="1"/>
  <c r="M2213" i="2" s="1"/>
  <c r="N2213" i="2" s="1"/>
  <c r="O2215" i="2"/>
  <c r="J2215" i="2"/>
  <c r="I2216" i="2"/>
  <c r="V2214" i="2"/>
  <c r="U2214" i="2"/>
  <c r="T2214" i="2"/>
  <c r="K2214" i="2"/>
  <c r="S2214" i="2"/>
  <c r="L2214" i="2" l="1"/>
  <c r="M2214" i="2" s="1"/>
  <c r="N2214" i="2" s="1"/>
  <c r="O2216" i="2"/>
  <c r="J2216" i="2"/>
  <c r="I2217" i="2"/>
  <c r="U2215" i="2"/>
  <c r="T2215" i="2"/>
  <c r="K2215" i="2"/>
  <c r="S2215" i="2"/>
  <c r="V2215" i="2"/>
  <c r="L2215" i="2" l="1"/>
  <c r="M2215" i="2" s="1"/>
  <c r="N2215" i="2" s="1"/>
  <c r="O2217" i="2"/>
  <c r="J2217" i="2"/>
  <c r="I2218" i="2"/>
  <c r="T2216" i="2"/>
  <c r="K2216" i="2"/>
  <c r="S2216" i="2"/>
  <c r="V2216" i="2"/>
  <c r="U2216" i="2"/>
  <c r="L2216" i="2" l="1"/>
  <c r="M2216" i="2" s="1"/>
  <c r="N2216" i="2" s="1"/>
  <c r="O2218" i="2"/>
  <c r="I2219" i="2"/>
  <c r="J2218" i="2"/>
  <c r="S2217" i="2"/>
  <c r="T2217" i="2"/>
  <c r="K2217" i="2"/>
  <c r="L2217" i="2" l="1"/>
  <c r="M2217" i="2" s="1"/>
  <c r="V2217" i="2" s="1"/>
  <c r="V2218" i="2" s="1"/>
  <c r="T2218" i="2"/>
  <c r="K2218" i="2"/>
  <c r="S2218" i="2"/>
  <c r="O2219" i="2"/>
  <c r="J2219" i="2"/>
  <c r="I2220" i="2"/>
  <c r="L2218" i="2" l="1"/>
  <c r="M2218" i="2" s="1"/>
  <c r="N2218" i="2" s="1"/>
  <c r="N2217" i="2"/>
  <c r="U2217" i="2" s="1"/>
  <c r="U2218" i="2" s="1"/>
  <c r="U2219" i="2" s="1"/>
  <c r="T2219" i="2"/>
  <c r="K2219" i="2"/>
  <c r="S2219" i="2"/>
  <c r="V2219" i="2"/>
  <c r="O2220" i="2"/>
  <c r="J2220" i="2"/>
  <c r="I2221" i="2"/>
  <c r="L2219" i="2" l="1"/>
  <c r="M2219" i="2" s="1"/>
  <c r="N2219" i="2" s="1"/>
  <c r="O2221" i="2"/>
  <c r="J2221" i="2"/>
  <c r="I2222" i="2"/>
  <c r="T2220" i="2"/>
  <c r="K2220" i="2"/>
  <c r="S2220" i="2"/>
  <c r="V2220" i="2"/>
  <c r="U2220" i="2"/>
  <c r="L2220" i="2" l="1"/>
  <c r="M2220" i="2" s="1"/>
  <c r="N2220" i="2" s="1"/>
  <c r="O2222" i="2"/>
  <c r="I2223" i="2"/>
  <c r="J2222" i="2"/>
  <c r="S2221" i="2"/>
  <c r="V2221" i="2"/>
  <c r="U2221" i="2"/>
  <c r="T2221" i="2"/>
  <c r="K2221" i="2"/>
  <c r="L2221" i="2" l="1"/>
  <c r="M2221" i="2" s="1"/>
  <c r="N2221" i="2" s="1"/>
  <c r="V2222" i="2"/>
  <c r="U2222" i="2"/>
  <c r="T2222" i="2"/>
  <c r="K2222" i="2"/>
  <c r="S2222" i="2"/>
  <c r="O2223" i="2"/>
  <c r="J2223" i="2"/>
  <c r="I2224" i="2"/>
  <c r="L2222" i="2" l="1"/>
  <c r="M2222" i="2" s="1"/>
  <c r="N2222" i="2" s="1"/>
  <c r="O2224" i="2"/>
  <c r="J2224" i="2"/>
  <c r="I2225" i="2"/>
  <c r="U2223" i="2"/>
  <c r="T2223" i="2"/>
  <c r="K2223" i="2"/>
  <c r="S2223" i="2"/>
  <c r="V2223" i="2"/>
  <c r="L2223" i="2" l="1"/>
  <c r="M2223" i="2" s="1"/>
  <c r="N2223" i="2" s="1"/>
  <c r="O2225" i="2"/>
  <c r="J2225" i="2"/>
  <c r="I2226" i="2"/>
  <c r="T2224" i="2"/>
  <c r="K2224" i="2"/>
  <c r="S2224" i="2"/>
  <c r="V2224" i="2"/>
  <c r="U2224" i="2"/>
  <c r="L2224" i="2" l="1"/>
  <c r="M2224" i="2" s="1"/>
  <c r="N2224" i="2" s="1"/>
  <c r="O2226" i="2"/>
  <c r="J2226" i="2"/>
  <c r="I2227" i="2"/>
  <c r="S2225" i="2"/>
  <c r="T2225" i="2"/>
  <c r="K2225" i="2"/>
  <c r="L2225" i="2" l="1"/>
  <c r="M2225" i="2" s="1"/>
  <c r="V2225" i="2" s="1"/>
  <c r="V2226" i="2" s="1"/>
  <c r="O2227" i="2"/>
  <c r="J2227" i="2"/>
  <c r="I2228" i="2"/>
  <c r="T2226" i="2"/>
  <c r="K2226" i="2"/>
  <c r="S2226" i="2"/>
  <c r="L2226" i="2" l="1"/>
  <c r="M2226" i="2" s="1"/>
  <c r="N2226" i="2" s="1"/>
  <c r="N2225" i="2"/>
  <c r="U2225" i="2" s="1"/>
  <c r="U2226" i="2" s="1"/>
  <c r="U2227" i="2" s="1"/>
  <c r="O2228" i="2"/>
  <c r="J2228" i="2"/>
  <c r="I2229" i="2"/>
  <c r="T2227" i="2"/>
  <c r="K2227" i="2"/>
  <c r="S2227" i="2"/>
  <c r="V2227" i="2"/>
  <c r="L2227" i="2" l="1"/>
  <c r="M2227" i="2" s="1"/>
  <c r="N2227" i="2" s="1"/>
  <c r="O2229" i="2"/>
  <c r="J2229" i="2"/>
  <c r="I2230" i="2"/>
  <c r="T2228" i="2"/>
  <c r="K2228" i="2"/>
  <c r="S2228" i="2"/>
  <c r="V2228" i="2"/>
  <c r="U2228" i="2"/>
  <c r="L2228" i="2" l="1"/>
  <c r="M2228" i="2" s="1"/>
  <c r="N2228" i="2" s="1"/>
  <c r="O2230" i="2"/>
  <c r="I2231" i="2"/>
  <c r="J2230" i="2"/>
  <c r="S2229" i="2"/>
  <c r="V2229" i="2"/>
  <c r="U2229" i="2"/>
  <c r="T2229" i="2"/>
  <c r="K2229" i="2"/>
  <c r="L2229" i="2" l="1"/>
  <c r="M2229" i="2" s="1"/>
  <c r="N2229" i="2" s="1"/>
  <c r="O2231" i="2"/>
  <c r="J2231" i="2"/>
  <c r="I2232" i="2"/>
  <c r="V2230" i="2"/>
  <c r="U2230" i="2"/>
  <c r="T2230" i="2"/>
  <c r="K2230" i="2"/>
  <c r="S2230" i="2"/>
  <c r="L2230" i="2" l="1"/>
  <c r="M2230" i="2" s="1"/>
  <c r="N2230" i="2" s="1"/>
  <c r="O2232" i="2"/>
  <c r="I2233" i="2"/>
  <c r="J2232" i="2"/>
  <c r="U2231" i="2"/>
  <c r="T2231" i="2"/>
  <c r="K2231" i="2"/>
  <c r="S2231" i="2"/>
  <c r="V2231" i="2"/>
  <c r="L2231" i="2" l="1"/>
  <c r="M2231" i="2" s="1"/>
  <c r="N2231" i="2" s="1"/>
  <c r="T2232" i="2"/>
  <c r="K2232" i="2"/>
  <c r="S2232" i="2"/>
  <c r="V2232" i="2"/>
  <c r="U2232" i="2"/>
  <c r="O2233" i="2"/>
  <c r="J2233" i="2"/>
  <c r="I2234" i="2"/>
  <c r="L2232" i="2" l="1"/>
  <c r="M2232" i="2" s="1"/>
  <c r="N2232" i="2" s="1"/>
  <c r="S2233" i="2"/>
  <c r="T2233" i="2"/>
  <c r="K2233" i="2"/>
  <c r="O2234" i="2"/>
  <c r="J2234" i="2"/>
  <c r="I2235" i="2"/>
  <c r="L2233" i="2" l="1"/>
  <c r="M2233" i="2" s="1"/>
  <c r="V2233" i="2" s="1"/>
  <c r="V2234" i="2" s="1"/>
  <c r="T2234" i="2"/>
  <c r="K2234" i="2"/>
  <c r="S2234" i="2"/>
  <c r="O2235" i="2"/>
  <c r="J2235" i="2"/>
  <c r="I2236" i="2"/>
  <c r="L2234" i="2" l="1"/>
  <c r="M2234" i="2" s="1"/>
  <c r="N2234" i="2" s="1"/>
  <c r="N2233" i="2"/>
  <c r="U2233" i="2" s="1"/>
  <c r="U2234" i="2" s="1"/>
  <c r="U2235" i="2" s="1"/>
  <c r="T2235" i="2"/>
  <c r="K2235" i="2"/>
  <c r="S2235" i="2"/>
  <c r="V2235" i="2"/>
  <c r="O2236" i="2"/>
  <c r="I2237" i="2"/>
  <c r="J2236" i="2"/>
  <c r="L2235" i="2" l="1"/>
  <c r="M2235" i="2" s="1"/>
  <c r="N2235" i="2" s="1"/>
  <c r="T2236" i="2"/>
  <c r="K2236" i="2"/>
  <c r="S2236" i="2"/>
  <c r="V2236" i="2"/>
  <c r="U2236" i="2"/>
  <c r="O2237" i="2"/>
  <c r="J2237" i="2"/>
  <c r="I2238" i="2"/>
  <c r="L2236" i="2" l="1"/>
  <c r="M2236" i="2" s="1"/>
  <c r="N2236" i="2" s="1"/>
  <c r="O2238" i="2"/>
  <c r="I2239" i="2"/>
  <c r="J2238" i="2"/>
  <c r="S2237" i="2"/>
  <c r="V2237" i="2"/>
  <c r="U2237" i="2"/>
  <c r="T2237" i="2"/>
  <c r="K2237" i="2"/>
  <c r="L2237" i="2" l="1"/>
  <c r="M2237" i="2" s="1"/>
  <c r="N2237" i="2" s="1"/>
  <c r="V2238" i="2"/>
  <c r="U2238" i="2"/>
  <c r="T2238" i="2"/>
  <c r="K2238" i="2"/>
  <c r="S2238" i="2"/>
  <c r="O2239" i="2"/>
  <c r="J2239" i="2"/>
  <c r="I2240" i="2"/>
  <c r="L2238" i="2" l="1"/>
  <c r="M2238" i="2" s="1"/>
  <c r="N2238" i="2" s="1"/>
  <c r="O2240" i="2"/>
  <c r="I2241" i="2"/>
  <c r="J2240" i="2"/>
  <c r="U2239" i="2"/>
  <c r="T2239" i="2"/>
  <c r="K2239" i="2"/>
  <c r="S2239" i="2"/>
  <c r="V2239" i="2"/>
  <c r="L2239" i="2" l="1"/>
  <c r="M2239" i="2" s="1"/>
  <c r="N2239" i="2" s="1"/>
  <c r="T2240" i="2"/>
  <c r="K2240" i="2"/>
  <c r="S2240" i="2"/>
  <c r="V2240" i="2"/>
  <c r="U2240" i="2"/>
  <c r="O2241" i="2"/>
  <c r="J2241" i="2"/>
  <c r="I2242" i="2"/>
  <c r="L2240" i="2" l="1"/>
  <c r="M2240" i="2" s="1"/>
  <c r="N2240" i="2" s="1"/>
  <c r="S2241" i="2"/>
  <c r="T2241" i="2"/>
  <c r="K2241" i="2"/>
  <c r="O2242" i="2"/>
  <c r="J2242" i="2"/>
  <c r="I2243" i="2"/>
  <c r="L2241" i="2" l="1"/>
  <c r="M2241" i="2" s="1"/>
  <c r="V2241" i="2" s="1"/>
  <c r="V2242" i="2" s="1"/>
  <c r="T2242" i="2"/>
  <c r="K2242" i="2"/>
  <c r="S2242" i="2"/>
  <c r="O2243" i="2"/>
  <c r="J2243" i="2"/>
  <c r="I2244" i="2"/>
  <c r="L2242" i="2" l="1"/>
  <c r="M2242" i="2" s="1"/>
  <c r="N2242" i="2" s="1"/>
  <c r="N2241" i="2"/>
  <c r="U2241" i="2" s="1"/>
  <c r="U2242" i="2" s="1"/>
  <c r="U2243" i="2" s="1"/>
  <c r="T2243" i="2"/>
  <c r="K2243" i="2"/>
  <c r="S2243" i="2"/>
  <c r="V2243" i="2"/>
  <c r="O2244" i="2"/>
  <c r="J2244" i="2"/>
  <c r="I2245" i="2"/>
  <c r="L2243" i="2" l="1"/>
  <c r="M2243" i="2" s="1"/>
  <c r="N2243" i="2" s="1"/>
  <c r="T2244" i="2"/>
  <c r="K2244" i="2"/>
  <c r="S2244" i="2"/>
  <c r="V2244" i="2"/>
  <c r="U2244" i="2"/>
  <c r="O2245" i="2"/>
  <c r="J2245" i="2"/>
  <c r="I2246" i="2"/>
  <c r="L2244" i="2" l="1"/>
  <c r="M2244" i="2" s="1"/>
  <c r="N2244" i="2" s="1"/>
  <c r="O2246" i="2"/>
  <c r="I2247" i="2"/>
  <c r="J2246" i="2"/>
  <c r="S2245" i="2"/>
  <c r="V2245" i="2"/>
  <c r="U2245" i="2"/>
  <c r="T2245" i="2"/>
  <c r="K2245" i="2"/>
  <c r="L2245" i="2" l="1"/>
  <c r="M2245" i="2" s="1"/>
  <c r="N2245" i="2" s="1"/>
  <c r="V2246" i="2"/>
  <c r="U2246" i="2"/>
  <c r="T2246" i="2"/>
  <c r="K2246" i="2"/>
  <c r="S2246" i="2"/>
  <c r="O2247" i="2"/>
  <c r="J2247" i="2"/>
  <c r="I2248" i="2"/>
  <c r="L2246" i="2" l="1"/>
  <c r="M2246" i="2" s="1"/>
  <c r="N2246" i="2" s="1"/>
  <c r="O2248" i="2"/>
  <c r="J2248" i="2"/>
  <c r="I2249" i="2"/>
  <c r="U2247" i="2"/>
  <c r="T2247" i="2"/>
  <c r="K2247" i="2"/>
  <c r="S2247" i="2"/>
  <c r="V2247" i="2"/>
  <c r="L2247" i="2" l="1"/>
  <c r="M2247" i="2" s="1"/>
  <c r="N2247" i="2" s="1"/>
  <c r="O2249" i="2"/>
  <c r="J2249" i="2"/>
  <c r="I2250" i="2"/>
  <c r="T2248" i="2"/>
  <c r="K2248" i="2"/>
  <c r="S2248" i="2"/>
  <c r="L2248" i="2" l="1"/>
  <c r="M2248" i="2" s="1"/>
  <c r="V2248" i="2" s="1"/>
  <c r="O2250" i="2"/>
  <c r="J2250" i="2"/>
  <c r="I2251" i="2"/>
  <c r="S2249" i="2"/>
  <c r="T2249" i="2"/>
  <c r="K2249" i="2"/>
  <c r="L2249" i="2" l="1"/>
  <c r="M2249" i="2" s="1"/>
  <c r="V2249" i="2" s="1"/>
  <c r="V2250" i="2" s="1"/>
  <c r="N2248" i="2"/>
  <c r="U2248" i="2" s="1"/>
  <c r="O2251" i="2"/>
  <c r="J2251" i="2"/>
  <c r="I2252" i="2"/>
  <c r="T2250" i="2"/>
  <c r="K2250" i="2"/>
  <c r="S2250" i="2"/>
  <c r="L2250" i="2" l="1"/>
  <c r="M2250" i="2" s="1"/>
  <c r="N2250" i="2" s="1"/>
  <c r="N2249" i="2"/>
  <c r="U2249" i="2" s="1"/>
  <c r="U2250" i="2" s="1"/>
  <c r="U2251" i="2" s="1"/>
  <c r="O2252" i="2"/>
  <c r="J2252" i="2"/>
  <c r="I2253" i="2"/>
  <c r="T2251" i="2"/>
  <c r="K2251" i="2"/>
  <c r="S2251" i="2"/>
  <c r="V2251" i="2"/>
  <c r="L2251" i="2" l="1"/>
  <c r="M2251" i="2" s="1"/>
  <c r="N2251" i="2" s="1"/>
  <c r="O2253" i="2"/>
  <c r="I2254" i="2"/>
  <c r="J2253" i="2"/>
  <c r="S2252" i="2"/>
  <c r="U2252" i="2"/>
  <c r="K2252" i="2"/>
  <c r="T2252" i="2"/>
  <c r="V2252" i="2"/>
  <c r="L2252" i="2" l="1"/>
  <c r="M2252" i="2" s="1"/>
  <c r="N2252" i="2" s="1"/>
  <c r="V2253" i="2"/>
  <c r="T2253" i="2"/>
  <c r="S2253" i="2"/>
  <c r="K2253" i="2"/>
  <c r="U2253" i="2"/>
  <c r="I2255" i="2"/>
  <c r="J2254" i="2"/>
  <c r="O2254" i="2"/>
  <c r="L2253" i="2" l="1"/>
  <c r="M2253" i="2" s="1"/>
  <c r="N2253" i="2" s="1"/>
  <c r="U2254" i="2"/>
  <c r="S2254" i="2"/>
  <c r="K2254" i="2"/>
  <c r="V2254" i="2"/>
  <c r="T2254" i="2"/>
  <c r="J2255" i="2"/>
  <c r="O2255" i="2"/>
  <c r="I2256" i="2"/>
  <c r="L2254" i="2" l="1"/>
  <c r="M2254" i="2" s="1"/>
  <c r="N2254" i="2" s="1"/>
  <c r="O2256" i="2"/>
  <c r="J2256" i="2"/>
  <c r="I2257" i="2"/>
  <c r="T2255" i="2"/>
  <c r="K2255" i="2"/>
  <c r="S2255" i="2"/>
  <c r="L2255" i="2" l="1"/>
  <c r="M2255" i="2" s="1"/>
  <c r="V2255" i="2" s="1"/>
  <c r="V2256" i="2" s="1"/>
  <c r="J2257" i="2"/>
  <c r="O2257" i="2"/>
  <c r="I2258" i="2"/>
  <c r="S2256" i="2"/>
  <c r="K2256" i="2"/>
  <c r="T2256" i="2"/>
  <c r="L2256" i="2" l="1"/>
  <c r="M2256" i="2" s="1"/>
  <c r="N2256" i="2" s="1"/>
  <c r="N2255" i="2"/>
  <c r="U2255" i="2" s="1"/>
  <c r="U2256" i="2" s="1"/>
  <c r="U2257" i="2" s="1"/>
  <c r="O2258" i="2"/>
  <c r="J2258" i="2"/>
  <c r="I2259" i="2"/>
  <c r="V2257" i="2"/>
  <c r="T2257" i="2"/>
  <c r="S2257" i="2"/>
  <c r="K2257" i="2"/>
  <c r="L2257" i="2" l="1"/>
  <c r="M2257" i="2" s="1"/>
  <c r="N2257" i="2" s="1"/>
  <c r="J2259" i="2"/>
  <c r="O2259" i="2"/>
  <c r="I2260" i="2"/>
  <c r="U2258" i="2"/>
  <c r="T2258" i="2"/>
  <c r="S2258" i="2"/>
  <c r="K2258" i="2"/>
  <c r="V2258" i="2"/>
  <c r="L2258" i="2" l="1"/>
  <c r="M2258" i="2" s="1"/>
  <c r="N2258" i="2" s="1"/>
  <c r="O2260" i="2"/>
  <c r="J2260" i="2"/>
  <c r="I2261" i="2"/>
  <c r="T2259" i="2"/>
  <c r="K2259" i="2"/>
  <c r="S2259" i="2"/>
  <c r="L2259" i="2" l="1"/>
  <c r="M2259" i="2" s="1"/>
  <c r="V2259" i="2" s="1"/>
  <c r="V2260" i="2" s="1"/>
  <c r="O2261" i="2"/>
  <c r="J2261" i="2"/>
  <c r="I2262" i="2"/>
  <c r="S2260" i="2"/>
  <c r="T2260" i="2"/>
  <c r="K2260" i="2"/>
  <c r="L2260" i="2" l="1"/>
  <c r="M2260" i="2" s="1"/>
  <c r="N2260" i="2" s="1"/>
  <c r="N2259" i="2"/>
  <c r="U2259" i="2" s="1"/>
  <c r="U2260" i="2" s="1"/>
  <c r="U2261" i="2" s="1"/>
  <c r="O2262" i="2"/>
  <c r="I2263" i="2"/>
  <c r="J2262" i="2"/>
  <c r="V2261" i="2"/>
  <c r="T2261" i="2"/>
  <c r="K2261" i="2"/>
  <c r="S2261" i="2"/>
  <c r="L2261" i="2" l="1"/>
  <c r="M2261" i="2" s="1"/>
  <c r="N2261" i="2" s="1"/>
  <c r="U2262" i="2"/>
  <c r="S2262" i="2"/>
  <c r="V2262" i="2"/>
  <c r="T2262" i="2"/>
  <c r="K2262" i="2"/>
  <c r="O2263" i="2"/>
  <c r="J2263" i="2"/>
  <c r="I2264" i="2"/>
  <c r="L2262" i="2" l="1"/>
  <c r="M2262" i="2" s="1"/>
  <c r="N2262" i="2" s="1"/>
  <c r="T2263" i="2"/>
  <c r="K2263" i="2"/>
  <c r="V2263" i="2"/>
  <c r="U2263" i="2"/>
  <c r="S2263" i="2"/>
  <c r="O2264" i="2"/>
  <c r="J2264" i="2"/>
  <c r="I2265" i="2"/>
  <c r="L2263" i="2" l="1"/>
  <c r="M2263" i="2" s="1"/>
  <c r="N2263" i="2" s="1"/>
  <c r="S2264" i="2"/>
  <c r="U2264" i="2"/>
  <c r="V2264" i="2"/>
  <c r="T2264" i="2"/>
  <c r="K2264" i="2"/>
  <c r="J2265" i="2"/>
  <c r="O2265" i="2"/>
  <c r="I2266" i="2"/>
  <c r="L2264" i="2" l="1"/>
  <c r="M2264" i="2" s="1"/>
  <c r="N2264" i="2" s="1"/>
  <c r="O2266" i="2"/>
  <c r="J2266" i="2"/>
  <c r="I2267" i="2"/>
  <c r="V2265" i="2"/>
  <c r="T2265" i="2"/>
  <c r="K2265" i="2"/>
  <c r="U2265" i="2"/>
  <c r="S2265" i="2"/>
  <c r="L2265" i="2" l="1"/>
  <c r="M2265" i="2" s="1"/>
  <c r="N2265" i="2" s="1"/>
  <c r="J2267" i="2"/>
  <c r="O2267" i="2"/>
  <c r="I2268" i="2"/>
  <c r="U2266" i="2"/>
  <c r="S2266" i="2"/>
  <c r="T2266" i="2"/>
  <c r="K2266" i="2"/>
  <c r="V2266" i="2"/>
  <c r="L2266" i="2" l="1"/>
  <c r="M2266" i="2" s="1"/>
  <c r="N2266" i="2" s="1"/>
  <c r="O2268" i="2"/>
  <c r="J2268" i="2"/>
  <c r="I2269" i="2"/>
  <c r="T2267" i="2"/>
  <c r="K2267" i="2"/>
  <c r="V2267" i="2"/>
  <c r="S2267" i="2"/>
  <c r="U2267" i="2"/>
  <c r="L2267" i="2" l="1"/>
  <c r="M2267" i="2" s="1"/>
  <c r="N2267" i="2" s="1"/>
  <c r="O2269" i="2"/>
  <c r="J2269" i="2"/>
  <c r="I2270" i="2"/>
  <c r="T2268" i="2"/>
  <c r="K2268" i="2"/>
  <c r="S2268" i="2"/>
  <c r="L2268" i="2" l="1"/>
  <c r="M2268" i="2" s="1"/>
  <c r="V2268" i="2" s="1"/>
  <c r="V2269" i="2" s="1"/>
  <c r="O2270" i="2"/>
  <c r="J2270" i="2"/>
  <c r="I2271" i="2"/>
  <c r="S2269" i="2"/>
  <c r="T2269" i="2"/>
  <c r="K2269" i="2"/>
  <c r="L2269" i="2" l="1"/>
  <c r="M2269" i="2" s="1"/>
  <c r="N2269" i="2" s="1"/>
  <c r="N2268" i="2"/>
  <c r="U2268" i="2" s="1"/>
  <c r="U2269" i="2" s="1"/>
  <c r="J2271" i="2"/>
  <c r="O2271" i="2"/>
  <c r="I2272" i="2"/>
  <c r="S2270" i="2"/>
  <c r="K2270" i="2"/>
  <c r="T2270" i="2"/>
  <c r="L2270" i="2" l="1"/>
  <c r="M2270" i="2" s="1"/>
  <c r="V2270" i="2" s="1"/>
  <c r="V2271" i="2" s="1"/>
  <c r="O2272" i="2"/>
  <c r="J2272" i="2"/>
  <c r="I2273" i="2"/>
  <c r="T2271" i="2"/>
  <c r="K2271" i="2"/>
  <c r="S2271" i="2"/>
  <c r="L2271" i="2" l="1"/>
  <c r="M2271" i="2" s="1"/>
  <c r="N2271" i="2" s="1"/>
  <c r="N2270" i="2"/>
  <c r="U2270" i="2" s="1"/>
  <c r="U2271" i="2" s="1"/>
  <c r="U2272" i="2" s="1"/>
  <c r="O2273" i="2"/>
  <c r="J2273" i="2"/>
  <c r="I2274" i="2"/>
  <c r="T2272" i="2"/>
  <c r="K2272" i="2"/>
  <c r="S2272" i="2"/>
  <c r="V2272" i="2"/>
  <c r="L2272" i="2" l="1"/>
  <c r="M2272" i="2" s="1"/>
  <c r="N2272" i="2" s="1"/>
  <c r="O2274" i="2"/>
  <c r="I2275" i="2"/>
  <c r="J2274" i="2"/>
  <c r="S2273" i="2"/>
  <c r="T2273" i="2"/>
  <c r="K2273" i="2"/>
  <c r="L2273" i="2" l="1"/>
  <c r="M2273" i="2" s="1"/>
  <c r="V2273" i="2" s="1"/>
  <c r="V2274" i="2" s="1"/>
  <c r="S2274" i="2"/>
  <c r="T2274" i="2"/>
  <c r="K2274" i="2"/>
  <c r="O2275" i="2"/>
  <c r="J2275" i="2"/>
  <c r="I2276" i="2"/>
  <c r="L2274" i="2" l="1"/>
  <c r="M2274" i="2" s="1"/>
  <c r="N2274" i="2" s="1"/>
  <c r="N2273" i="2"/>
  <c r="U2273" i="2" s="1"/>
  <c r="U2274" i="2" s="1"/>
  <c r="U2275" i="2" s="1"/>
  <c r="O2276" i="2"/>
  <c r="J2276" i="2"/>
  <c r="I2277" i="2"/>
  <c r="T2275" i="2"/>
  <c r="K2275" i="2"/>
  <c r="S2275" i="2"/>
  <c r="V2275" i="2"/>
  <c r="L2275" i="2" l="1"/>
  <c r="M2275" i="2" s="1"/>
  <c r="N2275" i="2" s="1"/>
  <c r="O2277" i="2"/>
  <c r="J2277" i="2"/>
  <c r="I2278" i="2"/>
  <c r="T2276" i="2"/>
  <c r="K2276" i="2"/>
  <c r="S2276" i="2"/>
  <c r="V2276" i="2"/>
  <c r="U2276" i="2"/>
  <c r="L2276" i="2" l="1"/>
  <c r="M2276" i="2" s="1"/>
  <c r="N2276" i="2" s="1"/>
  <c r="O2278" i="2"/>
  <c r="J2278" i="2"/>
  <c r="I2279" i="2"/>
  <c r="S2277" i="2"/>
  <c r="V2277" i="2"/>
  <c r="U2277" i="2"/>
  <c r="T2277" i="2"/>
  <c r="K2277" i="2"/>
  <c r="L2277" i="2" l="1"/>
  <c r="M2277" i="2" s="1"/>
  <c r="N2277" i="2" s="1"/>
  <c r="O2279" i="2"/>
  <c r="J2279" i="2"/>
  <c r="I2280" i="2"/>
  <c r="V2278" i="2"/>
  <c r="U2278" i="2"/>
  <c r="T2278" i="2"/>
  <c r="K2278" i="2"/>
  <c r="S2278" i="2"/>
  <c r="L2278" i="2" l="1"/>
  <c r="M2278" i="2" s="1"/>
  <c r="N2278" i="2" s="1"/>
  <c r="O2280" i="2"/>
  <c r="J2280" i="2"/>
  <c r="I2281" i="2"/>
  <c r="U2279" i="2"/>
  <c r="T2279" i="2"/>
  <c r="K2279" i="2"/>
  <c r="S2279" i="2"/>
  <c r="V2279" i="2"/>
  <c r="L2279" i="2" l="1"/>
  <c r="M2279" i="2" s="1"/>
  <c r="N2279" i="2" s="1"/>
  <c r="O2281" i="2"/>
  <c r="J2281" i="2"/>
  <c r="I2282" i="2"/>
  <c r="T2280" i="2"/>
  <c r="K2280" i="2"/>
  <c r="S2280" i="2"/>
  <c r="L2280" i="2" l="1"/>
  <c r="M2280" i="2" s="1"/>
  <c r="V2280" i="2" s="1"/>
  <c r="V2281" i="2" s="1"/>
  <c r="O2282" i="2"/>
  <c r="J2282" i="2"/>
  <c r="I2283" i="2"/>
  <c r="S2281" i="2"/>
  <c r="T2281" i="2"/>
  <c r="K2281" i="2"/>
  <c r="L2281" i="2" l="1"/>
  <c r="M2281" i="2" s="1"/>
  <c r="N2281" i="2" s="1"/>
  <c r="N2280" i="2"/>
  <c r="U2280" i="2" s="1"/>
  <c r="U2281" i="2" s="1"/>
  <c r="U2282" i="2" s="1"/>
  <c r="O2283" i="2"/>
  <c r="J2283" i="2"/>
  <c r="I2284" i="2"/>
  <c r="V2282" i="2"/>
  <c r="T2282" i="2"/>
  <c r="K2282" i="2"/>
  <c r="S2282" i="2"/>
  <c r="L2282" i="2" l="1"/>
  <c r="M2282" i="2" s="1"/>
  <c r="N2282" i="2" s="1"/>
  <c r="U2283" i="2"/>
  <c r="T2283" i="2"/>
  <c r="K2283" i="2"/>
  <c r="S2283" i="2"/>
  <c r="V2283" i="2"/>
  <c r="O2284" i="2"/>
  <c r="J2284" i="2"/>
  <c r="I2285" i="2"/>
  <c r="L2283" i="2" l="1"/>
  <c r="M2283" i="2" s="1"/>
  <c r="N2283" i="2" s="1"/>
  <c r="O2285" i="2"/>
  <c r="J2285" i="2"/>
  <c r="I2286" i="2"/>
  <c r="T2284" i="2"/>
  <c r="K2284" i="2"/>
  <c r="S2284" i="2"/>
  <c r="V2284" i="2"/>
  <c r="U2284" i="2"/>
  <c r="L2284" i="2" l="1"/>
  <c r="M2284" i="2" s="1"/>
  <c r="N2284" i="2" s="1"/>
  <c r="O2286" i="2"/>
  <c r="J2286" i="2"/>
  <c r="I2287" i="2"/>
  <c r="S2285" i="2"/>
  <c r="T2285" i="2"/>
  <c r="K2285" i="2"/>
  <c r="L2285" i="2" l="1"/>
  <c r="M2285" i="2" s="1"/>
  <c r="V2285" i="2" s="1"/>
  <c r="O2287" i="2"/>
  <c r="J2287" i="2"/>
  <c r="I2288" i="2"/>
  <c r="T2286" i="2"/>
  <c r="K2286" i="2"/>
  <c r="S2286" i="2"/>
  <c r="L2286" i="2" l="1"/>
  <c r="M2286" i="2" s="1"/>
  <c r="V2286" i="2" s="1"/>
  <c r="V2287" i="2" s="1"/>
  <c r="N2285" i="2"/>
  <c r="U2285" i="2" s="1"/>
  <c r="O2288" i="2"/>
  <c r="J2288" i="2"/>
  <c r="I2289" i="2"/>
  <c r="T2287" i="2"/>
  <c r="K2287" i="2"/>
  <c r="S2287" i="2"/>
  <c r="L2287" i="2" l="1"/>
  <c r="M2287" i="2" s="1"/>
  <c r="N2287" i="2" s="1"/>
  <c r="N2286" i="2"/>
  <c r="U2286" i="2" s="1"/>
  <c r="U2287" i="2" s="1"/>
  <c r="U2288" i="2" s="1"/>
  <c r="O2289" i="2"/>
  <c r="J2289" i="2"/>
  <c r="I2290" i="2"/>
  <c r="T2288" i="2"/>
  <c r="K2288" i="2"/>
  <c r="S2288" i="2"/>
  <c r="V2288" i="2"/>
  <c r="L2288" i="2" l="1"/>
  <c r="M2288" i="2" s="1"/>
  <c r="N2288" i="2" s="1"/>
  <c r="O2290" i="2"/>
  <c r="J2290" i="2"/>
  <c r="I2291" i="2"/>
  <c r="S2289" i="2"/>
  <c r="V2289" i="2"/>
  <c r="U2289" i="2"/>
  <c r="T2289" i="2"/>
  <c r="K2289" i="2"/>
  <c r="L2289" i="2" l="1"/>
  <c r="M2289" i="2" s="1"/>
  <c r="N2289" i="2" s="1"/>
  <c r="O2291" i="2"/>
  <c r="J2291" i="2"/>
  <c r="V2290" i="2"/>
  <c r="U2290" i="2"/>
  <c r="T2290" i="2"/>
  <c r="K2290" i="2"/>
  <c r="S2290" i="2"/>
  <c r="L2290" i="2" l="1"/>
  <c r="M2290" i="2" s="1"/>
  <c r="N2290" i="2" s="1"/>
  <c r="T2291" i="2"/>
  <c r="T2292" i="2" s="1"/>
  <c r="T2293" i="2" s="1"/>
  <c r="T2294" i="2" s="1"/>
  <c r="T2295" i="2" s="1"/>
  <c r="T2296" i="2" s="1"/>
  <c r="T2297" i="2" s="1"/>
  <c r="T2298" i="2" s="1"/>
  <c r="T2299" i="2" s="1"/>
  <c r="T2300" i="2" s="1"/>
  <c r="K2291" i="2"/>
  <c r="S2291" i="2"/>
  <c r="S2292" i="2" s="1"/>
  <c r="S2293" i="2" s="1"/>
  <c r="S2294" i="2" s="1"/>
  <c r="S2295" i="2" s="1"/>
  <c r="S2296" i="2" s="1"/>
  <c r="S2297" i="2" s="1"/>
  <c r="S2298" i="2" s="1"/>
  <c r="S2299" i="2" s="1"/>
  <c r="S2300" i="2" s="1"/>
  <c r="L2291" i="2" l="1"/>
  <c r="M2291" i="2" s="1"/>
  <c r="V2291" i="2" s="1"/>
  <c r="V2292" i="2" s="1"/>
  <c r="V2293" i="2" s="1"/>
  <c r="V2294" i="2" s="1"/>
  <c r="V2295" i="2" s="1"/>
  <c r="V2296" i="2" s="1"/>
  <c r="V2297" i="2" s="1"/>
  <c r="V2298" i="2" s="1"/>
  <c r="V2299" i="2" s="1"/>
  <c r="V2300" i="2" s="1"/>
  <c r="N2291" i="2" l="1"/>
  <c r="U2291" i="2" s="1"/>
  <c r="U2292" i="2" s="1"/>
  <c r="U2293" i="2" s="1"/>
  <c r="U2294" i="2" s="1"/>
  <c r="U2295" i="2" s="1"/>
  <c r="U2296" i="2" s="1"/>
  <c r="U2297" i="2" s="1"/>
  <c r="U2298" i="2" s="1"/>
  <c r="U2299" i="2" s="1"/>
  <c r="U2300" i="2" s="1"/>
</calcChain>
</file>

<file path=xl/sharedStrings.xml><?xml version="1.0" encoding="utf-8"?>
<sst xmlns="http://schemas.openxmlformats.org/spreadsheetml/2006/main" count="42637" uniqueCount="10913">
  <si>
    <t>표</t>
  </si>
  <si>
    <t>개정일</t>
  </si>
  <si>
    <t>동</t>
  </si>
  <si>
    <t>21대</t>
  </si>
  <si>
    <t>20대</t>
  </si>
  <si>
    <t>1</t>
  </si>
  <si>
    <t>포곡읍</t>
  </si>
  <si>
    <t>2</t>
  </si>
  <si>
    <t>모현읍</t>
  </si>
  <si>
    <t>2-2</t>
  </si>
  <si>
    <t>이동읍</t>
  </si>
  <si>
    <t>3</t>
  </si>
  <si>
    <t>남사면</t>
  </si>
  <si>
    <t>5</t>
  </si>
  <si>
    <t>원삼면</t>
  </si>
  <si>
    <t>백암면</t>
  </si>
  <si>
    <t>양지면</t>
  </si>
  <si>
    <t>중앙동</t>
  </si>
  <si>
    <t>역삼동</t>
  </si>
  <si>
    <t>유림동</t>
  </si>
  <si>
    <t>동부동</t>
  </si>
  <si>
    <t>신갈동</t>
  </si>
  <si>
    <t>영덕1동</t>
  </si>
  <si>
    <t>13-2</t>
  </si>
  <si>
    <t>영덕2동</t>
  </si>
  <si>
    <t>구갈동</t>
  </si>
  <si>
    <t>상갈동</t>
  </si>
  <si>
    <t>15-2</t>
  </si>
  <si>
    <t>보라동</t>
  </si>
  <si>
    <t>기흥동</t>
  </si>
  <si>
    <t>서농동</t>
  </si>
  <si>
    <t>구성동</t>
  </si>
  <si>
    <t>정</t>
  </si>
  <si>
    <t>마북동</t>
  </si>
  <si>
    <t>동백1동</t>
  </si>
  <si>
    <t>20-2</t>
  </si>
  <si>
    <t>동백2동</t>
  </si>
  <si>
    <t>20-3</t>
  </si>
  <si>
    <t>동백3동</t>
  </si>
  <si>
    <t>상하동</t>
  </si>
  <si>
    <t>보정동</t>
  </si>
  <si>
    <t>풍덕천1동</t>
  </si>
  <si>
    <t>풍덕천2동</t>
  </si>
  <si>
    <t>신봉동</t>
  </si>
  <si>
    <t>죽전1동</t>
  </si>
  <si>
    <t>죽전2동</t>
  </si>
  <si>
    <t>동천동</t>
  </si>
  <si>
    <t>상현1동</t>
  </si>
  <si>
    <t>상현2동</t>
  </si>
  <si>
    <t>성복동</t>
  </si>
  <si>
    <t>len</t>
  </si>
  <si>
    <t>(</t>
  </si>
  <si>
    <t>)</t>
  </si>
  <si>
    <t>AND</t>
  </si>
  <si>
    <t>OR</t>
  </si>
  <si>
    <t>XOR</t>
  </si>
  <si>
    <t>series_S</t>
  </si>
  <si>
    <t>series_E</t>
  </si>
  <si>
    <t>series</t>
  </si>
  <si>
    <t>start</t>
  </si>
  <si>
    <t>temp1</t>
  </si>
  <si>
    <t>temp2</t>
  </si>
  <si>
    <t>temp3</t>
  </si>
  <si>
    <t>temp4</t>
  </si>
  <si>
    <t>temp5</t>
  </si>
  <si>
    <t>temp6</t>
  </si>
  <si>
    <t>행정동</t>
  </si>
  <si>
    <t>통명</t>
  </si>
  <si>
    <t>건물</t>
  </si>
  <si>
    <t>법정동</t>
  </si>
  <si>
    <t>통</t>
  </si>
  <si>
    <t>반</t>
  </si>
  <si>
    <t>읍면동</t>
  </si>
  <si>
    <t>통리명</t>
  </si>
  <si>
    <t>반의명칭</t>
  </si>
  <si>
    <t>관할구역</t>
  </si>
  <si>
    <t>언남1통</t>
  </si>
  <si>
    <t>언남</t>
  </si>
  <si>
    <t>(언남동, 남동)</t>
  </si>
  <si>
    <t>1반</t>
  </si>
  <si>
    <t>언남동 353～361, 392～410-2</t>
  </si>
  <si>
    <t>2반</t>
  </si>
  <si>
    <t>언남동 362～379, 380-8</t>
  </si>
  <si>
    <t>3반</t>
  </si>
  <si>
    <t>언남동 380, 383-2～386-16</t>
  </si>
  <si>
    <t>언남2통</t>
  </si>
  <si>
    <t>(언남동, 언동)</t>
  </si>
  <si>
    <t>언남동 155～160, 215-3, 215-21, 221-1, 221-15, 234-4, 234-18, 235, 236-2, 237～239, 242～243, 255-1, 255-22～24, 419-1</t>
  </si>
  <si>
    <t>언남동 34～43, 45～91, 124～125, 127, 132～145, 149～153,  263, 산20～24, 산44-1, 산51～52</t>
  </si>
  <si>
    <t>언남동 146～148, 161～164, 263-1～14</t>
  </si>
  <si>
    <t>4반</t>
  </si>
  <si>
    <t xml:space="preserve">언남동 1～33, 44-1～2, 165～169, 174～209, 225～228, 231～233,234-1, 234-10, 234-13, 234-20, 236-3, 236-5, 456-23, 456-29, 456-44, 456-45 </t>
  </si>
  <si>
    <t>언남3통</t>
  </si>
  <si>
    <t>(언남동, 향교앞)</t>
  </si>
  <si>
    <t>언남동 299, 333, 342</t>
  </si>
  <si>
    <t>언남동 338, 343, 345</t>
  </si>
  <si>
    <t>언남동 342, 344, 346, 367</t>
  </si>
  <si>
    <t>언남동 368, 371, 373-2</t>
  </si>
  <si>
    <t>언남4통</t>
  </si>
  <si>
    <t>(언남동, 동부아파트)</t>
  </si>
  <si>
    <t>언남동 240-1 하마비마을 동부아파트 101동 1～2라인</t>
  </si>
  <si>
    <t xml:space="preserve">(언남동, </t>
  </si>
  <si>
    <t>언남동 240-1 하마비마을 동부아파트 101동 3～4라인</t>
  </si>
  <si>
    <t>동부아파트)</t>
  </si>
  <si>
    <t>언남동 240-1 하마비마을 동부아파트 102동 1～2라인</t>
  </si>
  <si>
    <t>언남동 240-1 하마비마을 동부아파트 102동 3～4라인</t>
  </si>
  <si>
    <t>5반</t>
  </si>
  <si>
    <t>언남동 240-1 하마비마을 동부아파트 102동 5～6라인</t>
  </si>
  <si>
    <t>6반</t>
  </si>
  <si>
    <t>언남동 240-1 하마비마을 동부아파트 103동 1～2라인</t>
  </si>
  <si>
    <t>7반</t>
  </si>
  <si>
    <t>언남동 240-1 하마비마을 동부아파트 103동 3～4라인</t>
  </si>
  <si>
    <t>8반</t>
  </si>
  <si>
    <t>언남동 240-1 하마비마을 동부아파트 103동 5～6라인</t>
  </si>
  <si>
    <t>9반</t>
  </si>
  <si>
    <t>언남동 240-1 하마비마을 동부아파트 104동 1～2라인</t>
  </si>
  <si>
    <t>10반</t>
  </si>
  <si>
    <t>언남동 240-1 하마비마을 동부아파트 104동 3～4라인</t>
  </si>
  <si>
    <t>11반</t>
  </si>
  <si>
    <t>언남동 240-1 하마비마을 동부아파트 105동 1～2라인</t>
  </si>
  <si>
    <t>12반</t>
  </si>
  <si>
    <t>언남동 240-1 하마비마을 동부아파트 105동 3～4라인</t>
  </si>
  <si>
    <t>언남5통</t>
  </si>
  <si>
    <t>(언남동, 동일1차아파트)</t>
  </si>
  <si>
    <t>언남동 486 하마비마을 동일1차아파트 103동 1～2라인</t>
  </si>
  <si>
    <t>언남동 486 하마비마을 동일1차아파트 104동 1～2라인</t>
  </si>
  <si>
    <t>동일1차아파트)</t>
  </si>
  <si>
    <t>언남동 486 하마비마을 동일1차아파트 104동 3～4라인</t>
  </si>
  <si>
    <t>언남동 486 하마비마을 동일1차아파트 105동 1～2라인</t>
  </si>
  <si>
    <t>언남동 486 하마비마을 동일1차아파트 105동 3～4라인</t>
  </si>
  <si>
    <t>언남동 486 하마비마을 동일1차아파트 106동 1～2라인</t>
  </si>
  <si>
    <t>언남동 486 하마비마을 동일1차아파트 106동 3～4라인</t>
  </si>
  <si>
    <t>언남동 486 하마비마을 동일1차아파트 107동 1～2라인</t>
  </si>
  <si>
    <t>언남동 486 하마비마을 동일1차아파트 108동 1～2라인</t>
  </si>
  <si>
    <t>언남동 486 하마비마을 동일1차아파트 109동 1～2라인</t>
  </si>
  <si>
    <t>언남동 486 하마비마을 동일1차아파트 109동 3～4라인</t>
  </si>
  <si>
    <t>언남동 486 하마비마을 동일1차아파트 110동 1～2라인</t>
  </si>
  <si>
    <t>13반</t>
  </si>
  <si>
    <t>언남동 486 하마비마을 동일1차아파트 111동 1～2라인</t>
  </si>
  <si>
    <t>14반</t>
  </si>
  <si>
    <t>언남동 486 하마비마을 동일1차아파트 112동 1～2라인</t>
  </si>
  <si>
    <t>읍 면 동</t>
  </si>
  <si>
    <t>통 리 명</t>
  </si>
  <si>
    <t>관       할       구       역</t>
  </si>
  <si>
    <t>언남6통</t>
  </si>
  <si>
    <t>언남동 486 하마비마을 동일1차아파트 101동 1～2라인</t>
  </si>
  <si>
    <t>언남동 486 하마비마을 동일1차아파트 102동 1～2라인</t>
  </si>
  <si>
    <t>언남동 486 하마비마을 동일1차아파트 102동 3～4라인</t>
  </si>
  <si>
    <t>언남동 486 하마비마을 동일1차아파트 113동 1～2라인</t>
  </si>
  <si>
    <t>언남동 486 하마비마을 동일1차아파트 114동 1～2라인</t>
  </si>
  <si>
    <t>언남동 486 하마비마을 동일1차아파트 114동 3～4라인</t>
  </si>
  <si>
    <t>언남동 486 하마비마을 동일1차아파트 115동 1～2라인</t>
  </si>
  <si>
    <t>언남동 486 하마비마을 동일1차아파트 116동 1～2라인</t>
  </si>
  <si>
    <t>언남동 486 하마비마을 동일1차아파트 117동 1～2라인</t>
  </si>
  <si>
    <t>언남동 486 하마비마을 동일1차아파트 118동 1～2라인</t>
  </si>
  <si>
    <t>언남동 486 하마비마을 동일1차아파트 119동 1～2라인</t>
  </si>
  <si>
    <t>언남동 486 하마비마을 동일1차아파트 119동 3～4라인</t>
  </si>
  <si>
    <t>언남동 486 하마비마을 동일1차아파트 120동 1～2라인</t>
  </si>
  <si>
    <t>언남동 486 하마비마을 동일1차아파트 121동 1～2라인</t>
  </si>
  <si>
    <t>언남7통</t>
  </si>
  <si>
    <t>(언남동, 동부센트레빌아파트)</t>
  </si>
  <si>
    <t>언남동 493 하마비마을 동부센트레빌아파트 101동 1～2라인</t>
  </si>
  <si>
    <t>언남동 493 하마비마을 동부센트레빌아파트 101동 3～4라인</t>
  </si>
  <si>
    <t>동부센트레빌</t>
  </si>
  <si>
    <t>언남동 493 하마비마을 동부센트레빌아파트 101동 5～6라인</t>
  </si>
  <si>
    <t>아파트)</t>
  </si>
  <si>
    <t>언남동 493 하마비마을 동부센트레빌아파트 102동 1～2라인</t>
  </si>
  <si>
    <t>언남동 493 하마비마을 동부센트레빌아파트 102동 3～4라인</t>
  </si>
  <si>
    <t>언남동 493 하마비마을 동부센트레빌아파트 103동 1～2라인</t>
  </si>
  <si>
    <t>언남동 493 하마비마을 동부센트레빌아파트 104동 1～2라인</t>
  </si>
  <si>
    <t>언남동 493 하마비마을 동부센트레빌아파트 105동 1～2라인</t>
  </si>
  <si>
    <t>언남동 493 하마비마을 동부센트레빌아파트 105동 3～4라인</t>
  </si>
  <si>
    <t>언남동 493 하마비마을 동부센트레빌아파트 105동 5～6라인</t>
  </si>
  <si>
    <t>언남동 493 하마비마을 동부센트레빌아파트 106동 1～2라인</t>
  </si>
  <si>
    <t>언남동 493 하마비마을 동부센트레빌아파트 106동 3～4라인</t>
  </si>
  <si>
    <t>언남동 493 하마비마을 동부센트레빌아파트 107동 1～2라인</t>
  </si>
  <si>
    <t>언남8통</t>
  </si>
  <si>
    <t>(언남동, 신일아파트)</t>
  </si>
  <si>
    <t>언남동 490 언동마을 신일아파트 101동 1～2라인</t>
  </si>
  <si>
    <t>언남동 490 언동마을 신일아파트 101동 3～4라인</t>
  </si>
  <si>
    <t>신일아파트)</t>
  </si>
  <si>
    <t>언남동 490 언동마을 신일아파트 102동 1～2라인</t>
  </si>
  <si>
    <t>언남동 490 언동마을 신일아파트 102동 3～4라인</t>
  </si>
  <si>
    <t>언남동 490 언동마을 신일아파트 103동 1～2라인</t>
  </si>
  <si>
    <t>언남동 490 언동마을 신일아파트 104동 1～2라인</t>
  </si>
  <si>
    <t>언남동 490 언동마을 신일아파트 104동 3～4라인</t>
  </si>
  <si>
    <t>언남동 490 언동마을 신일아파트 104동 5～6라인</t>
  </si>
  <si>
    <t>언남동 490 언동마을 신일아파트 105동 1～2라인</t>
  </si>
  <si>
    <t>언남동 490 언동마을 신일아파트 105동 3～4라인</t>
  </si>
  <si>
    <t>언남9통</t>
  </si>
  <si>
    <t>(언남동, 동일2차아파트)</t>
  </si>
  <si>
    <t>언남동 496 하마비마을 동일2차아파트 201동 1～2라인</t>
  </si>
  <si>
    <t>언남동 496 하마비마을 동일2차아파트 202동 1～2라인</t>
  </si>
  <si>
    <t>동일2차아파트)</t>
  </si>
  <si>
    <t>언남동 496 하마비마을 동일2차아파트 202동 3～4라인</t>
  </si>
  <si>
    <t>언남동 496 하마비마을 동일2차아파트 203동 1～2라인</t>
  </si>
  <si>
    <t>언남동 496 하마비마을 동일2차아파트 203동 3～4라인</t>
  </si>
  <si>
    <t>언남동 496 하마비마을 동일2차아파트 204동 1～2라인</t>
  </si>
  <si>
    <t>언남동 496 하마비마을 동일2차아파트 204동 3～4라인</t>
  </si>
  <si>
    <t>언남동 496 하마비마을 동일2차아파트 204동 5～6라인</t>
  </si>
  <si>
    <t>언남동 496 하마비마을 동일2차아파트 205동 1～2라인</t>
  </si>
  <si>
    <t>언남동 496 하마비마을 동일2차아파트 206동 1～2라인</t>
  </si>
  <si>
    <t>언남동 496 하마비마을 동일2차아파트 206동 3～4라인</t>
  </si>
  <si>
    <t>언남동 496 하마비마을 동일2차아파트 207동 1～2라인</t>
  </si>
  <si>
    <t>언남10통</t>
  </si>
  <si>
    <t>언남동 496 하마비마을 동일2차아파트 208동 1～2라인</t>
  </si>
  <si>
    <t>언남동 496 하마비마을 동일2차아파트 208동 3～4라인</t>
  </si>
  <si>
    <t>언남동 496 하마비마을 동일2차아파트 209동 1～2라인</t>
  </si>
  <si>
    <t>언남동 496 하마비마을 동일2차아파트 209동 3～4라인</t>
  </si>
  <si>
    <t>언남동 496 하마비마을 동일2차아파트 210동 1～2라인</t>
  </si>
  <si>
    <t>언남동 496 하마비마을 동일2차아파트 210동 3～4라인</t>
  </si>
  <si>
    <t>언남동 496 하마비마을 동일2차아파트 210동 5～6라인</t>
  </si>
  <si>
    <t>언남동 496 하마비마을 동일2차아파트 211동 1～2라인</t>
  </si>
  <si>
    <t>언남동 496 하마비마을 동일2차아파트 212동 1～2라인</t>
  </si>
  <si>
    <t>언남동 496 하마비마을 동일2차아파트 212동 3～4라인</t>
  </si>
  <si>
    <t>언남동 496 하마비마을 동일2차아파트 212동 5～6라인</t>
  </si>
  <si>
    <t>언남11통</t>
  </si>
  <si>
    <t>(언남동)</t>
  </si>
  <si>
    <t>언남동 100～103(용인구성데코빌리지)</t>
  </si>
  <si>
    <t>언남동 105, 107-1(코팩테크노타운 2ㆍ3단지)</t>
  </si>
  <si>
    <t>언남동 107-2(코팩테크노타운 1단지), 117～117-25</t>
  </si>
  <si>
    <t>언남12통</t>
  </si>
  <si>
    <t>(언남동, 래미안2차아파트)</t>
  </si>
  <si>
    <t>언남동 495 장미마을 래미안2차아파트 204동 1～2라인</t>
  </si>
  <si>
    <t>언남동 495 장미마을 래미안2차아파트 204동 3～4라인</t>
  </si>
  <si>
    <t>래미안2차</t>
  </si>
  <si>
    <t>언남동 495 장미마을 래미안2차아파트 205동 1～2라인</t>
  </si>
  <si>
    <t>언남동 495 장미마을 래미안2차아파트 205동 3～4라인</t>
  </si>
  <si>
    <t>언남동 495 장미마을 래미안2차아파트 206동 1～2라인</t>
  </si>
  <si>
    <t>언남동 495 장미마을 래미안2차아파트 206동 3～4라인</t>
  </si>
  <si>
    <t>언남동 495 장미마을 래미안2차아파트 207동 1～2라인</t>
  </si>
  <si>
    <t>언남동 495 장미마을 래미안2차아파트 207동 3～4라인</t>
  </si>
  <si>
    <t>언남동 495 장미마을 래미안2차아파트 208동 1～2라인</t>
  </si>
  <si>
    <t>언남동 495 장미마을 래미안2차아파트 208동 3～4라인</t>
  </si>
  <si>
    <t xml:space="preserve">  </t>
  </si>
  <si>
    <t>언남13통</t>
  </si>
  <si>
    <t>언남동 495 장미마을 래미안2차아파트 209동 1～2라인</t>
  </si>
  <si>
    <t>언남동 495 장미마을 래미안2차아파트 209동 3～4라인</t>
  </si>
  <si>
    <t>언남동 495 장미마을 래미안2차아파트 210동 1～2라인</t>
  </si>
  <si>
    <t>언남동 495 장미마을 래미안2차아파트 210동 3～4라인</t>
  </si>
  <si>
    <t>언남동 495 장미마을 래미안2차아파트 211동 1～2라인</t>
  </si>
  <si>
    <t>언남동 495 장미마을 래미안2차아파트 211동 3～4라인</t>
  </si>
  <si>
    <t>언남동 495 장미마을 래미안2차아파트 212동 1～2라인</t>
  </si>
  <si>
    <t>언남동 495 장미마을 래미안2차아파트 212동 3～4라인</t>
  </si>
  <si>
    <t>언남동 495 장미마을 래미안2차아파트 213동 1～2라인</t>
  </si>
  <si>
    <t>언남동 495 장미마을 래미안2차아파트 213동 3～4라인</t>
  </si>
  <si>
    <t>언남14통</t>
  </si>
  <si>
    <t>(언남동, 성원상떼빌아파트)</t>
  </si>
  <si>
    <t>언남동 초원마을 성원상떼빌아파트 201동 1라인</t>
  </si>
  <si>
    <t>언남동 초원마을 성원상떼빌아파트 201동 2～3라인</t>
  </si>
  <si>
    <t>성원상떼빌</t>
  </si>
  <si>
    <t>언남동 초원마을 성원상떼빌아파트 202동 1～2라인</t>
  </si>
  <si>
    <t>언남동 초원마을 성원상떼빌아파트 202동 3～4라인</t>
  </si>
  <si>
    <t>언남동 초원마을 성원상떼빌아파트 203동 1～2라인</t>
  </si>
  <si>
    <t>언남동 초원마을 성원상떼빌아파트 203동 3～4라인</t>
  </si>
  <si>
    <t>언남동 초원마을 성원상떼빌아파트 203동 5～6라인</t>
  </si>
  <si>
    <t>언남동 초원마을 성원상떼빌아파트 204동 1～2라인</t>
  </si>
  <si>
    <t>언남동 초원마을 성원상떼빌아파트 204동 3～4라인</t>
  </si>
  <si>
    <t>언남동 초원마을 성원상떼빌아파트 205동 1～2라인</t>
  </si>
  <si>
    <t>언남동 초원마을 성원상떼빌아파트 205동 3～4라인</t>
  </si>
  <si>
    <t>언남15통</t>
  </si>
  <si>
    <t>언남동 500 초원마을 성원상떼빌아파트 206동 1～2라인</t>
  </si>
  <si>
    <t>언남동 500 초원마을 성원상떼빌아파트 206동 3～4라인</t>
  </si>
  <si>
    <t>언남동 500 초원마을 성원상떼빌아파트 206동 5～6라인</t>
  </si>
  <si>
    <t>언남동 500 초원마을 성원상떼빌아파트 207동 1～2라인</t>
  </si>
  <si>
    <t>언남동 500 초원마을 성원상떼빌아파트 207동 3～4라인</t>
  </si>
  <si>
    <t>언남동 500 초원마을 성원상떼빌아파트 208동 1～2라인</t>
  </si>
  <si>
    <t>언남동 500 초원마을 성원상떼빌아파트 208동 3～4라인</t>
  </si>
  <si>
    <t>언남동 500 초원마을 성원상떼빌아파트 209동 1～2라인</t>
  </si>
  <si>
    <t>언남동 500 초원마을 성원상떼빌아파트 209동 3～4라인</t>
  </si>
  <si>
    <t>언남동 500 초원마을 성원상떼빌아파트 210동 1～2라인</t>
  </si>
  <si>
    <t>언남동 500 초원마을 성원상떼빌아파트 210동 3～4라인</t>
  </si>
  <si>
    <t>언남16통</t>
  </si>
  <si>
    <t>언남동 92-1, 123, 123-1, 126-1, 126-2(용인구성효성빌라)</t>
  </si>
  <si>
    <t>언남동 119-1, 119-3, 119-5, 119-8(동원베네스트 언남타운하우스), 119-4, 120-2(도원스포빌)</t>
  </si>
  <si>
    <t>언남동 128～130</t>
  </si>
  <si>
    <t>언남동 115-1～4, 116-1, 116-2</t>
  </si>
  <si>
    <t>언남동 112～114</t>
  </si>
  <si>
    <t>언남17통</t>
  </si>
  <si>
    <t>언남동 495 장미마을 래미안2차아파트 201동 1～2라인</t>
  </si>
  <si>
    <t>언남동 495 장미마을 래미안2차아파트 201동 3～4라인</t>
  </si>
  <si>
    <t>언남동 495 장미마을 래미안2차아파트 202동 1～2라인</t>
  </si>
  <si>
    <t>언남동 495 장미마을 래미안2차아파트 202동 3～4라인</t>
  </si>
  <si>
    <t>언남동 495 장미마을 래미안2차아파트 203동 1～2라인</t>
  </si>
  <si>
    <t>언남동 495 장미마을 래미안2차아파트 203동 3～4라인</t>
  </si>
  <si>
    <t>언남동 495 장미마을 래미안2차아파트 214동 1～2라인</t>
  </si>
  <si>
    <t>언남동 495 장미마을 래미안2차아파트 214동 3～4라인</t>
  </si>
  <si>
    <t>언남동 495 장미마을 래미안2차아파트 215동 1～2라인</t>
  </si>
  <si>
    <t>언남동 495 장미마을 래미안2차아파트 215동 3～4라인</t>
  </si>
  <si>
    <t>언남동 495 장미마을 래미안2차아파트 216동 1～2라인</t>
  </si>
  <si>
    <t>언남동 495 장미마을 래미안2차아파트 216동 3～4라인</t>
  </si>
  <si>
    <t>언남18통</t>
  </si>
  <si>
    <t>언남동 스파팰리스리가 101동 2～10층</t>
  </si>
  <si>
    <t>언남동 스파팰리스리가 101동 11～20층</t>
  </si>
  <si>
    <t>언남동 스파팰리스리가 102동 2～10층</t>
  </si>
  <si>
    <t>언남동 스파팰리스리가 102동 11～20층</t>
  </si>
  <si>
    <t>언남동 스파팰리스리가 103동 2～10층</t>
  </si>
  <si>
    <t>언남동 스파팰리스리가 103동 11～20층</t>
  </si>
  <si>
    <t>언남동 스파팰리스리가 104동 1～8층</t>
  </si>
  <si>
    <t>언남동 스파팰리스리가 104동 9～17층</t>
  </si>
  <si>
    <t>언남동 스파팰리스리가 105동 1～8층</t>
  </si>
  <si>
    <t>언남동 스파팰리스리가 105동 9～18층</t>
  </si>
  <si>
    <t>언남동 스파팰리스리가 106동 1～9층</t>
  </si>
  <si>
    <t>언남동 스파팰리스리가 106동 10～19층</t>
  </si>
  <si>
    <t>언남동 스파팰리스리가 107동 1～8층</t>
  </si>
  <si>
    <t>언남동 스파팰리스리가 107동 9～16층</t>
  </si>
  <si>
    <t>15반</t>
  </si>
  <si>
    <t>언남동 스파팰리스리가 108동 1～11층</t>
  </si>
  <si>
    <t>언남19통</t>
  </si>
  <si>
    <t>(언남동, 유원휴하임)</t>
  </si>
  <si>
    <t>언남동 유원휴하임 101동</t>
  </si>
  <si>
    <t>언남동 유원휴하임 102동</t>
  </si>
  <si>
    <t>유원휴하임)</t>
  </si>
  <si>
    <t>언남동 유원휴하임 103동</t>
  </si>
  <si>
    <t>언남동 유원휴하임 104동</t>
  </si>
  <si>
    <t>언남동 유원휴하임 105동</t>
  </si>
  <si>
    <t>언남동 유원휴하임 106동</t>
  </si>
  <si>
    <t>언남동 242-10(위드쉐르빌)</t>
  </si>
  <si>
    <t>언남20통</t>
  </si>
  <si>
    <t>(언남동,신일아파트)</t>
  </si>
  <si>
    <t>언남동 490 언동마을 신일아파트 106동 1～2라인</t>
  </si>
  <si>
    <t>(언남동,</t>
  </si>
  <si>
    <t>언남동 490 언동마을 신일아파트 106동 3～4라인</t>
  </si>
  <si>
    <t>언남동 490 언동마을 신일아파트 107동 1～2라인</t>
  </si>
  <si>
    <t>언남동 490 언동마을 신일아파트 107동 3～4라인</t>
  </si>
  <si>
    <t>언남동 490 언동마을 신일아파트 108동 1～2라인</t>
  </si>
  <si>
    <t>언남동 490 언동마을 신일아파트 108동 3～4라인</t>
  </si>
  <si>
    <t>언남동 490 언동마을 신일아파트 109동 1～2라인</t>
  </si>
  <si>
    <t>언남동 490 언동마을 신일아파트 110동 1～2라인</t>
  </si>
  <si>
    <t>언남동 490 언동마을 신일아파트 110동 3～4라인</t>
  </si>
  <si>
    <t>언남동 490 언동마을 신일아파트 110동 5～6라인</t>
  </si>
  <si>
    <t>청덕1통</t>
  </si>
  <si>
    <t>청덕</t>
  </si>
  <si>
    <t>(청덕동, 덕수동)</t>
  </si>
  <si>
    <t>청덕동 132∼149, 151∼152, 209, 209-5, 213∼220, 383∼390, 394∼396, 399∼402, 406∼411, 417∼421, 468-5, 539∼544</t>
  </si>
  <si>
    <t>청덕동 200～203, 391～393, 412～416</t>
  </si>
  <si>
    <t>청덕2통</t>
  </si>
  <si>
    <t>(청덕동, 수청동)</t>
  </si>
  <si>
    <t>청덕동 14∼29, 37∼77, 124∼125, 150, 298∼312</t>
  </si>
  <si>
    <t>청덕3통</t>
  </si>
  <si>
    <t>(청덕동)</t>
  </si>
  <si>
    <t>청덕동 482 청덕마을 광도와이드빌아파트 101동 1～2</t>
  </si>
  <si>
    <t>청덕동 482 청덕마을 광도와이드빌아파트 101동 3～4</t>
  </si>
  <si>
    <t>청덕동 482 청덕마을 광도와이드빌아파트 102동 1～2</t>
  </si>
  <si>
    <t>청덕동 482 청덕마을 광도와이드빌아파트 103동 1～2</t>
  </si>
  <si>
    <t>청덕동 482 청덕마을 광도와이드빌아파트 103동 3～4</t>
  </si>
  <si>
    <t>청덕동 482 청덕마을 광도와이드빌아파트 103동 5～6</t>
  </si>
  <si>
    <t>청덕동 482 청덕마을 광도와이드빌아파트 104동 1～2</t>
  </si>
  <si>
    <t>청덕동 482 청덕마을 광도와이드빌아파트 105동 1～2</t>
  </si>
  <si>
    <t>청덕동 482 청덕마을 광도와이드빌아파트 105동 3～4</t>
  </si>
  <si>
    <t>청덕동 482 청덕마을 광도와이드빌아파트 105동 5～6</t>
  </si>
  <si>
    <t>청덕동 482 청덕마을 광도와이드빌아파트 106동 1～2</t>
  </si>
  <si>
    <t>청덕동 482 청덕마을 광도와이드빌아파트 106동 3～4</t>
  </si>
  <si>
    <t>청덕동 482 청덕마을 광도와이드빌아파트 106동 5～6</t>
  </si>
  <si>
    <t>청덕동 482 청덕마을 광도와이드빌아파트 107동 1～2</t>
  </si>
  <si>
    <t>청덕동 482 청덕마을 광도와이드빌아파트 107동 3～4</t>
  </si>
  <si>
    <t>16반</t>
  </si>
  <si>
    <t>청덕동 482 청덕마을 광도와이드빌아파트 107동 5～6</t>
  </si>
  <si>
    <t>청덕4통</t>
  </si>
  <si>
    <t>청덕동 513 휴먼시아 물푸레마을 101동 1～7층510～512, 산31-14</t>
  </si>
  <si>
    <t>청덕동 513 휴먼시아 물푸레마을 101동 8～15층</t>
  </si>
  <si>
    <t>청덕동 513 휴먼시아 물푸레마을 102동 1～7층</t>
  </si>
  <si>
    <t>청덕동 513 휴먼시아 물푸레마을 102동 8～15층</t>
  </si>
  <si>
    <t>청덕동 513 휴먼시아 물푸레마을 103동 1～5층</t>
  </si>
  <si>
    <t>청덕동 513 휴먼시아 물푸레마을 103동 6～10층</t>
  </si>
  <si>
    <t>청덕동 513 휴먼시아 물푸레마을 103동 11～15층</t>
  </si>
  <si>
    <t>청덕동 513 휴먼시아 물푸레마을 104동 1～5층</t>
  </si>
  <si>
    <t>청덕동 513 휴먼시아 물푸레마을 104동 6～10층</t>
  </si>
  <si>
    <t>청덕동 513 휴먼시아 물푸레마을 104동 11～15층</t>
  </si>
  <si>
    <t>청덕5통</t>
  </si>
  <si>
    <t>청덕동 513 휴먼시아 물푸레마을 105동 1～5층</t>
  </si>
  <si>
    <t>청덕동 513 휴먼시아 물푸레마을 105동 6～10층</t>
  </si>
  <si>
    <t>청덕동 513 휴먼시아 물푸레마을 105동 11～15층</t>
  </si>
  <si>
    <t>청덕동 513 휴먼시아 물푸레마을 106동 1～5층</t>
  </si>
  <si>
    <t>청덕동 513 휴먼시아 물푸레마을 106동 6～10층</t>
  </si>
  <si>
    <t>청덕동 513 휴먼시아 물푸레마을 106동 11～15층</t>
  </si>
  <si>
    <t>청덕동 513 휴먼시아 물푸레마을 107동 1～5층</t>
  </si>
  <si>
    <t>청덕동 513 휴먼시아 물푸레마을 107동 6～10층</t>
  </si>
  <si>
    <t>청덕동 513 휴먼시아 물푸레마을 107동 11～15층</t>
  </si>
  <si>
    <t>청덕동 513 휴먼시아 물푸레마을 108동 1～7층</t>
  </si>
  <si>
    <t>청덕동 513 휴먼시아 물푸레마을 108동 8～15층</t>
  </si>
  <si>
    <t>청덕동 516～520</t>
  </si>
  <si>
    <t>청덕6통</t>
  </si>
  <si>
    <t>청덕동 506 휴먼시아 물푸레마을 201동 1～4층</t>
  </si>
  <si>
    <t>청덕동 506 휴먼시아 물푸레마을 201동 5～8층</t>
  </si>
  <si>
    <t>청덕동 506 휴먼시아 물푸레마을 201동 9～11층</t>
  </si>
  <si>
    <t>청덕동 506 휴먼시아 물푸레마을 202동 1～4층</t>
  </si>
  <si>
    <t>청덕동 506 휴먼시아 물푸레마을 202동 5～8층</t>
  </si>
  <si>
    <t>청덕동 506 휴먼시아 물푸레마을 202동 9～14층</t>
  </si>
  <si>
    <t>청덕동 506 휴먼시아 물푸레마을 203동 1～4층</t>
  </si>
  <si>
    <t>청덕동 506 휴먼시아 물푸레마을 203동 5～8층</t>
  </si>
  <si>
    <t>청덕동 506 휴먼시아 물푸레마을 203동 9～14층</t>
  </si>
  <si>
    <t xml:space="preserve">청덕동 506 휴먼시아 물푸레마을 204동 1～6층 </t>
  </si>
  <si>
    <t>청덕동 506 휴먼시아 물푸레마을 204동 7～12층</t>
  </si>
  <si>
    <t>청덕동 506 휴먼시아 물푸레마을 204동 13～18층</t>
  </si>
  <si>
    <t>청덕동 506 휴먼시아 물푸레마을 205동 1～6층</t>
  </si>
  <si>
    <t>청덕동 506 휴먼시아 물푸레마을 205동 7～13층</t>
  </si>
  <si>
    <t>청덕동 506 휴먼시아 물푸레마을 206동 1～5층</t>
  </si>
  <si>
    <t>청덕동 484～485</t>
  </si>
  <si>
    <t>청덕7통</t>
  </si>
  <si>
    <t>청덕동 488 휴먼시아 물푸레마을 301동</t>
  </si>
  <si>
    <t>청덕동 488 휴먼시아 물푸레마을 302동</t>
  </si>
  <si>
    <t>청덕동 488 휴먼시아 물푸레마을 303동</t>
  </si>
  <si>
    <t>청덕동 488 휴먼시아 물푸레마을 304동</t>
  </si>
  <si>
    <t>청덕동 488 휴먼시아 물푸레마을 305동</t>
  </si>
  <si>
    <t>청덕동 488 휴먼시아 물푸레마을 306동 1～2라인</t>
  </si>
  <si>
    <t>청덕동 488 휴먼시아 물푸레마을 306동 3～4라인</t>
  </si>
  <si>
    <t>청덕동 488 휴먼시아 물푸레마을 307동 1～2라인</t>
  </si>
  <si>
    <t>청덕동 488 휴먼시아 물푸레마을 307동 3～4라인</t>
  </si>
  <si>
    <t>청덕동 488 휴먼시아 물푸레마을 308동 1～2라인</t>
  </si>
  <si>
    <t>청덕동 488 휴먼시아 물푸레마을 308동 3～4라인</t>
  </si>
  <si>
    <t>청덕동 488 휴먼시아 물푸레마을 309동</t>
  </si>
  <si>
    <t>청덕동 488 휴먼시아 물푸레마을 310동</t>
  </si>
  <si>
    <t>청덕동 488 휴먼시아 물푸레마을 311동</t>
  </si>
  <si>
    <t>청덕동 488 휴먼시아 물푸레마을 312동</t>
  </si>
  <si>
    <t>청덕동 488 휴먼시아 물푸레마을 313동</t>
  </si>
  <si>
    <t>17반</t>
  </si>
  <si>
    <t>청덕동 488 휴먼시아 물푸레마을 314동</t>
  </si>
  <si>
    <t>18반</t>
  </si>
  <si>
    <t>청덕동 488 휴먼시아 물푸레마을 315동</t>
  </si>
  <si>
    <t>청덕8통</t>
  </si>
  <si>
    <t>청덕동 488 휴먼시아 물푸레마을 316동</t>
  </si>
  <si>
    <t>청덕동 488 휴먼시아 물푸레마을 317동</t>
  </si>
  <si>
    <t>청덕동 488 휴먼시아 물푸레마을 318동 1～2라인</t>
  </si>
  <si>
    <t>청덕동 488 휴먼시아 물푸레마을 318동 3～4라인</t>
  </si>
  <si>
    <t xml:space="preserve">청덕동 488 휴먼시아 물푸레마을 319동 </t>
  </si>
  <si>
    <t>청덕동 488 휴먼시아 물푸레마을 320동</t>
  </si>
  <si>
    <t>청덕동 488 휴먼시아 물푸레마을 321동 1～2라인</t>
  </si>
  <si>
    <t>청덕동 488 휴먼시아 물푸레마을 321동 3～4라인</t>
  </si>
  <si>
    <t>청덕동 488 휴먼시아 물푸레마을 322동</t>
  </si>
  <si>
    <t>청덕동 488 휴먼시아 물푸레마을 323동</t>
  </si>
  <si>
    <t>청덕동 488 휴먼시아 물푸레마을 324동</t>
  </si>
  <si>
    <t>청덕동 488 휴먼시아 물푸레마을 325동</t>
  </si>
  <si>
    <t>청덕동 488 휴먼시아 물푸레마을 326동 1～2라인</t>
  </si>
  <si>
    <t>청덕동 488 휴먼시아 물푸레마을 326동 3～4라인</t>
  </si>
  <si>
    <t>청덕동 488 휴먼시아 물푸레마을 327동 1～2라인</t>
  </si>
  <si>
    <t>청덕동 488 휴먼시아 물푸레마을 327동 3～4라인</t>
  </si>
  <si>
    <t>청덕동 488 휴먼시아 물푸레마을 328동 1～2라인</t>
  </si>
  <si>
    <t>청덕동 488 휴먼시아 물푸레마을 328동 3～4라인</t>
  </si>
  <si>
    <t>19반</t>
  </si>
  <si>
    <t>청덕동 488 휴먼시아 물푸레마을 329동 1～2라인</t>
  </si>
  <si>
    <t>20반</t>
  </si>
  <si>
    <t>청덕동 488 휴먼시아 물푸레마을 329동 3라인</t>
  </si>
  <si>
    <t>청덕9통</t>
  </si>
  <si>
    <t>청덕동 488 휴먼시아 물푸레마을 330동 1～2라인</t>
  </si>
  <si>
    <t>청덕동 488 휴먼시아 물푸레마을 330동 3라인</t>
  </si>
  <si>
    <t>청덕동 488 휴먼시아 물푸레마을 331동 1～2라인</t>
  </si>
  <si>
    <t>청덕동 488 휴먼시아 물푸레마을 331동 3라인</t>
  </si>
  <si>
    <t>청덕동 488 휴먼시아 물푸레마을 332동 1～2라인</t>
  </si>
  <si>
    <t>청덕동 488 휴먼시아 물푸레마을 332동 3라인</t>
  </si>
  <si>
    <t>청덕동 488 휴먼시아 물푸레마을 333동 1～2라인</t>
  </si>
  <si>
    <t>청덕동 488 휴먼시아 물푸레마을 333동 3라인</t>
  </si>
  <si>
    <t>청덕동 488 휴먼시아 물푸레마을 334동 1～2라인</t>
  </si>
  <si>
    <t>청덕동 488 휴먼시아 물푸레마을 334동 3라인</t>
  </si>
  <si>
    <t>청덕동 488 휴먼시아 물푸레마을 335동 1～2라인</t>
  </si>
  <si>
    <t>청덕동 488 휴먼시아 물푸레마을 335동 3라인</t>
  </si>
  <si>
    <t>청덕동 489～493</t>
  </si>
  <si>
    <t>청덕10통</t>
  </si>
  <si>
    <t>청덕동 497 용인구성경남아너스빌(물푸레마을) 401동 1～2라인</t>
  </si>
  <si>
    <t>청덕동 497 용인구성경남아너스빌(물푸레마을) 401동 3～4라인</t>
  </si>
  <si>
    <t>청덕동 497 용인구성경남아너스빌(물푸레마을) 402동 1～2라인</t>
  </si>
  <si>
    <t>청덕동 497 용인구성경남아너스빌(물푸레마을) 402동 3～4라인</t>
  </si>
  <si>
    <t>청덕동 497 용인구성경남아너스빌(물푸레마을) 403동 1～2라인</t>
  </si>
  <si>
    <t>청덕동 497 용인구성경남아너스빌(물푸레마을) 403동 3～4라인</t>
  </si>
  <si>
    <t>청덕동 497 용인구성경남아너스빌(물푸레마을) 404동 1～2라인</t>
  </si>
  <si>
    <t>청덕동 497 용인구성경남아너스빌(물푸레마을) 404동 3～4라인</t>
  </si>
  <si>
    <t>청덕11통</t>
  </si>
  <si>
    <t>청덕동 503 휴먼시아 물푸레마을 501동 1～2라인</t>
  </si>
  <si>
    <t>청덕동 503 휴먼시아 물푸레마을 501동 3～4라인</t>
  </si>
  <si>
    <t>청덕동 503 휴먼시아 물푸레마을 501동 5라인</t>
  </si>
  <si>
    <t>청덕동 503 휴먼시아 물푸레마을 502동 1～2라인</t>
  </si>
  <si>
    <t>청덕동 503 휴먼시아 물푸레마을 502동 3～4라인</t>
  </si>
  <si>
    <t>청덕동 503 휴먼시아 물푸레마을 503동 1～2라인</t>
  </si>
  <si>
    <t>청덕동 503 휴먼시아 물푸레마을 503동 3～4라인</t>
  </si>
  <si>
    <t>청덕동 503 휴먼시아 물푸레마을 504동 1～4층</t>
  </si>
  <si>
    <t>청덕동 503 휴먼시아 물푸레마을 504동 5～8층</t>
  </si>
  <si>
    <t xml:space="preserve">청덕동 503 휴먼시아 물푸레마을 504동 9～12층 </t>
  </si>
  <si>
    <t>청덕동 503 휴먼시아 물푸레마을 504동 13～15층</t>
  </si>
  <si>
    <t>청덕동 503 휴먼시아 물푸레마을 509동 1～4층</t>
  </si>
  <si>
    <t>청덕동 503 휴먼시아 물푸레마을 509동 5～8층</t>
  </si>
  <si>
    <t>청덕동 503 휴먼시아 물푸레마을 509동 9～12층</t>
  </si>
  <si>
    <t>청덕동 503 휴먼시아 물푸레마을 509동 13～15층</t>
  </si>
  <si>
    <t>청덕동 503 휴먼시아 물푸레마을 510동 1～3층</t>
  </si>
  <si>
    <t>청덕동 503 휴먼시아 물푸레마을 510동 4～6층</t>
  </si>
  <si>
    <t>청덕12통</t>
  </si>
  <si>
    <t>청덕동 503 휴먼시아 물푸레마을 505동 1～2라인</t>
  </si>
  <si>
    <t>청덕동 503 휴먼시아 물푸레마을 505동 3～4라인</t>
  </si>
  <si>
    <t>청덕동 503 휴먼시아 물푸레마을 505동 5라인</t>
  </si>
  <si>
    <t>청덕동 503 휴먼시아 물푸레마을 506동 1～2라인</t>
  </si>
  <si>
    <t>청덕동 503 휴먼시아 물푸레마을 507동 1～2라인</t>
  </si>
  <si>
    <t>청덕동 503 휴먼시아 물푸레마을 508동 1～2라인</t>
  </si>
  <si>
    <t>청덕동 503 휴먼시아 물푸레마을 508동 3～4라인</t>
  </si>
  <si>
    <t>청덕동 503 휴먼시아 물푸레마을 508동 5라인</t>
  </si>
  <si>
    <t>청덕동 503 휴먼시아 물푸레마을 511동 1～2라인</t>
  </si>
  <si>
    <t>청덕동 503 휴먼시아 물푸레마을 511동 3～4라인</t>
  </si>
  <si>
    <t>청덕동 503 휴먼시아 물푸레마을 511동 5～6라인</t>
  </si>
  <si>
    <t>청덕13통</t>
  </si>
  <si>
    <t>청덕동 499 휴먼시아 물푸레마을 601동 1～2라인</t>
  </si>
  <si>
    <t>청덕동 499 휴먼시아 물푸레마을 601동 3～4라인</t>
  </si>
  <si>
    <t>청덕동 499 휴먼시아 물푸레마을 602동 1～2라인</t>
  </si>
  <si>
    <t>청덕동 499 휴먼시아 물푸레마을 602동 3～4라인</t>
  </si>
  <si>
    <t>청덕동 499 휴먼시아 물푸레마을 603동</t>
  </si>
  <si>
    <t>청덕동 499 휴먼시아 물푸레마을 604동 1～2라인</t>
  </si>
  <si>
    <t>청덕동 499 휴먼시아 물푸레마을 604동 3～4라인</t>
  </si>
  <si>
    <t>청덕동 499 휴먼시아 물푸레마을 605동 1～2라인</t>
  </si>
  <si>
    <t>청덕동 499 휴먼시아 물푸레마을 605동 3～4라인</t>
  </si>
  <si>
    <t>청덕동 499 휴먼시아 물푸레마을 606동 1～2라인</t>
  </si>
  <si>
    <t>청덕동 499 휴먼시아 물푸레마을 606동 3～4라인</t>
  </si>
  <si>
    <t>청덕동 502-1～11</t>
  </si>
  <si>
    <t>청덕14통</t>
  </si>
  <si>
    <t>청덕동 565 휴먼시아 물푸레마을 701동 1～2라인</t>
  </si>
  <si>
    <t>청덕동 565 휴먼시아 물푸레마을 701동 3～4라인</t>
  </si>
  <si>
    <t>청덕동 565 휴먼시아 물푸레마을 702동 1～2라인</t>
  </si>
  <si>
    <t>청덕동 565 휴먼시아 물푸레마을 702동 3～4라인</t>
  </si>
  <si>
    <t>청덕동 565 휴먼시아 물푸레마을 703동 1～2라인</t>
  </si>
  <si>
    <t>청덕동 565 휴먼시아 물푸레마을 703동 3～4라인</t>
  </si>
  <si>
    <t>청덕동 565 휴먼시아 물푸레마을 704동 1～2라인</t>
  </si>
  <si>
    <t>청덕동 565 휴먼시아 물푸레마을 704동 3～4라인</t>
  </si>
  <si>
    <t>청덕동 565 휴먼시아 물푸레마을 705동</t>
  </si>
  <si>
    <t>청덕동 565 휴먼시아 물푸레마을 706동 1～2라인</t>
  </si>
  <si>
    <t>청덕동 565 휴먼시아 물푸레마을 706동 3～4라인</t>
  </si>
  <si>
    <t>청덕15통</t>
  </si>
  <si>
    <t>청덕동 567 용인구성호반베르디움 물푸레마을 801동 1～2라인</t>
  </si>
  <si>
    <t>청덕동 567 용인구성호반베르디움 물푸레마을 801동 3라인</t>
  </si>
  <si>
    <t>청덕동 567 용인구성호반베르디움 물푸레마을 802동 1～2라인</t>
  </si>
  <si>
    <t>청덕동 567 용인구성호반베르디움 물푸레마을 803동 1～2라인</t>
  </si>
  <si>
    <t>청덕동 567 용인구성호반베르디움 물푸레마을 804동 1～2라인</t>
  </si>
  <si>
    <t>청덕동 567 용인구성호반베르디움 물푸레마을 805동 1～2라인</t>
  </si>
  <si>
    <t>청덕동 567 용인구성호반베르디움 물푸레마을 806동 1～2라인</t>
  </si>
  <si>
    <t>청덕동 567 용인구성호반베르디움 물푸레마을 807동 1～2라인</t>
  </si>
  <si>
    <t>청덕동 567 용인구성호반베르디움 물푸레마을 807동 3라인</t>
  </si>
  <si>
    <t>청덕16통</t>
  </si>
  <si>
    <t>청덕동 569 휴먼시아 물푸레마을 901동 1～5층</t>
  </si>
  <si>
    <t>청덕동 569 휴먼시아 물푸레마을 901동 6～9층</t>
  </si>
  <si>
    <t>청덕동 569 휴먼시아 물푸레마을 902동 1～2라인</t>
  </si>
  <si>
    <t>청덕동 569 휴먼시아 물푸레마을 902동 3～4라인</t>
  </si>
  <si>
    <t>청덕동 569 휴먼시아 물푸레마을 903동 1～2라인</t>
  </si>
  <si>
    <t>청덕동 569 휴먼시아 물푸레마을 903동 3～4라인</t>
  </si>
  <si>
    <t>청덕동 569 휴먼시아 물푸레마을 904동 1～4층</t>
  </si>
  <si>
    <t>청덕동 569 휴먼시아 물푸레마을 904동 5～8층</t>
  </si>
  <si>
    <t>청덕동 569 휴먼시아 물푸레마을 904동 9～13층</t>
  </si>
  <si>
    <t>청덕동 569 휴먼시아 물푸레마을 905동 1～5층</t>
  </si>
  <si>
    <t>청덕동 569 휴먼시아 물푸레마을 905동 6～10층</t>
  </si>
  <si>
    <t>청덕동 569 휴먼시아 물푸레마을 905동 11～17층</t>
  </si>
  <si>
    <t>청덕동 569 휴먼시아 물푸레마을 906동</t>
  </si>
  <si>
    <t>청덕동 569 휴먼시아 물푸레마을 907동</t>
  </si>
  <si>
    <t>청덕동 569 휴먼시아 물푸레마을 908동 1～6층</t>
  </si>
  <si>
    <t>청덕동 569 휴먼시아 물푸레마을 908동 7～13층</t>
  </si>
  <si>
    <t>청덕동 569 휴먼시아 물푸레마을 908동 14～20층</t>
  </si>
  <si>
    <t>청덕17통</t>
  </si>
  <si>
    <t>청덕동 569 휴먼시아 물푸레마을 909동 1～6층</t>
  </si>
  <si>
    <t>청덕동 569 휴먼시아 물푸레마을 909동 7～13층</t>
  </si>
  <si>
    <t>청덕동 569 휴먼시아 물푸레마을 909동 14～20층</t>
  </si>
  <si>
    <t>청덕동 569 휴먼시아 물푸레마을 910동 1～5층</t>
  </si>
  <si>
    <t>청덕동 569 휴먼시아 물푸레마을 910동 6～10층</t>
  </si>
  <si>
    <t>청덕동 569 휴먼시아 물푸레마을 910동 11～17층</t>
  </si>
  <si>
    <t>청덕동 569 휴먼시아 물푸레마을 911동 1～5층</t>
  </si>
  <si>
    <t>청덕동 569 휴먼시아 물푸레마을 911동 6～10층</t>
  </si>
  <si>
    <t>청덕동 569 휴먼시아 물푸레마을 911동 11～14층</t>
  </si>
  <si>
    <t>청덕동 569 휴먼시아 물푸레마을 912동 1～6층</t>
  </si>
  <si>
    <t>청덕동 569 휴먼시아 물푸레마을 912동 7～12층</t>
  </si>
  <si>
    <t>청덕동 569 휴먼시아 물푸레마을 912동 13～19층</t>
  </si>
  <si>
    <t>청덕동 569 휴먼시아 물푸레마을 913동 1～6층</t>
  </si>
  <si>
    <t>청덕동 569 휴먼시아 물푸레마을 913동 7～12층</t>
  </si>
  <si>
    <t>청덕동 569 휴먼시아 물푸레마을 913동 13～19층</t>
  </si>
  <si>
    <t>청덕18통</t>
  </si>
  <si>
    <t>(청덕동, 덕수마을)</t>
  </si>
  <si>
    <t>청덕동 526-1～5, 527-2～4, 528-1～13, 529-1～15,530-1～3, 531-1～9, 532-1～5, 533-1～7,534-1～6, 535-1～6, 537-1～3</t>
  </si>
  <si>
    <t xml:space="preserve">(청덕동, </t>
  </si>
  <si>
    <t>덕수마을)</t>
  </si>
  <si>
    <t>청덕동 546-1～5, 547-3～5, 551-1～9, 552-1～9, 553-1～7,554-1～5, 555-1～8</t>
  </si>
  <si>
    <t>마북1통</t>
  </si>
  <si>
    <t>마북</t>
  </si>
  <si>
    <t>(마북동, 하마곡)</t>
  </si>
  <si>
    <t xml:space="preserve">마북동 150-2～154-1, 180～184-13 </t>
  </si>
  <si>
    <t xml:space="preserve">마북동 165-2～176～12 </t>
  </si>
  <si>
    <t>마북2통</t>
  </si>
  <si>
    <t>(마북동, 북동)</t>
  </si>
  <si>
    <t>마북동 280～304</t>
  </si>
  <si>
    <t>마북동 305～308</t>
  </si>
  <si>
    <t>마북동 309～319, 338～342-3</t>
  </si>
  <si>
    <t>마북3통</t>
  </si>
  <si>
    <t>(마북동, 삼거동)</t>
  </si>
  <si>
    <t>마북동 379, 440, 447, 450～462, 490～502</t>
  </si>
  <si>
    <t>마북동 512-1～516-36, 520-18, 518-4～518-6</t>
  </si>
  <si>
    <t>마북동 520-1～520-32</t>
  </si>
  <si>
    <t xml:space="preserve">마북동 553～554-18 </t>
  </si>
  <si>
    <t>마북4통</t>
  </si>
  <si>
    <t>(마북동, 상마곡)</t>
  </si>
  <si>
    <t>마북동 11～45</t>
  </si>
  <si>
    <t>마북동 50～129-1</t>
  </si>
  <si>
    <t>마북5통</t>
  </si>
  <si>
    <t>(마북동, 구교동)</t>
  </si>
  <si>
    <t>마북동 232～247</t>
  </si>
  <si>
    <t xml:space="preserve">마북동 248～258 </t>
  </si>
  <si>
    <t>마북6통</t>
  </si>
  <si>
    <t>(마북동, 미륵동)</t>
  </si>
  <si>
    <t>마북동 320～333</t>
  </si>
  <si>
    <t>마북동 370～388, 401～421</t>
  </si>
  <si>
    <t>마북7통</t>
  </si>
  <si>
    <t>(마북동, 신창아파트)</t>
  </si>
  <si>
    <t>마북동 143 교동마을 신창아파트 101동 1～2라인</t>
  </si>
  <si>
    <t xml:space="preserve">(마북동, </t>
  </si>
  <si>
    <t>마북동 143 교동마을 신창아파트 101동 3～4라인</t>
  </si>
  <si>
    <t>신창아파트)</t>
  </si>
  <si>
    <t>마북동 143 교동마을 신창아파트 102동 1～2라인</t>
  </si>
  <si>
    <t>마북동 143 교동마을 신창아파트 102동 3～4라인</t>
  </si>
  <si>
    <t>마북동 143 교동마을 신창아파트 102동 5～6라인</t>
  </si>
  <si>
    <t>마북동 143 교동마을 신창아파트 102동 7～8라인</t>
  </si>
  <si>
    <t>마북동 143 교동마을 신창아파트 102동 9～10라인</t>
  </si>
  <si>
    <t>마북동 143 교동마을 신창아파트 102동 11～12라인</t>
  </si>
  <si>
    <t>마북동 143 교동마을 신창아파트 102동 13～14라인</t>
  </si>
  <si>
    <t>마북동 143 교동마을 신창아파트 103동 1～2라인</t>
  </si>
  <si>
    <t>마북동 143 교동마을 신창아파트 103동 3～4라인</t>
  </si>
  <si>
    <t>마북동 143 교동마을 신창아파트 103동 5～6라인</t>
  </si>
  <si>
    <t>마북동 143 교동마을 신창아파트 104동 1～2라인</t>
  </si>
  <si>
    <t>마북동 143 교동마을 신창아파트 104동 3～4라인</t>
  </si>
  <si>
    <t>마북8통</t>
  </si>
  <si>
    <t>(마북동, 정광아파트)</t>
  </si>
  <si>
    <t>마북동 204-5 교동마을 정광아파트 101동 1～2라인</t>
  </si>
  <si>
    <t>마북동 204-5 교동마을 정광아파트 101동 3～4라인</t>
  </si>
  <si>
    <t>정광아파트)</t>
  </si>
  <si>
    <t>마북동 204-5 교동마을 정광아파트 101동 5～6라인</t>
  </si>
  <si>
    <t>마북동 204-5 교동마을 정광아파트 102동 1～2라인</t>
  </si>
  <si>
    <t>마북동 204-5 교동마을 정광아파트 102동 3～4라인</t>
  </si>
  <si>
    <t>마북동 204-5 교동마을 정광아파트 103동 1～2라인</t>
  </si>
  <si>
    <t>마북동 204-5 교동마을 정광아파트 104동 1～2라인</t>
  </si>
  <si>
    <t>마북동 204-5 교동마을 정광아파트 104동 3～4라인</t>
  </si>
  <si>
    <t>마북동 204-5 교동마을 정광아파트 104동 5～6라인</t>
  </si>
  <si>
    <t>마북동 204-5 교동마을 정광아파트 104동 7～8라인</t>
  </si>
  <si>
    <t>마북동 204-5 교동마을 정광아파트 105동 1～2라인</t>
  </si>
  <si>
    <t>마북동 204-5 교동마을 정광아파트 105동 3～4라인</t>
  </si>
  <si>
    <t>마북동 204-5 교동마을 정광아파트 105동 5～6라인</t>
  </si>
  <si>
    <t>마북동 204-5 교동마을 정광아파트 106동 1～2라인</t>
  </si>
  <si>
    <t>마북동 204-5 교동마을 정광아파트 106동 3～4라인</t>
  </si>
  <si>
    <t>마북동 204-5 교동마을 정광아파트 106동 5～6라인</t>
  </si>
  <si>
    <t>마북9통</t>
  </si>
  <si>
    <t>(마북동, 우림아파트)</t>
  </si>
  <si>
    <t>마북동 352 우림아파트 101동 1～2라인</t>
  </si>
  <si>
    <t>마북동 352 우림아파트 101동 3～4라인</t>
  </si>
  <si>
    <t>우림아파트)</t>
  </si>
  <si>
    <t>마북동 352 우림아파트 102동 1～2라인</t>
  </si>
  <si>
    <t>마북동 352 우림아파트 102동 3～4라인</t>
  </si>
  <si>
    <t>마북동 352 우림아파트 102동 5～6라인</t>
  </si>
  <si>
    <t>마북동 352 우림아파트 102동 7～8라인</t>
  </si>
  <si>
    <t>마북동 352 우림아파트 103동 1～2라인</t>
  </si>
  <si>
    <t>마북동 352 우림아파트 103동 3라인</t>
  </si>
  <si>
    <t>마북동 352 우림아파트 103동 4～5라인</t>
  </si>
  <si>
    <t>마북동 352 우림아파트 103동 6～7라인</t>
  </si>
  <si>
    <t>마북동 352 우림아파트 104동 1～2라인</t>
  </si>
  <si>
    <t>마북동 352 우림아파트 104동 3～4라인</t>
  </si>
  <si>
    <t>마북10통</t>
  </si>
  <si>
    <t>(마북동, LG아파트)</t>
  </si>
  <si>
    <t>마북동 526-3 연원마을 LG아파트 101동 1～2라인</t>
  </si>
  <si>
    <t>마북동 526-3 연원마을 LG아파트 102동 1～2라인</t>
  </si>
  <si>
    <t>LG아파트)</t>
  </si>
  <si>
    <t>마북동 526-3 연원마을 LG아파트 102동 3～4라인</t>
  </si>
  <si>
    <t>마북동 526-3 연원마을 LG아파트 103동 1～2라인</t>
  </si>
  <si>
    <t>마북동 526-3 연원마을 LG아파트 103동 3～4라인</t>
  </si>
  <si>
    <t>마북동 526-3 연원마을 LG아파트 103동 5～6라인</t>
  </si>
  <si>
    <t>마북동 526-3 연원마을 LG아파트 104동 1～2라인</t>
  </si>
  <si>
    <t>마북동 526-3 연원마을 LG아파트 104동 3～4라인</t>
  </si>
  <si>
    <t>마북동 526-3 연원마을 LG아파트 105동 1～2라인</t>
  </si>
  <si>
    <t>마북동 526-3 연원마을 LG아파트 105동 3～4라인</t>
  </si>
  <si>
    <t>마북동 526-3 연원마을 LG아파트 105동 5～6라인</t>
  </si>
  <si>
    <t>마북동 526-3 연원마을 LG아파트 105동 7～8라인</t>
  </si>
  <si>
    <t>마북동 526-3 연원마을 LG아파트 106동 1～2라인</t>
  </si>
  <si>
    <t>마북동 526-3 연원마을 LG아파트 106동 3～4라인</t>
  </si>
  <si>
    <t>마북동 526-3 연원마을 LG아파트 106동 5～6라인</t>
  </si>
  <si>
    <t>마북동 526-3 연원마을 LG아파트 106동 7～8라인</t>
  </si>
  <si>
    <t>마북동 526-3 연원마을 LG아파트 107동 1～2라인</t>
  </si>
  <si>
    <t>마북11통</t>
  </si>
  <si>
    <t>(마북동, 현대아파트)</t>
  </si>
  <si>
    <t>마북동 550-4 연원마을 현대아파트 101동 1～2라인</t>
  </si>
  <si>
    <t>마북동 550-4 연원마을 현대아파트 102동 1～2라인</t>
  </si>
  <si>
    <t>현대아파트)</t>
  </si>
  <si>
    <t>마북동 550-4 연원마을 현대아파트 102동 3～4라인</t>
  </si>
  <si>
    <t>마북동 550-4 연원마을 현대아파트 103동 1～2라인</t>
  </si>
  <si>
    <t>마북동 550-4 연원마을 현대아파트 103동 3～4라인</t>
  </si>
  <si>
    <t>마북동 550-4 연원마을 현대아파트 104동 1～2라인</t>
  </si>
  <si>
    <t>마북동 550-4 연원마을 현대아파트 104동 3～4라인</t>
  </si>
  <si>
    <t>마북동 550-4 연원마을 현대아파트 105동 1～2라인</t>
  </si>
  <si>
    <t>마북동 550-4 연원마을 현대아파트 105동 3～4라인</t>
  </si>
  <si>
    <t>마북동 550-4 연원마을 현대아파트 106동 1～2라인</t>
  </si>
  <si>
    <t>마북동 550-4 연원마을 현대아파트 107동 1～2라인</t>
  </si>
  <si>
    <t>마북동 550-4 연원마을 현대아파트 108동 1～2라인</t>
  </si>
  <si>
    <t>마북12통</t>
  </si>
  <si>
    <t>(마북동, 벽산아파트)</t>
  </si>
  <si>
    <t>마북동 524-8 연원마을 삼호벽산아파트 101동 1～2라인</t>
  </si>
  <si>
    <t>마북동 524-8 연원마을 삼호벽산아파트 101동 3～4라인</t>
  </si>
  <si>
    <t>벽산아파트)</t>
  </si>
  <si>
    <t>마북동 524-8 연원마을 삼호벽산아파트 102동 1～2라인</t>
  </si>
  <si>
    <t>마북동 524-8 연원마을 삼호벽산아파트 103동 1～2라인</t>
  </si>
  <si>
    <t>마북동 524-8 연원마을 삼호벽산아파트 103동 3～4라인</t>
  </si>
  <si>
    <t>마북동 524-8 연원마을 삼호벽산아파트 104동 1～2라인</t>
  </si>
  <si>
    <t>마북동 524-8 연원마을 삼호벽산아파트 104동 3～4라인</t>
  </si>
  <si>
    <t>마북동 524-8 연원마을 삼호벽산아파트 105동 1～2라인</t>
  </si>
  <si>
    <t>마북동 524-8 연원마을 삼호벽산아파트 105동 3～4라인</t>
  </si>
  <si>
    <t>마북동 524-8 연원마을 삼호벽산아파트 106동 1～2라인</t>
  </si>
  <si>
    <t>마북동 524-8 연원마을 삼호벽산아파트 107동 1～2라인</t>
  </si>
  <si>
    <t>마북동 524-8 연원마을 삼호벽산아파트 107동 3～4라인</t>
  </si>
  <si>
    <t>마북동 524-8 연원마을 삼호벽산아파트 108동 1～2라인</t>
  </si>
  <si>
    <t>마북동 524-8 연원마을 삼호벽산아파트 109동 1～2라인</t>
  </si>
  <si>
    <t>마북동 524-8 연원마을 삼호벽산아파트 110동 1～2라인</t>
  </si>
  <si>
    <t>마북동 524-8 연원마을 삼호벽산아파트 110동 3～4라인</t>
  </si>
  <si>
    <t>마북13통</t>
  </si>
  <si>
    <t>마북동 524-8 연원마을 삼호벽산아파트 111동 1～2라인</t>
  </si>
  <si>
    <t>마북동 524-8 연원마을 삼호벽산아파트 112동 1～2라인</t>
  </si>
  <si>
    <t>마북동 524-8 연원마을 삼호벽산아파트 113동 1～2라인</t>
  </si>
  <si>
    <t>마북동 524-8 연원마을 삼호벽산아파트 113동 3～4라인</t>
  </si>
  <si>
    <t>마북동 524-8 연원마을 삼호벽산아파트 114동 1～2라인</t>
  </si>
  <si>
    <t>마북동 524-8 연원마을 삼호벽산아파트 114동 3～4라인</t>
  </si>
  <si>
    <t>마북동 524-8 연원마을 삼호벽산아파트 115동 1～2라인</t>
  </si>
  <si>
    <t>마북동 524-8 연원마을 삼호벽산아파트 116동 1～2라인</t>
  </si>
  <si>
    <t>마북동 524-8 연원마을 삼호벽산아파트 116동 3～4라인</t>
  </si>
  <si>
    <t>마북동 524-8 연원마을 삼호벽산아파트 117동 1～2라인</t>
  </si>
  <si>
    <t>마북동 524-8 연원마을 삼호벽산아파트 117동 3～4라인</t>
  </si>
  <si>
    <t>마북14통</t>
  </si>
  <si>
    <t>마북동 524-8 연원마을 삼호벽산아파트 118동 1～2라인</t>
  </si>
  <si>
    <t>마북동 524-8 연원마을 삼호벽산아파트 118동 3～4라인</t>
  </si>
  <si>
    <t>마북동 524-8 연원마을 삼호벽산아파트 120동 1～2라인</t>
  </si>
  <si>
    <t>마북동 524-8 연원마을 삼호벽산아파트 120동 3～4라인</t>
  </si>
  <si>
    <t>마북동 524-8 연원마을 삼호벽산아파트 122동 1～2라인</t>
  </si>
  <si>
    <t>마북동 524-8 연원마을 삼호벽산아파트 122동 3～4라인</t>
  </si>
  <si>
    <t>마북동 524-8 연원마을 삼호벽산아파트 119동 1～2라인</t>
  </si>
  <si>
    <t>마북동 524-8 연원마을 삼호벽산아파트 119동 3～4라인</t>
  </si>
  <si>
    <t>마북동 524-8 연원마을 삼호벽산아파트 121동 1～2라인</t>
  </si>
  <si>
    <t>마북동 524-8 연원마을 삼호벽산아파트 121동 3～4라인</t>
  </si>
  <si>
    <t>마북15통</t>
  </si>
  <si>
    <t>(마북동, 교동마을엘지자이아파트)</t>
  </si>
  <si>
    <t>마북동 617 교동마을 엘지자이아파트 101동 1～2라인</t>
  </si>
  <si>
    <t>마북동 617 교동마을 엘지자이아파트 102동 1～2라인</t>
  </si>
  <si>
    <t>교동마을엘지</t>
  </si>
  <si>
    <t>마북동 617 교동마을 엘지자이아파트 102동 3～4라인</t>
  </si>
  <si>
    <t>자이아파트)</t>
  </si>
  <si>
    <t>마북동 617 교동마을 엘지자이아파트 103동 1～2라인</t>
  </si>
  <si>
    <t>마북동 617 교동마을 엘지자이아파트 103동 3～4라인</t>
  </si>
  <si>
    <t>마북동 617 교동마을 엘지자이아파트 104동 1～2라인</t>
  </si>
  <si>
    <t>마북동 617 교동마을 엘지자이아파트 104동 3～4라인</t>
  </si>
  <si>
    <t>마북동 617 교동마을 엘지자이아파트 105동 1～2라인</t>
  </si>
  <si>
    <t>마북동 617 교동마을 엘지자이아파트 106동 1～2라인</t>
  </si>
  <si>
    <t>마북동 617 교동마을 엘지자이아파트 106동 3～4라인</t>
  </si>
  <si>
    <t>마북동 617 교동마을 엘지자이아파트 107동 1～2라인</t>
  </si>
  <si>
    <t>마북동 617 교동마을 엘지자이아파트 107동 3～4라인</t>
  </si>
  <si>
    <t>마북16통</t>
  </si>
  <si>
    <t>(마북동, 쌍용아파트)</t>
  </si>
  <si>
    <t>마북동 621 교동마을 쌍용아파트 101동 1～2라인</t>
  </si>
  <si>
    <t>마북동 621 교동마을 쌍용아파트 101동 3～4라인</t>
  </si>
  <si>
    <t>쌍용아파트)</t>
  </si>
  <si>
    <t>마북동 621 교동마을 쌍용아파트 102동 1～2라인</t>
  </si>
  <si>
    <t>마북동 621 교동마을 쌍용아파트 103동 1～2라인</t>
  </si>
  <si>
    <t>마북동 621 교동마을 쌍용아파트 103동 3～4라인</t>
  </si>
  <si>
    <t>마북동 621 교동마을 쌍용아파트 104동 1～2라인</t>
  </si>
  <si>
    <t>마북동 621 교동마을 쌍용아파트 105동 1～2라인</t>
  </si>
  <si>
    <t>마북동 621 교동마을 쌍용아파트 105동 3～4라인</t>
  </si>
  <si>
    <t>마북동 621 교동마을 쌍용아파트 106동 1～2라인</t>
  </si>
  <si>
    <t>마북동 621 교동마을 쌍용아파트 106동 3～4라인</t>
  </si>
  <si>
    <t>마북동 621 교동마을 쌍용아파트 107동 1～2라인</t>
  </si>
  <si>
    <t>마북17통</t>
  </si>
  <si>
    <t>(마북동, 현대필그린아파트)</t>
  </si>
  <si>
    <t>마북동 625 교동마을 현대필그린아파트 101동 1～2라인</t>
  </si>
  <si>
    <t>마북동 625 교동마을 현대필그린아파트 101동 3～4라인</t>
  </si>
  <si>
    <t>현대필그린아파트)</t>
  </si>
  <si>
    <t>마북동 625 교동마을 현대필그린아파트 102동 1～2라인</t>
  </si>
  <si>
    <t>마북동 625 교동마을 현대필그린아파트 103동 1～2라인</t>
  </si>
  <si>
    <t>마북동 625 교동마을 현대필그린아파트 104동 1～2라인</t>
  </si>
  <si>
    <t>마북동 625 교동마을 현대필그린아파트 105동 1～2라인</t>
  </si>
  <si>
    <t>마북동 625 교동마을 현대필그린아파트 106동 1～2라인</t>
  </si>
  <si>
    <t>마북동 625 교동마을 현대필그린아파트 106동 3～4라인</t>
  </si>
  <si>
    <t>마북동 625 교동마을 현대필그린아파트 107동 1～2라인</t>
  </si>
  <si>
    <t>마북동 625 교동마을 현대필그린아파트 108동 1～2라인</t>
  </si>
  <si>
    <t>마북동 625 교동마을 현대필그린아파트 109동 1～2라인</t>
  </si>
  <si>
    <t>마북동 625 교동마을 현대필그린아파트 109동 3～4라인</t>
  </si>
  <si>
    <t>마북동 625 교동마을 현대필그린아파트 110동 1～2라인</t>
  </si>
  <si>
    <t>마북동 625 교동마을 현대필그린아파트 110동 3～4라인</t>
  </si>
  <si>
    <t>마북18통</t>
  </si>
  <si>
    <t>(마북동, 연원마을쉐르빌아파트)</t>
  </si>
  <si>
    <t>마북동 624 연원마을 쉐르빌아파트 201동 1～2라인</t>
  </si>
  <si>
    <t>마북동 624 연원마을 쉐르빌아파트 201동 3～4라인</t>
  </si>
  <si>
    <t>연원마을</t>
  </si>
  <si>
    <t>마북동 624 연원마을 쉐르빌아파트 201동 5～6라인</t>
  </si>
  <si>
    <t>쉐르빌아파트)</t>
  </si>
  <si>
    <t>마북동 624 연원마을 쉐르빌아파트 202동 1～2라인</t>
  </si>
  <si>
    <t>마북동 624 연원마을 쉐르빌아파트 202동 3～4라인</t>
  </si>
  <si>
    <t>마북동 624 연원마을 쉐르빌아파트 202동 5～6라인</t>
  </si>
  <si>
    <t>마북동 624 연원마을 쉐르빌아파트 203동 1～2라인</t>
  </si>
  <si>
    <t>마북동 624 연원마을 쉐르빌아파트 203동 3～4라인</t>
  </si>
  <si>
    <t>마북동 624 연원마을 쉐르빌아파트 203동 5～6라인</t>
  </si>
  <si>
    <t>마북동 624 연원마을 쉐르빌아파트 204동 1～2라인</t>
  </si>
  <si>
    <t>마북동 624 연원마을 쉐르빌아파트 204동 3～4라인</t>
  </si>
  <si>
    <t>마북동 624 연원마을 쉐르빌아파트 205동 1～2라인</t>
  </si>
  <si>
    <t>마북동 624 연원마을 쉐르빌아파트 205동 3～4라인</t>
  </si>
  <si>
    <t>마북19통</t>
  </si>
  <si>
    <t>(마북동, 삼성래미안1차아파트)</t>
  </si>
  <si>
    <t>마북동 629 삼거마을 삼성래미안1차아파트 101동 1～2라인</t>
  </si>
  <si>
    <t>마북동 629 삼거마을 삼성래미안1차아파트 101동 3～4라인</t>
  </si>
  <si>
    <t>삼성래미안</t>
  </si>
  <si>
    <t>마북동 629 삼거마을 삼성래미안1차아파트 102동 1～2라인</t>
  </si>
  <si>
    <t>1차아파트)</t>
  </si>
  <si>
    <t>마북동 629 삼거마을 삼성래미안1차아파트 102동 3～4라인</t>
  </si>
  <si>
    <t>마북동 629 삼거마을 삼성래미안1차아파트 103동 1～2라인</t>
  </si>
  <si>
    <t>마북동 629 삼거마을 삼성래미안1차아파트 103동 3～4라인</t>
  </si>
  <si>
    <t>마북동 629 삼거마을 삼성래미안1차아파트 103동 5～6라인</t>
  </si>
  <si>
    <t>마북동 629 삼거마을 삼성래미안1차아파트 104동 1～2라인</t>
  </si>
  <si>
    <t>마북동 629 삼거마을 삼성래미안1차아파트 104동 3～4라인</t>
  </si>
  <si>
    <t>마북동 629 삼거마을 삼성래미안1차아파트 105동 1～2라인</t>
  </si>
  <si>
    <t>마북동 629 삼거마을 삼성래미안1차아파트 105동 3～4라인</t>
  </si>
  <si>
    <t>마북동 629 삼거마을 삼성래미안1차아파트 106동 1～2라인</t>
  </si>
  <si>
    <t>마북동 629 삼거마을 삼성래미안1차아파트 106동 3～4라인</t>
  </si>
  <si>
    <t>마북20통</t>
  </si>
  <si>
    <t>마북동 629 삼거마을 삼성래미안1차아파트 107동 1～2라인</t>
  </si>
  <si>
    <t>마북동 629 삼거마을 삼성래미안1차아파트 107동 3～4라인</t>
  </si>
  <si>
    <t>마북동 629 삼거마을 삼성래미안1차아파트 108동 1～2라인</t>
  </si>
  <si>
    <t>마북동 629 삼거마을 삼성래미안1차아파트 108동 3～4라인</t>
  </si>
  <si>
    <t>마북동 629 삼거마을 삼성래미안1차아파트 109동 1～2라인</t>
  </si>
  <si>
    <t>마북동 629 삼거마을 삼성래미안1차아파트 109동 3～4라인</t>
  </si>
  <si>
    <t>마북동 629 삼거마을 삼성래미안1차아파트 110동 1～2라인</t>
  </si>
  <si>
    <t>마북동 629 삼거마을 삼성래미안1차아파트 110동 3～4라인</t>
  </si>
  <si>
    <t>마북동 629 삼거마을 삼성래미안1차아파트 111동 1～2라인</t>
  </si>
  <si>
    <t>마북동 629 삼거마을 삼성래미안1차아파트 111동 3～4라인</t>
  </si>
  <si>
    <t>마북21통</t>
  </si>
  <si>
    <t>(마북동, 교동마을현대홈타운)</t>
  </si>
  <si>
    <t>마북동 630 교동마을 현대홈타운 101동 1～2라인</t>
  </si>
  <si>
    <t>마북동 630 교동마을 현대홈타운 101동 3～4라인</t>
  </si>
  <si>
    <t>교동마을</t>
  </si>
  <si>
    <t>마북동 630 교동마을 현대홈타운 102동 1～2라인</t>
  </si>
  <si>
    <t>현대홈타운)</t>
  </si>
  <si>
    <t>마북동 630 교동마을 현대홈타운 102동 3～4라인</t>
  </si>
  <si>
    <t>마북동 630 교동마을 현대홈타운 103동 1～2라인</t>
  </si>
  <si>
    <t>마북동 630 교동마을 현대홈타운 103동 3～4라인</t>
  </si>
  <si>
    <t>마북동 630 교동마을 현대홈타운 103동 5～6라인</t>
  </si>
  <si>
    <t>마북동 630 교동마을 현대홈타운 104동 1～2라인</t>
  </si>
  <si>
    <t>마북동 630 교동마을 현대홈타운 104동 3～4라인</t>
  </si>
  <si>
    <t>마북동 630 교동마을 현대홈타운 105동 1～2라인</t>
  </si>
  <si>
    <t>마북동 630 교동마을 현대홈타운 105동 3～4라인</t>
  </si>
  <si>
    <t>마북22통</t>
  </si>
  <si>
    <t>마북동 630 교동마을 현대홈타운 106동 1～2라인</t>
  </si>
  <si>
    <t>마북동 630 교동마을 현대홈타운 106동 3～4라인</t>
  </si>
  <si>
    <t>마북동 630 교동마을 현대홈타운 107동 1～2라인</t>
  </si>
  <si>
    <t>마북동 630 교동마을 현대홈타운 109동 1～2라인</t>
  </si>
  <si>
    <t>마북동 630 교동마을 현대홈타운 110동 1～2라인</t>
  </si>
  <si>
    <t>마북동 630 교동마을 현대홈타운 111동 1～2라인</t>
  </si>
  <si>
    <t>마북동 630 교동마을 현대홈타운 112동 1～2라인</t>
  </si>
  <si>
    <t>마북동 630 교동마을 현대홈타운 113동 1～2라인</t>
  </si>
  <si>
    <t>마북동 630 교동마을 현대홈타운 114동 1～2라인</t>
  </si>
  <si>
    <t>마북동 630 교동마을 현대홈타운 114동 3～4라인</t>
  </si>
  <si>
    <t>마북동 630 교동마을 현대홈타운 115동 1～2라인</t>
  </si>
  <si>
    <t>마북동 630 교동마을 현대홈타운 115동 3～4라인</t>
  </si>
  <si>
    <t>마북23통</t>
  </si>
  <si>
    <t>(마북동, 태영데시앙아파트)</t>
  </si>
  <si>
    <t>마북동 619 용화마을 태영데시앙아파트 101동 1～2라인</t>
  </si>
  <si>
    <t>마북동 619 용화마을 태영데시앙아파트 101동 3～4라인</t>
  </si>
  <si>
    <t>태영데시앙</t>
  </si>
  <si>
    <t>마북동 619 용화마을 태영데시앙아파트 102동 1～2라인</t>
  </si>
  <si>
    <t>마북동 619 용화마을 태영데시앙아파트 103동 1～2라인</t>
  </si>
  <si>
    <t>마북동 619 용화마을 태영데시앙아파트 103동 3～4라인</t>
  </si>
  <si>
    <t>마북동 619 용화마을 태영데시앙아파트 104동 1～2라인</t>
  </si>
  <si>
    <t>마북동 619 용화마을 태영데시앙아파트 105동 1～2라인</t>
  </si>
  <si>
    <t>마북동 619 용화마을 태영데시앙아파트 105동 3～4라인</t>
  </si>
  <si>
    <t>마북동 619 용화마을 태영데시앙아파트 106동 1～2라인</t>
  </si>
  <si>
    <t>마북동 619 용화마을 태영데시앙아파트 107동 1～2라인</t>
  </si>
  <si>
    <t>마북동 619 용화마을 태영데시앙아파트 107동 3～4라인</t>
  </si>
  <si>
    <t>마북24통</t>
  </si>
  <si>
    <t>(마북동, 교동마을 마북이-편한세상)</t>
  </si>
  <si>
    <t>마북동 636 교동마을 마북이-편한세상 101동 1～2라인</t>
  </si>
  <si>
    <t>마북동 636 교동마을 마북이-편한세상 101동 3～4라인</t>
  </si>
  <si>
    <t xml:space="preserve">교동마을 </t>
  </si>
  <si>
    <t>마북동 636 교동마을 마북이-편한세상 102동 1～2라인</t>
  </si>
  <si>
    <t>마북이-</t>
  </si>
  <si>
    <t>마북동 636 교동마을 마북이-편한세상 102동 3～4라인</t>
  </si>
  <si>
    <t>편한세상)</t>
  </si>
  <si>
    <t>마북동 636 교동마을 마북이-편한세상 103동 1～2라인</t>
  </si>
  <si>
    <t>마북동 636 교동마을 마북이-편한세상 104동 1～2라인</t>
  </si>
  <si>
    <t>마북동 636 교동마을 마북이-편한세상 104동 3～4라인</t>
  </si>
  <si>
    <t>마북동 636 교동마을 마북이-편한세상 105동 1～2라인</t>
  </si>
  <si>
    <t>마북동 636 교동마을 마북이-편한세상 105동 3～4라인</t>
  </si>
  <si>
    <t>마북동 636 교동마을 마북이-편한세상 106동 1～2라인</t>
  </si>
  <si>
    <t>마북동 636 교동마을 마북이-편한세상 106동 3～4라인</t>
  </si>
  <si>
    <t>마북동 636 교동마을 마북이-편한세상 107동 1～2라인</t>
  </si>
  <si>
    <t>마북동 636 교동마을 마북이-편한세상 108동 1～2라인</t>
  </si>
  <si>
    <t>마북25통</t>
  </si>
  <si>
    <t>(마북동, 구성자이3차아파트)</t>
  </si>
  <si>
    <t>마북동 638 구성자이 3차아파트 101통 1～2라인</t>
  </si>
  <si>
    <t>마북동 638 구성자이 3차아파트 101통 3～4라인</t>
  </si>
  <si>
    <t>구성자이3차</t>
  </si>
  <si>
    <t>마북동 638 구성자이 3차아파트 102통 1～2라인</t>
  </si>
  <si>
    <t>마북동 638 구성자이 3차아파트 103통 1～2라인</t>
  </si>
  <si>
    <t>마북동 638 구성자이 3차아파트 103통 3～4라인</t>
  </si>
  <si>
    <t>마북동 638 구성자이 3차아파트 104통 1～2라인</t>
  </si>
  <si>
    <t>마북동 638 구성자이 3차아파트 104통 3～4라인</t>
  </si>
  <si>
    <t>마북동 638 구성자이 3차아파트 105통 1～2라인</t>
  </si>
  <si>
    <t>마북동 638 구성자이 3차아파트 105통 3～4라인</t>
  </si>
  <si>
    <t>마북동 638 구성자이 3차아파트 106통 1～2라인</t>
  </si>
  <si>
    <t>마북동 638 구성자이 3차아파트 107통 1～2라인</t>
  </si>
  <si>
    <t>마북동 638 구성자이 3차아파트 107통 3라인</t>
  </si>
  <si>
    <t>마북26통</t>
  </si>
  <si>
    <t>(마북동, 교동마을동양파라곤아파트)</t>
  </si>
  <si>
    <t>마북동 641 교동마을 동양파라곤 아파트 101동 1～2라인</t>
  </si>
  <si>
    <t>마북동 641 교동마을 동양파라곤 아파트 102동 1～2라인</t>
  </si>
  <si>
    <t>마북동 641 교동마을 동양파라곤 아파트 103동 1～2라인</t>
  </si>
  <si>
    <t>동양파라곤</t>
  </si>
  <si>
    <t>마북동 641 교동마을 동양파라곤 아파트 104동 1～2라인</t>
  </si>
  <si>
    <t>마북동 641 교동마을 동양파라곤 아파트 105동 1～2라인</t>
  </si>
  <si>
    <t>마북동 641 교동마을 동양파라곤 아파트 106동 1～2라인</t>
  </si>
  <si>
    <t>마북동 641 교동마을 동양파라곤 아파트 107동 1～2라인</t>
  </si>
  <si>
    <t>마북동 641 교동마을 동양파라곤 아파트 108동 1～2라인</t>
  </si>
  <si>
    <t>마북27통</t>
  </si>
  <si>
    <t>마북동 629 삼거마을 삼성래미안1차아파트 112동 1～2라인</t>
  </si>
  <si>
    <t>마북동 629 삼거마을 삼성래미안1차아파트 112동 3～4라인</t>
  </si>
  <si>
    <t>마북동 629 삼거마을 삼성래미안1차아파트 113동 1～2라인</t>
  </si>
  <si>
    <t>마북동 629 삼거마을 삼성래미안1차아파트 113동 3～4라인</t>
  </si>
  <si>
    <t>마북동 629 삼거마을 삼성래미안1차아파트 114동 1～2라인</t>
  </si>
  <si>
    <t>마북동 629 삼거마을 삼성래미안1차아파트 115동 1～2라인</t>
  </si>
  <si>
    <t>마북동 629 삼거마을 삼성래미안1차아파트 115동 3～4라인</t>
  </si>
  <si>
    <t>마북동 629 삼거마을 삼성래미안1차아파트 116동 1～2라인</t>
  </si>
  <si>
    <t>마북동 629 삼거마을 삼성래미안1차아파트 116동 3～4라인</t>
  </si>
  <si>
    <t>마북동 629 삼거마을 삼성래미안1차아파트 117동 1～2라인</t>
  </si>
  <si>
    <t>마북동 629 삼거마을 삼성래미안1차아파트 117동 3～4라인</t>
  </si>
  <si>
    <t>마북동 629 삼거마을 삼성래미안1차아파트 117동 5～6라인</t>
  </si>
  <si>
    <t>마북28통</t>
  </si>
  <si>
    <t>(마북동, 교동마을마북2차이-편한세상)</t>
  </si>
  <si>
    <t>마북동 649 교동마을 마북2차 이-편한세상 201동 1～2라인</t>
  </si>
  <si>
    <t>마북동 649 교동마을 마북2차 이-편한세상 202동 1～2라인</t>
  </si>
  <si>
    <t>교동마을마북2차</t>
  </si>
  <si>
    <t>마북동 649 교동마을 마북2차 이-편한세상 202동 3～4라인</t>
  </si>
  <si>
    <t>이-편한세상)</t>
  </si>
  <si>
    <t>마북동 649 교동마을 마북2차 이-편한세상 203동 1～2라인</t>
  </si>
  <si>
    <t>마북29통</t>
  </si>
  <si>
    <t>마북동 620 용화마을 태영데시앙아파트 201동 1～2라인</t>
  </si>
  <si>
    <t>마북동 620 용화마을 태영데시앙아파트 202동 1～2라인</t>
  </si>
  <si>
    <t>마북동 620 용화마을 태영데시앙아파트 203동 1～2라인</t>
  </si>
  <si>
    <t>마북동 620 용화마을 태영데시앙아파트 203동 3～4라인</t>
  </si>
  <si>
    <t>마북동 620 용화마을 태영데시앙아파트 203동 5～6라인</t>
  </si>
  <si>
    <t>마북30통</t>
  </si>
  <si>
    <t>마북동 524-8 연원마을 삼호벽산아파트 123동 1～2라인</t>
  </si>
  <si>
    <t>마북동 524-8 연원마을 삼호벽산아파트 123동 3～4라인</t>
  </si>
  <si>
    <t>마북동 524-8 연원마을 삼호벽산아파트 124동 1～2라인</t>
  </si>
  <si>
    <t>마북동 524-8 연원마을 삼호벽산아파트 124동 3～4라인</t>
  </si>
  <si>
    <t>마북동 524-8 연원마을 삼호벽산아파트 125동 1～2라인</t>
  </si>
  <si>
    <t>마북동 524-8 연원마을 삼호벽산아파트 125동 3～4라인</t>
  </si>
  <si>
    <t>마북동 524-8 연원마을 삼호벽산아파트 126동 1～2라인</t>
  </si>
  <si>
    <t>마북동 524-8 연원마을 삼호벽산아파트 126동 3～4라인</t>
  </si>
  <si>
    <t>마북동 524-8 연원마을 삼호벽산아파트 127동 1～2라인</t>
  </si>
  <si>
    <t>마북동 524-8 연원마을 삼호벽산아파트 127동 3～4라인</t>
  </si>
  <si>
    <t>마북31통</t>
  </si>
  <si>
    <t>(마북동, 구성역효성헤링턴플레이스 아파트)</t>
  </si>
  <si>
    <t>마북동 651 구성역 효성헤링턴 플레이스 아파트 101동 1～2라인</t>
  </si>
  <si>
    <t>마북동 651 구성역 효성헤링턴 플레이스 아파트 101동 3～4라인</t>
  </si>
  <si>
    <t>구성역효성헤링턴</t>
  </si>
  <si>
    <t>마북동 651 구성역 효성헤링턴 플레이스 아파트 102동 1～2라인</t>
  </si>
  <si>
    <t>플레이스 아파트)</t>
  </si>
  <si>
    <t>마북동 651 구성역 효성헤링턴 플레이스 아파트 102동 3～4라인</t>
  </si>
  <si>
    <t>마북동 651 구성역 효성헤링턴 플레이스 아파트 103동 1～2라인</t>
  </si>
  <si>
    <t>마북동 651 구성역 효성헤링턴 플레이스 아파트 103동 3～5라인</t>
  </si>
  <si>
    <t>마북동 651 구성역 효성헤링턴 플레이스 아파트 104동 1～2라인</t>
  </si>
  <si>
    <t>마북동 651 구성역 효성헤링턴 플레이스 아파트 104동 3～4라인</t>
  </si>
  <si>
    <t>마북동 651 구성역 효성헤링턴 플레이스 아파트 105동 1～2라인</t>
  </si>
  <si>
    <t>마북동 651 구성역 효성헤링턴 플레이스 아파트 105동 3～4라인</t>
  </si>
  <si>
    <t>마북동 651 구성역 효성헤링턴 플레이스 아파트 106동 1～2라인</t>
  </si>
  <si>
    <t>마북동 651 구성역 효성헤링턴 플레이스 아파트 106동 3～4라인</t>
  </si>
  <si>
    <t>마북32통</t>
  </si>
  <si>
    <t>(마북동, 마북신원아침도시아파트)</t>
  </si>
  <si>
    <t>마북동 654 마북 신원아침도시아파트 101동 1～2라인</t>
  </si>
  <si>
    <t>마북동 654 마북 신원아침도시아파트 101동 3～4라인</t>
  </si>
  <si>
    <t>마북신원</t>
  </si>
  <si>
    <t>마북동 654 마북 신원아침도시아파트 102동 1～2라인</t>
  </si>
  <si>
    <t>아침도시아파트)</t>
  </si>
  <si>
    <t>마북동 654 마북 신원아침도시아파트 102동 3～4라인</t>
  </si>
  <si>
    <t>마북동 654 마북 신원아침도시아파트 103동 1～2라인</t>
  </si>
  <si>
    <t>마북동 654 마북 신원아침도시아파트 103동 3～4라인</t>
  </si>
  <si>
    <t>마북33통</t>
  </si>
  <si>
    <t>(마북동, 무등치)</t>
  </si>
  <si>
    <t>마북동 502-454 A동</t>
  </si>
  <si>
    <t>마북동 502-454 B동</t>
  </si>
  <si>
    <t>마북동 502-454 C동</t>
  </si>
  <si>
    <t>마북동 502-54 D동</t>
  </si>
  <si>
    <t>마북동 502-54 E동</t>
  </si>
  <si>
    <t>마북동 502-455 F동</t>
  </si>
  <si>
    <t>마북동 425～431, 441～446, 448, 449, 502-35, 502-44～502-50, 502-55～502-63, 502-102～502-105, 502-112～502-129, 502-152～502-177, 502-184～502-191, 502-223～502-230, 502-234, 502-260～502-278, 502-289～502-290, 502-318～502-319, 502-322～502-323, 502-384～502-391, 502-398～502-399, 502-401, 502-407～502-412, 502-452～502-453, 502-456</t>
  </si>
  <si>
    <t>동백1통</t>
  </si>
  <si>
    <t>동백</t>
  </si>
  <si>
    <t>(동백동, 동막)</t>
  </si>
  <si>
    <t>동백동 367-6, 381, 385, 393, 406, 431, 445, 477</t>
  </si>
  <si>
    <t>동백2통</t>
  </si>
  <si>
    <t>(동백동, 백현)</t>
  </si>
  <si>
    <t>동백동 5～61, 148～155, 588, 590, 665, 667</t>
  </si>
  <si>
    <t>동백3통</t>
  </si>
  <si>
    <t>(동백동)</t>
  </si>
  <si>
    <t>동백동 605～609</t>
  </si>
  <si>
    <t>동백동 610～615</t>
  </si>
  <si>
    <t>동백4통</t>
  </si>
  <si>
    <t>(동백동, 향린동산)</t>
  </si>
  <si>
    <t>동백동 73, 75, 81, 83, 84</t>
  </si>
  <si>
    <t>동백5통</t>
  </si>
  <si>
    <t>(동백동, 호수마을자연&amp;데시앙)</t>
  </si>
  <si>
    <t>동백동 572 호수마을 자연&amp;데시앙아파트 1701동 1～2라인</t>
  </si>
  <si>
    <t xml:space="preserve">(동백동, </t>
  </si>
  <si>
    <t>동백동 572 호수마을 자연&amp;데시앙아파트 1701동 3～4라인</t>
  </si>
  <si>
    <t>호수마을</t>
  </si>
  <si>
    <t>동백동 572 호수마을 자연&amp;데시앙아파트 1702동 1～2라인</t>
  </si>
  <si>
    <t>자연&amp;데시앙)</t>
  </si>
  <si>
    <t>동백동 572 호수마을 자연&amp;데시앙아파트 1702동 3～4라인</t>
  </si>
  <si>
    <t>동백동 572 호수마을 자연&amp;데시앙아파트 1703동 1～2라인</t>
  </si>
  <si>
    <t>동백동 572 호수마을 자연&amp;데시앙아파트 1703동 3～4라인</t>
  </si>
  <si>
    <t>동백동 572 호수마을 자연&amp;데시앙아파트 1704동 1～2라인</t>
  </si>
  <si>
    <t>동백동 572 호수마을 자연&amp;데시앙아파트 1704동 3～4라인</t>
  </si>
  <si>
    <t>동백동 572 호수마을 자연&amp;데시앙아파트 1705동 1라인</t>
  </si>
  <si>
    <t>동백동 572 호수마을 자연&amp;데시앙아파트 1706동 1라인</t>
  </si>
  <si>
    <t>동백동 572 호수마을 자연&amp;데시앙아파트 1707동 1라인</t>
  </si>
  <si>
    <t>동백6통</t>
  </si>
  <si>
    <t>(동백동, 호수마을월드메르디앙)</t>
  </si>
  <si>
    <t>동백동 574 호수마을 월드메르디앙 1601동 1～2라인</t>
  </si>
  <si>
    <t>동백동 574 호수마을 월드메르디앙 1602동 1～2라인</t>
  </si>
  <si>
    <t>동백동 574 호수마을 월드메르디앙 1603동 1～2라인</t>
  </si>
  <si>
    <t>월드메르디앙)</t>
  </si>
  <si>
    <t>동백동 574 호수마을 월드메르디앙 1603동 3～4라인</t>
  </si>
  <si>
    <t>동백동 574 호수마을 월드메르디앙 1604동 1～2라인</t>
  </si>
  <si>
    <t>동백동 574 호수마을 월드메르디앙 1604동 3～4라인</t>
  </si>
  <si>
    <t>동백동 574 호수마을 월드메르디앙 1605동 1～2라인</t>
  </si>
  <si>
    <t>동백동 574 호수마을 월드메르디앙 1605동 3～4라인</t>
  </si>
  <si>
    <t>동백동 574 호수마을 월드메르디앙 1606동 1～2라인</t>
  </si>
  <si>
    <t>동백동 574 호수마을 월드메르디앙 1606동 3～4라인</t>
  </si>
  <si>
    <t>동백7통</t>
  </si>
  <si>
    <t>(동백동, 호수마을휴먼시아)</t>
  </si>
  <si>
    <t>동백동 575 호수마을 휴먼시아 1501동 1～2라인</t>
  </si>
  <si>
    <t>동백동 575 호수마을 휴먼시아 1501동 3～4라인</t>
  </si>
  <si>
    <t>동백동 575 호수마을 휴먼시아 1502동 1～2라인</t>
  </si>
  <si>
    <t>휴먼시아)</t>
  </si>
  <si>
    <t>동백동 575 호수마을 휴먼시아 1502동 3～4라인</t>
  </si>
  <si>
    <t>동백동 575 호수마을 휴먼시아 1502동 5～6라인</t>
  </si>
  <si>
    <t xml:space="preserve">동백동 575 호수마을 휴먼시아 1503동 1～2라인 </t>
  </si>
  <si>
    <t xml:space="preserve">동백동 575 호수마을 휴먼시아 1503동 3～4라인 </t>
  </si>
  <si>
    <t>동백동 575 호수마을 휴먼시아 1504동 1～2라인</t>
  </si>
  <si>
    <t>동백동 575 호수마을 휴먼시아 1504동 3～4라인</t>
  </si>
  <si>
    <t>동백동 575 호수마을 휴먼시아 1504동 5～6라인</t>
  </si>
  <si>
    <t>동백동 575 호수마을 휴먼시아 1505동 1～2라인</t>
  </si>
  <si>
    <t>동백동 575 호수마을 휴먼시아 1505동 3～4라인</t>
  </si>
  <si>
    <t>동백동 575 호수마을 휴먼시아 1506동 1～2라인</t>
  </si>
  <si>
    <t>동백동 575 호수마을 휴먼시아 1506동 3～4라인</t>
  </si>
  <si>
    <t>동백8통</t>
  </si>
  <si>
    <t>(동백동, 호수마을계룡리슈빌)</t>
  </si>
  <si>
    <t>동백동 604 호수마을 계룡리슈빌 1401동 1～2라인</t>
  </si>
  <si>
    <t>동백동 604 호수마을 계룡리슈빌 1401동 3～4라인</t>
  </si>
  <si>
    <t>동백동 604 호수마을 계룡리슈빌 1402동 1～2라인</t>
  </si>
  <si>
    <t>계룡리슈빌)</t>
  </si>
  <si>
    <t>동백동 604 호수마을 계룡리슈빌 1403동 1～2라인</t>
  </si>
  <si>
    <t>동백동 604 호수마을 계룡리슈빌 1403동 3～4라인</t>
  </si>
  <si>
    <t>동백동 604 호수마을 계룡리슈빌 1404동 1～2라인</t>
  </si>
  <si>
    <t>동백동 604 호수마을 계룡리슈빌 1404동 3～4라인</t>
  </si>
  <si>
    <t>동백동 604 호수마을 계룡리슈빌 1405동 1～2라인</t>
  </si>
  <si>
    <t>동백동 604 호수마을 계룡리슈빌 1405동 3～4라인</t>
  </si>
  <si>
    <t>동백동 604 호수마을 계룡리슈빌 1406동 1～2라인</t>
  </si>
  <si>
    <t>동백동 604 호수마을 계룡리슈빌 1406동 3～4라인</t>
  </si>
  <si>
    <t>동백동 604 호수마을 계룡리슈빌 1407동 1～2라인</t>
  </si>
  <si>
    <t>동백동 604 호수마을 계룡리슈빌 1408동 1～2라인</t>
  </si>
  <si>
    <t>동백동 604 호수마을 계룡리슈빌 1408동 3～4라인</t>
  </si>
  <si>
    <t>동백동 604 호수마을 계룡리슈빌 1409동 1～2라인</t>
  </si>
  <si>
    <t>동백동 604 호수마을 계룡리슈빌 1409동 3～4라인</t>
  </si>
  <si>
    <t>동백9통</t>
  </si>
  <si>
    <t>(동백동, 호수마을주공아파트)</t>
  </si>
  <si>
    <t>동백동 602 호수마을 주공아파트 1301동 1～2라인</t>
  </si>
  <si>
    <t>동백동 602 호수마을 주공아파트 1301동 3～4라인</t>
  </si>
  <si>
    <t>동백동 602 호수마을 주공아파트 1302동 1～2라인</t>
  </si>
  <si>
    <t>주공아파트)</t>
  </si>
  <si>
    <t>동백동 602 호수마을 주공아파트 1302동 3～4라인</t>
  </si>
  <si>
    <t>동백동 602 호수마을 주공아파트 1303동 1～2라인</t>
  </si>
  <si>
    <t>동백동 602 호수마을 주공아파트 1303동 3～4라인</t>
  </si>
  <si>
    <t>동백동 602 호수마을 주공아파트 1303동 5～6라인</t>
  </si>
  <si>
    <t>동백동 602 호수마을 주공아파트 1304동 1～2라인</t>
  </si>
  <si>
    <t>동백동 602 호수마을 주공아파트 1304동 3～4라인</t>
  </si>
  <si>
    <t>동백10통</t>
  </si>
  <si>
    <t>동백동 602 호수마을 주공아파트 1305동 1～2라인</t>
  </si>
  <si>
    <t>동백동 602 호수마을 주공아파트 1305동 3～4라인</t>
  </si>
  <si>
    <t>동백동 602 호수마을 주공아파트 1305동 5～6라인</t>
  </si>
  <si>
    <t>동백동 602 호수마을 주공아파트 1306동 1～6층</t>
  </si>
  <si>
    <t xml:space="preserve">동백동 602 호수마을 주공아파트 1306동 7～12층 </t>
  </si>
  <si>
    <t xml:space="preserve">동백동 602 호수마을 주공아파트 1306동 13～17층 </t>
  </si>
  <si>
    <t>동백동 602 호수마을 주공아파트 1308동 1～8층</t>
  </si>
  <si>
    <t xml:space="preserve">동백동 602 호수마을 주공아파트 1308동 9～16층 </t>
  </si>
  <si>
    <t xml:space="preserve">동백동 602 호수마을 주공아파트 1308동 17～23층 </t>
  </si>
  <si>
    <t>동백11통</t>
  </si>
  <si>
    <t>(동백동, 호수마을동보노빌리티)</t>
  </si>
  <si>
    <t>동백동 654 호수마을 동보노빌리티 1201동 1～2라인</t>
  </si>
  <si>
    <t>동백동 654 호수마을 동보노빌리티 1201동 3～4라인</t>
  </si>
  <si>
    <t>동백동 654 호수마을 동보노빌리티 1202동 1～2라인</t>
  </si>
  <si>
    <t>동보노빌리티)</t>
  </si>
  <si>
    <t>동백동 654 호수마을 동보노빌리티 1202동 3～4라인</t>
  </si>
  <si>
    <t>동백동 654 호수마을 동보노빌리티 1203동 1～2라인</t>
  </si>
  <si>
    <t>동백동 654 호수마을 동보노빌리티 1203동 3～4라인</t>
  </si>
  <si>
    <t>동백동 654 호수마을 동보노빌리티 1204동 1～2라인</t>
  </si>
  <si>
    <t>동백동 654 호수마을 동보노빌리티 1205동 1～2라인</t>
  </si>
  <si>
    <t>동백동 654 호수마을 동보노빌리티 1205동 3～4라인</t>
  </si>
  <si>
    <t>동백동 654 호수마을 동보노빌리티 1206동 1～2라인</t>
  </si>
  <si>
    <t>동백동 654 호수마을 동보노빌리티 1207동 1～2라인</t>
  </si>
  <si>
    <t>동백동 654 호수마을 동보노빌리티 1207동 3～4라인</t>
  </si>
  <si>
    <t>동백동 654 호수마을 동보노빌리티 1208동 1～2라인</t>
  </si>
  <si>
    <t>동백동 654 호수마을 동보노빌리티 1208동 3～4라인</t>
  </si>
  <si>
    <t>동백동 654 호수마을 동보노빌리티 1209동 1～2라인</t>
  </si>
  <si>
    <t>동백12통</t>
  </si>
  <si>
    <t>(동백동, 호수마을서해그랑블)</t>
  </si>
  <si>
    <t>동백동 656 호수마을 서해그랑블 1101동 1～2라인</t>
  </si>
  <si>
    <t>동백동 656 호수마을 서해그랑블 1101동 3～4라인</t>
  </si>
  <si>
    <t>동백동 656 호수마을 서해그랑블 1102동 1～2라인</t>
  </si>
  <si>
    <t>서해그랑블)</t>
  </si>
  <si>
    <t>동백동 656 호수마을 서해그랑블 1103동 1～2라인</t>
  </si>
  <si>
    <t>동백동 656 호수마을 서해그랑블 1103동 3～4라인</t>
  </si>
  <si>
    <t>동백동 656 호수마을 서해그랑블 1104동 1～2라인</t>
  </si>
  <si>
    <t>동백동 656 호수마을 서해그랑블 1105동 1～2라인</t>
  </si>
  <si>
    <t>동백동 656 호수마을 서해그랑블 1105동 3～4라인</t>
  </si>
  <si>
    <t>동백동 656 호수마을 서해그랑블 1106동 1～2라인</t>
  </si>
  <si>
    <t>동백동 656 호수마을 서해그랑블 1106동 3～4라인</t>
  </si>
  <si>
    <t>동백동 656 호수마을 서해그랑블 1107동 1～2라인</t>
  </si>
  <si>
    <t>동백동 656 호수마을 서해그랑블 1108동 1～2라인</t>
  </si>
  <si>
    <t>동백동 656 호수마을 서해그랑블 1109동 1～2라인</t>
  </si>
  <si>
    <t>동백동 656 호수마을 서해그랑블 1109동 3～4라인</t>
  </si>
  <si>
    <t>동백13통</t>
  </si>
  <si>
    <t>(동백동, 백현마을서해그랑블)</t>
  </si>
  <si>
    <t>동백동 579 백현마을 서해그랑블 2601동 1～2라인</t>
  </si>
  <si>
    <t>동백동 579 백현마을 서해그랑블 2601동 3～4라인</t>
  </si>
  <si>
    <t>백현마을</t>
  </si>
  <si>
    <t>동백동 579 백현마을 서해그랑블 2602동 1～1라인</t>
  </si>
  <si>
    <t>동백동 579 백현마을 서해그랑블 2603동 1～2라인</t>
  </si>
  <si>
    <t>동백동 579 백현마을 서해그랑블 2604동 1～2라인</t>
  </si>
  <si>
    <t>동백동 579 백현마을 서해그랑블 2604동 3～4라인</t>
  </si>
  <si>
    <t>동백동 579 백현마을 서해그랑블 2605동 1～2라인</t>
  </si>
  <si>
    <t>동백동 579 백현마을 서해그랑블 2605동 3～4라인</t>
  </si>
  <si>
    <t>동백동 579 백현마을 서해그랑블 2606동 1～2라인</t>
  </si>
  <si>
    <t>동백동 579 백현마을 서해그랑블 2607동 1～2라인</t>
  </si>
  <si>
    <t>동백동 579 백현마을 서해그랑블 2608동 1～2라인</t>
  </si>
  <si>
    <t>동백동 579 백현마을 서해그랑블 2608동 3～4라인</t>
  </si>
  <si>
    <t>동백14통</t>
  </si>
  <si>
    <t>(동백동, 백현마을주공아파트)</t>
  </si>
  <si>
    <t>동백동 581 백현마을 주공아파트 2701동 1～5층</t>
  </si>
  <si>
    <t>동백동 581 백현마을 주공아파트 2701동 6～10층</t>
  </si>
  <si>
    <t>동백동 581 백현마을 주공아파트 2701동 11～14층</t>
  </si>
  <si>
    <t>동백동 581 백현마을 주공아파트 2702동 1～2라인</t>
  </si>
  <si>
    <t>동백동 581 백현마을 주공아파트 2702동 3～4라인</t>
  </si>
  <si>
    <t>동백동 581 백현마을 주공아파트 2702동 5～6라인</t>
  </si>
  <si>
    <t>동백동 581 백현마을 주공아파트 2703동 1～7층</t>
  </si>
  <si>
    <t>동백동 581 백현마을 주공아파트 2703동 8～14층</t>
  </si>
  <si>
    <t>동백동 581 백현마을 주공아파트 2703동 15～19층</t>
  </si>
  <si>
    <t>동백동 581 백현마을 주공아파트 2704동 1～2라인</t>
  </si>
  <si>
    <t>동백동 581 백현마을 주공아파트 2704동 3～4라인</t>
  </si>
  <si>
    <t>동백동 581 백현마을 주공아파트 2704동 5～6라인</t>
  </si>
  <si>
    <t>동백동 581 백현마을 주공아파트 2705동 1～7층</t>
  </si>
  <si>
    <t>동백동 581 백현마을 주공아파트 2705동 8～14층</t>
  </si>
  <si>
    <t>동백동 581 백현마을 주공아파트 2705동 15～20층</t>
  </si>
  <si>
    <t>동백동 581 백현마을 주공아파트 2706동 1～2라인</t>
  </si>
  <si>
    <t>동백동 581 백현마을 주공아파트 2706동 3～4라인</t>
  </si>
  <si>
    <t>동백동 581 백현마을 주공아파트 2706동 5～6라인</t>
  </si>
  <si>
    <t>동백15통</t>
  </si>
  <si>
    <t>(동백동, 백현마을휴먼시아)</t>
  </si>
  <si>
    <t>동백동 583 백현마을 휴먼시아 2801동 1～2라인</t>
  </si>
  <si>
    <t>동백동 583 백현마을 휴먼시아 2801동 3～4라인</t>
  </si>
  <si>
    <t>동백동 583 백현마을 휴먼시아 2802동 1～2라인</t>
  </si>
  <si>
    <t>동백동 583 백현마을 휴먼시아 2802동 3～4라인</t>
  </si>
  <si>
    <t>동백동 583 백현마을 휴먼시아 2803동 1～2라인</t>
  </si>
  <si>
    <t>동백동 583 백현마을 휴먼시아 2803동 3～4라인</t>
  </si>
  <si>
    <t>동백동 583 백현마을 휴먼시아 2804동 1～2라인</t>
  </si>
  <si>
    <t>동백동 583 백현마을 휴먼시아 2804동 3～4라인</t>
  </si>
  <si>
    <t>동백동 583 백현마을 휴먼시아 2805동 1～2라인</t>
  </si>
  <si>
    <t>동백동 583 백현마을 휴먼시아 2805동 3～4라인</t>
  </si>
  <si>
    <t>동백동 583 백현마을 휴먼시아 2805동 5～6라인</t>
  </si>
  <si>
    <t>동백동 583 백현마을 휴먼시아 2806동 1～2라인</t>
  </si>
  <si>
    <t>동백동 583 백현마을 휴먼시아 2806동 3～4라인</t>
  </si>
  <si>
    <t>동백동 583 백현마을 휴먼시아 2806동 5～6라인</t>
  </si>
  <si>
    <t>동백동 583 백현마을 휴먼시아 2807동 1～2라인</t>
  </si>
  <si>
    <t>동백동 583 백현마을 휴먼시아 2807동 3～4라인</t>
  </si>
  <si>
    <t>동백16통</t>
  </si>
  <si>
    <t>동백동 584 백현마을 주공아파트 2901동 1～2라인</t>
  </si>
  <si>
    <t>동백동 584 백현마을 주공아파트 2901동 3～4라인</t>
  </si>
  <si>
    <t>동백동 584 백현마을 주공아파트 2901동 5～6라인</t>
  </si>
  <si>
    <t>동백동 584 백현마을 주공아파트 2902동 1～2라인</t>
  </si>
  <si>
    <t>동백동 584 백현마을 주공아파트 2902동 3～4라인</t>
  </si>
  <si>
    <t>동백동 584 백현마을 주공아파트 2903동 1～2라인</t>
  </si>
  <si>
    <t>동백동 584 백현마을 주공아파트 2903동 3～4라인</t>
  </si>
  <si>
    <t>동백동 584 백현마을 주공아파트 2904동 1～2라인</t>
  </si>
  <si>
    <t>동백동 584 백현마을 주공아파트 2904동 3～4라인</t>
  </si>
  <si>
    <t>동백동 584 백현마을 주공아파트 2904동 5～6라인</t>
  </si>
  <si>
    <t>동백17통</t>
  </si>
  <si>
    <t>동백동 584 백현마을 주공아파트 2905동 1～6층</t>
  </si>
  <si>
    <t>동백동 584 백현마을 주공아파트 2905동 7～12층</t>
  </si>
  <si>
    <t>동백동 584 백현마을 주공아파트 2905동 13～18층</t>
  </si>
  <si>
    <t>동백동 584 백현마을 주공아파트 2906동 1～7층</t>
  </si>
  <si>
    <t>동백동 584 백현마을 주공아파트 2906동 8～14층</t>
  </si>
  <si>
    <t>동백동 584 백현마을 주공아파트 2906동 15～21층</t>
  </si>
  <si>
    <t>동백동 584 백현마을 주공아파트 2907동 1～7층</t>
  </si>
  <si>
    <t>동백동 584 백현마을 주공아파트 2907동 8～14층</t>
  </si>
  <si>
    <t>동백동 584 백현마을 주공아파트 2907동 15～21층</t>
  </si>
  <si>
    <t>동백18통</t>
  </si>
  <si>
    <t>동백동 584 백현마을 주공아파트 2908동 1～2라인</t>
  </si>
  <si>
    <t>동백동 584 백현마을 주공아파트 2908동 3～4라인</t>
  </si>
  <si>
    <t>동백동 584 백현마을 주공아파트 2909동 1～2라인</t>
  </si>
  <si>
    <t>동백동 584 백현마을 주공아파트 2909동 3～4라인</t>
  </si>
  <si>
    <t>동백동 584 백현마을 주공아파트 2910동 1～2라인</t>
  </si>
  <si>
    <t>동백동 584 백현마을 주공아파트 2910동 3～4라인</t>
  </si>
  <si>
    <t>동백동 584 백현마을 주공아파트 2911동 1～2라인</t>
  </si>
  <si>
    <t>동백동 584 백현마을 주공아파트 2911동 3～4라인</t>
  </si>
  <si>
    <t>동백동 584 백현마을 주공아파트 2912동 1～2라인</t>
  </si>
  <si>
    <t>동백동 584 백현마을 주공아파트 2912동 3～4라인</t>
  </si>
  <si>
    <t>동백19통</t>
  </si>
  <si>
    <t>(동백동, 백현마을모아미래도)</t>
  </si>
  <si>
    <t>동백동 599 백현마을 모아미래도 2401동 1～2라인</t>
  </si>
  <si>
    <t>동백동 599 백현마을 모아미래도 2401동 3～5라인</t>
  </si>
  <si>
    <t>동백동 599 백현마을 모아미래도 2402동 1～2라인</t>
  </si>
  <si>
    <t>모아미래도)</t>
  </si>
  <si>
    <t>동백동 599 백현마을 모아미래도 2402동 3～5라인</t>
  </si>
  <si>
    <t>동백동 599 백현마을 모아미래도 2403동 1～2라인</t>
  </si>
  <si>
    <t>동백동 599 백현마을 모아미래도 2403동 3～5라인</t>
  </si>
  <si>
    <t>동백동 599 백현마을 모아미래도 2409동 1～3라인</t>
  </si>
  <si>
    <t>동백동 599 백현마을 모아미래도 2409동 3～4라인</t>
  </si>
  <si>
    <t>동백동 599 백현마을 모아미래도 2409동 5～7라인</t>
  </si>
  <si>
    <t>동백동 599 백현마을 모아미래도 2410동 1～3라인</t>
  </si>
  <si>
    <t>동백동 599 백현마을 모아미래도 2410동 3～4라인</t>
  </si>
  <si>
    <t>동백동 599 백현마을 모아미래도 2410동 5～7라인</t>
  </si>
  <si>
    <t>동백20통</t>
  </si>
  <si>
    <t>동백동 599 백현마을 모아미래도 2404동 1～2라인</t>
  </si>
  <si>
    <t>동백동 599 백현마을 모아미래도 2404동 3～5라인</t>
  </si>
  <si>
    <t>동백동 599 백현마을 모아미래도 2405동 1～2라인</t>
  </si>
  <si>
    <t>동백동 599 백현마을 모아미래도 2405동 3～5라인</t>
  </si>
  <si>
    <t>동백동 599 백현마을 모아미래도 2406동 1～2라인</t>
  </si>
  <si>
    <t>동백동 599 백현마을 모아미래도 2406동 3～5라인</t>
  </si>
  <si>
    <t>동백동 599 백현마을 모아미래도 2407동 1～2라인</t>
  </si>
  <si>
    <t>동백동 599 백현마을 모아미래도 2407동 3～5라인</t>
  </si>
  <si>
    <t>동백동 599 백현마을 모아미래도 2408동 1～2라인</t>
  </si>
  <si>
    <t>동백동 599 백현마을 모아미래도 2408동 3～5라인</t>
  </si>
  <si>
    <t>동백동 599 백현마을 모아미래도 2408동 6～7라인</t>
  </si>
  <si>
    <t>동백21통</t>
  </si>
  <si>
    <t>동백동 593 백현마을 모아미래도 2501동 1～2라인</t>
  </si>
  <si>
    <t>동백동 593 백현마을 모아미래도 2501동 3～5라인</t>
  </si>
  <si>
    <t>동백동 593 백현마을 모아미래도 2502동 1～2라인</t>
  </si>
  <si>
    <t>동백동 593 백현마을 모아미래도 2502동 3～5라인</t>
  </si>
  <si>
    <t>동백동 593 백현마을 모아미래도 2503동 1～2라인</t>
  </si>
  <si>
    <t>동백동 593 백현마을 모아미래도 2503동 3～5라인</t>
  </si>
  <si>
    <t>동백동 593 백현마을 모아미래도 2504동 1～2라인</t>
  </si>
  <si>
    <t>동백동 593 백현마을 모아미래도 2504동 3～5라인</t>
  </si>
  <si>
    <t>동백동 593 백현마을 모아미래도 2505동 1～2라인</t>
  </si>
  <si>
    <t>동백동 593 백현마을 모아미래도 2505동 3～5라인</t>
  </si>
  <si>
    <t>동백22통</t>
  </si>
  <si>
    <t>(동백동, 백현마을한라비발디)</t>
  </si>
  <si>
    <t>동백동 596 백현마을 한라비발디 2301동 1～2라인</t>
  </si>
  <si>
    <t>동백동 596 백현마을 한라비발디 2301동 3～4라인</t>
  </si>
  <si>
    <t>동백동 596 백현마을 한라비발디 2302동 1～2라인</t>
  </si>
  <si>
    <t>한라비발디)</t>
  </si>
  <si>
    <t>동백동 596 백현마을 한라비발디 2302동 3～4라인</t>
  </si>
  <si>
    <t>동백동 596 백현마을 한라비발디 2303동 1～2라인</t>
  </si>
  <si>
    <t>동백동 596 백현마을 한라비발디 2303동 3～4라인</t>
  </si>
  <si>
    <t>동백동 596 백현마을 한라비발디 2304동 1～2라인</t>
  </si>
  <si>
    <t>동백동 596 백현마을 한라비발디 2305동 1～2라인</t>
  </si>
  <si>
    <t>동백동 596 백현마을 한라비발디 2306동 1～2라인</t>
  </si>
  <si>
    <t>동백동 596 백현마을 한라비발디 2306동 3～4라인</t>
  </si>
  <si>
    <t>동백23통</t>
  </si>
  <si>
    <t>동백동 662 백현마을 한라비발디 2311동 1～2라인</t>
  </si>
  <si>
    <t>동백동 662 백현마을 한라비발디 2311동 3～4라인</t>
  </si>
  <si>
    <t>동백동 662 백현마을 한라비발디 2312동 1～2라인</t>
  </si>
  <si>
    <t>동백동 662 백현마을 한라비발디 2313동 1～2라인</t>
  </si>
  <si>
    <t>동백동 662 백현마을 한라비발디 2313동 3～4라인</t>
  </si>
  <si>
    <t>동백동 662 백현마을 한라비발디 2314동 1～2라인</t>
  </si>
  <si>
    <t>동백동 662 백현마을 한라비발디 2315동 1～2라인</t>
  </si>
  <si>
    <t>동백동 662 백현마을 한라비발디 2315동 3～4라인</t>
  </si>
  <si>
    <t>동백24통</t>
  </si>
  <si>
    <t>(동백동, 백현마을코아루아파트)</t>
  </si>
  <si>
    <t>동백동 661 백현마을 코아루아파트 2201동 1～2라인</t>
  </si>
  <si>
    <t>동백동 661 백현마을 코아루아파트 2201동 3～4라인</t>
  </si>
  <si>
    <t>동백동 661 백현마을 코아루아파트 2202동 1～2라인</t>
  </si>
  <si>
    <t>코아루아파트)</t>
  </si>
  <si>
    <t>동백동 661 백현마을 코아루아파트 2202동 3～4라인</t>
  </si>
  <si>
    <t>동백동 661 백현마을 코아루아파트 2203동 1～2라인</t>
  </si>
  <si>
    <t>동백동 661 백현마을 코아루아파트 2203동 3～4라인</t>
  </si>
  <si>
    <t>동백동 661 백현마을 코아루아파트 2204동 1～2라인</t>
  </si>
  <si>
    <t>동백동 661 백현마을 코아루아파트 2204동 3～4라인</t>
  </si>
  <si>
    <t>동백동 661 백현마을 코아루아파트 2205동 1～2라인</t>
  </si>
  <si>
    <t>동백동 661 백현마을 코아루아파트 2206동 1～2라인</t>
  </si>
  <si>
    <t>동백동 661 백현마을 코아루아파트 2206동 3～4라인</t>
  </si>
  <si>
    <t>동백25통</t>
  </si>
  <si>
    <t>동백동 619, 626～627</t>
  </si>
  <si>
    <t>동백동 618, 620～621</t>
  </si>
  <si>
    <t>동백동 622～623</t>
  </si>
  <si>
    <t>동백동 624～625</t>
  </si>
  <si>
    <t>동백동 628, 631</t>
  </si>
  <si>
    <t>동백동 630, 632～633</t>
  </si>
  <si>
    <t>동백동 825～826</t>
  </si>
  <si>
    <t>동백26통</t>
  </si>
  <si>
    <t>동백동 602 호수마을 주공아파트 1307동 1～2라인</t>
  </si>
  <si>
    <t>동백동 602 호수마을 주공아파트 1307동 3～4라인</t>
  </si>
  <si>
    <t>동백동 602 호수마을 주공아파트1309동 1～8층</t>
  </si>
  <si>
    <t>동백동 602 호수마을 주공아파트1309동 9～16층</t>
  </si>
  <si>
    <t xml:space="preserve">동백동 602 호수마을 주공아파트 1309동 17～23층 </t>
  </si>
  <si>
    <t>동백동 602 호수마을 주공아파트 1310동 1～6층</t>
  </si>
  <si>
    <t xml:space="preserve">동백동 602 호수마을 주공아파트 1310동 7～12층 </t>
  </si>
  <si>
    <t xml:space="preserve">동백동 602 호수마을 주공아파트 1310동 13～19층 </t>
  </si>
  <si>
    <t>동백27통</t>
  </si>
  <si>
    <t>(동백동, 호수마을상록롯데캐슬)</t>
  </si>
  <si>
    <t>동백동 828 호수마을 상록롯데캐슬 1001동 1～2라인</t>
  </si>
  <si>
    <t>동백동 828 호수마을 상록롯데캐슬 1001동 3～4라인</t>
  </si>
  <si>
    <t>동백동 828 호수마을 상록롯데캐슬 1002동 1～2라인</t>
  </si>
  <si>
    <t>상록롯데캐슬)</t>
  </si>
  <si>
    <t>동백동 828 호수마을 상록롯데캐슬 1002동 3～4라인</t>
  </si>
  <si>
    <t>동백동 828 호수마을 상록롯데캐슬 1003동 1～2라인</t>
  </si>
  <si>
    <t>동백동 828 호수마을 상록롯데캐슬 1003동 3～4라인</t>
  </si>
  <si>
    <t>동백동 828 호수마을 상록롯데캐슬 1004동 1～2라인</t>
  </si>
  <si>
    <t>동백동 828 호수마을 상록롯데캐슬 1004동 3～4라인</t>
  </si>
  <si>
    <t>동백동 828 호수마을 상록롯데캐슬 1005동 1～2라인</t>
  </si>
  <si>
    <t>동백동 828 호수마을 상록롯데캐슬 1005동 3～4라인</t>
  </si>
  <si>
    <t>동백동 828 호수마을 상록롯데캐슬 1006동 1～2라인</t>
  </si>
  <si>
    <t>동백동 828 호수마을 상록롯데캐슬 1006동 3～4라인</t>
  </si>
  <si>
    <t>중1통</t>
  </si>
  <si>
    <t>중</t>
  </si>
  <si>
    <t>(중동, 언목)</t>
  </si>
  <si>
    <t>중동 878～888, 829～843(쥬네브), 895, 897-1,897-2,898-7</t>
  </si>
  <si>
    <t>중동 900～910, 132～154</t>
  </si>
  <si>
    <t>중2통</t>
  </si>
  <si>
    <t>(중동, 내촌)</t>
  </si>
  <si>
    <t>중동 930～931, 937～941</t>
  </si>
  <si>
    <t>중동 932～936</t>
  </si>
  <si>
    <t>중동 115～131, 844～853, 952, 923～929(산내촌), 863, 865(금호어울림), 864(레데보르)</t>
  </si>
  <si>
    <t>중3통</t>
  </si>
  <si>
    <t>(중동, 초당곡)</t>
  </si>
  <si>
    <t>중동 378-3～428</t>
  </si>
  <si>
    <t>중동 1～114, 155～171, 1013～1030, 1042</t>
  </si>
  <si>
    <t>중4통</t>
  </si>
  <si>
    <t>(중동, 카운티스)</t>
  </si>
  <si>
    <t>중동 922 성산마을 카운티스 101동～104동</t>
  </si>
  <si>
    <t>중동 922 성산마을 카운티스 105동～108동</t>
  </si>
  <si>
    <t>중5통</t>
  </si>
  <si>
    <t>(중동, 성산마을서해그랑블)</t>
  </si>
  <si>
    <t>중동 860 성산마을 서해그랑블 3101동 1～2라인</t>
  </si>
  <si>
    <t>(중동, 성산마을</t>
  </si>
  <si>
    <t>중동 860 성산마을 서해그랑블 3101동 3～4라인</t>
  </si>
  <si>
    <t>중동 860 성산마을 서해그랑블 3102동 1～2라인</t>
  </si>
  <si>
    <t>중동 860 성산마을 서해그랑블 3102동 3～4라인</t>
  </si>
  <si>
    <t>중동 860 성산마을 서해그랑블 3103동 1～2라인</t>
  </si>
  <si>
    <t>중동 860 성산마을 서해그랑블 3103동 3～4라인</t>
  </si>
  <si>
    <t>중동 860 성산마을 서해그랑블 3104동 1～2라인</t>
  </si>
  <si>
    <t>중동 860 성산마을 서해그랑블 3104동 3～4라인</t>
  </si>
  <si>
    <t>중동 860 성산마을 서해그랑블 3105동 1～2라인</t>
  </si>
  <si>
    <t>중동 860 성산마을 서해그랑블 3105동 3～4라인</t>
  </si>
  <si>
    <t>중동 860 성산마을 서해그랑블 3106동 1～2라인</t>
  </si>
  <si>
    <t>중동 860 성산마을 서해그랑블 3106동 3～4라인</t>
  </si>
  <si>
    <t>중동 860 성산마을 서해그랑블 3107동 1～2라인</t>
  </si>
  <si>
    <t>중동 860 성산마을 서해그랑블 3108동 1～2라인</t>
  </si>
  <si>
    <t>중동 860 성산마을 서해그랑블 3109동 1～2라인</t>
  </si>
  <si>
    <t>중동 860 성산마을 서해그랑블 3110동 1～2라인</t>
  </si>
  <si>
    <t>중6통</t>
  </si>
  <si>
    <t>(중동, 어은목마을한라비발디)</t>
  </si>
  <si>
    <t>중동 956 어은목마을 한라비발디 4001동 1～2라인</t>
  </si>
  <si>
    <t xml:space="preserve">(중동, </t>
  </si>
  <si>
    <t>중동 956 어은목마을 한라비발디 4001동 3～4라인</t>
  </si>
  <si>
    <t>어은목마을</t>
  </si>
  <si>
    <t>중동 956 어은목마을 한라비발디 4002동 1～2라인</t>
  </si>
  <si>
    <t>중동 956 어은목마을 한라비발디 4002동 3～4라인</t>
  </si>
  <si>
    <t>중동 956 어은목마을 한라비발디 4003동 1～1라인</t>
  </si>
  <si>
    <t>중동 956 어은목마을 한라비발디 4004동 1～2라인</t>
  </si>
  <si>
    <t>중동 956 어은목마을 한라비발디 4004동 3～4라인</t>
  </si>
  <si>
    <t>중7통</t>
  </si>
  <si>
    <t>(중동, 어은목마을대원칸타빌)</t>
  </si>
  <si>
    <t>중동 958 어은목마을 대원칸타빌 4101동 1～2라인</t>
  </si>
  <si>
    <t>중동 958 어은목마을 대원칸타빌 4101동 3～4라인</t>
  </si>
  <si>
    <t>중동 958 어은목마을 대원칸타빌 4102동 1～2라인</t>
  </si>
  <si>
    <t>대원칸타빌)</t>
  </si>
  <si>
    <t>중동 958 어은목마을 대원칸타빌 4102동 3～4라인</t>
  </si>
  <si>
    <t>중동 958 어은목마을 대원칸타빌 4103동 1～2라인</t>
  </si>
  <si>
    <t>중동 958 어은목마을 대원칸타빌 4103동 3～4라인</t>
  </si>
  <si>
    <t>중동 958 어은목마을 대원칸타빌 4104동 1～2라인</t>
  </si>
  <si>
    <t>중동 958 어은목마을 대원칸타빌 4104동 3～4라인</t>
  </si>
  <si>
    <t>중동 958 어은목마을 대원칸타빌 4105동 1～2라인</t>
  </si>
  <si>
    <t>중동 958 어은목마을 대원칸타빌 4105동 3～4라인</t>
  </si>
  <si>
    <t>중동 958 어은목마을 대원칸타빌 4106동 1～2라인</t>
  </si>
  <si>
    <t>중동 958 어은목마을 대원칸타빌 4106동 3～4라인</t>
  </si>
  <si>
    <t>중8통</t>
  </si>
  <si>
    <t>(중동,어은목마을벽산블루밍아파트)</t>
  </si>
  <si>
    <t>중동 1051 어은목마을 벽산블루밍 아파트 4201동 1～10층</t>
  </si>
  <si>
    <t>(중동,</t>
  </si>
  <si>
    <t>중동 1051 어은목마을 벽산블루밍 아파트 4201동 11～20층</t>
  </si>
  <si>
    <t>중동 1051 어은목마을 벽산블루밍 아파트 4202동 1～12층</t>
  </si>
  <si>
    <t>벽산블루밍</t>
  </si>
  <si>
    <t>중동 1051 어은목마을 벽산블루밍 아파트 4202동 13～25층</t>
  </si>
  <si>
    <t>중동 1051 어은목마을 벽산블루밍 아파트 4203동 1～12층</t>
  </si>
  <si>
    <t>중동 1051 어은목마을 벽산블루밍 아파트 4203동 13～25층</t>
  </si>
  <si>
    <t>중동 1051 어은목마을 벽산블루밍 아파트 4204동 1～12층</t>
  </si>
  <si>
    <t>중동 1051 어은목마을 벽산블루밍 아파트 4204동 13～25층</t>
  </si>
  <si>
    <t>중동 1051 어은목마을 벽산블루밍 아파트 4205동 1～2라인</t>
  </si>
  <si>
    <t>중동 1051 어은목마을 벽산블루밍 아파트 4205동 3～4라인</t>
  </si>
  <si>
    <t>중동 1051 어은목마을 벽산블루밍 아파트 4206동 1～2라인</t>
  </si>
  <si>
    <t>중동 1051 어은목마을 벽산블루밍 아파트 4206동 3～4라인</t>
  </si>
  <si>
    <t>중동 1051 어은목마을 벽산블루밍 아파트 4207동 1～2라인</t>
  </si>
  <si>
    <t>중동 1051 어은목마을 벽산블루밍 아파트 4207동 3～4라인</t>
  </si>
  <si>
    <t>중동 1051 어은목마을 벽산블루밍 아파트 4208동 1～2라인</t>
  </si>
  <si>
    <t>중동 1051 어은목마을 벽산블루밍 아파트 4208동 3～4라인</t>
  </si>
  <si>
    <t>중동 1051 어은목마을 벽산블루밍 아파트 4209동 1～2라인</t>
  </si>
  <si>
    <t>중9통</t>
  </si>
  <si>
    <t>(중동, 어은목마을경남아너스빌아파트)</t>
  </si>
  <si>
    <t>중동 1050 어은목마을 경남아너스빌아파트 4301동 1～2라인</t>
  </si>
  <si>
    <t>중동 1050 어은목마을 경남아너스빌아파트 4301동 3～4라인</t>
  </si>
  <si>
    <t>중동 1050 어은목마을 경남아너스빌아파트 4301동 5～6라인</t>
  </si>
  <si>
    <t>경남아너스빌</t>
  </si>
  <si>
    <t>중동 1050 어은목마을 경남아너스빌아파트 4302동 1～2라인</t>
  </si>
  <si>
    <t>중동 1050 어은목마을 경남아너스빌아파트 4302동 3～4라인</t>
  </si>
  <si>
    <t>중동 1050 어은목마을 경남아너스빌아파트 4302동 5～6라인</t>
  </si>
  <si>
    <t>중동 1050 어은목마을 경남아너스빌아파트 4303동 1～2라인</t>
  </si>
  <si>
    <t>중동 1050 어은목마을 경남아너스빌아파트 4303동 3～4라인</t>
  </si>
  <si>
    <t>중동 1050 어은목마을 경남아너스빌아파트 4303동 5～6라인</t>
  </si>
  <si>
    <t>중동 1050 어은목마을 경남아너스빌아파트 4304동 1～2라인</t>
  </si>
  <si>
    <t>중동 1050 어은목마을 경남아너스빌아파트 4304동 3～4라인</t>
  </si>
  <si>
    <t>중동 1050 어은목마을 경남아너스빌아파트 4304동 5～6라인</t>
  </si>
  <si>
    <t>중동 1050 어은목마을 경남아너스빌아파트 4305동 1～2라인</t>
  </si>
  <si>
    <t>중동 1050 어은목마을 경남아너스빌아파트 4306동 1～12층</t>
  </si>
  <si>
    <t>중동 1050 어은목마을 경남아너스빌아파트 4306동 13～24층</t>
  </si>
  <si>
    <t>중동 1050 어은목마을 경남아너스빌아파트 4307동 1～12층</t>
  </si>
  <si>
    <t>중동 1050 어은목마을 경남아너스빌아파트 4307동 13～24층</t>
  </si>
  <si>
    <t>중동 1050 어은목마을 경남아너스빌아파트 4308동 1～12층</t>
  </si>
  <si>
    <t>중동 1050 어은목마을 경남아너스빌아파트 4308동 13～24층</t>
  </si>
  <si>
    <t>중동 1050 어은목마을 경남아너스빌아파트 4309동 1～2라인</t>
  </si>
  <si>
    <t>중10통</t>
  </si>
  <si>
    <t>(중동, 초당마을코아루아파트)</t>
  </si>
  <si>
    <t xml:space="preserve">중동 1047 초당마을 코아루아파트 5001동 1～10층 </t>
  </si>
  <si>
    <t xml:space="preserve">중동 1047 초당마을 코아루아파트 5001동 11～21층 </t>
  </si>
  <si>
    <t>초당마을</t>
  </si>
  <si>
    <t>중동 1047 초당마을 코아루아파트 5002동 1～10층</t>
  </si>
  <si>
    <t>중동 1047 초당마을 코아루아파트 5002동 11～21층</t>
  </si>
  <si>
    <t>중동 1047 초당마을 코아루아파트 5003동 1～2라인</t>
  </si>
  <si>
    <t>중동 1047 초당마을 코아루아파트 5003동 3～4라인</t>
  </si>
  <si>
    <t>중동 1047 초당마을 코아루아파트 5003동 5～6라인</t>
  </si>
  <si>
    <t>중동 1047 초당마을 코아루아파트 5004동 1～2라인</t>
  </si>
  <si>
    <t>중동 1047 초당마을 코아루아파트 5004동 3～4라인</t>
  </si>
  <si>
    <t>중동 1047 초당마을 코아루아파트 5004동 5～6라인</t>
  </si>
  <si>
    <t>중11통</t>
  </si>
  <si>
    <t>중동 1046 초당마을 코아루아파트 5101동 1～2라인</t>
  </si>
  <si>
    <t>중동 1046 초당마을 코아루아파트 5101동 3～4라인</t>
  </si>
  <si>
    <t>중동 1046 초당마을 코아루아파트 5101동 5～6라인</t>
  </si>
  <si>
    <t>중동 1046 초당마을 코아루아파트 5102동 1～2라인</t>
  </si>
  <si>
    <t>중동 1046 초당마을 코아루아파트 5102동 3～4라인</t>
  </si>
  <si>
    <t>중동 1046 초당마을 코아루아파트 5102동 5～6라인</t>
  </si>
  <si>
    <t>중동 1046 초당마을 코아루아파트 5103동 1～8층</t>
  </si>
  <si>
    <t>중동 1046 초당마을 코아루아파트 5103동 9～17층</t>
  </si>
  <si>
    <t>중동 1046 초당마을 코아루아파트 5104동 1～10층</t>
  </si>
  <si>
    <t>중동 1046 초당마을 코아루아파트 5104동 11～21층</t>
  </si>
  <si>
    <t>중12통</t>
  </si>
  <si>
    <t>(중동, 초당마을현진에버빌)</t>
  </si>
  <si>
    <t>중동 1045 초당마을 현진에버빌 5201동 1～2라인</t>
  </si>
  <si>
    <t>중동 1045 초당마을 현진에버빌 5201동 3～5라인</t>
  </si>
  <si>
    <t>중동 1045 초당마을 현진에버빌 5202동 1～2라인</t>
  </si>
  <si>
    <t>현진에버빌)</t>
  </si>
  <si>
    <t>중동 1045 초당마을 현진에버빌 5203동 1～2라인</t>
  </si>
  <si>
    <t>중동 1045 초당마을 현진에버빌 5204동 1～2라인</t>
  </si>
  <si>
    <t>중동 1045 초당마을 현진에버빌 5205동 1～2라인</t>
  </si>
  <si>
    <t>중동 1045 초당마을 현진에버빌 5206동 1～2라인</t>
  </si>
  <si>
    <t>중동 1045 초당마을 현진에버빌 5206동 3～5라인</t>
  </si>
  <si>
    <t>중동 1045 초당마을 현진에버빌 5207동 1～2라인</t>
  </si>
  <si>
    <t>중동 1045 초당마을 현진에버빌 5207동 3～5라인</t>
  </si>
  <si>
    <t>중13통</t>
  </si>
  <si>
    <t>(중동, 초당마을주공아파트)</t>
  </si>
  <si>
    <t>중동 1041 초당마을 주공아파트 5301동 1～2라인</t>
  </si>
  <si>
    <t>중동 1041 초당마을 주공아파트 5301동 3～4라인</t>
  </si>
  <si>
    <t>중동 1041 초당마을 주공아파트 5301동 5～6라인</t>
  </si>
  <si>
    <t>중동 1041 초당마을 주공아파트 5302동 1～2라인</t>
  </si>
  <si>
    <t>중동 1041 초당마을 주공아파트 5302동 3～4라인</t>
  </si>
  <si>
    <t>중동 1041 초당마을 주공아파트 5302동 5～6라인</t>
  </si>
  <si>
    <t>중동 1041 초당마을 주공아파트 5303동 1～6층</t>
  </si>
  <si>
    <t>중동 1041 초당마을 주공아파트 5303동 7～12층</t>
  </si>
  <si>
    <t>중동 1041 초당마을 주공아파트 5303동 13～18층</t>
  </si>
  <si>
    <t>중동 1041 초당마을 주공아파트 5304동 1～7층</t>
  </si>
  <si>
    <t>중동 1041 초당마을 주공아파트 5304동 8～14층</t>
  </si>
  <si>
    <t>중동 1041 초당마을 주공아파트 5304동 15～20층</t>
  </si>
  <si>
    <t>중동 1041 초당마을 주공아파트 5305동 1～6층</t>
  </si>
  <si>
    <t>중동 1041 초당마을 주공아파트 5305동 7～12층</t>
  </si>
  <si>
    <t>중동 1041 초당마을 주공아파트 5305동 13～18층</t>
  </si>
  <si>
    <t>중14통</t>
  </si>
  <si>
    <t>중동 1041 초당마을 주공아파트 5306동 1～7층</t>
  </si>
  <si>
    <t>중동 1041 초당마을 주공아파트 5306동 8～14층</t>
  </si>
  <si>
    <t>중동 1041 초당마을 주공아파트 5306동 15～20층</t>
  </si>
  <si>
    <t>중동 1041 초당마을 주공아파트 5307동 1～6층</t>
  </si>
  <si>
    <t>중동 1041 초당마을 주공아파트 5307동 7～12층</t>
  </si>
  <si>
    <t>중동 1041 초당마을 주공아파트 5307동 13～18층</t>
  </si>
  <si>
    <t>중동 1041 초당마을 주공아파트 5308동 1～2라인</t>
  </si>
  <si>
    <t>중동 1041 초당마을 주공아파트 5308동 3～4라인</t>
  </si>
  <si>
    <t>중동 1041 초당마을 주공아파트 5308동 5～6라인</t>
  </si>
  <si>
    <t>중동 1041 초당마을 주공아파트 5309동 1～2라인</t>
  </si>
  <si>
    <t>중동 1041 초당마을 주공아파트 5309동 3～4라인</t>
  </si>
  <si>
    <t>중15통</t>
  </si>
  <si>
    <t>(중동, 백현마을동일하이빌)</t>
  </si>
  <si>
    <t>중동 874 백현마을 동일하이빌 2101동 1～2라인</t>
  </si>
  <si>
    <t>중동 874 백현마을 동일하이빌 2101동 3～4라인</t>
  </si>
  <si>
    <t>중동 874 백현마을 동일하이빌 2102동 1～2라인</t>
  </si>
  <si>
    <t>동일하이빌)</t>
  </si>
  <si>
    <t>중동 874 백현마을 동일하이빌 2102동 3～4라인</t>
  </si>
  <si>
    <t>중동 874 백현마을 동일하이빌 2103동 1～2라인</t>
  </si>
  <si>
    <t>중동 874 백현마을 동일하이빌 2104동 1～2라인</t>
  </si>
  <si>
    <t>중동 874 백현마을 동일하이빌 2105동 1～2라인</t>
  </si>
  <si>
    <t>중동 874 백현마을 동일하이빌 2106동 1～2라인</t>
  </si>
  <si>
    <t>중동 874 백현마을 동일하이빌 2107동 1～2라인</t>
  </si>
  <si>
    <t>중16통</t>
  </si>
  <si>
    <t>중동 874 백현마을 동일하이빌 2108동 1～2라인</t>
  </si>
  <si>
    <t>중동 874 백현마을 동일하이빌 2109동 1～2라인</t>
  </si>
  <si>
    <t>중동 874 백현마을 동일하이빌 2110동 1～2라인</t>
  </si>
  <si>
    <t>중동 874 백현마을 동일하이빌 2111동 1～2라인</t>
  </si>
  <si>
    <t>중동 874 백현마을 동일하이빌 2112동 1～2라인</t>
  </si>
  <si>
    <t>중동 874 백현마을 동일하이빌 2113동 1～2라인</t>
  </si>
  <si>
    <t>중동 874 백현마을 동일하이빌 2113동 3～4라인</t>
  </si>
  <si>
    <t>중동 874 백현마을 동일하이빌 2114동 1～2라인</t>
  </si>
  <si>
    <t>중동 874 백현마을 동일하이빌 2114동 3～4라인</t>
  </si>
  <si>
    <t>중17통</t>
  </si>
  <si>
    <t>(중동, 백현마을상록롯데캐슬)</t>
  </si>
  <si>
    <t>중동 878 백현마을 상록롯데캐슬 2001동 1～2라인</t>
  </si>
  <si>
    <t>중동 878 백현마을 상록롯데캐슬 2001동 3～4라인</t>
  </si>
  <si>
    <t>중동 878 백현마을 상록롯데캐슬 2002동 1～2라인</t>
  </si>
  <si>
    <t>중동 878 백현마을 상록롯데캐슬 2002동 3～4라인</t>
  </si>
  <si>
    <t>중동 878 백현마을 상록롯데캐슬 2003동 1～2라인</t>
  </si>
  <si>
    <t>중동 878 백현마을 상록롯데캐슬 2003동 3～4라인</t>
  </si>
  <si>
    <t>중동 878 백현마을 상록롯데캐슬 2004동 1～2라인</t>
  </si>
  <si>
    <t>중18통</t>
  </si>
  <si>
    <t>(중동, 성산마을신영지웰)</t>
  </si>
  <si>
    <t>중동 870 성산마을 신영지웰 3001동 1～2라인</t>
  </si>
  <si>
    <t>중동 870 성산마을 신영지웰 3001동 3～4라인</t>
  </si>
  <si>
    <t>신영지웰)</t>
  </si>
  <si>
    <t>중동 870 성산마을 신영지웰 3002동 1～2라인</t>
  </si>
  <si>
    <t xml:space="preserve">중동 870 성산마을 신영지웰 3003동 1～13층 </t>
  </si>
  <si>
    <t>중동 870 성산마을 신영지웰 3003동 14～27층</t>
  </si>
  <si>
    <t>중동 870 성산마을 신영지웰 3004동 1～13층</t>
  </si>
  <si>
    <t>중동 870 성산마을 신영지웰 3004동 14～27층</t>
  </si>
  <si>
    <t>중동 870 성산마을 신영지웰 3005동 1～13층</t>
  </si>
  <si>
    <t>중동 870 성산마을 신영지웰 3005동 14～27층</t>
  </si>
  <si>
    <t>중동 870 성산마을 신영지웰 3006동 1～2라인</t>
  </si>
  <si>
    <t>중동 870 성산마을 신영지웰 3007동 1～2라인</t>
  </si>
  <si>
    <t>중동 870 성산마을 신영지웰 3007동 3～4라인</t>
  </si>
  <si>
    <t>중동 870 성산마을 신영지웰 3008동 1～2라인</t>
  </si>
  <si>
    <t>중동 870 성산마을 신영지웰 3008동 3～4라인</t>
  </si>
  <si>
    <t>중동 870 성산마을 신영지웰 3009동 1～2라인</t>
  </si>
  <si>
    <t>중동 870 성산마을 신영지웰 3009동 3～4라인</t>
  </si>
  <si>
    <t>중동 870 성산마을 신영지웰 3010동 1～2라인</t>
  </si>
  <si>
    <t>중동 870 성산마을 신영지웰 3010동 3～4라인</t>
  </si>
  <si>
    <t>중19통</t>
  </si>
  <si>
    <t>(중동, 아펠바움)</t>
  </si>
  <si>
    <t>중동 952, 954, 959</t>
  </si>
  <si>
    <t>중20통</t>
  </si>
  <si>
    <t>(중동, 성산마을하우스토리)</t>
  </si>
  <si>
    <t>중동 869 성산마을 하우스토리 101동～102동</t>
  </si>
  <si>
    <t>중동 869 성산마을 하우스토리 103동～104동</t>
  </si>
  <si>
    <t>하우스토리)</t>
  </si>
  <si>
    <t>중동 869 성산마을 하우스토리 105동～107동</t>
  </si>
  <si>
    <t>중동 869 성산마을 하우스토리 108동～109동</t>
  </si>
  <si>
    <t>중21통</t>
  </si>
  <si>
    <t>(중동)</t>
  </si>
  <si>
    <t>중동 967～971, 962～964(동원 동연재)</t>
  </si>
  <si>
    <t>중동 972～980</t>
  </si>
  <si>
    <t>중동 981～985, 1006～1009</t>
  </si>
  <si>
    <t>중22통</t>
  </si>
  <si>
    <t>(중동, 참솔마을월드메르디앙)</t>
  </si>
  <si>
    <t xml:space="preserve">중동 819 참솔마을 월드메르디앙 101동 1～2라인 </t>
  </si>
  <si>
    <t xml:space="preserve">중동 819 참솔마을 월드메르디앙 101동 3～4라인 </t>
  </si>
  <si>
    <t>참솔마을</t>
  </si>
  <si>
    <t xml:space="preserve">중동 819 참솔마을 월드메르디앙 101동 5～6라인 </t>
  </si>
  <si>
    <t>중동 819 참솔마을 월드메르디앙 102동 1～2라인</t>
  </si>
  <si>
    <t xml:space="preserve">중동 819 참솔마을 월드메르디앙 102동 3～4라인 </t>
  </si>
  <si>
    <t>중동 819 참솔마을 월드메르디앙 105동 1～2라인</t>
  </si>
  <si>
    <t xml:space="preserve">중동 819 참솔마을 월드메르디앙 105동 3～4라인 </t>
  </si>
  <si>
    <t xml:space="preserve">중동 819 참솔마을 월드메르디앙 105동 5～6라인 </t>
  </si>
  <si>
    <t>중동 819 참솔마을 월드메르디앙 106동 1～2라인</t>
  </si>
  <si>
    <t xml:space="preserve">중동 819 참솔마을 월드메르디앙 106동 3～4라인 </t>
  </si>
  <si>
    <t>중동 819 참솔마을 월드메르디앙 107동 1～2라인</t>
  </si>
  <si>
    <t xml:space="preserve">중동 819 참솔마을 월드메르디앙 107동 3～4라인 </t>
  </si>
  <si>
    <t>중23통</t>
  </si>
  <si>
    <t>중동 819 참솔마을 월드메르디앙 103동 1～2라인</t>
  </si>
  <si>
    <t>중동 819 참솔마을 월드메르디앙 103동 3～4라인</t>
  </si>
  <si>
    <t>중동 819 참솔마을 월드메르디앙 103동 5～6라인</t>
  </si>
  <si>
    <t>중동 819 참솔마을 월드메르디앙 104동 1～2라인</t>
  </si>
  <si>
    <t>중동 819 참솔마을 월드메르디앙 104동 3～4라인</t>
  </si>
  <si>
    <t>중동 819 참솔마을 월드메르디앙 108동 1～2라인</t>
  </si>
  <si>
    <t>중동 819 참솔마을 월드메르디앙 108동 3～4라인</t>
  </si>
  <si>
    <t>중동 819 참솔마을 월드메르디앙 109동 1～2라인</t>
  </si>
  <si>
    <t>중동 819 참솔마을 월드메르디앙 109동 3～4라인</t>
  </si>
  <si>
    <t>중동 819 참솔마을 월드메르디앙 110동 1～2라인</t>
  </si>
  <si>
    <t>중동 819 참솔마을 월드메르디앙 110동 3～4라인</t>
  </si>
  <si>
    <t>중동 819 참솔마을 월드메르디앙 111동 1～2라인</t>
  </si>
  <si>
    <t>중동 819 참솔마을 월드메르디앙 111동 3～4라인</t>
  </si>
  <si>
    <t>중동 819 참솔마을 월드메르디앙 111동 5～6라인</t>
  </si>
  <si>
    <t>보정1통</t>
  </si>
  <si>
    <t>보정</t>
  </si>
  <si>
    <t>(보정동, 연원)</t>
  </si>
  <si>
    <t>보정동 591-1～608-7, 614-2～703, 1019-239～1019-565,1288-1～1290</t>
  </si>
  <si>
    <t>보정동 1293</t>
  </si>
  <si>
    <t>보정2통</t>
  </si>
  <si>
    <t>(보정동, 소실)</t>
  </si>
  <si>
    <t>보정동 442-1～987</t>
  </si>
  <si>
    <t>보정동 1019-27～1019-675</t>
  </si>
  <si>
    <t>보정3통</t>
  </si>
  <si>
    <t>(보정동, 독정)</t>
  </si>
  <si>
    <t>보정동 1012～1019-127</t>
  </si>
  <si>
    <t>보정동 992-1～1070</t>
  </si>
  <si>
    <t>보정4통</t>
  </si>
  <si>
    <t>(보정동, 이현)</t>
  </si>
  <si>
    <t>보정동 290-1～491</t>
  </si>
  <si>
    <t>보정동 715～1003-3,1019-13～1019-577</t>
  </si>
  <si>
    <t>보정5통</t>
  </si>
  <si>
    <t>(보정동, 신촌)</t>
  </si>
  <si>
    <t>보정동 198-1～818-3</t>
  </si>
  <si>
    <t>보정동 1179</t>
  </si>
  <si>
    <t>보정6통</t>
  </si>
  <si>
    <t>(보정동, 연원마을성원아파트)</t>
  </si>
  <si>
    <t>보정동 694 연원마을 성원아파트 101동 1～2라인</t>
  </si>
  <si>
    <t xml:space="preserve">(보정동, </t>
  </si>
  <si>
    <t>보정동 694 연원마을 성원아파트 101동 3～4라인</t>
  </si>
  <si>
    <t>보정동 694 연원마을 성원아파트 102동 1～2라인</t>
  </si>
  <si>
    <t>성원아파트)</t>
  </si>
  <si>
    <t>보정동 694 연원마을 성원아파트 102동 3～4라인</t>
  </si>
  <si>
    <t>보정동 694 연원마을 성원아파트 103동 1～2라인</t>
  </si>
  <si>
    <t>보정동 694 연원마을 성원아파트 104동 1～2라인</t>
  </si>
  <si>
    <t>보정동 694 연원마을 성원아파트 104동 3～4라인</t>
  </si>
  <si>
    <t>보정동 694 연원마을 성원아파트 105동 1～2라인</t>
  </si>
  <si>
    <t>보정동 694 연원마을 성원아파트 105동 3～4라인</t>
  </si>
  <si>
    <t>보정동 694 연원마을 성원아파트 106동 1～2라인</t>
  </si>
  <si>
    <t>보정동 694 연원마을 성원아파트 107동 1～2라인</t>
  </si>
  <si>
    <t>보정동 694 연원마을 성원아파트 108동 1～2라인</t>
  </si>
  <si>
    <t>보정7통</t>
  </si>
  <si>
    <t>(보정동, 행원마을동아솔레시티아파트)</t>
  </si>
  <si>
    <t>보정동 1162 행원마을 동아솔레시티아파트 101동 1～2라인</t>
  </si>
  <si>
    <t>보정동 1162 행원마을 동아솔레시티아파트 101동 3～4라인</t>
  </si>
  <si>
    <t>행원마을</t>
  </si>
  <si>
    <t>보정동 1162 행원마을 동아솔레시티아파트 102동 1～2라인</t>
  </si>
  <si>
    <t>동아솔레시티</t>
  </si>
  <si>
    <t>보정동 1162 행원마을 동아솔레시티아파트 103동 1～2라인</t>
  </si>
  <si>
    <t>보정동 1162 행원마을 동아솔레시티아파트 103동 3～4라인</t>
  </si>
  <si>
    <t>보정동 1162 행원마을 동아솔레시티아파트 104동 1～2라인</t>
  </si>
  <si>
    <t>보정동 1162 행원마을 동아솔레시티아파트 104동 3～4라인</t>
  </si>
  <si>
    <t>보정동 1162 행원마을 동아솔레시티아파트 107동 1～2라인</t>
  </si>
  <si>
    <t>보정동 1162 행원마을 동아솔레시티아파트 107동 3～4라인</t>
  </si>
  <si>
    <t>보정8통</t>
  </si>
  <si>
    <t>보정동 1162 행원마을 동아솔레시티아파트 105동 1～2라인</t>
  </si>
  <si>
    <t>보정동 1162 행원마을 동아솔레시티아파트 106동 1～2라인</t>
  </si>
  <si>
    <t>보정동 1162 행원마을 동아솔레시티아파트 106동 3～4라인</t>
  </si>
  <si>
    <t>보정동 1162 행원마을 동아솔레시티아파트 108동 1～2라인</t>
  </si>
  <si>
    <t>보정동 1162 행원마을 동아솔레시티아파트 109동 1～2라인</t>
  </si>
  <si>
    <t>보정동 1162 행원마을 동아솔레시티아파트 110동 1～2라인</t>
  </si>
  <si>
    <t>보정동 1162 행원마을 동아솔레시티아파트 112동 1～2라인</t>
  </si>
  <si>
    <t>보정동 1162 행원마을 동아솔레시티아파트 112동 3～4라인</t>
  </si>
  <si>
    <t>보정동 1162 행원마을 동아솔레시티아파트 113동 1～2라인</t>
  </si>
  <si>
    <t>보정9통</t>
  </si>
  <si>
    <t>보정동 1162 행원마을 동아솔레시티아파트 111동 1～2라인</t>
  </si>
  <si>
    <t>보정동 1162 행원마을 동아솔레시티아파트 114동 1～2라인</t>
  </si>
  <si>
    <t>보정동 1162 행원마을 동아솔레시티아파트 115동 1～2라인</t>
  </si>
  <si>
    <t>보정동 1162 행원마을 동아솔레시티아파트 116동 1～2라인</t>
  </si>
  <si>
    <t>보정동 1162 행원마을 동아솔레시티아파트 117동 1～2라인</t>
  </si>
  <si>
    <t>보정동 1162 행원마을 동아솔레시티아파트 118동 1～2라인</t>
  </si>
  <si>
    <t>보정동 1162 행원마을 동아솔레시티아파트 118동 3～4라인</t>
  </si>
  <si>
    <t>보정동 1162 행원마을 동아솔레시티아파트 119동 1～2라인</t>
  </si>
  <si>
    <t>보정동 1162 행원마을 동아솔레시티아파트 119동 3～4라인</t>
  </si>
  <si>
    <t>보정10통</t>
  </si>
  <si>
    <t>(보정동, 대림아파트)</t>
  </si>
  <si>
    <t>보정동 911-1 대림아파트 101동 1～2라인</t>
  </si>
  <si>
    <t>보정동 911-3 대림아파트 102동 1～2라인</t>
  </si>
  <si>
    <t>대림아파트)</t>
  </si>
  <si>
    <t>보정동 911-4 대림아파트 103동 1～2라인</t>
  </si>
  <si>
    <t>보정동 915-3 대림아파트 104동 1～2라인</t>
  </si>
  <si>
    <t>보정동 911-5 대림아파트 105동 1～2라인</t>
  </si>
  <si>
    <t>보정동 911-6 대림아파트 106동 1～2라인</t>
  </si>
  <si>
    <t>보정동 911-8 대림아파트 107동 1～2라인</t>
  </si>
  <si>
    <t>보정동 911-9 대림아파트 108동 1～2라인</t>
  </si>
  <si>
    <t>보정동 911-10 대림아파트 109동 1～2라인</t>
  </si>
  <si>
    <t>보정동 1019-296 대림아파트 110동 1～2라인</t>
  </si>
  <si>
    <t>보정동 1019-741 대림아파트 111동 1～2라인</t>
  </si>
  <si>
    <t>보정동 1019-294 대림아파트 112동 1～2라인</t>
  </si>
  <si>
    <t>보정동 1019-157 대림아파트 113동 1～2라인</t>
  </si>
  <si>
    <t>보정동 909-5 대림아파트 201동 1～2라인</t>
  </si>
  <si>
    <t>보정동 909 대림아파트 202동 1～2라인</t>
  </si>
  <si>
    <t>보정동 910-3 대림아파트 203동 1～2라인</t>
  </si>
  <si>
    <t>보정동 912-7 대림아파트 204동 1～2라인</t>
  </si>
  <si>
    <t>보정동 911 대림아파트 205동 1～2라인</t>
  </si>
  <si>
    <t>보정동 910 대림아파트 206동 1～2라인</t>
  </si>
  <si>
    <t>보정동 913-1 대림아파트 207동 1～2라인</t>
  </si>
  <si>
    <t>보정11통</t>
  </si>
  <si>
    <t>(보정동, 솔뫼마을현대홈타운)</t>
  </si>
  <si>
    <t>보정동 1169 솔뫼마을 현대홈타운 101동 1～2라인</t>
  </si>
  <si>
    <t>보정동 1169 솔뫼마을 현대홈타운 101동 3～4라인</t>
  </si>
  <si>
    <t>솔뫼마을</t>
  </si>
  <si>
    <t>보정동 1169 솔뫼마을 현대홈타운 102동 1～2라인</t>
  </si>
  <si>
    <t>보정동 1169 솔뫼마을 현대홈타운 102동 3～4라인</t>
  </si>
  <si>
    <t>보정동 1169 솔뫼마을 현대홈타운 103동 1～2라인</t>
  </si>
  <si>
    <t>보정동 1169 솔뫼마을 현대홈타운 103동 3～4라인</t>
  </si>
  <si>
    <t>보정동 1169 솔뫼마을 현대홈타운 104동 1～2라인</t>
  </si>
  <si>
    <t>보정동 1169 솔뫼마을 현대홈타운 104동 3～4라인</t>
  </si>
  <si>
    <t>보정동 1169 솔뫼마을 현대홈타운 105동 1～2라인</t>
  </si>
  <si>
    <t>보정동 1169 솔뫼마을 현대홈타운 105동 3～4라인</t>
  </si>
  <si>
    <t>보정동 1169 솔뫼마을 현대홈타운 106동 1～2라인</t>
  </si>
  <si>
    <t>보정동 1169 솔뫼마을 현대홈타운 106동 3～4라인</t>
  </si>
  <si>
    <t>보정동 1169 솔뫼마을 현대홈타운 106동 5～6라인</t>
  </si>
  <si>
    <t>보정동 1169 솔뫼마을 현대홈타운 107동 1～2라인</t>
  </si>
  <si>
    <t>보정동 1169 솔뫼마을 현대홈타운 107동 3～4라인</t>
  </si>
  <si>
    <t>보정동 1169 솔뫼마을 현대홈타운 107동 5～6라인</t>
  </si>
  <si>
    <t>보정12통</t>
  </si>
  <si>
    <t>(보정동, 연원마을금호베스트빌)</t>
  </si>
  <si>
    <t>보정동 1172 연원마을 금호베스트빌 101동 1～2라인</t>
  </si>
  <si>
    <t>보정동 1172 연원마을 금호베스트빌 101동 3～4라인</t>
  </si>
  <si>
    <t>보정동 1172 연원마을 금호베스트빌 102동 1～2라인</t>
  </si>
  <si>
    <t>금호베스트빌)</t>
  </si>
  <si>
    <t>보정동 1172 연원마을 금호베스트빌 102동 3～4라인</t>
  </si>
  <si>
    <t>보정동 1172 연원마을 금호베스트빌 103동 1～2라인</t>
  </si>
  <si>
    <t>보정동 1172 연원마을 금호베스트빌 103동 3～4라인</t>
  </si>
  <si>
    <t>보정동 1172 연원마을 금호베스트빌 104동 1～2라인</t>
  </si>
  <si>
    <t>보정동 1172 연원마을 금호베스트빌 104동 3～4라인</t>
  </si>
  <si>
    <t>보정13통</t>
  </si>
  <si>
    <t>(보정동, 연원마을삼성명가타운아파트)</t>
  </si>
  <si>
    <t>보정동 1177 연원마을 삼성명가타운아파트 101동 1～2라인</t>
  </si>
  <si>
    <t>보정동 1177 연원마을 삼성명가타운아파트 101동 3～4라인</t>
  </si>
  <si>
    <t>보정동 1177 연원마을 삼성명가타운아파트 102동 1～2라인</t>
  </si>
  <si>
    <t>삼성명가타운</t>
  </si>
  <si>
    <t>보정동 1177 연원마을 삼성명가타운아파트 102동 3～4라인</t>
  </si>
  <si>
    <t>보정동 1177 연원마을 삼성명가타운아파트 103동 1～2라인</t>
  </si>
  <si>
    <t>보정동 1177 연원마을 삼성명가타운아파트 103동 3～4라인</t>
  </si>
  <si>
    <t>보정동 1177 연원마을 삼성명가타운아파트 104동 1～2라인</t>
  </si>
  <si>
    <t>보정동 1177 연원마을 삼성명가타운아파트 105동 1～2라인</t>
  </si>
  <si>
    <t>보정동 1177 연원마을 삼성명가타운아파트 106동 1～2라인</t>
  </si>
  <si>
    <t>보정동 1177 연원마을 삼성명가타운아파트 107동 1～2라인</t>
  </si>
  <si>
    <t>보정동 1177 연원마을 삼성명가타운아파트 107동 3～4라인</t>
  </si>
  <si>
    <t>보정동 1177 연원마을 삼성명가타운아파트 108동 1～2라인</t>
  </si>
  <si>
    <t>보정동 1177 연원마을 삼성명가타운아파트 109동 1～2라인</t>
  </si>
  <si>
    <t>보정동 1177 연원마을 삼성명가타운아파트 109동 3～4라인</t>
  </si>
  <si>
    <t>보정동 1177 연원마을 삼성명가타운아파트 110동 1～2라인</t>
  </si>
  <si>
    <t>보정동 1177 연원마을 삼성명가타운아파트 110동 3～4라인</t>
  </si>
  <si>
    <t>보정동 1177 연원마을 삼성명가타운아파트 111동 1～2라인</t>
  </si>
  <si>
    <t>보정동 1177 연원마을 삼성명가타운아파트 111동 3～4라인</t>
  </si>
  <si>
    <t>보정14통</t>
  </si>
  <si>
    <t>(보정동, 성호샤인힐즈아파트)</t>
  </si>
  <si>
    <t>보정동 878-22 성호샤인힐즈아파트 101동 1～2라인</t>
  </si>
  <si>
    <t>보정동 878-23 성호샤인힐즈아파트 102동 1～2라인</t>
  </si>
  <si>
    <t>성호샤인힐즈</t>
  </si>
  <si>
    <t>보정동 878-24 성호샤인힐즈아파트 103동 1～2라인</t>
  </si>
  <si>
    <t>보정동 882-6  성호샤인힐즈아파트 104동 1～2라인</t>
  </si>
  <si>
    <t>보정동 885-1  성호샤인힐즈아파트 105동 1～2라인</t>
  </si>
  <si>
    <t>보정동 885-15 성호샤인힐즈아파트 106동 1～2라인</t>
  </si>
  <si>
    <t>보정동 885-8  성호샤인힐즈아파트 107동 1～2라인</t>
  </si>
  <si>
    <t>보정동 887    성호샤인힐즈아파트 108동 1～2라인</t>
  </si>
  <si>
    <t>보정동 882-17 성호샤인힐즈아파트 109동 1～2라인</t>
  </si>
  <si>
    <t>보정동 882-14 성호샤인힐즈아파트 110동 1～2라인</t>
  </si>
  <si>
    <t>보정동 878-19 성호샤인힐즈아파트 111동 1～2라인</t>
  </si>
  <si>
    <t>보정동 878-18 성호샤인힐즈아파트 112동 1～2라인</t>
  </si>
  <si>
    <t>보정동 882-3  성호샤인힐즈아파트 113동 1～2라인</t>
  </si>
  <si>
    <t>보정동 882-28 성호샤인힐즈아파트 114동 1～2라인</t>
  </si>
  <si>
    <t>보정동 882-31 성호샤인힐즈아파트 115동 1～2라인</t>
  </si>
  <si>
    <t>보정동 894-3  성호샤인힐즈아파트 135동 1～2라인</t>
  </si>
  <si>
    <t>보정동 890-29 성호샤인힐즈아파트 136동 1～2라인</t>
  </si>
  <si>
    <t>보정동 890-28 성호샤인힐즈아파트 137동 1～2라인</t>
  </si>
  <si>
    <t>보정동 905-3  성호샤인힐즈아파트 138동 1～2라인</t>
  </si>
  <si>
    <t>보정동 906-15 성호샤인힐즈아파트 139동 1～2라인</t>
  </si>
  <si>
    <t>21반</t>
  </si>
  <si>
    <t>보정동 905-10 성호샤인힐즈아파트 140동 1～2라인</t>
  </si>
  <si>
    <t>22반</t>
  </si>
  <si>
    <t>보정동 905-9  성호샤인힐즈아파트 141동 1～2라인</t>
  </si>
  <si>
    <t>보정15통</t>
  </si>
  <si>
    <t>보정동 882-22 성호샤인힐즈아파트 116동 1～2라인</t>
  </si>
  <si>
    <t>보정동 882-23 성호샤인힐즈아파트 117동 1～2라인</t>
  </si>
  <si>
    <t>보정동 890-12 성호샤인힐즈아파트 118동 1～2라인</t>
  </si>
  <si>
    <t>보정동 890-13 성호샤인힐즈아파트 119동 1～2라인</t>
  </si>
  <si>
    <t>보정동 890-14 성호샤인힐즈아파트 120동 1～2라인</t>
  </si>
  <si>
    <t>보정동 890-15 성호샤인힐즈아파트 121동 1～2라인</t>
  </si>
  <si>
    <t>보정동 890-16 성호샤인힐즈아파트 122동 1～2라인</t>
  </si>
  <si>
    <t>보정동 890-19 성호샤인힐즈아파트 123동 1～2라인</t>
  </si>
  <si>
    <t>보정동 890-23 성호샤인힐즈아파트 124동 1～2라인</t>
  </si>
  <si>
    <t xml:space="preserve">보정동 892-2  성호샤인힐즈아파트 125동 1～2라인 </t>
  </si>
  <si>
    <t>보정동 889-4  성호샤인힐즈아파트 126동 1～2라인</t>
  </si>
  <si>
    <t>보정동 890-5  성호샤인힐즈아파트 127동 1～2라인</t>
  </si>
  <si>
    <t>보정동 890-6  성호샤인힐즈아파트 128동 1～2라인</t>
  </si>
  <si>
    <t>보정동 889-3  성호샤인힐즈아파트 129동 1～2라인</t>
  </si>
  <si>
    <t>보정동 893-5  성호샤인힐즈아파트 130동 1～2라인</t>
  </si>
  <si>
    <t>보정동 890-24 성호샤인힐즈아파트 131동 1～2라인</t>
  </si>
  <si>
    <t>보정동 890-27 성호샤인힐즈아파트 132동 1～2라인</t>
  </si>
  <si>
    <t>보정동 890-30 성호샤인힐즈아파트 133동 1～2라인</t>
  </si>
  <si>
    <t>보정동 888-5  성호샤인힐즈아파트 134동 1～2라인</t>
  </si>
  <si>
    <t>보정16통</t>
  </si>
  <si>
    <t>(보정동, 죽현마을 엘지자이)</t>
  </si>
  <si>
    <t>보정동 1258 죽현마을 엘지자이 101동 1～2라인</t>
  </si>
  <si>
    <t>보정동 1258 죽현마을 엘지자이 101동 3～4라인</t>
  </si>
  <si>
    <t xml:space="preserve">죽현마을 </t>
  </si>
  <si>
    <t>보정동 1258 죽현마을 엘지자이 102동 1～2라인</t>
  </si>
  <si>
    <t>엘지자이)</t>
  </si>
  <si>
    <t>보정동 1258 죽현마을 엘지자이 103동 1～2라인</t>
  </si>
  <si>
    <t>보정동 1258 죽현마을 엘지자이 104동 1～2라인</t>
  </si>
  <si>
    <t>보정17통</t>
  </si>
  <si>
    <t>(보정동, 죽현마을아이파크)</t>
  </si>
  <si>
    <t>보정동 1267 죽현마을 아이파크 201동 1～2라인</t>
  </si>
  <si>
    <t>보정동 1267 죽현마을 아이파크 201동 3～4라인</t>
  </si>
  <si>
    <t>죽현마을</t>
  </si>
  <si>
    <t>보정동 1267 죽현마을 아이파크 202동 1～2라인</t>
  </si>
  <si>
    <t>아이파크)</t>
  </si>
  <si>
    <t>보정동 1267 죽현마을 아이파크 202동 3～4라인</t>
  </si>
  <si>
    <t>보정동 1267 죽현마을 아이파크 205동 1～2라인</t>
  </si>
  <si>
    <t>보정동 1267 죽현마을 아이파크 205동 3～4라인</t>
  </si>
  <si>
    <t>보정동 1267 죽현마을 아이파크 205동 5～6라인</t>
  </si>
  <si>
    <t>보정동 1267 죽현마을 아이파크 206동 1～2라인</t>
  </si>
  <si>
    <t>보정동 1267 죽현마을 아이파크 206동 3～4라인</t>
  </si>
  <si>
    <t>보정동 1267 죽현마을 아이파크 206동 5～6라인</t>
  </si>
  <si>
    <t>보정18통</t>
  </si>
  <si>
    <t>보정동 1267 죽현마을 아이파크 203동 1～2라인</t>
  </si>
  <si>
    <t>보정동 1267 죽현마을 아이파크 203동 3～4라인</t>
  </si>
  <si>
    <t>보정동 1267 죽현마을 아이파크 204동 1～2라인</t>
  </si>
  <si>
    <t>보정동 1267 죽현마을 아이파크 204동 3～4라인</t>
  </si>
  <si>
    <t>보정동 1267 죽현마을 아이파크 207동 1～2라인</t>
  </si>
  <si>
    <t>보정동 1267 죽현마을 아이파크 207동 3～4라인</t>
  </si>
  <si>
    <t>보정동 1267 죽현마을 아이파크 208동 1～2라인</t>
  </si>
  <si>
    <t>보정동 1267 죽현마을 아이파크 208동 3～4라인</t>
  </si>
  <si>
    <t>보정동 1267 죽현마을 아이파크 208동 5～6라인</t>
  </si>
  <si>
    <t>보정19통</t>
  </si>
  <si>
    <t>보정동 1267 죽현마을 아이파크 209동 1～2라인</t>
  </si>
  <si>
    <t>보정동 1267 죽현마을 아이파크 209동 3～4라인</t>
  </si>
  <si>
    <t>보정동 1267 죽현마을 아이파크 209동 5～6라인</t>
  </si>
  <si>
    <t>보정동 1267 죽현마을 아이파크 210동 1～2라인</t>
  </si>
  <si>
    <t>보정동 1267 죽현마을 아이파크 210동 3～4라인</t>
  </si>
  <si>
    <t>보정동 1267 죽현마을 아이파크 210동 5～6라인</t>
  </si>
  <si>
    <t>보정동 1267 죽현마을 아이파크 213동 1～2라인</t>
  </si>
  <si>
    <t>보정동 1267 죽현마을 아이파크 213동 3～4라인</t>
  </si>
  <si>
    <t>보정20통</t>
  </si>
  <si>
    <t>보정동 1267 죽현마을 아이파크 211동 1～2라인</t>
  </si>
  <si>
    <t>보정동 1267 죽현마을 아이파크 211동 3～4라인</t>
  </si>
  <si>
    <t>보정동 1267 죽현마을 아이파크 212동 1～2라인</t>
  </si>
  <si>
    <t>보정동 1267 죽현마을 아이파크 212동 3～4라인</t>
  </si>
  <si>
    <t>보정동 1267 죽현마을 아이파크 214동 1～2라인</t>
  </si>
  <si>
    <t>보정동 1267 죽현마을 아이파크 214동 3～4라인</t>
  </si>
  <si>
    <t>보정동 1267 죽현마을 아이파크 214동 5～6라인</t>
  </si>
  <si>
    <t>보정동 1267 죽현마을 아이파크 215동 1～2라인</t>
  </si>
  <si>
    <t>보정동 1267 죽현마을 아이파크 215동 3～4라인</t>
  </si>
  <si>
    <t>보정21통</t>
  </si>
  <si>
    <t>보정동 694 연원마을 성원아파트 109동 1～2라인</t>
  </si>
  <si>
    <t>보정동 694 연원마을 성원아파트 109동 3～4라인</t>
  </si>
  <si>
    <t>보정동 694 연원마을 성원아파트 110동 1～2라인</t>
  </si>
  <si>
    <t>보정동 694 연원마을 성원아파트 111동 1～2라인</t>
  </si>
  <si>
    <t>보정동 694 연원마을 성원아파트 112동 1～2라인</t>
  </si>
  <si>
    <t>보정동 694 연원마을 성원아파트 113동 1～2라인</t>
  </si>
  <si>
    <t>보정동 694 연원마을 성원아파트 114동 1～2라인</t>
  </si>
  <si>
    <t>보정동 694 연원마을 성원아파트 115동 1～2라인</t>
  </si>
  <si>
    <t>보정동 694 연원마을 성원아파트 116동 1～2라인</t>
  </si>
  <si>
    <t>보정동 694 연원마을 성원아파트 116동 3～4라인</t>
  </si>
  <si>
    <t>보정22통</t>
  </si>
  <si>
    <t>(보정동, 신촌마을포스홈타운1단지)</t>
  </si>
  <si>
    <t>보정동 1282 신촌마을 포스홈타운1단지 201동 1～2라인</t>
  </si>
  <si>
    <t>보정동 1282 신촌마을 포스홈타운1단지 201동 3～4라인</t>
  </si>
  <si>
    <t>신촌마을</t>
  </si>
  <si>
    <t>보정동 1282 신촌마을 포스홈타운1단지 202동 1～2라인</t>
  </si>
  <si>
    <t>포스홈타운</t>
  </si>
  <si>
    <t>보정동 1282 신촌마을 포스홈타운1단지 202동 3～4라인</t>
  </si>
  <si>
    <t>1단지)</t>
  </si>
  <si>
    <t>보정동 1282 신촌마을 포스홈타운1단지 203동 1～2라인</t>
  </si>
  <si>
    <t>보정동 1282 신촌마을 포스홈타운1단지 203동 3～4라인</t>
  </si>
  <si>
    <t>보정동 1282 신촌마을 포스홈타운1단지 204동 1～2라인</t>
  </si>
  <si>
    <t>보정동 1282 신촌마을 포스홈타운1단지 204동 3～4라인</t>
  </si>
  <si>
    <t>보정동 1282 신촌마을 포스홈타운1단지 205동 1～2라인</t>
  </si>
  <si>
    <t>보정동 1282 신촌마을 포스홈타운1단지 206동 1～2라인</t>
  </si>
  <si>
    <t>보정동 1282 신촌마을 포스홈타운1단지 207동 1～2라인</t>
  </si>
  <si>
    <t>보정23통</t>
  </si>
  <si>
    <t>보정동 1282 신촌마을 포스홈타운1단지 208동 1～2라인</t>
  </si>
  <si>
    <t>보정동 1282 신촌마을 포스홈타운1단지 208동 3～4라인</t>
  </si>
  <si>
    <t>보정동 1282 신촌마을 포스홈타운1단지 209동 1～2라인</t>
  </si>
  <si>
    <t>보정동 1282 신촌마을 포스홈타운1단지 209동 3～4라인</t>
  </si>
  <si>
    <t>보정동 1282 신촌마을 포스홈타운1단지 210동 1～2라인</t>
  </si>
  <si>
    <t>보정동 1282 신촌마을 포스홈타운1단지 210동 3～4라인</t>
  </si>
  <si>
    <t>보정동 1282 신촌마을 포스홈타운1단지 211동 1～2라인</t>
  </si>
  <si>
    <t>보정동 1282 신촌마을 포스홈타운1단지 211동 3～4라인</t>
  </si>
  <si>
    <t>보정동 1282 신촌마을 포스홈타운1단지 211동 5～6라인</t>
  </si>
  <si>
    <t>보정동 1282 신촌마을 포스홈타운1단지 212동 1～2라인</t>
  </si>
  <si>
    <t>보정동 1282 신촌마을 포스홈타운1단지 212동 3～4라인</t>
  </si>
  <si>
    <t>보정동 1282 신촌마을 포스홈타운1단지 212동 5～6라인</t>
  </si>
  <si>
    <t>보정24통</t>
  </si>
  <si>
    <t>(보정동, 신촌마을포스홈타운2단지)</t>
  </si>
  <si>
    <t>보정동 1298 신촌마을 포스홈타운2단지 301동 1～2라인</t>
  </si>
  <si>
    <t>보정동 1298 신촌마을 포스홈타운2단지 302동 1～2라인</t>
  </si>
  <si>
    <t>보정동 1298 신촌마을 포스홈타운2단지 302동 3～4라인</t>
  </si>
  <si>
    <t>보정동 1298 신촌마을 포스홈타운2단지 303동 1～2라인</t>
  </si>
  <si>
    <t>2단지)</t>
  </si>
  <si>
    <t>보정동 1298 신촌마을 포스홈타운2단지 303동 3～4라인</t>
  </si>
  <si>
    <t>보정동 1298 신촌마을 포스홈타운2단지 304동 1～2라인</t>
  </si>
  <si>
    <t>보정동 1298 신촌마을 포스홈타운2단지 304동 3～4라인</t>
  </si>
  <si>
    <t>보정동 1298 신촌마을 포스홈타운2단지 305동 1～2라인</t>
  </si>
  <si>
    <t>보정동 1298 신촌마을 포스홈타운2단지 305동 3～4라인</t>
  </si>
  <si>
    <t>보정동 1298 신촌마을 포스홈타운2단지 306동 1～2라인</t>
  </si>
  <si>
    <t>보정동 1298 신촌마을 포스홈타운2단지 306동 3～4라인</t>
  </si>
  <si>
    <t>보정동 1298 신촌마을 포스홈타운2단지 307동 1～2라인</t>
  </si>
  <si>
    <t>보정동 1298 신촌마을 포스홈타운2단지 308동 1～2라인</t>
  </si>
  <si>
    <t>보정25통</t>
  </si>
  <si>
    <t>보정동 1162 행원마을 동아솔레시티아파트 120동 1～2라인</t>
  </si>
  <si>
    <t>보정동 1162 행원마을 동아솔레시티아파트 121동 1～2라인</t>
  </si>
  <si>
    <t>보정동 1162 행원마을 동아솔레시티아파트 122동 1～2라인</t>
  </si>
  <si>
    <t>보정동 1162 행원마을 동아솔레시티아파트 123동 1～2라인</t>
  </si>
  <si>
    <t>보정동 1162 행원마을 동아솔레시티아파트 124동 1～2라인</t>
  </si>
  <si>
    <t>보정동 1162 행원마을 동아솔레시티아파트 125동 1～2라인</t>
  </si>
  <si>
    <t>보정동 1162 행원마을 동아솔레시티아파트 126동 1～2라인</t>
  </si>
  <si>
    <t>보정동 1162 행원마을 동아솔레시티아파트 127동 1～2라인</t>
  </si>
  <si>
    <t>보정동 1162 행원마을 동아솔레시티아파트 128동 1～2라인</t>
  </si>
  <si>
    <t>보정26통</t>
  </si>
  <si>
    <t>보정동 1162 행원마을 동아솔레시티아파트 129동 1～2라인</t>
  </si>
  <si>
    <t>보정동 1162 행원마을 동아솔레시티아파트 130동 1～2라인</t>
  </si>
  <si>
    <t>보정동 1162 행원마을 동아솔레시티아파트 131동 1～2라인</t>
  </si>
  <si>
    <t>보정동 1162 행원마을 동아솔레시티아파트 132동 1～2라인</t>
  </si>
  <si>
    <t>보정동 1162 행원마을 동아솔레시티아파트 133동 1～2라인</t>
  </si>
  <si>
    <t>보정동 1162 행원마을 동아솔레시티아파트 134동 1～2라인</t>
  </si>
  <si>
    <t>보정동 1162 행원마을 동아솔레시티아파트 135동 1～2라인</t>
  </si>
  <si>
    <t>보정동 1162 행원마을 동아솔레시티아파트 136동 1～2라인</t>
  </si>
  <si>
    <t>보정27통</t>
  </si>
  <si>
    <t>(보정동, 죽전자이2차)</t>
  </si>
  <si>
    <t>보정동 1291 죽전자이2차 1～2라인</t>
  </si>
  <si>
    <t>보정동 1291 죽전자이2차 3～4라인</t>
  </si>
  <si>
    <t>죽전자이2차)</t>
  </si>
  <si>
    <t>보정동 1291 죽전자이2차 5～6라인</t>
  </si>
  <si>
    <t>보정동 1291 죽전자이2차 7～9라인</t>
  </si>
  <si>
    <t>보정동 1291 죽전자이2차 10～11라인</t>
  </si>
  <si>
    <t>보정동 1291 죽전자이2차 12～13라인</t>
  </si>
  <si>
    <t>보정동 1291 죽전자이2차 14～15라인</t>
  </si>
  <si>
    <t>보정동 1291 죽전자이2차 16～17라인</t>
  </si>
  <si>
    <t>보정동 1291 죽전자이2차 18～19라인</t>
  </si>
  <si>
    <t>보정동 1291 죽전자이2차 20～21라인</t>
  </si>
  <si>
    <t>보정동 1291 죽전자이2차 22～23라인</t>
  </si>
  <si>
    <t>보정동 1291 죽전자이2차 24～26라인</t>
  </si>
  <si>
    <t>보정동 1291 죽전자이2차 27～28라인</t>
  </si>
  <si>
    <t>보정동 1291 죽전자이2차 29～30라인</t>
  </si>
  <si>
    <t>보정28통</t>
  </si>
  <si>
    <t>(보정동, 죽현마을 동원로얄듀크)</t>
  </si>
  <si>
    <t>보정동 1271 죽현마을 동원로얄듀크 301동 1～2라인</t>
  </si>
  <si>
    <t>보정동 1271 죽현마을 동원로얄듀크 301동 3～5라인</t>
  </si>
  <si>
    <t>보정동 1271 죽현마을 동원로얄듀크 302동 1～2라인</t>
  </si>
  <si>
    <t>동원로얄듀크)</t>
  </si>
  <si>
    <t>보정동 1271 죽현마을 동원로얄듀크 302동 3～5라인</t>
  </si>
  <si>
    <t>보정동 1271 죽현마을 동원로얄듀크 303동 1～2라인</t>
  </si>
  <si>
    <t>보정동 1271 죽현마을 동원로얄듀크 303동 3～5라인</t>
  </si>
  <si>
    <t>보정동 1271 죽현마을 동원로얄듀크 304동 1～2라인</t>
  </si>
  <si>
    <t>보정동 1271 죽현마을 동원로얄듀크 305동 1～2라인</t>
  </si>
  <si>
    <t>보정동 1271 죽현마을 동원로얄듀크 306동 1～2라인</t>
  </si>
  <si>
    <t>보정29통</t>
  </si>
  <si>
    <t>보정동 1271 죽현마을 동원로얄듀크 307동 1～2라인</t>
  </si>
  <si>
    <t>보정동 1271 죽현마을 동원로얄듀크 308동 1～2라인</t>
  </si>
  <si>
    <t>보정동 1271 죽현마을 동원로얄듀크 309동 1～2라인</t>
  </si>
  <si>
    <t>보정동 1271 죽현마을 동원로얄듀크 309동 3～5라인</t>
  </si>
  <si>
    <t>보정동 1271 죽현마을 동원로얄듀크 310동 1～2라인</t>
  </si>
  <si>
    <t>보정동 1271 죽현마을 동원로얄듀크 310동 3～5라인</t>
  </si>
  <si>
    <t>보정동 1271 죽현마을 동원로얄듀크 311동 1～2라인</t>
  </si>
  <si>
    <t>보정동 1271 죽현마을 동원로얄듀크 311동 3～5라인</t>
  </si>
  <si>
    <t>보정동 1271 죽현마을 동원로얄듀크 312동 1～2라인</t>
  </si>
  <si>
    <t>보정동 1271 죽현마을 동원로얄듀크 313동 1～2라인</t>
  </si>
  <si>
    <t>보정30통</t>
  </si>
  <si>
    <t>(보정동, 신촌마을상록데시앙)</t>
  </si>
  <si>
    <t>보정동 1283 신촌마을 상록데시앙 101동 1～2라인</t>
  </si>
  <si>
    <t>보정동 1283 신촌마을 상록데시앙 101동 3～4라인</t>
  </si>
  <si>
    <t>보정동 1283 신촌마을 상록데시앙 102동 1～2라인</t>
  </si>
  <si>
    <t>상록데시앙)</t>
  </si>
  <si>
    <t>보정동 1283 신촌마을 상록데시앙 102동 3～4라인</t>
  </si>
  <si>
    <t>보정동 1283 신촌마을 상록데시앙 103동 1～2라인</t>
  </si>
  <si>
    <t>보정동 1283 신촌마을 상록데시앙 103동 3～4라인</t>
  </si>
  <si>
    <t>보정31통</t>
  </si>
  <si>
    <t>(보정동, 죽전누리에뜰)</t>
  </si>
  <si>
    <t>보정동 1263 죽전누리에뜰 101동 1～2라인</t>
  </si>
  <si>
    <t>보정동 1263 죽전누리에뜰 101동 3～4라인</t>
  </si>
  <si>
    <t>죽전누리에뜰)</t>
  </si>
  <si>
    <t xml:space="preserve">보정동 1263 죽전누리에뜰 102동 </t>
  </si>
  <si>
    <t>보정동 1263 죽전누리에뜰 103동 1～2라인</t>
  </si>
  <si>
    <t>보정동 1263 죽전누리에뜰 103동 3～4라인</t>
  </si>
  <si>
    <t>보정동 1263 죽전누리에뜰 104동</t>
  </si>
  <si>
    <t>보정32통</t>
  </si>
  <si>
    <t>(보정동)</t>
  </si>
  <si>
    <t>보정동 1246-1～1255-4</t>
  </si>
  <si>
    <t>보정33통</t>
  </si>
  <si>
    <t>(보정동, 용인보정 꿈에그린아파트)</t>
  </si>
  <si>
    <t>보정동 1393 용인보정 꿈에그린아파트 101동 1～2라인</t>
  </si>
  <si>
    <t>보정동 1393 용인보정 꿈에그린아파트 101동 3～4라인</t>
  </si>
  <si>
    <t xml:space="preserve">용인보정 </t>
  </si>
  <si>
    <t>보정동 1393 용인보정 꿈에그린아파트 102동 1～2라인</t>
  </si>
  <si>
    <t>꿈에그린아파트)</t>
  </si>
  <si>
    <t>보정동 1393 용인보정 꿈에그린아파트 102동 3～4라인</t>
  </si>
  <si>
    <t>보정동 1393 용인보정 꿈에그린아파트 103동 1～2라인</t>
  </si>
  <si>
    <t>보정동 1393 용인보정 꿈에그린아파트 103동 3～4라인</t>
  </si>
  <si>
    <t>보정동 1393 용인보정 꿈에그린아파트 104동 1～3라인</t>
  </si>
  <si>
    <t>보정동 1393 용인보정 꿈에그린아파트 105동 1～2라인</t>
  </si>
  <si>
    <t>보정동 1393 용인보정 꿈에그린아파트 105동 3～4라인</t>
  </si>
  <si>
    <t>보정동 1393 용인보정 꿈에그린아파트 106동 1～3라인</t>
  </si>
  <si>
    <t>보정34통</t>
  </si>
  <si>
    <t>보정동 1301～1304, 1318～1318-22, 1323-1～1324-14, 1326-1～1327-18</t>
  </si>
  <si>
    <t>보정35통</t>
  </si>
  <si>
    <t>보정동 1181-1～1193-14, 1195-1～1197-3, 1261-1～1263</t>
  </si>
  <si>
    <t>보정36통</t>
  </si>
  <si>
    <t>(보정동, 보정동 샬레 파인 비스타)</t>
  </si>
  <si>
    <t>보정동 1401 보정동 샬레 파인 비스타 101동 1라인</t>
  </si>
  <si>
    <t>보정동 1401 보정동 샬레 파인 비스타 101동 2라인</t>
  </si>
  <si>
    <t xml:space="preserve">보정동 샬레 </t>
  </si>
  <si>
    <t>보정동 1401 보정동 샬레 파인 비스타 101동 3라인</t>
  </si>
  <si>
    <t>파인 비스타)</t>
  </si>
  <si>
    <t>보정동 1401 보정동 샬레 파인 비스타 102동 1라인</t>
  </si>
  <si>
    <t>보정동 1401 보정동 샬레 파인 비스타 102동 2라인</t>
  </si>
  <si>
    <t>보정동 1401 보정동 샬레 파인 비스타 102동 3라인</t>
  </si>
  <si>
    <t>보정동 1401 보정동 샬레 파인 비스타 102동 4라인</t>
  </si>
  <si>
    <t>보정37통</t>
  </si>
  <si>
    <t>보정동 1213∼1245, 29-5∼32-4</t>
  </si>
  <si>
    <t>보정38통</t>
  </si>
  <si>
    <t>보정동 1199-1∼1206-8, 1207-1∼1208-4, 1264∼1266-6</t>
  </si>
  <si>
    <t>보정39통</t>
  </si>
  <si>
    <t>보정동 33～127-24, 1305～1316, 1325-1～1325-18, 1328-1～1328-14</t>
  </si>
  <si>
    <t>죽전1통</t>
  </si>
  <si>
    <t>죽전</t>
  </si>
  <si>
    <t>(죽전동)</t>
  </si>
  <si>
    <t>죽전동 347～397</t>
  </si>
  <si>
    <t>죽전동 426～430, 434, 471, 474, 474-2 동남아트3차</t>
  </si>
  <si>
    <t>죽전동 475 효성빌라, 476-2 경동빌라, 430-1</t>
  </si>
  <si>
    <t>죽전2통</t>
  </si>
  <si>
    <t>죽전동 448-7, 450-1, 480～483, 747</t>
  </si>
  <si>
    <t xml:space="preserve">죽전동 421～423, 432～439 </t>
  </si>
  <si>
    <t>죽전동 451-5, 462, 464-6, 468-5, 472-1～14</t>
  </si>
  <si>
    <t>죽전동 470, 471-1, 471-2, 472, 472-15～63, 473～479,1081-5, 1088-5, 1088-6</t>
  </si>
  <si>
    <t>죽전3통</t>
  </si>
  <si>
    <t>죽전동 339 죽전파크빌(아) 901동 1,2라인</t>
  </si>
  <si>
    <t>죽전동 339 죽전파크빌(아) 902동 1,2라인</t>
  </si>
  <si>
    <t>죽전동 339 죽전파크빌(아) 902동 3,4라인</t>
  </si>
  <si>
    <t>죽전동 339 죽전파크빌(아) 902동 5,6라인</t>
  </si>
  <si>
    <t>죽전동 339 죽전파크빌(아) 902동 7,8라인</t>
  </si>
  <si>
    <t>죽전동 339 죽전파크빌(아) 902동 9,10라인</t>
  </si>
  <si>
    <t>죽전동 339 죽전파크빌(아) 903동 1,2라인</t>
  </si>
  <si>
    <t>죽전4통</t>
  </si>
  <si>
    <t>죽전동 1115 도담마을 롯데(아) 301동 1,2라인</t>
  </si>
  <si>
    <t>죽전동 1115 도담마을 롯데(아) 301동 3,4라인</t>
  </si>
  <si>
    <t>죽전동 1115 도담마을 롯데(아) 302동</t>
  </si>
  <si>
    <t>죽전동 1115 도담마을 롯데(아) 303동</t>
  </si>
  <si>
    <t xml:space="preserve">죽전동 1115 도담마을 롯데(아) 304동 </t>
  </si>
  <si>
    <t xml:space="preserve">죽전동 1115 도담마을 롯데(아) 305동 </t>
  </si>
  <si>
    <t>죽전5통</t>
  </si>
  <si>
    <t>죽전동 1116 도담마을 현대홈타운(4차1단지) 101동 1,2라인</t>
  </si>
  <si>
    <t>죽전동 1116 도담마을 현대홈타운(4차1단지) 101동 3,4라인</t>
  </si>
  <si>
    <t>죽전동 1116 도담마을 현대홈타운(4차1단지) 101동 5,6라인</t>
  </si>
  <si>
    <t>죽전동 1116 도담마을 현대홈타운(4차1단지) 102동 1,2라인</t>
  </si>
  <si>
    <t>죽전동 1116 도담마을 현대홈타운(4차1단지) 102동 3,4라인</t>
  </si>
  <si>
    <t>죽전동 1116 도담마을 현대홈타운(4차1단지) 102동 5,6라인</t>
  </si>
  <si>
    <t>죽전동 1116 도담마을 현대홈타운(4차1단지) 103동 1,2라인</t>
  </si>
  <si>
    <t>죽전동 1116 도담마을 현대홈타운(4차1단지) 103동 3,4라인</t>
  </si>
  <si>
    <t>죽전동 1116 도담마을 현대홈타운(4차1단지) 104동 1,2라인</t>
  </si>
  <si>
    <t>죽전동 1116 도담마을 현대홈타운(4차1단지) 104동 3,4라인</t>
  </si>
  <si>
    <t>죽전동 1116 도담마을 현대홈타운(4차1단지) 105동 1,2라인</t>
  </si>
  <si>
    <t>죽전동 1116 도담마을 현대홈타운(4차1단지) 105동 3,4라인</t>
  </si>
  <si>
    <t>죽전6통</t>
  </si>
  <si>
    <t>죽전동 331 도담마을 아이파크(아) 101동 1,2라인</t>
  </si>
  <si>
    <t>죽전동 331 도담마을 아이파크(아) 101동 3,4라인</t>
  </si>
  <si>
    <t>죽전동 331 도담마을 아이파크(아) 102동 1,2라인</t>
  </si>
  <si>
    <t>죽전동 331 도담마을 아이파크(아) 102동 3,4라인</t>
  </si>
  <si>
    <t>죽전동 331 도담마을 아이파크(아) 102동 5,6라인</t>
  </si>
  <si>
    <t>죽전동 331 도담마을 아이파크(아) 103동 1,2라인</t>
  </si>
  <si>
    <t>죽전동 331 도담마을 아이파크(아) 103동 3,4라인</t>
  </si>
  <si>
    <t>죽전동 331 도담마을 아이파크(아) 103동 5,6라인</t>
  </si>
  <si>
    <t>죽전동 331 도담마을 아이파크(아) 103동 7,8라인</t>
  </si>
  <si>
    <t>죽전동 331 도담마을 아이파크(아) 103동 9,10라인</t>
  </si>
  <si>
    <t>죽전7통</t>
  </si>
  <si>
    <t>(대일초등학교 앞 단독주택부지)죽전동 1257-1～7, 1258-1～8, 1259-1～3, 1260-1～8</t>
  </si>
  <si>
    <t>죽전동 1245-1～12</t>
  </si>
  <si>
    <t>죽전동 1246-1～14</t>
  </si>
  <si>
    <t>죽전8통</t>
  </si>
  <si>
    <t>죽전동 1261 도담마을 우미이노스빌 301동 1,2라인</t>
  </si>
  <si>
    <t>죽전동 1261 도담마을 우미이노스빌 301동 3,5라인</t>
  </si>
  <si>
    <t>죽전동 1261 도담마을 우미이노스빌 301동 6,7라인</t>
  </si>
  <si>
    <t>죽전동 1261 도담마을 우미이노스빌 302동 1,2라인</t>
  </si>
  <si>
    <t>죽전동 1261 도담마을 우미이노스빌 302동 3,5라인</t>
  </si>
  <si>
    <t>죽전동 1261 도담마을 우미이노스빌 303동 1,2라인</t>
  </si>
  <si>
    <t>죽전동 1261 도담마을 우미이노스빌 303동 3,5라인</t>
  </si>
  <si>
    <t>죽전동 1261 도담마을 우미이노스빌 303동 6,7라인</t>
  </si>
  <si>
    <t>죽전동 1261 도담마을 우미이노스빌 304동 1,2라인</t>
  </si>
  <si>
    <t>죽전동 1261 도담마을 우미이노스빌 304동 3,5라인</t>
  </si>
  <si>
    <t>죽전9통</t>
  </si>
  <si>
    <t>죽전동 1262 도담마을 아이월드 401동 1,2라인</t>
  </si>
  <si>
    <t>죽전동 1262 도담마을 아이월드 401동 3,4라인</t>
  </si>
  <si>
    <t>죽전동 1262 도담마을 아이월드 402동 1,2라인</t>
  </si>
  <si>
    <t>죽전동 1262 도담마을 아이월드 402동 3,4라인</t>
  </si>
  <si>
    <t>죽전동 1262 도담마을 아이월드 403동 1,2라인</t>
  </si>
  <si>
    <t>죽전동 1262 도담마을 아이월드 403동 3,4라인</t>
  </si>
  <si>
    <t>죽전동 1262 도담마을 아이월드 404동 1,2라인</t>
  </si>
  <si>
    <t>죽전동 1262 도담마을 아이월드 404동 3,4라인</t>
  </si>
  <si>
    <t>죽전10통</t>
  </si>
  <si>
    <t>죽전동 1269 꽃메마을 현대홈타운(4차2단지) 521동 1,2라인</t>
  </si>
  <si>
    <t>죽전동 1269 꽃메마을 현대홈타운(4차2단지) 521동 3,4라인</t>
  </si>
  <si>
    <t>죽전동 1269 꽃메마을 현대홈타운(4차2단지) 522동 1,2라인</t>
  </si>
  <si>
    <t>죽전동 1269 꽃메마을 현대홈타운(4차2단지) 522동 3,4라인</t>
  </si>
  <si>
    <t>죽전동 1269 꽃메마을 현대홈타운(4차2단지) 523동 1,2라인</t>
  </si>
  <si>
    <t>죽전동 1269 꽃메마을 현대홈타운(4차2단지) 523동 3,4라인</t>
  </si>
  <si>
    <t>죽전동 1269 꽃메마을 현대홈타운(4차2단지) 524동 1,2라인</t>
  </si>
  <si>
    <t>죽전동 1269 꽃메마을 현대홈타운(4차2단지) 525동 1,2라인</t>
  </si>
  <si>
    <t>죽전11통</t>
  </si>
  <si>
    <t>죽전동 1275 도담마을 푸르지오 601동 1,2라인</t>
  </si>
  <si>
    <t>죽전동 1275 도담마을 푸르지오 602동 1,2라인</t>
  </si>
  <si>
    <t>죽전동 1275 도담마을 푸르지오 602동 3,4라인</t>
  </si>
  <si>
    <t>죽전12통</t>
  </si>
  <si>
    <t>죽전동 414 도담마을 7단지 뜨레에체 701동 1,2라인</t>
  </si>
  <si>
    <t>죽전동 414 도담마을 7단지 뜨레에체 702동 1,2라인</t>
  </si>
  <si>
    <t>죽전동 414 도담마을 7단지 뜨레에체 702동 3,5라인</t>
  </si>
  <si>
    <t>죽전동 414 도담마을 7단지 뜨레에체 703동 1,2라인</t>
  </si>
  <si>
    <t>죽전동 414 도담마을 7단지 뜨레에체 704동 1,2라인</t>
  </si>
  <si>
    <t>죽전동 414 도담마을 7단지 뜨레에체 704동 3,5라인</t>
  </si>
  <si>
    <t>죽전동 414 도담마을 7단지 뜨레에체 704동 6,7라인</t>
  </si>
  <si>
    <t>죽전동 414 도담마을 7단지 뜨레에체 704동 8,9라인</t>
  </si>
  <si>
    <t>죽전동 414 도담마을 7단지 뜨레에체 705동 1,2라인</t>
  </si>
  <si>
    <t>죽전동 414 도담마을 7단지 뜨레에체 705동 3,5라인</t>
  </si>
  <si>
    <t>죽전동 414 도담마을 7단지 뜨레에체 706동 1,2라인</t>
  </si>
  <si>
    <t>죽전13통</t>
  </si>
  <si>
    <t>죽전동 1279 도담마을 주공8단지 801동 1,2라인</t>
  </si>
  <si>
    <t>죽전동 1279 도담마을 주공8단지 801동 3,4라인</t>
  </si>
  <si>
    <t>죽전동 1279 도담마을 주공8단지 801동 5,6,7라인</t>
  </si>
  <si>
    <t>죽전동 1279 도담마을 주공8단지 802동 1,2라인</t>
  </si>
  <si>
    <t>죽전동 1279 도담마을 주공8단지 802동 3,4라인</t>
  </si>
  <si>
    <t>죽전동 1279 도담마을 주공8단지 802동 5,6,7라인</t>
  </si>
  <si>
    <t>죽전동 1279 도담마을 주공8단지 803동 1,2라인</t>
  </si>
  <si>
    <t>죽전동 1279 도담마을 주공8단지 803동 3,4라인</t>
  </si>
  <si>
    <t>죽전동 1279 도담마을 주공8단지 803동 5,6,7라인</t>
  </si>
  <si>
    <t>죽전동 1279 도담마을 주공8단지 804동 1,2라인</t>
  </si>
  <si>
    <t>죽전동 1279 도담마을 주공8단지 804동 3,4라인</t>
  </si>
  <si>
    <t>죽전동 1279 도담마을 주공8단지 804동 5,6,7라인</t>
  </si>
  <si>
    <t>죽전14통</t>
  </si>
  <si>
    <t>죽전동 1279 도담마을 주공8단지 805동 1,2라인</t>
  </si>
  <si>
    <t>죽전동 1279 도담마을 주공8단지 805동 3,4라인</t>
  </si>
  <si>
    <t>죽전동 1279 도담마을 주공8단지 805동 5,6라인</t>
  </si>
  <si>
    <t>죽전동 1279 도담마을 주공8단지 806동 1,2라인</t>
  </si>
  <si>
    <t>죽전동 1279 도담마을 주공8단지 806동 3,4라인</t>
  </si>
  <si>
    <t>죽전동 1279 도담마을 주공8단지 806동 5,6라인</t>
  </si>
  <si>
    <t>죽전동 1279 도담마을 주공8단지 807동 1,2라인</t>
  </si>
  <si>
    <t>죽전동 1279 도담마을 주공8단지 807동 3,4라인</t>
  </si>
  <si>
    <t>죽전동 1279 도담마을 주공8단지 807동 5,6라인</t>
  </si>
  <si>
    <t>죽전15통</t>
  </si>
  <si>
    <t>죽전동 1300 꽃메마을 금강아파트 701동 1,2라인</t>
  </si>
  <si>
    <t>죽전동 1300 꽃메마을 금강아파트 701동 3,4라인</t>
  </si>
  <si>
    <t>죽전동 1300 꽃메마을 금강아파트 702동 1,2라인</t>
  </si>
  <si>
    <t>죽전동 1300 꽃메마을 금강아파트 702동 3,4라인</t>
  </si>
  <si>
    <t>죽전동 1300 꽃메마을 금강아파트 702동 5,6라인</t>
  </si>
  <si>
    <t>죽전16통</t>
  </si>
  <si>
    <t>죽전동 1302 꽃메마을 한라신영프로방스 601동 1,2라인</t>
  </si>
  <si>
    <t>죽전동 1302 꽃메마을 한라신영프로방스 601동 3,4라인</t>
  </si>
  <si>
    <t>죽전동 1302 꽃메마을 한라신영프로방스 602동 1,2라인</t>
  </si>
  <si>
    <t>죽전동 1302 꽃메마을 한라신영프로방스 602동 3,4라인</t>
  </si>
  <si>
    <t>죽전동 1302 꽃메마을 한라신영프로방스 603동 1,2라인</t>
  </si>
  <si>
    <t>죽전동 1302 꽃메마을 한라신영프로방스 603동 3,4라인</t>
  </si>
  <si>
    <t>죽전동 1302 꽃메마을 한라신영프로방스 604동 1,2라인</t>
  </si>
  <si>
    <t>죽전동 1302 꽃메마을 한라신영프로방스 604동 3,4라인</t>
  </si>
  <si>
    <t>죽전동 1302 꽃메마을 한라신영프로방스 605동 1,2라인</t>
  </si>
  <si>
    <t>죽전17통</t>
  </si>
  <si>
    <t>죽전동 1303 꽃메마을 현대홈타운(4차4단지) 551동 1,2라인</t>
  </si>
  <si>
    <t>죽전동 1303 꽃메마을 현대홈타운(4차4단지) 551동 3,4라인</t>
  </si>
  <si>
    <t>죽전동 1303 꽃메마을 현대홈타운(4차4단지) 552동 1,2라인</t>
  </si>
  <si>
    <t>죽전동 1303 꽃메마을 현대홈타운(4차4단지) 552동 3,4라인</t>
  </si>
  <si>
    <t>죽전동 1303 꽃메마을 현대홈타운(4차4단지) 553동 1,2라인</t>
  </si>
  <si>
    <t>죽전동 1303 꽃메마을 현대홈타운(4차4단지) 553동 3,4라인</t>
  </si>
  <si>
    <t>죽전동 1303 꽃메마을 현대홈타운(4차4단지) 554동 1,2라인</t>
  </si>
  <si>
    <t>죽전동 1303 꽃메마을 현대홈타운(4차4단지) 554동 3,4라인</t>
  </si>
  <si>
    <t>죽전동 1303 꽃메마을 현대홈타운(4차4단지) 555동 1,2라인</t>
  </si>
  <si>
    <t>죽전동 1303 꽃메마을 현대홈타운(4차4단지) 555동 3,4라인</t>
  </si>
  <si>
    <t>죽전18통</t>
  </si>
  <si>
    <t>죽전동 1304 꽃메마을 현대홈타운(4차3단지) 431동 1,2라인</t>
  </si>
  <si>
    <t>죽전동 1304 꽃메마을 현대홈타운(4차3단지) 431동 3,4라인</t>
  </si>
  <si>
    <t>죽전동 1304 꽃메마을 현대홈타운(4차3단지) 432동 1,2라인</t>
  </si>
  <si>
    <t>죽전동 1304 꽃메마을 현대홈타운(4차3단지) 432동 3,4라인</t>
  </si>
  <si>
    <t>죽전동 1304 꽃메마을 현대홈타운(4차3단지) 433동 1,2라인</t>
  </si>
  <si>
    <t>죽전동 1304 꽃메마을 현대홈타운(4차3단지) 433동 3,4라인</t>
  </si>
  <si>
    <t>죽전동 1304 꽃메마을 현대홈타운(4차3단지) 434동 1,2라인</t>
  </si>
  <si>
    <t>죽전동 1304 꽃메마을 현대홈타운(4차3단지) 435동 1,2라인</t>
  </si>
  <si>
    <t>죽전동 1304 꽃메마을 현대홈타운(4차3단지) 435동 3,4라인</t>
  </si>
  <si>
    <t>죽전동 1304 꽃메마을 현대홈타운(4차3단지) 436동 1,2라인</t>
  </si>
  <si>
    <t>죽전동 1304 꽃메마을 현대홈타운(4차3단지) 436동 3,4라인</t>
  </si>
  <si>
    <t>죽전19통</t>
  </si>
  <si>
    <t>죽전동 1304 꽃메마을 현대홈타운(4차3단지) 437동 1,2라인</t>
  </si>
  <si>
    <t>죽전동 1304 꽃메마을 현대홈타운(4차3단지) 437동 3,4라인</t>
  </si>
  <si>
    <t>죽전동 1304 꽃메마을 현대홈타운(4차3단지) 438동 1,2라인</t>
  </si>
  <si>
    <t>죽전동 1304 꽃메마을 현대홈타운(4차3단지) 438동 3,4라인</t>
  </si>
  <si>
    <t>죽전동 1304 꽃메마을 현대홈타운(4차3단지) 439동 1,2라인</t>
  </si>
  <si>
    <t>죽전동 1304 꽃메마을 현대홈타운(4차3단지) 439동 3,4라인</t>
  </si>
  <si>
    <t>죽전동 1304 꽃메마을 현대홈타운(4차3단지) 440동 1,2라인</t>
  </si>
  <si>
    <t>죽전동 1304 꽃메마을 현대홈타운(4차3단지) 440동 3,4라인</t>
  </si>
  <si>
    <t>죽전동 1304 꽃메마을 현대홈타운(4차3단지) 441동 1,2라인</t>
  </si>
  <si>
    <t>죽전동 1304 꽃메마을 현대홈타운(4차3단지) 441동 3,4라인</t>
  </si>
  <si>
    <t>죽전20통</t>
  </si>
  <si>
    <t>죽전동 1306 꽃메마을 한라프로방스 301동 1,2라인</t>
  </si>
  <si>
    <t>죽전동 1306 꽃메마을 한라프로방스 301동 3,4라인</t>
  </si>
  <si>
    <t>죽전동 1306 꽃메마을 한라프로방스 302동 1,2라인</t>
  </si>
  <si>
    <t>죽전동 1306 꽃메마을 한라프로방스 303동 1,2라인</t>
  </si>
  <si>
    <t>죽전동 1306 꽃메마을 한라프로방스 303동 3,4라인</t>
  </si>
  <si>
    <t>죽전21통</t>
  </si>
  <si>
    <t>죽전동 1307 꽃메마을 아이파크 101동 1,2라인</t>
  </si>
  <si>
    <t>죽전동 1307 꽃메마을 아이파크 101동 3,4라인</t>
  </si>
  <si>
    <t>죽전동 1307 꽃메마을 아이파크 102동 1,2라인</t>
  </si>
  <si>
    <t>죽전동 1307 꽃메마을 아이파크 102동 3,4라인</t>
  </si>
  <si>
    <t>죽전동 1307 꽃메마을 아이파크 103동 1,2라인</t>
  </si>
  <si>
    <t>죽전동 1307 꽃메마을 아이파크 103동 3,4라인</t>
  </si>
  <si>
    <t>죽전동 1307 꽃메마을 아이파크 104동 1,2라인</t>
  </si>
  <si>
    <t>죽전동 1307 꽃메마을 아이파크 104동 3,4라인</t>
  </si>
  <si>
    <t>죽전동 1307 꽃메마을 아이파크 105동 1,2라인</t>
  </si>
  <si>
    <t>죽전동 1307 꽃메마을 아이파크 105동 3,4라인</t>
  </si>
  <si>
    <t>죽전22통</t>
  </si>
  <si>
    <t>죽전동 1311 꽃메마을 극동스타클래스 201동 1,2라인</t>
  </si>
  <si>
    <t>죽전동 1311 꽃메마을 극동스타클래스 201동 3,4라인</t>
  </si>
  <si>
    <t>죽전동 1311 꽃메마을 극동스타클래스 202동 1,2라인</t>
  </si>
  <si>
    <t>죽전동 1311 꽃메마을 극동스타클래스 203동 1,2라인</t>
  </si>
  <si>
    <t>죽전동 1311 꽃메마을 극동스타클래스 203동 3,4라인</t>
  </si>
  <si>
    <t>죽전23통</t>
  </si>
  <si>
    <t>죽전동 454 수지1차길훈1차(아) 101동 1,2라인</t>
  </si>
  <si>
    <t>죽전동 454 수지1차길훈1차(아) 101동 3,4라인</t>
  </si>
  <si>
    <t>죽전동 454 수지1차길훈1차(아) 101동 5,6라인</t>
  </si>
  <si>
    <t>죽전동 454 수지1차길훈1차(아) 102동 1,2라인</t>
  </si>
  <si>
    <t>죽전동 454 수지1차길훈1차(아) 102동 3,4라인</t>
  </si>
  <si>
    <t>죽전동 454 수지1차길훈1차(아) 102동 5,6라인</t>
  </si>
  <si>
    <t>죽전동 454 수지1차길훈1차(아) 103동 1,2라인</t>
  </si>
  <si>
    <t>죽전동 454 수지1차길훈1차(아) 103동 3,4라인</t>
  </si>
  <si>
    <t>죽전동 454 수지1차길훈1차(아) 103동 5,6라인</t>
  </si>
  <si>
    <t>죽전24통</t>
  </si>
  <si>
    <t>죽전동 453-1 대주한신(아) 101동 1,2라인</t>
  </si>
  <si>
    <t>죽전동 453-1 대주한신(아) 101동 3,4라인</t>
  </si>
  <si>
    <t>죽전동 453-1 대주한신(아) 102동 1,2라인</t>
  </si>
  <si>
    <t>죽전동 453-1 대주한신(아) 102동 3,4라인</t>
  </si>
  <si>
    <t>죽전동 453-1 대주한신(아) 102동 5,6라인</t>
  </si>
  <si>
    <t>죽전동 453-1 대주한신(아) 102동 7,8라인</t>
  </si>
  <si>
    <t>죽전동 453-1 대주한신(아) 103동 1,2라인</t>
  </si>
  <si>
    <t>죽전동 453-1 대주한신(아) 103동 3,4라인</t>
  </si>
  <si>
    <t>죽전동 453-1 대주한신(아) 103동 5,6라인</t>
  </si>
  <si>
    <t>죽전25통</t>
  </si>
  <si>
    <t>죽전동 488 죽전퍼스트하임(아) 201동 1,2라인</t>
  </si>
  <si>
    <t>죽전동 488 죽전퍼스트하임(아) 202동 1,2라인</t>
  </si>
  <si>
    <t>죽전동 488 죽전퍼스트하임(아) 202동 3,4라인</t>
  </si>
  <si>
    <t>죽전동 488 죽전퍼스트하임(아) 202동 5,6라인</t>
  </si>
  <si>
    <t>죽전동 488 죽전퍼스트하임(아) 203동 1,2라인</t>
  </si>
  <si>
    <t>죽전동 488 죽전퍼스트하임(아) 203동 3,4라인</t>
  </si>
  <si>
    <t>죽전동 488 죽전퍼스트하임(아) 203동 5,6라인</t>
  </si>
  <si>
    <t>죽전동 488 죽전퍼스트하임(아) 203동 7,8라인</t>
  </si>
  <si>
    <t>죽전동 488 죽전퍼스트하임(아) 204동 1,2라인</t>
  </si>
  <si>
    <t>죽전동 488 죽전퍼스트하임(아) 204동 3,4라인</t>
  </si>
  <si>
    <t>죽전동 488 죽전퍼스트하임(아) 205동 1,2라인</t>
  </si>
  <si>
    <t>죽전동 488 죽전퍼스트하임(아) 205동 3,4라인</t>
  </si>
  <si>
    <t>죽전26통</t>
  </si>
  <si>
    <t>죽전동 1110 대지마을 2차현대홈타운 201동 1,2라인</t>
  </si>
  <si>
    <t>죽전동 1110 대지마을 2차현대홈타운 201동 3,4라인</t>
  </si>
  <si>
    <t>죽전동 1110 대지마을 2차현대홈타운 201동 5,6라인</t>
  </si>
  <si>
    <t>죽전동 1110 대지마을 2차현대홈타운 202동 1,2라인</t>
  </si>
  <si>
    <t>죽전동 1110 대지마을 2차현대홈타운 202동 3,4라인</t>
  </si>
  <si>
    <t>죽전동 1110 대지마을 2차현대홈타운 203동 1,2라인</t>
  </si>
  <si>
    <t>죽전동 1110 대지마을 2차현대홈타운 203동 3,4라인</t>
  </si>
  <si>
    <t>죽전동 1110 대지마을 2차현대홈타운 203동 5,6라인</t>
  </si>
  <si>
    <t>죽전동 1110 대지마을 2차현대홈타운 204동 1,2라인</t>
  </si>
  <si>
    <t>죽전동 1110 대지마을 2차현대홈타운 204동 3,4라인</t>
  </si>
  <si>
    <t>죽전27통</t>
  </si>
  <si>
    <t>죽전동 1118 대지마을 현대홈타운(3차2단지) 501동 1,2라인</t>
  </si>
  <si>
    <t>죽전동 1118 대지마을 현대홈타운(3차2단지) 502동 1,2라인</t>
  </si>
  <si>
    <t>죽전동 1118 대지마을 현대홈타운(3차2단지) 502동 3,4라인</t>
  </si>
  <si>
    <t>죽전동 1118 대지마을 현대홈타운(3차2단지) 503동 1,2라인</t>
  </si>
  <si>
    <t>죽전동 1118 대지마을 현대홈타운(3차2단지) 504동 1,2라인</t>
  </si>
  <si>
    <t>죽전동 1118 대지마을 현대홈타운(3차2단지) 504동 3,4라인</t>
  </si>
  <si>
    <t>죽전동 1118 대지마을 현대홈타운(3차2단지) 505동 1,2라인</t>
  </si>
  <si>
    <t>죽전동 1118 대지마을 현대홈타운(3차2단지) 505동 3,4라인</t>
  </si>
  <si>
    <t>죽전동 1118 대지마을 현대홈타운(3차2단지) 506동 1,2라인</t>
  </si>
  <si>
    <t>죽전동 1118 대지마을 현대홈타운(3차2단지) 506동 3,4라인</t>
  </si>
  <si>
    <t>죽전동 1118 대지마을 현대홈타운(3차2단지) 507동 1,2라인</t>
  </si>
  <si>
    <t>죽전동 1118 대지마을 현대홈타운(3차2단지) 507동 3,4라인</t>
  </si>
  <si>
    <t>죽전동 1118 대지마을 현대홈타운(3차2단지) 508동 1,2라인</t>
  </si>
  <si>
    <t>죽전동 1118 대지마을 현대홈타운(3차2단지) 509동 1,2라인</t>
  </si>
  <si>
    <t>죽전동 1118 대지마을 현대홈타운(3차2단지) 509동 3,4라인</t>
  </si>
  <si>
    <t>죽전28통</t>
  </si>
  <si>
    <t>죽전동 554～5-3</t>
  </si>
  <si>
    <t>죽전동 579～1070-4</t>
  </si>
  <si>
    <t>죽전29통</t>
  </si>
  <si>
    <t>죽전동 1112 대지마을 중앙하이츠빌 101동 1,2라인</t>
  </si>
  <si>
    <t>죽전동 1112 대지마을 중앙하이츠빌 101동 3,4라인</t>
  </si>
  <si>
    <t>죽전동 1112 대지마을 중앙하이츠빌 102동 1,2라인</t>
  </si>
  <si>
    <t>죽전동 1112 대지마을 중앙하이츠빌 102동 3,4라인</t>
  </si>
  <si>
    <t>죽전동 1112 대지마을 중앙하이츠빌 103동 1,2라인</t>
  </si>
  <si>
    <t>죽전동 1112 대지마을 중앙하이츠빌 103동 3,4라인</t>
  </si>
  <si>
    <t>죽전동 1112 대지마을 중앙하이츠빌 104동</t>
  </si>
  <si>
    <t>죽전동 1112 대지마을 중앙하이츠빌 105동</t>
  </si>
  <si>
    <t>죽전30통</t>
  </si>
  <si>
    <t>(중앙하이츠 구미동경계 단독주택부지)죽전동 1169-1～11, 1170-1～16</t>
  </si>
  <si>
    <t>죽전동 1171-1～16, 1172-1～12, 289-2</t>
  </si>
  <si>
    <t>죽전동 1173-1～1173-4, 1175-1～1175-9, 1176-1～1176-3, 1177-1～4</t>
  </si>
  <si>
    <t>죽전31통</t>
  </si>
  <si>
    <t>죽전동 1165 새터마을 죽전힐스테이트 701동 1,2라인</t>
  </si>
  <si>
    <t>죽전동 1165 새터마을 죽전힐스테이트 701동 3,4라인</t>
  </si>
  <si>
    <t>죽전동 1165 새터마을 죽전힐스테이트 702동 1,2라인</t>
  </si>
  <si>
    <t>죽전동 1165 새터마을 죽전힐스테이트 702동 3,4라인</t>
  </si>
  <si>
    <t>죽전동 1165 새터마을 죽전힐스테이트 703동 1,2라인</t>
  </si>
  <si>
    <t>죽전동 1165 새터마을 죽전힐스테이트 703동 3,4라인</t>
  </si>
  <si>
    <t>죽전동 1165 새터마을 죽전힐스테이트 704동 1,2라인</t>
  </si>
  <si>
    <t>죽전동 1165 새터마을 죽전힐스테이트 704동 3,4라인</t>
  </si>
  <si>
    <t>죽전동 1165 새터마을 죽전힐스테이트 704동 5,6라인</t>
  </si>
  <si>
    <t>죽전32통</t>
  </si>
  <si>
    <t>죽전동 1165 새터마을 죽전힐스테이트 705동 1,2라인</t>
  </si>
  <si>
    <t>죽전동 1165 새터마을 죽전힐스테이트 706동 1,2라인</t>
  </si>
  <si>
    <t>죽전동 1165 새터마을 죽전힐스테이트 706동 3,4라인</t>
  </si>
  <si>
    <t>죽전동 1165 새터마을 죽전힐스테이트 707동 1,2라인</t>
  </si>
  <si>
    <t>죽전동 1165 새터마을 죽전힐스테이트 707동 3,4라인</t>
  </si>
  <si>
    <t>죽전동 1165 새터마을 죽전힐스테이트 710동 1,2라인</t>
  </si>
  <si>
    <t>죽전동 1165 새터마을 죽전힐스테이트 711동 1,2라인</t>
  </si>
  <si>
    <t>죽전동 1165 새터마을 죽전힐스테이트 711동 3,4라인</t>
  </si>
  <si>
    <t>죽전동 1165 새터마을 죽전힐스테이트 712동 1,2라인</t>
  </si>
  <si>
    <t>죽전동 1165 새터마을 죽전힐스테이트 712동 3,4라인</t>
  </si>
  <si>
    <t>죽전33통</t>
  </si>
  <si>
    <t>죽전동 1165 새터마을 죽전힐스테이트 708동 1,2라인</t>
  </si>
  <si>
    <t>죽전동 1165 새터마을 죽전힐스테이트 708동 3,4라인</t>
  </si>
  <si>
    <t>죽전동 1165 새터마을 죽전힐스테이트 709동 1,2라인</t>
  </si>
  <si>
    <t>죽전동 1165 새터마을 죽전힐스테이트 709동 3,4라인</t>
  </si>
  <si>
    <t>죽전동 1165 새터마을 죽전힐스테이트 713동 1,2라인</t>
  </si>
  <si>
    <t>죽전동 1165 새터마을 죽전힐스테이트 713동 3,4라인</t>
  </si>
  <si>
    <t>죽전동 1165 새터마을 죽전힐스테이트 714동 1,2라인</t>
  </si>
  <si>
    <t>죽전동 1165 새터마을 죽전힐스테이트 714동 3,4라인</t>
  </si>
  <si>
    <t>죽전34통</t>
  </si>
  <si>
    <t>죽전동 1165 새터마을 죽전힐스테이트 715동 1,2라인</t>
  </si>
  <si>
    <t>죽전동 1165 새터마을 죽전힐스테이트 715동 3,4라인</t>
  </si>
  <si>
    <t>죽전동 1165 새터마을 죽전힐스테이트 716동 1,2라인</t>
  </si>
  <si>
    <t>죽전동 1165 새터마을 죽전힐스테이트 716동 3,4라인</t>
  </si>
  <si>
    <t>죽전동 1165 새터마을 죽전힐스테이트 717동 1,2라인</t>
  </si>
  <si>
    <t>죽전동 1165 새터마을 죽전힐스테이트 717동 3,4라인</t>
  </si>
  <si>
    <t>죽전동 1165 새터마을 죽전힐스테이트 718동 1,2라인</t>
  </si>
  <si>
    <t>죽전동 1165 새터마을 죽전힐스테이트 718동 3,4라인</t>
  </si>
  <si>
    <t>죽전동 1165 새터마을 죽전힐스테이트 719동 1,2라인</t>
  </si>
  <si>
    <t>죽전동 1165 새터마을 죽전힐스테이트 719동 3,4라인</t>
  </si>
  <si>
    <t>죽전35통</t>
  </si>
  <si>
    <t>죽전동 1165 새터마을 죽전힐스테이트 720동 1,2라인</t>
  </si>
  <si>
    <t>죽전동 1165 새터마을 죽전힐스테이트 720동 3,4라인</t>
  </si>
  <si>
    <t>죽전동 1165 새터마을 죽전힐스테이트 720동 5,6라인</t>
  </si>
  <si>
    <t>죽전동 1165 새터마을 죽전힐스테이트 721동 1,2라인</t>
  </si>
  <si>
    <t>죽전동 1165 새터마을 죽전힐스테이트 721동 3,4라인</t>
  </si>
  <si>
    <t>죽전동 1165 새터마을 죽전힐스테이트 722동 1,2라인</t>
  </si>
  <si>
    <t>죽전동 1165 새터마을 죽전힐스테이트 722동 3,4라인</t>
  </si>
  <si>
    <t>죽전동 1165 새터마을 죽전힐스테이트 723동 1,2라인</t>
  </si>
  <si>
    <t>죽전동 1165 새터마을 죽전힐스테이트 723동 3,4라인</t>
  </si>
  <si>
    <t>죽전36통</t>
  </si>
  <si>
    <t>죽전동 1182 내대지마을 건영캐스빌 701동 1,2라인, 1185-1～4</t>
  </si>
  <si>
    <t>죽전동 1182 내대지마을 건영캐스빌 701동 3,4라인</t>
  </si>
  <si>
    <t>죽전동 1182 내대지마을 건영캐스빌 702동 1,2라인, 1186-1～2</t>
  </si>
  <si>
    <t>죽전동 1182 내대지마을 건영캐스빌 702동 3,4라인, 1188-1～5</t>
  </si>
  <si>
    <t>죽전동 1182 내대지마을 건영캐스빌 703동 1,2라인</t>
  </si>
  <si>
    <t>죽전동 1182 내대지마을 건영캐스빌 704동 1,2라인</t>
  </si>
  <si>
    <t>죽전동 1182 내대지마을 건영캐스빌 705동 1,2라인</t>
  </si>
  <si>
    <t>죽전동 1182 내대지마을 건영캐스빌 705동 3,4라인</t>
  </si>
  <si>
    <t>죽전37통</t>
  </si>
  <si>
    <t>죽전동 1182 내대지마을 건영캐스빌 706동 1,2라인, 1189-1～5</t>
  </si>
  <si>
    <t>죽전동 1182 내대지마을 건영캐스빌 706동 3,4라인</t>
  </si>
  <si>
    <t>죽전동 1182 내대지마을 건영캐스빌 707동 1,2라인</t>
  </si>
  <si>
    <t>죽전동 1182 내대지마을 건영캐스빌 708동 3,4라인, 1178-1～3</t>
  </si>
  <si>
    <t>죽전동 1182 내대지마을 건영캐스빌 801동 1,2라인</t>
  </si>
  <si>
    <t>죽전동 1182 내대지마을 건영캐스빌 802동 1,2라인</t>
  </si>
  <si>
    <t>죽전동 1182 내대지마을 건영캐스빌 802동 3,4라인</t>
  </si>
  <si>
    <t>죽전38통</t>
  </si>
  <si>
    <t>죽전동 1182 내대지마을 건영캐스빌 803동 1,2라인</t>
  </si>
  <si>
    <t>죽전동 1182 내대지마을 건영캐스빌 803동 3,4라인</t>
  </si>
  <si>
    <t>죽전동 1182 내대지마을 건영캐스빌 804동 1,2라인</t>
  </si>
  <si>
    <t>죽전동 1182 내대지마을 건영캐스빌 804동 3,4라인</t>
  </si>
  <si>
    <t>죽전동 1182 내대지마을 건영캐스빌 805동 1,2라인</t>
  </si>
  <si>
    <t>죽전동 1182 내대지마을 건영캐스빌 805동 3,4라인</t>
  </si>
  <si>
    <t xml:space="preserve">죽전동 1182 내대지마을 건영캐스빌 806동 1,2라인 </t>
  </si>
  <si>
    <t>죽전동 1182 내대지마을 건영캐스빌 806동 3,4라인</t>
  </si>
  <si>
    <t>죽전39통</t>
  </si>
  <si>
    <t>죽전동 1182 내대지마을 건영캐스빌 901동 1,2라인</t>
  </si>
  <si>
    <t>죽전동 1182 내대지마을 건영캐스빌 902동 1,2라인</t>
  </si>
  <si>
    <t>죽전동 1182 내대지마을 건영캐스빌 902동 3,4라인</t>
  </si>
  <si>
    <t>죽전동 1182 내대지마을 건영캐스빌 903동 1,2라인</t>
  </si>
  <si>
    <t>죽전동 1182 내대지마을 건영캐스빌 904동 1,2라인</t>
  </si>
  <si>
    <t>죽전동 1182 내대지마을 건영캐스빌 904동 3,4라인</t>
  </si>
  <si>
    <t>죽전동 1182 내대지마을 건영캐스빌 905동 1,2라인</t>
  </si>
  <si>
    <t>죽전동 1182 내대지마을 건영캐스빌 905동 3,4라인</t>
  </si>
  <si>
    <t>죽전40통</t>
  </si>
  <si>
    <t>(대덕ㆍ대청초등학교주변 단독주택부지)죽전동 1159-1～12, 1164-1～6</t>
  </si>
  <si>
    <t>죽전동 1161-1～12, 1162-1～6</t>
  </si>
  <si>
    <t>죽전동 1394-1～5, 1391-1～2, 1393-1～7</t>
  </si>
  <si>
    <t>죽전41통</t>
  </si>
  <si>
    <t>죽전동 1113 롯데빌리지 101동 1,2라인</t>
  </si>
  <si>
    <t>죽전동 1114 롯데빌리지 102동 1,2라인</t>
  </si>
  <si>
    <t>죽전동 51-1 현대빌라트 301동 1,2라인</t>
  </si>
  <si>
    <t>죽전동 55 현대빌라트 302동 1,2라인</t>
  </si>
  <si>
    <t>죽전동 53 지오빌 1,2라인</t>
  </si>
  <si>
    <t>죽전동 정석아파트</t>
  </si>
  <si>
    <t>죽전42통</t>
  </si>
  <si>
    <t>죽전동 1381 내대지마을 진흥더블파크 1401동 1,2라인</t>
  </si>
  <si>
    <t>죽전동 1381 내대지마을 진흥더블파크 1401동 3,4라인</t>
  </si>
  <si>
    <t>죽전동 1381 내대지마을 진흥더블파크 1402동 1,2라인</t>
  </si>
  <si>
    <t>죽전동 1381 내대지마을 진흥더블파크 1403동 1,2라인</t>
  </si>
  <si>
    <t>죽전동 1381 내대지마을 진흥더블파크 1403동 3,4라인</t>
  </si>
  <si>
    <t>죽전동 1381 내대지마을 진흥더블파크 1404동 1,2라인</t>
  </si>
  <si>
    <t>죽전동 1381 내대지마을 진흥더블파크 1404동 3,4라인</t>
  </si>
  <si>
    <t>죽전43통</t>
  </si>
  <si>
    <t>죽전동 1380 내대지마을 광명샤인빌 1301동 1,2라인</t>
  </si>
  <si>
    <t>죽전동 1380 내대지마을 광명샤인빌 1301동 3,4라인</t>
  </si>
  <si>
    <t>죽전동 1380 내대지마을 광명샤인빌 1301동 5,6라인</t>
  </si>
  <si>
    <t>죽전동 1380 내대지마을 광명샤인빌 1302동 1,2라인</t>
  </si>
  <si>
    <t>죽전동 내대지마을 광명샤인빌 인근 일반주거지역</t>
  </si>
  <si>
    <t>죽전44통</t>
  </si>
  <si>
    <t xml:space="preserve">죽전동 89-1 현대(아) 1차 101동 1,2라인 </t>
  </si>
  <si>
    <t>죽전동 89-1 현대(아) 1차 101동 3,4라인</t>
  </si>
  <si>
    <t>죽전동 89-1 현대(아) 1차 101동 5,6라인</t>
  </si>
  <si>
    <t>죽전동 89-1 현대(아) 1차 102동 1,2라인</t>
  </si>
  <si>
    <t>죽전동 89-1 현대(아) 1차 102동 3,4라인</t>
  </si>
  <si>
    <t>죽전동 89-1 현대(아) 1차 103동 1,2라인</t>
  </si>
  <si>
    <t>죽전동 89-1 현대(아) 1차 103동 3,4라인</t>
  </si>
  <si>
    <t>죽전동 89-1 현대(아) 1차 105동 1,2라인</t>
  </si>
  <si>
    <t>죽전동 89-1 현대(아) 1차 106동 1,2라인</t>
  </si>
  <si>
    <t>죽전45통</t>
  </si>
  <si>
    <t>죽전동 89-1 현대(아) 1차 104동 1,2라인</t>
  </si>
  <si>
    <t>죽전동 89-1 현대(아) 1차 104동 3,4라인</t>
  </si>
  <si>
    <t>죽전동 89-1 현대(아) 1차 104동 5,6라인</t>
  </si>
  <si>
    <t>죽전동 89-1 현대(아) 1차 104동 7,8라인</t>
  </si>
  <si>
    <t>죽전동 89-1 현대(아) 1차 104동 9,10라인</t>
  </si>
  <si>
    <t>죽전동 89-1 현대(아) 1차 104동 11,12라인</t>
  </si>
  <si>
    <t>죽전동 89-1 현대(아) 1차 107동 1,2라인</t>
  </si>
  <si>
    <t>죽전동 89-1 현대(아) 1차 107동 3,4라인</t>
  </si>
  <si>
    <t>죽전동 89-1 현대(아) 1차 108동 1,2라인</t>
  </si>
  <si>
    <t>죽전동 89-1 현대(아) 1차 108동 3,4라인</t>
  </si>
  <si>
    <t>죽전46통</t>
  </si>
  <si>
    <t>죽전동 1373 내대지마을 힐스테이트 1601동 1,2라인</t>
  </si>
  <si>
    <t>죽전동 1373 내대지마을 힐스테이트 1602동 1,2라인</t>
  </si>
  <si>
    <t>죽전동 1373 내대지마을 힐스테이트 1603동 1,2라인</t>
  </si>
  <si>
    <t>죽전동 1373 내대지마을 힐스테이트 1603동 3,4라인</t>
  </si>
  <si>
    <t>죽전47통</t>
  </si>
  <si>
    <t>죽전동 78, 78-1 GS자이1차,2차</t>
  </si>
  <si>
    <t>죽전동 96, 96-2 GS자이3차,4차</t>
  </si>
  <si>
    <t>죽전동 99 GS자이5차</t>
  </si>
  <si>
    <t>죽전동 13-1 GS자이 6차</t>
  </si>
  <si>
    <t>죽전동 76-1, 79 현대홈타운(206)</t>
  </si>
  <si>
    <t>죽전동 94, 94-1 현대홈타운(202,203동)</t>
  </si>
  <si>
    <t>죽전동 97, 98 현대홈타운(204,205동)</t>
  </si>
  <si>
    <t>죽전동 93 현대홈타운(201동)</t>
  </si>
  <si>
    <t>죽전동 현대홈타운인근 일반주거지역</t>
  </si>
  <si>
    <t>죽전48통</t>
  </si>
  <si>
    <t>죽전동 1367 내대지마을 주공5단지 501동 1,2라인</t>
  </si>
  <si>
    <t>죽전동 1367 내대지마을 주공5단지 501동 3,4라인</t>
  </si>
  <si>
    <t>죽전동 1367 내대지마을 주공5단지 501동 5,6라인</t>
  </si>
  <si>
    <t>죽전동 1367 내대지마을 주공5단지 502동 1,2라인</t>
  </si>
  <si>
    <t>죽전동 1367 내대지마을 주공5단지 502동 3,4라인</t>
  </si>
  <si>
    <t>죽전동 1367 내대지마을 주공5단지 502동 5,6라인</t>
  </si>
  <si>
    <t>죽전동 1367 내대지마을 주공5단지 503동 1,2라인</t>
  </si>
  <si>
    <t>죽전동 1367 내대지마을 주공5단지 503동 3,4라인</t>
  </si>
  <si>
    <t>죽전동 1367 내대지마을 주공5단지 503동 5,6라인</t>
  </si>
  <si>
    <t>죽전동 1353-1～13</t>
  </si>
  <si>
    <t>죽전49통</t>
  </si>
  <si>
    <t>죽전동 1355 성현마을 광명샤인빌 401동 1,2라인</t>
  </si>
  <si>
    <t>죽전동 1355 성현마을 광명샤인빌 401동 3,4라인</t>
  </si>
  <si>
    <t>죽전동 1355 성현마을 광명샤인빌 401동 5,6라인</t>
  </si>
  <si>
    <t>죽전동 1355 성현마을 광명샤인빌 402동 1,2라인</t>
  </si>
  <si>
    <t>죽전동 1355 성현마을 광명샤인빌 402동 3,4라인</t>
  </si>
  <si>
    <t>죽전동 1355 성현마을 광명샤인빌 403동 1,2라인</t>
  </si>
  <si>
    <t>죽전동 1355 성현마을 광명샤인빌 403동 3,4라인, 2-1</t>
  </si>
  <si>
    <t>죽전50통</t>
  </si>
  <si>
    <t>죽전동 1221 내대지마을 푸르지오 401동 1,2라인, 1190-1～5</t>
  </si>
  <si>
    <t>죽전동 1221 내대지마을 푸르지오 401동 3,4라인</t>
  </si>
  <si>
    <t>죽전동 1221 내대지마을 푸르지오 402동 1,2라인</t>
  </si>
  <si>
    <t>죽전동 1221 내대지마을 푸르지오 402동 3,4라인</t>
  </si>
  <si>
    <t>죽전동 115-2 현대빌라트 101동 1,2라인</t>
  </si>
  <si>
    <t>죽전동 75-1 현대빌라트 102동 1,2라인</t>
  </si>
  <si>
    <t>죽전51통</t>
  </si>
  <si>
    <t>죽전동 1226 내대지마을 주공2단지 201동1,2라인</t>
  </si>
  <si>
    <t>죽전동 1226 내대지마을 주공2단지 201동 3,4라인</t>
  </si>
  <si>
    <t>죽전동 1226 내대지마을 주공2단지 201동 5,6라인</t>
  </si>
  <si>
    <t>죽전동 1226 내대지마을 주공2단지 202동 1,2라인</t>
  </si>
  <si>
    <t>죽전동 1226 내대지마을 주공2단지 202동 3,4라인</t>
  </si>
  <si>
    <t>죽전동 1227</t>
  </si>
  <si>
    <t>죽전52통</t>
  </si>
  <si>
    <t>죽전동 1119 내대지마을 죽전이편한세상 101동 1,2라인</t>
  </si>
  <si>
    <t>죽전동 1119 내대지마을 죽전이편한세상 101동 3,4라인</t>
  </si>
  <si>
    <t>죽전동 1119 내대지마을 죽전이편한세상 101동 5,6라인</t>
  </si>
  <si>
    <t>죽전동 1119 내대지마을 죽전이편한세상 102동 1,2라인</t>
  </si>
  <si>
    <t>죽전동 1119 내대지마을 죽전이편한세상 102동 3,4라인</t>
  </si>
  <si>
    <t>죽전53통</t>
  </si>
  <si>
    <t>죽전동 172-1 용인죽전동부(아) 101동 1,2라인, 1218</t>
  </si>
  <si>
    <t>죽전동 172-1 용인죽전동부(아) 101동 3,4라인, 1219-1～4</t>
  </si>
  <si>
    <t>죽전동 172-1 용인죽전동부(아) 102동 1,2라인</t>
  </si>
  <si>
    <t>죽전동 172-1 용인죽전동부(아) 102동 3,4라인, 1217-1～5</t>
  </si>
  <si>
    <t>죽전동 172-1 용인죽전동부(아) 103동 1,2라인</t>
  </si>
  <si>
    <t>죽전동 172-1 용인죽전동부(아) 103동 3,4라인</t>
  </si>
  <si>
    <t>죽전동 172-1 용인죽전동부(아) 104동 1,2라인</t>
  </si>
  <si>
    <t>죽전동 172-1 용인죽전동부(아) 104동 3,4라인</t>
  </si>
  <si>
    <t>죽전54통</t>
  </si>
  <si>
    <t>죽전동 172-1 용인죽전동부(아) 105동 1,2라인</t>
  </si>
  <si>
    <t>죽전동 172-1 용인죽전동부(아) 105동 3,4라인</t>
  </si>
  <si>
    <t>죽전동 172-1 용인죽전동부(아) 106동 1,2라인</t>
  </si>
  <si>
    <t>죽전동 172-1 용인죽전동부(아) 106동 3,4라인</t>
  </si>
  <si>
    <t>죽전동 172-1 용인죽전동부(아) 106동 5,6라인</t>
  </si>
  <si>
    <t>죽전동 172-1 용인죽전동부(아) 107동 1,2라인</t>
  </si>
  <si>
    <t>죽전동 172-1 용인죽전동부(아) 107동 3,4라인</t>
  </si>
  <si>
    <t>죽전55통</t>
  </si>
  <si>
    <t>죽전동 1211 새터마을 우미이노스빌 101동 1,2라인</t>
  </si>
  <si>
    <t>죽전동 1211 새터마을 우미이노스빌 101동 3,4라인</t>
  </si>
  <si>
    <t>죽전동 1211 새터마을 우미이노스빌 201동 1,2라인</t>
  </si>
  <si>
    <t>죽전동 1211 새터마을 우미이노스빌 201동 3,4라인</t>
  </si>
  <si>
    <t>죽전동 1194 내대지마을 우미이노스빌 601동 1,2라인, 1197-1～2</t>
  </si>
  <si>
    <t>죽전동 1194 내대지마을 우미이노스빌 601동 3,4라인, 1191-1～5</t>
  </si>
  <si>
    <t>죽전56통</t>
  </si>
  <si>
    <t>죽전동 1216 새터마을 모아미래도 301동 1,2라인</t>
  </si>
  <si>
    <t>죽전동 1216 새터마을 모아미래도 301동 3,5라인</t>
  </si>
  <si>
    <t>죽전동 1216 새터마을 모아미래도 302동 1,2라인</t>
  </si>
  <si>
    <t>죽전동 1216 새터마을 모아미래도 302동 3,5라인</t>
  </si>
  <si>
    <t>죽전동 1216 새터마을 모아미래도 303동 1,2라인</t>
  </si>
  <si>
    <t>죽전동 1216 새터마을 모아미래도 303동 3,5라인</t>
  </si>
  <si>
    <t>죽전동 1216 새터마을 모아미래도 303동 6,7라인</t>
  </si>
  <si>
    <t>죽전동 1216 새터마을 모아미래도 305동 1,2라인</t>
  </si>
  <si>
    <t>죽전동 1216 새터마을 모아미래도 305동 3,5라인</t>
  </si>
  <si>
    <t>죽전57통</t>
  </si>
  <si>
    <t>죽전동 진우빌라트 5,6,7차</t>
  </si>
  <si>
    <t>죽전동 진우빌라트 8차</t>
  </si>
  <si>
    <t>죽전동 벽산빌라트</t>
  </si>
  <si>
    <t>죽전동 1205-1～3, 1206-1～2, 1208-1～3</t>
  </si>
  <si>
    <t>죽전58통</t>
  </si>
  <si>
    <t>죽전동 1233 성현마을 주공3단지 301동 1,2라인</t>
  </si>
  <si>
    <t>죽전동 1233 성현마을 주공3단지 301동 3,4라인</t>
  </si>
  <si>
    <t>죽전동 1233 성현마을 주공3단지 301동 5,6라인</t>
  </si>
  <si>
    <t>죽전동 1233 성현마을 주공3단지 302동 1,2,3라인</t>
  </si>
  <si>
    <t>죽전동 1233 성현마을 주공3단지 303동 1,2,3라인</t>
  </si>
  <si>
    <t>죽전동 1233 성현마을 주공3단지 304동 1,2라인</t>
  </si>
  <si>
    <t>죽전동 1233 성현마을 주공3단지 304동 3,4라인</t>
  </si>
  <si>
    <t>죽전동 1233 성현마을 주공3단지 304동 5,6라인</t>
  </si>
  <si>
    <t>죽전동 1233 성현마을 주공3단지 305동 1,2라인</t>
  </si>
  <si>
    <t>죽전동 1233 성현마을 주공3단지 305동 3,4라인</t>
  </si>
  <si>
    <t>죽전동 1233 성현마을 주공3단지 305동 5,6라인</t>
  </si>
  <si>
    <t>죽전동 1233 성현마을 주공3단지 306동 1,2,3라인</t>
  </si>
  <si>
    <t>죽전59통</t>
  </si>
  <si>
    <t>죽전동 1235 성현마을 반도보라빌 101동 1,2라인</t>
  </si>
  <si>
    <t>죽전동 1235 성현마을 반도보라빌 102동 1,2라인</t>
  </si>
  <si>
    <t>죽전동 1235 성현마을 반도보라빌 102동 3,5라인</t>
  </si>
  <si>
    <t>죽전동 1235 성현마을 반도보라빌 103동 1,2라인</t>
  </si>
  <si>
    <t>죽전동 1235 성현마을 반도보라빌 103동 3,5라인</t>
  </si>
  <si>
    <t>죽전동 1235 성현마을 반도보라빌 104동 1,2라인</t>
  </si>
  <si>
    <t>죽전동 1235 성현마을 반도보라빌 104동 3,5라인</t>
  </si>
  <si>
    <t>죽전동 1235 성현마을 반도보라빌 104동 6,7라인</t>
  </si>
  <si>
    <t>죽전60통</t>
  </si>
  <si>
    <t>죽전동 1235 성현마을 반도보라빌 105동 1,2라인</t>
  </si>
  <si>
    <t>죽전동 1235 성현마을 반도보라빌 105동 3,5라인</t>
  </si>
  <si>
    <t>죽전동 1235 성현마을 반도보라빌 106동 1,2라인</t>
  </si>
  <si>
    <t>죽전동 1235 성현마을 반도보라빌 106동 3,5라인</t>
  </si>
  <si>
    <t>죽전동 1235 성현마을 반도보라빌 106동 6,7라인</t>
  </si>
  <si>
    <t>죽전동 1235 성현마을 반도보라빌 107동 1,2라인</t>
  </si>
  <si>
    <t>죽전동 1235 성현마을 반도보라빌 107동 3,5라인</t>
  </si>
  <si>
    <t>죽전동 1235 성현마을 반도보라빌 108동 1,2라인</t>
  </si>
  <si>
    <t>죽전61통</t>
  </si>
  <si>
    <t>죽전동 1329 성현마을 우미이노스빌 201동 1,2라인</t>
  </si>
  <si>
    <t>죽전동 1329 성현마을 우미이노스빌 201동 3,5라인</t>
  </si>
  <si>
    <t>죽전동 1329 성현마을 우미이노스빌 202동 1,2라인</t>
  </si>
  <si>
    <t>죽전동 1329 성현마을 우미이노스빌 202동 3,5라인</t>
  </si>
  <si>
    <t>죽전동 1329 성현마을 우미이노스빌 203동 1,2라인</t>
  </si>
  <si>
    <t>죽전동 1329 성현마을 우미이노스빌 203동 3,5라인</t>
  </si>
  <si>
    <t>죽전동 1329 성현마을 우미이노스빌 204동 1,2라인</t>
  </si>
  <si>
    <t>죽전동 1329 성현마을 우미이노스빌 204동 3,5라인</t>
  </si>
  <si>
    <t>죽전62통</t>
  </si>
  <si>
    <t>죽전동 1329 성현마을 우미이노스빌 205동 1,2라인</t>
  </si>
  <si>
    <t>죽전동 1329 성현마을 우미이노스빌 205동 3,5라인</t>
  </si>
  <si>
    <t>죽전동 1329 성현마을 우미이노스빌 206동 1,2라인</t>
  </si>
  <si>
    <t>죽전동 1329 성현마을 우미이노스빌 206동 3,5라인</t>
  </si>
  <si>
    <t>죽전동 1329 성현마을 우미이노스빌 206동 6,7라인</t>
  </si>
  <si>
    <t>죽전동 1329 성현마을 우미이노스빌 207동 1,2라인</t>
  </si>
  <si>
    <t>죽전동 1329 성현마을 우미이노스빌 207동 3,5라인</t>
  </si>
  <si>
    <t>죽전동 1329 성현마을 우미이노스빌 207동 6,7라인</t>
  </si>
  <si>
    <t>죽전동 1329 성현마을 우미이노스빌 208동 1,2라인</t>
  </si>
  <si>
    <t>죽전동 1329 성현마을 우미이노스빌 208동 3,5라인</t>
  </si>
  <si>
    <t>죽전63통</t>
  </si>
  <si>
    <t>(단국대입구 단독주택지)죽전동 1319-1～10, 1320-1～10</t>
  </si>
  <si>
    <t>죽전동 1321-1～10, 1322-1～12</t>
  </si>
  <si>
    <t>죽전동 1323-1～10, 1325-1～12, 1327-1～3, 1328-1～4</t>
  </si>
  <si>
    <t>죽전64통</t>
  </si>
  <si>
    <t>죽전동 339 죽전파크빌(아) 905동 1,2라인</t>
  </si>
  <si>
    <t>죽전동 339 죽전파크빌(아) 905동 3,4라인</t>
  </si>
  <si>
    <t>죽전동 339 죽전파크빌(아) 905동 5,6라인</t>
  </si>
  <si>
    <t>죽전동 339 죽전파크빌(아) 905동 7,8라인</t>
  </si>
  <si>
    <t>죽전동 339 죽전파크빌(아) 905동 9,10라인</t>
  </si>
  <si>
    <t>죽전동 339 죽전파크빌(아) 905동 11,12라인</t>
  </si>
  <si>
    <t>죽전동 339 죽전파크빌(아) 906동 1,2라인</t>
  </si>
  <si>
    <t>죽전동 339 죽전파크빌(아) 906동 3,4라인</t>
  </si>
  <si>
    <t>죽전동 339 죽전파크빌(아) 906동 5,6라인</t>
  </si>
  <si>
    <t>죽전65통</t>
  </si>
  <si>
    <t>죽전동 1198 새터마을 푸르지오 401동 1,2라인</t>
  </si>
  <si>
    <t>죽전동 1198 새터마을 푸르지오 402동 1,2라인</t>
  </si>
  <si>
    <t>죽전66통</t>
  </si>
  <si>
    <t>죽전동 1488 죽전역 월드메르디앙(아) 101동 1,2라인</t>
  </si>
  <si>
    <t>죽전동 1488 죽전역 월드메르디앙(아) 101동 3,4라인</t>
  </si>
  <si>
    <t>죽전동 1488 죽전역 월드메르디앙(아) 102동</t>
  </si>
  <si>
    <t>죽전67통</t>
  </si>
  <si>
    <t>죽전동 317 용인죽전휴먼빌(아) 101동</t>
  </si>
  <si>
    <t>죽전동 317 용인죽전휴먼빌(아) 102동 1,2라인</t>
  </si>
  <si>
    <t>죽전동 317 용인죽전휴먼빌(아) 102동 3,4라인</t>
  </si>
  <si>
    <t>죽전동 317 용인죽전휴먼빌(아) 103동 1,2라인</t>
  </si>
  <si>
    <t>죽전동 317 용인죽전휴먼빌(아) 103동 3,4라인</t>
  </si>
  <si>
    <t>죽전동 317 용인죽전휴먼빌(아) 104동 1,2라인</t>
  </si>
  <si>
    <t>죽전동 317 용인죽전휴먼빌(아) 104동 3,4라인</t>
  </si>
  <si>
    <t>죽전68통</t>
  </si>
  <si>
    <t>죽전동 1336-1～9, 1337-1～8</t>
  </si>
  <si>
    <t>죽전동 1338-1～7, 1339-1～10</t>
  </si>
  <si>
    <t>죽전동 1335-1～3, 1342-1～3, 1343-1～3, 1345-1～4</t>
  </si>
  <si>
    <t>상현1통</t>
  </si>
  <si>
    <t>상현</t>
  </si>
  <si>
    <t>(상현동)</t>
  </si>
  <si>
    <t>상현동 3-4～12-3, 63-4～78-39, 207～300</t>
  </si>
  <si>
    <t>상현동 1201 수지 휴엔하임아파트 101동 1,2라인</t>
  </si>
  <si>
    <t>상현동 1201 수지 휴엔하임아파트 101동 3,4라인</t>
  </si>
  <si>
    <t>상현동 1201 수지 휴엔하임아파트 102동 1,2라인</t>
  </si>
  <si>
    <t>상현동 1201 수지 휴엔하임아파트 102동 3,4라인</t>
  </si>
  <si>
    <t>상현2통</t>
  </si>
  <si>
    <t>(상현동, 현대성우3차)</t>
  </si>
  <si>
    <t>상현동 855 상현마을 현대성우3차아파트 281동 1,2라인</t>
  </si>
  <si>
    <t xml:space="preserve">(상현동, </t>
  </si>
  <si>
    <t>상현동 855 상현마을 현대성우3차아파트 281동 3,4라인</t>
  </si>
  <si>
    <t>현대성우3차)</t>
  </si>
  <si>
    <t>상현동 855 상현마을 현대성우3차아파트 282동 1,2라인</t>
  </si>
  <si>
    <t>상현동 855 상현마을 현대성우3차아파트 282동 3,4라인</t>
  </si>
  <si>
    <t>상현동 855 상현마을 현대성우3차아파트 283동 1,2라인</t>
  </si>
  <si>
    <t>상현동 855 상현마을 현대성우3차아파트 283동 3,4라인</t>
  </si>
  <si>
    <t>상현동 855 상현마을 현대성우3차아파트 284동 1,2라인</t>
  </si>
  <si>
    <t>상현동 855 상현마을 현대성우3차아파트 284동 3,4라인</t>
  </si>
  <si>
    <t>상현동 855 상현마을 현대성우3차아파트 285동 1,2라인</t>
  </si>
  <si>
    <t>상현동 855 상현마을 현대성우3차아파트 285동 3,4라인</t>
  </si>
  <si>
    <t>상현3통</t>
  </si>
  <si>
    <t>(상현동, 현대성우)</t>
  </si>
  <si>
    <t>상현동 851 상현마을 현대성우아파트 291동</t>
  </si>
  <si>
    <t>상현동 851 상현마을 현대성우아파트 292동</t>
  </si>
  <si>
    <t>현대성우)</t>
  </si>
  <si>
    <t>상현동 851 상현마을 현대성우아파트 293동</t>
  </si>
  <si>
    <t>상현동 851 상현마을 현대성우아파트 294동 1,2라인</t>
  </si>
  <si>
    <t>상현동 851 상현마을 현대성우아파트 294동 3,4라인</t>
  </si>
  <si>
    <t>상현동 851 상현마을 현대성우아파트 295동</t>
  </si>
  <si>
    <t>상현4통</t>
  </si>
  <si>
    <t>상현동 851 상현마을 현대성우아파트 296동 1,2라인</t>
  </si>
  <si>
    <t>상현동 851 상현마을 현대성우아파트 296동 3,4라인</t>
  </si>
  <si>
    <t>상현동 851 상현마을 현대성우아파트 296동 5,6라인</t>
  </si>
  <si>
    <t xml:space="preserve">상현동 851 상현마을 현대성우아파트 297동 </t>
  </si>
  <si>
    <t xml:space="preserve">상현동 851 상현마을 현대성우아파트 298동 </t>
  </si>
  <si>
    <t>상현동 851 상현마을 현대성우아파트 299동 1,2라인</t>
  </si>
  <si>
    <t>상현동 851 상현마을 현대성우아파트 299동 3,4라인</t>
  </si>
  <si>
    <t>상현5통</t>
  </si>
  <si>
    <t>(상현동, 엘지자이)</t>
  </si>
  <si>
    <t>상현동 869 만현마을9단지 엘지자이아파트 901동 1,2라인</t>
  </si>
  <si>
    <t>상현동 869 만현마을9단지 엘지자이아파트 901동 3,4라인</t>
  </si>
  <si>
    <t>상현동 869 만현마을9단지 엘지자이아파트 902동 1,2라인</t>
  </si>
  <si>
    <t>상현동 869 만현마을9단지 엘지자이아파트 902동 3,4라인</t>
  </si>
  <si>
    <t>상현동 869 만현마을9단지 엘지자이아파트 903동 1,2라인</t>
  </si>
  <si>
    <t>상현동 869 만현마을9단지 엘지자이아파트 903동 3,4라인</t>
  </si>
  <si>
    <t>상현동 869 만현마을9단지 엘지자이아파트 904동 1,2라인</t>
  </si>
  <si>
    <t>상현동 869 만현마을9단지 엘지자이아파트 904동 3,4라인</t>
  </si>
  <si>
    <t>상현동 869 만현마을9단지 엘지자이아파트 904동 5,6라인</t>
  </si>
  <si>
    <t>상현6통</t>
  </si>
  <si>
    <t>상현동 869 만현마을9단지 엘지자이아파트 905동 1,2라인</t>
  </si>
  <si>
    <t>상현동 869 만현마을9단지 엘지자이아파트 905동 3,4라인</t>
  </si>
  <si>
    <t>상현동 869 만현마을9단지 엘지자이아파트 906동 1,2라인</t>
  </si>
  <si>
    <t>상현동 869 만현마을9단지 엘지자이아파트 906동 3,4라인</t>
  </si>
  <si>
    <t>상현동 869 만현마을9단지 엘지자이아파트 907동 1,2라인</t>
  </si>
  <si>
    <t>상현동 869 만현마을9단지 엘지자이아파트 907동 3,4라인</t>
  </si>
  <si>
    <t>상현동 869 만현마을9단지 엘지자이아파트 907동 5,6라인</t>
  </si>
  <si>
    <t>상현동 869 만현마을9단지 엘지자이아파트 908동 1,2라인</t>
  </si>
  <si>
    <t>상현동 869 만현마을9단지 엘지자이아파트 908동 3,4라인</t>
  </si>
  <si>
    <t>상현7통</t>
  </si>
  <si>
    <t>상현동 869 만현마을9단지 엘지자이아파트 909동 1,2라인</t>
  </si>
  <si>
    <t>상현동 869 만현마을9단지 엘지자이아파트 909동 3,4라인</t>
  </si>
  <si>
    <t>상현동 869 만현마을9단지 엘지자이아파트 909동 5,6라인</t>
  </si>
  <si>
    <t>상현동 869 만현마을9단지 엘지자이아파트 910동 1,2라인</t>
  </si>
  <si>
    <t>상현동 869 만현마을9단지 엘지자이아파트 910동 3,4라인</t>
  </si>
  <si>
    <t>상현동 869 만현마을9단지 엘지자이아파트 910동 5,6라인</t>
  </si>
  <si>
    <t>상현동 869 만현마을9단지 엘지자이아파트 911동 1,2라인</t>
  </si>
  <si>
    <t>상현동 869 만현마을9단지 엘지자이아파트 911동 3,4라인</t>
  </si>
  <si>
    <t>상현동 869 만현마을9단지 엘지자이아파트 911동 5,6라인</t>
  </si>
  <si>
    <t>상현동 869 만현마을9단지 엘지자이아파트 912동 1,2라인</t>
  </si>
  <si>
    <t>상현동 869 만현마을9단지 엘지자이아파트 912동 3,4라인</t>
  </si>
  <si>
    <t>상현8통</t>
  </si>
  <si>
    <t>(상현동, 두산아파트)</t>
  </si>
  <si>
    <t>상현동 861 만현마을8단지 두산위브아파트 801동 1,2라인</t>
  </si>
  <si>
    <t>상현동 861 만현마을8단지 두산위브아파트 802동 1,2라인</t>
  </si>
  <si>
    <t>두산아파트)</t>
  </si>
  <si>
    <t>상현동 861 만현마을8단지 두산위브아파트 802동 3,4라인</t>
  </si>
  <si>
    <t>상현동 861 만현마을8단지 두산위브아파트 803동 1,2라인</t>
  </si>
  <si>
    <t>상현동 861 만현마을8단지 두산위브아파트 803동 3,4라인</t>
  </si>
  <si>
    <t>상현동 861 만현마을8단지 두산위브아파트 804동 1,2라인</t>
  </si>
  <si>
    <t>상현동 861 만현마을8단지 두산위브아파트 804동 3,4라인</t>
  </si>
  <si>
    <t>상현9통</t>
  </si>
  <si>
    <t>상현동 861 만현마을8단지 두산위브아파트 805동 1,2라인</t>
  </si>
  <si>
    <t>상현동 861 만현마을8단지 두산위브아파트 805동 3,4라인</t>
  </si>
  <si>
    <t>상현동 861 만현마을8단지 두산위브아파트 806동 1,2라인</t>
  </si>
  <si>
    <t>상현동 861 만현마을8단지 두산위브아파트 806동 3,4라인</t>
  </si>
  <si>
    <t>상현동 861 만현마을8단지 두산위브아파트 807동 1,2라인</t>
  </si>
  <si>
    <t>상현동 861 만현마을8단지 두산위브아파트 807동 3,4라인</t>
  </si>
  <si>
    <t>상현동 861 만현마을8단지 두산위브아파트 808동 1,2라인</t>
  </si>
  <si>
    <t>상현동 861 만현마을8단지 두산위브아파트 808동 3,4라인</t>
  </si>
  <si>
    <t>상현10통</t>
  </si>
  <si>
    <t>(상현동, 쌍용아파트)</t>
  </si>
  <si>
    <t>상현동 850 만현마을 쌍용아파트 701동 1,2라인</t>
  </si>
  <si>
    <t>상현동 850 만현마을 쌍용아파트 701동 3,4라인</t>
  </si>
  <si>
    <t>상현동 850 만현마을 쌍용아파트 701동 5,6라인</t>
  </si>
  <si>
    <t>상현동 850 만현마을 쌍용아파트 702동 1,2라인</t>
  </si>
  <si>
    <t>상현동 850 만현마을 쌍용아파트 703동 1,2라인</t>
  </si>
  <si>
    <t>상현동 850 만현마을 쌍용아파트 703동 3,4라인</t>
  </si>
  <si>
    <t>상현동 850 만현마을 쌍용아파트 703동 5,6라인</t>
  </si>
  <si>
    <t>상현동 850 만현마을 쌍용아파트 704동 1,2라인</t>
  </si>
  <si>
    <t>상현동 850 만현마을 쌍용아파트 704동 3,4라인</t>
  </si>
  <si>
    <t>상현11통</t>
  </si>
  <si>
    <t>상현동 850 만현마을 쌍용아파트 705동 1,2라인</t>
  </si>
  <si>
    <t>상현동 850 만현마을 쌍용아파트 705동 3,4라인</t>
  </si>
  <si>
    <t>상현동 850 만현마을 쌍용아파트 706동 1,2라인</t>
  </si>
  <si>
    <t>상현동 850 만현마을 쌍용아파트 706동 3,4라인</t>
  </si>
  <si>
    <t>상현동 850 만현마을 쌍용아파트 707동 1,2라인</t>
  </si>
  <si>
    <t>상현동 850 만현마을 쌍용아파트 707동 3,4라인</t>
  </si>
  <si>
    <t>상현동 850 만현마을 쌍용아파트 708동 1,2라인</t>
  </si>
  <si>
    <t>상현동 850 만현마을 쌍용아파트 708동 3,4라인</t>
  </si>
  <si>
    <t>상현동 850 만현마을 쌍용아파트 709동 1,2라인</t>
  </si>
  <si>
    <t>상현동 850 만현마을 쌍용아파트 709동 3,4라인</t>
  </si>
  <si>
    <t>상현12통</t>
  </si>
  <si>
    <t>상현동 850 만현마을 쌍용아파트 710동 1,2라인</t>
  </si>
  <si>
    <t>상현동 850 만현마을 쌍용아파트 710동 3,4라인</t>
  </si>
  <si>
    <t xml:space="preserve">상현동 850 만현마을 쌍용아파트 711동 1,2라인 </t>
  </si>
  <si>
    <t>상현동 850 만현마을 쌍용아파트 711동 3,4라인</t>
  </si>
  <si>
    <t>상현동 850 만현마을 쌍용아파트 712동 1,2라인</t>
  </si>
  <si>
    <t>상현동 850 만현마을 쌍용아파트 712동 3,4라인</t>
  </si>
  <si>
    <t>상현동 850 만현마을 쌍용아파트 713동 1,2라인</t>
  </si>
  <si>
    <t>상현동 850 만현마을 쌍용아파트 713동 3,4라인</t>
  </si>
  <si>
    <t>상현동 850 만현마을 쌍용아파트 713동 5,6라인</t>
  </si>
  <si>
    <t>상현13통</t>
  </si>
  <si>
    <t>(상현동, 수지3차쌍용)</t>
  </si>
  <si>
    <t>상현동 852 만현마을 쌍용아파트 601동 1,2라인</t>
  </si>
  <si>
    <t>상현동 852 만현마을 쌍용아파트 601동 3,4라인</t>
  </si>
  <si>
    <t>수지3차쌍용)</t>
  </si>
  <si>
    <t>상현동 852 만현마을 쌍용아파트 602동 1,2라인</t>
  </si>
  <si>
    <t>상현동 852 만현마을 쌍용아파트 602동 3,4라인</t>
  </si>
  <si>
    <t>상현동 852 만현마을 쌍용아파트 603동 1,2라인</t>
  </si>
  <si>
    <t>상현동 852 만현마을 쌍용아파트 603동 3,4라인</t>
  </si>
  <si>
    <t>상현동 852 만현마을 쌍용아파트 603동 5,6라인</t>
  </si>
  <si>
    <t>상현동 852 만현마을 쌍용아파트 604동 1,2라인</t>
  </si>
  <si>
    <t>상현동 852 만현마을 쌍용아파트 604동 3,4라인</t>
  </si>
  <si>
    <t>상현동 852 만현마을 쌍용아파트 604동 5,6라인</t>
  </si>
  <si>
    <t>상현동 852 만현마을 쌍용아파트 605동 1,2라인</t>
  </si>
  <si>
    <t xml:space="preserve">12반 </t>
  </si>
  <si>
    <t>상현동 852 만현마을 쌍용아파트 605동 3,4라인</t>
  </si>
  <si>
    <t>상현동 852 만현마을 쌍용아파트 605동 5,6라인</t>
  </si>
  <si>
    <t>상현동 852 만현마을 쌍용아파트 606동 1,2라인</t>
  </si>
  <si>
    <t>상현동 852 만현마을 쌍용아파트 606동 3,4라인</t>
  </si>
  <si>
    <t>상현14통</t>
  </si>
  <si>
    <t>(상현동, 현대7차아파트)</t>
  </si>
  <si>
    <t>상현동 858 만현마을5단지 아이파크 501동 1,2라인</t>
  </si>
  <si>
    <t>상현동 858 만현마을5단지 아이파크 501동 3,4라인</t>
  </si>
  <si>
    <t>현대7차아파트)</t>
  </si>
  <si>
    <t>상현동 858 만현마을5단지 아이파크 502동 1,2라인</t>
  </si>
  <si>
    <t>상현동 858 만현마을5단지 아이파크 502동 3,4라인</t>
  </si>
  <si>
    <t>상현동 858 만현마을5단지 아이파크 505동 1,2라인</t>
  </si>
  <si>
    <t>상현동 858 만현마을5단지 아이파크 505동 3,4라인</t>
  </si>
  <si>
    <t>상현동 858 만현마을5단지 아이파크 507동1,2라인</t>
  </si>
  <si>
    <t>상현동 858 만현마을5단지 아이파크 507동 3,4라인</t>
  </si>
  <si>
    <t>상현15통</t>
  </si>
  <si>
    <t>상현동 858 만현마을5단지 아이파크 503동 1,2라인</t>
  </si>
  <si>
    <t>상현동 858 만현마을5단지 아이파크 503동 3,4라인</t>
  </si>
  <si>
    <t>상현동 858 만현마을5단지 아이파크 503동 5,6라인</t>
  </si>
  <si>
    <t>상현동 858 만현마을5단지 아이파크 504동 1,2라인</t>
  </si>
  <si>
    <t>상현동 858 만현마을5단지 아이파크 504동 3,4라인</t>
  </si>
  <si>
    <t>상현동 858 만현마을5단지 아이파크 506동 1,2라인</t>
  </si>
  <si>
    <t>상현동 858 만현마을5단지 아이파크 506동 3,4라인</t>
  </si>
  <si>
    <t>상현16통</t>
  </si>
  <si>
    <t>(상현동, 현대6차아파트)</t>
  </si>
  <si>
    <t>상현동 856 만현마을2단지 아이파크 201동 1,2라인</t>
  </si>
  <si>
    <t>상현동 856 만현마을2단지 아이파크 201동 3,4라인</t>
  </si>
  <si>
    <t>현대6차아파트)</t>
  </si>
  <si>
    <t>상현동 856 만현마을2단지 아이파크 201동 5,6라인</t>
  </si>
  <si>
    <t>상현동 856 만현마을2단지 아이파크 202동 1,2라인</t>
  </si>
  <si>
    <t>상현동 856 만현마을2단지 아이파크 203동 1,2라인</t>
  </si>
  <si>
    <t>상현동 856 만현마을2단지 아이파크 203동 3,4라인</t>
  </si>
  <si>
    <t>상현동 856 만현마을2단지 아이파크 203동 5,6라인</t>
  </si>
  <si>
    <t>상현동 856 만현마을2단지 아이파크 204동 1,2라인</t>
  </si>
  <si>
    <t xml:space="preserve">9반 </t>
  </si>
  <si>
    <t>상현동 856 만현마을2단지 아이파크 204동 3,4라인</t>
  </si>
  <si>
    <t>상현동 856 만현마을2단지 아이파크 205동 1,2라인</t>
  </si>
  <si>
    <t>상현동 856 만현마을2단지 아이파크 205동 3,4라인</t>
  </si>
  <si>
    <t>상현17통</t>
  </si>
  <si>
    <t>(상현동, 성원5차)</t>
  </si>
  <si>
    <t>상현동 864 만현마을 성원상떼빌 301동 1,2라인</t>
  </si>
  <si>
    <t>상현동 864 만현마을 성원상떼빌 302동 1,2라인</t>
  </si>
  <si>
    <t>성원5차)</t>
  </si>
  <si>
    <t>상현동 864 만현마을 성원상떼빌 303동 1,2라인</t>
  </si>
  <si>
    <t>상현동 864 만현마을 성원상떼빌 303동 3,4라인</t>
  </si>
  <si>
    <t>상현동 864 만현마을 성원상떼빌 304동 1,2라인</t>
  </si>
  <si>
    <t>상현동 864 만현마을 성원상떼빌 304동 3,4라인</t>
  </si>
  <si>
    <t>상현동 864 만현마을 성원상떼빌 304동 5,6라인</t>
  </si>
  <si>
    <t>상현18통</t>
  </si>
  <si>
    <t>상현동 864 만현마을 성원상떼빌 305동 1,2라인</t>
  </si>
  <si>
    <t>상현동 864 만현마을 성원상떼빌 305동 3,4라인</t>
  </si>
  <si>
    <t>상현동 864 만현마을 성원상떼빌 305동 5,6라인</t>
  </si>
  <si>
    <t>상현동 864 만현마을 성원상떼빌 306동 1,2라인</t>
  </si>
  <si>
    <t>상현동 864 만현마을 성원상떼빌 306동 3,4라인</t>
  </si>
  <si>
    <t>상현동 864 만현마을 성원상떼빌 307동 1,2라인</t>
  </si>
  <si>
    <t>상현동 864 만현마을 성원상떼빌 308동 1,2라인</t>
  </si>
  <si>
    <t>상현동 864 만현마을 성원상떼빌 308동 3,4라인</t>
  </si>
  <si>
    <t>상현19통</t>
  </si>
  <si>
    <t>(상현동,롯데캐슬아파트)</t>
  </si>
  <si>
    <t>상현동 859 만현마을1단지 롯데캐슬아파트 101동 1,2라인</t>
  </si>
  <si>
    <t>(상현동,</t>
  </si>
  <si>
    <t>상현동 859 만현마을1단지 롯데캐슬아파트  101동 3,4라인</t>
  </si>
  <si>
    <t>롯데캐슬</t>
  </si>
  <si>
    <t>상현동 859 만현마을1단지 롯데캐슬아파트  101동 5,6라인</t>
  </si>
  <si>
    <t>상현동 859 만현마을1단지 롯데캐슬아파트  102동 1,2라인</t>
  </si>
  <si>
    <t>상현동 859 만현마을1단지 롯데캐슬아파트  102동 3,4라인</t>
  </si>
  <si>
    <t>상현동 859 만현마을1단지 롯데캐슬아파트 102동 5,6라인</t>
  </si>
  <si>
    <t>상현동 859 만현마을1단지 롯데캐슬아파트  103동 1,2라인</t>
  </si>
  <si>
    <t>상현동 859 만현마을1단지 롯데캐슬아파트  103동 3,4라인</t>
  </si>
  <si>
    <t>상현동 859 만현마을1단지 롯데캐슬아파트  103동 5,6라인</t>
  </si>
  <si>
    <t>상현20통</t>
  </si>
  <si>
    <t>상현동 859 만현마을1단지 롯데캐슬아파트  104동 1,2라인</t>
  </si>
  <si>
    <t>상현동 859 만현마을1단지 롯데캐슬아파트 104동 3,4라인</t>
  </si>
  <si>
    <t>상현동 859 만현마을1단지 롯데캐슬아파트  105동 1,2라인</t>
  </si>
  <si>
    <t>상현동 859 만현마을1단지 롯데캐슬아파트  105동 3,4라인</t>
  </si>
  <si>
    <t>상현동 859 만현마을1단지 롯데캐슬아파트  106동 1,2라인</t>
  </si>
  <si>
    <t>상현동 859 만현마을1단지 롯데캐슬아파트 106동 3,4라인</t>
  </si>
  <si>
    <t>상현동 859 만현마을1단지 롯데캐슬아파트  107동 1,2라인</t>
  </si>
  <si>
    <t>상현동 859 만현마을1단지 롯데캐슬아파트  107동 3,4라인</t>
  </si>
  <si>
    <t>상현21통</t>
  </si>
  <si>
    <t>상현동 859 만현마을1단지 롯데캐슬아파트  108동 1,2라인</t>
  </si>
  <si>
    <t>상현동 859 만현마을1단지 롯데캐슬아파트  108동 3,4라인</t>
  </si>
  <si>
    <t>상현동 859 만현마을1단지 롯데캐슬아파트  109동 1,2라인</t>
  </si>
  <si>
    <t>상현동 859 만현마을1단지 롯데캐슬아파트 109동 3,4라인</t>
  </si>
  <si>
    <t>상현동 859 만현마을1단지 롯데캐슬아파트  110동 1,2라인</t>
  </si>
  <si>
    <t>상현동 859 만현마을1단지 롯데캐슬아파트  110동 3,4라인</t>
  </si>
  <si>
    <t>상현동 859 만현마을1단지 롯데캐슬아파트  111동 1,2라인</t>
  </si>
  <si>
    <t>상현동 859 만현마을1단지 롯데캐슬아파트 112동 1,2라인</t>
  </si>
  <si>
    <t>상현22통</t>
  </si>
  <si>
    <t>상현동 32-3  현대파인빌리지 201동</t>
  </si>
  <si>
    <t>상현동 32-9  현대파인빌리지 202동</t>
  </si>
  <si>
    <t>상현동 32-11 현대파인빌리지 203동</t>
  </si>
  <si>
    <t>상현동 33    현대파인빌리지 204동</t>
  </si>
  <si>
    <t>상현동 34-4  현대파인빌리지 205동</t>
  </si>
  <si>
    <t>상현동 33-2～12 상현그린힐</t>
  </si>
  <si>
    <t>상현23통</t>
  </si>
  <si>
    <t>(상현동, 동보2차)</t>
  </si>
  <si>
    <t>상현동 1 용인수지동보2차 101동 1,2라인</t>
  </si>
  <si>
    <t>상현동 1 용인수지동보2차 101동 3,4라인</t>
  </si>
  <si>
    <t>동보2차)</t>
  </si>
  <si>
    <t>상현동 1 용인수지동보2차 101동 5,6라인</t>
  </si>
  <si>
    <t>상현동 1 용인수지동보2차 101동 7,8라인</t>
  </si>
  <si>
    <t>상현동 1 용인수지동보2차 101동 9,10라인</t>
  </si>
  <si>
    <t>상현동 1 용인수지동보2차 101동 11,12라인</t>
  </si>
  <si>
    <t>상현동 1 용인수지동보2차 101동 13,14라인</t>
  </si>
  <si>
    <t>상현동 1 용인수지동보2차 102동 1,2라인</t>
  </si>
  <si>
    <t>상현동 1 용인수지동보2차 102동 3,4라인</t>
  </si>
  <si>
    <t>상현24통</t>
  </si>
  <si>
    <t>상현동 1 용인수지동보2차 103동 1,2라인</t>
  </si>
  <si>
    <t>상현동 1 용인수지동보2차 103동 3,4라인</t>
  </si>
  <si>
    <t>상현동 1 용인수지동보2차 103동 5,6라인</t>
  </si>
  <si>
    <t>상현동 1 용인수지동보2차 103동 7,8라인</t>
  </si>
  <si>
    <t>상현동 1 용인수지동보2차 103동 9,10라인</t>
  </si>
  <si>
    <t>상현동 1 용인수지동보2차 103동 11,12라인</t>
  </si>
  <si>
    <t>상현동 1 용인수지동보2차 104동 1,2라인</t>
  </si>
  <si>
    <t>상현동 1 용인수지동보2차 104동 3,4라인</t>
  </si>
  <si>
    <t>상현동 1 용인수지동보2차 104동 5,6라인</t>
  </si>
  <si>
    <t>상현25통</t>
  </si>
  <si>
    <t>(상현동, 현대3차아파트)</t>
  </si>
  <si>
    <t>상현동 857 만현마을10단지 아이파크 1001동 1,2라인</t>
  </si>
  <si>
    <t>상현동 857 만현마을10단지 아이파크 1002동 1,2라인</t>
  </si>
  <si>
    <t>현대3차아파트)</t>
  </si>
  <si>
    <t>상현동 857 만현마을10단지 아이파크 1002동 3,4라인</t>
  </si>
  <si>
    <t>상현동 857 만현마을10단지 아이파크 1003동 1,2라인</t>
  </si>
  <si>
    <t>상현동 857 만현마을10단지 아이파크 1003동 3,4라인</t>
  </si>
  <si>
    <t>상현동 857 만현마을10단지 아이파크 1004동 1,2라인</t>
  </si>
  <si>
    <t>상현동 857 만현마을10단지 아이파크 1004동 3,4라인</t>
  </si>
  <si>
    <t>상현동 857 만현마을10단지 아이파크 1005동 1,2라인</t>
  </si>
  <si>
    <t>상현26통</t>
  </si>
  <si>
    <t>상현동 857 만현마을10단지 아이파크 1006동 1,2라인</t>
  </si>
  <si>
    <t>상현동 857 만현마을10단지 아이파크 1007동 1,2라인</t>
  </si>
  <si>
    <t>상현동 857 만현마을10단지 아이파크 1008동 1,2라인</t>
  </si>
  <si>
    <t>상현동 857 만현마을10단지 아이파크 1008동 3,4라인</t>
  </si>
  <si>
    <t>상현동 857 만현마을10단지 아이파크 1009동 1,2라인</t>
  </si>
  <si>
    <t>상현동 857 만현마을10단지 아이파크 1010동 1,2라인</t>
  </si>
  <si>
    <t>상현동 857 만현마을10단지 아이파크 1010동 3,4라인</t>
  </si>
  <si>
    <t>상현동 857 만현마을10단지 아이파크 1011동 1,2라인</t>
  </si>
  <si>
    <t>상현27통</t>
  </si>
  <si>
    <t>(상현동, 성원아파트)</t>
  </si>
  <si>
    <t>상현동 30 성원아파트 101동 1,2라인</t>
  </si>
  <si>
    <t>상현동 30 성원아파트 101동 3,4라인</t>
  </si>
  <si>
    <t>상현동 30 성원아파트 102동 1,2라인</t>
  </si>
  <si>
    <t>상현동 30 성원아파트 102동 3,4라인</t>
  </si>
  <si>
    <t>상현동 30 성원아파트 103동 1,2라인</t>
  </si>
  <si>
    <t>상현동 30 성원아파트 103동 3,4라인</t>
  </si>
  <si>
    <t>상현동 30 성원아파트 104동 1,2라인</t>
  </si>
  <si>
    <t>상현동 30 성원아파트 104동 3,4라인</t>
  </si>
  <si>
    <t>상현28통</t>
  </si>
  <si>
    <t>상현동 30 성원아파트 105동 1,2라인</t>
  </si>
  <si>
    <t>상현동 30 성원아파트 105동 3,4라인</t>
  </si>
  <si>
    <t>상현동 30 성원아파트 106동 1,2라인</t>
  </si>
  <si>
    <t>상현동 30 성원아파트 106동 3,4라인</t>
  </si>
  <si>
    <t>상현동 30 성원아파트 107동 1,2라인</t>
  </si>
  <si>
    <t>상현동 30 성원아파트 107동 3,4라인</t>
  </si>
  <si>
    <t>상현동 30 성원아파트 108동 1,2라인</t>
  </si>
  <si>
    <t>상현동 30 성원아파트 108동 3,4라인</t>
  </si>
  <si>
    <t>상현동 30 성원아파트 108동 5,6라인</t>
  </si>
  <si>
    <t>상현29통</t>
  </si>
  <si>
    <t>상현동 30 성원아파트 109동 1,2라인</t>
  </si>
  <si>
    <t>상현동 30 성원아파트 109동 3,4라인</t>
  </si>
  <si>
    <t>상현동 30 성원아파트 109동 5,6라인</t>
  </si>
  <si>
    <t>상현동 30 성원아파트 110동 1,2라인</t>
  </si>
  <si>
    <t>상현동 30 성원아파트 110동 3,4라인</t>
  </si>
  <si>
    <t>상현동 30 성원아파트 111동 1,2라인</t>
  </si>
  <si>
    <t>상현동 30 성원아파트 111동 3.4라인</t>
  </si>
  <si>
    <t>상현동 30 성원아파트 111동 5.6라인</t>
  </si>
  <si>
    <t>상현30통</t>
  </si>
  <si>
    <t>상현동 30 성원아파트 112동 1,2라인</t>
  </si>
  <si>
    <t>상현동 30 성원아파트 112동 3,4라인</t>
  </si>
  <si>
    <t>상현동 30 성원아파트 112동 5,6라인</t>
  </si>
  <si>
    <t>상현동 30 성원아파트 113동 1,2라인</t>
  </si>
  <si>
    <t>상현동 30 성원아파트 113동 3,4라인</t>
  </si>
  <si>
    <t>상현동 30 성원아파트 113동 5,6라인</t>
  </si>
  <si>
    <t>상현동 30 성원아파트 114동 1.2라인</t>
  </si>
  <si>
    <t>상현동 30 성원아파트 114동 3,4라인</t>
  </si>
  <si>
    <t>상현동 30 성원아파트 114동 5.6라인</t>
  </si>
  <si>
    <t>상현31통</t>
  </si>
  <si>
    <t>상현동 30 성원아파트 115동 1,2라인</t>
  </si>
  <si>
    <t>상현동 30 성원아파트 115동 3,4라인</t>
  </si>
  <si>
    <t>상현동 30 성원아파트 116동 1,2라인</t>
  </si>
  <si>
    <t>상현동 30 성원아파트 116동 3,4라인</t>
  </si>
  <si>
    <t>상현동 30 성원아파트 117동 1,2라인</t>
  </si>
  <si>
    <t>상현동 30 성원아파트 117동 3,4라인</t>
  </si>
  <si>
    <t>상현동 30 성원아파트 118동 1,2라인</t>
  </si>
  <si>
    <t>상현동 30 성원아파트 118동 3,4라인</t>
  </si>
  <si>
    <t>상현동 30 성원아파트 119동 1.2라인</t>
  </si>
  <si>
    <t xml:space="preserve">10반 </t>
  </si>
  <si>
    <t>상현동 30 성원아파트 119동 3,4라인</t>
  </si>
  <si>
    <t>상현32통</t>
  </si>
  <si>
    <t>상현동 301～307, 573-1～4, 1140～1155-3</t>
  </si>
  <si>
    <t>상현동 1156～1166-17</t>
  </si>
  <si>
    <t>상현33통</t>
  </si>
  <si>
    <t>(상현동, 수지동도센트리움)</t>
  </si>
  <si>
    <t>상현동 1203 수지 동도센트리움 101동 1,2라인</t>
  </si>
  <si>
    <t>상현동 1203 수지 동도센트리움 101동 3,4라인</t>
  </si>
  <si>
    <t>수지</t>
  </si>
  <si>
    <t>상현동 1203 수지 동도센트리움 101동 5,6라인</t>
  </si>
  <si>
    <t>동도센트리움)</t>
  </si>
  <si>
    <t>상현동 1203 수지 동도센트리움 101동 7,8라인</t>
  </si>
  <si>
    <t>상현동 1203 수지 동도센트리움 101동 9,10라인</t>
  </si>
  <si>
    <t>상현동 1203 수지 동도센트리움 101동 11,12라인</t>
  </si>
  <si>
    <t>상현34통</t>
  </si>
  <si>
    <t>(상현동,레이크포레아파트)</t>
  </si>
  <si>
    <t>상현동 1204 레이크포레아파트 101동 1,2라인</t>
  </si>
  <si>
    <t>상현동 1204 레이크포레아파트 101동 3,4라인</t>
  </si>
  <si>
    <t>레이크포레아파트)</t>
  </si>
  <si>
    <t>상현동 1204 레이크포레아파트 102동 1,2라인</t>
  </si>
  <si>
    <t>상현동 1204 레이크포레아파트 102동 3라인</t>
  </si>
  <si>
    <t>상현동 1204 레이크포레아파트 103동 1,2라인</t>
  </si>
  <si>
    <t>상현동 1204 레이크포레아파트 103동 3,4라인</t>
  </si>
  <si>
    <t>상현35통</t>
  </si>
  <si>
    <t>(상현동, 더샵파크사이드)</t>
  </si>
  <si>
    <t>상현동 1214 상현더셥파크사이드 101동 1～3라인</t>
  </si>
  <si>
    <t>상현동 1214 상현더샵파크사이드 101동 4～5라인</t>
  </si>
  <si>
    <t>더샵</t>
  </si>
  <si>
    <t>상현동 1214 상현더샵파크사이드 102동 1～2라인</t>
  </si>
  <si>
    <t>파크사이드)</t>
  </si>
  <si>
    <t>상현동 1214 상현더샵파크사이드 102동 3～4라인</t>
  </si>
  <si>
    <t xml:space="preserve">상현동 1214 상현더샵파크사이드 103동 </t>
  </si>
  <si>
    <t xml:space="preserve">상현동 1214 상현더샵파크사이드 104동 </t>
  </si>
  <si>
    <t xml:space="preserve">상현동 1214 상현더샵파크사이드 105동 </t>
  </si>
  <si>
    <t>상현동 1214 상현더샵파크사이드 106동 1～2라인</t>
  </si>
  <si>
    <t>상현동 1214 상현더샵파크사이드 106동 3～5라인</t>
  </si>
  <si>
    <t>통순번</t>
  </si>
  <si>
    <t>반순번</t>
  </si>
  <si>
    <t>관 할 구 역</t>
  </si>
  <si>
    <t>삼계1리</t>
  </si>
  <si>
    <t>포곡읍 삼계리 401-3(하은원룸), 463～471, 462-4,6(레스빌), 469(부강시티빌), 469-8(신우리버빌)</t>
  </si>
  <si>
    <t>(두계울)</t>
  </si>
  <si>
    <t>포곡읍 삼계리 407, 425, 476～479, 477-2(중앙하이빌), 477-10(플레리빌), 477-12,20(개미아트빌), 477-13(경창원룸), 479-15(유성빌리지 2차), 479-19,37,39(중앙하이빌), 479-42</t>
  </si>
  <si>
    <t>포곡읍 삼계리 475～476(강림6차빌라)</t>
  </si>
  <si>
    <t>포곡읍 삼계리 464(제일빌딩), 484～492, 484-8(동양아이빌), 485-14(경성주택), 488-1,16(태영맨션), 491-1(진형월드아파트)</t>
  </si>
  <si>
    <t>포곡읍 삼계리 485-7~21, 490-1, 490-10, 490-12, 490-13(명성주택), 490-14(경성주택), 490-15, 490-16~43</t>
  </si>
  <si>
    <t>포곡읍 삼계리 480, 480-2, 480-3,4,5,7(다산빌라), 481</t>
  </si>
  <si>
    <t>삼계2리</t>
  </si>
  <si>
    <t>포곡읍 삼계리 108～175, 109-2(성심빌라), 109-3(성원베스트빌),113-2(도사빌라), 115-2(그랜드아파트), 115-3,4, 116, 116-3, 118(현대그린아파트), 122(석산전원주택), 126(주암전원주택), 127, 127-1(동원빌라), 178, 180, 183～220</t>
  </si>
  <si>
    <t>(도사리)</t>
  </si>
  <si>
    <t>포곡읍 삼계리 27-1, 28, 69～107-10, 산1～68-2(경방기숙사)</t>
  </si>
  <si>
    <t>포곡읍 삼계리 82-1, 82-12, 82-13(보성빌라), 83-3, 83-14～16(동삼빌라)</t>
  </si>
  <si>
    <t>포곡읍 삼계리 144, 144-5～17, 145, 145-2～12, 146, 147, 148, 149</t>
  </si>
  <si>
    <t>삼계3리</t>
  </si>
  <si>
    <t>포곡읍 삼계리 179～182, 225-4, 233-4, 242, 264, 271, 272, 298, 299, 318, 320～332, 362, 319-1～319-14, 319-16, 319-17～319-27,</t>
  </si>
  <si>
    <t>(당곡)</t>
  </si>
  <si>
    <t>319-29～319-35, 319-37～319-47, 319-49(우성빌라 제외),</t>
  </si>
  <si>
    <t>산45-2, 산45-3, 산49-1, 산51, 산59, 산60-1, 산62-1, 산271</t>
  </si>
  <si>
    <t>포곡읍 삼계리 319-15, 319-28, 319-36, 319-48(우성빌라)</t>
  </si>
  <si>
    <t>포곡읍 삼계리 산69, 334～344, 347, 349, 350～352, 354～361, 364, 366-1, 358-1,3,4,5,6(동양카사벨라)</t>
  </si>
  <si>
    <t>삼계4리</t>
  </si>
  <si>
    <t>포곡읍 삼계리 554～569</t>
  </si>
  <si>
    <t>(감장곡)</t>
  </si>
  <si>
    <t>포곡읍 삼계리 554-4, 555-12, 555-13, 555-25, 556-1(신원, 강림, 나영,아름빌라), 550-9(원맨션), 550-7,12(뉴타운빌), 550-6,13(로얄맨션), 550-3,10(미루맨션), 551-4(한양빌라), ,551-7(래미안빌), 553-1(이공파크빌)</t>
  </si>
  <si>
    <t>포곡읍 삼계리 547, 547-6,7(상부주택), 666-5(헤렌하우스), 666-15(프라임빌), 666-17(센트리움), 666-19(아크로빌), 666-20(아르세움)</t>
  </si>
  <si>
    <t>포곡읍 삼계리 532, 578, 535-2,4,11(골든그랑빌)</t>
  </si>
  <si>
    <t>포곡읍 삼계리 564-2∼3(리버파크뷰), 666-8, 666-9, 666-47(리치하우스), 666-50(골드하우스)</t>
  </si>
  <si>
    <t>삼계5리</t>
  </si>
  <si>
    <t>포곡읍 삼계리 297, 319-20, 319-41, 319-42, 319-45, (화전빌라101동～105동)</t>
  </si>
  <si>
    <t>(당 곡)</t>
  </si>
  <si>
    <t>포곡읍 삼계리 290～295, 319-26, 319-39, 319-40, 319-43, 365～367, 367-2(대화센스빌), 370, (화전빌라106동, 107동, A동, B동, C동)</t>
  </si>
  <si>
    <t>368-1～368-5, 369-5, 369-7, 369-9</t>
  </si>
  <si>
    <t>포곡읍 삼계리 369-11～369-14(대명맨션1동～5동), 246-2, 250-3, 258-1, 369-2～369-4</t>
  </si>
  <si>
    <t>포곡읍 삼계리 369-6, 369-8, 369-15～369-17, 369-19～369-21, 371～418, 478(대명맨션6동～10동)</t>
  </si>
  <si>
    <t>삼계6리</t>
  </si>
  <si>
    <t>포곡읍 삼계리 275-2, 275-4, 275-10, 275-15, 407-4, 407-11(재원주택상가, 101동～104동), 275-12, 275-14, 275-21～275-22, 407-6</t>
  </si>
  <si>
    <t>포곡읍 삼계리 275-19(재원주택 105동)</t>
  </si>
  <si>
    <t>포곡읍 삼계리 275-14(재원주택 106동)</t>
  </si>
  <si>
    <t>포곡읍 삼계리 275-12(재원주택 107동)</t>
  </si>
  <si>
    <t>삼계7리</t>
  </si>
  <si>
    <t>포곡읍 삼계리 672 우림필유 수목원아파트 101동</t>
  </si>
  <si>
    <t>포곡읍 삼계리 672 우림필유 수목원아파트 102동</t>
  </si>
  <si>
    <t>포곡읍 삼계리 672 우림필유 수목원아파트 103동</t>
  </si>
  <si>
    <t>포곡읍 삼계리 672 우림필유 수목원아파트 104동</t>
  </si>
  <si>
    <t>포곡읍 삼계리 672 우림필유 수목원아파트 105동</t>
  </si>
  <si>
    <t>금어1리</t>
  </si>
  <si>
    <t>포곡읍 금어리 545～565, 570, 571, 619～627</t>
  </si>
  <si>
    <t>(어매실)</t>
  </si>
  <si>
    <t>포곡읍 금어리 451～460, 565, 580, 454(상아파워빌), 461-1(동은빌라), 712-1</t>
  </si>
  <si>
    <t>포곡읍 금어리 415～450, 산30-2</t>
  </si>
  <si>
    <t>금어2리</t>
  </si>
  <si>
    <t>포곡읍 금어리 208～407(양달말)</t>
  </si>
  <si>
    <t>(금 촌)</t>
  </si>
  <si>
    <t>포곡읍 금어리 164～177(응달말)</t>
  </si>
  <si>
    <t>포곡읍 금어리 15～123(통점)</t>
  </si>
  <si>
    <t>금어3리</t>
  </si>
  <si>
    <t>포곡읍 금어리 636～637</t>
  </si>
  <si>
    <t>(어둔리)</t>
  </si>
  <si>
    <t>포곡읍 금어리 629～650, 722-8,16(신아빌라)</t>
  </si>
  <si>
    <t>포곡읍 금어리 산3(군인아파트)</t>
  </si>
  <si>
    <t>둔전1리</t>
  </si>
  <si>
    <t>포곡읍 둔전리 188, 188-1, 188-2, 189-2(재원주택), 189-3, 189-5, 190-11, 190-26</t>
  </si>
  <si>
    <t>(둔 전)</t>
  </si>
  <si>
    <t>포곡읍 둔전리 158, 159, 160, 160-5, 161～165, 361-3, 367-5</t>
  </si>
  <si>
    <t>포곡읍 둔전리 187, 187-2(미래하이츠빌라), 187-4(대림빌라), 185-4, 185-6, 185-11, 186-6,16,17,19, 190-9</t>
  </si>
  <si>
    <t>포곡읍 둔전리 173, 173-1, 173-3(부강씨티빌), 174, 175(태영아파트), 176, 176-1, 177</t>
  </si>
  <si>
    <t>포곡읍 둔전리 172,172-1(베스트빌), 172-5, 178(둔전복지회관), 179(창원그린빌), 179-3,5, 212, 212-6, 219, 219-2</t>
  </si>
  <si>
    <t>포곡읍 둔전리 196-1,8,9,11, 211, 52-1, 52-10, 181, 182, 182-2, 183, 183-1, 183-5, 184-7(글로벌타운), 187-5,6(광장빌라), 192-1,8, 197-1,10, 210-1,7,8, 211-1,2,3,4,5</t>
  </si>
  <si>
    <t>둔전2리</t>
  </si>
  <si>
    <t xml:space="preserve">포곡읍 둔전리 129, 131-5,15,17,27,28,41(그랜져타운), </t>
  </si>
  <si>
    <t>(노전리)</t>
  </si>
  <si>
    <t>139-22,29,32,39,51, 130-1, 130-2</t>
  </si>
  <si>
    <t>포곡읍 둔전리 154-3,6, 155-8,12,13,14, 157-3, 139-3,4,5,6,7,8,14, 139-15,16,24,41, 149-1,2,3, 150, 150-1, 150-4, 151-5~151-18, 152-4,8,15, 391, 393-10</t>
  </si>
  <si>
    <t>포곡읍 둔전리 131-1, 131-9, 138, 139-1, 139-2, 155-1,3,4,5,7,10,15,36,37, 156-5,6,10, 190-6, 190-13, 191-9,12,14,15,19,25,48</t>
  </si>
  <si>
    <t>둔전3리</t>
  </si>
  <si>
    <t>포곡읍 둔전리 449(삼성쉐르빌아파트 101동)</t>
  </si>
  <si>
    <t>(삼성쉐르빌)</t>
  </si>
  <si>
    <t>포곡읍 둔전리 449(삼성쉐르빌아파트 102동)</t>
  </si>
  <si>
    <t>포곡읍 둔전리 449(삼성쉐르빌아파트 103동)</t>
  </si>
  <si>
    <t>포곡읍 둔전리 449(삼성쉐르빌아파트 104동)</t>
  </si>
  <si>
    <t>포곡읍 둔전리 449(삼성쉐르빌아파트 105동)</t>
  </si>
  <si>
    <t>포곡읍 둔전리 449(삼성쉐르빌아파트 106동)</t>
  </si>
  <si>
    <t>포곡읍 둔전리 449(삼성쉐르빌아파트 107동)</t>
  </si>
  <si>
    <t>포곡읍 둔전리 449(삼성쉐르빌아파트 108동)</t>
  </si>
  <si>
    <t>둔전4리</t>
  </si>
  <si>
    <t>포곡읍 둔전리 135-6, 135-9～135-20, 142-6,8, 142-11, 142-14, 143~143-4(그랜드맨션), 422-16～422-20, 422-32～422-34</t>
  </si>
  <si>
    <t>(상 보)</t>
  </si>
  <si>
    <t>포곡읍 둔전리 131-7, 131-14, 131-44, 132, 132-6, 132-7, 132-11, 137, 137-1～137-25, 139-10, 140-1, 149-6</t>
  </si>
  <si>
    <t>포곡읍 둔전리 127-2, 127-16, 127-23, 129-2,4(유성씨티빌)</t>
  </si>
  <si>
    <t xml:space="preserve">129-5, 129-6,9(씨티빌라), 129-15, 131-3,12,32,43 </t>
  </si>
  <si>
    <t xml:space="preserve">119-3,11,12,19,21, 128-2,10,11,12, 131-4, 133-1, 134-1, </t>
  </si>
  <si>
    <t>135-3, 135-5, 136-2, 422-22</t>
  </si>
  <si>
    <t>둔전5리</t>
  </si>
  <si>
    <t>포곡읍 둔전리 52-6, 52-17, 52-20, 52-21, 52-22, 53-2, 53-3, 71, 71-2, 72-1, 72-2,3,4,6(에코타운), 74-1, 75-1, 75-3, 77-1, 78, 78-1, 78-4, 79, 88-2, 89, 89-1, 89-3(메가스터디), 89-4~90-1, 103, 267, 268, 269, 269-2, 270, 270-1, 271, 272-1, 276-1, 335~337</t>
  </si>
  <si>
    <t>(서시울)</t>
  </si>
  <si>
    <t>포곡읍 둔전리 84-16~31, 80-1, 84-2~84-42, 345-1, 345-6, 345-7, 349-3, 350-3, 351-3, 352-6, 353-2, 356, 358, 358-1, 358-2, 380, 381-1</t>
  </si>
  <si>
    <t>둔전6리</t>
  </si>
  <si>
    <t>포곡읍 둔전리 111(유성빌리지), 120, 120-9, 121, 122-1, 125-1,3,4,9, 126-1,2,3,4,5,6, 127-3, 127-4, 127-12, 127-13</t>
  </si>
  <si>
    <t>(고당리)</t>
  </si>
  <si>
    <t>포곡읍 둔전리 121-2, 121-3, 121-4, 121-5, 122-3,5,7,11(목련아파트)</t>
  </si>
  <si>
    <t>포곡읍 둔전리 120-2, 120-4, 120-5, 120-6, 120-10, 120-11, 120-12, 120-13, 120-14, 120-15(태영맨션)</t>
  </si>
  <si>
    <t>포곡읍 둔전리 111-2, 111-7(대원빌라), 111-3, 111-8(송림빌라), 111-4, 112, 112-1, 112-2</t>
  </si>
  <si>
    <t>둔전7리</t>
  </si>
  <si>
    <t>포곡읍 둔전리 166(광휘빌라), 166-2(일봉빌라), 171-7(광휘발라), 171-9, 171-4, 171-11(상부주택), 176, 176-1(둔전그린빌)</t>
  </si>
  <si>
    <t>(원 터)</t>
  </si>
  <si>
    <t>포곡읍 둔전리 167, 167-6, 167-7(동양힐타운), 167-9, 168(하이파크빌라), 169, 169-1, 169-2</t>
  </si>
  <si>
    <t>포곡읍 둔전리 170, 171-1～171-5(대두타운), 171-22, 225, 225-1(대두타운)</t>
  </si>
  <si>
    <t>포곡읍 둔전리 223～224-1(삼성타운)</t>
  </si>
  <si>
    <t>포곡읍 둔전리 55~56, 220, 223-13, 223-14, 226, 226-1(남경샤인빌), 301-2, 228-1, 228-5, 228-8, 229</t>
  </si>
  <si>
    <t>둔전8리</t>
  </si>
  <si>
    <t>포곡읍 둔전리 12, 12-1~22, 378-1,14,16,19,20,22(다복빌라), 378-7,8,9,10,11,23,26, 379-3, 387-5~8, 388-2, 388-4, 321-3, 322-1, 323, 324-5, 326-2, 326-6, 382-1,2, 383-1,6,10,13, 400-1,2, 401-1, 402, 405-1,27,37, 406-4,51, 411-1,6,12, 412-1, 413-1</t>
  </si>
  <si>
    <t>(배머리)</t>
  </si>
  <si>
    <t>포곡읍 둔전리 370,370-1(남도그린맨션), 371(현진맨션), 368-1,2,3,4, 369(보인빌라), 374-1,2,5,7,10,11,14, 375,375-1,3, 4,4-1~13, 8,8-1~31, 14,14-1~4, 15,15-1~38, 16,16-1~18</t>
  </si>
  <si>
    <t>포곡읍 둔전리 361, 361-1, 362-3,6,11,12, 364-3, 365, 366,366-1,2,3(대성아트맨션), 366-6, 17, 17-2,5, 18, 18-1,3,7, 22, 22-1,2,3,5,6,7,8,9</t>
  </si>
  <si>
    <t>포곡읍 둔전리 152-1, 152-9, 153, 154-1, 158-2 160-2, 367, 367-2, 367-3, 367-7, 376-1, 376-15, 376-17, 377, 377-2, 393-1, 393-11, 393-24</t>
  </si>
  <si>
    <t>포곡읍 둔전리 167-2,3, 359, 359-1, 359-2,5,8, 362-1, 363, 363-1, 364-1, 364-8, 24, 24-1,2,3,5, 25, 25-1,2,3, 27, 27-1~14</t>
  </si>
  <si>
    <t>둔전9리</t>
  </si>
  <si>
    <t>포곡읍 둔전리 144-2, 144-6, 144-9, 144-11, 144-17, 144-19(상우빌라)</t>
  </si>
  <si>
    <t>(윗장승백이)</t>
  </si>
  <si>
    <t>포곡읍 둔전리 135-7, 144-4, 144-7(오성스카이빌라), 144-19, 144-21, 397-2, 397-3, 422-13, 422-14, 422-30, 422-31, 422-35, 422-49,50,51</t>
  </si>
  <si>
    <t>포곡읍 둔전리 145-6, 145-7, 147-3, 5, 6, 7, 8(부강시티빌)</t>
  </si>
  <si>
    <t>둔전10리</t>
  </si>
  <si>
    <t>포곡읍 둔전리 145, 147(신원아파트2차 201동 각층1호～4호)</t>
  </si>
  <si>
    <t>포곡읍 둔전리 147(신원아파트2차 201동 각층5호～8호)</t>
  </si>
  <si>
    <t>포곡읍 둔전리 147(신원아파트2차 202동 각층1호～4호)</t>
  </si>
  <si>
    <t>포곡읍 둔전리 147(신원아파트2차 202동 각층5호～8호)</t>
  </si>
  <si>
    <t>둔전11리</t>
  </si>
  <si>
    <t>포곡읍 둔전리 385(신원아파트1차 101동,상가)</t>
  </si>
  <si>
    <t>포곡읍 둔전리 385(신원아파트1차 102동),390-4</t>
  </si>
  <si>
    <t>포곡읍 둔전리 385(신원아파트1차 103동)</t>
  </si>
  <si>
    <t>포곡읍 둔전리 385(신원아파트1차 104동),390-4</t>
  </si>
  <si>
    <t>포곡읍 둔전리 385(신원아파트1차 105동,상가),390-4</t>
  </si>
  <si>
    <t>둔전12리</t>
  </si>
  <si>
    <t>포곡읍 둔전리 399-4,399-8,405-18(대두타운), 405-19(대두빌딩), 399-9, 385-1, 399-10, 399-12, 386-11, 386-12, 386-15, 386-16</t>
  </si>
  <si>
    <t>포곡읍 둔전리 406-16(국풍빌라), 406-19, 406-29, 406-30, 406-35, 406-36, 406-37, 406-46, 406-91, 406-93, 406-95</t>
  </si>
  <si>
    <t xml:space="preserve">포곡읍 둔전리 406-2, 406-23, 406-54, 406-55,406-57(선경타운), </t>
  </si>
  <si>
    <t>422-2, 406-11, 422-58, 422-73</t>
  </si>
  <si>
    <t>둔전13리</t>
  </si>
  <si>
    <t>포곡읍 둔전리 319(인정멜로디아파트 101동 각층1호～7호)</t>
  </si>
  <si>
    <t>포곡읍 둔전리 319(인정멜로디아파트 101동 각층8호～13호)</t>
  </si>
  <si>
    <t>상가,406-4～5,406-51,410-3,410-7,411-1.5.10.12</t>
  </si>
  <si>
    <t>포곡읍 둔전리 319(인정멜로디아파트 102동 각층1호～7호)</t>
  </si>
  <si>
    <t>포곡읍 둔전리 319(인정멜로디아파트 102동 각층8호～13호)</t>
  </si>
  <si>
    <t>포곡읍 둔전리 319(인정멜로디아파트 103동)</t>
  </si>
  <si>
    <t>포곡읍 둔전리 319(인정멜로디아파트 104동)</t>
  </si>
  <si>
    <t>포곡읍 둔전리 319(인정멜로디아파트 105동 각층1호～5호)</t>
  </si>
  <si>
    <t>포곡읍 둔전리 319(인정멜로디아파트 105동 각층6호～10호)</t>
  </si>
  <si>
    <t>둔전14리</t>
  </si>
  <si>
    <t>포곡읍 둔전리 192-27,36,39(메디안타운), 192-41(드림빌), 191-7,22,28,30,32</t>
  </si>
  <si>
    <t>(삼보노벨리앙), 186-5, 186-12, 190-1, 190-10, 191-1~5, 191-8, 191-15, 191-47,48 192-2~6,20,21,23,24,26,29,30,40,41, 195, 195-1, 195-3, 196-14, 200-8, 200-13, 201-9</t>
  </si>
  <si>
    <t>포곡읍 둔전리 194-3, 194-6,23,25,26(경호빌라), 194-13, 194-15, 193-1,3, 193-2,9,10(영광주택), 194-10,21,22,27,33, 123-1~9, 124-1,2, 산12-8, 산12-9</t>
  </si>
  <si>
    <t>둔전15리</t>
  </si>
  <si>
    <t xml:space="preserve">포곡읍 둔전리 106, 114, 115, 115-1～3, 119, 119-1～21, 422-4, </t>
  </si>
  <si>
    <t>422-56～57(삼성하이츠), 422-48(영광빌라), 422-25, 110-1(오래오빌), 107, 110-9, 113-1,3,4,6</t>
  </si>
  <si>
    <t xml:space="preserve">포곡읍 둔전리 116-1～7(한라빌라), 116-13(샤르밍), 118-3(관사), </t>
  </si>
  <si>
    <t xml:space="preserve">118-1,7(한라빌라), 119-11(하아트빌라), 119-14,31(쉐르빌), </t>
  </si>
  <si>
    <t>116-10, 119-17(한라빌라), 119-15, 119-18, 119-28</t>
  </si>
  <si>
    <t xml:space="preserve">포곡읍 둔전리 110-2, 110-3, 110-4, 110-6, 110-7, 110-12, 110-15, 110-16, 110-18, 110-21, 110-20, 110-26, 110-34, 108-1~12, </t>
  </si>
  <si>
    <t>109, 109-1~29</t>
  </si>
  <si>
    <t>둔전16리</t>
  </si>
  <si>
    <t>포곡읍 둔전리 447 금전마을 계룡리슈빌아파트 101동</t>
  </si>
  <si>
    <t>포곡읍 둔전리 447 금전마을 계룡리슈빌아파트 102동</t>
  </si>
  <si>
    <t>포곡읍 둔전리 447 금전마을 계룡리슈빌아파트 103동</t>
  </si>
  <si>
    <t>포곡읍 둔전리 447 금전마을 계룡리슈빌아파트 104동</t>
  </si>
  <si>
    <t>포곡읍 둔전리 447 금전마을 계룡리슈빌아파트 105동</t>
  </si>
  <si>
    <t>포곡읍 둔전리 447 금전마을 계룡리슈빌아파트 106동</t>
  </si>
  <si>
    <t>포곡읍 둔전리 447 금전마을 계룡리슈빌아파트 107동,108동</t>
  </si>
  <si>
    <t>영문1리</t>
  </si>
  <si>
    <t>포곡읍 영문리 85～129(동산머랭이)</t>
  </si>
  <si>
    <t>(냉천)</t>
  </si>
  <si>
    <t>포곡읍 영문리 45～73,384,388, 393,386,375,369-2,356,354,294～296</t>
  </si>
  <si>
    <t>포곡읍 영문리 300～351(윗범말)</t>
  </si>
  <si>
    <t>포곡읍 영문리 420～459(참샘골), 497-7,15,21,25, 492, 461-4</t>
  </si>
  <si>
    <t>포곡읍 영문리 2～16(허문)</t>
  </si>
  <si>
    <t>영문2리</t>
  </si>
  <si>
    <t>포곡읍 영문리 144～158, 174～183, 208～221</t>
  </si>
  <si>
    <t>(영골)</t>
  </si>
  <si>
    <t>포곡읍 영문리 196, 197～207, 222～278</t>
  </si>
  <si>
    <t>영문3리</t>
  </si>
  <si>
    <t>포곡읍 영문리 산36(배머루마을 101동,상가)</t>
  </si>
  <si>
    <t>(베네치아</t>
  </si>
  <si>
    <t>포곡읍 영문리 산36(배머루마을 102동)</t>
  </si>
  <si>
    <t>포곡읍 영문리 산36(배머루마을 103동)</t>
  </si>
  <si>
    <t>포곡읍 영문리 산36(배머루마을 104동)</t>
  </si>
  <si>
    <t>포곡읍 영문리 산36(배머루마을 105동)</t>
  </si>
  <si>
    <t>영문4리</t>
  </si>
  <si>
    <t>포곡읍 영문리 산43, 395, 403(미르마을)</t>
  </si>
  <si>
    <t>마성1리</t>
  </si>
  <si>
    <t>포곡읍 마성리 23～26-1, 47, 51, 53, 59-1, 59-2</t>
  </si>
  <si>
    <t>(삼전)</t>
  </si>
  <si>
    <t>포곡읍 마성리 7-2, 14-1, 1, 27～32</t>
  </si>
  <si>
    <t>마성2리</t>
  </si>
  <si>
    <t>포곡읍 마성리 160～200, 530～570, 496, 497-1, 494-6, 494-4, 494-12～15</t>
  </si>
  <si>
    <t>(마가실)</t>
  </si>
  <si>
    <t>포곡읍 마성리 500～529, 488, 484-2～11, 400-17</t>
  </si>
  <si>
    <t>포곡읍 마성리 616(에버헬쓰전원주택), 695, 201-2, 204-1, 211, 221, 233-2</t>
  </si>
  <si>
    <t>마성3리</t>
  </si>
  <si>
    <t>포곡읍 마성리 421～460, 620～622</t>
  </si>
  <si>
    <t>(성저)</t>
  </si>
  <si>
    <t>포곡읍 마성리 350～420</t>
  </si>
  <si>
    <t>전대1리</t>
  </si>
  <si>
    <t>포곡읍 전대리 360～361, 362-1, 362-13～362-15, 363-1, 362-20(남경프라임)</t>
  </si>
  <si>
    <t>(전관)</t>
  </si>
  <si>
    <t>포곡읍 전대리 149, 185～186</t>
  </si>
  <si>
    <t>포곡읍 전대리 182-3, 182-14～182-18, 182-21(동광맨션,다산주택)</t>
  </si>
  <si>
    <t>포곡읍 전대리 182-4, 182-5, 182-7, 182-8, 182-12,</t>
  </si>
  <si>
    <t>183-1～184-19(강림빌라,동은빌라,전원빌라)</t>
  </si>
  <si>
    <t>포곡읍 전대리 181, 410-6, 410-9(동광빌라)</t>
  </si>
  <si>
    <t>포곡읍 전대리 177～180, 409, 409-2(발렌시아), 409-3(다인빌), 410-1～410-5, 410-10, 411(전원빌라,동광빌라), 413-1, 413-5, 413-8, 413-9, 412,412-2,5,6,7,8(뮤렌하우스)</t>
  </si>
  <si>
    <t>포곡읍 전대리 182-1, 182-2, 362-4, 362-5, 362-7, 363-3, 364～365</t>
  </si>
  <si>
    <t>포곡읍 전대리 178, 179-10, 179-12, 179-13, 179-15(우진,세웅), 182-24(자연빌라)</t>
  </si>
  <si>
    <t>전대2리</t>
  </si>
  <si>
    <t>포곡읍 전대리 100～105, 108～127</t>
  </si>
  <si>
    <t>(새터말)</t>
  </si>
  <si>
    <t>포곡읍 전대리 106, 107, 128～137, 142, 145, 546(녹십자의료공업), 557-1, 129-2,3(진영에버빌), 151-2～151-5, 152～153, 156-3, 157</t>
  </si>
  <si>
    <t>포곡읍 전대리 150-12, 150-26(롯데아파트,원일아파트), 150-30(한옥맨션), 139, 140～141, 146～147, 138-1(가영빌), 138-2, 138-4, 138-5</t>
  </si>
  <si>
    <t>포곡읍 전대리 150-1～150-11, 150-13～150-25, 150-28(태양아파트), 151-1(이화빌라,동화아파트,수성아파트), 150-18(웰스하임)</t>
  </si>
  <si>
    <t>전대3리</t>
  </si>
  <si>
    <t>포곡읍 전대리 337～339, 342～345, 346-1, 346-2, 346-4, 346-7, 347-2, 347-5, 473-1, 476～477, 546-1, 547-1, 339-6(성신빌라)</t>
  </si>
  <si>
    <t>(앞고지)</t>
  </si>
  <si>
    <t>포곡읍 전대리 산14-5, 340～341, 346-6, 347-1, 348～350, 384～385, 389～390, 473-4, 474～475, 548-8, 546-9(세종빌라,보성아파트,동은빌라), 340-1(드림빌)</t>
  </si>
  <si>
    <t>포곡읍 전대리 351～353, 324～325, 546-22, 546-50, 546-52, 325-6(청람원룸)</t>
  </si>
  <si>
    <t xml:space="preserve">포곡읍 전대리 354-2～354-3, 354-5～354-7, 354-11～354-13, 354-8(경화주택), 354-18, 354-22, 332, 380～383, 379-1, </t>
  </si>
  <si>
    <t>376～377(동은빌라,동호빌라), 381, 381-2(명지파크빌라)</t>
  </si>
  <si>
    <t>포곡읍 전대리 191-11, 355～356, 358, 365, 546-58</t>
  </si>
  <si>
    <t>포곡읍 전대리 308, 310, 산2, 298(에버랜드기숙사), 가실리176-3, 가실리 산1, 가실리 산15-1, 가실리 산43</t>
  </si>
  <si>
    <t>전대4리</t>
  </si>
  <si>
    <t>포곡읍 전대리 1～51, 64～100, 201～205, 207～300, 산64, 88-2,</t>
  </si>
  <si>
    <t>(백항리)</t>
  </si>
  <si>
    <t>89-5(글로벌타운)</t>
  </si>
  <si>
    <t>포곡읍 전대리 88, 88-1(동양에버타운)</t>
  </si>
  <si>
    <t>포곡읍 전대리 64-52(해군항공아파트), 83, 84, 85-2~85-9, 86, 86-1, 90~92</t>
  </si>
  <si>
    <t>전대5리</t>
  </si>
  <si>
    <t>포곡읍 전대리 148, 187～189, 192-2, 193～200, 546-67, 196-6(녹우아파트), 196-4</t>
  </si>
  <si>
    <t>(전곳)</t>
  </si>
  <si>
    <t>포곡읍 전대리 190, 191-1, 191-7, 191-12～191-14, 191-18, 191-34～191-40, 191-44, 191-45, 191-49(동은주택)</t>
  </si>
  <si>
    <t>포곡읍 전대리 191-5, 191-26(장미아파트)</t>
  </si>
  <si>
    <t>포곡읍 전대리 191-1, 191-4, 191-8, 191-28～191-32, 191-50, 191-51, 192-1, 192-9, 192-16, 192-18～192-20, 192-22, 192-23(강림빌라)</t>
  </si>
  <si>
    <t>전대6리</t>
  </si>
  <si>
    <t>포곡읍 전대리 산21-3, 산26, 산27, 420～445</t>
  </si>
  <si>
    <t>(부곡)</t>
  </si>
  <si>
    <t>포곡읍 전대리 158～163, 165～176, 414～419, 156-6, 169-1(미소그린), 169-12,13(리치아이빌)</t>
  </si>
  <si>
    <t>포곡읍 전대리 156, 156-1, 156-2(상부주택)</t>
  </si>
  <si>
    <t>포곡읍 전대리 164-3(부대관사), 155, 155-5, 155-6(해피하우스)</t>
  </si>
  <si>
    <t>전대7리</t>
  </si>
  <si>
    <t xml:space="preserve">포곡읍 전대리 378～379, 354-4, 354-9～354-10, 354-14～354-16, </t>
  </si>
  <si>
    <t>354-19～354-20, 359, 370(원광빌라)</t>
  </si>
  <si>
    <t>포곡읍 전대리 369, 371～375, 386～388, 369-4(신성빌라)</t>
  </si>
  <si>
    <t xml:space="preserve">포곡읍 전대리 산16, 산19, 산20, 산22, 산24, 366～367, </t>
  </si>
  <si>
    <t>391～408, 446～466, 470～471, 408-7, 408-8, 408-9(리치빌)</t>
  </si>
  <si>
    <t>포곡읍 전대리 368, 368-1(조양아파트)</t>
  </si>
  <si>
    <t>유운1리</t>
  </si>
  <si>
    <t>포곡읍 유운리 54～143, 363～365, 385～400</t>
  </si>
  <si>
    <t>(소운)</t>
  </si>
  <si>
    <t>포곡읍 유운리 36～53, 144～159, 160-2, 160-6, 172-1</t>
  </si>
  <si>
    <t>포곡읍 유운리 311～338, 360～362, 420～426</t>
  </si>
  <si>
    <t>포곡읍 유운리 366～384, 404～417</t>
  </si>
  <si>
    <t>유운2리</t>
  </si>
  <si>
    <t>포곡읍 유운리 258～274, 770, 750, 746, 718, 695, 457-1, 457-5, 460-4</t>
  </si>
  <si>
    <t>(유실)</t>
  </si>
  <si>
    <t>포곡읍 유운리 275～282</t>
  </si>
  <si>
    <t>포곡읍 유운리 250～257, 160～249(다만, 포곡읍 유은리 160-2, 160-6, 172-1을 제외한다)</t>
  </si>
  <si>
    <t>신원1리</t>
  </si>
  <si>
    <t>포곡읍 신원리 34～40, 356～364, 370～435, 438～439</t>
  </si>
  <si>
    <t>(평촌)</t>
  </si>
  <si>
    <t>포곡읍 신원리 8～33, 41～61, 116～125, 320～330, 산90-1</t>
  </si>
  <si>
    <t>신원2리</t>
  </si>
  <si>
    <t>포곡읍 신원리 250～340, 산82-1, 703, 719-1, 720-1</t>
  </si>
  <si>
    <t>(선장)</t>
  </si>
  <si>
    <t>포곡읍 신원리 341～400</t>
  </si>
  <si>
    <t>포곡읍 신원리 401～490</t>
  </si>
  <si>
    <t>신원3리</t>
  </si>
  <si>
    <t>포곡읍 신원리 491～575</t>
  </si>
  <si>
    <t>(상선장)</t>
  </si>
  <si>
    <t>포곡읍 신원리 576～625</t>
  </si>
  <si>
    <t>신원4리</t>
  </si>
  <si>
    <t>포곡읍 신원리 1～7, 62～115, 산6-9</t>
  </si>
  <si>
    <t>(양지촌)</t>
  </si>
  <si>
    <t>포곡읍 신원리 126～229, 277～319</t>
  </si>
  <si>
    <t>왕산1리</t>
  </si>
  <si>
    <t>모현읍 왕산리 205, 206, 260-1～389-5</t>
  </si>
  <si>
    <t>(왕곡)</t>
  </si>
  <si>
    <t>모현읍 왕산리 390-2, 404, 413, 431-2, 450-2, 450-6～475, 838～877</t>
  </si>
  <si>
    <t>왕산2리</t>
  </si>
  <si>
    <t xml:space="preserve">모현읍 왕산리 4-1, 6, 9(태성연립), 10, 13～15(건영빌라), 16, </t>
  </si>
  <si>
    <t>(모산)</t>
  </si>
  <si>
    <t>17(청구빌라), 20-2～39-9, 51, 60-1</t>
  </si>
  <si>
    <t>모현읍 왕산리 62-2(현대빌라), 63, 66-1, 81, 602-1～607-4,</t>
  </si>
  <si>
    <t>617-1～5(고려주택), 619-4～633-8</t>
  </si>
  <si>
    <t>모현읍 왕산리 635～647, 654～655, 735-1, 740, 743-5～749, 765-3</t>
  </si>
  <si>
    <t>왕산3리</t>
  </si>
  <si>
    <t>모현읍 왕산리 479, 479-12～16, 479-25, 499-1～2, 500～503-8</t>
  </si>
  <si>
    <t>(석자포)</t>
  </si>
  <si>
    <t>모현읍 왕산리 479-19(태원빌라), 504-1～507-5, 564, 945-3</t>
  </si>
  <si>
    <t>945-18(원당프라자), 945-41</t>
  </si>
  <si>
    <t>모현읍 왕산리 790～790-16, 792-2～799-37</t>
  </si>
  <si>
    <t>모현읍 왕산리 419, 420, 428, 801-1～816-1, 817～835</t>
  </si>
  <si>
    <t>왕산4리</t>
  </si>
  <si>
    <t>모현읍 왕산리 513-1～10, 515-2, 523～525, 529-4</t>
  </si>
  <si>
    <t>(뒷말)</t>
  </si>
  <si>
    <t>모현읍 왕산리 537～538-2, 651, 654-1, 752-50, 782-1～782-2</t>
  </si>
  <si>
    <t>모현읍 왕산리 789～789-19, 789-21～22(세은빌리지), 945-23, 945-29, 945-31～33</t>
  </si>
  <si>
    <t>모현읍 왕산리 511, 521～522(노블레스빌)</t>
  </si>
  <si>
    <t>왕산5리</t>
  </si>
  <si>
    <t>모현읍 왕산리 616-679, 717-3, 736-3, 765-3, 771-10</t>
  </si>
  <si>
    <t>(독산)</t>
  </si>
  <si>
    <t>모현읍 왕산리 680-686, 945-7</t>
  </si>
  <si>
    <t>모현읍 왕산리 687-698～1, 945-50</t>
  </si>
  <si>
    <t>왕산6리</t>
  </si>
  <si>
    <t>모현읍 왕산리 550～560, 561-3, 563-2, 565-1(효진빌라3차),</t>
  </si>
  <si>
    <t>(장전평)</t>
  </si>
  <si>
    <t>568～569-4(왕산빌라트)</t>
  </si>
  <si>
    <t xml:space="preserve">모현읍 왕산리 570-1, 572-18, 572-26, 572-57(효진빌라2차), </t>
  </si>
  <si>
    <t>572-60～584-7</t>
  </si>
  <si>
    <t>모현읍 왕산리 586, 611-1～3, 653, 655-1, 765-3, 766-10,</t>
  </si>
  <si>
    <t>770-1～775-12, 782-1</t>
  </si>
  <si>
    <t>왕산7리</t>
  </si>
  <si>
    <t>모현읍 왕산리 479-24, 480～480-12, 484-5, 497-2, 497-6</t>
  </si>
  <si>
    <t>(고인돌)</t>
  </si>
  <si>
    <t>240～255, 479-3, 479-4, 479-9, 479-24, 479-12～15</t>
  </si>
  <si>
    <t>모현읍 왕산리 497-7～18, 499-1～2, 480～500-1, 501-7, 503-5, 503-7, 503-9, 503-14, 504-2, 504-4, 504-8, 504-17, 507-3, 507-4, 507-5</t>
  </si>
  <si>
    <t>왕산8리</t>
  </si>
  <si>
    <t>모현읍 왕산리 464-2(풍산햇빛마을아파트) 101동 1～2라인</t>
  </si>
  <si>
    <t>모현읍 왕산리 464-2(풍산햇빛마을아파트) 101동 3～4라인</t>
  </si>
  <si>
    <t>모현읍 왕산리 464-2(풍산햇빛마을아파트) 102동 1～2라인</t>
  </si>
  <si>
    <t>모현읍 왕산리 464-2(풍산햇빛마을아파트) 102동 3～4라인</t>
  </si>
  <si>
    <t>모현읍 왕산리 464-2(풍산햇빛마을아파트) 102동 5～6라인</t>
  </si>
  <si>
    <t>모현읍 왕산리 464-2(풍산햇빛마을아파트) 103동 1～2라인</t>
  </si>
  <si>
    <t>모현읍 왕산리 464-2(풍산햇빛마을아파트) 103동 3～4라인</t>
  </si>
  <si>
    <t>모현읍 왕산리 464-2(풍산햇빛마을아파트) 104동 1～2라인</t>
  </si>
  <si>
    <t>모현읍 왕산리 464-2(풍산햇빛마을아파트) 104동 3～4라인</t>
  </si>
  <si>
    <t>왕산9리</t>
  </si>
  <si>
    <t>모현읍 왕산리 430-1～430-9(우주맨션)</t>
  </si>
  <si>
    <t>모현읍 왕산리 477～478-4(하이츠빌라)</t>
  </si>
  <si>
    <t>모현읍 왕산리 476～476-9(동양초록빌라)</t>
  </si>
  <si>
    <t>모현읍 왕산리 428-1～4, 431, 464～475, 811～811-1</t>
  </si>
  <si>
    <t>왕산10리</t>
  </si>
  <si>
    <t>모현읍 왕산리 948 KCC스위첸아파트 101동</t>
  </si>
  <si>
    <t>모현읍 왕산리 948 KCC스위첸아파트 102동</t>
  </si>
  <si>
    <t>모현읍 왕산리 948 KCC스위첸아파트 103동</t>
  </si>
  <si>
    <t>모현읍 왕산리 948 KCC스위첸아파트 104동</t>
  </si>
  <si>
    <t>모현읍 왕산리 948 KCC스위첸아파트 105동</t>
  </si>
  <si>
    <t>모현읍 왕산리 948 KCC스위첸아파트 106동</t>
  </si>
  <si>
    <t>갈담1리</t>
  </si>
  <si>
    <t>모현읍 갈담리 332-1～332-5, 332-10～352, 361～363-4, 366-2～369-6, 375-7, 376-1～377-18, 383-1～6, 383-8, 384-2～8, 386-1.2, 387-2～6, 482～560, 657-3～657-4</t>
  </si>
  <si>
    <t>(파담)</t>
  </si>
  <si>
    <t>모현읍 갈담리 423～474, 397～401-3, 657-1.2</t>
  </si>
  <si>
    <t>모현읍 갈담리 301～310, 316-6, 320-4～320-14, 587～608</t>
  </si>
  <si>
    <t>갈담2리</t>
  </si>
  <si>
    <t>모현읍 갈담리 77～104</t>
  </si>
  <si>
    <t>(갈월)</t>
  </si>
  <si>
    <t>모현읍 갈담리 110-2～153-9</t>
  </si>
  <si>
    <t>모현읍 갈담리 156～295-2,산14,332-6,370～375-5,375-11,</t>
  </si>
  <si>
    <t>378-1,2,379～382-2,383-7,384-1,9,385-1～4,387-1,7,388～396-1</t>
  </si>
  <si>
    <t>갈담3리</t>
  </si>
  <si>
    <t>모현읍 갈담리 620-1～654-16</t>
  </si>
  <si>
    <t>(독점)</t>
  </si>
  <si>
    <t>초부1리</t>
  </si>
  <si>
    <t>모현읍 초부리 21-1～96-2, 13-1～19-14</t>
  </si>
  <si>
    <t>(하부곡)</t>
  </si>
  <si>
    <t>모현읍 초부리 100-1～132, 140-1～145-6, 385-8～386-1, 392, 441</t>
  </si>
  <si>
    <t>모현읍 초부리 442-1～493-4, 514～519-26, 522, 528</t>
  </si>
  <si>
    <t>초부2리</t>
  </si>
  <si>
    <t>모현읍 초부리 495, 498-5～9, 504, 508-1, 781-2, 803-1～804-9</t>
  </si>
  <si>
    <t>(초현)</t>
  </si>
  <si>
    <t>모현읍 초부리 806～809-4</t>
  </si>
  <si>
    <t>모현읍 초부리 811～815-13</t>
  </si>
  <si>
    <t>모현읍 초부리 817～819-47</t>
  </si>
  <si>
    <t>초부3리</t>
  </si>
  <si>
    <t>모현읍 초부리 149～375-1</t>
  </si>
  <si>
    <t>(상부곡)</t>
  </si>
  <si>
    <t>초부4리</t>
  </si>
  <si>
    <t>모현읍 초부리 679-1～5, 683, 688-1, 711～727-1</t>
  </si>
  <si>
    <t>(하초하)</t>
  </si>
  <si>
    <t>모현읍 초부리 730～799-2, 803-4, 산63, 산67</t>
  </si>
  <si>
    <t>초부5리</t>
  </si>
  <si>
    <t>모현읍 초부리 526-1, 541, 541-6, 562, 571, 575-3～6</t>
  </si>
  <si>
    <t>(상초하)</t>
  </si>
  <si>
    <t>일산1리</t>
  </si>
  <si>
    <t>모현읍 일산리 231-1, 234～239-38</t>
  </si>
  <si>
    <t>(하마산)</t>
  </si>
  <si>
    <t>모현읍 일산리 240～249, 252～264-3</t>
  </si>
  <si>
    <t>모현읍 일산리 543～549-1</t>
  </si>
  <si>
    <t>모현읍 일산리 553, 573-3～579-14, 583-4～586-8</t>
  </si>
  <si>
    <t>일산2리</t>
  </si>
  <si>
    <t>모현읍 일산리 21-9～64-2</t>
  </si>
  <si>
    <t>(외개일)</t>
  </si>
  <si>
    <t>모현읍 일산리 267, 276～299, 310-1～334-2, 336, 338, 450-3～485</t>
  </si>
  <si>
    <t>모현읍 일산리 486-2～497, 503～507-2, 517, 520-1～525-1, 534,</t>
  </si>
  <si>
    <t>산16～19</t>
  </si>
  <si>
    <t>일산3리</t>
  </si>
  <si>
    <t>모현읍 일산리 90-1, 109, 127, 133, 142, 156-1, 167～203</t>
  </si>
  <si>
    <t>(월촌)</t>
  </si>
  <si>
    <t>모현읍 일산리 204～216, 220-1～225-1, 582, 583-4, 586-20</t>
  </si>
  <si>
    <t>일산4리</t>
  </si>
  <si>
    <t>모현읍 일산리 377～412-1, 416, 428-1～464-1</t>
  </si>
  <si>
    <t>(내개일)</t>
  </si>
  <si>
    <t>일산5리</t>
  </si>
  <si>
    <t>모현읍 일산리 66～83-1, 94-3～99-107, 101-1～108-11,</t>
  </si>
  <si>
    <t>(구내)</t>
  </si>
  <si>
    <t>110-2～120-14</t>
  </si>
  <si>
    <t>일산6리</t>
  </si>
  <si>
    <t>모현읍 일산리 669 효천마을 신안인스빌 101동 1～2 라인</t>
  </si>
  <si>
    <t>모현읍 일산리 669 효천마을 신안인스빌 101동 3～4 라인</t>
  </si>
  <si>
    <t>모현읍 일산리 669 효천마을 신안인스빌 102동 1～2 라인</t>
  </si>
  <si>
    <t>모현읍 일산리 669 효천마을 신안인스빌 103동 1～2 라인</t>
  </si>
  <si>
    <t>모현읍 일산리 669 효천마을 신안인스빌 103동 3～4 라인</t>
  </si>
  <si>
    <t>모현읍 일산리 669 효천마을 신안인스빌 104동 1～2 라인</t>
  </si>
  <si>
    <t>모현읍 일산리 669 효천마을 신안인스빌 104동 3～4 라인</t>
  </si>
  <si>
    <t>모현읍 일산리 669 효천마을 신안인스빌 105동 1～2 라인</t>
  </si>
  <si>
    <t>모현읍 일산리 669 효천마을 신안인스빌 105동 3～4 라인</t>
  </si>
  <si>
    <t>일산7리</t>
  </si>
  <si>
    <t>모현읍 일산리 671 효천마을 신안인스빌 201동 1～2라인</t>
  </si>
  <si>
    <t>모현읍 일산리 671 효천마을 신안인스빌 201동 3～4라인</t>
  </si>
  <si>
    <t>모현읍 일산리 671 효천마을 신안인스빌 202동 1～2라인</t>
  </si>
  <si>
    <t>모현읍 일산리 671 효천마을 신안인스빌 202동 3～4라인</t>
  </si>
  <si>
    <t>모현읍 일산리 671 효천마을 신안인스빌 203동 1～2라인</t>
  </si>
  <si>
    <t>모현읍 일산리 671 효천마을 신안인스빌 203동 3～4라인</t>
  </si>
  <si>
    <t>모현읍 일산리 671 효천마을 신안인스빌 204동 1～2라인</t>
  </si>
  <si>
    <t>모현읍 일산리 671 효천마을 신안인스빌 204동 3～4라인</t>
  </si>
  <si>
    <t>모현읍 일산리 671 효천마을 신안인스빌 205동 1～2라인</t>
  </si>
  <si>
    <t>모현읍 일산리 671 효천마을 신안인스빌 205동 3～4라인</t>
  </si>
  <si>
    <t>모현읍 일산리 671 효천마을 신안인스빌 206동 1～2라인</t>
  </si>
  <si>
    <t>모현읍 일산리 671 효천마을 신안인스빌 206동 3～4라인</t>
  </si>
  <si>
    <t>모현읍 일산리 671 효천마을 신안인스빌 207동 1～2라인</t>
  </si>
  <si>
    <t>모현읍 일산리 671 효천마을 신안인스빌 207동 3～4라인</t>
  </si>
  <si>
    <t>매산1리</t>
  </si>
  <si>
    <t>모현읍 매산리 255-2, 262-4～279, 287-1, 289-2, 297-3,</t>
  </si>
  <si>
    <t>320～344-3</t>
  </si>
  <si>
    <t>(중촌)</t>
  </si>
  <si>
    <t>모현읍 매산리 361～393-4, 528, 550, 555-3, 558, 560-1～567-1, 582-2～621-4</t>
  </si>
  <si>
    <t>매산2리</t>
  </si>
  <si>
    <t>모현읍 매산리 58～143, 165-1, 201-9, 205-5～228-2, 230-2～242</t>
  </si>
  <si>
    <t>(상마산)</t>
  </si>
  <si>
    <t>매산3리</t>
  </si>
  <si>
    <t>모현읍 매산리 147～156-1, 165-6, 167～201-7, 244～252, 258-1～259-2, 283, 294</t>
  </si>
  <si>
    <t>(진해촌)</t>
  </si>
  <si>
    <t>매산4리</t>
  </si>
  <si>
    <t>모현읍 매산리 413-2～497-1, 503～517-3, 534～545-2, 552, 556-2, 575～577, 621～659-2</t>
  </si>
  <si>
    <t>(상촌)</t>
  </si>
  <si>
    <t>동림1리</t>
  </si>
  <si>
    <t>모현읍 동림리 151-1～179</t>
  </si>
  <si>
    <t>(동산)</t>
  </si>
  <si>
    <t>모현읍 동림리 182-2, 222～320-2</t>
  </si>
  <si>
    <t>동린2리</t>
  </si>
  <si>
    <t>모현읍 동림리 2～36-4, 38～38-5</t>
  </si>
  <si>
    <t>(왕림)</t>
  </si>
  <si>
    <t>모현읍 동림리 47-1～47-24</t>
  </si>
  <si>
    <t>모현읍 동림리 71～79-2, 95～122-2, 산1～2, 산5-1, 산7～9-1</t>
  </si>
  <si>
    <t>모현읍 동림리 80～94-1</t>
  </si>
  <si>
    <t>동림3리</t>
  </si>
  <si>
    <t>모현읍 동림리 1-3～5, 109～142-2, 186, 산2, 산13</t>
  </si>
  <si>
    <t>동림4리</t>
  </si>
  <si>
    <t>모현읍 동림리 39～46-1</t>
  </si>
  <si>
    <t>모현읍 동림리 48～51-1</t>
  </si>
  <si>
    <t>모현읍 동림리 52～54-1, 56～70-3</t>
  </si>
  <si>
    <t>모현읍 동림리 55～55-7</t>
  </si>
  <si>
    <t>능원1리</t>
  </si>
  <si>
    <t>모현읍 능원리 30-9～72-8, 73-1～75-26, 121-1～121-22, 155, 158-1～171-6, 750-759</t>
  </si>
  <si>
    <t>(능골)</t>
  </si>
  <si>
    <t>모현읍 능원리 76～98, 100-1～120-9, 122-1～132-4, 134～140-1, 150-1～150-7, 152, 156, 315-1～317, 318-7～318-15, 산2-2～산2-9, 산17</t>
  </si>
  <si>
    <t>능원2리</t>
  </si>
  <si>
    <t>모현읍 능원리 361～408-6</t>
  </si>
  <si>
    <t>(우명동)</t>
  </si>
  <si>
    <t>모현읍 능원리 422-4～493, 522～528, 577, 580-1～587-5, 607, 613～631</t>
  </si>
  <si>
    <t>능원3리</t>
  </si>
  <si>
    <t>모현읍 능원리 21-1, 187-1～191, 210～258-9, 355-1～360-3, 산5-2, 산13-1</t>
  </si>
  <si>
    <t>(내곡)</t>
  </si>
  <si>
    <t>능원4리</t>
  </si>
  <si>
    <t>모현읍 능원리 2～13</t>
  </si>
  <si>
    <t>모현읍 능원리 1, 15～17</t>
  </si>
  <si>
    <t>모현읍 능원리 20～24, 30-1, 35-1, 35-4, 36-1～36-4, 183～185</t>
  </si>
  <si>
    <t>능원5리</t>
  </si>
  <si>
    <t>모현읍 능원리 133～133-22, 140-2～149, 151, 173-2～314-4, 318-1～318-6, 318-17～318-19, 319-1～347, 730, 760～768, 800～804, 산5-30～산5-36, 산14, 산16</t>
  </si>
  <si>
    <t>오산1리</t>
  </si>
  <si>
    <t>모현읍 오산리 6～27-2, 153～284, 산6-1, 산41-1, 산44</t>
  </si>
  <si>
    <t>(양촌)</t>
  </si>
  <si>
    <t>오산2리</t>
  </si>
  <si>
    <t>모현읍 오산리 37～108-4</t>
  </si>
  <si>
    <t>(본종)</t>
  </si>
  <si>
    <t>모현읍 오산리 115～140-1, 292-1～499, 산13-7, 산20-1, 산31～33</t>
  </si>
  <si>
    <t>송전1리</t>
  </si>
  <si>
    <t>이동읍 송전리 67～920</t>
  </si>
  <si>
    <t>(김립말)</t>
  </si>
  <si>
    <t>이동읍 송전리 67～920, 921～977</t>
  </si>
  <si>
    <t>이동읍 송전리 665～768</t>
  </si>
  <si>
    <t>송전2리</t>
  </si>
  <si>
    <t>이동읍 송전리 684-7～787, 579(윤송빌라)</t>
  </si>
  <si>
    <t>(장터거리)</t>
  </si>
  <si>
    <t>이동읍 송전리 608-12～685-5</t>
  </si>
  <si>
    <t>이동읍 송전리 597～597-11</t>
  </si>
  <si>
    <t>송전3리</t>
  </si>
  <si>
    <t>이동읍 송전리 42～667</t>
  </si>
  <si>
    <t>(승지골)</t>
  </si>
  <si>
    <t>이동읍 송전리 500～690</t>
  </si>
  <si>
    <t>이동읍 송전리 500～626</t>
  </si>
  <si>
    <t>송전4리</t>
  </si>
  <si>
    <t>이동읍 송전리 557～697-1</t>
  </si>
  <si>
    <t>(잣골)</t>
  </si>
  <si>
    <t>이동읍 송전리 192～250</t>
  </si>
  <si>
    <t>이동읍 송전리 191～194</t>
  </si>
  <si>
    <t>송전5리</t>
  </si>
  <si>
    <t>이동읍 송전리 182 세광엔리치 타워 101동 1～2통로</t>
  </si>
  <si>
    <t>(세광엔리</t>
  </si>
  <si>
    <t>이동읍 송전리 182 세광엔리치 타워 101동 3～4통로</t>
  </si>
  <si>
    <t>치아파트)</t>
  </si>
  <si>
    <t>이동읍 송전리 182 세광엔리치 타워 102동 1～2통로</t>
  </si>
  <si>
    <t>이동읍 송전리 182 세광엔리치 타워 102동 3～4통로</t>
  </si>
  <si>
    <t>이동읍 송전리 182 세광엔리치 타워 103동 1～2통로</t>
  </si>
  <si>
    <t>이동읍 송전리 182 세광엔리치 타워 103동 3～4통로</t>
  </si>
  <si>
    <t>이동읍 송전리 182 세광엔리치 타워 104동 1～2통로</t>
  </si>
  <si>
    <t>이동읍 송전리 182 세광엔리치 타워 104동 3～4통로</t>
  </si>
  <si>
    <t>이동읍 송전리 182 세광엔리치 타워 105동 1～2통로</t>
  </si>
  <si>
    <t>이동읍 송전리 182 세광엔리치 타워 105동 3～4통로</t>
  </si>
  <si>
    <t>이동읍 송전리 182 세광엔리치 타워 106동 1～2통로</t>
  </si>
  <si>
    <t>이동읍 송전리 182 세광엔리치 타워 106동 3～4통로</t>
  </si>
  <si>
    <t>송전6리</t>
  </si>
  <si>
    <t>이동읍 송전리 182 세광엔리치 타워 107동 1～2통로</t>
  </si>
  <si>
    <t>이동읍 송전리 182 세광엔리치 타워 107동 3～4통로</t>
  </si>
  <si>
    <t>이동읍 송전리 182 세광엔리치 타워 108동 1～2통로</t>
  </si>
  <si>
    <t>이동읍 송전리 182 세광엔리치 타워 108동 3～4통로</t>
  </si>
  <si>
    <t>이동읍 송전리 182 세광엔리치 타워 109동 1～2통로</t>
  </si>
  <si>
    <t>이동읍 송전리 182 세광엔리치 타워 109동 3～4통로</t>
  </si>
  <si>
    <t>이동읍 송전리 182 세광엔리치 타워 110동 1～2통로</t>
  </si>
  <si>
    <t>이동읍 송전리 182 세광엔리치 타워 111동 1～2통로</t>
  </si>
  <si>
    <t>이동읍 송전리 182 세광엔리치 타워 112동 1～2통로</t>
  </si>
  <si>
    <t>이동읍 송전리 182 세광엔리치 타워 113동 1～2통로</t>
  </si>
  <si>
    <t>이동읍 송전리 182 세광엔리치 타워 113동 3～4통로</t>
  </si>
  <si>
    <t>어비1리</t>
  </si>
  <si>
    <t>이동읍 어비리 900～990</t>
  </si>
  <si>
    <t>(방목)</t>
  </si>
  <si>
    <t>이동읍 어비리 227～310</t>
  </si>
  <si>
    <t>어비2리</t>
  </si>
  <si>
    <t>이동읍 어비리 88～212</t>
  </si>
  <si>
    <t>(장율)</t>
  </si>
  <si>
    <t>이동읍 어비리 197～959</t>
  </si>
  <si>
    <t>어비3리</t>
  </si>
  <si>
    <t>이동읍 어비리 1276～1293</t>
  </si>
  <si>
    <t>(수역)</t>
  </si>
  <si>
    <t>이동읍 어비리 1265～1269</t>
  </si>
  <si>
    <t>묘봉1리</t>
  </si>
  <si>
    <t>이동읍 묘봉리 35～478</t>
  </si>
  <si>
    <t>(중리)</t>
  </si>
  <si>
    <t>묘봉2리</t>
  </si>
  <si>
    <t>이동읍 묘봉리 831～860</t>
  </si>
  <si>
    <t>(하리)</t>
  </si>
  <si>
    <t>이동읍 묘봉리 202～707</t>
  </si>
  <si>
    <t>묘봉3리(상리)</t>
  </si>
  <si>
    <t>이동읍 묘봉리 212～214</t>
  </si>
  <si>
    <t>묘봉4리</t>
  </si>
  <si>
    <t>이동읍 묘봉리 202～860</t>
  </si>
  <si>
    <t>(새마을)</t>
  </si>
  <si>
    <t>화산1리</t>
  </si>
  <si>
    <t>이동읍 화산리 76～618</t>
  </si>
  <si>
    <t>(요산)</t>
  </si>
  <si>
    <t>이동읍 화산리 178～640</t>
  </si>
  <si>
    <t>화산2리</t>
  </si>
  <si>
    <t>이동읍 화산리 60～640</t>
  </si>
  <si>
    <t>이동읍 화산리 163～603</t>
  </si>
  <si>
    <t>시미1리</t>
  </si>
  <si>
    <t>이동읍 시미리 373～381</t>
  </si>
  <si>
    <t>(쌍괴)</t>
  </si>
  <si>
    <t>이동읍 시미리 92～372</t>
  </si>
  <si>
    <t>이동읍 시미리 386～399</t>
  </si>
  <si>
    <t>이동읍 시미리 389～399</t>
  </si>
  <si>
    <t>시미2리</t>
  </si>
  <si>
    <t>이동읍 시미리 599～618</t>
  </si>
  <si>
    <t>(미룡)</t>
  </si>
  <si>
    <t>시미3리</t>
  </si>
  <si>
    <t>이동읍 시미리 28～188</t>
  </si>
  <si>
    <t>(시미곡)</t>
  </si>
  <si>
    <t>덕성1리</t>
  </si>
  <si>
    <t>이동읍 덕성리 946～965</t>
  </si>
  <si>
    <t>(덕성골)</t>
  </si>
  <si>
    <t>이동읍 덕성리 967～988</t>
  </si>
  <si>
    <t>덕성2리</t>
  </si>
  <si>
    <t>이동읍 덕성리 989～1025</t>
  </si>
  <si>
    <t>(신창)</t>
  </si>
  <si>
    <t>이동읍 덕성리 128～351</t>
  </si>
  <si>
    <t>덕성3리</t>
  </si>
  <si>
    <t>이동읍 덕성리 139～157</t>
  </si>
  <si>
    <t>(금현)</t>
  </si>
  <si>
    <t>이동읍 덕성리 437～447</t>
  </si>
  <si>
    <t>덕성4리</t>
  </si>
  <si>
    <t>이동읍 덕성리 465～476</t>
  </si>
  <si>
    <t>(삼파)</t>
  </si>
  <si>
    <t>이동읍 덕성리 510～602</t>
  </si>
  <si>
    <t>이동읍 덕성리 656～722</t>
  </si>
  <si>
    <t>묵1리</t>
  </si>
  <si>
    <t>이동읍 묵리 756～862, 864, 866～869, 872～874, 1184～1187, 1204～1208, 1220～1221, 1230～1233, 산1～산5, 산8～산24, 산111</t>
  </si>
  <si>
    <t>(염티)</t>
  </si>
  <si>
    <t>이동읍 묵리 871～873, 964～982, 995, 997～1052, 1054～1063, 1066～1071, 1073～1096, 1099～1100, 1233～1242, 1244, 1246, 산87～산90, 산93~산97</t>
  </si>
  <si>
    <t>묵2리</t>
  </si>
  <si>
    <t>이동읍 묵리 428～581-1</t>
  </si>
  <si>
    <t>(굴암)</t>
  </si>
  <si>
    <t>묵3리</t>
  </si>
  <si>
    <t>이동읍 묵리 176～427</t>
  </si>
  <si>
    <t>(장촌)</t>
  </si>
  <si>
    <t>묵4리</t>
  </si>
  <si>
    <t>이동읍 묵리 11～441</t>
  </si>
  <si>
    <t>(한덕)</t>
  </si>
  <si>
    <t>묵5리</t>
  </si>
  <si>
    <t>이동읍 묵리 720～722, 724, 727, 728～733, 736～740, 742～743, 745, 747～755, 874～906, 908～922, 924～925, 927～930, 933, 935～941, 945～953, 955～962, 984～985, 987～988, 990～996, 1102～1210, 1222～1226, 산23, 산25～32, 산34, 산80～산86, 산112～산113</t>
  </si>
  <si>
    <t>(묵방)</t>
  </si>
  <si>
    <t>천1리</t>
  </si>
  <si>
    <t>이동읍 천리 135～236</t>
  </si>
  <si>
    <t>(원천)</t>
  </si>
  <si>
    <t>이동읍 천리 236～244</t>
  </si>
  <si>
    <t>이동읍 천리 236～611, 756～758</t>
  </si>
  <si>
    <t>이동읍 천리 236～611</t>
  </si>
  <si>
    <t>천2리</t>
  </si>
  <si>
    <t>이동읍 천리 32～67</t>
  </si>
  <si>
    <t>(적동)</t>
  </si>
  <si>
    <t>이동읍 천리 68～869</t>
  </si>
  <si>
    <t>천3리</t>
  </si>
  <si>
    <t>이동읍 천리 237～584</t>
  </si>
  <si>
    <t>(노루실)</t>
  </si>
  <si>
    <t>이동읍 천리 584～811</t>
  </si>
  <si>
    <t>천4리</t>
  </si>
  <si>
    <t>이동읍 천리 119～1001</t>
  </si>
  <si>
    <t>(구수동)</t>
  </si>
  <si>
    <t>이동읍 천리 236～999</t>
  </si>
  <si>
    <t>천5리</t>
  </si>
  <si>
    <t>이동읍 천리 236～344</t>
  </si>
  <si>
    <t>(용천)</t>
  </si>
  <si>
    <t>천6리</t>
  </si>
  <si>
    <t>이동읍 천리 국민주택 1동, 136～150</t>
  </si>
  <si>
    <t>(대방곡)</t>
  </si>
  <si>
    <t>이동읍 천리 국민주택 2동, 148～183</t>
  </si>
  <si>
    <t>천7리</t>
  </si>
  <si>
    <t>이동읍 천리 64～85</t>
  </si>
  <si>
    <t>이동읍 천리 64～74</t>
  </si>
  <si>
    <t>이동읍 천리 66～75</t>
  </si>
  <si>
    <t>이동읍 천리 57～58, 869～872</t>
  </si>
  <si>
    <t>천8리</t>
  </si>
  <si>
    <t>이동읍 천리 584～593, 603, 611～614, 832, 880, 1065, 1069, 1095, 1136, 산211, 산216, 산218</t>
  </si>
  <si>
    <t>이동읍 천리 557, 581~584, 615～618, 1065～1066, 1068～1069</t>
  </si>
  <si>
    <t>천9리</t>
  </si>
  <si>
    <t>이동읍 천리 127 동아아파트 101동 1～4통로, 126-6</t>
  </si>
  <si>
    <t>(동아아파트)</t>
  </si>
  <si>
    <t>이동읍 천리 127 동아아파트 101동 5～8통로</t>
  </si>
  <si>
    <t>이동읍 천리 127 동아아파트 101동 9～12통로</t>
  </si>
  <si>
    <t>이동읍 천리 127 동아아파트 101동 13～16통로</t>
  </si>
  <si>
    <t>천10리</t>
  </si>
  <si>
    <t>이동읍 천리 56-4 라이프(아) 1～2라인</t>
  </si>
  <si>
    <t>(라이프아파트)</t>
  </si>
  <si>
    <t>이동읍 천리 56-4 라이프(아) 3～4라인</t>
  </si>
  <si>
    <t>이동읍 천리 56-4 라이프(아) 5～6라인</t>
  </si>
  <si>
    <t>이동읍 천리 56-4 라이프(아) 7～8라인</t>
  </si>
  <si>
    <t>천11리</t>
  </si>
  <si>
    <t>이동읍 천리 203-1 신미주아파트 101동 1～2통로</t>
  </si>
  <si>
    <t>(신미주아파트</t>
  </si>
  <si>
    <t>이동읍 천리 203-1 신미주아파트 101동 3～4통로</t>
  </si>
  <si>
    <t>이동읍 천리 203-1 신미주아파트 102동 1～2통로</t>
  </si>
  <si>
    <t>이동읍 천리 203-1 신미주아파트 103동 1～2통로</t>
  </si>
  <si>
    <t>이동읍 천리 203-1 신미주아파트 103동 3～4통로</t>
  </si>
  <si>
    <t>이동읍 천리 203-1 신미주아파트 104동 1～2통로</t>
  </si>
  <si>
    <t>이동읍 천리 203-1 신미주아파트 104동 3～4통로</t>
  </si>
  <si>
    <t>이동읍 천리 203-1 신미주아파트 104동 5～6통로</t>
  </si>
  <si>
    <t>이동읍 천리 203-1 신미주아파트 105동 1～2통로</t>
  </si>
  <si>
    <t>이동읍 천리 203-1 신미주아파트 105동 3～4통로</t>
  </si>
  <si>
    <t>이동읍 천리 203-1 신미주아파트 106동 1～2통로</t>
  </si>
  <si>
    <t>이동읍 천리 203-1 신미주아파트 106동 3～4통로</t>
  </si>
  <si>
    <t>이동읍 천리 203-1 신미주아파트 106동 5～6통로</t>
  </si>
  <si>
    <t>천12리</t>
  </si>
  <si>
    <t>이동읍 천리 203-1 신미주아파트 107동 1～2통로</t>
  </si>
  <si>
    <t>이동읍 천리 203-1 신미주아파트 107동 3～4통로</t>
  </si>
  <si>
    <t>이동읍 천리 203-1 신미주아파트 108동 1～2통로</t>
  </si>
  <si>
    <t>이동읍 천리 203-1 신미주아파트 108동 3～4통로</t>
  </si>
  <si>
    <t>이동읍 천리 203-1 신미주아파트 108동 5～6통로</t>
  </si>
  <si>
    <t>이동읍 천리 203-1 신미주아파트 109동 1～2통로</t>
  </si>
  <si>
    <t>이동읍 천리 203-1 신미주아파트 109동 3～4통로</t>
  </si>
  <si>
    <t>이동읍 천리 203-1 신미주아파트 110동 1～2통로</t>
  </si>
  <si>
    <t>이동읍 천리 203-1 신미주아파트 110동 3～4통로</t>
  </si>
  <si>
    <t>이동읍 천리 203-1 신미주아파트 110동 5～6통로</t>
  </si>
  <si>
    <t>이동읍 천리 203-1 신미주아파트 111동 1～2통로</t>
  </si>
  <si>
    <t>이동읍 천리 203-1 신미주아파트 111동 3～4통로</t>
  </si>
  <si>
    <t>이동읍 천리 203-1 신미주아파트 112동 1～2통로</t>
  </si>
  <si>
    <t>이동읍 천리 203-1 신미주아파트 112동 3～4통로</t>
  </si>
  <si>
    <t>천13리</t>
  </si>
  <si>
    <t>이동읍 천리 152-1 신미주아파트 201동 1～2통로</t>
  </si>
  <si>
    <t>이동읍 천리 152-1 신미주아파트 201동 3～4통로</t>
  </si>
  <si>
    <t>이동읍 천리 152-1 신미주아파트 201동 5～6통로</t>
  </si>
  <si>
    <t>이동읍 천리 152-1 신미주아파트 202동 1～2통로</t>
  </si>
  <si>
    <t>이동읍 천리 152-1 신미주아파트 202동 3～4통로</t>
  </si>
  <si>
    <t>이동읍 천리 152-1 신미주아파트 202동 5～6통로</t>
  </si>
  <si>
    <t>이동읍 천리 152-1 신미주아파트 203동 1～2통로</t>
  </si>
  <si>
    <t>이동읍 천리 152-1 신미주아파트 203동 3～4통로</t>
  </si>
  <si>
    <t>천14리</t>
  </si>
  <si>
    <t>이동읍 천리 금광아파트 101동 1～2통로</t>
  </si>
  <si>
    <t>(금광아파트)</t>
  </si>
  <si>
    <t>이동읍 천리 금광아파트 102동 1～2통로</t>
  </si>
  <si>
    <t>이동읍 천리 금광아파트 102동 3～4통로</t>
  </si>
  <si>
    <t>이동읍 천리 금광아파트 103동 1～2통로</t>
  </si>
  <si>
    <t>이동읍 천리 금광아파트 104동 1～2통로</t>
  </si>
  <si>
    <t>이동읍 천리 금광아파트 104동 3～4통로</t>
  </si>
  <si>
    <t>이동읍 천리 금광아파트 105동 1～2통로</t>
  </si>
  <si>
    <t>이동읍 천리 금광아파트 105동 3～4통로</t>
  </si>
  <si>
    <t>이동읍 천리 금광아파트 106동 1～2통로</t>
  </si>
  <si>
    <t>이동읍 천리 금광아파트 106동 3～4통로</t>
  </si>
  <si>
    <t>이동읍 천리 금광아파트 107동 1～2통로</t>
  </si>
  <si>
    <t>이동읍 천리 금광아파트 107동 3～4통로</t>
  </si>
  <si>
    <t>이동읍 천리 금광아파트 108동 1～2통로</t>
  </si>
  <si>
    <t>이동읍 천리 금광아파트 108동 3～4통로</t>
  </si>
  <si>
    <t>이동읍 천리 금광아파트 109동 1～2통로</t>
  </si>
  <si>
    <t>이동읍 천리 금광아파트 109동 3～4통로</t>
  </si>
  <si>
    <t>천15리</t>
  </si>
  <si>
    <t>이동읍 천리 605～611, 613～614, 619～620, 1068～1069</t>
  </si>
  <si>
    <t>이동읍 천리 367～385, 387～434, 487, 621～628, 630～634, 636～680, 1024, 1029～1034, 1043～1048, 1068, 1070～1072, 산68, 산72～산73, 산75～산77, 산79～산91, 산93, 산95～산98, 산102～산103</t>
  </si>
  <si>
    <t>천16리</t>
  </si>
  <si>
    <t>이동읍 천리 1142 에이스카운티아파트 101동 1～2통로</t>
  </si>
  <si>
    <t>(에이스카운티</t>
  </si>
  <si>
    <t>이동읍 천리 1142 에이스카운티아파트 101동 3～4통로</t>
  </si>
  <si>
    <t>이동읍 천리 1142 에이스카운티아파트 102동 1～2통로</t>
  </si>
  <si>
    <t>이동읍 천리 1142 에이스카운티아파트 102동 3～4통로</t>
  </si>
  <si>
    <t>이동읍 천리 1142 에이스카운티아파트 103동 1～2통로</t>
  </si>
  <si>
    <t>이동읍 천리 1142 에이스카운티아파트 103동 3～4통로</t>
  </si>
  <si>
    <t>이동읍 천리 1142 에이스카운티아파트 104동 1～2통로</t>
  </si>
  <si>
    <t>이동읍 천리 1142 에이스카운티아파트 104동 3～4통로</t>
  </si>
  <si>
    <t>이동읍 천리 1142 에이스카운티아파트 105동 1～2통로</t>
  </si>
  <si>
    <t>이동읍 천리 1142 에이스카운티아파트 105동 3～4통로</t>
  </si>
  <si>
    <t>이동읍 천리 1142 에이스카운티아파트 106동 1～2통로</t>
  </si>
  <si>
    <t>이동읍 천리 1142 에이스카운티아파트 107동 1～2통로</t>
  </si>
  <si>
    <t>이동읍 천리 1142 에이스카운티아파트 107동 3～4통로</t>
  </si>
  <si>
    <t>이동읍 천리 1142 에이스카운티아파트 108동 1～2통로</t>
  </si>
  <si>
    <t>이동읍 천리 1142 에이스카운티아파트 109동 1～2통로</t>
  </si>
  <si>
    <t>이동읍 천리 1142 에이스카운티아파트 109동 3～4통로</t>
  </si>
  <si>
    <t>천17리</t>
  </si>
  <si>
    <t>이동읍 천리 236～759</t>
  </si>
  <si>
    <t>이동읍 천리 236～523</t>
  </si>
  <si>
    <t>천18리</t>
  </si>
  <si>
    <t>이동읍 천리 118, 131, 134～135</t>
  </si>
  <si>
    <t>이동읍 천리 129～130, 132～133, 252</t>
  </si>
  <si>
    <t>서1리</t>
  </si>
  <si>
    <t>이동읍 서리 563～629</t>
  </si>
  <si>
    <t>(중덕)</t>
  </si>
  <si>
    <t>이동읍 서리 647～309</t>
  </si>
  <si>
    <t>서2리</t>
  </si>
  <si>
    <t>이동읍 서리 594～902</t>
  </si>
  <si>
    <t>(하반)</t>
  </si>
  <si>
    <t>이동읍 서리 236～309</t>
  </si>
  <si>
    <t>이동읍 서리 332～370</t>
  </si>
  <si>
    <t>서3리</t>
  </si>
  <si>
    <t>이동읍 서리 35～509</t>
  </si>
  <si>
    <t>(상덕)</t>
  </si>
  <si>
    <t>이동읍 서리 518～1006</t>
  </si>
  <si>
    <t>이동읍 서리 37～317</t>
  </si>
  <si>
    <t>서4리</t>
  </si>
  <si>
    <t>이동읍 서리 371～979</t>
  </si>
  <si>
    <t>(상반)</t>
  </si>
  <si>
    <t>봉무1리</t>
  </si>
  <si>
    <t>남사면 봉무리 423, 426～433, 457～475, 509～511</t>
  </si>
  <si>
    <t>(내기)</t>
  </si>
  <si>
    <t>남사면 봉무리 산77, 산78, 산81-1～산85-4, 429～438, 442, 443, 456</t>
  </si>
  <si>
    <t>봉무2리</t>
  </si>
  <si>
    <t>남사면 봉무리 480～491</t>
  </si>
  <si>
    <t>(산정)</t>
  </si>
  <si>
    <t>남사면 봉무리 491～535</t>
  </si>
  <si>
    <t>남사면 봉무리 535～634</t>
  </si>
  <si>
    <t>봉무3리</t>
  </si>
  <si>
    <t>남사면 봉무리 400～422, 513～563</t>
  </si>
  <si>
    <t>(도장)</t>
  </si>
  <si>
    <t>남사면 봉무리 277～288, 637～398</t>
  </si>
  <si>
    <t>남사면 봉무리 248～276</t>
  </si>
  <si>
    <t>봉무4리</t>
  </si>
  <si>
    <t>남사면 봉무리 440, 441, 445, 446, 448～453, 450, 478～481, 651, 652,</t>
  </si>
  <si>
    <t>봉무5리</t>
  </si>
  <si>
    <t>남사면 봉무리 436～438, 441, 661～670,</t>
  </si>
  <si>
    <t>봉무6리</t>
  </si>
  <si>
    <t>남사면 봉무리 674～676, 679, 701, 603～640, 482～500, 596～599</t>
  </si>
  <si>
    <t>북1리</t>
  </si>
  <si>
    <t>남사면 북리 561～565</t>
  </si>
  <si>
    <t>(당하)</t>
  </si>
  <si>
    <t>남사면 북리 175～561</t>
  </si>
  <si>
    <t>북2리</t>
  </si>
  <si>
    <t>남사면 북리 797～799</t>
  </si>
  <si>
    <t>(신흥)</t>
  </si>
  <si>
    <t>남사면 북리 793～821</t>
  </si>
  <si>
    <t>북3리</t>
  </si>
  <si>
    <t>남사면 북리 561～576</t>
  </si>
  <si>
    <t>(삼인)</t>
  </si>
  <si>
    <t>남사면 북리 676～752</t>
  </si>
  <si>
    <t>남사면 북리 446～492</t>
  </si>
  <si>
    <t>통삼1리</t>
  </si>
  <si>
    <t>남사면 통삼리 235～256</t>
  </si>
  <si>
    <t>(동막)</t>
  </si>
  <si>
    <t>남사면 통삼리 251～261</t>
  </si>
  <si>
    <t>통삼2리(원포)</t>
  </si>
  <si>
    <t>남사면 통삼리 168～169</t>
  </si>
  <si>
    <t>통삼3리</t>
  </si>
  <si>
    <t>남사면 통삼리 365～375</t>
  </si>
  <si>
    <t>(통곡)</t>
  </si>
  <si>
    <t>남사면 통삼리 425～435</t>
  </si>
  <si>
    <t>통삼4리</t>
  </si>
  <si>
    <t>남사면 통삼리 149～245</t>
  </si>
  <si>
    <t>(북정)</t>
  </si>
  <si>
    <t>봉명1리</t>
  </si>
  <si>
    <t>남사면 봉명리 261～264</t>
  </si>
  <si>
    <t>(수세)</t>
  </si>
  <si>
    <t>남사면 봉명리 264～275</t>
  </si>
  <si>
    <t>봉명2리</t>
  </si>
  <si>
    <t>남사면 봉명리 672, 676～698, 744</t>
  </si>
  <si>
    <t>(외동천)</t>
  </si>
  <si>
    <t>남사면 봉명리 579～583, 713～734, 757</t>
  </si>
  <si>
    <t>남사면 봉명리 589～649</t>
  </si>
  <si>
    <t>봉명3리</t>
  </si>
  <si>
    <t>남사면 봉명리 231～241</t>
  </si>
  <si>
    <t>(유평)</t>
  </si>
  <si>
    <t>남사면 봉명리 241～261</t>
  </si>
  <si>
    <t>봉명4리</t>
  </si>
  <si>
    <t>남사면 봉명리 771～781</t>
  </si>
  <si>
    <t>(새말)</t>
  </si>
  <si>
    <t>남사면 봉명리 781～794</t>
  </si>
  <si>
    <t>진목1리</t>
  </si>
  <si>
    <t>남사면 진목리 101～601</t>
  </si>
  <si>
    <t>(순지)</t>
  </si>
  <si>
    <t>남사면 진목리 602～624</t>
  </si>
  <si>
    <t>남사면 진목리 625～629</t>
  </si>
  <si>
    <t>남사면 진목리 630～653</t>
  </si>
  <si>
    <t>남사면 진목리 654</t>
  </si>
  <si>
    <t>진목2리</t>
  </si>
  <si>
    <t>남사면 진목리 10～246</t>
  </si>
  <si>
    <t>(신촌)</t>
  </si>
  <si>
    <t>남사면 진목리 18～236</t>
  </si>
  <si>
    <t>진목3리</t>
  </si>
  <si>
    <t>남사면 진목리 397</t>
  </si>
  <si>
    <t>(통산)</t>
  </si>
  <si>
    <t>원암1리</t>
  </si>
  <si>
    <t>남사면 원암리 236～242</t>
  </si>
  <si>
    <t>(외암)</t>
  </si>
  <si>
    <t>남사면 원암리 236～245</t>
  </si>
  <si>
    <t>원암2리</t>
  </si>
  <si>
    <t>남사면 원암리 128～154</t>
  </si>
  <si>
    <t>(원암)</t>
  </si>
  <si>
    <t>남사면 원암리 155～186</t>
  </si>
  <si>
    <t>원암3리</t>
  </si>
  <si>
    <t>남사면 원암리 36～65</t>
  </si>
  <si>
    <t>(사기막)</t>
  </si>
  <si>
    <t>전궁1리</t>
  </si>
  <si>
    <t>남사면 전궁리 227～236</t>
  </si>
  <si>
    <t>(각궁)</t>
  </si>
  <si>
    <t>남사면 전궁리 221～236</t>
  </si>
  <si>
    <t>남사면 전궁리 15～221</t>
  </si>
  <si>
    <t>전궁2리</t>
  </si>
  <si>
    <t>남사면 전궁리 341～415</t>
  </si>
  <si>
    <t>(염심)</t>
  </si>
  <si>
    <t>방아1리</t>
  </si>
  <si>
    <t>남사면 방아리 140-6, 147-6, 356-1, 415, 435, 661-3, 689-3, 690-2, 690-3, 692-1, 693-3, 694-1～15, 699-1～4, 700～700-3, 704-1, 705, 843～845, 860～869, 875～879, 884～891, 887-1～3, 888-1～5, 890～891, 911～921</t>
  </si>
  <si>
    <t>(중복)</t>
  </si>
  <si>
    <t>남사면 방아리 118-3, 124-11, 739～739-3, 728-2, 749-1～753-1, 762-2, 762-5, 763-2～767, 823</t>
  </si>
  <si>
    <t>남사면 방아리 315, 317-7, 343-4, 757-4, 758-1, 760-1～761-6, 784-4～11</t>
  </si>
  <si>
    <t>남사면 방아리 산70, 산79, 370</t>
  </si>
  <si>
    <t>방아2리</t>
  </si>
  <si>
    <t>남사면 방아리 36, 40, 42, 48, 64, 67</t>
  </si>
  <si>
    <t>(방축)</t>
  </si>
  <si>
    <t>남사면 방아리 36-48, 44, 64, 168, 186</t>
  </si>
  <si>
    <t>남사면 방아리 61, 64, 68, 69, 184, 187</t>
  </si>
  <si>
    <t>남사면 방아리 67, 177-1, 181, 185, 186</t>
  </si>
  <si>
    <t>방아3리</t>
  </si>
  <si>
    <t>남사면 방아리 874-3, 872-3, 873-2, 930～946, 947-1～14, 948～948-3, 949-1～4, 950～950-3, 951, 952～952-1, 961～1122</t>
  </si>
  <si>
    <t>(아리실)</t>
  </si>
  <si>
    <t>방아4리</t>
  </si>
  <si>
    <t>남사면 방아리 168～177</t>
  </si>
  <si>
    <t>(후촌)</t>
  </si>
  <si>
    <t>방아5리</t>
  </si>
  <si>
    <t>남사면 방아리 228, 254～265, 산96～산100</t>
  </si>
  <si>
    <t>창1리</t>
  </si>
  <si>
    <t>남사면 창리 745～750</t>
  </si>
  <si>
    <t>(창동)</t>
  </si>
  <si>
    <t>남사면 창리 739～745</t>
  </si>
  <si>
    <t>창2리</t>
  </si>
  <si>
    <t>남사면 창리 614～617</t>
  </si>
  <si>
    <t>(월곡)</t>
  </si>
  <si>
    <t>남사면 창리 617～634</t>
  </si>
  <si>
    <t>창3리</t>
  </si>
  <si>
    <t>남사면 창리 57～235</t>
  </si>
  <si>
    <t>(화곡)</t>
  </si>
  <si>
    <t>남사면 창리 24～81</t>
  </si>
  <si>
    <t>아곡1리</t>
  </si>
  <si>
    <t>남사면 아곡리 447～456</t>
  </si>
  <si>
    <t>(남산)</t>
  </si>
  <si>
    <t>남사면 아곡리 247～267</t>
  </si>
  <si>
    <t>아곡2리</t>
  </si>
  <si>
    <t>남사면 아곡리 228～245</t>
  </si>
  <si>
    <t>(아곡)</t>
  </si>
  <si>
    <t>남사면 아곡리 206～235</t>
  </si>
  <si>
    <t>아곡3리</t>
  </si>
  <si>
    <t>남사면 한숲로 83 e편한세상 용인 한숲시티 501동 1,2라인</t>
  </si>
  <si>
    <t>남사면 한숲로 83 e편한세상 용인 한숲시티 501동 3,4라인</t>
  </si>
  <si>
    <t>남사면 한숲로 83 e편한세상 용인 한숲시티 501동 5,6라인</t>
  </si>
  <si>
    <t>남사면 한숲로 83 e편한세상 용인 한숲시티 501동 7,8,9라인</t>
  </si>
  <si>
    <t>남사면 한숲로 83 e편한세상 용인 한숲시티 502동 1,2라인</t>
  </si>
  <si>
    <t>남사면 한숲로 83 e편한세상 용인 한숲시티 502동 3,4라인</t>
  </si>
  <si>
    <t>남사면 한숲로 83 e편한세상 용인 한숲시티 503동 1,2라인</t>
  </si>
  <si>
    <t>남사면 한숲로 83 e편한세상 용인 한숲시티 503동 3,4라인</t>
  </si>
  <si>
    <t>아곡4리</t>
  </si>
  <si>
    <t>남사면 한숲로 83 e편한세상 용인 한숲시티 504동 1,2라인</t>
  </si>
  <si>
    <t>남사면 한숲로 83 e편한세상 용인 한숲시티 504동 3,4라인</t>
  </si>
  <si>
    <t>남사면 한숲로 83 e편한세상 용인 한숲시티 505동 1,2라인</t>
  </si>
  <si>
    <t>남사면 한숲로 83 e편한세상 용인 한숲시티 505동 3,4라인</t>
  </si>
  <si>
    <t>남사면 한숲로 83 e편한세상 용인 한숲시티 506동 1,2라인</t>
  </si>
  <si>
    <t>남사면 한숲로 83 e편한세상 용인 한숲시티 506동 3,4라인</t>
  </si>
  <si>
    <t>아곡5리</t>
  </si>
  <si>
    <t>남사면 한숲로 83 e편한세상 용인 한숲시티 507동 1,2라인</t>
  </si>
  <si>
    <t>남사면 한숲로 83 e편한세상 용인 한숲시티 507동 3,4라인</t>
  </si>
  <si>
    <t>남사면 한숲로 83 e편한세상 용인 한숲시티 508동 1,2라인</t>
  </si>
  <si>
    <t>남사면 한숲로 83 e편한세상 용인 한숲시티 508동 3,4라인</t>
  </si>
  <si>
    <t>남사면 한숲로 83 e편한세상 용인 한숲시티 509동 1,2라인</t>
  </si>
  <si>
    <t>남사면 한숲로 83 e편한세상 용인 한숲시티 509동 3,4라인</t>
  </si>
  <si>
    <t>아곡6리</t>
  </si>
  <si>
    <t>남사면 한숲로 83 e편한세상 용인 한숲시티 510동 1,2라인</t>
  </si>
  <si>
    <t>남사면 한숲로 83 e편한세상 용인 한숲시티 510동 3,4라인</t>
  </si>
  <si>
    <t>남사면 한숲로 83 e편한세상 용인 한숲시티 511동 1,2라인</t>
  </si>
  <si>
    <t>남사면 한숲로 83 e편한세상 용인 한숲시티 511동 3,4라인</t>
  </si>
  <si>
    <t>남사면 한숲로 83 e편한세상 용인 한숲시티 512동 1,2라인</t>
  </si>
  <si>
    <t>남사면 한숲로 83 e편한세상 용인 한숲시티 512동 3,4라인</t>
  </si>
  <si>
    <t>남사면 한숲로33번길 36 e편한세상 용인파크카운티 101～104동, 108동</t>
  </si>
  <si>
    <t>남사면 한숲로33번길 36 e편한세상 용인파크카운티 105～107동</t>
  </si>
  <si>
    <t>아곡7리</t>
  </si>
  <si>
    <t>남사면 한숲로 83 e편한세상 용인 한숲시티 513동 1,2라인</t>
  </si>
  <si>
    <t>남사면 한숲로 83 e편한세상 용인 한숲시티 513동 3,4라인</t>
  </si>
  <si>
    <t>남사면 한숲로 83 e편한세상 용인 한숲시티 514동 1,2라인</t>
  </si>
  <si>
    <t>남사면 한숲로 83 e편한세상 용인 한숲시티 514동 3,4라인</t>
  </si>
  <si>
    <t>남사면 한숲로 83 e편한세상 용인 한숲시티 515동 1,2,3라인</t>
  </si>
  <si>
    <t>남사면 한숲로 83 e편한세상 용인 한숲시티 515동 4,5,6라인</t>
  </si>
  <si>
    <t>남사면 한숲로 83 e편한세상 용인 한숲시티 515동 7,8,9라인</t>
  </si>
  <si>
    <t>아곡8리</t>
  </si>
  <si>
    <t>남사면 한숲로 83 e편한세상 용인 한숲시티 516동 1,2,3라인</t>
  </si>
  <si>
    <t>남사면 한숲로 83 e편한세상 용인 한숲시티 516동 4,5,6라인</t>
  </si>
  <si>
    <t>남사면 한숲로 83 e편한세상 용인 한숲시티 516동 7,8,9라인</t>
  </si>
  <si>
    <t>남사면 한숲로 83 e편한세상 용인 한숲시티 517동 1,2라인</t>
  </si>
  <si>
    <t>남사면 한숲로 83 e편한세상 용인 한숲시티 517동 3,4라인</t>
  </si>
  <si>
    <t>남사면 한숲로 83 e편한세상 용인 한숲시티 518동 1,2라인</t>
  </si>
  <si>
    <t>남사면 한숲로 83 e편한세상 용인 한숲시티 518동 3,4라인</t>
  </si>
  <si>
    <t>아곡9리</t>
  </si>
  <si>
    <t>남사면 한숲로 83 e편한세상 용인 한숲시티 519동 1,2라인</t>
  </si>
  <si>
    <t>남사면 한숲로 83 e편한세상 용인 한숲시티 519동 3,4라인</t>
  </si>
  <si>
    <t>남사면 한숲로 83 e편한세상 용인 한숲시티 520동 1,2라인</t>
  </si>
  <si>
    <t>남사면 한숲로 83 e편한세상 용인 한숲시티 520동 3,4라인</t>
  </si>
  <si>
    <t>남사면 한숲로 83 e편한세상 용인 한숲시티 521동 1,2라인</t>
  </si>
  <si>
    <t>남사면 한숲로 83 e편한세상 용인 한숲시티 521동 3,4라인</t>
  </si>
  <si>
    <t>완장1리</t>
  </si>
  <si>
    <t>남사면 완장리 254～390</t>
  </si>
  <si>
    <t>(매릉)</t>
  </si>
  <si>
    <t>남사면 완장리 390～456</t>
  </si>
  <si>
    <t>완장2리</t>
  </si>
  <si>
    <t>남사면 완장리 267～277</t>
  </si>
  <si>
    <t>남사면 완장리 277～279</t>
  </si>
  <si>
    <t>완장3리</t>
  </si>
  <si>
    <t>남사면 완장리 573～591</t>
  </si>
  <si>
    <t>(상동)</t>
  </si>
  <si>
    <t>남사면 완장리 689～719</t>
  </si>
  <si>
    <t>완장4리</t>
  </si>
  <si>
    <t>남사면 한숲로 137 e편한세상 용인 한숲시티 201동 1,2라인</t>
  </si>
  <si>
    <t>남사면 한숲로 137 e편한세상 용인 한숲시티 201동 3,4라인</t>
  </si>
  <si>
    <t>남사면 한숲로 137 e편한세상 용인 한숲시티 202동 1,2라인</t>
  </si>
  <si>
    <t>남사면 한숲로 137 e편한세상 용인 한숲시티 202동 3,4라인</t>
  </si>
  <si>
    <t>남사면 한숲로 137 e편한세상 용인 한숲시티 203동 1,2라인</t>
  </si>
  <si>
    <t>남사면 한숲로 137 e편한세상 용인 한숲시티 203동 3,4라인</t>
  </si>
  <si>
    <t>남사면 한숲로 137 e편한세상 용인 한숲시티 204동 1,2,3라인</t>
  </si>
  <si>
    <t>남사면 한숲로 137 e편한세상 용인 한숲시티 204동 4,5라인</t>
  </si>
  <si>
    <t>남사면 한숲로 137 e편한세상 용인 한숲시티 205동 1,2라인</t>
  </si>
  <si>
    <t>남사면 한숲로 137 e편한세상 용인 한숲시티 205동 3,4라인</t>
  </si>
  <si>
    <t>남사면 한숲로 137 e편한세상 용인 한숲시티 206동 1,2라인</t>
  </si>
  <si>
    <t>남사면 한숲로 137 e편한세상 용인 한숲시티 206동 3,4라인</t>
  </si>
  <si>
    <t>완장5리</t>
  </si>
  <si>
    <t>남사면 한숲로 123 e편한세상 용인 한숲시티 301동 1,2,3라인</t>
  </si>
  <si>
    <t>남사면 한숲로 123 e편한세상 용인 한숲시티 301동 4,5,6라인</t>
  </si>
  <si>
    <t>남사면 한숲로 123 e편한세상 용인 한숲시티 301동 7,8,9라인</t>
  </si>
  <si>
    <t>남사면 한숲로 123 e편한세상 용인 한숲시티 301동 10,11라인</t>
  </si>
  <si>
    <t>남사면 한숲로 123 e편한세상 용인 한숲시티 302동 1,2라인</t>
  </si>
  <si>
    <t>남사면 한숲로 123 e편한세상 용인 한숲시티 302동 3,4라인</t>
  </si>
  <si>
    <t>남사면 한숲로 123 e편한세상 용인 한숲시티 303동 1,2라인</t>
  </si>
  <si>
    <t>남사면 한숲로 123 e편한세상 용인 한숲시티 303동 3,4라인</t>
  </si>
  <si>
    <t>완장6리</t>
  </si>
  <si>
    <t>남사면 한숲로 123 e편한세상 용인 한숲시티 304동 1,2라인</t>
  </si>
  <si>
    <t>남사면 한숲로 123 e편한세상 용인 한숲시티 304동 3,4라인</t>
  </si>
  <si>
    <t>남사면 한숲로 123 e편한세상 용인 한숲시티 305동 1,2라인</t>
  </si>
  <si>
    <t>남사면 한숲로 123 e편한세상 용인 한숲시티 305동 3,4라인</t>
  </si>
  <si>
    <t>남사면 한숲로 123 e편한세상 용인 한숲시티 306동 1,2라인</t>
  </si>
  <si>
    <t>남사면 한숲로 123 e편한세상 용인 한숲시티 306동 3,4라인</t>
  </si>
  <si>
    <t>완장7리</t>
  </si>
  <si>
    <t>남사면 한숲로 123 e편한세상 용인 한숲시티 307동 1,2라인</t>
  </si>
  <si>
    <t>남사면 한숲로 123 e편한세상 용인 한숲시티 307동 3,4라인</t>
  </si>
  <si>
    <t>남사면 한숲로 123 e편한세상 용인 한숲시티 308동 1,2라인</t>
  </si>
  <si>
    <t>남사면 한숲로 123 e편한세상 용인 한숲시티 308동 3,4라인</t>
  </si>
  <si>
    <t>남사면 한숲로 123 e편한세상 용인 한숲시티 309동 1,2라인</t>
  </si>
  <si>
    <t>남사면 한숲로 123 e편한세상 용인 한숲시티 309동 3,4라인</t>
  </si>
  <si>
    <t>남사면 한숲로 123 e편한세상 용인 한숲시티 310동 1,2라인</t>
  </si>
  <si>
    <t>남사면 한숲로 123 e편한세상 용인 한숲시티 310동 3,4라인</t>
  </si>
  <si>
    <t>완장8리</t>
  </si>
  <si>
    <t>남사면 한숲로 123 e편한세상 용인 한숲시티 311동 1,2,3라인</t>
  </si>
  <si>
    <t>남사면 한숲로 123 e편한세상 용인 한숲시티 311동 4,5,6라인</t>
  </si>
  <si>
    <t>남사면 한숲로 123 e편한세상 용인 한숲시티 311동 7,8,9라인</t>
  </si>
  <si>
    <t>남사면 한숲로 123 e편한세상 용인 한숲시티 312동 1,2라인</t>
  </si>
  <si>
    <t>남사면 한숲로 123 e편한세상 용인 한숲시티 312동 3,4라인</t>
  </si>
  <si>
    <t>남사면 한숲로 123 e편한세상 용인 한숲시티 312동 5,6라인</t>
  </si>
  <si>
    <t>남사면 한숲로 123 e편한세상 용인 한숲시티 313동 1,2라인</t>
  </si>
  <si>
    <t>남사면 한숲로 123 e편한세상 용인 한숲시티 313동 3,4라인</t>
  </si>
  <si>
    <t>완장9리</t>
  </si>
  <si>
    <t>남사면 한숲로 124 e편한세상 용인 한숲시티 401동 1,2라인</t>
  </si>
  <si>
    <t>남사면 한숲로 124 e편한세상 용인 한숲시티 401동 3,4라인</t>
  </si>
  <si>
    <t>남사면 한숲로 124 e편한세상 용인 한숲시티 401동 5,6라인</t>
  </si>
  <si>
    <t>남사면 한숲로 124 e편한세상 용인 한숲시티 402동 1,2라인</t>
  </si>
  <si>
    <t>남사면 한숲로 124 e편한세상 용인 한숲시티 402동 3,4라인</t>
  </si>
  <si>
    <t>남사면 한숲로 124 e편한세상 용인 한숲시티 402동 5,6라인</t>
  </si>
  <si>
    <t>남사면 한숲로 124 e편한세상 용인 한숲시티 403동 1,2라인</t>
  </si>
  <si>
    <t>남사면 한숲로 124 e편한세상 용인 한숲시티 403동 3,4라인</t>
  </si>
  <si>
    <t>완장10리</t>
  </si>
  <si>
    <t>남사면 한숲로 124 e편한세상 용인 한숲시티 404동 1,2라인</t>
  </si>
  <si>
    <t>남사면 한숲로 124 e편한세상 용인 한숲시티 404동 3,4라인</t>
  </si>
  <si>
    <t>남사면 한숲로 124 e편한세상 용인 한숲시티 405동 1,2라인</t>
  </si>
  <si>
    <t>남사면 한숲로 124 e편한세상 용인 한숲시티 405동 3,4라인</t>
  </si>
  <si>
    <t>남사면 한숲로 124 e편한세상 용인 한숲시티 406동 1,2라인</t>
  </si>
  <si>
    <t>남사면 한숲로 124 e편한세상 용인 한숲시티 406동 3,4라인</t>
  </si>
  <si>
    <t>완장11리</t>
  </si>
  <si>
    <t>남사면 한숲로 84 e편한세상 용인 한숲시티 601동 1,2라인</t>
  </si>
  <si>
    <t>남사면 한숲로 84 e편한세상 용인 한숲시티 601동 3,4라인</t>
  </si>
  <si>
    <t>남사면 한숲로 84 e편한세상 용인 한숲시티 601동 5,6라인</t>
  </si>
  <si>
    <t>남사면 한숲로 84 e편한세상 용인 한숲시티 602동 1,2라인</t>
  </si>
  <si>
    <t>남사면 한숲로 84 e편한세상 용인 한숲시티 602동 3,4라인</t>
  </si>
  <si>
    <t>남사면 한숲로 84 e편한세상 용인 한숲시티 602동 5,6라인</t>
  </si>
  <si>
    <t>남사면 한숲로 84 e편한세상 용인 한숲시티 603동 1,2라인</t>
  </si>
  <si>
    <t>남사면 한숲로 84 e편한세상 용인 한숲시티 603동 3,4라인</t>
  </si>
  <si>
    <t>남사면 한숲로 84 e편한세상 용인 한숲시티 603동 5,6라인</t>
  </si>
  <si>
    <t>완장12리</t>
  </si>
  <si>
    <t>남사면 한숲로 84 e편한세상 용인 한숲시티 604동 1,2라인</t>
  </si>
  <si>
    <t>남사면 한숲로 84 e편한세상 용인 한숲시티 604동 3,4라인</t>
  </si>
  <si>
    <t>남사면 한숲로 84 e편한세상 용인 한숲시티 605동 1,2라인</t>
  </si>
  <si>
    <t>남사면 한숲로 84 e편한세상 용인 한숲시티 605동 3,4라인</t>
  </si>
  <si>
    <t>남사면 한숲로 84 e편한세상 용인 한숲시티 606동 1,2라인</t>
  </si>
  <si>
    <t>남사면 한숲로 84 e편한세상 용인 한숲시티 606동 3,4라인</t>
  </si>
  <si>
    <t>남사면 한숲로 84 e편한세상 용인 한숲시티 607동 1,2라인</t>
  </si>
  <si>
    <t>남사면 한숲로 84 e편한세상 용인 한숲시티 607동 3,4라인</t>
  </si>
  <si>
    <t>완장13리</t>
  </si>
  <si>
    <t>남사면 한숲로 84 e편한세상 용인 한숲시티 608동 1,2라인</t>
  </si>
  <si>
    <t>남사면 한숲로 84 e편한세상 용인 한숲시티 608동 3,4라인</t>
  </si>
  <si>
    <t>남사면 한숲로 84 e편한세상 용인 한숲시티 609동 1,2라인</t>
  </si>
  <si>
    <t>남사면 한숲로 84 e편한세상 용인 한숲시티 609동 3,4라인</t>
  </si>
  <si>
    <t>남사면 한숲로 84 e편한세상 용인 한숲시티 610동 1,2라인</t>
  </si>
  <si>
    <t>남사면 한숲로 84 e편한세상 용인 한숲시티 610동 3,4라인</t>
  </si>
  <si>
    <t>완장14리</t>
  </si>
  <si>
    <t>남사면 한숲로 84 e편한세상 용인 한숲시티 611동 1,2라인</t>
  </si>
  <si>
    <t>남사면 한숲로 84 e편한세상 용인 한숲시티 611동 3,4라인</t>
  </si>
  <si>
    <t>남사면 한숲로 84 e편한세상 용인 한숲시티 611동 5,6라인</t>
  </si>
  <si>
    <t>남사면 한숲로 84 e편한세상 용인 한숲시티 612동 1,2라인</t>
  </si>
  <si>
    <t>남사면 한숲로 84 e편한세상 용인 한숲시티 612동 3,4라인</t>
  </si>
  <si>
    <t>남사면 한숲로 84 e편한세상 용인 한숲시티 612동 5,6라인</t>
  </si>
  <si>
    <t>완장15리</t>
  </si>
  <si>
    <t>남사면 한숲로 84 e편한세상 용인 한숲시티 613동 1,2라인</t>
  </si>
  <si>
    <t>남사면 한숲로 84 e편한세상 용인 한숲시티 613동 3,4라인</t>
  </si>
  <si>
    <t>남사면 한숲로 84 e편한세상 용인 한숲시티 614동 1,2라인</t>
  </si>
  <si>
    <t>남사면 한숲로 84 e편한세상 용인 한숲시티 614동 3,4라인</t>
  </si>
  <si>
    <t>남사면 한숲로 84 e편한세상 용인 한숲시티 615동 1,2라인</t>
  </si>
  <si>
    <t>남사면 한숲로 84 e편한세상 용인 한숲시티 615동 3,4라인</t>
  </si>
  <si>
    <t>고당1리</t>
  </si>
  <si>
    <t>원삼면 고당리 1-1, 46-4, 57-2, 58～64, 65-1, 65-4, 67, 67-1, 67-17, 67-19,</t>
  </si>
  <si>
    <t>(고당)</t>
  </si>
  <si>
    <t>69-1～3, 70-3～4, 70-7, 71-4, 71-11, 71-13, 71-30, 71-33,</t>
  </si>
  <si>
    <t>35-19, 94-4～5, 94-7～8, 94-10, 95, 96-3, 131-1, 137-4, 137-8</t>
  </si>
  <si>
    <t>137-11, 260</t>
  </si>
  <si>
    <t>원삼면 고당리 32-1, 32-5, 36～48, 65, 65-7, 66, 66-4, 66-12</t>
  </si>
  <si>
    <t>원삼면 고당리 29-4, 30-1, 31-5, 32-3～4, 32-6～7, 33-3～7, 33-10～11, 34,</t>
  </si>
  <si>
    <t>34-1～2, 35-2, 35-7, 35-9～11, 35-15, 37-1, 39-2, 48, 48-2</t>
  </si>
  <si>
    <t>고당2리</t>
  </si>
  <si>
    <t>원삼면 고당리 302～304</t>
  </si>
  <si>
    <t>(광골)</t>
  </si>
  <si>
    <t>원삼면 고당리 305-2, 43-1～45-4</t>
  </si>
  <si>
    <t>원삼면 고당리 52-1～56, 298～299</t>
  </si>
  <si>
    <t>고당3리</t>
  </si>
  <si>
    <t>원삼면 고당리 29-1, 32-1, 32-7, 32-19, 48-3, 66-3, 66-5, 66-7～8, 66-28,</t>
  </si>
  <si>
    <t>(도락골)</t>
  </si>
  <si>
    <t>71-4～6, 71-10～11, 71-13～14, 79, 82(일구원룸), 85(일구원룸)</t>
  </si>
  <si>
    <t>86-4, 94-6, 108</t>
  </si>
  <si>
    <t>원삼면 고당리 1-17, 90-2, 105-2, 107～111-2, 113, 144, 150, 150-4, 179,</t>
  </si>
  <si>
    <t>181, 186-1, 191-1, 192-1</t>
  </si>
  <si>
    <t>사암1리</t>
  </si>
  <si>
    <t>원삼면 사암리 90～123</t>
  </si>
  <si>
    <t>(내동)</t>
  </si>
  <si>
    <t>원삼면 사암리 134～155</t>
  </si>
  <si>
    <t>사암2리</t>
  </si>
  <si>
    <t>원삼면 사암리 311～329, 343∼380, 425～432, 477～550</t>
  </si>
  <si>
    <t>(사전)</t>
  </si>
  <si>
    <t>사암3리</t>
  </si>
  <si>
    <t>원삼면 사암리 124～250</t>
  </si>
  <si>
    <t>(용담)</t>
  </si>
  <si>
    <t>사암4리</t>
  </si>
  <si>
    <t>원삼면 사암리 270～1172</t>
  </si>
  <si>
    <t>사암5리</t>
  </si>
  <si>
    <t>원삼면 사암리 620～621</t>
  </si>
  <si>
    <t>(용암)</t>
  </si>
  <si>
    <t>사암6리</t>
  </si>
  <si>
    <t>원삼면 사암리 1～4</t>
  </si>
  <si>
    <t>(천곡)</t>
  </si>
  <si>
    <t>원삼면 사암리 5～35</t>
  </si>
  <si>
    <t>사암7리</t>
  </si>
  <si>
    <t>원삼면 사암리 1039～1109</t>
  </si>
  <si>
    <t>사암8리</t>
  </si>
  <si>
    <t>원삼면 사암리 31～40, 381∼424, 433∼476</t>
  </si>
  <si>
    <t>좌항1리</t>
  </si>
  <si>
    <t>원삼면 좌항리 126～162</t>
  </si>
  <si>
    <t>(황골)</t>
  </si>
  <si>
    <t>원삼면 좌항리 163～258, 305, 317-1, 308-21, 316-35, 317-11, 322-1, 322-5, 324～328, 561～570</t>
  </si>
  <si>
    <t>좌항2리</t>
  </si>
  <si>
    <t>원삼면 좌항리 87～147</t>
  </si>
  <si>
    <t>(좌전)</t>
  </si>
  <si>
    <t>원삼면 좌항리 21～86</t>
  </si>
  <si>
    <t>원삼면 좌항리 440～461</t>
  </si>
  <si>
    <t>좌항3리</t>
  </si>
  <si>
    <t>원삼면 좌항리 1-1～1-108, 2-2～2-3, 3-2</t>
  </si>
  <si>
    <t>좌항4리</t>
  </si>
  <si>
    <t xml:space="preserve">원삼면 좌항리 259～304, 306～308, 311-15, 318～321-50, </t>
  </si>
  <si>
    <t>322-15～35, 329～351</t>
  </si>
  <si>
    <t>맹1리</t>
  </si>
  <si>
    <t>원삼면 맹리 1～177</t>
  </si>
  <si>
    <t>(행군)</t>
  </si>
  <si>
    <t>원삼면 맹리 461～620</t>
  </si>
  <si>
    <t>맹2리</t>
  </si>
  <si>
    <t>원삼면 맹리 28～81</t>
  </si>
  <si>
    <t>(맹동)</t>
  </si>
  <si>
    <t>원삼면 맹리 178～460</t>
  </si>
  <si>
    <t>맹3리</t>
  </si>
  <si>
    <t>원삼면 맹리 470～514</t>
  </si>
  <si>
    <t>(내촌)</t>
  </si>
  <si>
    <t>맹4리</t>
  </si>
  <si>
    <t>원삼면 맹리 434～452, 616～699</t>
  </si>
  <si>
    <t>(능내)</t>
  </si>
  <si>
    <t>원삼면 맹리 365～433</t>
  </si>
  <si>
    <t>미평1리</t>
  </si>
  <si>
    <t>원삼면 미평리 1～144</t>
  </si>
  <si>
    <t>(미평)</t>
  </si>
  <si>
    <t>원삼면 미평리 186～254</t>
  </si>
  <si>
    <t>원삼면 미평리 255～380</t>
  </si>
  <si>
    <t>원삼면 미평리 381～389</t>
  </si>
  <si>
    <t>미평2리</t>
  </si>
  <si>
    <t>원삼면 미평리 145～185</t>
  </si>
  <si>
    <t>(생안)</t>
  </si>
  <si>
    <t>원삼면 미평리 342～557</t>
  </si>
  <si>
    <t>가재월리</t>
  </si>
  <si>
    <t>원삼면 가재월리 824～850</t>
  </si>
  <si>
    <t>원삼면 가재월리 851～867</t>
  </si>
  <si>
    <t>두창1리</t>
  </si>
  <si>
    <t>원삼면 두창리 1～549</t>
  </si>
  <si>
    <t>(황토현)</t>
  </si>
  <si>
    <t>두창2리</t>
  </si>
  <si>
    <t>원삼면 두창리 870～889</t>
  </si>
  <si>
    <t>(평대)</t>
  </si>
  <si>
    <t>두창3리</t>
  </si>
  <si>
    <t>원삼면 두창리 317～440</t>
  </si>
  <si>
    <t>(분촌)</t>
  </si>
  <si>
    <t>원삼면 두창리 705～1031</t>
  </si>
  <si>
    <t>두창4리</t>
  </si>
  <si>
    <t>원삼면 두창리 1365～1543</t>
  </si>
  <si>
    <t>(주내)</t>
  </si>
  <si>
    <t>원삼면 두창리 1544～1847</t>
  </si>
  <si>
    <t>두창5리</t>
  </si>
  <si>
    <t>원삼면 두창리 802～821</t>
  </si>
  <si>
    <t>(율곡)</t>
  </si>
  <si>
    <t>원삼면 두창리 1032～1310</t>
  </si>
  <si>
    <t>두창6리</t>
  </si>
  <si>
    <t>원삼면 두창리 550～710</t>
  </si>
  <si>
    <t>(용수)</t>
  </si>
  <si>
    <t>원삼면 두창리 711～939</t>
  </si>
  <si>
    <t>두창7리</t>
  </si>
  <si>
    <t>원삼면 두창리 992～1364</t>
  </si>
  <si>
    <t>(복촌)</t>
  </si>
  <si>
    <t>원삼면 두창리 산111(기상아파트)</t>
  </si>
  <si>
    <t>독성1리</t>
  </si>
  <si>
    <t>원삼면 독성리 204～249</t>
  </si>
  <si>
    <t>(하사)</t>
  </si>
  <si>
    <t>원삼면 독성리 255～338</t>
  </si>
  <si>
    <t>독성2리</t>
  </si>
  <si>
    <t>원삼면 독성리 386～451</t>
  </si>
  <si>
    <t>(성리)</t>
  </si>
  <si>
    <t>원삼면 독성리 452～480</t>
  </si>
  <si>
    <t>독성3리</t>
  </si>
  <si>
    <t>원삼면 독성리 700～765</t>
  </si>
  <si>
    <t>(야광)</t>
  </si>
  <si>
    <t>죽능1리</t>
  </si>
  <si>
    <t>원삼면 죽능리 377～516</t>
  </si>
  <si>
    <t>(청룡)</t>
  </si>
  <si>
    <t>원삼면 죽능리 225～385</t>
  </si>
  <si>
    <t>죽능2리</t>
  </si>
  <si>
    <t>원삼면 죽능리 760～831</t>
  </si>
  <si>
    <t>(어현)</t>
  </si>
  <si>
    <t>원삼면 죽능리 559～583</t>
  </si>
  <si>
    <t>죽능3리</t>
  </si>
  <si>
    <t>원삼면 죽능리 195～224</t>
  </si>
  <si>
    <t>(후평)</t>
  </si>
  <si>
    <t>원삼면 죽능리 37～99</t>
  </si>
  <si>
    <t>죽능4리</t>
  </si>
  <si>
    <t>원삼면 죽능리 696～728</t>
  </si>
  <si>
    <t>(승죽)</t>
  </si>
  <si>
    <t>죽능5리</t>
  </si>
  <si>
    <t>원삼면 죽능리 381-1～428</t>
  </si>
  <si>
    <t>(능촌)</t>
  </si>
  <si>
    <t>죽능6리</t>
  </si>
  <si>
    <t>원삼면 죽능리 4, 9, 294-2, 297, 295-2, 산19-5, 산27, 산30-4</t>
  </si>
  <si>
    <t>(둥지)</t>
  </si>
  <si>
    <t>목신1리</t>
  </si>
  <si>
    <t>원삼면 목신리 263～428</t>
  </si>
  <si>
    <t>(진수)</t>
  </si>
  <si>
    <t>목신2리</t>
  </si>
  <si>
    <t>원삼면 목신리 696～725</t>
  </si>
  <si>
    <t>(후동)</t>
  </si>
  <si>
    <t>목신3리</t>
  </si>
  <si>
    <t>원삼면 목신리 512～695</t>
  </si>
  <si>
    <t>목신4리</t>
  </si>
  <si>
    <t>원삼면 목신리 101～257</t>
  </si>
  <si>
    <t>(구봉)</t>
  </si>
  <si>
    <t>학일1리</t>
  </si>
  <si>
    <t>원삼면 학일리 136～372</t>
  </si>
  <si>
    <t>(학일)</t>
  </si>
  <si>
    <t>원삼면 학일리 451～511</t>
  </si>
  <si>
    <t>원삼면 학일리 512～623</t>
  </si>
  <si>
    <t>학일2리</t>
  </si>
  <si>
    <t>원삼면 학일리 1～135</t>
  </si>
  <si>
    <t>(고초)</t>
  </si>
  <si>
    <t>원삼면 학일리 373～450</t>
  </si>
  <si>
    <t>문촌1리</t>
  </si>
  <si>
    <t>원삼면 문촌리 244～467</t>
  </si>
  <si>
    <t>(문촌)</t>
  </si>
  <si>
    <t>원삼면 문촌리 481～530</t>
  </si>
  <si>
    <t>문촌2리</t>
  </si>
  <si>
    <t>원삼면 문촌리 1～247</t>
  </si>
  <si>
    <t>(석화지)</t>
  </si>
  <si>
    <t>원삼면 문촌리 477～548</t>
  </si>
  <si>
    <t>백암1리</t>
  </si>
  <si>
    <t>백암면 백암리 375～380,415～418-4</t>
  </si>
  <si>
    <t>(동구)</t>
  </si>
  <si>
    <t>백암면 백암리 374-3～390</t>
  </si>
  <si>
    <t>백암면 백암리 391～401,436-5～459-2</t>
  </si>
  <si>
    <t>백암2리</t>
  </si>
  <si>
    <t>백암면 백암리 284,285,285-1,286,287-2</t>
  </si>
  <si>
    <t>(당촌)</t>
  </si>
  <si>
    <t>백암면 백암리 283,284-1～284-2</t>
  </si>
  <si>
    <t>백암3리</t>
  </si>
  <si>
    <t>백암면 백암리 398～420</t>
  </si>
  <si>
    <t>(서구)</t>
  </si>
  <si>
    <t>백암면 백암리 421～430,431-1～434-1,435～440,425～429-2</t>
  </si>
  <si>
    <t>백암면 백암리 440～480</t>
  </si>
  <si>
    <t>백암4리</t>
  </si>
  <si>
    <t>백암면 백암리 1～182</t>
  </si>
  <si>
    <t>(지렁골)</t>
  </si>
  <si>
    <t>백암5리</t>
  </si>
  <si>
    <t>백암면 백암리 305,468～475-1</t>
  </si>
  <si>
    <t>(기안)</t>
  </si>
  <si>
    <t>백암면 백암리 305,476-6～489</t>
  </si>
  <si>
    <t>박곡1리</t>
  </si>
  <si>
    <t>백암면 박곡리 400～420,422-1～527-1</t>
  </si>
  <si>
    <t>(협동)</t>
  </si>
  <si>
    <t>백암면 박곡리 430～623</t>
  </si>
  <si>
    <t>박곡2리(박석)</t>
  </si>
  <si>
    <t>백암면 박곡리 198～203,260～289,290-1～300</t>
  </si>
  <si>
    <t>박곡3리</t>
  </si>
  <si>
    <t>백암면 박곡리 675～700,735-5～777-2</t>
  </si>
  <si>
    <t>(원대)</t>
  </si>
  <si>
    <t>백암면 박곡리 701～714,715～734-2</t>
  </si>
  <si>
    <t>박곡4리</t>
  </si>
  <si>
    <t>백암면 박곡리 1～106-3</t>
  </si>
  <si>
    <t>백암면 박곡리 91～95,380-1～406</t>
  </si>
  <si>
    <t>박곡5리(청계)</t>
  </si>
  <si>
    <t>백암면 박곡리 213～273,274～390</t>
  </si>
  <si>
    <t>백봉1리(평촌)</t>
  </si>
  <si>
    <t>백암면 백봉리 799～852,1191～1195</t>
  </si>
  <si>
    <t>백봉2리</t>
  </si>
  <si>
    <t>백암면 백봉리 95～195-2,659～710,711～714</t>
  </si>
  <si>
    <t>(백동)</t>
  </si>
  <si>
    <t>백봉3리</t>
  </si>
  <si>
    <t>백암면 백봉리 211～233,234-4～253,254～310,</t>
  </si>
  <si>
    <t>(임남)</t>
  </si>
  <si>
    <t>백암면 백봉리 196～206,311～564</t>
  </si>
  <si>
    <t>백봉4리</t>
  </si>
  <si>
    <t>백암면 백봉리 229～304,327-1～402</t>
  </si>
  <si>
    <t>(봉리)</t>
  </si>
  <si>
    <t>백봉5리</t>
  </si>
  <si>
    <t>백암면 백봉리 488-4～495-2,870～918,919～1192</t>
  </si>
  <si>
    <t>(신대촌)</t>
  </si>
  <si>
    <t>백봉6리</t>
  </si>
  <si>
    <t>백암면 백봉리 281～315</t>
  </si>
  <si>
    <t>(사은)</t>
  </si>
  <si>
    <t>백봉7리</t>
  </si>
  <si>
    <t>백암면 백봉리 1～94</t>
  </si>
  <si>
    <t>(대흥동)</t>
  </si>
  <si>
    <t>백봉8리</t>
  </si>
  <si>
    <t>백암면 백봉리 258～279,400</t>
  </si>
  <si>
    <t>(진촌)</t>
  </si>
  <si>
    <t>고안1리</t>
  </si>
  <si>
    <t>백암면 고안리 485～518,519～743</t>
  </si>
  <si>
    <t>(지내)</t>
  </si>
  <si>
    <t>고안2리</t>
  </si>
  <si>
    <t>백암면 고안리 1～80,431-1～436</t>
  </si>
  <si>
    <t>백암면 고안리 70～83,86～120</t>
  </si>
  <si>
    <t>백암면 고안리 74～75,168-2～200</t>
  </si>
  <si>
    <t>고안3리</t>
  </si>
  <si>
    <t>백암면 고안리 302～321,360～389,444～455</t>
  </si>
  <si>
    <t>(대주천)</t>
  </si>
  <si>
    <t>고안4리</t>
  </si>
  <si>
    <t>백암면 고안리 270～277,323～339,470～499</t>
  </si>
  <si>
    <t>(소주천)</t>
  </si>
  <si>
    <t>옥산1리</t>
  </si>
  <si>
    <t>백암면 옥산리 1～296</t>
  </si>
  <si>
    <t>(아송)</t>
  </si>
  <si>
    <t>옥산2리</t>
  </si>
  <si>
    <t>백암면 옥산리 699～700,739-1～827-7</t>
  </si>
  <si>
    <t>(하산)</t>
  </si>
  <si>
    <t>백암면 옥산리 699～700,543～738</t>
  </si>
  <si>
    <t>옥산3리</t>
  </si>
  <si>
    <t>백암면 옥산리 1000,1011-1～1028-1</t>
  </si>
  <si>
    <t>(옥천)</t>
  </si>
  <si>
    <t>백암면 옥산리 1029-2～1096-6,1193～1195</t>
  </si>
  <si>
    <t>옥산4리</t>
  </si>
  <si>
    <t>백암면 옥산리 300～303,304～465</t>
  </si>
  <si>
    <t>(상산)</t>
  </si>
  <si>
    <t>장평1리</t>
  </si>
  <si>
    <t>백암면 장평리 284-3～302-1</t>
  </si>
  <si>
    <t>(장재)</t>
  </si>
  <si>
    <t>장평2리</t>
  </si>
  <si>
    <t>백암면 장평리 600～630,660-1～684-1</t>
  </si>
  <si>
    <t>(율애)</t>
  </si>
  <si>
    <t>백암면 장평리 634～700,707-1～729-1,794～804-2</t>
  </si>
  <si>
    <t>장평3리</t>
  </si>
  <si>
    <t>백암면 장평리 300,587～618-2</t>
  </si>
  <si>
    <t>(평율)</t>
  </si>
  <si>
    <t>장평4리</t>
  </si>
  <si>
    <t>백암면 장평리 150,324～522-2</t>
  </si>
  <si>
    <t>(강정)</t>
  </si>
  <si>
    <t>석천1리</t>
  </si>
  <si>
    <t>백암면 석천리 1～168-1</t>
  </si>
  <si>
    <t>(사천)</t>
  </si>
  <si>
    <t>석천2리</t>
  </si>
  <si>
    <t>백암면 석천리 478～529,500～571</t>
  </si>
  <si>
    <t>(황석)</t>
  </si>
  <si>
    <t>백암면 석천리 530～735</t>
  </si>
  <si>
    <t>석천3리</t>
  </si>
  <si>
    <t>백암면 석천리 291～439</t>
  </si>
  <si>
    <t>(덕은)</t>
  </si>
  <si>
    <t>용천1리</t>
  </si>
  <si>
    <t>백암면 용천리 196～198,213～215,225-1～230-3</t>
  </si>
  <si>
    <t>(율리)</t>
  </si>
  <si>
    <t>백암면 용천리 177～179,208-3～214,216～220</t>
  </si>
  <si>
    <t>용천2리</t>
  </si>
  <si>
    <t>백암면 용천리 445～517</t>
  </si>
  <si>
    <t>백암면 용천리 546～561</t>
  </si>
  <si>
    <t>용천3리</t>
  </si>
  <si>
    <t>백암면 용천리 650～656,657～721-1</t>
  </si>
  <si>
    <t>(상리)</t>
  </si>
  <si>
    <t>백암면 용천리 613-2～616,651～700</t>
  </si>
  <si>
    <t>용천4리</t>
  </si>
  <si>
    <t>백암면 용천리 1～45-13,46～212</t>
  </si>
  <si>
    <t>(곡율)</t>
  </si>
  <si>
    <t>근삼1리</t>
  </si>
  <si>
    <t>백암면 근삼리 360～402-2,700～800</t>
  </si>
  <si>
    <t>(양준)</t>
  </si>
  <si>
    <t>근삼2리</t>
  </si>
  <si>
    <t>백암면 근삼리 476～492,500～689</t>
  </si>
  <si>
    <t>(가리산)</t>
  </si>
  <si>
    <t>근삼3리</t>
  </si>
  <si>
    <t>백암면 근삼리 276-1～317-1,318～390</t>
  </si>
  <si>
    <t>(영곡)</t>
  </si>
  <si>
    <t>근삼4리</t>
  </si>
  <si>
    <t xml:space="preserve">백암면 근삼리 95-1～188 </t>
  </si>
  <si>
    <t>(내수곡)</t>
  </si>
  <si>
    <t>근삼5리</t>
  </si>
  <si>
    <t xml:space="preserve">백암면 근삼리 360～400,833～947 </t>
  </si>
  <si>
    <t>(강촌)</t>
  </si>
  <si>
    <t>근삼6리</t>
  </si>
  <si>
    <t>백암면 근삼리 458～487</t>
  </si>
  <si>
    <t>(장계)</t>
  </si>
  <si>
    <t>근삼7리</t>
  </si>
  <si>
    <t>백암면 근삼리 1～76</t>
  </si>
  <si>
    <t>(외수곡)</t>
  </si>
  <si>
    <t>근창1리</t>
  </si>
  <si>
    <t>백암면 근창리 119</t>
  </si>
  <si>
    <t>(상비두)</t>
  </si>
  <si>
    <t>백암면 근창리 122</t>
  </si>
  <si>
    <t>근창2리</t>
  </si>
  <si>
    <t>백암면 근창리 367～453-2</t>
  </si>
  <si>
    <t>(신대)</t>
  </si>
  <si>
    <t>근창3리</t>
  </si>
  <si>
    <t>백암면 근창리 255-2～281</t>
  </si>
  <si>
    <t>(신리)</t>
  </si>
  <si>
    <t>근창4리</t>
  </si>
  <si>
    <t>백암면 근창리 28-1(동은아파트)</t>
  </si>
  <si>
    <t>(하비두)</t>
  </si>
  <si>
    <t>백암면 근창리 21-2～167</t>
  </si>
  <si>
    <t>백암면 근창리 16-1(덕현연립)</t>
  </si>
  <si>
    <t>백암면 근창리 11-4(강림아파트)</t>
  </si>
  <si>
    <t>백암면 근창리 13-4(강림빌라 1동,2동)</t>
  </si>
  <si>
    <t>근창5리</t>
  </si>
  <si>
    <t>백암면 근창리 391～594</t>
  </si>
  <si>
    <t>근곡1리</t>
  </si>
  <si>
    <t>백암면 근곡리 560～588-8</t>
  </si>
  <si>
    <t>(노동)</t>
  </si>
  <si>
    <t>백암면 근곡리 397～487</t>
  </si>
  <si>
    <t>근곡2리</t>
  </si>
  <si>
    <t>백암면 근곡리 206-3～223</t>
  </si>
  <si>
    <t>(마두)</t>
  </si>
  <si>
    <t>근곡3리</t>
  </si>
  <si>
    <t>백암면 근곡리 256-1～298</t>
  </si>
  <si>
    <t>(종평)</t>
  </si>
  <si>
    <t>가창1리</t>
  </si>
  <si>
    <t>백암면 가창리 555-1～596</t>
  </si>
  <si>
    <t>가창2리</t>
  </si>
  <si>
    <t>백암면 가창리 65-2～94,107～294</t>
  </si>
  <si>
    <t>(가곡)</t>
  </si>
  <si>
    <t>가창3리</t>
  </si>
  <si>
    <t>백암면 가창리 376-1～405</t>
  </si>
  <si>
    <t>(구백암)</t>
  </si>
  <si>
    <t>가창4리</t>
  </si>
  <si>
    <t>백암면 가창리 645-1～664,667～700</t>
  </si>
  <si>
    <t>(내창)</t>
  </si>
  <si>
    <t>백암면 가창리 701～731</t>
  </si>
  <si>
    <t>가창5리</t>
  </si>
  <si>
    <t>백암면 가창리 25～28,214-1～228-4</t>
  </si>
  <si>
    <t>(두평)</t>
  </si>
  <si>
    <t>가좌1리</t>
  </si>
  <si>
    <t>백암면 가좌리 1～265</t>
  </si>
  <si>
    <t>(석실)</t>
  </si>
  <si>
    <t>가좌2리</t>
  </si>
  <si>
    <t>백암면 가좌리 18～57,236～268-7</t>
  </si>
  <si>
    <t>(태평촌)</t>
  </si>
  <si>
    <t>양지1리</t>
  </si>
  <si>
    <t>양지면 양지리 352,363,363-3,364-1,368,386-1.3,337-2,</t>
  </si>
  <si>
    <t>(교동)</t>
  </si>
  <si>
    <t>460-4,461,461-1,461-2.3,462,462-2(대성2차아파트),462-4,</t>
  </si>
  <si>
    <t>462-7(대성빌라),463(대성2차빌라),464,464-2,354～357,361～363</t>
  </si>
  <si>
    <t>양지면 양지리 363-5(천우주택3차 A.B동),363-6(천우주택3차</t>
  </si>
  <si>
    <t>C.D동),364,363-1,368,379,362-1.2,377-1</t>
  </si>
  <si>
    <t>양지2리</t>
  </si>
  <si>
    <t>양지면 양지리 344-11.28,345,347,602～607</t>
  </si>
  <si>
    <t>(서촌)</t>
  </si>
  <si>
    <t>양지면 양지리 592,597,598-5.7.11.13,593-1.3,596-3,619～635,</t>
  </si>
  <si>
    <t>596-8(이화빌라)</t>
  </si>
  <si>
    <t>양지3리</t>
  </si>
  <si>
    <t>양지면 양지리 93～218,416～487-2</t>
  </si>
  <si>
    <t>(암곡)</t>
  </si>
  <si>
    <t>양지면 양지리 233-1～236,240(성창그린빌리지A,B,C동),242-4</t>
  </si>
  <si>
    <t>양지면 양지리 244(성창그린빌리지 D,E,F동),244-1～247</t>
  </si>
  <si>
    <t>양지4리</t>
  </si>
  <si>
    <t>양지면 양지리 664,666～668,683,686,688,690,694</t>
  </si>
  <si>
    <t>(등촌)</t>
  </si>
  <si>
    <t>양지5리</t>
  </si>
  <si>
    <t>양지면 양지리 3～64-3</t>
  </si>
  <si>
    <t>(학촌)</t>
  </si>
  <si>
    <t>양지면 양지리 2(담안빌라 A,B동),2-3(담안빌라 C동)</t>
  </si>
  <si>
    <t>양지6리</t>
  </si>
  <si>
    <t>양지면 양지리 370-2,372,374-4(거성빌라 나동),374-5(거성빌라</t>
  </si>
  <si>
    <t>가동),375,377～383,383-4(대성주택),383-6(양지빌라2차),</t>
  </si>
  <si>
    <t>383-10.31.32(천우주택5차 A,B),384～389,391</t>
  </si>
  <si>
    <t>양지면 양지리 403-4,404-2.3,408,491-17</t>
  </si>
  <si>
    <t>양지7리</t>
  </si>
  <si>
    <t>양지면 양지리 465,465-1.4.5(월드주택,대성아파트)</t>
  </si>
  <si>
    <t>양지면 양지리 410-7.8.18.19,460-10,456-1.4.5,460-1.2.3</t>
  </si>
  <si>
    <t>양지8리</t>
  </si>
  <si>
    <t>양지면 양지리 138-20.28.63,469-2,493-28.29,476-1,135-1.13,</t>
  </si>
  <si>
    <t>477-2.7,492-12,474-3,585,448,445-2,471-6.8,482-2,453-1.3,</t>
  </si>
  <si>
    <t>468-3,583-1,493-40,486-2,129-11,138-29.32,465-1,501-7</t>
  </si>
  <si>
    <t>양지면 양지리 468-5,138-3.16.17.18.20.28.34.56.57.66,478-3,</t>
  </si>
  <si>
    <t>482-2,135-4.29,451-1,469-2,584-5,130-1,477-4,129-8.11,</t>
  </si>
  <si>
    <t>487-2,580-1,448,493-28.34.40,467-2.3,478-1,411-1</t>
  </si>
  <si>
    <t>441,582-3</t>
  </si>
  <si>
    <t>양지9리</t>
  </si>
  <si>
    <t>양지면 양지리 594-3(양지아파트)</t>
  </si>
  <si>
    <t>양지면 양지리 595-3,595-5(강림빌라C동),595-8(강림빌라A동),</t>
  </si>
  <si>
    <t>595-10(강림빌라D동),595-13(강림빌라B동),596-4</t>
  </si>
  <si>
    <t>양지10리</t>
  </si>
  <si>
    <t>양지면 양지리 568,569,570,582,583,575-2.3.4.5,589,590-1.3.4.5,</t>
  </si>
  <si>
    <t>593-1,594-1,595-1,596-1,598-1.2.6.8.9.10</t>
  </si>
  <si>
    <t>양지11리</t>
  </si>
  <si>
    <t>양지면 양지리 617,618-12</t>
  </si>
  <si>
    <t>양지면 양지리 340～343,344-10,344-5(봉림주택6.7동),</t>
  </si>
  <si>
    <t>344-16(봉림주택8동),344-17(봉림주택9동),344-19(봉림</t>
  </si>
  <si>
    <t>주택5동),344-20(봉림주택10.11동),344-25(봉림주</t>
  </si>
  <si>
    <t>택4동),618-1(봉림주택1동),618-4(봉림주택3동),</t>
  </si>
  <si>
    <t>618-5(봉림주택2동),610,611,614</t>
  </si>
  <si>
    <t>양지12리</t>
  </si>
  <si>
    <t>양지면 양지리 338-5(우진빌라),334-1(유성2차빌라),</t>
  </si>
  <si>
    <t>336-2.5,338-3.17(한성파크),338～339,330～344,346</t>
  </si>
  <si>
    <t>양지면 양지리 324,327～328,328-3(진명주택),329</t>
  </si>
  <si>
    <t>양지13리</t>
  </si>
  <si>
    <t>양지면 양지리 산39,280,286,296-4,405-7(양지빌리지 가.나.다동),</t>
  </si>
  <si>
    <t>405-8,406-1(유성빌라 가동),406-8(유성빌라 나동),</t>
  </si>
  <si>
    <t>405～407,410,413</t>
  </si>
  <si>
    <t>양지14리</t>
  </si>
  <si>
    <t>양지면 양지리 757,761,762,773,776,777,778</t>
  </si>
  <si>
    <t>남곡1리</t>
  </si>
  <si>
    <t>양지면 남곡리 1～73</t>
  </si>
  <si>
    <t>(용곡)</t>
  </si>
  <si>
    <t>양지면 남곡리 74～79</t>
  </si>
  <si>
    <t>양지면 남곡리 95～103</t>
  </si>
  <si>
    <t>남곡2리</t>
  </si>
  <si>
    <t>양지면 남곡리 62～80</t>
  </si>
  <si>
    <t>양지면 남곡리 176～238</t>
  </si>
  <si>
    <t>양지면 남곡리 314～365</t>
  </si>
  <si>
    <t>양지면 남곡리 314</t>
  </si>
  <si>
    <t>남곡3리</t>
  </si>
  <si>
    <t>양지면 남곡리 429～748</t>
  </si>
  <si>
    <t>(은이)</t>
  </si>
  <si>
    <t>양지면 남곡리 749～779,335-2(은이빌라 가동),</t>
  </si>
  <si>
    <t>335-4(은이빌라 나동),335-5(은이빌라 다동)</t>
  </si>
  <si>
    <t>남곡4리</t>
  </si>
  <si>
    <t>양지면 남곡리 127-2～167</t>
  </si>
  <si>
    <t>(용동중)</t>
  </si>
  <si>
    <t>양지면 남곡리 123～127,372～548</t>
  </si>
  <si>
    <t>양지면 남곡리 141-4(대한빌리지 1동),141-5(대한빌리지 2동),</t>
  </si>
  <si>
    <t>141-6(대한빌리지 5동),141-7(대한빌리지 4동),</t>
  </si>
  <si>
    <t>141-8(대한빌리지 3동)</t>
  </si>
  <si>
    <t>남곡5리</t>
  </si>
  <si>
    <t>양지면 남곡리 104～110, 117～122</t>
  </si>
  <si>
    <t>(배마실)</t>
  </si>
  <si>
    <t>양지면 남곡리 115～116</t>
  </si>
  <si>
    <t>평창1리</t>
  </si>
  <si>
    <t>양지면 평창리 158～250</t>
  </si>
  <si>
    <t>양지면 평창리 251～266,274～287,317～332,334～342,산4-2,</t>
  </si>
  <si>
    <t>산5-2,산97-1</t>
  </si>
  <si>
    <t>양지면 평창리 345～455</t>
  </si>
  <si>
    <t>양지면 평창리 455～548,684-1,684-2,684-5～718</t>
  </si>
  <si>
    <t>평창2리</t>
  </si>
  <si>
    <t>양지면 평창리 333,343,344,559-3～637-1</t>
  </si>
  <si>
    <t>(도창)</t>
  </si>
  <si>
    <t>양지면 평창리 638～684-7</t>
  </si>
  <si>
    <t>평창3리</t>
  </si>
  <si>
    <t>양지면 평창리 1～42,123</t>
  </si>
  <si>
    <t>양지면 평창리 43～122,123-3,123-5,123-6～157</t>
  </si>
  <si>
    <t>평창4리</t>
  </si>
  <si>
    <t>양지면 평창리 367～273,288～309-57(푸르메전원마을)</t>
  </si>
  <si>
    <t>(푸르메)</t>
  </si>
  <si>
    <t>양지면 평창리 312-37～313-92(푸르메전원마을),산106</t>
  </si>
  <si>
    <t>제일1리</t>
  </si>
  <si>
    <t>양지면 제일리 101～340</t>
  </si>
  <si>
    <t>(산매동)</t>
  </si>
  <si>
    <t>양지면 제일리 330～474</t>
  </si>
  <si>
    <t>제일2리</t>
  </si>
  <si>
    <t>양지면 제일리 54-1,102～106,135～136-1</t>
  </si>
  <si>
    <t>(개나리)</t>
  </si>
  <si>
    <t>양지면 제일리 25-1～34-2</t>
  </si>
  <si>
    <t>양지면 제일리 2～23,129,132-3,138-2～156,449-1</t>
  </si>
  <si>
    <t>양지면 제일리 95～98-2,111-1～124,133～134-5,137,</t>
  </si>
  <si>
    <t>192～236,452～466-2</t>
  </si>
  <si>
    <t>양지면 제일리 28,72-2～87,499-5,501～572</t>
  </si>
  <si>
    <t>제일3리</t>
  </si>
  <si>
    <t>양지면 제일리 산41,474-2～474-59,573 550～552,574,491～492</t>
  </si>
  <si>
    <t>양지면 제일리 474-60～474-141</t>
  </si>
  <si>
    <t>양지면 제일리 477-1～477-88</t>
  </si>
  <si>
    <t>양지면 제일리 576-4～576-24(푸른솔빌리지),</t>
  </si>
  <si>
    <t>578-15～578-27(푸른솔빌리지)</t>
  </si>
  <si>
    <t>추계1리</t>
  </si>
  <si>
    <t>양지면 추계리 1～258</t>
  </si>
  <si>
    <t>(외추계)</t>
  </si>
  <si>
    <t>추계2리</t>
  </si>
  <si>
    <t>양지면 추계리 193-4(베델전원빌라),279～302</t>
  </si>
  <si>
    <t>(내추계)</t>
  </si>
  <si>
    <t>식금리</t>
  </si>
  <si>
    <t>양지면 식금리 1～472</t>
  </si>
  <si>
    <t>(식금)</t>
  </si>
  <si>
    <t>정수리</t>
  </si>
  <si>
    <t>양지면 정수리 18～99</t>
  </si>
  <si>
    <t>(정수)</t>
  </si>
  <si>
    <t>양지면 정수리 113～266</t>
  </si>
  <si>
    <t>대대1리</t>
  </si>
  <si>
    <t>양지면 대대리 31～133</t>
  </si>
  <si>
    <t>(한터상리)</t>
  </si>
  <si>
    <t>양지면 대대리 401～458</t>
  </si>
  <si>
    <t>대대2리</t>
  </si>
  <si>
    <t>양지면 대대리 105～342</t>
  </si>
  <si>
    <t>(한터하리)</t>
  </si>
  <si>
    <t>대대3리</t>
  </si>
  <si>
    <t>양지면 대대리 405～408</t>
  </si>
  <si>
    <t>(무량골)</t>
  </si>
  <si>
    <t>대대4리</t>
  </si>
  <si>
    <t>양지면 대대리 645～832</t>
  </si>
  <si>
    <t>(운다안)</t>
  </si>
  <si>
    <t>주북1리</t>
  </si>
  <si>
    <t>양지면 주북리 333～887</t>
  </si>
  <si>
    <t>(치루개)</t>
  </si>
  <si>
    <t>양지면 주북리 301～329</t>
  </si>
  <si>
    <t>주북2리</t>
  </si>
  <si>
    <t>양지면 주북리 215-1,509～563,712～713,769-2～797,803-2～815,</t>
  </si>
  <si>
    <t>(숲원)</t>
  </si>
  <si>
    <t>903,906-1,909-3</t>
  </si>
  <si>
    <t>양지면 주북리 910,912-5,912-6,912-7,912-9,912-19,912-22,</t>
  </si>
  <si>
    <t>912-25,913-2,913-3,913-5,913-6,913-7,917-9,918,919-7,922-3,</t>
  </si>
  <si>
    <t>932,933,933-3,935-10,935-13,939-1,945-6,958-3</t>
  </si>
  <si>
    <t>주북3리</t>
  </si>
  <si>
    <t>양지면 주북리 585～757</t>
  </si>
  <si>
    <t>(가장골)</t>
  </si>
  <si>
    <t>주북4리</t>
  </si>
  <si>
    <t>양지면 주북리 331～462</t>
  </si>
  <si>
    <t>(고래실)</t>
  </si>
  <si>
    <t>주북5리</t>
  </si>
  <si>
    <t>양지면 주북리 1～319</t>
  </si>
  <si>
    <t>(배실)</t>
  </si>
  <si>
    <t>주북6리</t>
  </si>
  <si>
    <t>양지면 주북리 714-4,715-1,820,822-4,823,826-4,827-1,</t>
  </si>
  <si>
    <t>828-3,832～859-14,862,862-1～865-3</t>
  </si>
  <si>
    <t>양지면 주북리 870,871～898-4,909-4,1103-4,1103-11,1110,</t>
  </si>
  <si>
    <t>1117,1117-8</t>
  </si>
  <si>
    <t>송문1리</t>
  </si>
  <si>
    <t>양지면 송문리 90～399</t>
  </si>
  <si>
    <t>(정문)</t>
  </si>
  <si>
    <t>양지면 송문리 402～454</t>
  </si>
  <si>
    <t>송문2리</t>
  </si>
  <si>
    <t>양지면 송문리 50～151</t>
  </si>
  <si>
    <t>(송동)</t>
  </si>
  <si>
    <t>양지면 송문리 480～530,531-1(월드주택),531～572</t>
  </si>
  <si>
    <t>송문3리</t>
  </si>
  <si>
    <t>양지면 송문리 151～399</t>
  </si>
  <si>
    <t>(반정)</t>
  </si>
  <si>
    <t>김량장1통</t>
  </si>
  <si>
    <t>김량장동 133-1, 133-36～38, 133-44～49, 133-101, 133-102, 133-106, 133-129, 133-140, 133-151, 133-152, 133-163, 133-186, 133-188, 133-190, 133-194, 133-198, 133-200, 133-215</t>
  </si>
  <si>
    <t xml:space="preserve">(김량장동, </t>
  </si>
  <si>
    <t>중앙구)</t>
  </si>
  <si>
    <t>김량장동 133-28(청한A동)133-31, 133-34, 133-35, 133-50～56, 133-88, 133-104, 133-114, 133-122, 133-128, 133-137, 133-141, 133-160, 133-162, 133-166, 133-168～170, 133-183, 133-213, 133-220, 133-223</t>
  </si>
  <si>
    <t>김량장동 131-14, 132-4, 132-8, 132-9, 133-23, 133-24(청한B동)133-58～63, 133-93, 133-111, 133-212, 133-221, 133-230</t>
  </si>
  <si>
    <t>김량장동 133-174, 133-175, 254-3, 254-9, 254-10, 254-26, 254-48, 254-227, 254-319</t>
  </si>
  <si>
    <t>김량장동 133-156, 133-180, 133-181, 254-12, 254-15, 254-19, 254-23, 254-31, 254-50, 254-51, 254-58, 254-66, 254-67, 254-103, 254-185, 254-293, 254-294</t>
  </si>
  <si>
    <t>김량장동 133-66, 133-77, 133-91, 133-157, 133-203, 254-24, 254-34, 254-54, 254-55, 254-72, 254-75, 254-87, 254-98, 254-105, 254-333, 254-346, 254-367</t>
  </si>
  <si>
    <t>김량장2통</t>
  </si>
  <si>
    <t>김량장동 117-1, 117-5, 117-7, 118-1, 118-2, 118-6, 119-1, 119-2, 120-1, 121-1, 122-1, 142-1, 142-4, 142-5, 142-6, 142-9, 142-11, 142-15, 142-20, 142-21, 142-22, 143-7, 143-13, 143-18～20, 473-5, 473-8, 473-11</t>
  </si>
  <si>
    <t>동구)</t>
  </si>
  <si>
    <t>김량장동 114-1～7, 115-3, 115-6, 115-8, 115-13～15, 115-17, 116-6, 116-7, 122-3, 122-6, 122-7</t>
  </si>
  <si>
    <t>김량장동 125-1, 128-2, 128-4, 129-2, 129-6, 131-5, 131-85, 131-105</t>
  </si>
  <si>
    <t>김량장동 123-1, 123-4, 123-5, 124-1, 124-2, 131-15, 133-16～18, 133-83, 133-142, 137-1, 139-5, 139-7, 139-16, 140-6</t>
  </si>
  <si>
    <t>김량장동 133-8～13, 133-81, 133-133, 133-147, 133-158, 136-3～5, 137-5, 137-21, 139-22, 140-4, 140-23, 140-24</t>
  </si>
  <si>
    <t>김량장동 133-99, 133-100, 133-117, 133-120, 133-123, 136-1, 136-6, 138, 139-2, 139-6, 140-2</t>
  </si>
  <si>
    <t>김량장3통</t>
  </si>
  <si>
    <t>김량장동 344, 344-1～12, 344-14～21</t>
  </si>
  <si>
    <t>김량장동 345, 345-1～3, 345-5～10, 345-12～30</t>
  </si>
  <si>
    <t>서구)</t>
  </si>
  <si>
    <t>김량장동 351-1～6, 351-8～17</t>
  </si>
  <si>
    <t>김량장동 376-4～6, 376-8, 376-14～19, 379-2～3, 379-7</t>
  </si>
  <si>
    <t>김량장4통</t>
  </si>
  <si>
    <t>김량장동 35, 35-1, 35-2, 38-2, 38-3, 39-2, 39-9, 39-11～16, 39-22～25, 40-5, 40-8, 41-1～8, 42-6</t>
  </si>
  <si>
    <t>남구)</t>
  </si>
  <si>
    <t>김량장동 산37-3, 산38, 26-3, 27, 28-3, 29-3, 31-3～9, 32, 33, 34, 34-1, 34-2</t>
  </si>
  <si>
    <t>김량장동 6-2～5, 6-8～10, 6-14, 8-1, 8-4, 8-5, 8-7, 9-2, 9-5, 10-4, 11-2, 11-4, 11-6, 11-7, 11-10, 11-11, 12-4, 12-5, 12-6, 12-8, 13, 13-2, 14-1～3, 17-1, 18-1, 18-4, 19, 19-1, 20-1, 20-2, 20-5, 21-1, 21-2, 21-4, 21-6, 22, 23, 23-1, 23-8, 24, 24-1, 24-3, 25-1, 25-2, 44-4, 44-5, 44-10, 46-3, 46-7, 46-2, 48-5, 48-8, 48-10, 48-11, 48-23, 49-2～4, 54-4, 55, 57, 59, 60-1, 60-2, 60-4, 60-5, 61-1, 61-3, 61-5, 61-6, 61-8～11, 62-1, 62-4～6, 63-1, 63-9, 63-11～13, 63-16, 63-18, 64-2, 64-3, 66-1, 66-2, 66-4, 66-5, 66-6, 67-1, 67-4, 67-17, 68-1</t>
  </si>
  <si>
    <t>김량장5통</t>
  </si>
  <si>
    <t>김량장동 146-1, 153-1, 153-3, 153-4, 153-6, 153-7, 153-9, 153-10</t>
  </si>
  <si>
    <t>북구)</t>
  </si>
  <si>
    <t>김량장동 153-2, 157-6, 157-10, 159-12, 161-9～10</t>
  </si>
  <si>
    <t>김량장동 154-7, 154-12, 154-13, 154-15, 154-16, 154-18, 154-20, 154-21, 154-22, 154-25～27</t>
  </si>
  <si>
    <t>김량장동 145-1～8, 145-11, 145-14, 145-15, 145-18</t>
  </si>
  <si>
    <t>김량장동 154-1, 154-10, 155, 155-2, 155-6, 155-8, 156, 156-1, 186-3, 186-7, 186-9</t>
  </si>
  <si>
    <t>김량장동 187-5, 187-6, 188-2, 189, 482</t>
  </si>
  <si>
    <t>김량장동 186-2, 187-1, 187-3, 187-4</t>
  </si>
  <si>
    <t>김량장6통</t>
  </si>
  <si>
    <t>김량장동 85-2, 87-1, 87-2, 87-5, 87-10, 87-15, 87-16, 88, 90-1～3, 90-5, 90-6, 301-1, 301-3, 302-1, 303-6</t>
  </si>
  <si>
    <t>김량장동 296-1, 296-7, 296-15, 296-34, 296-35, 296-38～46, 296-48, 296-49, 298-6, 308, 308-1, 308-3～5</t>
  </si>
  <si>
    <t>김량장동 85-17, 85-19, 85-20, 85-23, 85-24, 85-25, 85-26, 85-30～33, 85-39, 85-40, 85-41, 86-3, 86-15, 86-20, 86-21, 86-27, 86-28, 303-3, 309-2, 309-16</t>
  </si>
  <si>
    <t>김량장동 309-1, 309-4～7, 309-9, 309-10, 310-8, 310-10, 310-28</t>
  </si>
  <si>
    <t>김량장동 307-3, 307-4, 307-7～9, 307-11, 307-12, 307-14, 307-15, 307-19, 307-20, 307-21, 310-1, 310-35, 310-36, 310-37, 310-40～43, 340-46</t>
  </si>
  <si>
    <t>김량장7통</t>
  </si>
  <si>
    <t>김량장동 196-1, 197-1～3, 197-13, 199-18, 203-2</t>
  </si>
  <si>
    <t>김량장동 191-7, 196-2～5</t>
  </si>
  <si>
    <t>능말)</t>
  </si>
  <si>
    <t>김량장동 213-2～6, 213-8～11, 236-1, 236-2, 236-5, 236-14</t>
  </si>
  <si>
    <t>김량장동 234-3, 234-4, 234-7, 234-9, 234-10, 234-12, 235, 236-3, 237-1, 237-3～6, 238-4, 238-6, 238-8</t>
  </si>
  <si>
    <t>김량장동 214-4, 214-6, 214-9, 214-14, 214-15, 226-6, 229-20～29, 229-35, 231-4, 235-2～6, 235-10, 235-11, 235-13, 235-14, 235-24, 235-26, 235-28, 235-44</t>
  </si>
  <si>
    <t>김량장동 229-13, 231-3, 231-7, 232-2, 232-3, 232-7, 232-10, 233-2, 233-3, 233-5, 233-6, 233-8, 233-9, 233-10, 233-12, 234-6, 234-13, 234-15, 234-26, 235-15, 235-16</t>
  </si>
  <si>
    <t>김량장8통</t>
  </si>
  <si>
    <t>김량장동 314, 314-1～13</t>
  </si>
  <si>
    <t>(김량장동, 보뜰)</t>
  </si>
  <si>
    <t>김량장동 316, 316-1～18</t>
  </si>
  <si>
    <t>김량장동 320-1～20</t>
  </si>
  <si>
    <t>김량장동 321-1～15</t>
  </si>
  <si>
    <t>김량장9통</t>
  </si>
  <si>
    <t>김량장동 156-3, 157-2～4, 157-7～8, 159-17～20, 160, 161-3～4, 161-25</t>
  </si>
  <si>
    <t>김량장동 산2, 161-5～8, 161-13, 161-15, 161-17, 161-18, 161-21～23, 166-5, 166-7</t>
  </si>
  <si>
    <t>김량장동 162-1, 162-4, 162-7～9, 167-5</t>
  </si>
  <si>
    <t>김량장동 159-5, 159-6, 159-8～10</t>
  </si>
  <si>
    <t>김량장동 158-1～13, 159-1, 162-6, 168, 169-4, 169-7, 169-8, 171</t>
  </si>
  <si>
    <t>김량장10통</t>
  </si>
  <si>
    <t>김량장동 328, 328-1～9, 329, 329-1～6, 330, 330-1～25, 333, 333-1～21</t>
  </si>
  <si>
    <t>김량장동 334, 334-1～26, 335, 335-1～12, 336, 336-1～16</t>
  </si>
  <si>
    <t>김량장동 284-1, 285-1, 285-7, 285-12, 285-13, 286, 286-3, 337～339-3</t>
  </si>
  <si>
    <t>김량장11통</t>
  </si>
  <si>
    <t>김량장동 526 금호어울림아파트 101동</t>
  </si>
  <si>
    <t>김량장동 526 금호어울림아파트 102동</t>
  </si>
  <si>
    <t>금호어울림)</t>
  </si>
  <si>
    <t>김량장동 526 금호어울림아파트 103동</t>
  </si>
  <si>
    <t>김량장동 526 금호어울림아파트 104동</t>
  </si>
  <si>
    <t>김량장동 526 금호어울림아파트 105동</t>
  </si>
  <si>
    <t>김량장동 526 금호어울림아파트 106동</t>
  </si>
  <si>
    <t>김량장동 526 금호어울림아파트 107동</t>
  </si>
  <si>
    <t>김량장12통</t>
  </si>
  <si>
    <t>김량장동 291, 291-1, 291-2</t>
  </si>
  <si>
    <t>김량장동 292, 292-1～7</t>
  </si>
  <si>
    <t>보뜰)</t>
  </si>
  <si>
    <t>김량장동 290, 290-1～14</t>
  </si>
  <si>
    <t>김량장동 293, 293-1～26</t>
  </si>
  <si>
    <t>김량장13통</t>
  </si>
  <si>
    <t>김량장동 92-1, 92-2, 93, 95-1, 95-2, 96, 97, 98-1</t>
  </si>
  <si>
    <t>김량장동 102-1, 102-4, 103-3, 103-4, 104-1, 105-2, 106-2, 116-6, 116-7, 116-8, 112-4, 112-5, 113-3, 113-4</t>
  </si>
  <si>
    <t>김량장동 83-1, 83-2, 84-3, 84-7, 85-4, 89</t>
  </si>
  <si>
    <t>김량장동 78-1, 78-3, 78-5, 78-8, 78-10, 78-13, 78-15, 79-1, 79-3, 79-5, 79-6, 81-1～12, 82-1～6, 85-10, 85-12</t>
  </si>
  <si>
    <t>김량장동 74-3～8, 74-10, 74-14, 74-16, 75, 76-1, 76-7, 77-2, 77-4, 77-8, 77-9, 77-11～16, 77-18, 77-21, 77-22</t>
  </si>
  <si>
    <t>김량장동 39-3, 39-4, 70-1, 70-4, 70-5, 72-3, 72-4, 74-2, 78-11</t>
  </si>
  <si>
    <t>김량장14통</t>
  </si>
  <si>
    <t>김량장동 295-1, 295-2, 296-8～10, 296-28, 296-55, 340, 340-1～12</t>
  </si>
  <si>
    <t>김량장동 341～341-17</t>
  </si>
  <si>
    <t>김량장동 342～342-21</t>
  </si>
  <si>
    <t>김량장동 342-5(용인맨션)</t>
  </si>
  <si>
    <t>김량장15통</t>
  </si>
  <si>
    <t>김량장동 310-4～5, 310-7, 310-15～19, 310-29～32</t>
  </si>
  <si>
    <t>311, 311-1, 312, 312-1, 313-3～5, 317, 317-1</t>
  </si>
  <si>
    <t>김량장동 343～343-32</t>
  </si>
  <si>
    <t>김량장동 352～352-21, 353～353-14, 379-8～9</t>
  </si>
  <si>
    <t>김량장16통</t>
  </si>
  <si>
    <t>김량장동 201-3(공신아파트)가동</t>
  </si>
  <si>
    <t>김량장동 201-3(공신아파트)나동</t>
  </si>
  <si>
    <t>김량장동 201-3(공신아파트)다동</t>
  </si>
  <si>
    <t>김량장동 201-3(공신아파트)라동</t>
  </si>
  <si>
    <t>김량장동 513(그린힐아파트)4, 6, 7호라인</t>
  </si>
  <si>
    <t>김량장동 513(그린힐아파트)1, 2, 3, 5호라인</t>
  </si>
  <si>
    <t>김량장동 201, 202, 202-2～4, 202-10～13, 202-15～16, 202-21 203-1, 203-5～12</t>
  </si>
  <si>
    <t>김량장동 203-15, 203-17, 203-23(동아빌라)</t>
  </si>
  <si>
    <t>김량장동 202-7, 202-8, 202-19, 203-4, 203-14, 203-16, 203-18, 203-25, 203-33, 448-4, 448-6～11, 451-4～6, 452, 452-2(삼광빌라)</t>
  </si>
  <si>
    <t>김량장동 220, 215-4, 215-10, 217, 217-1, 218-3～6, 219-1, 221-4, 235-7～9, 235-41, 447</t>
  </si>
  <si>
    <t>김량장17통</t>
  </si>
  <si>
    <t>김량장동 4-2 현대아파트101동</t>
  </si>
  <si>
    <t>김량장동 4-2 현대아파트102동</t>
  </si>
  <si>
    <t>김량장동 4-2 현대아파트103동</t>
  </si>
  <si>
    <t>김량장동 4-2 현대아파트104동</t>
  </si>
  <si>
    <t>김량장동 4-2 현대아파트105동</t>
  </si>
  <si>
    <t>김량장동 4-2 현대아파트106동</t>
  </si>
  <si>
    <t>김량장동 4-2 현대아파트107동</t>
  </si>
  <si>
    <t>김량장18통</t>
  </si>
  <si>
    <t>김량장동 502-1 주공2단지 201동</t>
  </si>
  <si>
    <t>김량장동 502-1 주공2단지 202동</t>
  </si>
  <si>
    <t>주공2단지</t>
  </si>
  <si>
    <t>김량장동 502-1 주공2단지 203동</t>
  </si>
  <si>
    <t>김량장동 502-1 주공2단지 204동</t>
  </si>
  <si>
    <t>김량장동 502-1 주공2단지 205동</t>
  </si>
  <si>
    <t>김량장동 502-1 주공2단지 206동</t>
  </si>
  <si>
    <t>김량장19통</t>
  </si>
  <si>
    <t>김량장동 502-2 삼환아파트 101동</t>
  </si>
  <si>
    <t>김량장동 502-2 삼환아파트 102동</t>
  </si>
  <si>
    <t>삼환아파트)</t>
  </si>
  <si>
    <t>김량장20통</t>
  </si>
  <si>
    <t>김량장동 503-3 신우아파트 101동</t>
  </si>
  <si>
    <t>김량장동 503-3 신우아파트 102동</t>
  </si>
  <si>
    <t>신우아파트)</t>
  </si>
  <si>
    <t>김량장동 503-3 신우아파트 103동</t>
  </si>
  <si>
    <t>김량장21통</t>
  </si>
  <si>
    <t>김량장동 516 용인삼환나우빌 101동</t>
  </si>
  <si>
    <t>김량장동 516 용인삼환나우빌 102동</t>
  </si>
  <si>
    <t>삼환나우빌)</t>
  </si>
  <si>
    <t>김량장동 516 용인삼환나우빌 103동</t>
  </si>
  <si>
    <t>김량장동 516 용인삼환나우빌 104동</t>
  </si>
  <si>
    <t>김량장동 516 용인삼환나우빌 105동</t>
  </si>
  <si>
    <t>김량장동 516 용인삼환나우빌 106동</t>
  </si>
  <si>
    <t>김량장동 516 용인삼환나우빌 107동</t>
  </si>
  <si>
    <t>김량장동 516 용인삼환나우빌 108동</t>
  </si>
  <si>
    <t>김량장동 516 용인삼환나우빌 109동</t>
  </si>
  <si>
    <t>김량장동 516 용인삼환나우빌 110동</t>
  </si>
  <si>
    <t>김량장22통</t>
  </si>
  <si>
    <t>김량장동 193(미성아파트)1,2호라인</t>
  </si>
  <si>
    <t>(김량장동)</t>
  </si>
  <si>
    <t>김량장동 193(미성아파트)3,5,6,7호라인, 194</t>
  </si>
  <si>
    <t>김량장동 199-1(수정빌라)</t>
  </si>
  <si>
    <t>김량장동 199-2, 199-5～16, 200-1, 200-3, 200-12～13, 200-10, 204</t>
  </si>
  <si>
    <t>김량장동 191-2～3, 191-5～6, 191-8, 191-23, 192-2～3, 199-4(공립빌라)</t>
  </si>
  <si>
    <t>김량장23통</t>
  </si>
  <si>
    <t>김량장동 350, 350-1, 350-7, 350-9～11, 350-16, 350-18～19</t>
  </si>
  <si>
    <t>김량장동 350-2～6, 350-14～15, 350-21～22</t>
  </si>
  <si>
    <t>김량장동 377, 377-1～4, 377-11～15</t>
  </si>
  <si>
    <t>김량장동 377-3～8, 377-9, 377-10</t>
  </si>
  <si>
    <t>김량장동 347, 355, 357, 358-1, 378, 378-1～7, 459-8</t>
  </si>
  <si>
    <t>김량장동 504-1～4, 505-2～13</t>
  </si>
  <si>
    <t>김량장24통</t>
  </si>
  <si>
    <t>김량장동 525 벽산블루밍아파트 101동</t>
  </si>
  <si>
    <t>(김량장동, 한누리마을)</t>
  </si>
  <si>
    <t>김량장동 525 벽산블루밍아파트 102동</t>
  </si>
  <si>
    <t>김량장동 525 벽산블루밍아파트 103동</t>
  </si>
  <si>
    <t>김량장동 525 벽산블루밍아파트 104동</t>
  </si>
  <si>
    <t>김량장동 525 벽산블루밍아파트 105～106동</t>
  </si>
  <si>
    <t>김량장25통</t>
  </si>
  <si>
    <t>김량장동 더불어하우스숲 101동(1단지)</t>
  </si>
  <si>
    <t>(더불어</t>
  </si>
  <si>
    <t>김량장동 더불어하우스숲 201동(2단지)</t>
  </si>
  <si>
    <t>하우스숲)</t>
  </si>
  <si>
    <t>김량장동 더불어하우스숲 301동(3단지)</t>
  </si>
  <si>
    <t>김량장동 더불어하우스숲 401동(4단지)</t>
  </si>
  <si>
    <t>김량장26통</t>
  </si>
  <si>
    <t>김량장동 294, 294-1～26, 323, 323-1～14</t>
  </si>
  <si>
    <t>(처인구청 앞)</t>
  </si>
  <si>
    <t>김량장동 324, 324-1～20, 325-6～16</t>
  </si>
  <si>
    <t>김량장동 254-134, 254-142, 254-158, 254-243, 254-291, 254-337</t>
  </si>
  <si>
    <t>김량장동 254-113, 254-114, 254-131, 254-148, 254-150, 254-156, 254-157, 254-230, 254-232, 254-241</t>
  </si>
  <si>
    <t>남1통</t>
  </si>
  <si>
    <t>남동 26-1, 26-3, 27-6, 27-9, 27-12, 27-15～20, 27-23～25, 27-28, 32, 681, 682</t>
  </si>
  <si>
    <t>(남동, 옥현)</t>
  </si>
  <si>
    <t>남동 25, 35-3, 40, 40-1, 40-5, 41, 44, 618-1, 618-2</t>
  </si>
  <si>
    <t>남동 15-4, 16, 17, 18, 18-1～3, 18-5, 18-6, 19-2, 20, 184-1, 185-7</t>
  </si>
  <si>
    <t>남동 161-4, 180, 182, 183, 183-1, 183-2, 183-3, 186-5, 187-5, 191-1</t>
  </si>
  <si>
    <t>남2통</t>
  </si>
  <si>
    <t xml:space="preserve">남동 167, 327-5, 353-2, 391-3～4, 396, 398-3, 400-1～10, 401-1～5, 402-1～11, 415-1, 418-1～11, 419-1～8, </t>
  </si>
  <si>
    <t>(남동, 대촌)</t>
  </si>
  <si>
    <t>420, 421, 422-1～6</t>
  </si>
  <si>
    <t>남동 423-1, 423-2, 423-4, 423-5, 424-1, 424-2, 424-3, 425-2, 426, 426-1, 429, 429-1, 449, 455-1～5</t>
  </si>
  <si>
    <t>남3통</t>
  </si>
  <si>
    <t>남동 71-38, 72, 78-1～26, 79, 79-1, 81-9, 82-2, 83-2～3, 84-1, 84-5～7, 88-1～4, 86-1～5, 89, 91-1～4, 86-1,</t>
  </si>
  <si>
    <t>(남동, 동진)</t>
  </si>
  <si>
    <t>102-1, 108, 129-1</t>
  </si>
  <si>
    <t>남동 71-3, 71-5～6, 71-8～24, 71-26～31, 71-34～35</t>
  </si>
  <si>
    <t>남4통</t>
  </si>
  <si>
    <t xml:space="preserve">남동 194-3, 195-1, 195-2, 196-1～5, 200, 230-1～11, </t>
  </si>
  <si>
    <t>(남동, 평옥)</t>
  </si>
  <si>
    <t>232-1～3, 233, 240-1～10</t>
  </si>
  <si>
    <t>남동 300-1～12, 301-3, 309, 385-1～5, 384, 386-1, 386-4～7</t>
  </si>
  <si>
    <t>남5통</t>
  </si>
  <si>
    <t xml:space="preserve">남동 444-1, 444-2, 447, 459-1～5, 461, 461-1, 473-1～11, </t>
  </si>
  <si>
    <t>(남동, 신기)</t>
  </si>
  <si>
    <t>486-1～13, 487, 506, 506-1, 506-2, 507, 508, 508-1～4</t>
  </si>
  <si>
    <t>남동 488, 489-1～5, 492-1～7, 501-1, 501-2, 502-1～3,</t>
  </si>
  <si>
    <t>503-1～7, 505, 505-1</t>
  </si>
  <si>
    <t>남6통</t>
  </si>
  <si>
    <t>남동 684 구미마을 삼라마이다스빌 101～102동</t>
  </si>
  <si>
    <t>(남동)</t>
  </si>
  <si>
    <t>남동 684 구미마을 삼라마이다스빌 201동</t>
  </si>
  <si>
    <t>남7통</t>
  </si>
  <si>
    <t xml:space="preserve">남동 583-1 명지 엘펜하임 101동 </t>
  </si>
  <si>
    <t>남동 583-1 명지 엘펜하임 102동</t>
  </si>
  <si>
    <t xml:space="preserve">남동 583-1 명지 엘펜하임 103동 </t>
  </si>
  <si>
    <t>남동 583-1 명지 엘펜하임 104동</t>
  </si>
  <si>
    <t xml:space="preserve">남동 583-1 명지 엘펜하임 105동 </t>
  </si>
  <si>
    <t>남동 583-1 명지 엘펜하임 106동</t>
  </si>
  <si>
    <t>남동 583-1 명지 엘펜하임 107동</t>
  </si>
  <si>
    <t>남8통</t>
  </si>
  <si>
    <t>남동 610, 611, 614-1, 614-5, 615, 615-1～2</t>
  </si>
  <si>
    <t>(남동, 덕곡)</t>
  </si>
  <si>
    <t>남동 588-1, 588-3, 588-5, 589-1～2, 590-2～4, 590-7,</t>
  </si>
  <si>
    <t>592-1～21</t>
  </si>
  <si>
    <t>남9통</t>
  </si>
  <si>
    <t>남동 311, 311-2～17, 312, 312-1～13, 313, 313-2～10,</t>
  </si>
  <si>
    <t>(남동, 은화삼</t>
  </si>
  <si>
    <t>314, 314-1～24, 315, 315-3～6, 322-1～49</t>
  </si>
  <si>
    <t>샤인빌)</t>
  </si>
  <si>
    <t>남동 318, 318-1, 319, 319-1～12, 320-1, 320-10～33, 321,</t>
  </si>
  <si>
    <t>336, 336-7～12, 336-15～18, 336-21～25, 336-29～34</t>
  </si>
  <si>
    <t>남10통</t>
  </si>
  <si>
    <t>남동 남동타운하우스 9동～10동</t>
  </si>
  <si>
    <t>남동 남동타운하우스 11동～12동</t>
  </si>
  <si>
    <t>남동 남동타운하우스 13동～14동</t>
  </si>
  <si>
    <t>남동 남동타운하우스 15동～16동</t>
  </si>
  <si>
    <t>역북1통</t>
  </si>
  <si>
    <t>역북동 377-1～17</t>
  </si>
  <si>
    <t>(역북동, 신대)</t>
  </si>
  <si>
    <t>역북동 378-1～11</t>
  </si>
  <si>
    <t>역북동 414-1～29</t>
  </si>
  <si>
    <t>역북동 305-13,317-2～6,318-16～31</t>
  </si>
  <si>
    <t>역북동 381-1～4</t>
  </si>
  <si>
    <t>역북동 385-1～11</t>
  </si>
  <si>
    <t>역북동 415-1～9</t>
  </si>
  <si>
    <t>역북2통</t>
  </si>
  <si>
    <t>역북동 536-1</t>
  </si>
  <si>
    <t>(역북동, 역동)</t>
  </si>
  <si>
    <t>역북동 375</t>
  </si>
  <si>
    <t>역북동 366</t>
  </si>
  <si>
    <t>역북3통</t>
  </si>
  <si>
    <t>역북동 222</t>
  </si>
  <si>
    <t xml:space="preserve">(역북동, </t>
  </si>
  <si>
    <t>역북동 78</t>
  </si>
  <si>
    <t>구성말)</t>
  </si>
  <si>
    <t>역북동 190</t>
  </si>
  <si>
    <t>역북동 185</t>
  </si>
  <si>
    <t>역북4통</t>
  </si>
  <si>
    <t>역북동 454-5,454-10,473,474-16,475-21</t>
  </si>
  <si>
    <t>역북동 454-12,454-36</t>
  </si>
  <si>
    <t>새터말)</t>
  </si>
  <si>
    <t>역북동 454-3,454-45</t>
  </si>
  <si>
    <t>역북5통</t>
  </si>
  <si>
    <t>역북동 504</t>
  </si>
  <si>
    <t>(역북동, 평촌)</t>
  </si>
  <si>
    <t xml:space="preserve">역북동 570-2, 571-1, 586~588, 589～591, 593, </t>
  </si>
  <si>
    <t>598-3～7, 602 ～ 604</t>
  </si>
  <si>
    <t>역북동 722～724</t>
  </si>
  <si>
    <t>역북6통</t>
  </si>
  <si>
    <t>역북동 394～399</t>
  </si>
  <si>
    <t>(역북동, 관곡)</t>
  </si>
  <si>
    <t>역북동 334,335,401</t>
  </si>
  <si>
    <t>역북동 332～340</t>
  </si>
  <si>
    <t>역북동 355～358</t>
  </si>
  <si>
    <t>역북7통</t>
  </si>
  <si>
    <t>역북동 316-3 온누리아파트 112동</t>
  </si>
  <si>
    <t>(역북동,</t>
  </si>
  <si>
    <t>역북동 316-3 온누리아파트 110동</t>
  </si>
  <si>
    <t>온누리아파트)</t>
  </si>
  <si>
    <t>역북동 316-3 온누리아파트 111동</t>
  </si>
  <si>
    <t>역북동 316-3 온누리아파트 101동</t>
  </si>
  <si>
    <t>역북동 316-3 온누리아파트 102동</t>
  </si>
  <si>
    <t>역북동 316-3 온누리아파트 103동</t>
  </si>
  <si>
    <t>역북동 316-3 온누리아파트 104동</t>
  </si>
  <si>
    <t>역북동 316-3 온누리아파트 105동</t>
  </si>
  <si>
    <t>역북동 316-3 온누리아파트 106동</t>
  </si>
  <si>
    <t>역북동 316-3 온누리아파트 107동</t>
  </si>
  <si>
    <t>역북동 316-3 온누리아파트 108동</t>
  </si>
  <si>
    <t>역북동 316-3 온누리아파트 109동</t>
  </si>
  <si>
    <t>역북8통</t>
  </si>
  <si>
    <t>역북동 267, 270, 271-2～271-11</t>
  </si>
  <si>
    <t>(역북동, 낙은)</t>
  </si>
  <si>
    <t>역북동 271-1(청광아파트)</t>
  </si>
  <si>
    <t>역북동 272～274, 277～278</t>
  </si>
  <si>
    <t>역북동 464～465</t>
  </si>
  <si>
    <t>역북동 466～466-2, 467-1,2,4,18,20,25,29,31,32, 468</t>
  </si>
  <si>
    <t>역북9통</t>
  </si>
  <si>
    <t>역북동 신원아침도시 101동 1～3라인</t>
  </si>
  <si>
    <t>역북동 신원아침도시 101동 4～5라인</t>
  </si>
  <si>
    <t>신원아침도시)</t>
  </si>
  <si>
    <t>역북동 신원아침도시 102동 1～2라인</t>
  </si>
  <si>
    <t>역북동 신원아침도시 102동 3～4라인</t>
  </si>
  <si>
    <t>역북동 신원아침도시 103동 1～3라인</t>
  </si>
  <si>
    <t>역북동 신원아침도시 103동 4～5라인</t>
  </si>
  <si>
    <t>역북동 신원아침도시 104동 1～3라인</t>
  </si>
  <si>
    <t>역북동 신원아침도시 104동 4～5라인</t>
  </si>
  <si>
    <t>역북동 신원아침도시 105동 1～2라인</t>
  </si>
  <si>
    <t>역북동 신원아침도시 105동 3～4라인</t>
  </si>
  <si>
    <t>역북10통</t>
  </si>
  <si>
    <t>역북동 425,436</t>
  </si>
  <si>
    <t>역북동 427</t>
  </si>
  <si>
    <t>역북동 438</t>
  </si>
  <si>
    <t>역북동 426,428</t>
  </si>
  <si>
    <t>역북동 437</t>
  </si>
  <si>
    <t>역북11통</t>
  </si>
  <si>
    <t>역북동 379,379-1/3/4/5/6/7/8/11/12/13/14/15/16/18</t>
  </si>
  <si>
    <t>역북동 380,380-1～8</t>
  </si>
  <si>
    <t>역북동 386,386-1～8,386-10～12,386-21～23</t>
  </si>
  <si>
    <t>역북동 412-1/2/5/6/8/9/10/12/13</t>
  </si>
  <si>
    <t>역북동 413,413-1～8,413-12～14,413-16,413-18～20</t>
  </si>
  <si>
    <t>역북12통</t>
  </si>
  <si>
    <t>역북동 424,424-1～8</t>
  </si>
  <si>
    <t>역북동 418,418-1/2</t>
  </si>
  <si>
    <t>역북동 418-4/5/9/10/11/12/13</t>
  </si>
  <si>
    <t>역북동 417-13/14/22/23</t>
  </si>
  <si>
    <t>역북동 417-1/2/15/16/17/18/19/20/21/22/23/24/25</t>
  </si>
  <si>
    <t>역북동 417-2/4/5/6/7/8/9/10/11/20/24</t>
  </si>
  <si>
    <t>역북동 418-3(청수라이프APT)</t>
  </si>
  <si>
    <t>역북동 416,419,423</t>
  </si>
  <si>
    <t>역북13통</t>
  </si>
  <si>
    <t>역북동 467-7,470</t>
  </si>
  <si>
    <t>역북동 467-8,470-5</t>
  </si>
  <si>
    <t>역북동 470-7</t>
  </si>
  <si>
    <t>280-3/4/5/6/8, 281, 462-3～4, 463-1～2, 471-1, 471-23(한우리3차APT)</t>
  </si>
  <si>
    <t>역북14통</t>
  </si>
  <si>
    <t>역북동 482</t>
  </si>
  <si>
    <t>역북동 441,446</t>
  </si>
  <si>
    <t>역북동 439,483</t>
  </si>
  <si>
    <t>역북15통</t>
  </si>
  <si>
    <t>역북동 429</t>
  </si>
  <si>
    <t>역북동 430-8,454-57</t>
  </si>
  <si>
    <t>공영주택)</t>
  </si>
  <si>
    <t>역북동 434,449-9</t>
  </si>
  <si>
    <t>역북동 434-5,434-6,434-8,434-9,434-73</t>
  </si>
  <si>
    <t>역북16통</t>
  </si>
  <si>
    <t>역북동 721-1 신성아파트 101동 1,2라인</t>
  </si>
  <si>
    <t>역북동 721-1 신성아파트 101동 3,4라인</t>
  </si>
  <si>
    <t>신성아파트)</t>
  </si>
  <si>
    <t>역북동 721-1 신성아파트 102동 1,2라인</t>
  </si>
  <si>
    <t>역북동 721-1 신성아파트 102동 3,4라인</t>
  </si>
  <si>
    <t xml:space="preserve">역북동 721-1 신성아파트 103동 </t>
  </si>
  <si>
    <t>역북동 721-1 신성아파트 104동 1,2라인</t>
  </si>
  <si>
    <t xml:space="preserve">역북동 721-1 신성아파트 104동 3,4라인 </t>
  </si>
  <si>
    <t>역북동 721-1 신성아파트 105동 1,2라인</t>
  </si>
  <si>
    <t>역북동 721-1 신성아파트 105동 3,4라인</t>
  </si>
  <si>
    <t>역북동 721-1 신성아파트 106동 1,2라인</t>
  </si>
  <si>
    <t>역북동 721-1 신성아파트 106동 3,4라인</t>
  </si>
  <si>
    <t>역북동 721-1 신성아파트 107동 1,2라인</t>
  </si>
  <si>
    <t>역북동 721-1 신성아파트 107동 3,4라인</t>
  </si>
  <si>
    <t>역북동 721-1 신성아파트 108동 1,2라인</t>
  </si>
  <si>
    <t>역북동 721-1 신성아파트 108동 3,4라인</t>
  </si>
  <si>
    <t>역북17통</t>
  </si>
  <si>
    <t>역북동 721-2 금강아파트 201동 1,2라인</t>
  </si>
  <si>
    <t>역북동 721-2 금강아파트 201동 3,4라인</t>
  </si>
  <si>
    <t>금강아파트)</t>
  </si>
  <si>
    <t>역북동 721-2 금강아파트 202동 1,2라인</t>
  </si>
  <si>
    <t>역북동 721-2 금강아파트 202동 3,4라인</t>
  </si>
  <si>
    <t>역북동 721-2 금강아파트 202동 5,6라인</t>
  </si>
  <si>
    <t>역북18통</t>
  </si>
  <si>
    <t>역북동 721-3 보성아파트 101동 1라인</t>
  </si>
  <si>
    <t>역북동 721-3 보성아파트 101동 2,3라인</t>
  </si>
  <si>
    <t>보성아파트)</t>
  </si>
  <si>
    <t>역북동 721-3 보성아파트 101동 4,5라인</t>
  </si>
  <si>
    <t>역북동 721-3 보성아파트 102동</t>
  </si>
  <si>
    <t>역북동 721-3 보성아파트 103동</t>
  </si>
  <si>
    <t>역북19통</t>
  </si>
  <si>
    <t>역북동 263, 264～264-5</t>
  </si>
  <si>
    <t>(역북동)</t>
  </si>
  <si>
    <t>역북동 264-8～264-15, 266～266-10</t>
  </si>
  <si>
    <t>역북동 245, 248, 257, 298, 305-2</t>
  </si>
  <si>
    <t>역북동 305-12,13,18,19,20,21,22,25,26,29(세웅빌리지)</t>
  </si>
  <si>
    <t>역북동 307-2, 308-2, 310-2, 310-35～40(역북타운하우스)</t>
  </si>
  <si>
    <t>역북20통</t>
  </si>
  <si>
    <t>역북동 505～507, 510～522, 528, 529, 530</t>
  </si>
  <si>
    <t>역북동 557～564, 572～575, 582, 567, 564-5, 605, 607, 615</t>
  </si>
  <si>
    <t>역북21통</t>
  </si>
  <si>
    <t>역북동 291-8 역북1단지 우남퍼스트빌 101동 1,2라인</t>
  </si>
  <si>
    <t>역북동 291-8 역북1단지 우남퍼스트빌 101동 3,4라인</t>
  </si>
  <si>
    <t>역북1단지</t>
  </si>
  <si>
    <t>역북동 291-8 역북1단지 우남퍼스트빌 102동 1,2라인</t>
  </si>
  <si>
    <t>우남퍼스트빌)</t>
  </si>
  <si>
    <t>역북동 291-8 역북1단지 우남퍼스트빌 102동 3,4라인</t>
  </si>
  <si>
    <t>역북동 291-8 역북1단지 우남퍼스트빌 103동 1,2라인</t>
  </si>
  <si>
    <t>역북동 291-8 역북1단지 우남퍼스트빌 103동 3,4,5라인</t>
  </si>
  <si>
    <t>역북동 291-8 역북1단지 우남퍼스트빌 104동 1,2,3라인</t>
  </si>
  <si>
    <t>역북동 291-8 역북1단지 우남퍼스트빌 104동 4,5라인</t>
  </si>
  <si>
    <t>역북동 291-8 역북1단지 우남퍼스트빌 105동</t>
  </si>
  <si>
    <t>역북동 291-8 역북1단지 우남퍼스트빌 106동</t>
  </si>
  <si>
    <t>역북22통</t>
  </si>
  <si>
    <t>역북동 284-2 역북2단지 우남퍼스트빌 201동 1,2,3라인</t>
  </si>
  <si>
    <t>역북동 284-2 역북2단지 우남퍼스트빌 201동 4,5라인</t>
  </si>
  <si>
    <t>역북2단지</t>
  </si>
  <si>
    <t>역북동 284-2 역북2단지 우남퍼스트빌 202동 1,2라인</t>
  </si>
  <si>
    <t>역북동 284-2 역북2단지 우남퍼스트빌 202동 3,4라인</t>
  </si>
  <si>
    <t>역북동 284-2 역북2단지 우남퍼스트빌 203동 1,2라인</t>
  </si>
  <si>
    <t>역북동 284-2 역북2단지 우남퍼스트빌 203동 3,4,5라인</t>
  </si>
  <si>
    <t>역북동 284-2 역북2단지 우남퍼스트빌 204동 1,2라인</t>
  </si>
  <si>
    <t>역북동 284-2 역북2단지 우남퍼스트빌 204동 3,4라인</t>
  </si>
  <si>
    <t>역북동 284-2 역북2단지 우남퍼스트빌 301동 1,2라인</t>
  </si>
  <si>
    <t>역북동 284-2 역북2단지 우남퍼스트빌 301동 3,4라인</t>
  </si>
  <si>
    <t>역북동 284-2 역북2단지 우남퍼스트빌 302동 1,2라인</t>
  </si>
  <si>
    <t>역북동 284-2 역북2단지 우남퍼스트빌 302동 3,4라인</t>
  </si>
  <si>
    <t>역북동 284-2 역북2단지 우남퍼스트빌 303동 1,2라인</t>
  </si>
  <si>
    <t>역북동 284-2 역북2단지 우남퍼스트빌 303동 3,4,5라인</t>
  </si>
  <si>
    <t>역북23통</t>
  </si>
  <si>
    <t xml:space="preserve">역북동 골드클래스 101동 1〜3라인 </t>
  </si>
  <si>
    <t xml:space="preserve">역북동 골드클래스 102동 1〜2라인 </t>
  </si>
  <si>
    <t>골드클래스)</t>
  </si>
  <si>
    <t xml:space="preserve">역북동 골드클래스 102동 3〜4라인 </t>
  </si>
  <si>
    <t xml:space="preserve">역북동 골드클래스 103동 1〜2라인 </t>
  </si>
  <si>
    <t xml:space="preserve">역북동 골드클래스 103동 3〜4라인 </t>
  </si>
  <si>
    <t xml:space="preserve">역북동 골드클래스 104동 1〜2라인 </t>
  </si>
  <si>
    <t xml:space="preserve">역북동 골드클래스 104동 3〜4라인 </t>
  </si>
  <si>
    <t xml:space="preserve">역북동 골드클래스 105동 1〜2라인 </t>
  </si>
  <si>
    <t xml:space="preserve">역북동 골드클래스 105동 3〜4라인 </t>
  </si>
  <si>
    <t xml:space="preserve">역북동 골드클래스 106동 1〜2라인 </t>
  </si>
  <si>
    <t xml:space="preserve">역북동 골드클래스 106동 3〜4라인 </t>
  </si>
  <si>
    <t>역북24통</t>
  </si>
  <si>
    <t xml:space="preserve">역북동 역북우미린센트럴파크 101동 1〜2라인 </t>
  </si>
  <si>
    <t xml:space="preserve">역북동 역북우미린센트럴파크 101동 3〜4라인 </t>
  </si>
  <si>
    <t>역북우미린</t>
  </si>
  <si>
    <t xml:space="preserve">역북동 역북우미린센트럴파크 102동 1〜2라인 </t>
  </si>
  <si>
    <t>센트럴파크)</t>
  </si>
  <si>
    <t xml:space="preserve">역북동 역북우미린센트럴파크 102동 3〜4라인 </t>
  </si>
  <si>
    <t xml:space="preserve">역북동 역북우미린센트럴파크 103동 1〜2라인 </t>
  </si>
  <si>
    <t xml:space="preserve">역북동 역북우미린센트럴파크 103동 3〜4라인 </t>
  </si>
  <si>
    <t xml:space="preserve">역북동 역북우미린센트럴파크 103동 5〜6라인 </t>
  </si>
  <si>
    <t xml:space="preserve">역북동 역북우미린센트럴파크 104동 1〜2라인 </t>
  </si>
  <si>
    <t xml:space="preserve">역북동 역북우미린센트럴파크 104동 3〜4라인 </t>
  </si>
  <si>
    <t xml:space="preserve">역북동 역북우미린센트럴파크 105동 1〜2라인 </t>
  </si>
  <si>
    <t xml:space="preserve">역북동 역북우미린센트럴파크 105동 3〜4라인 </t>
  </si>
  <si>
    <t>역북25통</t>
  </si>
  <si>
    <t xml:space="preserve">역북동 역북우미린센트럴파크 106동 1〜2라인 </t>
  </si>
  <si>
    <t xml:space="preserve">역북동 역북우미린센트럴파크 106동 3〜4라인 </t>
  </si>
  <si>
    <t xml:space="preserve">역북동 역북우미린센트럴파크 106동 5〜6라인 </t>
  </si>
  <si>
    <t xml:space="preserve">역북동 역북우미린센트럴파크 107동 1〜2라인 </t>
  </si>
  <si>
    <t xml:space="preserve">역북동 역북우미린센트럴파크 107동 3〜4라인 </t>
  </si>
  <si>
    <t xml:space="preserve">역북동 역북우미린센트럴파크 108동 1〜2라인 </t>
  </si>
  <si>
    <t xml:space="preserve">역북동 역북우미린센트럴파크 108동 3〜4라인 </t>
  </si>
  <si>
    <t xml:space="preserve">역북동 역북우미린센트럴파크 109동 1〜2라인 </t>
  </si>
  <si>
    <t xml:space="preserve">역북동 역북우미린센트럴파크 109동 3〜4라인 </t>
  </si>
  <si>
    <t xml:space="preserve">역북동 역북우미린센트럴파크 110동 1〜2라인 </t>
  </si>
  <si>
    <t xml:space="preserve">역북동 역북우미린센트럴파크 110동 3〜4라인 </t>
  </si>
  <si>
    <t>역북26통</t>
  </si>
  <si>
    <t xml:space="preserve">역북동 역북지웰푸르지오 101동 1〜2라인 </t>
  </si>
  <si>
    <t xml:space="preserve">역북동 역북지웰푸르지오 101동 3〜4라인 </t>
  </si>
  <si>
    <t>역북지웰푸르지오)</t>
  </si>
  <si>
    <t xml:space="preserve">역북동 역북지웰푸르지오 102동 1〜2라인 </t>
  </si>
  <si>
    <t xml:space="preserve">역북동 역북지웰푸르지오 102동 3〜4라인 </t>
  </si>
  <si>
    <t xml:space="preserve">역북동 역북지웰푸르지오 103동 1〜2라인 </t>
  </si>
  <si>
    <t xml:space="preserve">역북동 역북지웰푸르지오 103동 3〜4라인 </t>
  </si>
  <si>
    <t xml:space="preserve">역북동 역북지웰푸르지오 104동 1〜2라인 </t>
  </si>
  <si>
    <t xml:space="preserve">역북동 역북지웰푸르지오 105동 1〜3라인 </t>
  </si>
  <si>
    <t xml:space="preserve">역북동 역북지웰푸르지오 105동 4〜5라인 </t>
  </si>
  <si>
    <t>역북27통</t>
  </si>
  <si>
    <t xml:space="preserve">역북동 역북지웰푸르지오 106동 1〜2라인 </t>
  </si>
  <si>
    <t xml:space="preserve">역북동 역북지웰푸르지오 106동 3〜4라인 </t>
  </si>
  <si>
    <t xml:space="preserve">역북동 역북지웰푸르지오 107동 1〜2라인 </t>
  </si>
  <si>
    <t xml:space="preserve">역북동 역북지웰푸르지오 108동 1〜2라인 </t>
  </si>
  <si>
    <t xml:space="preserve">역북동 역북지웰푸르지오 108동 3〜4라인 </t>
  </si>
  <si>
    <t xml:space="preserve">역북동 역북지웰푸르지오 109동 1〜2라인 </t>
  </si>
  <si>
    <t xml:space="preserve">역북동 역북지웰푸르지오 109동 3〜5라인 </t>
  </si>
  <si>
    <t xml:space="preserve">역북동 역북지웰푸르지오 110동 1〜2라인 </t>
  </si>
  <si>
    <t xml:space="preserve">역북동 역북지웰푸르지오 110동 3〜5라인 </t>
  </si>
  <si>
    <t xml:space="preserve">역북동 역북지웰푸르지오 111동 1〜2라인 </t>
  </si>
  <si>
    <t>역북동 역북지웰푸르지오 111동 3〜4라인</t>
  </si>
  <si>
    <t>역북28통</t>
  </si>
  <si>
    <t xml:space="preserve">역북동 동원로얄듀크 101동 1〜2라인 </t>
  </si>
  <si>
    <t xml:space="preserve">역북동 동원로얄듀크 101동 3〜5라인 </t>
  </si>
  <si>
    <t xml:space="preserve">역북동 동원로얄듀크 102동 1〜2라인 </t>
  </si>
  <si>
    <t xml:space="preserve">역북동 동원로얄듀크 102동 3〜5라인 </t>
  </si>
  <si>
    <t xml:space="preserve">역북동 동원로얄듀크 103동 1〜2라인 </t>
  </si>
  <si>
    <t xml:space="preserve">역북동 동원로얄듀크 103동 3〜5라인 </t>
  </si>
  <si>
    <t xml:space="preserve">역북동 동원로얄듀크 104동 1〜2라인 </t>
  </si>
  <si>
    <t xml:space="preserve">역북동 동원로얄듀크 104동 3〜5라인 </t>
  </si>
  <si>
    <t xml:space="preserve">역북동 동원로얄듀크 105동 1〜2라인 </t>
  </si>
  <si>
    <t xml:space="preserve">역북동 동원로얄듀크 105동 3〜5라인 </t>
  </si>
  <si>
    <t>역북29통</t>
  </si>
  <si>
    <t xml:space="preserve">역북동 동원로얄듀크 106동 1〜2라인 </t>
  </si>
  <si>
    <t xml:space="preserve">역북동 동원로얄듀크 106동 3〜5라인 </t>
  </si>
  <si>
    <t xml:space="preserve">역북동 동원로얄듀크 107동 1〜2라인 </t>
  </si>
  <si>
    <t xml:space="preserve">역북동 동원로얄듀크 107동 3〜5라인 </t>
  </si>
  <si>
    <t xml:space="preserve">역북동 동원로얄듀크 108동 1〜2라인 </t>
  </si>
  <si>
    <t xml:space="preserve">역북동 동원로얄듀크 108동 3〜5라인 </t>
  </si>
  <si>
    <t xml:space="preserve">역북동 동원로얄듀크 109동 1〜2라인 </t>
  </si>
  <si>
    <t xml:space="preserve">역북동 동원로얄듀크 109동 3〜5라인 </t>
  </si>
  <si>
    <t xml:space="preserve">역북동 동원로얄듀크 110동 1〜2라인 </t>
  </si>
  <si>
    <t>삼가1통</t>
  </si>
  <si>
    <t>삼가동 199,217</t>
  </si>
  <si>
    <t>(삼가동)</t>
  </si>
  <si>
    <t>삼가동 220,239</t>
  </si>
  <si>
    <t>삼가2통</t>
  </si>
  <si>
    <t>삼가동 176</t>
  </si>
  <si>
    <t>(삼가동, 궁촌)</t>
  </si>
  <si>
    <t>삼가동 285</t>
  </si>
  <si>
    <t>삼가3통</t>
  </si>
  <si>
    <t>삼가동 11-10～103-18,산20-1,산23-1</t>
  </si>
  <si>
    <t xml:space="preserve">(삼가동, </t>
  </si>
  <si>
    <t>삼가동 109-2～109-20</t>
  </si>
  <si>
    <t>멱조현)</t>
  </si>
  <si>
    <t>삼가동 110～134-1,173-17～211-4</t>
  </si>
  <si>
    <t>삼가4통</t>
  </si>
  <si>
    <t>삼가동 230, 238, 241, 252</t>
  </si>
  <si>
    <t>(삼가동, 새터)</t>
  </si>
  <si>
    <t>삼가동 258, 270, 472</t>
  </si>
  <si>
    <t>삼가동 250-3(하사관주택), 205-32～205-58, 267-3～267-11, 267-13～267-26, 267-31～267-32</t>
  </si>
  <si>
    <t>삼가동 267-12, 267-27～267-30</t>
  </si>
  <si>
    <t>삼가5통</t>
  </si>
  <si>
    <t>삼가동 117 풍림아파트 101동 1,2라인</t>
  </si>
  <si>
    <t>삼가동 117 풍림아파트 101동 3,4라인</t>
  </si>
  <si>
    <t>풍림아파트)</t>
  </si>
  <si>
    <t>삼가동 117 풍림아파트 102동</t>
  </si>
  <si>
    <t>삼가동 117 풍림아파트 103동 1,2라인</t>
  </si>
  <si>
    <t>삼가동 117 풍림아파트 103동 3,4라인</t>
  </si>
  <si>
    <t>삼가동 117 풍림아파트 103동 5,6라인</t>
  </si>
  <si>
    <t>삼가동 117 풍림아파트 104동 1,2라인</t>
  </si>
  <si>
    <t>삼가동 117 풍림아파트 104동 3,4라인</t>
  </si>
  <si>
    <t>삼가동 117 풍림아파트 105동 1,2라인</t>
  </si>
  <si>
    <t>삼가동 117 풍림아파트 105동 3,4라인</t>
  </si>
  <si>
    <t>삼가6통</t>
  </si>
  <si>
    <t>삼가동 265 진우아파트 101동 1,2라인</t>
  </si>
  <si>
    <t>삼가동 265 진우아파트 101동 3,4라인</t>
  </si>
  <si>
    <t>진우아파트)</t>
  </si>
  <si>
    <t>삼가동 265 진우아파트 101동 5,6라인</t>
  </si>
  <si>
    <t>삼가동 265 진우아파트 102동 1,2라인</t>
  </si>
  <si>
    <t>삼가동 265 진우아파트 102동 3,4라인</t>
  </si>
  <si>
    <t>삼가동 265 진우아파트 103동 1,2라인</t>
  </si>
  <si>
    <t xml:space="preserve">삼가동 265 진우아파트 103동 3,4라인 </t>
  </si>
  <si>
    <t>삼가동 265 진우아파트 103동 5,6라인</t>
  </si>
  <si>
    <t>삼가동 265 진우아파트 104동 1,2라인</t>
  </si>
  <si>
    <t>삼가동 265 진우아파트 104동 3,4라인</t>
  </si>
  <si>
    <t>삼가동 265 진우아파트 105동 1,2라인</t>
  </si>
  <si>
    <t>삼가동 265 진우아파트 105동 3,4라인</t>
  </si>
  <si>
    <t>삼가7통</t>
  </si>
  <si>
    <t>삼가동 135-4 수정빌라</t>
  </si>
  <si>
    <t>삼가동 135-13 진주빌라, 135-10 영광빌라, 135-2/11</t>
  </si>
  <si>
    <t>삼가동 135-19 대림빌라A동, 135-5 대림빌라B동</t>
  </si>
  <si>
    <t>삼가동 135-8 삼성그린빌라, 135-16 미도빌라</t>
  </si>
  <si>
    <t>삼가동 137-7 현대빌라1동, 삼가동 137-7 현대상가(1동)</t>
  </si>
  <si>
    <t>삼가동 137-101 현대빌라 2동</t>
  </si>
  <si>
    <t>삼가동 137-14 성광빌라/ 삼가동 137-16 현대빌라B동</t>
  </si>
  <si>
    <t>삼가동 137-15, 1동/ 삼가동 137-13 현대빌라 D동</t>
  </si>
  <si>
    <t>삼가동 134-11 해피보람빌 1동</t>
  </si>
  <si>
    <t>삼가동 134-37 해피보람빌 2동</t>
  </si>
  <si>
    <t>삼가동 137-50 힐링하우스 101동/ 137-58 힐링하우스 102동</t>
  </si>
  <si>
    <t>삼가동 137-56 아트리움 103동/137-55 아트리움 104동</t>
  </si>
  <si>
    <t>삼가동 137-54 에코하우스 105동/137-53 에코하우스 106동</t>
  </si>
  <si>
    <t>삼가동 137-52 아데나펠리스 107동</t>
  </si>
  <si>
    <t>삼가동 137-51 센트레빌 108동/137-59 센트레빌 109동</t>
  </si>
  <si>
    <t>삼가동 137-5, 라데팡스 110동</t>
  </si>
  <si>
    <t>삼가동 135-3 센트리움 101~102동 / 135-2 센트리움 103동</t>
  </si>
  <si>
    <t>삼가8통</t>
  </si>
  <si>
    <t>삼가동 537 금령마을 우남퍼스트빌아파트 101동 1,2라인</t>
  </si>
  <si>
    <t>삼가동 537 금령마을 우남퍼스트빌아파트 101동 3,4라인</t>
  </si>
  <si>
    <t>우남아파트)</t>
  </si>
  <si>
    <t>삼가동 537 금령마을 우남퍼스트빌아파트 101동 5,6라인</t>
  </si>
  <si>
    <t>삼가동 537 금령마을 우남퍼스트빌아파트 102동 1,2라인</t>
  </si>
  <si>
    <t>삼가동 537 금령마을 우남퍼스트빌아파트 103동 1,2라인</t>
  </si>
  <si>
    <t>삼가동 537 금령마을 우남퍼스트빌아파트 103동 3,4라인</t>
  </si>
  <si>
    <t>삼가동 537 금령마을 우남퍼스트빌아파트 104동 1,2라인</t>
  </si>
  <si>
    <t>삼가동 537 금령마을 우남퍼스트빌아파트 104동 3,4라인</t>
  </si>
  <si>
    <t>삼가동 537 금령마을 우남퍼스트빌아파트 105동 1,2라인</t>
  </si>
  <si>
    <t>삼가동 537 금령마을 우남퍼스트빌아파트 105동 3,4라인</t>
  </si>
  <si>
    <t>삼가동 537 금령마을 우남퍼스트빌아파트 106동 1,2라인</t>
  </si>
  <si>
    <t>삼가동 537 금령마을 우남퍼스트빌아파트 106동 3,4라인</t>
  </si>
  <si>
    <t>13빈</t>
  </si>
  <si>
    <t>삼가동 537 금령마을 우남퍼스트빌아파트 107동 1,2라인</t>
  </si>
  <si>
    <t>삼가동 537 금령마을 우남퍼스트빌아파트 107동 3,4라인</t>
  </si>
  <si>
    <t>삼가9통</t>
  </si>
  <si>
    <t>삼가동 552 행정타운늘푸른오스카빌아파트 101동 1,2라인</t>
  </si>
  <si>
    <t>삼가동 552 행정타운늘푸른오스카빌아파트 101동 3,4라인</t>
  </si>
  <si>
    <t>오스카빌</t>
  </si>
  <si>
    <t xml:space="preserve">삼가동 552 행정타운늘푸른오스카빌아파트 102동 1,2라인 </t>
  </si>
  <si>
    <t>늘푸른아파트)</t>
  </si>
  <si>
    <t xml:space="preserve">삼가동 552 행정타운늘푸른오스카빌아파트 102동 3,4라인 </t>
  </si>
  <si>
    <t>삼가동 552 행정타운늘푸른오스카빌아파트 103동 1,2라인</t>
  </si>
  <si>
    <t>삼가동 552 행정타운늘푸른오스카빌아파트 103동 3,4라인</t>
  </si>
  <si>
    <t xml:space="preserve">삼가동 552 행정타운늘푸른오스카빌아파트 104동 1,2라인 </t>
  </si>
  <si>
    <t>삼가동 552 행정타운늘푸른오스카빌아파트 104동 3,4라인</t>
  </si>
  <si>
    <t>삼가동 552 행정타운늘푸른오스카빌아파트 104동 5,6라인</t>
  </si>
  <si>
    <t>삼가동 551 행정타운늘푸른오스카빌아파트 201동 1,2라인</t>
  </si>
  <si>
    <t>삼가동 551 행정타운늘푸른오스카빌아파트 201동 3,4라인</t>
  </si>
  <si>
    <t>삼가동 551 행정타운늘푸른오스카빌아파트 201동 5,6라인</t>
  </si>
  <si>
    <t>삼가동 551 행정타운늘푸른오스카빌아파트 201동 7,8라인</t>
  </si>
  <si>
    <t>삼가동 551 행정타운늘푸른오스카빌아파트 202동 1,2라인</t>
  </si>
  <si>
    <t>삼가동 551 행정타운늘푸른오스카빌아파트 202동 3,4라인</t>
  </si>
  <si>
    <t>삼가동 550 행정타운늘푸른오스카빌아파트 301동 1,2라인</t>
  </si>
  <si>
    <t>삼가동 550 행정타운늘푸른오스카빌아파트 302동 1,2라인</t>
  </si>
  <si>
    <t>삼가동 550 행정타운늘푸른오스카빌아파트 303동 1,2라인</t>
  </si>
  <si>
    <t>삼가동 550 행정타운늘푸른오스카빌아파트 303동 3,4라인</t>
  </si>
  <si>
    <t>삼가동 550 행정타운늘푸른오스카빌아파트 303동 5,6라인</t>
  </si>
  <si>
    <t>삼가10통</t>
  </si>
  <si>
    <t>삼가동 두산위브아파트 101동 1,2라인</t>
  </si>
  <si>
    <t>삼가동 두산위브아파트 101동 3,4라인</t>
  </si>
  <si>
    <t>두산위브</t>
  </si>
  <si>
    <t>삼가동 두산위브아파트 102동 1,2라인</t>
  </si>
  <si>
    <t>삼가동 두산위브아파트 102동 3,4라인</t>
  </si>
  <si>
    <t>삼가동 두산위브아파트 103동 1,2라인</t>
  </si>
  <si>
    <t>삼가동 두산위브아파트 103동 3,4라인</t>
  </si>
  <si>
    <t>삼가11통</t>
  </si>
  <si>
    <t>삼가동 두산위브아파트 201동 1,2라인</t>
  </si>
  <si>
    <t>삼가동 두산위브아파트 201동 3,4라인</t>
  </si>
  <si>
    <t>삼가동 두산위브아파트 202동 1,2라인</t>
  </si>
  <si>
    <t>삼가동 두산위브아파트 202동 3,4라인</t>
  </si>
  <si>
    <t>삼가동 두산위브아파트 203동 1,2라인</t>
  </si>
  <si>
    <t>삼가동 두산위브아파트 203동 3,4라인</t>
  </si>
  <si>
    <t>삼가동 두산위브아파트 204동 1,2라인</t>
  </si>
  <si>
    <t>삼가동 두산위브아파트 204동 3,4라인</t>
  </si>
  <si>
    <t>삼가동 두산위브아파트 205동 1,2라인</t>
  </si>
  <si>
    <t>삼가동 두산위브아파트 205동 3,4라인</t>
  </si>
  <si>
    <t>삼가동 두산위브아파트 206동 1,2라인</t>
  </si>
  <si>
    <t>삼가동 두산위브아파트 206동 3,4라인</t>
  </si>
  <si>
    <t>삼가동 두산위브아파트 207동 1,2라인</t>
  </si>
  <si>
    <t>삼가동 두산위브아파트 207동 3,4라인</t>
  </si>
  <si>
    <t>삼가동 두산위브아파트 208동 1,2라인</t>
  </si>
  <si>
    <t>삼가동 두산위브아파트 208동 3,4라인</t>
  </si>
  <si>
    <t>삼가동 두산위브아파트 209동 1,2라인</t>
  </si>
  <si>
    <t>삼가동 두산위브아파트 209동 3,4라인</t>
  </si>
  <si>
    <t>삼가12통</t>
  </si>
  <si>
    <t>삼가동 두산위브아파트 301동 1,2라인</t>
  </si>
  <si>
    <t>삼가동 두산위브아파트 301동 3,4라인</t>
  </si>
  <si>
    <t>삼가동 두산위브아파트 302동 1,2라인</t>
  </si>
  <si>
    <t>삼가동 두산위브아파트 302동 3,4라인</t>
  </si>
  <si>
    <t>삼가동 두산위브아파트 303동 1,2라인</t>
  </si>
  <si>
    <t>삼가동 두산위브아파트 303동 3,4라인</t>
  </si>
  <si>
    <t>삼가동 두산위브아파트 304동 1,2라인</t>
  </si>
  <si>
    <t>삼가동 두산위브아파트 304동 3,4라인</t>
  </si>
  <si>
    <t>삼가동 두산위브아파트 305동 1,2라인</t>
  </si>
  <si>
    <t>삼가동 두산위브아파트 305동 3,4라인</t>
  </si>
  <si>
    <t>삼가동 두산위브아파트 306동 1,2라인</t>
  </si>
  <si>
    <t>삼가동 두산위브아파트 306동 3,4라인</t>
  </si>
  <si>
    <t>삼가동 두산위브아파트 307동 1,2라인</t>
  </si>
  <si>
    <t>삼가동 두산위브아파트 307동 3,4라인</t>
  </si>
  <si>
    <t>유방1통</t>
  </si>
  <si>
    <t>유방동 501-1～502-1,519-1,522</t>
  </si>
  <si>
    <t>(유방동)</t>
  </si>
  <si>
    <t>유방동 390～470-1,484～485-5,497～500</t>
  </si>
  <si>
    <t>유방동 494～496,503～515,539-1～567</t>
  </si>
  <si>
    <t>유방동 470-9～496-1,107～108,486～493</t>
  </si>
  <si>
    <t>유방2통</t>
  </si>
  <si>
    <t xml:space="preserve">유방동 627～794-4,937 </t>
  </si>
  <si>
    <t>유방동 572-1～ 613</t>
  </si>
  <si>
    <t>유방3통</t>
  </si>
  <si>
    <t>유방동 산32-3,346～376</t>
  </si>
  <si>
    <t>유방동 133-1～201-1</t>
  </si>
  <si>
    <t>유방동 310-1～312-5</t>
  </si>
  <si>
    <t>유방동 313-1～322-2</t>
  </si>
  <si>
    <t>유방동 323-1～325-17</t>
  </si>
  <si>
    <t>유방동 326-1～341</t>
  </si>
  <si>
    <t>유방4통</t>
  </si>
  <si>
    <t>유방동 837-1～987-1</t>
  </si>
  <si>
    <t>유방동 925～984-1</t>
  </si>
  <si>
    <t>유방5통</t>
  </si>
  <si>
    <t xml:space="preserve">유방동 47～53-1,68～71-13,80-3,81 </t>
  </si>
  <si>
    <t>유방동 83,84-1,84-3,85-5～95-7,572-2～614,616～670</t>
  </si>
  <si>
    <t>유방동 80-2(초원빌라),82</t>
  </si>
  <si>
    <t>유방동 84-2(명빌라),84-6(서인빌라)</t>
  </si>
  <si>
    <t>유방동 615-1～615-2(삼목알프스빌리지)</t>
  </si>
  <si>
    <t>유방6통</t>
  </si>
  <si>
    <t>유방동 145～218-6,238-1～238-14</t>
  </si>
  <si>
    <t>유방동 239-1～241-19</t>
  </si>
  <si>
    <t>유방동 242-1～244-10</t>
  </si>
  <si>
    <t>유방동 245～247-3</t>
  </si>
  <si>
    <t>유방동 248-2～283-12</t>
  </si>
  <si>
    <t>유방동 284-1～285-5</t>
  </si>
  <si>
    <t>유방동 286-1～286-7</t>
  </si>
  <si>
    <t>유방동 287～290-7</t>
  </si>
  <si>
    <t>유방동 292-1～303-15</t>
  </si>
  <si>
    <t>유방동 306-1～342-10</t>
  </si>
  <si>
    <t>유방7통</t>
  </si>
  <si>
    <t>유방동 1007-1  인정프린스 1001동 1,2,3,4호</t>
  </si>
  <si>
    <t>유방동 1007-1  인정프린스 1001동 5,6,7,8호</t>
  </si>
  <si>
    <t>유방동 1007-1  인정프린스 1002동 1,2,3,4호</t>
  </si>
  <si>
    <t>유방동 1007-1  인정프린스 1002동 5,6,7,8호</t>
  </si>
  <si>
    <t xml:space="preserve">유방동 1007-1  인정프린스 1003동 </t>
  </si>
  <si>
    <t xml:space="preserve">유방동 1007-1  인정프린스 1004동 </t>
  </si>
  <si>
    <t>유방8통</t>
  </si>
  <si>
    <t>유방동 1007-50 인정프린스 2001동 1,2호</t>
  </si>
  <si>
    <t>유방동 1007-50 인정프린스 2001동 3,4호</t>
  </si>
  <si>
    <t>유방동 1007-50 인정프린스 2002동 1,2호</t>
  </si>
  <si>
    <t>유방동 1007-50 인정프린스 2002동 3,4호</t>
  </si>
  <si>
    <t>유방동 1007-50 인정프린스 2002동 5,6호</t>
  </si>
  <si>
    <t>유방동 1007-50 인정프린스 2003동 1,2호</t>
  </si>
  <si>
    <t>유방동 1007-50 인정프린스 2003동 3,4호</t>
  </si>
  <si>
    <t>유방동 1007-50 인정프린스 2003동 5,6호</t>
  </si>
  <si>
    <t>유방동 1007-50 인정프린스 2003동 7,8호</t>
  </si>
  <si>
    <t>유방9통</t>
  </si>
  <si>
    <t>유방동 1007-51 인정프린스 3001동 1,2호</t>
  </si>
  <si>
    <t>유방동 1007-51 인정프린스 3001동 3,4호</t>
  </si>
  <si>
    <t>유방동 1007-51 인정프린스 3001동 5,6호</t>
  </si>
  <si>
    <t>유방동 1007-51 인정프린스 3001동 7,8호</t>
  </si>
  <si>
    <t>유방동 1007-51 인정프린스 3001동 9,10호</t>
  </si>
  <si>
    <t>유방동 1007-51 인정프린스 3001동 11,12호</t>
  </si>
  <si>
    <t>유방동 1007-51 인정프린스 3002동 1,2호</t>
  </si>
  <si>
    <t>유방동 1007-51 인정프린스 3002동 3,4호</t>
  </si>
  <si>
    <t>유방동 1007-51 인정프린스 3002동 5,6호</t>
  </si>
  <si>
    <t>유방동 1007-51 인정프린스 3002동 7,8호</t>
  </si>
  <si>
    <t>유방10통</t>
  </si>
  <si>
    <t xml:space="preserve">유방동 181번지 성웅아파트  101동 </t>
  </si>
  <si>
    <t>유방동 181번지 성웅아파트  102동</t>
  </si>
  <si>
    <t>유방동 181번지 성웅아파트  103동</t>
  </si>
  <si>
    <t>유방11통</t>
  </si>
  <si>
    <t>유방동 4-1～5-4, 7～13, 15～16, 18～23-3, 30～37-1, 39-4</t>
  </si>
  <si>
    <t>유방동 17-1, 17-3, 17-5, 17-9, 17-11, 17-14～17-20</t>
  </si>
  <si>
    <t>유방동 17-2, 17-6～9</t>
  </si>
  <si>
    <t>유방동 1-12～1-85(숲속그린빌)</t>
  </si>
  <si>
    <t>유방동 25-5～25-9, 27～27-4, 180-1～3(애플빌라)</t>
  </si>
  <si>
    <t>유방동 1-1, 1-4, 1-5, 1-8(숲속빌리지)</t>
  </si>
  <si>
    <t>유방동 25-2, 25-4, 25-12～13, 25-15～16, 25-20, 25-23, 25-28～29, 25-31</t>
  </si>
  <si>
    <t>유방12통</t>
  </si>
  <si>
    <t>유방동 141-1～141-32,142,145-1</t>
  </si>
  <si>
    <t>유방동 143-1～143-20,244-1～7,230-15,230-7,319～1</t>
  </si>
  <si>
    <t>고림1통</t>
  </si>
  <si>
    <t>고림동 797-1～797-14,798-1,806,803-6</t>
  </si>
  <si>
    <t>(고림동)</t>
  </si>
  <si>
    <t>고림동 770,804,808,811</t>
  </si>
  <si>
    <t>고림동 807-3(성지빌라)</t>
  </si>
  <si>
    <t>고림2통</t>
  </si>
  <si>
    <t>고림동 산23～산27,101～226</t>
  </si>
  <si>
    <t>고림동 227～230,386～390</t>
  </si>
  <si>
    <t xml:space="preserve">고림동 417～426 </t>
  </si>
  <si>
    <t>고림3통</t>
  </si>
  <si>
    <t>고림동 303～306</t>
  </si>
  <si>
    <t>고림동 347～348-5, 351～665-7, 667～992-1</t>
  </si>
  <si>
    <t>고림동 350-1～350-3(무지개빌라)</t>
  </si>
  <si>
    <t>고림동 666～666-99</t>
  </si>
  <si>
    <t>고림4통</t>
  </si>
  <si>
    <t>고림동 479,487,480,489,489-3～5,500,503,509</t>
  </si>
  <si>
    <t>고림동 488-10,24</t>
  </si>
  <si>
    <t>고림동 931,937,958,958-1,959,960～2,964,961</t>
  </si>
  <si>
    <t>고림5통</t>
  </si>
  <si>
    <t>고림동 670-1,745-1,746-7</t>
  </si>
  <si>
    <t>고림동 산105,747-3～747-7,748-6,748-7,748-9,748-11</t>
  </si>
  <si>
    <t>고림동 738-5,748-3,758-2,752,758-3,778,774,774-7,775,</t>
  </si>
  <si>
    <t>775-1,775-3</t>
  </si>
  <si>
    <t>고림6통</t>
  </si>
  <si>
    <t>고림동 342～356</t>
  </si>
  <si>
    <t>고림동 9,234-16～251</t>
  </si>
  <si>
    <t>고림7통</t>
  </si>
  <si>
    <t>고림동 794-13,179-14,794-16～33,794-39～43,794-59～794-61,</t>
  </si>
  <si>
    <t>795-2～796-1,797-5～797-27</t>
  </si>
  <si>
    <t>고림동 794-15,796-2,796-3(진흥아파트)</t>
  </si>
  <si>
    <t>고림동 794-12,794-44～49(현대빌라)</t>
  </si>
  <si>
    <t>고림동 794-2,794-52～56(우일빌라)</t>
  </si>
  <si>
    <t>고림동 794-37,794-38(동아빌라)</t>
  </si>
  <si>
    <t>고림동 794-36,794-75～794-77(광장맨션)</t>
  </si>
  <si>
    <t>고림동 794-3,794-10,794-85(이공아트빌)</t>
  </si>
  <si>
    <t>고림8통</t>
  </si>
  <si>
    <t>고림동 665-777-1,781-2,781-11,781-12,781-33～781-40,</t>
  </si>
  <si>
    <t>782～789,794-4～794-28,794-31～794-80</t>
  </si>
  <si>
    <t>고림동 794-29(용성빌라)</t>
  </si>
  <si>
    <t>고림동 781-1,781-25,781-26(롱하이츠빌라)</t>
  </si>
  <si>
    <t>고림동 781-3,781-16～781-21(우성빌라)</t>
  </si>
  <si>
    <t>고림동 781-5,781-57(금강아트맨션)</t>
  </si>
  <si>
    <t>고림동 781-9(대림빌라)</t>
  </si>
  <si>
    <t>고림9통</t>
  </si>
  <si>
    <t>고림동 411-1 이삭아파트 101동</t>
  </si>
  <si>
    <t>고림동 411-1 이삭아파트 102동 1,2호</t>
  </si>
  <si>
    <t>고림동 411-1 이삭아파트 102동 3,4호</t>
  </si>
  <si>
    <t xml:space="preserve">고림동 411-1 이삭아파트 103동 1,2호 </t>
  </si>
  <si>
    <t>고림동 411-1 이삭아파트 103동 3,4호</t>
  </si>
  <si>
    <t>고림동 411-1 이삭아파트 104동 1,2호</t>
  </si>
  <si>
    <t>고림동 411-1 이삭아파트 104동 3,4호</t>
  </si>
  <si>
    <t>고림10통</t>
  </si>
  <si>
    <t>고림동 772-19,772-37</t>
  </si>
  <si>
    <t>고림동 772-1～19,772-21～32</t>
  </si>
  <si>
    <t>고림동 770-1,772-20～21,772-33～35</t>
  </si>
  <si>
    <t>고림11통</t>
  </si>
  <si>
    <t>고림동 820-105,820-119～123</t>
  </si>
  <si>
    <t>고림동 820-111,820-141～143,488-18</t>
  </si>
  <si>
    <t>고림동 820-110,820-144～145</t>
  </si>
  <si>
    <t>고림12통</t>
  </si>
  <si>
    <t>고림동 264-8 인정피렌체아파트 101동</t>
  </si>
  <si>
    <t>고림동 264-8 인정피렌체아파트 102동</t>
  </si>
  <si>
    <t>고림동 264-8 인정피렌체아파트 103동</t>
  </si>
  <si>
    <t>고림동 264-8 인정피렌체아파트 104동</t>
  </si>
  <si>
    <t>고림동 264-8 인정피렌체아파트 105동</t>
  </si>
  <si>
    <t>고림동 264-8 인정피렌체아파트 106동</t>
  </si>
  <si>
    <t>고림동 264-8 인정피렌체아파트 107동</t>
  </si>
  <si>
    <t>고림동 264-8 인정피렌체아파트 108동</t>
  </si>
  <si>
    <t>고림동 264-8 인정피렌체아파트 109동</t>
  </si>
  <si>
    <t>고림동 264-8 인정피렌체아파트 110동</t>
  </si>
  <si>
    <t>고림13통</t>
  </si>
  <si>
    <t>고림동 995번지 예진마을아파트 201동 1,2호</t>
  </si>
  <si>
    <t>고림동 995번지 예진마을아파트 201동 3,4호</t>
  </si>
  <si>
    <t>고림동 995번지 예진마을아파트 202동</t>
  </si>
  <si>
    <t>고림동 995번지 예진마을아파트 203동</t>
  </si>
  <si>
    <t>고림동 995번지 예진마을아파트 204동 1,2호</t>
  </si>
  <si>
    <t>고림동 995번지 예진마을아파트 204동 3,4호</t>
  </si>
  <si>
    <t>고림동 995번지 예진마을아파트 205동 1,2호</t>
  </si>
  <si>
    <t>고림동 995번지 예진마을아파트 205동 3,4호</t>
  </si>
  <si>
    <t>고림동 995번지 예진마을아파트 206동</t>
  </si>
  <si>
    <t>고림동 995번지 예진마을아파트 207동 1,2호</t>
  </si>
  <si>
    <t>고림동 995번지 예진마을아파트 207동 3,4호</t>
  </si>
  <si>
    <t>고림동 995번지 예진마을아파트 208동 1,2호</t>
  </si>
  <si>
    <t>고림동 995번지 예진마을아파트 208동 3,4호</t>
  </si>
  <si>
    <t>고림동 995번지 예진마을아파트 208동 5,6호</t>
  </si>
  <si>
    <t>고림14통</t>
  </si>
  <si>
    <t>고림동 391～416</t>
  </si>
  <si>
    <t>고림동 427～430,산14～산20</t>
  </si>
  <si>
    <t>고림동 431～475,산6～산13</t>
  </si>
  <si>
    <t>고림15통</t>
  </si>
  <si>
    <t>고림동 966 임원마을 101동 1,2호</t>
  </si>
  <si>
    <t>고림동 966 임원마을 101동 3,4호</t>
  </si>
  <si>
    <t>고림동 966 임원마을 102동 1,2호</t>
  </si>
  <si>
    <t>고림동 966 임원마을 102동 3,4호</t>
  </si>
  <si>
    <t>고림동 966 임원마을 102동 5,6호</t>
  </si>
  <si>
    <t>고림동 966 임원마을 103동 1,2호</t>
  </si>
  <si>
    <t>고림동 966 임원마을 103동 3,4호</t>
  </si>
  <si>
    <t>고림동 966 임원마을 104동 1,2호</t>
  </si>
  <si>
    <t>고림동 966 임원마을 104동 3,4호</t>
  </si>
  <si>
    <t>고림동 966 임원마을 104동 5,6</t>
  </si>
  <si>
    <t>고림동 966 임원마을 105동 1,2호</t>
  </si>
  <si>
    <t>고림동 966 임원마을 105동 3,4호</t>
  </si>
  <si>
    <t>고림동 966 임원마을 106동 1,2호</t>
  </si>
  <si>
    <t>고림동 966 임원마을 106동 3,4호</t>
  </si>
  <si>
    <t>고림동 966 임원마을 106동 5,6호</t>
  </si>
  <si>
    <t>고림16통</t>
  </si>
  <si>
    <t xml:space="preserve">고림동 997번지 예진마을아파트 301동  </t>
  </si>
  <si>
    <t xml:space="preserve">고림동 997번지 예진마을아파트 302동 1,2호 </t>
  </si>
  <si>
    <t>고림동 997번지 예진마을아파트 302동 3,4호</t>
  </si>
  <si>
    <t>고림동 997번지 예진마을아파트 303동 1,2호</t>
  </si>
  <si>
    <t>고림동 997번지 예진마을아파트 303동 3,4호</t>
  </si>
  <si>
    <t xml:space="preserve">고림동 997번지 예진마을아파트 304동 </t>
  </si>
  <si>
    <t>고림동 997번지 예진마을아파트 305동 1,2호</t>
  </si>
  <si>
    <t>고림동 997번지 예진마을아파트 305동 3,4호</t>
  </si>
  <si>
    <t>고림동 997번지 예진마을아파트 306동 1,2호</t>
  </si>
  <si>
    <t>고림동 997번지 예진마을아파트 306동 3,4호</t>
  </si>
  <si>
    <t>고림동 997번지 예진마을아파트 307동 1,2호</t>
  </si>
  <si>
    <t>고림동 997번지 예진마을아파트 307동 3,4호</t>
  </si>
  <si>
    <t>고림동 997번지 예진마을아파트 308동 1,2호</t>
  </si>
  <si>
    <t>고림동 997번지 예진마을아파트 308동 3,4호</t>
  </si>
  <si>
    <t>고림동 997번지 예진마을아파트 309동 1,2호</t>
  </si>
  <si>
    <t>고림동 997번지 예진마을아파트 309동 3,4호</t>
  </si>
  <si>
    <t>고림동 997번지 예진마을아파트 309동 5,6호</t>
  </si>
  <si>
    <t xml:space="preserve">고림동 997번지 예진마을아파트 310동 </t>
  </si>
  <si>
    <t>고림17통</t>
  </si>
  <si>
    <t>고림동 1000번지 금평마을 영화아파트 201동 1,2호</t>
  </si>
  <si>
    <t>고림동 1000번지 금평마을 영화아파트 201동 3,4호</t>
  </si>
  <si>
    <t>고림동 1000번지 금평마을 영화아파트 202동 1,2호</t>
  </si>
  <si>
    <t>고림동 1000번지 금평마을 영화아파트 202동 3,4호</t>
  </si>
  <si>
    <t>고림동 1000번지 금평마을 영화아파트 202동 5,6호</t>
  </si>
  <si>
    <t>고림동 1000번지 금평마을 영화아파트 202동 7,8호</t>
  </si>
  <si>
    <t>고림동 1000번지 금평마을 영화아파트 203동 1,2호</t>
  </si>
  <si>
    <t xml:space="preserve">고림동 1000번지 금평마을 영화아파트 203동 3,4호 </t>
  </si>
  <si>
    <t xml:space="preserve">고림동 1000번지 금평마을 영화아파트 203동 5,6호 </t>
  </si>
  <si>
    <t>고림동 1000번지 금평마을 영화아파트 204동</t>
  </si>
  <si>
    <t>고림동 1000번지 금평마을 영화아파트 205동</t>
  </si>
  <si>
    <t>고림동 1000번지 금평마을 영화아파트 206동 1,2호</t>
  </si>
  <si>
    <t>고림동 1000번지 금평마을 영화아파트 206동 3,4호</t>
  </si>
  <si>
    <t>고림동 1000번지 금평마을 영화아파트 206동 5,6호</t>
  </si>
  <si>
    <t>고림동 1000번지 금평마을 영화아파트 206동 7,8호</t>
  </si>
  <si>
    <t>고림18통</t>
  </si>
  <si>
    <t>고림동 1001번지 보평마을 삼정그린뷰아파트 101동</t>
  </si>
  <si>
    <t>고림동 1001번지 보평마을 삼정그린뷰아파트 102동 1,2호</t>
  </si>
  <si>
    <t>고림동 1001번지 보평마을 삼정그린뷰아파트 102동 3,4호</t>
  </si>
  <si>
    <t>고림동 1001번지 보평마을 삼정그린뷰아파트 102동 5,6호</t>
  </si>
  <si>
    <t>고림동 1001번지 보평마을 삼정그린뷰아파트 103동 1,2호</t>
  </si>
  <si>
    <t>고림동 1001번지 보평마을 삼정그린뷰아파트 103동 3,4호</t>
  </si>
  <si>
    <t>고림동 1001번지 보평마을 삼정그린뷰아파트 104동</t>
  </si>
  <si>
    <t>고림동 1001번지 보평마을 삼정그린뷰아파트 105동 1,2호</t>
  </si>
  <si>
    <t>고림동 1001번지 보평마을 삼정그린뷰아파트 105동 3,4호</t>
  </si>
  <si>
    <t>고림동 1001번지 보평마을 삼정그린뷰아파트 105동 5,6호</t>
  </si>
  <si>
    <t>고림동 1001번지 보평마을 삼정그린뷰아파트 106동</t>
  </si>
  <si>
    <t>고림동 1001번지 보평마을 삼정그린뷰아파트 107동 1,2호</t>
  </si>
  <si>
    <t>고림동 1001번지 보평마을 삼정그린뷰아파트 107동 3,4호</t>
  </si>
  <si>
    <t>고림동 1001번지 보평마을 삼정그린뷰아파트 107동 5,6호</t>
  </si>
  <si>
    <t>고림동 1001번지 보평마을 삼정그린뷰아파트 107동 7,8호</t>
  </si>
  <si>
    <t>고림19통</t>
  </si>
  <si>
    <t>고림동 1002번지 예원마을 페리언아파트 101동 1,2호</t>
  </si>
  <si>
    <t>고림동 1002번지 예원마을 페리언아파트 101동 3,4호</t>
  </si>
  <si>
    <t>고림동 1002번지 예원마을 페리언아파트 102동 1,2호</t>
  </si>
  <si>
    <t>고림동 1002번지 예원마을 페리언아파트 102동 3,4호</t>
  </si>
  <si>
    <t>고림동 1002번지 예원마을 페리언아파트 103동 1,2호</t>
  </si>
  <si>
    <t>고림동 1002번지 예원마을 페리언아파트 103동 3,4호</t>
  </si>
  <si>
    <t>고림동 1002번지 예원마을 페리언아파트 104동 1,2호</t>
  </si>
  <si>
    <t>고림동 1002번지 예원마을 페리언아파트 104동 3,4호</t>
  </si>
  <si>
    <t>고림동 1002번지 예원마을 페리언아파트 105동 1,2호</t>
  </si>
  <si>
    <t>고림동 1002번지 예원마을 페리언아파트 105동 3,4호</t>
  </si>
  <si>
    <t>고림동 1002번지 예원마을 페리언아파트 106동 1,2호</t>
  </si>
  <si>
    <t>고림동 1002번지 예원마을 페리언아파트 106동 3,4호</t>
  </si>
  <si>
    <t>고림동 1002번지 예원마을 페리언아파트 107동 1,2호</t>
  </si>
  <si>
    <t>고림동 1002번지 예원마을 페리언아파트 107동 3,4호</t>
  </si>
  <si>
    <t>고림20통</t>
  </si>
  <si>
    <t>고림동 1005 양우내안애에듀파크 101동 1～2호</t>
  </si>
  <si>
    <t>고림동 1005 양우내안애에듀파크 101동 3～4호</t>
  </si>
  <si>
    <t>고림동 1005 양우내안애에듀파크 102동 1～3호</t>
  </si>
  <si>
    <t>고림동 1005 양우내안애에듀파크 103동 1～2호</t>
  </si>
  <si>
    <t>고림동 1005 양우내안애에듀파크 103동 3～4호</t>
  </si>
  <si>
    <t>고림동 1005 양우내안애에듀파크 104동 1～2호</t>
  </si>
  <si>
    <t>고림동 1005 양우내안애에듀파크 104동 3～4호</t>
  </si>
  <si>
    <t>고림동 1005 양우내안애에듀파크 105동 1～3호</t>
  </si>
  <si>
    <t>고림동 1005 양우내안애에듀파크 106동 1～2호</t>
  </si>
  <si>
    <t>고림동 1005 양우내안애에듀파크 106동 3～4호</t>
  </si>
  <si>
    <t>고림동 1005 양우내안애에듀파크 107동 1～2호</t>
  </si>
  <si>
    <t>고림동 1005 양우내안애에듀파크 107동 3～4호</t>
  </si>
  <si>
    <t>고림동 1005 양우내안애에듀파크 108동 1～2호</t>
  </si>
  <si>
    <t>고림동 1005 양우내안애에듀파크 108동 3～4호</t>
  </si>
  <si>
    <t>고림21통</t>
  </si>
  <si>
    <t>고림동 1014 양우내안애에듀퍼스트 201동 1～2호</t>
  </si>
  <si>
    <t>고림동 1014 양우내안애에듀퍼스트 202동 1～2호</t>
  </si>
  <si>
    <t>고림동 1014 양우내안애에듀퍼스트 203동 1～2호</t>
  </si>
  <si>
    <t>고림동 1014 양우내안애에듀퍼스트 204동 1～2호</t>
  </si>
  <si>
    <t>고림동 1014 양우내안애에듀퍼스트 204동 3～4호</t>
  </si>
  <si>
    <t>고림동 1014 양우내안애에듀퍼스트 205동 1～2호</t>
  </si>
  <si>
    <t>고림동 1014 양우내안애에듀퍼스트 205동 3～4호</t>
  </si>
  <si>
    <t xml:space="preserve">고림동 1014 양우내안애에듀퍼스트 206동 1～2호 </t>
  </si>
  <si>
    <t>고림동 1014 양우내안애에듀퍼스트 206동 3～4호</t>
  </si>
  <si>
    <t xml:space="preserve">고림동 1014 양우내안애에듀퍼스트 207동 1～2호 </t>
  </si>
  <si>
    <t>고림동 1014 양우내안애에듀퍼스트 207동 3～4호</t>
  </si>
  <si>
    <t>고림동 1014 양우내안애에듀퍼스트 208동 1～2호</t>
  </si>
  <si>
    <t>고림동 1014 양우내안애에듀퍼스트 209동 1～2호</t>
  </si>
  <si>
    <t>고림동 1014 양우내안애에듀퍼스트 209동 3～4호</t>
  </si>
  <si>
    <t>고림동 1014 양우내안애에듀퍼스트 210동 1～2호</t>
  </si>
  <si>
    <t>고림동 1014 양우내안애에듀퍼스트 210동 3～4호</t>
  </si>
  <si>
    <t>고림동 1014 양우내안애에듀퍼스트 211동 1～2호</t>
  </si>
  <si>
    <t>고림동 1014 양우내안애에듀퍼스트 212동 1～2호</t>
  </si>
  <si>
    <t>고림동 1014 양우내안애에듀퍼스트 212동 3～4호</t>
  </si>
  <si>
    <t>고림동 1014 양우내안애에듀퍼스트 213동 1～2호</t>
  </si>
  <si>
    <t>고림동 1014 양우내안애에듀퍼스트 213동 3～4호</t>
  </si>
  <si>
    <t>고림동 1014 양우내안애에듀퍼스트 214동 1～2호</t>
  </si>
  <si>
    <t>23반</t>
  </si>
  <si>
    <t>고림동 1014 양우내안애에듀퍼스트 215동 1～2호</t>
  </si>
  <si>
    <t>24반</t>
  </si>
  <si>
    <t>고림동 1014 양우내안애에듀퍼스트 216동 1～2호</t>
  </si>
  <si>
    <t>25반</t>
  </si>
  <si>
    <t>고림동 1014 양우내안애에듀퍼스트 217동 1～2호</t>
  </si>
  <si>
    <t>26반</t>
  </si>
  <si>
    <t>고림동 1014 양우내안애에듀퍼스트 218동 1～2호</t>
  </si>
  <si>
    <t>마평1통</t>
  </si>
  <si>
    <t>마평동 620,731～735</t>
  </si>
  <si>
    <t>(마평동, 신점)</t>
  </si>
  <si>
    <t>마평동 740,740,622～740</t>
  </si>
  <si>
    <t>마평동 627,629</t>
  </si>
  <si>
    <t>마평동 622,604～621</t>
  </si>
  <si>
    <t>마평2통</t>
  </si>
  <si>
    <t>마평동 314-1～435</t>
  </si>
  <si>
    <t>(마평동, 신평)</t>
  </si>
  <si>
    <t>마평동 344, 345-1～3, 345-1～3, 346-1～2</t>
  </si>
  <si>
    <t>마평동 55</t>
  </si>
  <si>
    <t>마평동 31～120, 333～420</t>
  </si>
  <si>
    <t>마평3통</t>
  </si>
  <si>
    <t>마평동 547,587,589,592,293,294,</t>
  </si>
  <si>
    <t>(마평동, 석담)</t>
  </si>
  <si>
    <t>마평동 581,582-1,582-12～14,582-19</t>
  </si>
  <si>
    <t>마평동 582-26,584,585-4,</t>
  </si>
  <si>
    <t>마평동 571-1,592</t>
  </si>
  <si>
    <t>마평4통</t>
  </si>
  <si>
    <t>마평동 613</t>
  </si>
  <si>
    <t>마평동 618</t>
  </si>
  <si>
    <t>마평동 570～574</t>
  </si>
  <si>
    <t>마평5통</t>
  </si>
  <si>
    <t>마평동 628</t>
  </si>
  <si>
    <t>마평동 629,630,471-1～22</t>
  </si>
  <si>
    <t>마평동 473-3,473-15,473-33,473-40</t>
  </si>
  <si>
    <t>마평동 620,473-1,473-2,473-4,473-13,473-19～32</t>
  </si>
  <si>
    <t>마평6통</t>
  </si>
  <si>
    <t>마평동 33～186</t>
  </si>
  <si>
    <t>(마평동, 신흥)</t>
  </si>
  <si>
    <t>마평7통</t>
  </si>
  <si>
    <t>마평동 122～190</t>
  </si>
  <si>
    <t>(마평동, 삼박곡)</t>
  </si>
  <si>
    <t>마평8통</t>
  </si>
  <si>
    <t>(마평동, 샘말)</t>
  </si>
  <si>
    <t>마평동 580</t>
  </si>
  <si>
    <t>마평동 588</t>
  </si>
  <si>
    <t>마평동 592</t>
  </si>
  <si>
    <t>마평9통</t>
  </si>
  <si>
    <t>마평동 601-20～38, 602-10～37, 872～873, 874, 865～867</t>
  </si>
  <si>
    <t>마평동 877～879, 602-2,8,19, 601-1～19</t>
  </si>
  <si>
    <t>마평동 603, 604-10～17 ,606-5～13</t>
  </si>
  <si>
    <t>마평10통</t>
  </si>
  <si>
    <t>마평동 605-1 용인라이프아파트 101동 1～2라인</t>
  </si>
  <si>
    <t xml:space="preserve">(마평동, </t>
  </si>
  <si>
    <t>마평동 605-1 용인라이프아파트 101동 3～4라인</t>
  </si>
  <si>
    <t>라이프아파트)</t>
  </si>
  <si>
    <t>마평동 605-1 용인라이프아파트 101동 5～6라인</t>
  </si>
  <si>
    <t>마평동 605-1 용인라이프아파트 101동 7～8라인</t>
  </si>
  <si>
    <t>마평동 605-1 용인라이프아파트 102동 1～3층</t>
  </si>
  <si>
    <t>마평동 605-1 용인라이프아파트 102동 4～6층</t>
  </si>
  <si>
    <t>마평동 605-1 용인라이프아파트 102동 7～9층</t>
  </si>
  <si>
    <t>마평동 605-1 용인라이프아파트 102동 10～12층</t>
  </si>
  <si>
    <t>마평동 605-1 용인라이프아파트 102동 13～16층</t>
  </si>
  <si>
    <t>마평동 605-1 용인라이프아파트 102동 17～19층</t>
  </si>
  <si>
    <t>마평11통</t>
  </si>
  <si>
    <t>마평동 650-1 우성아파트 101동 1～3층</t>
  </si>
  <si>
    <t>마평동 650-1 우성아파트 101동 4～6층</t>
  </si>
  <si>
    <t>우성아파트)</t>
  </si>
  <si>
    <t>마평동 650-1 우성아파트 101동 7～9층</t>
  </si>
  <si>
    <t>마평동 650-1 우성아파트 101동 10～12층</t>
  </si>
  <si>
    <t>마평동 650-1 우성아파트 101동 13～15층</t>
  </si>
  <si>
    <t>마평동 650-1 우성아파트 101동 16～18층</t>
  </si>
  <si>
    <t>마평동 650-1 우성아파트 102동 1～2통로</t>
  </si>
  <si>
    <t>마평동 650-1 우성아파트 102동 3～5통로</t>
  </si>
  <si>
    <t>마평동 650-1 우성아파트 102동 6～7통로</t>
  </si>
  <si>
    <t>마평동 650-1 우성아파트 103동 1～2통로</t>
  </si>
  <si>
    <t>마평동 650-1 우성아파트 103동 3～5통로</t>
  </si>
  <si>
    <t>마평동 650-1 우성아파트 103동 6～7통로</t>
  </si>
  <si>
    <t>마평12통</t>
  </si>
  <si>
    <t>마평동 923 두보아파트 101동 1～2라인</t>
  </si>
  <si>
    <t>마평동 923 두보아파트 101동 3～4라인</t>
  </si>
  <si>
    <t>두보아파트)</t>
  </si>
  <si>
    <t>마평동 923 두보아파트 101동 5～6라인</t>
  </si>
  <si>
    <t>마평동 923 두보아파트 102동 1～2라인</t>
  </si>
  <si>
    <t>마평동 923 두보아파트 102동 3～4라인</t>
  </si>
  <si>
    <t>마평동 923 두보아파트 102동 5～6라인</t>
  </si>
  <si>
    <t>마평13통</t>
  </si>
  <si>
    <t>마평동 671 마평 주공임대 (아) 101동 1층～7층</t>
  </si>
  <si>
    <t>마평동 671 마평 주공임대 (아) 101동 8층～15층</t>
  </si>
  <si>
    <t>마평동 671 마평 주공임대 (아) 102동 1층～7층</t>
  </si>
  <si>
    <t>마평동 671 마평 주공임대 (아) 102동 8층～15층</t>
  </si>
  <si>
    <t>마평동 671 마평 주공임대 (아) 103동 1층～7층</t>
  </si>
  <si>
    <t>마평동 671 마평 주공임대 (아) 103동 8층～15층</t>
  </si>
  <si>
    <t>마평동 671 마평 주공임대 (아) 104동 1층～7층</t>
  </si>
  <si>
    <t>마평동 671 마평 주공임대 (아) 104동 8층～15층</t>
  </si>
  <si>
    <t>마평동 671 마평 주공임대 (아) 105동 1층～7층</t>
  </si>
  <si>
    <t>마평동 671 마평 주공임대 (아) 105동 8층～15층</t>
  </si>
  <si>
    <t>마평동 671 마평 주공임대 (아) 106동 1층～7층</t>
  </si>
  <si>
    <t>마평동 671 마평 주공임대 (아) 106동 8층～15층</t>
  </si>
  <si>
    <t>마평동 671 마평 주공임대 (아) 107동 1층～7층</t>
  </si>
  <si>
    <t>마평동 671 마평 주공임대 (아) 107동 8층～15층</t>
  </si>
  <si>
    <t>마평14통</t>
  </si>
  <si>
    <t>마평동 88-1  송학빌라 101동</t>
  </si>
  <si>
    <t>(마평동)</t>
  </si>
  <si>
    <t>마평동 88-4  송학빌라 102동</t>
  </si>
  <si>
    <t>마평동 90-2  송학빌라 103동</t>
  </si>
  <si>
    <t>마평동 90-4  송학빌라 104동</t>
  </si>
  <si>
    <t>마평동 91-10 송학빌라 105동</t>
  </si>
  <si>
    <t>마평동 91-8  송학빌라 106동</t>
  </si>
  <si>
    <t>마평15통</t>
  </si>
  <si>
    <t>마평동 957 푸른마을 용인자이(아) 101동 1～2라인</t>
  </si>
  <si>
    <t>마평동 957 푸른마을 용인자이(아) 101동 3～4라인</t>
  </si>
  <si>
    <t>마평동 957 푸른마을 용인자이(아) 102동 1～2라인</t>
  </si>
  <si>
    <t>마평동 957 푸른마을 용인자이(아) 103동 1～2라인</t>
  </si>
  <si>
    <t>마평동 957 푸른마을 용인자이(아) 104동 1～2라인</t>
  </si>
  <si>
    <t>마평동 957 푸른마을 용인자이(아) 104동 3～4라인</t>
  </si>
  <si>
    <t>마평동 957 푸른마을 용인자이(아) 104동 5～6라인</t>
  </si>
  <si>
    <t>마평동 957 푸른마을 용인자이(아) 105동 1～2라인</t>
  </si>
  <si>
    <t>마평동 957 푸른마을 용인자이(아) 105동 3～4라인</t>
  </si>
  <si>
    <t>마평동 957 푸른마을 용인자이(아) 105동 5～6라인</t>
  </si>
  <si>
    <t>마평동 957 푸른마을 용인자이(아) 106동 1～2라인</t>
  </si>
  <si>
    <t>마평동 957 푸른마을 용인자이(아) 106동 3～4라인</t>
  </si>
  <si>
    <t>마평동 957 푸른마을 용인자이(아) 106동 5～6라인</t>
  </si>
  <si>
    <t>마평동 957 푸른마을 용인자이(아) 107동 1～2라인</t>
  </si>
  <si>
    <t>마평동 957 푸른마을 용인자이(아) 107동 3～4라인</t>
  </si>
  <si>
    <t>마평동 957 푸른마을 용인자이(아) 107동 5～6라인</t>
  </si>
  <si>
    <t>마평동 957 푸른마을 용인자이(아) 108동 1～2라인</t>
  </si>
  <si>
    <t>마평동 957 푸른마을 용인자이(아) 108동 3～4라인</t>
  </si>
  <si>
    <t>마평동 957 푸른마을 용인자이(아) 108동 5～6라인</t>
  </si>
  <si>
    <t>마평16통</t>
  </si>
  <si>
    <t>마평동 596-1～8, 597-1, 598</t>
  </si>
  <si>
    <t>마평동 597-2,3,12,14,17,18,19,32,33,37</t>
  </si>
  <si>
    <t>마평동 545～549, 573～581, 556～568</t>
  </si>
  <si>
    <t>운학1통</t>
  </si>
  <si>
    <t>운학동 597～622</t>
  </si>
  <si>
    <t>(운학동, 묵동)</t>
  </si>
  <si>
    <t>운학동 535, 546</t>
  </si>
  <si>
    <t>운학동 589, 592, 595, 600～602</t>
  </si>
  <si>
    <t>운학2통</t>
  </si>
  <si>
    <t>운학동 430～492(제외 : 427,478,480,482,478-1～16,</t>
  </si>
  <si>
    <t>(운학동, 별학)</t>
  </si>
  <si>
    <t>483-1～2,484-1～2,485-1～3,486-1～3)</t>
  </si>
  <si>
    <t>운학3통</t>
  </si>
  <si>
    <t>운학동 1～136</t>
  </si>
  <si>
    <t>(운학동, 내어둔)</t>
  </si>
  <si>
    <t>운학4통</t>
  </si>
  <si>
    <t>운학동 200～250</t>
  </si>
  <si>
    <t>(운학동, 외어둔)</t>
  </si>
  <si>
    <t>운학동 275～284, 342～360</t>
  </si>
  <si>
    <t>운학5통</t>
  </si>
  <si>
    <t>운학동 634～722,호동 7,호동 10-2,호동 12-1</t>
  </si>
  <si>
    <t>(운학동, 삼삼)</t>
  </si>
  <si>
    <t>운학동 709,710-1,713(해강빌라)</t>
  </si>
  <si>
    <t>운학6통</t>
  </si>
  <si>
    <t>운학동 300～341-4,375～419</t>
  </si>
  <si>
    <t>(운학동, 장재미)</t>
  </si>
  <si>
    <t>호1통</t>
  </si>
  <si>
    <t>호동 97～166(제외 : 7,10-2,12-1),230～268,운학동427,</t>
  </si>
  <si>
    <t>(호동, 호동)</t>
  </si>
  <si>
    <t>운학동478,운학동480,운학동482,운학동478-1～16,운학동483-1～2,</t>
  </si>
  <si>
    <t>운학동484-1～2,운학동485-1～3,운학동 486-1～3</t>
  </si>
  <si>
    <t>호2통</t>
  </si>
  <si>
    <t>호동 461～13</t>
  </si>
  <si>
    <t>(호동, 예직)</t>
  </si>
  <si>
    <t>호3통</t>
  </si>
  <si>
    <t>호동 461～513</t>
  </si>
  <si>
    <t>(호동, 용해곡)</t>
  </si>
  <si>
    <t>호4통</t>
  </si>
  <si>
    <t>호동 212～299-1, 176, 운학동755-12, 운학동755-2,</t>
  </si>
  <si>
    <t>(호동, 길업)</t>
  </si>
  <si>
    <t>운학동755-17, 운학동776, 운학동777-3, 운학동778,</t>
  </si>
  <si>
    <t>운학동384-1, 운학동373-3, 운학동374-2, 운학동381-2～7,</t>
  </si>
  <si>
    <t>운학동382-1～2, 운학동383, 운학동385～387, 운학동389-1～2,</t>
  </si>
  <si>
    <t>운학동388-1～6, 운학동373-2～5</t>
  </si>
  <si>
    <t>해곡통</t>
  </si>
  <si>
    <t>해곡동 7～157,158～307</t>
  </si>
  <si>
    <t>(해곡동, 별미)</t>
  </si>
  <si>
    <t>신갈1통</t>
  </si>
  <si>
    <t>신갈동 52, 52-1～4, 52-17～25</t>
  </si>
  <si>
    <t>(신갈동, 갈천)</t>
  </si>
  <si>
    <t>신갈동 52-6～16</t>
  </si>
  <si>
    <t>신갈동 50</t>
  </si>
  <si>
    <t xml:space="preserve">신갈동 51 </t>
  </si>
  <si>
    <t xml:space="preserve">신갈동 53 </t>
  </si>
  <si>
    <t>신갈동 67, 68</t>
  </si>
  <si>
    <t>신갈동 64</t>
  </si>
  <si>
    <t>신갈동 65, 66</t>
  </si>
  <si>
    <t>신갈2통</t>
  </si>
  <si>
    <t>신갈동 40</t>
  </si>
  <si>
    <t>(신갈동, 원기)</t>
  </si>
  <si>
    <t>신갈동 39</t>
  </si>
  <si>
    <t>신갈동 37</t>
  </si>
  <si>
    <t>신갈동 38</t>
  </si>
  <si>
    <t>신갈3통</t>
  </si>
  <si>
    <t>신갈동 31</t>
  </si>
  <si>
    <t>(신갈동, 신원기)</t>
  </si>
  <si>
    <t>신갈동 30</t>
  </si>
  <si>
    <t>신갈동 28</t>
  </si>
  <si>
    <t>신갈동 29</t>
  </si>
  <si>
    <t>신갈동 17-1～13</t>
  </si>
  <si>
    <t>신갈동 16, 388-183～184, 388-191, 388-247, 388-731,  388-900</t>
  </si>
  <si>
    <t>신갈4통</t>
  </si>
  <si>
    <t>신갈동 443, 444, 450, 451, 454, 455, 463, 464</t>
  </si>
  <si>
    <t>(신갈동, 상미)</t>
  </si>
  <si>
    <t>신갈동 736 신흥덕 롯데캐슬 레이시티 108동 1, 2라인</t>
  </si>
  <si>
    <t>신갈동 736 신흥덕 롯데캐슬 레이시티 108동 3, 4라인</t>
  </si>
  <si>
    <t>신갈동 736 신흥덕 롯데캐슬 레이시티 108동 5, 6라인</t>
  </si>
  <si>
    <t>신갈동 736 신흥덕 롯데캐슬 레이시티 109동 1, 2라인</t>
  </si>
  <si>
    <t>신갈동 736 신흥덕 롯데캐슬 레이시티 109동 3, 4라인</t>
  </si>
  <si>
    <t>신갈동 736 신흥덕 롯데캐슬 레이시티 110동 1, 2라인</t>
  </si>
  <si>
    <t>신갈동 736 신흥덕 롯데캐슬 레이시티 111동 1, 2라인, 상가</t>
  </si>
  <si>
    <t>신갈5통</t>
  </si>
  <si>
    <t>신갈동 368-4, 371, 373-2, 373-4, 374-9, 374-23, 374-25∼26, 374-28, 379, 384, 388,  392～401, 402-1∼5, 402-12∼17, 402-20, 402-22∼26, 402-30∼35, 402-39∼44, 402-46∼50, 402-52∼67, 402-71∼85, 402-88, 412-8, 412-60, 412-96, 489-1, 490-1, 490-5∼6, 514-1, 517-3, 517-6∼9, 517-22, 518, 525-2, 525-14∼15</t>
  </si>
  <si>
    <t>신갈동 412</t>
  </si>
  <si>
    <t xml:space="preserve">신갈동 423-1, 424-3, 425, 426-5, 426-11∼12, 426-34, 426-36, 426-38∼39, 426-41∼44, 426-67∼69, 426-71, 426-85, 426-87, 426-120∼121, 426-130 </t>
  </si>
  <si>
    <t>신갈6통</t>
  </si>
  <si>
    <t>신갈동 138∼141, 144, 240∼330, 388-67, 388-74, 388-262∼263, 388-647, 388-651, 388-655, 388-663∼664, 388-757, 388-765∼766, 388-931, 388-1027∼1031, 388-1091∼1092</t>
  </si>
  <si>
    <t>(신갈동, 신역동)</t>
  </si>
  <si>
    <t>신갈동 331～367, 368-1, 368-3, 369, 373-1</t>
  </si>
  <si>
    <t>374-1, 374-7∼8, 374-15, 374-20∼22, 374-36</t>
  </si>
  <si>
    <t>신갈동 500-1, 500-9, 511-1, 511-22∼23, 512-5, 512-8, 512-13, 512-16, 525-3∼4, 525-6, 525-9∼10, 525-13, 531∼540, 544∼576, 581∼585, 산 102, 110</t>
  </si>
  <si>
    <t>신갈7통</t>
  </si>
  <si>
    <t>신갈동 34</t>
  </si>
  <si>
    <t>(신갈동, 신전원)</t>
  </si>
  <si>
    <t>신갈동 42</t>
  </si>
  <si>
    <t>신갈동 33, 46</t>
  </si>
  <si>
    <t>신갈동 32</t>
  </si>
  <si>
    <t>신갈동 47</t>
  </si>
  <si>
    <t>신갈8통</t>
  </si>
  <si>
    <t>신갈동 56, 60, 61</t>
  </si>
  <si>
    <t>신갈동 57</t>
  </si>
  <si>
    <t>신갈9통</t>
  </si>
  <si>
    <t>신갈동 435-42(둥지아파트)</t>
  </si>
  <si>
    <t>신갈동 426-1, 426-3, 426-6, 426-13∼15, 426-17∼23, 426-30∼33, 426-45∼50, 426 - 55∼60, 426-63∼66, 426-76∼77, 426-88, 426-106∼109, 426-115∼117, 426-134∼135, 426-145∼147</t>
  </si>
  <si>
    <t>신갈동 427, 428-1∼3, 428-5∼11, 429, 429-21</t>
  </si>
  <si>
    <t>신갈동  402, 402-6, 402-8, 402-27∼29, 402-</t>
  </si>
  <si>
    <t>37∼38, 402-45, 402-51, 402-68, 403, 404, 407, 408, 488, 489-3∼4, 489-7, 490-3∼4, 493, 511-3, 511-7, 511-13, 512-3, 512-6∼7, 513, 514-4∼5, 517-1, 517-5, 517-16, 517-19, 산 54-1, 산 58-11 산 48, 산 49</t>
  </si>
  <si>
    <t>신갈10통</t>
  </si>
  <si>
    <t>신갈동 733 기흥더샵 프라임뷰 101동 1, 2라인</t>
  </si>
  <si>
    <t>(신갈동)</t>
  </si>
  <si>
    <t>신갈동 733 기흥더샵 프라임뷰 101동 3, 4라인</t>
  </si>
  <si>
    <t>신갈동 733 기흥더샵 프라임뷰 102동 1, 2라인</t>
  </si>
  <si>
    <t>신갈동 733 기흥더샵 프라임뷰 103동 1, 2라인</t>
  </si>
  <si>
    <t>신갈동 733 기흥더샵 프라임뷰 103동 3, 4라인</t>
  </si>
  <si>
    <t>신갈동 733 기흥더샵 프라임뷰 104동(1～11층)</t>
  </si>
  <si>
    <t>신갈동 733 기흥더샵 프라임뷰 104동(12～22층)</t>
  </si>
  <si>
    <t>신갈동 733 기흥더샵 프라임뷰 105동 1, 2라인</t>
  </si>
  <si>
    <t>신갈동 733 기흥더샵 프라임뷰 106동(1～13층)</t>
  </si>
  <si>
    <t>신갈동 733 기흥더샵 프라임뷰 106동(14～26층)</t>
  </si>
  <si>
    <t>신갈동 733 기흥더샵 프라임뷰 107동 1, 2라인</t>
  </si>
  <si>
    <t>신갈동 733 기흥더샵 프라임뷰 108동(1～12층)</t>
  </si>
  <si>
    <t>신갈동 733 기흥더샵 프라임뷰 108동(13～24층)</t>
  </si>
  <si>
    <t>신갈11통</t>
  </si>
  <si>
    <t>신갈동 43</t>
  </si>
  <si>
    <t>(신갈동, 전원)</t>
  </si>
  <si>
    <t>신갈동 44</t>
  </si>
  <si>
    <t>신갈동 45</t>
  </si>
  <si>
    <t>신갈동 49</t>
  </si>
  <si>
    <t>신갈12통</t>
  </si>
  <si>
    <t>신갈동 1</t>
  </si>
  <si>
    <t>신갈동 2-1(동오아파트 가동)</t>
  </si>
  <si>
    <t>신갈동 2-1(동오아파트 나동)</t>
  </si>
  <si>
    <t>신갈동 160 고현마을 고려에센스빌 101동</t>
  </si>
  <si>
    <t>신갈동 160 고현마을 고려에센스빌 102동</t>
  </si>
  <si>
    <t>신갈동 160 고현마을 고려에센스빌 103동</t>
  </si>
  <si>
    <t>신갈동 160 고현마을 고려에센스빌 104동</t>
  </si>
  <si>
    <t>신갈동 160 고현마을 고려에센스빌 105동</t>
  </si>
  <si>
    <t>신갈13통</t>
  </si>
  <si>
    <t>신갈동 69, 70</t>
  </si>
  <si>
    <t>신갈동 59, 71, 467～472</t>
  </si>
  <si>
    <t>신갈14통</t>
  </si>
  <si>
    <t>신갈동 35, 388-181～182, 388-185～190, 388-192</t>
  </si>
  <si>
    <t>388-223～227, 388-320～322, 388-539～542, 388- 621～624, 388-820, 388-893～897, 388-1059, 388-1074, 388-1093</t>
  </si>
  <si>
    <t>신갈동 36, 17-16～21, 17-25</t>
  </si>
  <si>
    <t>신갈15통</t>
  </si>
  <si>
    <t>신갈동 116-2 드림랜드아파트 101동 1～4라인, 상가</t>
  </si>
  <si>
    <t>신갈동 116-2 드림랜드아파트 101동 5～8라인</t>
  </si>
  <si>
    <t>신갈동 116-2 드림랜드아파트 101동 9～13라인</t>
  </si>
  <si>
    <t>신갈동 116-2 드림랜드아파트 102동 1～4라인</t>
  </si>
  <si>
    <t>신갈동 116-2 드림랜드아파트 102동 5～8라인</t>
  </si>
  <si>
    <t>신갈16통</t>
  </si>
  <si>
    <t>신갈동 14-4 신미주아파트 1동  1,2라인</t>
  </si>
  <si>
    <t>신갈동 14-4 신미주아파트 1동(1～9층)</t>
  </si>
  <si>
    <t>신갈동 14-4 신미주아파트 1동(10～20층)</t>
  </si>
  <si>
    <t>신갈동 14-4 신미주아파트 2동 1,2라인</t>
  </si>
  <si>
    <t>신갈동 14-4 신미주아파트 2동 3,4라인</t>
  </si>
  <si>
    <t>신갈동 14-4 신미주아파트 2동 5,6라인, 상가</t>
  </si>
  <si>
    <t>신갈17통</t>
  </si>
  <si>
    <t>신갈동 14-8～29</t>
  </si>
  <si>
    <t>신갈동 8</t>
  </si>
  <si>
    <t>신갈동 6, 6-6～8(정호빌라)</t>
  </si>
  <si>
    <t>신갈동 6-9(신갈정문아파트)</t>
  </si>
  <si>
    <t>신갈18통</t>
  </si>
  <si>
    <t>신갈동 14 삼익아파트 101동 1,2라인, 상가, 14-2, 14-3</t>
  </si>
  <si>
    <t>신갈동 14 삼익아파트 101동 3,4라인</t>
  </si>
  <si>
    <t>신갈동 14 삼익아파트 101동 5,6라인</t>
  </si>
  <si>
    <t>신갈동 14 삼익아파트 101동 7라인</t>
  </si>
  <si>
    <t>신갈동 14 삼익아파트 101동 8,9라인</t>
  </si>
  <si>
    <t>신갈동 14 삼익아파트 101동 10,11라인</t>
  </si>
  <si>
    <t>신갈동 14 삼익아파트 102동 1,2라인</t>
  </si>
  <si>
    <t>신갈동 14 삼익아파트 102동 3,4라인</t>
  </si>
  <si>
    <t>신갈동 14 삼익아파트 102동 5,6라인</t>
  </si>
  <si>
    <t>신갈19통</t>
  </si>
  <si>
    <t>신갈동 151-1 신갈현대아파트 1동 1,2라인</t>
  </si>
  <si>
    <t>신갈동 151-1 신갈현대아파트 1동 3,4라인</t>
  </si>
  <si>
    <t>신갈동 151-1 신갈현대아파트 1동 5,6라인</t>
  </si>
  <si>
    <t>신갈동 151-1 신갈현대아파트 1동(1～5층)</t>
  </si>
  <si>
    <t>신갈동 151-1 신갈현대아파트 1동(6～9층)</t>
  </si>
  <si>
    <t>신갈동 151-1 신갈현대아파트 1동(10～13층)</t>
  </si>
  <si>
    <t>신갈동 151-1 신갈현대아파트 2동 1,2라인</t>
  </si>
  <si>
    <t>신갈동 151-1 신갈현대아파트 2동 3,4라인</t>
  </si>
  <si>
    <t>신갈동 151-1 신갈현대아파트 2동(1～5층)</t>
  </si>
  <si>
    <t>신갈동 151-1 신갈현대아파트 2동(6～10층)</t>
  </si>
  <si>
    <t>신갈동 151-1 신갈현대아파트 2동(11～17층)</t>
  </si>
  <si>
    <t>신갈20통</t>
  </si>
  <si>
    <t>신갈동 429-27～31, 37, 430</t>
  </si>
  <si>
    <t>신갈동 418-4, 418-11, 420, 422</t>
  </si>
  <si>
    <t>신갈21통</t>
  </si>
  <si>
    <t>신갈동 435, 435-21, 435-28∼29, 435-67∼68, 435-111, 435-118∼119, 435-124∼125</t>
  </si>
  <si>
    <t>신갈동 435-37∼38, 435-107, 435-110, 435-117</t>
  </si>
  <si>
    <t>신갈동 435-31, 435-39, 435-66, 435-114∼116, 435-128</t>
  </si>
  <si>
    <t>신갈동 435-27, 435-71∼74, 435-91∼92</t>
  </si>
  <si>
    <t>신갈동 435-9, 435-23∼26, 435-32∼35, 435-40∼41, 435- 95∼96, 435-141～144, 435-172, 435-197</t>
  </si>
  <si>
    <t>신갈동 435-196, 435-199∼200, 435-204, 435-209, 435-211</t>
  </si>
  <si>
    <t>신갈동 428-12, 428-14∼16, 429-24∼26, 429-32∼33, 435-15∼17, 435-19∼20, 435-54, 435-89, 435-99～101, 435-135</t>
  </si>
  <si>
    <t>신갈22통</t>
  </si>
  <si>
    <t>신갈동 166 새릉골아파트 101동 1,2라인, 상가</t>
  </si>
  <si>
    <t>신갈동 166 새릉골아파트 101동 3,4라인</t>
  </si>
  <si>
    <t>신갈동 166 새릉골아파트 102동 1,2라인</t>
  </si>
  <si>
    <t>신갈동 166 새릉골아파트 103동 1,2라인</t>
  </si>
  <si>
    <t>신갈동 166 새릉골아파트 103동 3,4라인</t>
  </si>
  <si>
    <t>신갈동 166 새릉골아파트 104동 1,2라인</t>
  </si>
  <si>
    <t>신갈동 166 새릉골아파트 104동 3,4라인</t>
  </si>
  <si>
    <t>신갈동 166 새릉골아파트 104동 5,6라인</t>
  </si>
  <si>
    <t>신갈동 166 새릉골아파트 105동 1,2라인</t>
  </si>
  <si>
    <t>신갈동 166 새릉골아파트 105동 3,4라인</t>
  </si>
  <si>
    <t>신갈23통</t>
  </si>
  <si>
    <t>신갈동 165 도현마을현대아파트 201동 1,2라인, 상가</t>
  </si>
  <si>
    <t>신갈동 165 도현마을현대아파트 201동 3,4라인</t>
  </si>
  <si>
    <t>신갈동 165 도현마을현대아파트 201동 5,6라인</t>
  </si>
  <si>
    <t>신갈동 165 도현마을현대아파트 202동 1,2라인</t>
  </si>
  <si>
    <t>신갈동 165 도현마을현대아파트 202동 3,4라인</t>
  </si>
  <si>
    <t>신갈동 165 도현마을현대아파트 202동 5,6라인</t>
  </si>
  <si>
    <t>신갈동 165 도현마을현대아파트 203동 1,2라인</t>
  </si>
  <si>
    <t>신갈동 165 도현마을현대아파트 203동 3,4라인</t>
  </si>
  <si>
    <t>신갈동 165 도현마을현대아파트 204동 1,2라인</t>
  </si>
  <si>
    <t>신갈동 165 도현마을현대아파트 204동 3,4라인</t>
  </si>
  <si>
    <t>신갈동 165 도현마을현대아파트 204동 5,6라인</t>
  </si>
  <si>
    <t>신갈동 165 도현마을현대아파트 205동 1,2라인</t>
  </si>
  <si>
    <t>신갈동 165 도현마을현대아파트 205동 3,4라인</t>
  </si>
  <si>
    <t>신갈동 165 도현마을현대아파트 206동 1,2라인</t>
  </si>
  <si>
    <t>신갈동 165 도현마을현대아파트 206동 3,4라인</t>
  </si>
  <si>
    <t>신갈동 165 도현마을현대아파트 206동 5,6라인</t>
  </si>
  <si>
    <t>신갈동 165 도현마을현대아파트 207동 1,2라인</t>
  </si>
  <si>
    <t>신갈동 165 도현마을현대아파트 207동 3,4라인</t>
  </si>
  <si>
    <t>신갈동 165 도현마을현대아파트 207동 5,6라인</t>
  </si>
  <si>
    <t>신갈24통</t>
  </si>
  <si>
    <t>신갈동 158 양현마을풍림아파트 301동 1,2라인, 상가</t>
  </si>
  <si>
    <t>신갈동 158 양현마을풍림아파트 302동 1,2라인</t>
  </si>
  <si>
    <t>신갈동 158 양현마을풍림아파트 302동 3,4라인</t>
  </si>
  <si>
    <t>신갈동 158 양현마을풍림아파트 303동 1,2라인</t>
  </si>
  <si>
    <t>신갈동 158 양현마을풍림아파트 303동 3,4라인</t>
  </si>
  <si>
    <t>신갈동 158 양현마을풍림아파트 303동 5,6라인</t>
  </si>
  <si>
    <t>신갈동 158 양현마을풍림아파트 304동 1,2라인</t>
  </si>
  <si>
    <t>신갈동 158 양현마을풍림아파트 304동 3,4라인</t>
  </si>
  <si>
    <t>신갈동 158 양현마을풍림아파트 305동 1,2라인</t>
  </si>
  <si>
    <t>신갈동 158 양현마을풍림아파트 305동 3,4라인</t>
  </si>
  <si>
    <t>신갈동 158 양현마을풍림아파트 305동 5,6라인</t>
  </si>
  <si>
    <t>신갈동 158 양현마을풍림아파트 306동 1,2라인</t>
  </si>
  <si>
    <t>신갈동 158 양현마을풍림아파트 306동 3,4라인</t>
  </si>
  <si>
    <t>신갈동 158 양현마을풍림아파트 306동 5,6라인</t>
  </si>
  <si>
    <t>신갈동 158 양현마을풍림아파트 307동 1,2라인</t>
  </si>
  <si>
    <t>신갈동 158 양현마을풍림아파트 307동 3,4라인</t>
  </si>
  <si>
    <t>신갈동 158 양현마을풍림아파트 307동 5,6라인</t>
  </si>
  <si>
    <t>관    할    구   역</t>
  </si>
  <si>
    <t>신갈25통</t>
  </si>
  <si>
    <t>신갈동 159 갈현마을현대홈타운 502동 1,2라인</t>
  </si>
  <si>
    <t>신갈동 159 갈현마을현대홈타운 502동 3,4라인</t>
  </si>
  <si>
    <t>신갈동 159 갈현마을현대홈타운 502동 5,6라인</t>
  </si>
  <si>
    <t>신갈동 159 갈현마을현대홈타운 501동 1,2라인, 상가</t>
  </si>
  <si>
    <t>신갈동 159 갈현마을현대홈타운 501동 3,4라인</t>
  </si>
  <si>
    <t>신갈동 159 갈현마을현대홈타운 501동 5,6라인</t>
  </si>
  <si>
    <t>신갈동 159 갈현마을현대홈타운 508동 1,2라인</t>
  </si>
  <si>
    <t>신갈동 159 갈현마을현대홈타운 508동 3,4라인</t>
  </si>
  <si>
    <t>신갈동 159 갈현마을현대홈타운 508동 5,6라인</t>
  </si>
  <si>
    <t>신갈동 159 갈현마을현대홈타운 503동 1,2라인</t>
  </si>
  <si>
    <t>신갈동 159 갈현마을현대홈타운 503동 3,4라인</t>
  </si>
  <si>
    <t>신갈동 159 갈현마을현대홈타운 503동 5,6라인</t>
  </si>
  <si>
    <t>신갈동 159 갈현마을현대홈타운 504동 1,2라인</t>
  </si>
  <si>
    <t>신갈동 159 갈현마을현대홈타운 504동 3,4라인</t>
  </si>
  <si>
    <t>신갈동 159 갈현마을현대홈타운 504동 5,6라인</t>
  </si>
  <si>
    <t>신갈동 159 갈현마을현대홈타운 505동 1,2라인</t>
  </si>
  <si>
    <t>신갈동 159 갈현마을현대홈타운 505동 3,4라인</t>
  </si>
  <si>
    <t>신갈동 159 갈현마을현대홈타운 505동 5,6라인</t>
  </si>
  <si>
    <t>신갈동 159 갈현마을현대홈타운 506동 1,2라인</t>
  </si>
  <si>
    <t>신갈동 159 갈현마을현대홈타운 506동 3,4라인</t>
  </si>
  <si>
    <t>신갈동 159 갈현마을현대홈타운 506동 5,6라인</t>
  </si>
  <si>
    <t>신갈동 159 갈현마을현대홈타운 507동 1,2라인</t>
  </si>
  <si>
    <t>신갈동 159 갈현마을현대홈타운 507동 3,4라인</t>
  </si>
  <si>
    <t>신갈동 159 갈현마을현대홈타운 507동 5,6라인</t>
  </si>
  <si>
    <t>신갈26통</t>
  </si>
  <si>
    <t>신갈동 17-15 원대마을 신갈한신아파트 101동(18층), 상가</t>
  </si>
  <si>
    <t>신갈동 17-15 원대마을 신갈한신아파트 102동 1,2라인</t>
  </si>
  <si>
    <t>신갈동 17-15 원대마을 신갈한신아파트 102동 3,4라인</t>
  </si>
  <si>
    <t>신갈동 17-15 원대마을 신갈한신아파트 103동 1,2라인</t>
  </si>
  <si>
    <t>신갈동 17-15 원대마을 신갈한신아파트 103동 3,4라인</t>
  </si>
  <si>
    <t>신갈동 17-15 원대마을 신갈한신아파트 104동(18, 19층)</t>
  </si>
  <si>
    <t>신갈동 17-15 원대마을 신갈한신아파트 105동 1,2라인</t>
  </si>
  <si>
    <t>신갈동 17-15 원대마을 신갈한신아파트 105동 3,4라인</t>
  </si>
  <si>
    <t>신갈동 17-15 원대마을 신갈한신아파트 106동 1,2라인</t>
  </si>
  <si>
    <t>신갈동 17-15 원대마을 신갈한신아파트 106동 3,4라인</t>
  </si>
  <si>
    <t>신갈27통</t>
  </si>
  <si>
    <t>신갈동 682 녹원마을 새천년그린빌 201동 1,2라인</t>
  </si>
  <si>
    <t>신갈동 682 녹원마을 새천년그린빌 201동 3,4라인</t>
  </si>
  <si>
    <t>신갈동 682 녹원마을 새천년그린빌 202동 1,2라인</t>
  </si>
  <si>
    <t>신갈동 682 녹원마을 새천년그린빌 203동 1,2라인</t>
  </si>
  <si>
    <t>신갈동 682 녹원마을 새천년그린빌 203동 3,4라인</t>
  </si>
  <si>
    <t>신갈동 682 녹원마을 새천년그린빌 204동 1,2라인</t>
  </si>
  <si>
    <t>신갈동 682 녹원마을 새천년그린빌 204동 3,4라인</t>
  </si>
  <si>
    <t>신갈28통</t>
  </si>
  <si>
    <t>신갈동 703 녹원마을 새천년그린빌 401동 1,2라인, 상가</t>
  </si>
  <si>
    <t>신갈동 703 녹원마을 새천년그린빌 401동 3,4라인</t>
  </si>
  <si>
    <t>신갈동 703 녹원마을 새천년그린빌 402동 1,2라인</t>
  </si>
  <si>
    <t>신갈동 703 녹원마을 새천년그린빌 403동 1,2라인</t>
  </si>
  <si>
    <t>신갈동 703 녹원마을 새천년그린빌 403동 3,4라인</t>
  </si>
  <si>
    <t>신갈동 703 녹원마을 새천년그린빌 404동 1,2라인</t>
  </si>
  <si>
    <t>신갈동 703 녹원마을 새천년그린빌 404동 3,4라인</t>
  </si>
  <si>
    <t>신갈동 703 녹원마을 새천년그린빌 405동 1,2라인</t>
  </si>
  <si>
    <t>신갈동 703 녹원마을 새천년그린빌 405동 3,4라인</t>
  </si>
  <si>
    <t>신갈동 703 녹원마을 새천년그린빌 406동 1,2라인</t>
  </si>
  <si>
    <t>신갈동 703 녹원마을 새천년그린빌 406동 3,4라인</t>
  </si>
  <si>
    <t>신갈동 703 녹원마을 새천년그린빌 407동 1,2라인</t>
  </si>
  <si>
    <t>신갈동 703 녹원마을 새천년그린빌 407동 3,4라인</t>
  </si>
  <si>
    <t>신갈동 703 녹원마을 새천년그린빌 408동 1,2라인</t>
  </si>
  <si>
    <t>신갈동 703 녹원마을 새천년그린빌 408동 3,4라인</t>
  </si>
  <si>
    <t>신갈29통</t>
  </si>
  <si>
    <t>신갈동 703 녹원마을 새천년그린빌 409동 1,2라인</t>
  </si>
  <si>
    <t>신갈동 703 녹원마을 새천년그린빌 409동 3,4라인</t>
  </si>
  <si>
    <t>신갈동 703 녹원마을 새천년그린빌 410동 1,2라인</t>
  </si>
  <si>
    <t>신갈동 703 녹원마을 새천년그린빌 410동 3,4라인</t>
  </si>
  <si>
    <t>신갈동 703 녹원마을 새천년그린빌 410동 5,6라인</t>
  </si>
  <si>
    <t>신갈동 703 녹원마을 새천년그린빌 411동 1,2라인</t>
  </si>
  <si>
    <t>신갈동 703 녹원마을 새천년그린빌 411동 3,4라인</t>
  </si>
  <si>
    <t>신갈동 703 녹원마을 새천년그린빌 411동 5,6라인</t>
  </si>
  <si>
    <t>신갈동 703 녹원마을 새천년그린빌 412동 1,2라인</t>
  </si>
  <si>
    <t>신갈동 703 녹원마을 새천년그린빌 412동 3,4라인</t>
  </si>
  <si>
    <t>신갈동 703 녹원마을 새천년그린빌 413동 1,2라인</t>
  </si>
  <si>
    <t>신갈동 703 녹원마을 새천년그린빌 413동 3,4라인</t>
  </si>
  <si>
    <t>신갈동 703 녹원마을 새천년그린빌 414동 1,2라인</t>
  </si>
  <si>
    <t>신갈동 703 녹원마을 새천년그린빌 414동 3,4라인</t>
  </si>
  <si>
    <t>신갈30통</t>
  </si>
  <si>
    <t>신갈동 691 산양마을 푸르지오 601동 1,2라인, 684</t>
  </si>
  <si>
    <t>신갈동 691 산양마을 푸르지오 602동 1,2라인</t>
  </si>
  <si>
    <t>신갈동 691 산양마을 푸르지오 602동 3,4라인</t>
  </si>
  <si>
    <t>신갈동 691 산양마을 푸르지오 603동 1,2라인</t>
  </si>
  <si>
    <t>신갈동 691 산양마을 푸르지오 603동 3,4라인</t>
  </si>
  <si>
    <t>신갈동 691 산양마을 푸르지오 604동 1,2라인</t>
  </si>
  <si>
    <t>신갈동 691 산양마을 푸르지오 605동 1,2라인</t>
  </si>
  <si>
    <t>신갈동 691 산양마을 푸르지오 605동 3,4라인</t>
  </si>
  <si>
    <t>신갈동 691 산양마을 푸르지오 606동 1,2라인</t>
  </si>
  <si>
    <t>신갈동 691 산양마을 푸르지오 606동 3,4라인</t>
  </si>
  <si>
    <t>신갈동 691 산양마을 푸르지오 607동 1,2라인</t>
  </si>
  <si>
    <t>신갈동 691 산양마을 푸르지오 607동 3,4라인</t>
  </si>
  <si>
    <t>신갈31통</t>
  </si>
  <si>
    <t>신갈동 697 녹원마을 새천년그린빌 501동 1,2라인, 상가</t>
  </si>
  <si>
    <t>신갈동 697 녹원마을 새천년그린빌 501동 3,4라인</t>
  </si>
  <si>
    <t>신갈동 697 녹원마을 새천년그린빌 502동 1,2라인</t>
  </si>
  <si>
    <t>신갈동 697 녹원마을 새천년그린빌 502동 3,4라인</t>
  </si>
  <si>
    <t>신갈동 697 녹원마을 새천년그린빌 503동 1,2라인</t>
  </si>
  <si>
    <t>신갈동 697 녹원마을 새천년그린빌 503동 3,4라인</t>
  </si>
  <si>
    <t>신갈동 697 녹원마을 새천년그린빌 504동 1,2라인</t>
  </si>
  <si>
    <t>신갈동 697 녹원마을 새천년그린빌 504동 3,4라인</t>
  </si>
  <si>
    <t>신갈동 697 녹원마을 새천년그린빌 505동 1,2라인</t>
  </si>
  <si>
    <t>신갈동 697 녹원마을 새천년그린빌 505동 3,4라인</t>
  </si>
  <si>
    <t>신갈동 697 녹원마을 새천년그린빌 506동 1,2라인</t>
  </si>
  <si>
    <t>신갈동 697 녹원마을 새천년그린빌 507동 1～3라인</t>
  </si>
  <si>
    <t>신갈동 697 녹원마을 새천년그린빌 508동 1～3라인</t>
  </si>
  <si>
    <t>신갈32통</t>
  </si>
  <si>
    <t>신갈동 697 녹원마을 새천년그린빌 509동 1～3라인</t>
  </si>
  <si>
    <t>신갈동 697 녹원마을 새천년그린빌 510동 1～3라인</t>
  </si>
  <si>
    <t>신갈동 697 녹원마을 새천년그린빌 511동 1～3라인</t>
  </si>
  <si>
    <t>신갈동 697 녹원마을 새천년그린빌 512동 1,2라인</t>
  </si>
  <si>
    <t>신갈동 697 녹원마을 새천년그린빌 512동 3,4라인</t>
  </si>
  <si>
    <t>신갈동 697 녹원마을 새천년그린빌 512동 5,6라인</t>
  </si>
  <si>
    <t>신갈동 697 녹원마을 새천년그린빌 513동 1,2라인</t>
  </si>
  <si>
    <t>신갈동 697 녹원마을 새천년그린빌 513동 3,4라인</t>
  </si>
  <si>
    <t>신갈동 697 녹원마을 새천년그린빌 514동～519동</t>
  </si>
  <si>
    <t>신갈33통</t>
  </si>
  <si>
    <t>신갈동 158 양현마을 신안아파트 308동 1,2라인, 상가, 164-1～4</t>
  </si>
  <si>
    <t>신갈동 158 양현마을신안아파트 308동 3,4라인</t>
  </si>
  <si>
    <t>신갈동 158 양현마을신안아파트 309동 1,2라인</t>
  </si>
  <si>
    <t>신갈동 158 양현마을신안아파트 310동 1,2라인</t>
  </si>
  <si>
    <t>신갈동 158 양현마을신안아파트 310동 3,4라인</t>
  </si>
  <si>
    <t>신갈동 158 양현마을신안아파트 311동 1,2라인</t>
  </si>
  <si>
    <t>신갈동 158 양현마을신안아파트 311동 3,4라인</t>
  </si>
  <si>
    <t>신갈동 158 양현마을신안아파트 312동 1,2라인</t>
  </si>
  <si>
    <t>신갈동 158 양현마을신안아파트 312동 3,4라인</t>
  </si>
  <si>
    <t>신갈동 158 양현마을신안아파트 312동 5,6라인</t>
  </si>
  <si>
    <t>신갈동 158 양현마을신안아파트 313동 1,2라인</t>
  </si>
  <si>
    <t>신갈동 158 양현마을신안아파트 313동 3,4라인</t>
  </si>
  <si>
    <t>신갈동 158 양현마을신안아파트 313동 5,6라인</t>
  </si>
  <si>
    <t>신갈동 158 양현마을신안아파트 314동 1,2라인</t>
  </si>
  <si>
    <t>신갈동 158 양현마을신안아파트 314동 3,4라인</t>
  </si>
  <si>
    <t>신갈동 158 양현마을신안아파트 314동 5,6라인</t>
  </si>
  <si>
    <t>신갈34통</t>
  </si>
  <si>
    <t>신갈동 681 녹원마을 새천년그린빌 101동</t>
  </si>
  <si>
    <t>신갈동 681 녹원마을 새천년그린빌 102동 1,2라인</t>
  </si>
  <si>
    <t>신갈동 681 녹원마을 새천년그린빌 102동 3,4라인</t>
  </si>
  <si>
    <t>신갈동 681 녹원마을 새천년그린빌 102동 5,6라인</t>
  </si>
  <si>
    <t>신갈동 681 녹원마을 새천년그린빌 103동</t>
  </si>
  <si>
    <t>신갈동 681 녹원마을 새천년그린빌 104동</t>
  </si>
  <si>
    <t>신갈동 681 녹원마을 새천년그린빌 105동</t>
  </si>
  <si>
    <t>신갈동 681 녹원마을 새천년그린빌 106동</t>
  </si>
  <si>
    <t>신갈동 681 녹원마을 새천년그린빌 107동</t>
  </si>
  <si>
    <t>신갈35통</t>
  </si>
  <si>
    <t>신갈동 707 녹원마을새천년그린빌 주공아파트 301동 201호～709호</t>
  </si>
  <si>
    <t>신갈동 707 녹원마을새천년그린빌 주공아파트 301동 801호～1509호</t>
  </si>
  <si>
    <t>신갈동 707 녹원마을새천년그린빌 주공아파트 302동 101호～609호</t>
  </si>
  <si>
    <t>신갈동 707 녹원마을새천년그린빌 주공아파트 302동 701호～1409호</t>
  </si>
  <si>
    <t>신갈동 707 녹원마을새천년그린빌 주공아파트 303동 101호～607호</t>
  </si>
  <si>
    <t>신갈동 707 녹원마을새천년그린빌 주공아파트 303동 701호～1407호</t>
  </si>
  <si>
    <t>신갈동 707 녹원마을새천년그린빌 주공아파트 304동</t>
  </si>
  <si>
    <t>신갈동 707 녹원마을새천년그린빌 주공아파트 305동</t>
  </si>
  <si>
    <t>신갈동 707 녹원마을새천년그린빌 주공아파트 306동 102호～608호</t>
  </si>
  <si>
    <t>신갈동 707 녹원마을새천년그린빌 주공아파트 306동 701호～1508호</t>
  </si>
  <si>
    <t>신갈동 707 녹원마을새천년그린빌 주공아파트 307동 102호～508호</t>
  </si>
  <si>
    <t>신갈동 707 녹원마을새천년그린빌 주공아파트 307동 601호～1208호</t>
  </si>
  <si>
    <t>신갈동 707 녹원마을새천년그린빌 주공아파트 308동 102호～508호</t>
  </si>
  <si>
    <t>신갈동 707 녹원마을새천년그린빌 주공아파트 308동 601호～1208호</t>
  </si>
  <si>
    <t>신갈동 707 녹원마을새천년그린빌 주공아파트 309동 101호～508호</t>
  </si>
  <si>
    <t>신갈동 707 녹원마을새천년그린빌 주공아파트 309동 601호～1208호</t>
  </si>
  <si>
    <t>신갈36통</t>
  </si>
  <si>
    <t>신갈동 63 기흥역 롯데캐슬스카이 101동(3-8층), 상가, 62-1</t>
  </si>
  <si>
    <t>신갈동 63 기흥역 롯데캐슬스카이 101동(9～14층)</t>
  </si>
  <si>
    <t>신갈동 63 기흥역 롯데캐슬스카이 101동(15～20층)</t>
  </si>
  <si>
    <t>신갈동 63 기흥역 롯데캐슬스카이 101동(21～30층)</t>
  </si>
  <si>
    <t>신갈동 63 기흥역 롯데캐슬스카이 102동(3～9층)</t>
  </si>
  <si>
    <t>신갈동 63 기흥역 롯데캐슬스카이 102동(10～16층)</t>
  </si>
  <si>
    <t>신갈동 63 기흥역 롯데캐슬스카이 102동(17～23층)</t>
  </si>
  <si>
    <t>신갈동 63 기흥역 롯데캐슬스카이 102동(24～31층)</t>
  </si>
  <si>
    <t>신갈동 63 기흥역 롯데캐슬스카이 103동(3～8층)</t>
  </si>
  <si>
    <t>신갈동 63 기흥역 롯데캐슬스카이 103동(9～14층)</t>
  </si>
  <si>
    <t>신갈동 63 기흥역 롯데캐슬스카이 103동(15～20층)</t>
  </si>
  <si>
    <t>신갈동 63 기흥역 롯데캐슬스카이 103동(21～30층)</t>
  </si>
  <si>
    <t>신갈37통</t>
  </si>
  <si>
    <t>신갈동 734 용인기흥우방아이유쉘 101동 1∼3라인</t>
  </si>
  <si>
    <t>신갈동 734 용인기흥우방아이유쉘 101동 4, 5라인</t>
  </si>
  <si>
    <t>신갈동 734 용인기흥우방아이유쉘 102동 1, 2라인</t>
  </si>
  <si>
    <t>신갈동 734 용인기흥우방아이유쉘 102동 3, 4라인</t>
  </si>
  <si>
    <t>신갈동 734 용인기흥우방아이유쉘 103동 1, 2라인</t>
  </si>
  <si>
    <t>신갈동 734 용인기흥우방아이유쉘 103동 3∼5라인</t>
  </si>
  <si>
    <t>신갈동 734 용인기흥우방아이유쉘 104동 1, 2라인</t>
  </si>
  <si>
    <t>신갈동 734 용인기흥우방아이유쉘 105동 1, 2라인</t>
  </si>
  <si>
    <t>신갈동 734 용인기흥우방아이유쉘 106동 1, 2라인</t>
  </si>
  <si>
    <t>신갈동 734 용인기흥우방아이유쉘 107동 1, 2라인</t>
  </si>
  <si>
    <t>신갈38통</t>
  </si>
  <si>
    <t>신갈동 736 신흥덕 롯데캐슬 레이시티 101동 1, 2라인</t>
  </si>
  <si>
    <t>신갈동 736 신흥덕 롯데캐슬 레이시티 101동 3, 4라인</t>
  </si>
  <si>
    <t>신갈동 736 신흥덕 롯데캐슬 레이시티 101동 5, 6라인</t>
  </si>
  <si>
    <t>신갈동 736 신흥덕 롯데캐슬 레이시티 104동 1, 2라인</t>
  </si>
  <si>
    <t>신갈동 736 신흥덕 롯데캐슬 레이시티 104동 3, 4라인</t>
  </si>
  <si>
    <t>신갈동 736 신흥덕 롯데캐슬 레이시티 104동 5, 6라인</t>
  </si>
  <si>
    <t>신갈동 736 신흥덕 롯데캐슬 레이시티 106동 1, 2라인</t>
  </si>
  <si>
    <t>신갈동 736 신흥덕 롯데캐슬 레이시티 106동 3, 4라인</t>
  </si>
  <si>
    <t>신갈동 736 신흥덕 롯데캐슬 레이시티 106동 5, 6라인</t>
  </si>
  <si>
    <t>신갈39통</t>
  </si>
  <si>
    <t>신갈동 736 신흥덕 롯데캐슬 레이시티 102동 1, 2라인</t>
  </si>
  <si>
    <t>신갈동 736 신흥덕 롯데캐슬 레이시티 103동 1, 2라인</t>
  </si>
  <si>
    <t>신갈동 736 신흥덕 롯데캐슬 레이시티 103동 3, 4라인</t>
  </si>
  <si>
    <t>신갈동 736 신흥덕 롯데캐슬 레이시티 103동 5, 6라인</t>
  </si>
  <si>
    <t>신갈동 736 신흥덕 롯데캐슬 레이시티 105동 1, 2라인</t>
  </si>
  <si>
    <t>신갈동 736 신흥덕 롯데캐슬 레이시티 105동 3, 4라인</t>
  </si>
  <si>
    <t>신갈동 736 신흥덕 롯데캐슬 레이시티 105동 5, 6라인</t>
  </si>
  <si>
    <t>신갈동 736 신흥덕 롯데캐슬 레이시티 107동 1, 2라인</t>
  </si>
  <si>
    <t>신갈동 736 신흥덕 롯데캐슬 레이시티 107동 3, 4라인</t>
  </si>
  <si>
    <t>신갈동 736 신흥덕 롯데캐슬 레이시티 107동 5, 6라인</t>
  </si>
  <si>
    <t>영덕1통</t>
  </si>
  <si>
    <t>영덕동 544</t>
  </si>
  <si>
    <t>(영덕동, 중뜰)</t>
  </si>
  <si>
    <t>영덕동 545</t>
  </si>
  <si>
    <t>영덕동 780</t>
  </si>
  <si>
    <t>영덕동 781</t>
  </si>
  <si>
    <t>영덕동 782, 892</t>
  </si>
  <si>
    <t>영덕2통</t>
  </si>
  <si>
    <t>영덕동 1121-1～19, 1120-1～4</t>
  </si>
  <si>
    <t>(영덕동)</t>
  </si>
  <si>
    <t>영덕동 1122-1～22</t>
  </si>
  <si>
    <t>영덕동 1123-1～19</t>
  </si>
  <si>
    <t>영덕동 1133-1, 1133-3～17</t>
  </si>
  <si>
    <t>영덕3통</t>
  </si>
  <si>
    <t>영덕동 1007-1～8, 1008-1～9, 1009-1, 2, 1010, 1011</t>
  </si>
  <si>
    <t>영덕동 987-1～8, 987-10～13</t>
  </si>
  <si>
    <t>영덕동 988-1～5, 992-1, 992-10～15</t>
  </si>
  <si>
    <t>영덕동 997-1～11</t>
  </si>
  <si>
    <t>영덕동 995-1～10, 996</t>
  </si>
  <si>
    <t>영덕동 994-1～10</t>
  </si>
  <si>
    <t>영덕동 993-1～14</t>
  </si>
  <si>
    <t>영덕동 998-2, 3, 4, 5 999-1, 8, 9, 10, 1011</t>
  </si>
  <si>
    <t>영덕4통</t>
  </si>
  <si>
    <t xml:space="preserve">영덕동 1035, 1036, 1037-1～13, </t>
  </si>
  <si>
    <t>영덕동 1037-15～24, 1037-26～32</t>
  </si>
  <si>
    <t>영덕동 1039-1～3, 1039-5～8, 1040-1～6</t>
  </si>
  <si>
    <t>영덕동 1041-1～4, 1043-1, 2, 1044-1, 2, 1045-1, 3</t>
  </si>
  <si>
    <t xml:space="preserve">영덕동 1043-4～9, 1044-4,5, 1045-5,7 </t>
  </si>
  <si>
    <t>영덕동 1046-1, 2, 1047-1～5, 1049-1, 2</t>
  </si>
  <si>
    <t>영덕동 1046-4, 5, 1049-4～7, 1051-1～3, 1052-1～5</t>
  </si>
  <si>
    <t>영덕동 1053-1～5, 1061-1～3, 1063-1～3, 1064-1, 3, 4, 5, 12, 13,</t>
  </si>
  <si>
    <t>1065-1～3, 1066-1～3, 1068-1～4</t>
  </si>
  <si>
    <t xml:space="preserve">영덕동 1063-5, 6, 1064-6～11, 1065-5, 6, 1068-6～10, 12～16 </t>
  </si>
  <si>
    <t>영덕동 1057</t>
  </si>
  <si>
    <t>영덕동 1053-7～11, 1055</t>
  </si>
  <si>
    <t>영덕5통</t>
  </si>
  <si>
    <t>영덕동 916 영통빌리지 101동, 102동, 103동, 918</t>
  </si>
  <si>
    <t>영덕동 916 영통빌리지 104동, 105동</t>
  </si>
  <si>
    <t>영덕동 916 영통빌리지 106동, 107동</t>
  </si>
  <si>
    <t>영덕동 916 영통빌리지 108동, 109동, 110동</t>
  </si>
  <si>
    <t>영덕동 916 영통빌리지 111동, 112동,1 13동</t>
  </si>
  <si>
    <t>영덕동 916 영통빌리지 115동, 116동</t>
  </si>
  <si>
    <t>영덕동 916 영통빌리지 117동, 118동</t>
  </si>
  <si>
    <t>영덕동 916 영통빌리지 114동, 119동</t>
  </si>
  <si>
    <t>영덕동 916 영통빌리지 120동, 121동</t>
  </si>
  <si>
    <t>영덕동 916 영통빌리지 122동, 123동</t>
  </si>
  <si>
    <t>영덕동 916 영통빌리지 124동, 125동, 126동, 130동</t>
  </si>
  <si>
    <t>영덕동 916 영통빌리지 127동, 128동, 129동</t>
  </si>
  <si>
    <t>영덕6통</t>
  </si>
  <si>
    <t>영덕동 1101-1～11, 1103-1～4</t>
  </si>
  <si>
    <t>영덕동 1104-1～22, 1105-2,3</t>
  </si>
  <si>
    <t>영덕동 1109-1～13</t>
  </si>
  <si>
    <t xml:space="preserve">영덕동 1110-1～12, 1111-1, 1111-2, 1111-4, 1111-5, </t>
  </si>
  <si>
    <t>영덕7통</t>
  </si>
  <si>
    <t>영덕동 1087</t>
  </si>
  <si>
    <t>영덕동 1088, 1090</t>
  </si>
  <si>
    <t>영덕동 1091, 1092</t>
  </si>
  <si>
    <t>영덕동 1085, 1096</t>
  </si>
  <si>
    <t>영덕동 1097, 1098, 1099</t>
  </si>
  <si>
    <t>영덕8통</t>
  </si>
  <si>
    <t>영덕동 1117 경남아너스빌 1301동 1-2통로, 1116</t>
  </si>
  <si>
    <t>영덕동 1117 경남아너스빌 1301동 3-4통로</t>
  </si>
  <si>
    <t xml:space="preserve">영덕동 1117 경남아너스빌 1302동 </t>
  </si>
  <si>
    <t xml:space="preserve">영덕동 1117 경남아너스빌 1303동 </t>
  </si>
  <si>
    <t>영덕동 1117 경남아너스빌 1304동 1-2통로</t>
  </si>
  <si>
    <t>영덕동 1117 경남아너스빌 1304동 3-4통로</t>
  </si>
  <si>
    <t xml:space="preserve">영덕동 1117 경남아너스빌 1305동 </t>
  </si>
  <si>
    <t xml:space="preserve">영덕동 1117 경남아너스빌 1306동 </t>
  </si>
  <si>
    <t>영덕동 1117 경남아너스빌 1307동 1-2통로</t>
  </si>
  <si>
    <t>영덕동 1117 경남아너스빌 1307동 3-4통로</t>
  </si>
  <si>
    <t>영덕9통</t>
  </si>
  <si>
    <t>영덕동 1069 신동아 파밀리에 1201동, 1070</t>
  </si>
  <si>
    <t>영덕동 1069 신동아 파밀리에 1202동</t>
  </si>
  <si>
    <t xml:space="preserve">영덕동 1069 신동아 파밀리에 1203동 </t>
  </si>
  <si>
    <t xml:space="preserve">영덕동 1069 신동아 파밀리에 1204동 </t>
  </si>
  <si>
    <t xml:space="preserve">영덕동 1069 신동아 파밀리에 1205동 </t>
  </si>
  <si>
    <t>영덕동 1069 신동아 파밀리에 1206동 1-2통로</t>
  </si>
  <si>
    <t>영덕동 1069 신동아 파밀리에 1206동 3-5통로</t>
  </si>
  <si>
    <t xml:space="preserve">영덕동 1069 신동아 파밀리에 1207동 </t>
  </si>
  <si>
    <t>영덕동 1069 신동아 파밀리에 1208동 1-2통로</t>
  </si>
  <si>
    <t>영덕동 1069 신동아 파밀리에 1208동 3-5통로</t>
  </si>
  <si>
    <t>영덕동 1069 신동아 파밀리에 1209동</t>
  </si>
  <si>
    <t>영덕동 1069 신동아 파밀리에 1210동</t>
  </si>
  <si>
    <t>영덕동 1069 신동아 파밀리에 1211동</t>
  </si>
  <si>
    <t>영덕동 1069 신동아 파밀리에 1212동 1-2통로</t>
  </si>
  <si>
    <t>영덕동 1069 신동아 파밀리에 1212동 3-5통로</t>
  </si>
  <si>
    <t>영덕동 1069 신동아 파밀리에 1213동 1-2통로</t>
  </si>
  <si>
    <t>영덕동 1069 신동아 파밀리에 1213동 3-5통로</t>
  </si>
  <si>
    <t>영덕동 1069 신동아 파밀리에 1214동</t>
  </si>
  <si>
    <t>영덕10통</t>
  </si>
  <si>
    <t>영덕동 1079 호반베르디움 1401동, 1029</t>
  </si>
  <si>
    <t>영덕동 1079 호반베르디움 1402동</t>
  </si>
  <si>
    <t>영덕동 1079 호반베르디움 1403동</t>
  </si>
  <si>
    <t>영덕동 1079 호반베르디움 1404동</t>
  </si>
  <si>
    <t>영덕11통</t>
  </si>
  <si>
    <t>영덕동 958 동원로얄듀크 1001동 1-2통로, 956, 959</t>
  </si>
  <si>
    <t>영덕동 958 동원로얄듀크 1001동 3-5통로</t>
  </si>
  <si>
    <t>영덕동 958 동원로얄듀크 1002동 1-2통로</t>
  </si>
  <si>
    <t>영덕동 958 동원로얄듀크 1002동 3-5통로</t>
  </si>
  <si>
    <t>영덕동 958 동원로얄듀크 1003동 1-2통로</t>
  </si>
  <si>
    <t>영덕동 958 동원로얄듀크 1003동 3-5통로</t>
  </si>
  <si>
    <t>영덕동 958 동원로얄듀크 1004동 1-2통로</t>
  </si>
  <si>
    <t>영덕동 958 동원로얄듀크 1004동 3-5통로</t>
  </si>
  <si>
    <t>영덕동 958 동원로얄듀크 1005동 1-2통로</t>
  </si>
  <si>
    <t>영덕동 958 동원로얄듀크 1005동 3-5통로</t>
  </si>
  <si>
    <t>영덕동 958 동원로얄듀크 1006동 1-2통로</t>
  </si>
  <si>
    <t>영덕동 958 동원로얄듀크 1006동 3-5통로</t>
  </si>
  <si>
    <t>영덕동 958 동원로얄듀크 1007동 1-2통로</t>
  </si>
  <si>
    <t>영덕동 958 동원로얄듀크 1007동 3-5통로</t>
  </si>
  <si>
    <t>영덕동 958 동원로얄듀크 1008동 1-2통로</t>
  </si>
  <si>
    <t>영덕동 958 동원로얄듀크 1008동 3-5통로</t>
  </si>
  <si>
    <t>영덕동 958 동원로얄듀크 1009동 1-2통로</t>
  </si>
  <si>
    <t>영덕동 958 동원로얄듀크 1009동 3-5통로</t>
  </si>
  <si>
    <t>영덕12통</t>
  </si>
  <si>
    <t>영덕동 953 우남퍼스트빌리젠트 1501동, 954</t>
  </si>
  <si>
    <t>영덕동 953 우남퍼스트빌리젠트 1502동</t>
  </si>
  <si>
    <t>영덕동 953 우남퍼스트빌리젠트 1503동</t>
  </si>
  <si>
    <t>영덕동 953 우남퍼스트빌리젠트 1504동</t>
  </si>
  <si>
    <t>영덕동 953 우남퍼스트빌리젠트 1505동</t>
  </si>
  <si>
    <t>영덕동 953 우남퍼스트빌리젠트 1506동</t>
  </si>
  <si>
    <t>영덕동 953 우남퍼스트빌리젠트 1507동</t>
  </si>
  <si>
    <t>영덕13통</t>
  </si>
  <si>
    <t xml:space="preserve"> 영덕동 952 경남아너스빌 1101동 1-2통로</t>
  </si>
  <si>
    <t xml:space="preserve"> 영덕동 952 경남아너스빌 1101동 3-4통로</t>
  </si>
  <si>
    <t xml:space="preserve"> 영덕동 952 경남아너스빌 1102동 1층-8층</t>
  </si>
  <si>
    <t xml:space="preserve"> 영덕동 952 경남아너스빌 1102동 9층-15층</t>
  </si>
  <si>
    <t xml:space="preserve"> 영덕동 952 경남아너스빌 1103동 1층-8층</t>
  </si>
  <si>
    <t xml:space="preserve"> 영덕동 952 경남아너스빌 1103동 9층-15층</t>
  </si>
  <si>
    <t xml:space="preserve"> 영덕동 952 경남아너스빌 1104동 1-2통로</t>
  </si>
  <si>
    <t xml:space="preserve"> 영덕동 952 경남아너스빌 1104동 3-4통로</t>
  </si>
  <si>
    <t xml:space="preserve"> 영덕동 952 경남아너스빌 1105동 1-2통로</t>
  </si>
  <si>
    <t xml:space="preserve"> 영덕동 952 경남아너스빌 1105동 3-4통로</t>
  </si>
  <si>
    <t xml:space="preserve"> 영덕동 952 경남아너스빌 1106동 1-2통로</t>
  </si>
  <si>
    <t xml:space="preserve"> 영덕동 952 경남아너스빌 1106동 3-4통로</t>
  </si>
  <si>
    <t xml:space="preserve"> 영덕동 952 경남아너스빌 1107동 1-2통로</t>
  </si>
  <si>
    <t xml:space="preserve"> 영덕동 952 경남아너스빌 1107동 3-4통로</t>
  </si>
  <si>
    <t xml:space="preserve"> 영덕동 952 경남아너스빌 1108동 1-2통로</t>
  </si>
  <si>
    <t xml:space="preserve"> 영덕동 952 경남아너스빌 1108동 3-4통로</t>
  </si>
  <si>
    <t xml:space="preserve"> 영덕동 952 경남아너스빌 1109동 1층-8층</t>
  </si>
  <si>
    <t xml:space="preserve"> 영덕동 952 경남아너스빌 1109동 9층-15층</t>
  </si>
  <si>
    <t xml:space="preserve"> 영덕동 952 경남아너스빌 1110동 1-2통로</t>
  </si>
  <si>
    <t xml:space="preserve"> 영덕동 952 경남아너스빌 1110동 3-4통로</t>
  </si>
  <si>
    <t>영덕14통</t>
  </si>
  <si>
    <t xml:space="preserve"> 영덕동 961 한국아델리움 801동 1-2통로</t>
  </si>
  <si>
    <t xml:space="preserve"> 영덕동 961 한국아델리움 801동 3-4통로</t>
  </si>
  <si>
    <t xml:space="preserve"> 영덕동 961 한국아델리움 802동 1-2통로</t>
  </si>
  <si>
    <t xml:space="preserve"> 영덕동 961 한국아델리움 802동 3-4통로</t>
  </si>
  <si>
    <t xml:space="preserve"> 영덕동 961 한국아델리움 803동 1-2통로</t>
  </si>
  <si>
    <t xml:space="preserve"> 영덕동 961 한국아델리움 803동 3-4통로</t>
  </si>
  <si>
    <t xml:space="preserve"> 영덕동 961 한국아델리움 804동 1-2통로</t>
  </si>
  <si>
    <t xml:space="preserve"> 영덕동 961 한국아델리움 804동 3-4통로</t>
  </si>
  <si>
    <t xml:space="preserve"> 영덕동 961 한국아델리움 805동 1-2통로</t>
  </si>
  <si>
    <t xml:space="preserve"> 영덕동 961 한국아델리움 805동 3-4통로</t>
  </si>
  <si>
    <t xml:space="preserve"> 영덕동 961 한국아델리움 806동 1-2통로</t>
  </si>
  <si>
    <t xml:space="preserve"> 영덕동 961 한국아델리움 806동 3-4통로</t>
  </si>
  <si>
    <t xml:space="preserve"> 영덕동 961 한국아델리움 807동 1-2통로</t>
  </si>
  <si>
    <t xml:space="preserve"> 영덕동 961 한국아델리움 807동 3-4통로</t>
  </si>
  <si>
    <t>영덕15통</t>
  </si>
  <si>
    <t>영덕동 963 이던하우스 901동 1-2통로, 962, 1027</t>
  </si>
  <si>
    <t xml:space="preserve"> 영덕동 963 이던하우스 901동 3-4통로</t>
  </si>
  <si>
    <t xml:space="preserve"> 영덕동 963 이던하우스 902동 1-2통로</t>
  </si>
  <si>
    <t xml:space="preserve"> 영덕동 963 이던하우스 902동 3-4통로</t>
  </si>
  <si>
    <t xml:space="preserve"> 영덕동 963 이던하우스 903동 1-2통로</t>
  </si>
  <si>
    <t xml:space="preserve"> 영덕동 963 이던하우스 903동 3-4통로</t>
  </si>
  <si>
    <t xml:space="preserve"> 영덕동 963 이던하우스 904동 1-2통로</t>
  </si>
  <si>
    <t xml:space="preserve"> 영덕동 963 이던하우스 904동 3-4통로</t>
  </si>
  <si>
    <t xml:space="preserve"> 영덕동 963 이던하우스 905동 1-3통로 1층-10층</t>
  </si>
  <si>
    <t xml:space="preserve"> 영덕동 963 이던하우스 905동 1-3통로 11층-20층</t>
  </si>
  <si>
    <t xml:space="preserve"> 영덕동 963 이던하우스 905동 4-5통로</t>
  </si>
  <si>
    <t xml:space="preserve"> 영덕동 963 이던하우스 906동 1-2통로</t>
  </si>
  <si>
    <t xml:space="preserve"> 영덕동 963 이던하우스 906동 3-4통로</t>
  </si>
  <si>
    <t>영덕16통</t>
  </si>
  <si>
    <t xml:space="preserve"> 영덕동 969 현대힐스테이트 701동 1-2통로, 965, 966, 967, 968, 1208</t>
  </si>
  <si>
    <t xml:space="preserve"> 영덕동 969 현대힐스테이트 701동 3-4통로</t>
  </si>
  <si>
    <t xml:space="preserve"> 영덕동 969 현대힐스테이트 702동 1-2통로</t>
  </si>
  <si>
    <t xml:space="preserve"> 영덕동 969 현대힐스테이트 702동 3-4통로</t>
  </si>
  <si>
    <t xml:space="preserve"> 영덕동 969 현대힐스테이트 703동 1-2통로</t>
  </si>
  <si>
    <t xml:space="preserve"> 영덕동 969 현대힐스테이트 703동 3-4통로</t>
  </si>
  <si>
    <t xml:space="preserve"> 영덕동 969 현대힐스테이트 704동 1층-8층</t>
  </si>
  <si>
    <t xml:space="preserve"> 영덕동 969 현대힐스테이트 704동 9층-15층</t>
  </si>
  <si>
    <t xml:space="preserve"> 영덕동 969 현대힐스테이트 705동</t>
  </si>
  <si>
    <t xml:space="preserve"> 영덕동 969 현대힐스테이트 706동 1층-10층</t>
  </si>
  <si>
    <t xml:space="preserve"> 영덕동 969 현대힐스테이트 706동 11층-20층</t>
  </si>
  <si>
    <t xml:space="preserve"> 영덕동 969 현대힐스테이트 707동 1-2통로</t>
  </si>
  <si>
    <t xml:space="preserve"> 영덕동 969 현대힐스테이트 707동 3-4통로</t>
  </si>
  <si>
    <t xml:space="preserve"> 영덕동 969 현대힐스테이트 708동 1-2통로</t>
  </si>
  <si>
    <t xml:space="preserve"> 영덕동 969 현대힐스테이트 708동 3-4통로</t>
  </si>
  <si>
    <t xml:space="preserve"> 영덕동 969 현대힐스테이트 709동 1-2통로</t>
  </si>
  <si>
    <t xml:space="preserve"> 영덕동 969 현대힐스테이트 709동 3-4통로</t>
  </si>
  <si>
    <t>영덕17통</t>
  </si>
  <si>
    <t xml:space="preserve"> 영덕동 971 자연앤 601동 1층-9층, 974-1, 2, 3, 5, 6, 7, 9, 10, 11, 13, 14 </t>
  </si>
  <si>
    <t xml:space="preserve"> 영덕동 971 자연앤 601동 10층-17층</t>
  </si>
  <si>
    <t xml:space="preserve"> 영덕동 971 자연앤 602동 1층-10층</t>
  </si>
  <si>
    <t xml:space="preserve"> 영덕동 971 자연앤 602동 11층-19층</t>
  </si>
  <si>
    <t xml:space="preserve"> 영덕동 971 자연앤 603동 1층-10층</t>
  </si>
  <si>
    <t xml:space="preserve"> 영덕동 971 자연앤 603동 11층-20층</t>
  </si>
  <si>
    <t xml:space="preserve"> 영덕동 971 자연앤 604동 1-2통로</t>
  </si>
  <si>
    <t xml:space="preserve"> 영덕동 971 자연앤 604동 3-4통로</t>
  </si>
  <si>
    <t xml:space="preserve"> 영덕동 971 자연앤 605동 1-2통로</t>
  </si>
  <si>
    <t xml:space="preserve"> 영덕동 971 자연앤 605동 3-4통로</t>
  </si>
  <si>
    <t xml:space="preserve"> 영덕동 971 자연앤 606동 1-2통로</t>
  </si>
  <si>
    <t xml:space="preserve"> 영덕동 971 자연앤 606동 3-4통로</t>
  </si>
  <si>
    <t xml:space="preserve"> 영덕동 971 자연앤 607동 1층-6층</t>
  </si>
  <si>
    <t xml:space="preserve"> 영덕동 971 자연앤 607동 7층-13층</t>
  </si>
  <si>
    <t xml:space="preserve"> 영덕동 971 자연앤 608동 1층-9층</t>
  </si>
  <si>
    <t xml:space="preserve"> 영덕동 971 자연앤 608동 10층-17층</t>
  </si>
  <si>
    <t xml:space="preserve"> 영덕동 971 자연앤 609동 1층-9층</t>
  </si>
  <si>
    <t xml:space="preserve"> 영덕동 971 자연앤 609동 10층-17층</t>
  </si>
  <si>
    <t>영덕18통</t>
  </si>
  <si>
    <t xml:space="preserve"> 영덕동 976 호반베르디움 501동 1-2통로, 975-1, 2, 3, 5, 6, 7</t>
  </si>
  <si>
    <t xml:space="preserve"> 영덕동 976 호반베르디움 501동 3-4통로</t>
  </si>
  <si>
    <t xml:space="preserve"> 영덕동 976 호반베르디움 502동 1-2통로</t>
  </si>
  <si>
    <t xml:space="preserve"> 영덕동 976 호반베르디움 502동 3-4통로</t>
  </si>
  <si>
    <t xml:space="preserve"> 영덕동 976 호반베르디움 503동 1-2통로</t>
  </si>
  <si>
    <t xml:space="preserve"> 영덕동 976 호반베르디움 503동 3-4통로</t>
  </si>
  <si>
    <t xml:space="preserve"> 영덕동 976 호반베르디움 504동 1-2통로</t>
  </si>
  <si>
    <t xml:space="preserve"> 영덕동 976 호반베르디움 504동 3-4통로</t>
  </si>
  <si>
    <t xml:space="preserve"> 영덕동 976 호반베르디움 505동 1층-10층</t>
  </si>
  <si>
    <t xml:space="preserve"> 영덕동 976 호반베르디움 505동 11층-20층</t>
  </si>
  <si>
    <t xml:space="preserve"> 영덕동 976 호반베르디움 506동 1층-10층</t>
  </si>
  <si>
    <t xml:space="preserve"> 영덕동 976 호반베르디움 506동 11층-20층</t>
  </si>
  <si>
    <t xml:space="preserve"> 영덕동 976 호반베르디움 507동 1층-10층</t>
  </si>
  <si>
    <t xml:space="preserve"> 영덕동 976 호반베르디움 507동 11층-20층</t>
  </si>
  <si>
    <t xml:space="preserve"> 영덕동 976 호반베르디움 508동 1층-10층</t>
  </si>
  <si>
    <t xml:space="preserve"> 영덕동 976 호반베르디움 508동 11층-19층</t>
  </si>
  <si>
    <t>영덕19통</t>
  </si>
  <si>
    <t xml:space="preserve"> 영덕동 980 휴먼시아 101동 1층-5층, 985-1, 3</t>
  </si>
  <si>
    <t xml:space="preserve"> 영덕동 980 휴먼시아 101동 6층-10층</t>
  </si>
  <si>
    <t xml:space="preserve"> 영덕동 980 휴먼시아 102동 1층-5층</t>
  </si>
  <si>
    <t xml:space="preserve"> 영덕동 980 휴먼시아 102동 6층-10층</t>
  </si>
  <si>
    <t xml:space="preserve"> 영덕동 980 휴먼시아 102동 11층-15층</t>
  </si>
  <si>
    <t xml:space="preserve"> 영덕동 980 휴먼시아 103동 1층-5층</t>
  </si>
  <si>
    <t xml:space="preserve"> 영덕동 980 휴먼시아 103동 6층-10층</t>
  </si>
  <si>
    <t xml:space="preserve"> 영덕동 980 휴먼시아 103동 11층-15층</t>
  </si>
  <si>
    <t xml:space="preserve"> 영덕동 980 휴먼시아 104동 1층-5층</t>
  </si>
  <si>
    <t xml:space="preserve"> 영덕동 980 휴먼시아 104동 6층-10층</t>
  </si>
  <si>
    <t xml:space="preserve"> 영덕동 980 휴먼시아 104동 11층-15층</t>
  </si>
  <si>
    <t xml:space="preserve"> 영덕동 980 휴먼시아 105동 1층-5층</t>
  </si>
  <si>
    <t xml:space="preserve"> 영덕동 980 휴먼시아 105동 6층-10층</t>
  </si>
  <si>
    <t xml:space="preserve"> 영덕동 980 휴먼시아 105동 11층-15층</t>
  </si>
  <si>
    <t xml:space="preserve"> 영덕동 980 휴먼시아 106동 1층-5층</t>
  </si>
  <si>
    <t xml:space="preserve"> 영덕동 980 휴먼시아 106동 6층-10층</t>
  </si>
  <si>
    <t xml:space="preserve"> 영덕동 980 휴먼시아 106동 11층-15층</t>
  </si>
  <si>
    <t xml:space="preserve"> 영덕동 980 휴먼시아 107동 1층-4층</t>
  </si>
  <si>
    <t xml:space="preserve"> 영덕동 980 휴먼시아 107동 5층-8층</t>
  </si>
  <si>
    <t xml:space="preserve"> 영덕동 980 휴먼시아 107동 9층-13층</t>
  </si>
  <si>
    <t xml:space="preserve"> 영덕동 980 휴먼시아 108동 1층-5층</t>
  </si>
  <si>
    <t xml:space="preserve"> 영덕동 980 휴먼시아 108동 6층-10층</t>
  </si>
  <si>
    <t xml:space="preserve"> 영덕동 980 휴먼시아 108동 11층-15층</t>
  </si>
  <si>
    <t xml:space="preserve"> 영덕동 980 휴먼시아 109동 1층-5층</t>
  </si>
  <si>
    <t xml:space="preserve"> 영덕동 980 휴먼시아 109동 6층-10층</t>
  </si>
  <si>
    <t xml:space="preserve"> 영덕동 980 휴먼시아 109동 11층-15층</t>
  </si>
  <si>
    <t>영덕20통</t>
  </si>
  <si>
    <t xml:space="preserve"> 영덕동 981 휴먼시아 110동 1층-5층, 1005, 1006</t>
  </si>
  <si>
    <t xml:space="preserve"> 영덕동 981 휴먼시아 110동 6층-10층</t>
  </si>
  <si>
    <t xml:space="preserve"> 영덕동 981 휴먼시아 110동 11층-15층</t>
  </si>
  <si>
    <t xml:space="preserve"> 영덕동 981 휴먼시아 111동 1층-5층</t>
  </si>
  <si>
    <t xml:space="preserve"> 영덕동 981 휴먼시아 111동 6층-10층</t>
  </si>
  <si>
    <t xml:space="preserve"> 영덕동 981 휴먼시아 111동 11층-15층</t>
  </si>
  <si>
    <t xml:space="preserve"> 영덕동 981 휴먼시아 112동 1층-5층</t>
  </si>
  <si>
    <t xml:space="preserve"> 영덕동 981 휴먼시아 112동 6층-10층</t>
  </si>
  <si>
    <t xml:space="preserve"> 영덕동 981 휴먼시아 112동 11층-15층</t>
  </si>
  <si>
    <t xml:space="preserve"> 영덕동 981 휴먼시아 113동 1층-5층</t>
  </si>
  <si>
    <t xml:space="preserve"> 영덕동 981 휴먼시아 113동 6층-10층</t>
  </si>
  <si>
    <t xml:space="preserve"> 영덕동 981 휴먼시아 113동 11층-15층</t>
  </si>
  <si>
    <t xml:space="preserve"> 영덕동 981 휴먼시아 114동 1층-5층</t>
  </si>
  <si>
    <t xml:space="preserve"> 영덕동 981 휴먼시아 114동 6층-10층</t>
  </si>
  <si>
    <t xml:space="preserve"> 영덕동 981 휴먼시아 114동 11층-14층</t>
  </si>
  <si>
    <t xml:space="preserve"> 영덕동 981 휴먼시아 115동  1층-5층</t>
  </si>
  <si>
    <t xml:space="preserve"> 영덕동 981 휴먼시아 115동 6층-10층</t>
  </si>
  <si>
    <t xml:space="preserve"> 영덕동 981 휴먼시아 115동 11층-15층</t>
  </si>
  <si>
    <t>영덕21통</t>
  </si>
  <si>
    <t xml:space="preserve"> 영덕동 1022 휴먼시아 301동 1층-5층, 986-1～4, 986-6～11</t>
  </si>
  <si>
    <t xml:space="preserve"> 영덕동 1022 휴먼시아 301동 6층-10층</t>
  </si>
  <si>
    <t xml:space="preserve"> 영덕동 1022 휴먼시아 301동 11층-15층</t>
  </si>
  <si>
    <t xml:space="preserve"> 영덕동 1022 휴먼시아 302동 1층-5층</t>
  </si>
  <si>
    <t xml:space="preserve"> 영덕동 1022 휴먼시아 302동 6층-10층</t>
  </si>
  <si>
    <t xml:space="preserve"> 영덕동 1022 휴먼시아 302동 11층-15층</t>
  </si>
  <si>
    <t xml:space="preserve"> 영덕동 1022 휴먼시아 303동 1층-5층</t>
  </si>
  <si>
    <t xml:space="preserve"> 영덕동 1022 휴먼시아 303동 6층-10층</t>
  </si>
  <si>
    <t xml:space="preserve"> 영덕동 1022 휴먼시아 304동 1층-5층</t>
  </si>
  <si>
    <t xml:space="preserve"> 영덕동 1022 휴먼시아 304동 6층-10층</t>
  </si>
  <si>
    <t xml:space="preserve"> 영덕동 1022 휴먼시아 304동 11층-15층</t>
  </si>
  <si>
    <t xml:space="preserve"> 영덕동 1022 휴먼시아 305동 1층-5층</t>
  </si>
  <si>
    <t xml:space="preserve"> 영덕동 1022 휴먼시아 305동 6층-10층</t>
  </si>
  <si>
    <t xml:space="preserve"> 영덕동 1022 휴먼시아 305동 11층-15층</t>
  </si>
  <si>
    <t xml:space="preserve"> 영덕동 1022 휴먼시아 306동 1층-5층</t>
  </si>
  <si>
    <t xml:space="preserve"> 영덕동 1022 휴먼시아 306동 6층-10층</t>
  </si>
  <si>
    <t xml:space="preserve"> 영덕동 1022 휴먼시아 306동 11층-15층</t>
  </si>
  <si>
    <t>영덕22통</t>
  </si>
  <si>
    <t xml:space="preserve"> 영덕동 1021 휴먼시아 401동 1층-5층, 1018, 1020</t>
  </si>
  <si>
    <t xml:space="preserve"> 영덕동 1021 휴먼시아 401동 6층-10층</t>
  </si>
  <si>
    <t xml:space="preserve"> 영덕동 1021 휴먼시아 402동 1층-5층</t>
  </si>
  <si>
    <t xml:space="preserve"> 영덕동 1021 휴먼시아 402동 6층-10층</t>
  </si>
  <si>
    <t xml:space="preserve"> 영덕동 1021 휴먼시아 403동 1층-5층</t>
  </si>
  <si>
    <t xml:space="preserve"> 영덕동 1021 휴먼시아 403동 6층-10층</t>
  </si>
  <si>
    <t xml:space="preserve"> 영덕동 1021 휴먼시아 403동 11층-15층</t>
  </si>
  <si>
    <t xml:space="preserve"> 영덕동 1021 휴먼시아 404동 1층-5층</t>
  </si>
  <si>
    <t xml:space="preserve"> 영덕동 1021 휴먼시아 404동 6층-10층</t>
  </si>
  <si>
    <t xml:space="preserve"> 영덕동 1021 휴먼시아 404동 11층-15층</t>
  </si>
  <si>
    <t xml:space="preserve"> 영덕동 1021 휴먼시아 405동 1층-5층</t>
  </si>
  <si>
    <t xml:space="preserve"> 영덕동 1021 휴먼시아 405동 6층-10층</t>
  </si>
  <si>
    <t xml:space="preserve"> 영덕동 1021 휴먼시아 405동 11층-15층</t>
  </si>
  <si>
    <t>영덕23통</t>
  </si>
  <si>
    <t>영덕동 998-7～10, 992-3～9</t>
  </si>
  <si>
    <t>영덕동 989-1～4, 989-6～12</t>
  </si>
  <si>
    <t>영덕동 991-1～12</t>
  </si>
  <si>
    <t>영덕동 990-1～12</t>
  </si>
  <si>
    <t>영덕동 998-7, 8, 999-3～7</t>
  </si>
  <si>
    <t>영덕동 10000-1～9</t>
  </si>
  <si>
    <t>영덕동 1001-1～14</t>
  </si>
  <si>
    <t>영덕동 1002-1～9, 11～15</t>
  </si>
  <si>
    <t>영덕24통</t>
  </si>
  <si>
    <t>영덕동 920, 922, 923, 세종그랑시아 101동-103동(4층)</t>
  </si>
  <si>
    <t>영덕동 924, 926, 세종그랑시아 104동-105동(4층)</t>
  </si>
  <si>
    <t>영덕동 920, 928 세종그랑시아 106동-107동(4층)</t>
  </si>
  <si>
    <t>영덕동 934-1～934-7, 935, 937-1～10</t>
  </si>
  <si>
    <t>영덕동 932, 932-1～932-4, 933, 933-1～933-8</t>
  </si>
  <si>
    <t>영덕동 940, 940-1～940-10, 941, 941-1, 941-2</t>
  </si>
  <si>
    <t>영덕25통</t>
  </si>
  <si>
    <t>영덕동 1130-1～18</t>
  </si>
  <si>
    <t>영덕동 1131-1～20</t>
  </si>
  <si>
    <t>영덕동 1132-1～22</t>
  </si>
  <si>
    <t>영덕동 1124-1, 1124-2, 1124-4, 1124-5, 1124-6～13</t>
  </si>
  <si>
    <t>영덕동 1124-15～20, 1125</t>
  </si>
  <si>
    <t>영덕26통</t>
  </si>
  <si>
    <t>영덕동 1106-1～14</t>
  </si>
  <si>
    <t>영덕동 1107-1～15</t>
  </si>
  <si>
    <t>영덕동 1108-1～14</t>
  </si>
  <si>
    <t>영덕27통</t>
  </si>
  <si>
    <t xml:space="preserve"> 영덕동 1022 휴먼시아 307동 1층~5층</t>
  </si>
  <si>
    <t>(영덕1동)</t>
  </si>
  <si>
    <t xml:space="preserve"> 영덕동 1022 휴먼시아 307동 6층~10층</t>
  </si>
  <si>
    <t xml:space="preserve"> 영덕동 1022 휴먼시아 307동 11층~15층</t>
  </si>
  <si>
    <t xml:space="preserve"> 영덕동 1022 휴먼시아 308동 1층~5층</t>
  </si>
  <si>
    <t xml:space="preserve"> 영덕동 1022 휴먼시아 308동 6층~10층</t>
  </si>
  <si>
    <t xml:space="preserve"> 영덕동 1022 휴먼시아 308동 11층~14층</t>
  </si>
  <si>
    <t xml:space="preserve"> 영덕동 1022 휴먼시아 309동 1층~5층</t>
  </si>
  <si>
    <t xml:space="preserve"> 영덕동 1022 휴먼시아 309동 6층~10층</t>
  </si>
  <si>
    <t xml:space="preserve"> 영덕동 1022 휴먼시아 309동 11층~15층</t>
  </si>
  <si>
    <t xml:space="preserve"> 영덕동 1022 휴먼시아 310동 1층~5층</t>
  </si>
  <si>
    <t xml:space="preserve"> 영덕동 1022 휴먼시아 310동 6층~10층</t>
  </si>
  <si>
    <t xml:space="preserve"> 영덕동 1022 휴먼시아 310동 11층~15층</t>
  </si>
  <si>
    <t xml:space="preserve"> 영덕동 1022 휴먼시아 311동 1층~8층</t>
  </si>
  <si>
    <t xml:space="preserve"> 영덕동 1022 휴먼시아 311동 9층~15층</t>
  </si>
  <si>
    <t>하갈1통</t>
  </si>
  <si>
    <t>하갈동 296-301</t>
  </si>
  <si>
    <t>(하갈동, 하갈)</t>
  </si>
  <si>
    <t>하갈동 278-295, 302-309</t>
  </si>
  <si>
    <t>하갈동 219-222, 254-269</t>
  </si>
  <si>
    <t>하갈동 1-44, 425-490</t>
  </si>
  <si>
    <t>하갈동 322-352</t>
  </si>
  <si>
    <t>하갈동 311-321</t>
  </si>
  <si>
    <t>하갈2통</t>
  </si>
  <si>
    <t>하갈동 106-218, 223-245, 288-294, 산145-167</t>
  </si>
  <si>
    <t>(하갈동, 가부동)</t>
  </si>
  <si>
    <t>하갈동 65-105</t>
  </si>
  <si>
    <t>하갈3통</t>
  </si>
  <si>
    <t>하갈동 631 신안인스빌 101동</t>
  </si>
  <si>
    <t>(하갈동, 신안인스빌</t>
  </si>
  <si>
    <t>하갈동 631 신안인스빌 102동 1-2통로</t>
  </si>
  <si>
    <t>하갈동 631 신안인스빌 102동 3-4통로</t>
  </si>
  <si>
    <t>하갈동 631 신안인스빌 103동 1-2통로</t>
  </si>
  <si>
    <t>하갈동 631 신안인스빌 103동 3-4통로</t>
  </si>
  <si>
    <t>하갈동 631 신안인스빌 104동 1-2통로</t>
  </si>
  <si>
    <t>하갈동 631 신안인스빌 104동 3-4통로</t>
  </si>
  <si>
    <t>하갈동 631 신안인스빌 105동 1-2통로</t>
  </si>
  <si>
    <t>하갈동 631 신안인스빌 105동 3-4통로</t>
  </si>
  <si>
    <t>하갈동 631 신안인스빌 106동 1-2통로</t>
  </si>
  <si>
    <t>하갈동 631 신안인스빌 106동 3-4통로</t>
  </si>
  <si>
    <t>하갈4통</t>
  </si>
  <si>
    <t>하갈동 632 신안인스빌 201동 1-2통로</t>
  </si>
  <si>
    <t>하갈동 632 신안인스빌 201동 3-4통로</t>
  </si>
  <si>
    <t>하갈동 632 신안인스빌 202동</t>
  </si>
  <si>
    <t>하갈동 632 신안인스빌 203동</t>
  </si>
  <si>
    <t>하갈동 632 신안인스빌 204동 1-2통로</t>
  </si>
  <si>
    <t>하갈동 632 신안인스빌 204동 3-4통로</t>
  </si>
  <si>
    <t>하갈5통</t>
  </si>
  <si>
    <t xml:space="preserve"> 하갈동 631 신안인스빌 107동 1-2통로</t>
  </si>
  <si>
    <t xml:space="preserve">(하갈동, </t>
  </si>
  <si>
    <t xml:space="preserve"> 하갈동 631 신안인스빌 107동 3-4통로</t>
  </si>
  <si>
    <t>신안인스빌</t>
  </si>
  <si>
    <t xml:space="preserve"> 하갈동 631 신안인스빌 108동 1-2통로</t>
  </si>
  <si>
    <t xml:space="preserve"> 하갈동 631 신안인스빌 108동 3-4통로</t>
  </si>
  <si>
    <t xml:space="preserve"> 하갈동 631 신안인스빌 109동 1-2통로</t>
  </si>
  <si>
    <t xml:space="preserve"> 하갈동 631 신안인스빌 109동 3-4통로</t>
  </si>
  <si>
    <t xml:space="preserve"> 하갈동 631 신안인스빌 110동</t>
  </si>
  <si>
    <t xml:space="preserve"> 하갈동 631 신안인스빌 111동 1-2통로</t>
  </si>
  <si>
    <t xml:space="preserve"> 하갈동 631 신안인스빌 111동 3-4통로</t>
  </si>
  <si>
    <t xml:space="preserve"> 하갈동 631 신안인스빌 112동 1-2통로</t>
  </si>
  <si>
    <t xml:space="preserve"> 하갈동 631 신안인스빌 112동 3-4통로</t>
  </si>
  <si>
    <t>영덕동 23～26</t>
  </si>
  <si>
    <t>(영덕동, 잔다리)</t>
  </si>
  <si>
    <t>영덕동 53～70</t>
  </si>
  <si>
    <t>영덕동 90～100</t>
  </si>
  <si>
    <t>영덕동 103～123</t>
  </si>
  <si>
    <t>영덕동 13 두진아파트 101동 1～2통로, 상가, 1～22</t>
  </si>
  <si>
    <t>영덕동 13 두진아파트 101동 3～5통로</t>
  </si>
  <si>
    <t xml:space="preserve">영덕동 13 두진아파트 102동 1～2통로 </t>
  </si>
  <si>
    <t>영덕동 13 두진아파트 102동 3～5통로</t>
  </si>
  <si>
    <t>영덕동 13 두진아파트 102동 6～7통로</t>
  </si>
  <si>
    <t>영덕동 13 두진아파트 103동 1～2통로</t>
  </si>
  <si>
    <t>영덕동 13 두진아파트 103동 3～5통로</t>
  </si>
  <si>
    <t>영덕동 13 두진아파트 103동 6～7통로</t>
  </si>
  <si>
    <t>영덕동 13 두진아파트 103동 8～9통로</t>
  </si>
  <si>
    <t>영덕동 13 두진아파트 103동 10～11통로</t>
  </si>
  <si>
    <t>영덕동 13 두진아파트 104동 1～2통로</t>
  </si>
  <si>
    <t>영덕동 13 두진아파트 104동 3～5통로</t>
  </si>
  <si>
    <t>영덕동 13 두진아파트 104동 6～7통로</t>
  </si>
  <si>
    <t>영덕동 13 두진아파트 104동 8～9통로</t>
  </si>
  <si>
    <t>영덕동 14-11 용인영덕신일아파트 201동 1～2통로</t>
  </si>
  <si>
    <t>영덕동 14-11 용인영덕신일아파트 201동 3～4통로</t>
  </si>
  <si>
    <t>영덕동 14-11 용인영덕신일아파트 202동 1～2통로</t>
  </si>
  <si>
    <t>영덕동 14-11 용인영덕신일아파트 202동 3～4통로</t>
  </si>
  <si>
    <t>영덕동 14-11 용인영덕신일아파트 202동 5～6통로</t>
  </si>
  <si>
    <t>영덕동 14-11 용인영덕신일아파트 203동 1～2통로</t>
  </si>
  <si>
    <t>영덕동 14-11 용인영덕신일아파트 203동 3～4통로</t>
  </si>
  <si>
    <t>영덕동 15 용인영덕신일아파트 101동 1～2통로</t>
  </si>
  <si>
    <t>영덕동 15 용인영덕신일아파트 101동 3～4통로</t>
  </si>
  <si>
    <t>영덕동 15 용인영덕신일아파트 102동 1～2통로</t>
  </si>
  <si>
    <t>영덕동 15 용인영덕신일아파트 102동 3～4통로</t>
  </si>
  <si>
    <t>영덕동 15 용인영덕신일아파트 103동 1～2통로</t>
  </si>
  <si>
    <t>영덕동 15 용인영덕신일아파트 104동 1～2통로</t>
  </si>
  <si>
    <t>영덕동 15 용인영덕신일아파트 104동 3～4통로</t>
  </si>
  <si>
    <t>영덕동 15 용인영덕신일아파트 105동 1～2통로</t>
  </si>
  <si>
    <t>영덕동 15 용인영덕신일아파트 105동 3～4통로</t>
  </si>
  <si>
    <t>영덕동 946 청현마을 대명레이크빌 101동 1-2통로</t>
  </si>
  <si>
    <t>영덕동 946 청현마을 대명레이크빌 101동 3-4통로</t>
  </si>
  <si>
    <t>영덕동 946 청현마을 대명레이크빌 102동 1-2통로</t>
  </si>
  <si>
    <t>영덕동 946 청현마을 대명레이크빌 103동 1-2통로</t>
  </si>
  <si>
    <t>영덕동 946 청현마을 대명레이크빌 103동 3-4통로</t>
  </si>
  <si>
    <t>영덕동 946 청현마을 대명레이크빌 104동 1-2통로</t>
  </si>
  <si>
    <t>영덕동 946 청현마을 대명레이크빌 104동 3-4통로</t>
  </si>
  <si>
    <t>영덕동 946 청현마을 대명레이크빌 105동 1-2통로</t>
  </si>
  <si>
    <t>영덕동 946 청현마을 대명레이크빌 106동 1-2통로</t>
  </si>
  <si>
    <t>영덕동 946 청현마을 대명레이크빌 106동 3-4통로</t>
  </si>
  <si>
    <t>영덕동 946 청현마을 대명레이크빌 107동 1-2통로</t>
  </si>
  <si>
    <t>영덕동 947 청현마을 기흥데시앙 201동 1-2통로</t>
  </si>
  <si>
    <t>영덕동 947 청현마을 기흥데시앙 201동 3-4통로</t>
  </si>
  <si>
    <t>영덕동 947 청현마을 기흥데시앙 202동 1-2통로</t>
  </si>
  <si>
    <t>영덕동 947 청현마을 기흥데시앙 203동 1-2통로</t>
  </si>
  <si>
    <t>영덕동 947 청현마을 기흥데시앙 203동 3-4통로</t>
  </si>
  <si>
    <t>영덕동 947 청현마을 기흥데시앙 204동 1-2통로</t>
  </si>
  <si>
    <t>영덕동 947 청현마을 기흥데시앙 204동 3-4통로</t>
  </si>
  <si>
    <t>영덕동 947 청현마을 기흥데시앙 205동 1-2통로</t>
  </si>
  <si>
    <t>영덕동 947 청현마을 기흥데시앙 205동 3-4통로</t>
  </si>
  <si>
    <t>영덕동 947 청현마을 기흥데시앙 206동 1-2통로</t>
  </si>
  <si>
    <t>영덕동 947 청현마을 기흥데시앙 206동 3-4통로</t>
  </si>
  <si>
    <t>영덕동 947 청현마을 기흥데시앙 207동 1-2통로</t>
  </si>
  <si>
    <t>영덕동 15 용인영덕신일아파트 106동 1-2통로</t>
  </si>
  <si>
    <t>영덕동 15 용인영덕신일아파트 106동 3-4통로</t>
  </si>
  <si>
    <t>영덕동 15 용인영덕신일아파트 106동 5-6통로</t>
  </si>
  <si>
    <t>영덕동 15 용인영덕신일아파트 107동 1-2통로</t>
  </si>
  <si>
    <t xml:space="preserve">영덕동 15 용인영덕신일아파트 109동 1-2통로 </t>
  </si>
  <si>
    <t>영덕동 15 용인영덕신일아파트 109동 3-4통로</t>
  </si>
  <si>
    <t>영덕동 15 용인영덕신일아파트 109동 5-6통로</t>
  </si>
  <si>
    <t>영덕동 15 용인영덕신일아파트 109동 7-8통로</t>
  </si>
  <si>
    <t>영덕동 1267 효성해링턴 101동</t>
  </si>
  <si>
    <t>영덕동 1267 효성해링턴 102동 1～2라인</t>
  </si>
  <si>
    <t xml:space="preserve">영덕동 1267 효성해링턴 102동 3～4라인 </t>
  </si>
  <si>
    <t>영덕동 1267 효성해링턴 103동 1～2라인</t>
  </si>
  <si>
    <t xml:space="preserve">영덕동 1267 효성해링턴 103동 3～4라인 </t>
  </si>
  <si>
    <t>영덕동 1267 효성해링턴 104동 1～2라인</t>
  </si>
  <si>
    <t xml:space="preserve">영덕동 1267 효성해링턴 104동 3～4라인 </t>
  </si>
  <si>
    <t>영덕동 1267 효성해링턴 105동 1～2라인</t>
  </si>
  <si>
    <t xml:space="preserve">영덕동 1267 효성해링턴 105동 3～4라인 </t>
  </si>
  <si>
    <t>영덕동 1267 효성해링턴 106동 1～2라인</t>
  </si>
  <si>
    <t xml:space="preserve">영덕동 1267 효성해링턴 106동 3～4라인 </t>
  </si>
  <si>
    <t>영덕동 1267 효성해링턴 107동 1～2라인</t>
  </si>
  <si>
    <t xml:space="preserve">영덕동 1267 효성해링턴 107동 3～4라인 </t>
  </si>
  <si>
    <t>영덕동 1267 효성해링턴 108동 1～2라인</t>
  </si>
  <si>
    <t xml:space="preserve">영덕동 1267 효성해링턴 108동 3～4라인 </t>
  </si>
  <si>
    <t>영덕동 1267 효성해링턴 109동 1～2라인</t>
  </si>
  <si>
    <t xml:space="preserve">영덕동 1267 효성해링턴 109동 3～4라인 </t>
  </si>
  <si>
    <t>영덕동 1267 효성해링턴 110동 1～2라인</t>
  </si>
  <si>
    <t>영덕동 1267 효성해링턴 110동 3～4라인</t>
  </si>
  <si>
    <t>영덕동 1267 효성해링턴 111동 1～2라인</t>
  </si>
  <si>
    <t xml:space="preserve">영덕동 1267 효성해링턴 111동 3～4라인 </t>
  </si>
  <si>
    <t>영덕동 1267 효성해링턴 T101～T106</t>
  </si>
  <si>
    <t>영덕동 1267 효성해링턴 112동 1～2라인</t>
  </si>
  <si>
    <t xml:space="preserve">영덕동 1267 효성해링턴 112동 3～4라인 </t>
  </si>
  <si>
    <t>영덕동 1267 효성해링턴 113동 1～2라인</t>
  </si>
  <si>
    <t xml:space="preserve">영덕동 1267 효성해링턴 113동 3～4라인 </t>
  </si>
  <si>
    <t>영덕동 1267 효성해링턴 114동 1～2라인</t>
  </si>
  <si>
    <t xml:space="preserve">영덕동 1267 효성해링턴 114동 3～4라인 </t>
  </si>
  <si>
    <t>영덕동 1267 효성해링턴 115동</t>
  </si>
  <si>
    <t>영덕동 1267 효성해링턴 116동 1～2라인</t>
  </si>
  <si>
    <t xml:space="preserve">영덕동 1267 효성해링턴 116동 3～4라인 </t>
  </si>
  <si>
    <t>영덕동 1267 효성해링턴 117동 1～2라인</t>
  </si>
  <si>
    <t xml:space="preserve">영덕동 1267 효성해링턴 117동 3～4라인 </t>
  </si>
  <si>
    <t>구갈1통</t>
  </si>
  <si>
    <t>구갈동 408, 411, 407</t>
  </si>
  <si>
    <t>(구갈동, 하관곡)</t>
  </si>
  <si>
    <t>구갈동 412</t>
  </si>
  <si>
    <t>구갈동 414</t>
  </si>
  <si>
    <t>구갈2통</t>
  </si>
  <si>
    <t>구갈동 272, 378, 378-1～378-3, 313</t>
  </si>
  <si>
    <t>(구갈동, 내기)</t>
  </si>
  <si>
    <t>구갈동 377, 377-1～377-29, 375, 375-1</t>
  </si>
  <si>
    <t>구갈동 274, 274-1～274-16</t>
  </si>
  <si>
    <t>구갈동 374, 374-1～374-25</t>
  </si>
  <si>
    <t>구갈동 275, 275-1～275-14</t>
  </si>
  <si>
    <t>구갈동 43-4, 227～252, 257～259</t>
  </si>
  <si>
    <t>구갈3통</t>
  </si>
  <si>
    <t>구갈동 583～585, 산6-1, 111</t>
  </si>
  <si>
    <t>(구갈동, 갈곡)</t>
  </si>
  <si>
    <t>구갈동 586～590</t>
  </si>
  <si>
    <t>구갈4통</t>
  </si>
  <si>
    <t>구갈동 346, 346-1, 347, 347-1～12, 350</t>
  </si>
  <si>
    <t>(구갈동, 관곡)</t>
  </si>
  <si>
    <t>구갈동 345, 345-1～11, 348, 348-1～10</t>
  </si>
  <si>
    <t>구갈5통</t>
  </si>
  <si>
    <t>구갈동 403</t>
  </si>
  <si>
    <t>(구갈동)</t>
  </si>
  <si>
    <t>구갈동 406, 409</t>
  </si>
  <si>
    <t>구갈6통</t>
  </si>
  <si>
    <t>구갈동 390-2, 390-8(신동아연립)</t>
  </si>
  <si>
    <t>(구갈동, 라신)</t>
  </si>
  <si>
    <t>구갈동 390-3, 390-10(효성빌라), 390-4, 390-11</t>
  </si>
  <si>
    <t>구갈동 391, 389, 390</t>
  </si>
  <si>
    <t>구갈동 398 라신빌라 A동</t>
  </si>
  <si>
    <t>구갈동 398 라신빌라 B동</t>
  </si>
  <si>
    <t>구갈동 398 라신빌라 C동</t>
  </si>
  <si>
    <t>구갈동 393 신성아파트 A동</t>
  </si>
  <si>
    <t>구갈동 393 신성아파트 B동</t>
  </si>
  <si>
    <t>구갈동 401</t>
  </si>
  <si>
    <t>구갈동 400</t>
  </si>
  <si>
    <t>구갈7통</t>
  </si>
  <si>
    <t>구갈동 380 한성1차아파트 101동</t>
  </si>
  <si>
    <t xml:space="preserve">(구갈동, </t>
  </si>
  <si>
    <t>구갈동 380 한성1차아파트 102동</t>
  </si>
  <si>
    <t>한성1차아파트)</t>
  </si>
  <si>
    <t>구갈동 380 한성1차아파트 103동</t>
  </si>
  <si>
    <t>구갈동 380 한성1차아파트 104동</t>
  </si>
  <si>
    <t>구갈동 380 한성1차아파트 105동</t>
  </si>
  <si>
    <t>구갈동 380 한성1차아파트 106동</t>
  </si>
  <si>
    <t>구갈동 380 한성1차아파트 107동</t>
  </si>
  <si>
    <t>구갈동 380 한성1차아파트 108동</t>
  </si>
  <si>
    <t>구갈동 380 한성1차아파트 109동</t>
  </si>
  <si>
    <t>구갈동 380 한성1차아파트 110동</t>
  </si>
  <si>
    <t>구갈동 380 한성1차아파트 111동</t>
  </si>
  <si>
    <t>구갈동 380 한성1차아파트 112동</t>
  </si>
  <si>
    <t>구갈동 383-2～383-6</t>
  </si>
  <si>
    <t>구갈8통</t>
  </si>
  <si>
    <t>구갈동 384-1 동부아파트 101동, 상가, 384</t>
  </si>
  <si>
    <t>구갈동 384-1 동부아파트 102동</t>
  </si>
  <si>
    <t>구갈동 384-1 동부아파트 103동 1～5라인</t>
  </si>
  <si>
    <t>구갈동 384-1 동부아파트 103동 6～9라인</t>
  </si>
  <si>
    <t>구갈동 384-2 신명아파트</t>
  </si>
  <si>
    <t>구갈9통</t>
  </si>
  <si>
    <t>구갈동 396 한양아파트 101동 1～2라인</t>
  </si>
  <si>
    <t>구갈동 396 한양아파트 101동 3～5라인</t>
  </si>
  <si>
    <t>한양아파트)</t>
  </si>
  <si>
    <t>구갈동 396 한양아파트 101동 6～7라인</t>
  </si>
  <si>
    <t>구갈동 396 한양아파트 102동 1～2라인</t>
  </si>
  <si>
    <t>구갈동 396 한양아파트 102동 3～5라인</t>
  </si>
  <si>
    <t>구갈동 396 한양아파트 103동 1～2라인</t>
  </si>
  <si>
    <t>구갈동 396 한양아파트 103동 3～5라인</t>
  </si>
  <si>
    <t>구갈동 396 한양아파트 104동 1～2라인</t>
  </si>
  <si>
    <t>구갈동 396 한양아파트 104동 3～5라인</t>
  </si>
  <si>
    <t>구갈동 396 한양아파트 105동 1～2라인</t>
  </si>
  <si>
    <t>구갈동 396 한양아파트 105동 3～5라인</t>
  </si>
  <si>
    <t>구갈동 396 한양아파트 105동 6～7라인</t>
  </si>
  <si>
    <t>구갈동 396 한양아파트 106동 1～2라인</t>
  </si>
  <si>
    <t>구갈동 396 한양아파트 106동 3～5라인</t>
  </si>
  <si>
    <t>구갈동 396 한양아파트 107동 1～2라인</t>
  </si>
  <si>
    <t>구갈동 396 한양아파트 107동 3～5라인</t>
  </si>
  <si>
    <t>구갈동 396 한양아파트 108동 1～2라인</t>
  </si>
  <si>
    <t>구갈동 396 한양아파트 108동 3～5라인</t>
  </si>
  <si>
    <t>구갈동 396 한양아파트 109동 1～2라인</t>
  </si>
  <si>
    <t>구갈동 396 한양아파트 109동 3～5라인</t>
  </si>
  <si>
    <t>구갈동 396 한양아파트 110동 1～2라인</t>
  </si>
  <si>
    <t>구갈동 396 한양아파트 110동 3～5라인</t>
  </si>
  <si>
    <t>구갈10통</t>
  </si>
  <si>
    <t>구갈동 385-1 한성2차아파트 201동</t>
  </si>
  <si>
    <t>구갈동 385-1 한성2차아파트 202동</t>
  </si>
  <si>
    <t>한성2차)</t>
  </si>
  <si>
    <t>구갈동 385-1 한성2차아파트 203동</t>
  </si>
  <si>
    <t>구갈동 385-1 한성2차아파트 204동</t>
  </si>
  <si>
    <t>구갈동 385-1 한성2차아파트 205동</t>
  </si>
  <si>
    <t>구갈동 385-1 한성2차아파트 206동</t>
  </si>
  <si>
    <t>구갈동 385-1 한성2차아파트 207동</t>
  </si>
  <si>
    <t>구갈11통</t>
  </si>
  <si>
    <t>구갈동 405, 540, 541</t>
  </si>
  <si>
    <t>구갈동 405-1 구갈풍림아파트 1～2라인</t>
  </si>
  <si>
    <t>구갈풍림)</t>
  </si>
  <si>
    <t>구갈동 405-1 구갈풍림아파트 3～4라인</t>
  </si>
  <si>
    <t>구갈동 405-1 구갈풍림아파트 5～10라인(1～10층)</t>
  </si>
  <si>
    <t>구갈동 405-1 구갈풍림아파트 5～10라인(11～20층)</t>
  </si>
  <si>
    <t>구갈12통</t>
  </si>
  <si>
    <t>구갈동 404-2 우림아파트 1～2라인</t>
  </si>
  <si>
    <t>구갈동 404-2 우림아파트 3～4라인</t>
  </si>
  <si>
    <t>구갈동 404-2 우림아파트 5～6라인</t>
  </si>
  <si>
    <t>구갈동 404-2 우림아파트 7～8라인</t>
  </si>
  <si>
    <t>구갈13통</t>
  </si>
  <si>
    <t>구갈동 273 세종그랑시아 201동, 202동</t>
  </si>
  <si>
    <t>구갈동 273 세종그랑시아 203동, 204동</t>
  </si>
  <si>
    <t>세종그랑시아</t>
  </si>
  <si>
    <t>구갈동 273 세종그랑시아 205동, 206동</t>
  </si>
  <si>
    <t>구갈동 273 세종그랑시아 207동, 208동</t>
  </si>
  <si>
    <t>구갈동 273 세종그랑시아 209동, 210동</t>
  </si>
  <si>
    <t>구갈14통</t>
  </si>
  <si>
    <t>구갈동 358, 358-1～5, 359, 359-1～12,</t>
  </si>
  <si>
    <t>구갈동 355, 355-1, 357, 357-1～7, 366, 366-1～15</t>
  </si>
  <si>
    <t>구갈15통</t>
  </si>
  <si>
    <t>구갈동 344 가현마을 신안아파트 601동 1～2라인</t>
  </si>
  <si>
    <t>구갈동 344 가현마을 신안아파트 601동 3～4라인</t>
  </si>
  <si>
    <t>신안아파트)</t>
  </si>
  <si>
    <t>구갈동 344 가현마을 신안아파트 602동 1～2라인, 344-2</t>
  </si>
  <si>
    <t>구갈동 344 가현마을 신안아파트 602동 3～4라인</t>
  </si>
  <si>
    <t>구갈동 344 가현마을 신안아파트 603동 1～2라인</t>
  </si>
  <si>
    <t>구갈동 344 가현마을 신안아파트 603동 3～4라인</t>
  </si>
  <si>
    <t>구갈동 344 가현마을 신안아파트 604동 1～2라인</t>
  </si>
  <si>
    <t>구갈동 344 가현마을 신안아파트 604동 3～4라인</t>
  </si>
  <si>
    <t>구갈동 344 가현마을 신안아파트 605동 1～2라인, 344-1</t>
  </si>
  <si>
    <t>구갈동 344 가현마을 신안아파트 605동 3～4라인</t>
  </si>
  <si>
    <t>구갈16통</t>
  </si>
  <si>
    <t>구갈동 600 강남마을 자연앤 401동 1～2라인</t>
  </si>
  <si>
    <t>구갈동 600 강남마을 자연앤 401동 3～4라인</t>
  </si>
  <si>
    <t>자연앤4단지)</t>
  </si>
  <si>
    <t>구갈동 600 강남마을 자연앤 402동 1～2라인</t>
  </si>
  <si>
    <t>구갈동 600 강남마을 자연앤 402동 3～4라인</t>
  </si>
  <si>
    <t>구갈동 600 강남마을 자연앤 403동 1～2라인</t>
  </si>
  <si>
    <t>구갈동 600 강남마을 자연앤 403동 3～4라인</t>
  </si>
  <si>
    <t>구갈동 600 강남마을 자연앤 404동 1～2라인</t>
  </si>
  <si>
    <t>구갈동 600 강남마을 자연앤 404동 3～4라인</t>
  </si>
  <si>
    <t>구갈동 600 강남마을 자연앤 404동 5～6라인</t>
  </si>
  <si>
    <t>구갈17통</t>
  </si>
  <si>
    <t>구갈동 603 강남마을 자연앤 601동 1～2라인</t>
  </si>
  <si>
    <t>구갈동 603 강남마을 자연앤 601동 3～4라인</t>
  </si>
  <si>
    <t>자연앤6단지)</t>
  </si>
  <si>
    <t>구갈동 603 강남마을 자연앤 602동 1～2라인</t>
  </si>
  <si>
    <t>구갈동 603 강남마을 자연앤 602동 3～4라인</t>
  </si>
  <si>
    <t>구갈동 603 강남마을 자연앤 603동 1～2라인</t>
  </si>
  <si>
    <t>구갈동 603 강남마을 자연앤 603동 3～4라인</t>
  </si>
  <si>
    <t>구갈동 603 강남마을 자연앤 604동 1～2라인</t>
  </si>
  <si>
    <t>구갈동 603 강남마을 자연앤 604동 3～4라인</t>
  </si>
  <si>
    <t>구갈동 603 강남마을 자연앤 605동 1～2라인</t>
  </si>
  <si>
    <t>구갈동 603 강남마을 자연앤 605동 3～4라인</t>
  </si>
  <si>
    <t>구갈동 603 강남마을 자연앤 606동 1～2라인</t>
  </si>
  <si>
    <t>구갈동 603 강남마을 자연앤 606동 3～4라인</t>
  </si>
  <si>
    <t>구갈18통</t>
  </si>
  <si>
    <t>구갈동 604 강남마을 계룡리슈빌(아) 701동 1～2라인</t>
  </si>
  <si>
    <t>구갈동 604 강남마을 계룡리슈빌(아) 701동 3～4라인</t>
  </si>
  <si>
    <t>구갈동 604 강남마을 계룡리슈빌(아) 702동 1～2라인</t>
  </si>
  <si>
    <t>구갈동 604 강남마을 계룡리슈빌(아) 703동 1～2라인</t>
  </si>
  <si>
    <t>구갈동 604 강남마을 계룡리슈빌(아) 703동 3～4라인</t>
  </si>
  <si>
    <t>구갈동 604 강남마을 계룡리슈빌(아) 704동 1～2라인</t>
  </si>
  <si>
    <t>구갈동 604 강남마을 계룡리슈빌(아) 704동 3～4라인</t>
  </si>
  <si>
    <t>구갈동 604 강남마을 계룡리슈빌(아) 705동 1～2라인</t>
  </si>
  <si>
    <t>구갈동 604 강남마을 계룡리슈빌(아) 706동 1～2라인</t>
  </si>
  <si>
    <t>구갈동 604 강남마을 계룡리슈빌(아) 706동 3～4라인</t>
  </si>
  <si>
    <t>구갈동 604 강남마을 계룡리슈빌(아) 707동 1～2라인</t>
  </si>
  <si>
    <t>구갈동 604 강남마을 계룡리슈빌(아) 707동 3～4라인</t>
  </si>
  <si>
    <t>구갈19통</t>
  </si>
  <si>
    <t>구갈동 597 강남마을 코오롱하늘채 501동 1～2라인</t>
  </si>
  <si>
    <t>구갈동 597 강남마을 코오롱하늘채 501동 3～4라인</t>
  </si>
  <si>
    <t>코오롱하늘채)</t>
  </si>
  <si>
    <t>구갈동 597 강남마을 코오롱하늘채 502동 1～2라인</t>
  </si>
  <si>
    <t>구갈동 597 강남마을 코오롱하늘채 502동 3～4라인</t>
  </si>
  <si>
    <t>구갈동 597 강남마을 코오롱하늘채 502동 5～6라인</t>
  </si>
  <si>
    <t>구갈동 597 강남마을 코오롱하늘채 503동 1～2라인</t>
  </si>
  <si>
    <t>구갈동 597 강남마을 코오롱하늘채 503동 3～4라인</t>
  </si>
  <si>
    <t>구갈동 597 강남마을 코오롱하늘채 504동 1～2라인</t>
  </si>
  <si>
    <t>구갈동 597 강남마을 코오롱하늘채 504동 3～4라인</t>
  </si>
  <si>
    <t>구갈동 597 강남마을 코오롱하늘채 505동 1～2라인</t>
  </si>
  <si>
    <t>구갈동 597 강남마을 코오롱하늘채 505동 3～4라인</t>
  </si>
  <si>
    <t>구갈동 597 강남마을 코오롱하늘채 506동 1～2라인</t>
  </si>
  <si>
    <t>구갈동 597 강남마을 코오롱하늘채 506동 3～4라인</t>
  </si>
  <si>
    <t>구갈20통</t>
  </si>
  <si>
    <t>구갈동 276 안골마을 롯데캐슬 101동</t>
  </si>
  <si>
    <t>(구갈동, 롯데캐슬)</t>
  </si>
  <si>
    <t>구갈동 276 안골마을 롯데캐슬 102동</t>
  </si>
  <si>
    <t>구갈동 276 안골마을 롯데캐슬 103동</t>
  </si>
  <si>
    <t>구갈동 276 안골마을 롯데캐슬 104동</t>
  </si>
  <si>
    <t>구갈동 276 안골마을 롯데캐슬 105동</t>
  </si>
  <si>
    <t>구갈동 276 안골마을 롯데캐슬 106동</t>
  </si>
  <si>
    <t>구갈21통</t>
  </si>
  <si>
    <t>구갈동 543 강남마을 코오롱하늘채수 101동</t>
  </si>
  <si>
    <t>구갈동 543 강남마을 코오롱하늘채수 102동</t>
  </si>
  <si>
    <t>코오롱하늘채수,</t>
  </si>
  <si>
    <t>구갈동 543 강남마을 코오롱하늘채수 103동</t>
  </si>
  <si>
    <t>구갈동 543 강남마을 코오롱하늘채수 104동</t>
  </si>
  <si>
    <t>구갈22통</t>
  </si>
  <si>
    <t>구갈동 574 강남마을 주공아파트 301동</t>
  </si>
  <si>
    <t>(구갈동, 주공아파트)</t>
  </si>
  <si>
    <t>구갈동 574 강남마을 주공아파트 302동</t>
  </si>
  <si>
    <t>구갈동 574 강남마을 주공아파트 303동</t>
  </si>
  <si>
    <t>구갈동 574 강남마을 주공아파트 304동</t>
  </si>
  <si>
    <t>구갈동 574 강남마을 주공아파트 305동</t>
  </si>
  <si>
    <t>구갈23통</t>
  </si>
  <si>
    <t xml:space="preserve">구갈동 397-1 두원아파트 101, 102동 </t>
  </si>
  <si>
    <t>(구갈동, 두원아파트)</t>
  </si>
  <si>
    <t>구갈동 397-2 두원아파트 103동</t>
  </si>
  <si>
    <t>구갈24통</t>
  </si>
  <si>
    <t>구갈동 552～555</t>
  </si>
  <si>
    <t>구갈동 564～567</t>
  </si>
  <si>
    <t>구갈25통</t>
  </si>
  <si>
    <t>구갈동 277 우성에비뉴 101동</t>
  </si>
  <si>
    <t>(구갈동, 우성에비뉴)</t>
  </si>
  <si>
    <t>구갈동 277 우성에비뉴 102동</t>
  </si>
  <si>
    <t>구갈동 277 우성에비뉴 103동</t>
  </si>
  <si>
    <t>구갈동 277 우성에비뉴 104동</t>
  </si>
  <si>
    <t>구갈동 277 우성에비뉴 105동</t>
  </si>
  <si>
    <t>구갈26통</t>
  </si>
  <si>
    <t>구갈동 385 풍림아파트 101동</t>
  </si>
  <si>
    <t>(구갈동, 풍림아파트)</t>
  </si>
  <si>
    <t>구갈동 385 풍림아파트 102동</t>
  </si>
  <si>
    <t>구갈동 385 풍림아파트 103동</t>
  </si>
  <si>
    <t>구갈동 385 풍림아파트 104동, 상가</t>
  </si>
  <si>
    <t>구갈27통</t>
  </si>
  <si>
    <t>구갈동 270 세종그랑시아 101동, 102동</t>
  </si>
  <si>
    <t>(구갈동,</t>
  </si>
  <si>
    <t>구갈동 270 세종그랑시아 103동, 104동</t>
  </si>
  <si>
    <t>구갈동 270 세종그랑시아 105동, 106동</t>
  </si>
  <si>
    <t>구갈동 270 세종그랑시아 107동, 108동</t>
  </si>
  <si>
    <t>구갈28통</t>
  </si>
  <si>
    <t>구갈동 129, 545～546, 547～547-5, 548～548-4</t>
  </si>
  <si>
    <t>구갈동 548-5～549, 547-6～12, 550～551</t>
  </si>
  <si>
    <t>구갈29통</t>
  </si>
  <si>
    <t>구갈동 556～559</t>
  </si>
  <si>
    <t>구갈동 560～563</t>
  </si>
  <si>
    <t>구갈30통</t>
  </si>
  <si>
    <t>구갈동 349, 349-1～15</t>
  </si>
  <si>
    <t>구갈동 351, 351-1, 352-1～6, 353, 353-1～8, 354, 354-1～8</t>
  </si>
  <si>
    <t>구갈31통</t>
  </si>
  <si>
    <t>구갈동 360, 360-1～6, 361, 361-1～4, 362, 362-1～7, 363, 364, 364-1～8</t>
  </si>
  <si>
    <t>구갈동 365, 365-1～10</t>
  </si>
  <si>
    <t>구갈32통</t>
  </si>
  <si>
    <t>구갈동 544 강남마을 한라비발디 아델70 201동</t>
  </si>
  <si>
    <t>구갈동 544 강남마을 한라비발디 아델70 202동</t>
  </si>
  <si>
    <t>구갈동 544 강남마을 한라비발디 아델70 203동</t>
  </si>
  <si>
    <t>구갈33통</t>
  </si>
  <si>
    <t>구갈동 591～596</t>
  </si>
  <si>
    <t>구갈동 55～56, 186-9, 192～193, 199～204,</t>
  </si>
  <si>
    <t xml:space="preserve">       253～256, 498, 569～573, 575～582, 694, 210-3</t>
  </si>
  <si>
    <t>구갈34통</t>
  </si>
  <si>
    <t>구갈동 기흥역 롯데캐슬레이시티 레이A동 1～2라인</t>
  </si>
  <si>
    <t>구갈동 기흥역 롯데캐슬레이시티 레이A동 3～4라인</t>
  </si>
  <si>
    <t>구갈동 기흥역 롯데캐슬레이시티 레이B동 1～2라인</t>
  </si>
  <si>
    <t>레이시티)</t>
  </si>
  <si>
    <t>구갈동 기흥역 롯데캐슬레이시티 레이B동 3～4라인</t>
  </si>
  <si>
    <t>구갈동 기흥역 롯데캐슬레이시티 시티동</t>
  </si>
  <si>
    <t>구갈35통</t>
  </si>
  <si>
    <t xml:space="preserve"> 구갈동 기흥역 지웰푸르지오 101동 1～2라인</t>
  </si>
  <si>
    <t xml:space="preserve"> 구갈동 기흥역 지웰푸르지오 101동 3～4라인</t>
  </si>
  <si>
    <t>지웰푸르지오)</t>
  </si>
  <si>
    <t xml:space="preserve"> 구갈동 기흥역 지웰푸르지오 102동 1～2라인</t>
  </si>
  <si>
    <t xml:space="preserve"> 구갈동 기흥역 지웰푸르지오 102동 3～4라인</t>
  </si>
  <si>
    <t xml:space="preserve"> 구갈동 기흥역 지웰푸르지오 103동 </t>
  </si>
  <si>
    <t xml:space="preserve"> 구갈동 기흥역 지웰푸르지오 104동 1～2라인</t>
  </si>
  <si>
    <t xml:space="preserve"> 구갈동 기흥역 지웰푸르지오 104동 3～4라인</t>
  </si>
  <si>
    <t xml:space="preserve"> 구갈동 기흥역 지웰푸르지오 105동 1～2라인</t>
  </si>
  <si>
    <t xml:space="preserve"> 구갈동 기흥역 지웰푸르지오 105동 3～4라인</t>
  </si>
  <si>
    <t xml:space="preserve"> 구갈동 기흥역 지웰푸르지오 106동 </t>
  </si>
  <si>
    <t>구갈36통</t>
  </si>
  <si>
    <t>구갈동 기흥역 센트럴푸르지오 201동 1～2라인</t>
  </si>
  <si>
    <t>구갈동 기흥역 센트럴푸르지오 201동 3～4라인</t>
  </si>
  <si>
    <t>기흥역</t>
  </si>
  <si>
    <t>구갈동 기흥역 센트럴푸르지오 201동 5～6라인</t>
  </si>
  <si>
    <t>센트럴푸르지오)</t>
  </si>
  <si>
    <t>구갈동 기흥역 센트럴푸르지오 202동 1～2라인</t>
  </si>
  <si>
    <t>구갈동 기흥역 센트럴푸르지오 202동 3～4라인</t>
  </si>
  <si>
    <t>구갈동 기흥역 센트럴푸르지오 202동 5～6라인</t>
  </si>
  <si>
    <t>구갈동 기흥역 센트럴푸르지오 203동 1～2라인</t>
  </si>
  <si>
    <t>구갈동 기흥역 센트럴푸르지오 203동 3～4라인</t>
  </si>
  <si>
    <t>구갈동 기흥역 센트럴푸르지오 203동 5～6라인</t>
  </si>
  <si>
    <t>구갈37통</t>
  </si>
  <si>
    <t>구갈동 기흥역 센트럴푸르지오 204동 1～2라인</t>
  </si>
  <si>
    <t>구갈동 기흥역 센트럴푸르지오 204동 3～4라인</t>
  </si>
  <si>
    <t>구갈동 기흥역 센트럴푸르지오 205동 1～2라인</t>
  </si>
  <si>
    <t>구갈동 기흥역 센트럴푸르지오 205동 3～5라인</t>
  </si>
  <si>
    <t>구갈동 기흥역 센트럴푸르지오 206동 1～2라인</t>
  </si>
  <si>
    <t>구갈동 기흥역 센트럴푸르지오 206동 3～4라인</t>
  </si>
  <si>
    <t>구갈동 기흥역 센트럴푸르지오 207동 1～4라인</t>
  </si>
  <si>
    <t>구갈동 기흥역 센트럴푸르지오 207동 5～7라인</t>
  </si>
  <si>
    <t>구갈38통</t>
  </si>
  <si>
    <t>구갈동 기흥역 파크푸르지오 301동 1～2라인</t>
  </si>
  <si>
    <t>구갈동 기흥역 파크푸르지오 301동 3～4라인</t>
  </si>
  <si>
    <t>구갈동 기흥역 파크푸르지오 302동 1～2라인</t>
  </si>
  <si>
    <t>파크푸르지오)</t>
  </si>
  <si>
    <t>구갈동 기흥역 파크푸르지오 302동 3～4라인</t>
  </si>
  <si>
    <t>구갈동 기흥역 파크푸르지오 303동 1～2라인</t>
  </si>
  <si>
    <t>구갈동 기흥역 파크푸르지오 303동 3～4라인</t>
  </si>
  <si>
    <t>구갈39통</t>
  </si>
  <si>
    <t>구갈동 기흥역 파크푸르지오 304동 1～2라인</t>
  </si>
  <si>
    <t>구갈동 기흥역 파크푸르지오 304동 3～4라인</t>
  </si>
  <si>
    <t>구갈동 기흥역 파크푸르지오 305동 1～3라인</t>
  </si>
  <si>
    <t>구갈동 기흥역 파크푸르지오 305동 4～5라인</t>
  </si>
  <si>
    <t>구갈동 기흥역 파크푸르지오 306동 1～3라인</t>
  </si>
  <si>
    <t>구갈동 기흥역 파크푸르지오 306동 4～6라인</t>
  </si>
  <si>
    <t>구갈40통</t>
  </si>
  <si>
    <t>구갈동 힐스테이트 기흥 201동 1～2라인</t>
  </si>
  <si>
    <t>구갈동 힐스테이트 기흥 201동 3～5라인</t>
  </si>
  <si>
    <t>힐스테이트</t>
  </si>
  <si>
    <t>구갈동 힐스테이트 기흥 202동 1～2라인</t>
  </si>
  <si>
    <t>기흥)</t>
  </si>
  <si>
    <t>구갈동 힐스테이트 기흥 202동 3～4라인</t>
  </si>
  <si>
    <t>구갈동 힐스테이트 기흥 203동 1～2라인</t>
  </si>
  <si>
    <t>구갈동 힐스테이트 기흥 203동 3～4라인</t>
  </si>
  <si>
    <t>구갈41통</t>
  </si>
  <si>
    <t>구갈동 힐스테이트 기흥 204동 1～2라인</t>
  </si>
  <si>
    <t>구갈동 힐스테이트 기흥 204동 3～5라인</t>
  </si>
  <si>
    <t>구갈동 힐스테이트 기흥 205동 1～2라인</t>
  </si>
  <si>
    <t>구갈동 힐스테이트 기흥 205동 3～5라인</t>
  </si>
  <si>
    <t>구갈42통</t>
  </si>
  <si>
    <t>구갈동 기흥역 더샵 101동 1～2라인</t>
  </si>
  <si>
    <t>구갈동 기흥역 더샵 101동 3～5라인</t>
  </si>
  <si>
    <t>기흥역 더샵)</t>
  </si>
  <si>
    <t>구갈동 기흥역 더샵 102동 1～2라인</t>
  </si>
  <si>
    <t>구갈동 기흥역 더샵 102동 3～4라인</t>
  </si>
  <si>
    <t>구갈동 기흥역 더샵 103동 1～2라인</t>
  </si>
  <si>
    <t>구갈동 기흥역 더샵 103동 3～4라인</t>
  </si>
  <si>
    <t>구갈동 기흥역 더샵 104동 1～2라인</t>
  </si>
  <si>
    <t>구갈동 기흥역 더샵 104동 3～4라인</t>
  </si>
  <si>
    <t>구갈43통</t>
  </si>
  <si>
    <t>구갈동 기흥역 더샵 105동 1～2라인</t>
  </si>
  <si>
    <t>구갈동 기흥역 더샵 105동 3～5라인</t>
  </si>
  <si>
    <t>구갈동 기흥역 더샵 106동 1～2라인</t>
  </si>
  <si>
    <t>구갈동 기흥역 더샵 106동 3～5라인</t>
  </si>
  <si>
    <t>구갈동 기흥역 더샵 201동 1～4라인</t>
  </si>
  <si>
    <t>구갈동 기흥역 더샵 201동 5～7라인</t>
  </si>
  <si>
    <t>구갈44통</t>
  </si>
  <si>
    <t>구갈동 402</t>
  </si>
  <si>
    <t>(구갈동,성지)</t>
  </si>
  <si>
    <t>구갈동 410</t>
  </si>
  <si>
    <t>상갈1통</t>
  </si>
  <si>
    <t>상갈동 102</t>
  </si>
  <si>
    <t>(상갈동, 금화)</t>
  </si>
  <si>
    <t>상갈동 102-3(넥스빌아파트)</t>
  </si>
  <si>
    <t>상갈동 122, 124</t>
  </si>
  <si>
    <t>상갈동 125</t>
  </si>
  <si>
    <t>상갈2통</t>
  </si>
  <si>
    <t>상갈동 45～47, 62～63, 78～79, 86～87, 219～223, 225～270</t>
  </si>
  <si>
    <t>(상갈동, 쇠푼이)</t>
  </si>
  <si>
    <t>상갈동 104～110, 112～114, 163～178</t>
  </si>
  <si>
    <t>상갈3통</t>
  </si>
  <si>
    <t>상갈동 100</t>
  </si>
  <si>
    <t>상갈동 101</t>
  </si>
  <si>
    <t>상갈동 120, 121</t>
  </si>
  <si>
    <t>상갈동 119</t>
  </si>
  <si>
    <t>상갈동 1～10, 123, 130, 144～150</t>
  </si>
  <si>
    <t>상갈4통</t>
  </si>
  <si>
    <t>상갈동 454 금화마을 주공그린빌 501동 1-2라인</t>
  </si>
  <si>
    <t>(상갈동)</t>
  </si>
  <si>
    <t>상갈동 454 금화마을 주공그린빌 501동 3-4라인</t>
  </si>
  <si>
    <t>상갈동 454 금화마을 주공그린빌 502동 1-2라인</t>
  </si>
  <si>
    <t>상갈동 454 금화마을 주공그린빌 502동 3-4라인</t>
  </si>
  <si>
    <t>상갈동 454 금화마을 주공그린빌 503동 1-2라인</t>
  </si>
  <si>
    <t>상갈동 454 금화마을 주공그린빌 503동 3-4라인</t>
  </si>
  <si>
    <t>상갈동 454 금화마을 주공그린빌 504동 1-2라인</t>
  </si>
  <si>
    <t>상갈동 454 금화마을 주공그린빌 504동 3-4라인</t>
  </si>
  <si>
    <t>상갈동 454 금화마을 주공그린빌 505동 1-2라인</t>
  </si>
  <si>
    <t>상갈동 454 금화마을 주공그린빌 505동 3-4라인</t>
  </si>
  <si>
    <t>상갈5통</t>
  </si>
  <si>
    <t>상갈동 466～468, 478</t>
  </si>
  <si>
    <t>상갈동 469, 471, 476</t>
  </si>
  <si>
    <t>상갈동 479 금화마을 주공그린빌 201-204동</t>
  </si>
  <si>
    <t>상갈6통</t>
  </si>
  <si>
    <t>상갈동 461 금화마을 대우현대아파트 101동 1-2라인</t>
  </si>
  <si>
    <t>상갈동 461 금화마을 대우현대아파트 101동 3-4라인</t>
  </si>
  <si>
    <t>상갈동 461 금화마을 대우현대아파트 102동 1-2라인</t>
  </si>
  <si>
    <t>상갈동 461 금화마을 대우현대아파트 102동 3-4라인</t>
  </si>
  <si>
    <t>상갈동 461 금화마을 대우현대아파트 103동 1-2라인</t>
  </si>
  <si>
    <t>상갈동 461 금화마을 대우현대아파트 103동 3-4라인</t>
  </si>
  <si>
    <t>상갈동 461 금화마을 대우현대아파트 104동 1-2라인</t>
  </si>
  <si>
    <t>상갈동 461 금화마을 대우현대아파트 104동 3-4라인</t>
  </si>
  <si>
    <t>상갈동 461 금화마을 대우현대아파트 105동 1-2라인</t>
  </si>
  <si>
    <t>상갈동 461 금화마을 대우현대아파트 105동 3-4라인</t>
  </si>
  <si>
    <t>상갈동 461 금화마을 대우현대아파트 106동 1-2라인</t>
  </si>
  <si>
    <t>상갈동 461 금화마을 대우현대아파트 106동 3-4라인</t>
  </si>
  <si>
    <t>상갈7통</t>
  </si>
  <si>
    <t>상갈동 480 금화마을 주공그린빌 601동 1-7통로</t>
  </si>
  <si>
    <t>상갈동 480 금화마을 주공그린빌 601동 8-16통로</t>
  </si>
  <si>
    <t>상갈동 480 금화마을 주공그린빌 601동 17-22통로</t>
  </si>
  <si>
    <t>상갈동 480 금화마을 주공그린빌 602동 1-6통로</t>
  </si>
  <si>
    <t>상갈동 480 금화마을 주공그린빌 602동 7-16통로</t>
  </si>
  <si>
    <t>상갈동 480 금화마을 주공그린빌 602동 17-21통로</t>
  </si>
  <si>
    <t>상갈동 480 금화마을 주공그린빌 603동</t>
  </si>
  <si>
    <t>상갈8통</t>
  </si>
  <si>
    <t>상갈동 463 금화마을 주공그린빌 401동 1-2통로</t>
  </si>
  <si>
    <t>상갈동 463 금화마을 주공그린빌 401동 3-4통로</t>
  </si>
  <si>
    <t>상갈동 463 금화마을 주공그린빌 401동 5-6통로</t>
  </si>
  <si>
    <t>상갈동 463 금화마을 주공그린빌 402동 1-2통로</t>
  </si>
  <si>
    <t>상갈동 463 금화마을 주공그린빌 402동 3-4통로</t>
  </si>
  <si>
    <t>상갈동 463 금화마을 주공그린빌 403동 1-2통로</t>
  </si>
  <si>
    <t>상갈동 463 금화마을 주공그린빌 403동 3-4통로</t>
  </si>
  <si>
    <t>상갈동 463 금화마을 주공그린빌 403동 5-6통로</t>
  </si>
  <si>
    <t>상갈동 463 금화마을 주공그린빌 404동 1-2통로</t>
  </si>
  <si>
    <t>상갈동 463 금화마을 주공그린빌 404동 3-4통로</t>
  </si>
  <si>
    <t>상갈9통</t>
  </si>
  <si>
    <t>상갈동 481 금화마을 주공그린빌 305동 1-2통로</t>
  </si>
  <si>
    <t>상갈동 481 금화마을 주공그린빌 305동 3-4통로</t>
  </si>
  <si>
    <t>상갈동 481 금화마을 주공그린빌 305동 5-6통로</t>
  </si>
  <si>
    <t>상갈동 481 금화마을 주공그린빌 306동 1-2통로</t>
  </si>
  <si>
    <t>상갈동 481 금화마을 주공그린빌 306동 3-4통로</t>
  </si>
  <si>
    <t>상갈동 481 금화마을 주공그린빌 306동 5-6통로</t>
  </si>
  <si>
    <t>상갈동 481 금화마을 주공그린빌 307동 1-2통로</t>
  </si>
  <si>
    <t>상갈동 481 금화마을 주공그린빌 307동 3-4통로</t>
  </si>
  <si>
    <t>상갈동 481 금화마을 주공그린빌 307동 5-6통로</t>
  </si>
  <si>
    <t>상갈동 481 금화마을 주공그린빌 307동 7-8통로</t>
  </si>
  <si>
    <t>상갈10통</t>
  </si>
  <si>
    <t>상갈동 481 금화마을 주공그린빌 301동 1-2통로, 상가</t>
  </si>
  <si>
    <t>상갈동 481 금화마을 주공그린빌 301동 3-4통로</t>
  </si>
  <si>
    <t>상갈동 481 금화마을 주공그린빌 301동 5-6통로</t>
  </si>
  <si>
    <t>상갈동 481 금화마을 주공그린빌 301동 7-8통로</t>
  </si>
  <si>
    <t>상갈동 481 금화마을 주공그린빌 302동 1-2통로</t>
  </si>
  <si>
    <t>상갈동 481 금화마을 주공그린빌 302동 3-4통로</t>
  </si>
  <si>
    <t>상갈동 481 금화마을 주공그린빌 302동 5-6통로</t>
  </si>
  <si>
    <t>상갈동 481 금화마을 주공그린빌 303동 1-2통로</t>
  </si>
  <si>
    <t>상갈동 481 금화마을 주공그린빌 303동 3-4통로</t>
  </si>
  <si>
    <t>상갈동 481 금화마을 주공그린빌 303동 5-6통로</t>
  </si>
  <si>
    <t>상갈동 481 금화마을 주공그린빌 303동 7-8통로</t>
  </si>
  <si>
    <t>상갈동 481 금화마을 주공그린빌 304동 1-2통로</t>
  </si>
  <si>
    <t>상갈동 481 금화마을 주공그린빌 304동 3-4통로</t>
  </si>
  <si>
    <t>상갈11통</t>
  </si>
  <si>
    <t>상갈동 485-1～4, 489, 489-1～10</t>
  </si>
  <si>
    <t>상갈동 487, 487-1～9, 488, 488-1～10</t>
  </si>
  <si>
    <t>상갈12통</t>
  </si>
  <si>
    <t>상갈동 456</t>
  </si>
  <si>
    <t>상갈동 457</t>
  </si>
  <si>
    <t>상갈동 458, 459</t>
  </si>
  <si>
    <t>상갈13통</t>
  </si>
  <si>
    <t>상갈동 461 금화마을 대우현대아파트 107동 1-2라인</t>
  </si>
  <si>
    <t>상갈동 461 금화마을 대우현대아파트 107동 3-4라인</t>
  </si>
  <si>
    <t>상갈동 461 금화마을 대우현대아파트 108동 1-2라인</t>
  </si>
  <si>
    <t>상갈동 461 금화마을 대우현대아파트 108동 3-4라인</t>
  </si>
  <si>
    <t>상갈동 461 금화마을 대우현대아파트 109동 1-2라인</t>
  </si>
  <si>
    <t>상갈동 461 금화마을 대우현대아파트 109동 3-4라인</t>
  </si>
  <si>
    <t>상갈동 461 금화마을 대우현대아파트 110동 1-2라인</t>
  </si>
  <si>
    <t>상갈동 461 금화마을 대우현대아파트 110동 3-4라인</t>
  </si>
  <si>
    <t>상갈동 461 금화마을 대우현대아파트 111동 1-2라인</t>
  </si>
  <si>
    <t>상갈동 461 금화마을 대우현대아파트 111동 3-4라인</t>
  </si>
  <si>
    <t>상갈동 461 금화마을 대우현대아파트 112동 1-2라인</t>
  </si>
  <si>
    <t>상갈동 461 금화마을 대우현대아파트 112동 3-4라인</t>
  </si>
  <si>
    <t>상갈14통</t>
  </si>
  <si>
    <t>상갈동 463 금화마을 주공그린빌 405동 1-2통로</t>
  </si>
  <si>
    <t>상갈동 463 금화마을 주공그린빌 405동 3-4통로</t>
  </si>
  <si>
    <t>상갈동 463 금화마을 주공그린빌 406동 1-2통로</t>
  </si>
  <si>
    <t>상갈동 463 금화마을 주공그린빌 406동 3-4통로</t>
  </si>
  <si>
    <t>상갈동 463 금화마을 주공그린빌 407동 1-2통로</t>
  </si>
  <si>
    <t>상갈동 463 금화마을 주공그린빌 407동 3-4통로</t>
  </si>
  <si>
    <t>상갈동 463 금화마을 주공그린빌 407동 5-6통로</t>
  </si>
  <si>
    <t>상갈동 463 금화마을 주공그린빌 408동 1-2통로</t>
  </si>
  <si>
    <t>상갈동 463 금화마을 주공그린빌 408동 3-4통로</t>
  </si>
  <si>
    <t>상갈동 463 금화마을 주공그린빌 408동 5-6통로</t>
  </si>
  <si>
    <t>상갈15통</t>
  </si>
  <si>
    <t>상갈동 481 금화마을 주공그린빌 308동 1-2통로</t>
  </si>
  <si>
    <t>상갈동 481 금화마을 주공그린빌 308동 3-4통로</t>
  </si>
  <si>
    <t>상갈동 481 금화마을 주공그린빌 308동 5-6통로</t>
  </si>
  <si>
    <t>상갈동 481 금화마을 주공그린빌 309동 1-3통로</t>
  </si>
  <si>
    <t>상갈동 481 금화마을 주공그린빌 309동 4-5통로</t>
  </si>
  <si>
    <t>상갈동 481 금화마을 주공그린빌 310동 1-2통로</t>
  </si>
  <si>
    <t>상갈동 481 금화마을 주공그린빌 310동 3-4통로</t>
  </si>
  <si>
    <t>상갈동 481 금화마을 주공그린빌 310동 5-6통로</t>
  </si>
  <si>
    <t>상갈16통</t>
  </si>
  <si>
    <t>상갈동 454 금화마을 주공그린빌 506동 1-2라인</t>
  </si>
  <si>
    <t>상갈동 454 금화마을 주공그린빌 506동 3-4라인</t>
  </si>
  <si>
    <t>상갈동 454 금화마을 주공그린빌 507동 1-2라인</t>
  </si>
  <si>
    <t>상갈동 454 금화마을 주공그린빌 507동 3-4라인</t>
  </si>
  <si>
    <t>상갈동 454 금화마을 주공그린빌 507동 5-6라인</t>
  </si>
  <si>
    <t>상갈동 454 금화마을 주공그린빌 508동 1-2라인</t>
  </si>
  <si>
    <t>상갈동 454 금화마을 주공그린빌 508동 3-4라인</t>
  </si>
  <si>
    <t>상갈동 454 금화마을 주공그린빌 508동 5-6라인</t>
  </si>
  <si>
    <t>상갈동 454 금화마을 주공그린빌 509동 1-2라인</t>
  </si>
  <si>
    <t>상갈동 454 금화마을 주공그린빌 509동 3-4라인</t>
  </si>
  <si>
    <t>상갈동 454 금화마을 주공그린빌 509동 5-6라인</t>
  </si>
  <si>
    <t>상갈동 454 금화마을 주공그린빌 510동 1-2라인, 17～31</t>
  </si>
  <si>
    <t>보라1통</t>
  </si>
  <si>
    <t>보라동 314∼335, 382∼387</t>
  </si>
  <si>
    <t xml:space="preserve">(보라동, </t>
  </si>
  <si>
    <t>보라동 388, 389∼389-11, 389-27∼29, 389-65∼98,</t>
  </si>
  <si>
    <t>통산)</t>
  </si>
  <si>
    <t>390, 390-15∼18, 390-54∼74</t>
  </si>
  <si>
    <t>보라동 391-1∼26, 391-28∼30, 391-34, 391-38,</t>
  </si>
  <si>
    <t>391-70∼71, 391-80, 392∼394</t>
  </si>
  <si>
    <t>보라동 334～381</t>
  </si>
  <si>
    <t>보라2통</t>
  </si>
  <si>
    <t>보라동 1～149</t>
  </si>
  <si>
    <t>보라동 150～284</t>
  </si>
  <si>
    <t>나곡)</t>
  </si>
  <si>
    <t>보라동 285～295</t>
  </si>
  <si>
    <t>보라3통</t>
  </si>
  <si>
    <t>보라동 395～396, 397, 398～399</t>
  </si>
  <si>
    <t>보라동 298～298-30, 298-39～62, 403</t>
  </si>
  <si>
    <t>양지촌)</t>
  </si>
  <si>
    <t xml:space="preserve">보라동 296～297, 299～301, 400～400-2, 400-5～15, </t>
  </si>
  <si>
    <t>400-18, 401～402, 404～420, 455</t>
  </si>
  <si>
    <t>보라4통</t>
  </si>
  <si>
    <t>보라동 289-12 삼정아파트 101동1～2통로</t>
  </si>
  <si>
    <t>보라동 289-12 삼정아파트 101동3～4통로</t>
  </si>
  <si>
    <t>삼정아파트)</t>
  </si>
  <si>
    <t>보라동 289-12 삼정아파트 101동5호통로</t>
  </si>
  <si>
    <t>보라동 289-12 삼정아파트 102동1～2통로</t>
  </si>
  <si>
    <t>보라동 289-12 삼정아파트 102동3～4통로</t>
  </si>
  <si>
    <t>보라동 289-12 삼정아파트 102동5～6통로</t>
  </si>
  <si>
    <t>보라동 289-12 삼정아파트 103동1～2통로</t>
  </si>
  <si>
    <t>보라동 289-12 삼정아파트 103동3～4통로</t>
  </si>
  <si>
    <t>보라5통</t>
  </si>
  <si>
    <t>보라동 450 삼성아파트 101동1～2통로</t>
  </si>
  <si>
    <t>보라동 450 삼성아파트 101동3～4통로</t>
  </si>
  <si>
    <t>삼성아파트)</t>
  </si>
  <si>
    <t>보라동 450 삼성아파트 102동1～2통로</t>
  </si>
  <si>
    <t>보라동 450 삼성아파트 102동3～4통로</t>
  </si>
  <si>
    <t>보라동 450 삼성아파트 102동5～6통로</t>
  </si>
  <si>
    <t>보라동 450 삼성아파트 103동1～2통로</t>
  </si>
  <si>
    <t>보라동 450 삼성아파트 104동1～2통로</t>
  </si>
  <si>
    <t>보라동 450 삼성아파트 104동3～4통로</t>
  </si>
  <si>
    <t>보라동 450 삼성아파트 104동5～6통로</t>
  </si>
  <si>
    <t>보라동 450 삼성아파트 105동1～2통로</t>
  </si>
  <si>
    <t>보라동 450 삼성아파트 106동1～2통로</t>
  </si>
  <si>
    <t>보라동 450 삼성아파트 106동3～4통로</t>
  </si>
  <si>
    <t>보라동 450 삼성아파트 106동5～6통로</t>
  </si>
  <si>
    <t>보라6통</t>
  </si>
  <si>
    <t>보라동 553 민속마을 쌍용아파트 101동 1～2통로(19층)</t>
  </si>
  <si>
    <t>(보라동)</t>
  </si>
  <si>
    <t>보라동 553 민속마을 쌍용아파트 101동 3～4통로(19층)</t>
  </si>
  <si>
    <t>보라동 553 민속마을 쌍용아파트 102동 1～2통로(20층)</t>
  </si>
  <si>
    <t>보라동 553 민속마을 쌍용아파트 102동 3～4통로(20층)</t>
  </si>
  <si>
    <t>보라동 553 민속마을 쌍용아파트 103동 1～2통로(20층)</t>
  </si>
  <si>
    <t>보라동 553 민속마을 쌍용아파트 103동 3～4통로(20층)</t>
  </si>
  <si>
    <t>보라동 553 민속마을 쌍용아파트 104동 1～2통로(20층)</t>
  </si>
  <si>
    <t>보라동 553 민속마을 쌍용아파트 104동 3～4통로(20층)</t>
  </si>
  <si>
    <t>보라동 553 민속마을 쌍용아파트 105동 1～2통로(20층)</t>
  </si>
  <si>
    <t>보라동 553 민속마을 쌍용아파트 105동 3～4통로(20층)</t>
  </si>
  <si>
    <t>보라동 553 민속마을 쌍용아파트 106동 1～2통로(20층)</t>
  </si>
  <si>
    <t>보라동 553 민속마을 쌍용아파트 106동 3～4통로(20층)</t>
  </si>
  <si>
    <t>보라동 553 민속마을 쌍용아파트 107동 1～2통로(20층)</t>
  </si>
  <si>
    <t>보라동 553 민속마을 쌍용아파트 107동 3～4통로(20층)</t>
  </si>
  <si>
    <t xml:space="preserve"> </t>
  </si>
  <si>
    <t>보라7통</t>
  </si>
  <si>
    <t>보라동 558 민속마을 신창미션힐아파트201동 1～2통로(17층)</t>
  </si>
  <si>
    <t>보라동 558 민속마을 신창미션힐아파트201동 3～4통로(20층)</t>
  </si>
  <si>
    <t>보라동 558 민속마을  신창미션힐아파트202동 1～2통로(19,20층)</t>
  </si>
  <si>
    <t>보라동 558 민속마을 신창미션힐아파트202동 3～4통로(20층)</t>
  </si>
  <si>
    <t>보라동 558 민속마을 신창미션힐아파트203동 1～2통로(20층)</t>
  </si>
  <si>
    <t>보라동 558 민속마을 신창미션힐아파트203동 3～4통로(20층)</t>
  </si>
  <si>
    <t>보라동 558 민속마을 신창미션힐아파트204동 1～2통로(16층)</t>
  </si>
  <si>
    <t>보라동 558 민속마을 신창미션힐아파트204동 3～4통로(20층)</t>
  </si>
  <si>
    <t>보라동 558 민속마을 신창미션힐아파트205동 1～2통로(20층)</t>
  </si>
  <si>
    <t>보라동 558 민속마을 신창미션힐아파트205동 3～4통로(20층)</t>
  </si>
  <si>
    <t>보라동 558 민속마을  신창미션힐아파트206동 1～2통로(16,20층)</t>
  </si>
  <si>
    <t>보라동 558 민속마을  신창미션힐아파트206동 3～4통로(19,20층)</t>
  </si>
  <si>
    <t>보라동 558 민속마을 신창미션힐아파트207동(20층)</t>
  </si>
  <si>
    <t>보라8통</t>
  </si>
  <si>
    <t>보라동 553 민속마을 쌍용아파트 108동 1～2통로(20층)</t>
  </si>
  <si>
    <t>보라동 553 민속마을 쌍용아파트 108동 3～4통로(20층)</t>
  </si>
  <si>
    <t>보라동 553 민속마을 쌍용아파트 109동 1～2통로(20층)</t>
  </si>
  <si>
    <t>보라동 553 민속마을 쌍용아파트 109동 3～4통로(20층)</t>
  </si>
  <si>
    <t>보라동 553 민속마을 쌍용아파트 110동 1～2통로(20층)</t>
  </si>
  <si>
    <t>보라동 553 민속마을 쌍용아파트 110동 3～4통로(20층)</t>
  </si>
  <si>
    <t>보라동 553 민속마을 쌍용아파트 111동 1～2통로(20층)</t>
  </si>
  <si>
    <t>보라동 553 민속마을 쌍용아파트 111동 3～4통로(20층)</t>
  </si>
  <si>
    <t>보라동 553 민속마을 쌍용아파트 112동 1～2통로(20층)</t>
  </si>
  <si>
    <t>보라동 553 민속마을 쌍용아파트 112동 3～4통로(20층)</t>
  </si>
  <si>
    <t>보라동 553 민속마을 쌍용아파트 113동 1～2통로(20층)</t>
  </si>
  <si>
    <t>보라동 553 민속마을 쌍용아파트 113동 3～4통로(20층)</t>
  </si>
  <si>
    <t>보라9통</t>
  </si>
  <si>
    <t>보라동 553 민속마을 쌍용아파트 114동 1～2통로(20층)</t>
  </si>
  <si>
    <t>보라동 553 민속마을 쌍용아파트 114동 3～4통로(20층)</t>
  </si>
  <si>
    <t>보라동 553 민속마을 쌍용아파트 115동 1～2통로(20층)</t>
  </si>
  <si>
    <t>보라동 553 민속마을 쌍용아파트 115동 3～4통로(20층)</t>
  </si>
  <si>
    <t>보라동 553 민속마을 쌍용아파트 116동 1～2통로(20층)</t>
  </si>
  <si>
    <t>보라동 553 민속마을 쌍용아파트 116동 3～4통로(20층)</t>
  </si>
  <si>
    <t>보라동 553 민속마을 쌍용아파트 117동 1～2통로(20층)</t>
  </si>
  <si>
    <t>보라동 553 민속마을 쌍용아파트 117동 3～4통로(20층)</t>
  </si>
  <si>
    <t>보라동 553 민속마을 쌍용아파트 118동 1～2통로(20층)</t>
  </si>
  <si>
    <t>보라동 553 민속마을 쌍용아파트 118동 3～4통로(20층)</t>
  </si>
  <si>
    <t>보라동 553 민속마을 쌍용아파트 119동 1～2통로(20층)</t>
  </si>
  <si>
    <t>보라동 553 민속마을 쌍용아파트 119동 3～4통로(20층)</t>
  </si>
  <si>
    <t>보라동 553 민속마을 쌍용아파트 120동 1～2통로(20층)</t>
  </si>
  <si>
    <t>보라동 553 민속마을 쌍용아파트 120동 3～4통로(20층)</t>
  </si>
  <si>
    <t>보라10통</t>
  </si>
  <si>
    <t>보라동 558 민속마을 신창미션힐아파트 208동(20층)</t>
  </si>
  <si>
    <t>보라동 558 민속마을 신창미션힐아파트 209동 1～2통로(16층)</t>
  </si>
  <si>
    <t>보라동 558 민속마을 신창미션힐아파트 209동 3～4통로(17층)</t>
  </si>
  <si>
    <t>보라동 558 민속마을 신창미션힐아파트 210동(17층)</t>
  </si>
  <si>
    <t>보라동 558 민속마을 신창미션힐아파트 211동 1～2통로(20층)</t>
  </si>
  <si>
    <t>보라동 558 민속마을 신창미션힐아파트 211동 3～4통로(20층)</t>
  </si>
  <si>
    <t>보라동 558 민속마을 신창미션힐아파트 212동 1～2통로(18층)</t>
  </si>
  <si>
    <t>보라동 558 민속마을 신창미션힐아파트 212동 3～4통로(18층)</t>
  </si>
  <si>
    <t>보라동 558 민속마을 신창미션힐아파트 213동 1～2통로(18층)</t>
  </si>
  <si>
    <t>보라동 558 민속마을 신창미션힐아파트 213동 3～4통로(20층)</t>
  </si>
  <si>
    <t>보라동 558 민속마을 신창미션힐아파트 214동 1～2통로(11층)</t>
  </si>
  <si>
    <t>보라11통</t>
  </si>
  <si>
    <t>보라동 564 보라마을 현대모닝사이드 101동 1～2통로(19층)</t>
  </si>
  <si>
    <t>보라동 564 보라마을 현대모닝사이드 101동 3～4통로(19층)</t>
  </si>
  <si>
    <t>보라동 564 보라마을 현대모닝사이드 102동 1～2통로(19층)</t>
  </si>
  <si>
    <t>보라동 564 보라마을 현대모닝사이드 102동 3～4통로(19층)</t>
  </si>
  <si>
    <t>보라동 564 보라마을 현대모닝사이드 103동 1～2통로(19층)</t>
  </si>
  <si>
    <t>보라동 564 보라마을 현대모닝사이드 103동 3～4통로(19층)</t>
  </si>
  <si>
    <t>보라동 564 보라마을 현대모닝사이드 104동 1～2통로(18층)</t>
  </si>
  <si>
    <t>보라동 564 보라마을 현대모닝사이드 105동 1～2통로(19층)</t>
  </si>
  <si>
    <t>보라동 564 보라마을 현대모닝사이드 105동 3～4통로(19층)</t>
  </si>
  <si>
    <t>보라동 564 보라마을 현대모닝사이드 105동 5～6통로(17층)</t>
  </si>
  <si>
    <t>보라동 564 보라마을 현대모닝사이드 106동 1～2통로(16층)</t>
  </si>
  <si>
    <t>보라12통</t>
  </si>
  <si>
    <t>보라동 564 보라마을 현대모닝사이드 107동 1～2통로(19층)</t>
  </si>
  <si>
    <t>보라동 564 보라마을 현대모닝사이드 107동 3～4통로(19층)</t>
  </si>
  <si>
    <t>보라동 564 보라마을 현대모닝사이드 108동 1～2통로(19층)</t>
  </si>
  <si>
    <t>보라동 564 보라마을 현대모닝사이드 109동 1～2통로(17층)</t>
  </si>
  <si>
    <t>보라동 564 보라마을 현대모닝사이드 109동 3～4통로(17층)</t>
  </si>
  <si>
    <t>보라동 564 보라마을 현대모닝사이드 110동 1～2통로(19층)</t>
  </si>
  <si>
    <t>보라동 564 보라마을 현대모닝사이드 110동 3～4통로(19층)</t>
  </si>
  <si>
    <t>보라동 564 보라마을 현대모닝사이드 111동 1～2통로(17층)</t>
  </si>
  <si>
    <t>보라동 564 보라마을 현대모닝사이드 112동 1～2통로(19층)</t>
  </si>
  <si>
    <t>보라동 564 보라마을 현대모닝사이드 112동 3～4통로(19층)</t>
  </si>
  <si>
    <t>보라13통</t>
  </si>
  <si>
    <t>보라동 570 민속마을 현대모닝사이드 301동 1～2통로(17층)</t>
  </si>
  <si>
    <t>보라동 570 민속마을 현대모닝사이드 301동 3～4통로(17층)</t>
  </si>
  <si>
    <t>보라동 570 민속마을 현대모닝사이드 302동 1～2통로(17층)</t>
  </si>
  <si>
    <t>보라동 570 민속마을 현대모닝사이드 303동 1～2통로(17층)</t>
  </si>
  <si>
    <t>보라동 570 민속마을 현대모닝사이드 303동 3～4통로(17층)</t>
  </si>
  <si>
    <t>보라동 570 민속마을 현대모닝사이드 304동 1～2통로(17층)</t>
  </si>
  <si>
    <t>보라동 570 민속마을 현대모닝사이드 305동 1～2통로(17층)</t>
  </si>
  <si>
    <t>보라동 570 민속마을 현대모닝사이드 305동 3～4통로(17층)</t>
  </si>
  <si>
    <t>보라동 570 민속마을 현대모닝사이드 306동 1～2통로(17층)</t>
  </si>
  <si>
    <t>보라동 570 민속마을 현대모닝사이드 307동 1～2통로(18층)</t>
  </si>
  <si>
    <t>보라동 570 민속마을 현대모닝사이드 307동 3～4통로(18층)</t>
  </si>
  <si>
    <t>보라14통</t>
  </si>
  <si>
    <t>보라동 570 민속마을 현대모닝사이드 314동 1～2통로(20층)</t>
  </si>
  <si>
    <t>보라동 570 민속마을 현대모닝사이드 314동 3～4통로(20층)</t>
  </si>
  <si>
    <t>보라동 570 민속마을 현대모닝사이드 315동 1～2통로(20층)</t>
  </si>
  <si>
    <t>보라동 570 민속마을 현대모닝사이드 315동 3～4통로(20층)</t>
  </si>
  <si>
    <t>보라동 570 민속마을 현대모닝사이드 316동 1～2통로(20층)</t>
  </si>
  <si>
    <t>보라동 570 민속마을 현대모닝사이드 316동 3～4통로(20층)</t>
  </si>
  <si>
    <t>보라동 570 민속마을 현대모닝사이드 317동 1～2통로(20층)</t>
  </si>
  <si>
    <t>보라동 570 민속마을 현대모닝사이드 317동 3～4통로(20층)</t>
  </si>
  <si>
    <t>보라동 570 민속마을 현대모닝사이드 317동 5～6통로(20층)</t>
  </si>
  <si>
    <t>보라15통</t>
  </si>
  <si>
    <t>보라동 570 민속마을 현대모닝사이드 308동 1～2통로(18층)</t>
  </si>
  <si>
    <t>보라동 570 민속마을 현대모닝사이드 308동 3～4통로(18층)</t>
  </si>
  <si>
    <t>보라동 570 민속마을 현대모닝사이드 309동 1～2통로(18층)</t>
  </si>
  <si>
    <t>보라동 570 민속마을 현대모닝사이드 309동 3～4통로(18층)</t>
  </si>
  <si>
    <t>보라동 570 민속마을 현대모닝사이드 310동 1～2통로(20층)</t>
  </si>
  <si>
    <t>보라동 570 민속마을 현대모닝사이드 310동 3～4통로(20층)</t>
  </si>
  <si>
    <t>보라동 570 민속마을 현대모닝사이드 311동 1～2통로(20층)</t>
  </si>
  <si>
    <t>보라동 570 민속마을 현대모닝사이드 312동 1～2통로(20층)</t>
  </si>
  <si>
    <t>보라동 570 민속마을 현대모닝사이드 312동 3～4통로(20층)</t>
  </si>
  <si>
    <t>보라동 570 민속마을 현대모닝사이드 313동 1～2통로(20층)</t>
  </si>
  <si>
    <t>보라16통</t>
  </si>
  <si>
    <t>보라동 606 한보라마을 휴먼시아 401동</t>
  </si>
  <si>
    <t>보라동 606 한보라마을 휴먼시아 407동 1-2통로</t>
  </si>
  <si>
    <t>보라동 606 한보라마을 휴먼시아 407동 3-4통로</t>
  </si>
  <si>
    <t>보라동 606 한보라마을 휴먼시아 407동 5-6통로</t>
  </si>
  <si>
    <t>보라동 606 한보라마을 휴먼시아 408동 1-2통로</t>
  </si>
  <si>
    <t>보라동 606 한보라마을 휴먼시아 408동 3-4통로</t>
  </si>
  <si>
    <t xml:space="preserve">보라동 606 한보라마을 휴먼시아 408동 5-6통로 </t>
  </si>
  <si>
    <t>보라17통</t>
  </si>
  <si>
    <t xml:space="preserve">보라동 617 한보라마을 휴먼시아 501동 </t>
  </si>
  <si>
    <t>보라동 617 한보라마을 휴먼시아 502동 1-2통로</t>
  </si>
  <si>
    <t>보라동 617 한보라마을 휴먼시아 502동 3-5통로</t>
  </si>
  <si>
    <t>보라동 617 한보라마을 휴먼시아 503동 1-2통로</t>
  </si>
  <si>
    <t>보라동 617 한보라마을 휴먼시아 503동 3-5통로</t>
  </si>
  <si>
    <t xml:space="preserve">보라동 617 한보라마을 휴먼시아 504동 </t>
  </si>
  <si>
    <t>보라동 617 한보라마을 휴먼시아 505동 1-2통로</t>
  </si>
  <si>
    <t>보라동 617 한보라마을 휴먼시아 505동 3-5통로</t>
  </si>
  <si>
    <t>보라동 617 한보라마을 휴먼시아 506동</t>
  </si>
  <si>
    <t>보라동 617 한보라마을 휴먼시아 507동</t>
  </si>
  <si>
    <t>보라18통</t>
  </si>
  <si>
    <t>보라동 633 한보라마을 휴먼시아 301동</t>
  </si>
  <si>
    <t>보라동 633 한보라마을 휴먼시아 302동 1-2통로</t>
  </si>
  <si>
    <t>보라동 633 한보라마을 휴먼시아 302동 3-5통로</t>
  </si>
  <si>
    <t>보라동 633 한보라마을 휴먼시아 303동</t>
  </si>
  <si>
    <t>보라동 633 한보라마을 휴먼시아 304동</t>
  </si>
  <si>
    <t>보라동 633 한보라마을 휴먼시아 305동 1-2통로</t>
  </si>
  <si>
    <t>보라동 633 한보라마을 휴먼시아 305동 3-5통로</t>
  </si>
  <si>
    <t>보라동 633 한보라마을 휴먼시아 306동</t>
  </si>
  <si>
    <t xml:space="preserve">보라동 633 한보라마을 휴먼시아 307동 </t>
  </si>
  <si>
    <t>보라동 633 한보라마을 휴먼시아 308동</t>
  </si>
  <si>
    <t>보라19통</t>
  </si>
  <si>
    <t>보라동 573～582</t>
  </si>
  <si>
    <t>보라동 583～585</t>
  </si>
  <si>
    <t>보라동 586～587</t>
  </si>
  <si>
    <t>보라동 588～589</t>
  </si>
  <si>
    <t>보라20통</t>
  </si>
  <si>
    <t xml:space="preserve">보라동 620 한보라마을 휴먼시아 601동 </t>
  </si>
  <si>
    <t>보라동 620 한보라마을 휴먼시아 602동 1～2</t>
  </si>
  <si>
    <t>보라동 620 한보라마을 휴먼시아 602동 3～4</t>
  </si>
  <si>
    <t xml:space="preserve">보라동 620 한보라마을 휴먼시아 603동 </t>
  </si>
  <si>
    <t>보라동 620 한보라마을 휴먼시아 604동 1～2</t>
  </si>
  <si>
    <t>보라동 620 한보라마을 휴먼시아 604동 3～4</t>
  </si>
  <si>
    <t>보라동 620 한보라마을 휴먼시아 604동 5～6</t>
  </si>
  <si>
    <t>보라동 620 한보라마을 휴먼시아 605동 1～2</t>
  </si>
  <si>
    <t>보라동 620 한보라마을 휴먼시아 605동 3～4</t>
  </si>
  <si>
    <t>보라21통</t>
  </si>
  <si>
    <t>보라동 620 한보라마을 휴먼시아 606동 1～2</t>
  </si>
  <si>
    <t>보라동 620 한보라마을 휴먼시아 606동 3～4</t>
  </si>
  <si>
    <t>보라동 620 한보라마을 휴먼시아 607동 1～2</t>
  </si>
  <si>
    <t>보라동 620 한보라마을 휴먼시아 607동 3-4</t>
  </si>
  <si>
    <t>보라동 620 한보라마을 휴먼시아 608동 1～2</t>
  </si>
  <si>
    <t>보라동 620 한보라마을 휴먼시아 608동 3-4</t>
  </si>
  <si>
    <t>보라동 620 한보라마을 휴먼시아 609동</t>
  </si>
  <si>
    <t>보라동 620 한보라마을 휴먼시아 610동</t>
  </si>
  <si>
    <t>보라동 620 한보라마을 휴먼시아 611동</t>
  </si>
  <si>
    <t>보라22통</t>
  </si>
  <si>
    <t>보라동 보라택지지구 2블럭 일성트루엘 201동</t>
  </si>
  <si>
    <t>보라동 보라택지지구 2블럭 일성트루엘 202동</t>
  </si>
  <si>
    <t xml:space="preserve">보라동 보라택지지구 2블럭 일성트루엘 203동 </t>
  </si>
  <si>
    <t>보라동 보라택지지구 2블럭 일성트루엘 204동</t>
  </si>
  <si>
    <t>보라동 보라택지지구 2블럭 일성트루엘 205동</t>
  </si>
  <si>
    <t>보라동 보라택지지구 2블럭 일성트루엘 206동</t>
  </si>
  <si>
    <t xml:space="preserve">보라동 보라택지지구 1-1블럭 동원베네스타 </t>
  </si>
  <si>
    <t>보라동 보라택지지구 1블럭 한양수자인 101동</t>
  </si>
  <si>
    <t>보라동 보라택지지구 1블럭 한양수자인 102동</t>
  </si>
  <si>
    <t>보라동 보라택지지구 1블럭 한양수자인 103동</t>
  </si>
  <si>
    <t>보라동 보라택지지구 1블럭 한양수자인 104동</t>
  </si>
  <si>
    <t>보라동 보라택지지구 1블럭 한양수자인 105동</t>
  </si>
  <si>
    <t>보라동 보라택지지구 1블럭 한양수자인 106동</t>
  </si>
  <si>
    <t>보라동 보라택지지구 1블럭 한양수자인 107동</t>
  </si>
  <si>
    <t>보라동 보라택지지구 1블럭 한양수자인 108동</t>
  </si>
  <si>
    <t>보라동 보라택지지구 1블럭 한양수자인 109동</t>
  </si>
  <si>
    <t>보라23통</t>
  </si>
  <si>
    <t>보라동 606 한보라마을 휴먼시아 402동</t>
  </si>
  <si>
    <t>보라동 606 한보라마을 휴먼시아 403동</t>
  </si>
  <si>
    <t>보라동 606 한보라마을 휴먼시아 404동</t>
  </si>
  <si>
    <t>보라동 606 한보라마을 휴먼시아 405동 1-3통로</t>
  </si>
  <si>
    <t>보라동 606 한보라마을 휴먼시아 405동 4-6통로</t>
  </si>
  <si>
    <t>보라동 606 한보라마을 휴먼시아 406동 1-2통로</t>
  </si>
  <si>
    <t>보라동 606 한보라마을 휴먼시아 406동 3-4통로</t>
  </si>
  <si>
    <t>보라동 606 한보라마을 휴먼시아 406동 5-6통로</t>
  </si>
  <si>
    <t>보라24통</t>
  </si>
  <si>
    <t>보라동 590～593</t>
  </si>
  <si>
    <t>보라동 594～600, 603～605</t>
  </si>
  <si>
    <t>보라동 607～616, 618～619, 621～628, 630～632</t>
  </si>
  <si>
    <t>보라25통</t>
  </si>
  <si>
    <t>보라동 390-1～13, 390-20～53</t>
  </si>
  <si>
    <t>보라동 389-12～26, 389-38～62</t>
  </si>
  <si>
    <t xml:space="preserve">보라동 298-31～33, 298-35, 391-27, 391-35～37, </t>
  </si>
  <si>
    <t>391-41～69, 391-72～79, 397-1～9, 400-3, 400-19～21</t>
  </si>
  <si>
    <t>보라26통</t>
  </si>
  <si>
    <t>보라동 660 보라효성해링턴플레이스 101동</t>
  </si>
  <si>
    <t>보라동 660 보라효성해링턴플레이스 102동 1～2라인</t>
  </si>
  <si>
    <t>보라동 660 보라효성해링턴플레이스 102동 3～4라인</t>
  </si>
  <si>
    <t>보라동 660 보라효성해링턴플레이스 103동 1～2라인</t>
  </si>
  <si>
    <t>보라동 660 보라효성해링턴플레이스 103동 3～4라인</t>
  </si>
  <si>
    <t>보라동 660 보라효성해링턴플레이스 104동</t>
  </si>
  <si>
    <t>보라동 660 보라효성해링턴플레이스 105동 1～2라인</t>
  </si>
  <si>
    <t>보라동 660 보라효성해링턴플레이스 105동 3～4라인</t>
  </si>
  <si>
    <t>보라27통</t>
  </si>
  <si>
    <t>보라동 660 보라효성해링턴플레이스 106동</t>
  </si>
  <si>
    <t>보라동 660 보라효성해링턴플레이스 107동</t>
  </si>
  <si>
    <t>보라동 660 보라효성해링턴플레이스 108동 1～2라인</t>
  </si>
  <si>
    <t>보라동 660 보라효성해링턴플레이스 108동 3～4라인</t>
  </si>
  <si>
    <t>보라동 660 보라효성해링턴플레이스 109동</t>
  </si>
  <si>
    <t>보라동 660 보라효성해링턴플레이스 110동 1～2라인</t>
  </si>
  <si>
    <t>보라동 660 보라효성해링턴플레이스 110동 3～4라인</t>
  </si>
  <si>
    <t>보라동 660 보라효성해링턴플레이스 111동</t>
  </si>
  <si>
    <t>지곡1통</t>
  </si>
  <si>
    <t>지곡동 441～512, 564～615</t>
  </si>
  <si>
    <t>(지곡동)</t>
  </si>
  <si>
    <t xml:space="preserve"> 지곡동 315～380, 385～443, 513～563</t>
  </si>
  <si>
    <t>지곡2통</t>
  </si>
  <si>
    <t>지곡동 218～314, 381～384</t>
  </si>
  <si>
    <t>(지곡동, 지곡)</t>
  </si>
  <si>
    <t>지곡동 1～127</t>
  </si>
  <si>
    <t>지곡3통</t>
  </si>
  <si>
    <t>지곡동 704 자봉마을 써니밸리(아) 101동 1-2통로</t>
  </si>
  <si>
    <t>지곡동 704 자봉마을 써니밸리(아) 102동 1-2통로</t>
  </si>
  <si>
    <t>지곡동 704 자봉마을 써니밸리(아) 102동 3-4통로</t>
  </si>
  <si>
    <t>지곡동 704 자봉마을 써니밸리(아) 103동 1-2통로</t>
  </si>
  <si>
    <t>지곡동 704 자봉마을 써니밸리(아) 103동 3-4통로</t>
  </si>
  <si>
    <t>지곡동 704 자봉마을 써니밸리(아) 104동 1-2통로</t>
  </si>
  <si>
    <t>지곡동 704 자봉마을 써니밸리(아) 104동 3-4통로</t>
  </si>
  <si>
    <t>지곡동 704 자봉마을 써니밸리(아) 105동 1-2통로</t>
  </si>
  <si>
    <t>지곡동 704 자봉마을 써니밸리(아) 105동 3-4통로</t>
  </si>
  <si>
    <t xml:space="preserve">지곡동 704 자봉마을 써니밸리(아) 105동 5-6통로 </t>
  </si>
  <si>
    <t>지곡4통</t>
  </si>
  <si>
    <t>지곡동 704 자봉마을 써니밸리(아) 107동 1-2통로</t>
  </si>
  <si>
    <t>지곡동 704 자봉마을 써니밸리(아) 107동 3-4통로</t>
  </si>
  <si>
    <t>지곡동 704 자봉마을 써니밸리(아) 108동 1-2통로</t>
  </si>
  <si>
    <t>지곡동 704 자봉마을 써니밸리(아) 108동 3-4통로</t>
  </si>
  <si>
    <t>지곡동 704 자봉마을 써니밸리(아) 109동 1-2통로</t>
  </si>
  <si>
    <t>지곡동 704 자봉마을 써니밸리(아) 109동 3-4통로</t>
  </si>
  <si>
    <t>지곡동 704 자봉마을 써니밸리(아) 109동 5-6통로</t>
  </si>
  <si>
    <t>지곡동 704 자봉마을 써니밸리(아) 114동 1-2통로</t>
  </si>
  <si>
    <t>지곡동 704 자봉마을 써니밸리(아) 114동 3-4통로</t>
  </si>
  <si>
    <t>지곡동 704 자봉마을 써니밸리(아) 114동 5-6통로</t>
  </si>
  <si>
    <t>지곡5통</t>
  </si>
  <si>
    <t>지곡동 704 자봉마을 써니밸리(아) 106동 1-2통로</t>
  </si>
  <si>
    <t>지곡동 704 자봉마을 써니밸리(아) 106동 3-4통로</t>
  </si>
  <si>
    <t>지곡동 704 자봉마을 써니밸리(아) 110동 1-2통로</t>
  </si>
  <si>
    <t>지곡동 704 자봉마을 써니밸리(아) 110동 3-4통로</t>
  </si>
  <si>
    <t>지곡동 704 자봉마을 써니밸리(아) 111동 1-2통로</t>
  </si>
  <si>
    <t>지곡동 704 자봉마을 써니밸리(아) 111동 3-4통로</t>
  </si>
  <si>
    <t>지곡동 704 자봉마을 써니밸리(아) 112동 1-2통로</t>
  </si>
  <si>
    <t xml:space="preserve">지곡동 704 자봉마을 써니밸리(아) 113동 1-2통로 </t>
  </si>
  <si>
    <t>공세1통</t>
  </si>
  <si>
    <t>공세동 192～231</t>
  </si>
  <si>
    <t xml:space="preserve">(공세동, </t>
  </si>
  <si>
    <t>공세동 232～303</t>
  </si>
  <si>
    <t>한일마을)</t>
  </si>
  <si>
    <t>공세동 304～401</t>
  </si>
  <si>
    <t>공세동 670-2～684-4</t>
  </si>
  <si>
    <t>공세2통</t>
  </si>
  <si>
    <t>공세동 19～63</t>
  </si>
  <si>
    <t>(공세동, 큰말)</t>
  </si>
  <si>
    <t>공세동 253</t>
  </si>
  <si>
    <t>공세동 280</t>
  </si>
  <si>
    <t>공세동 265</t>
  </si>
  <si>
    <t>공세동 170～180</t>
  </si>
  <si>
    <t>공세3통</t>
  </si>
  <si>
    <t>공세동 382-1 호수 청구아파트 101동 1～2통로</t>
  </si>
  <si>
    <t>(공세동)</t>
  </si>
  <si>
    <t>공세동 382-1 호수 청구아파트 101동 3～4통로</t>
  </si>
  <si>
    <t>공세동 382-1 호수 청구아파트 102동 1～2통로</t>
  </si>
  <si>
    <t>공세동 382-1 호수 청구아파트 102동 3～4통로</t>
  </si>
  <si>
    <t>공세동 382-1 호수 청구아파트 103동 1～2통로</t>
  </si>
  <si>
    <t>공세동 382-1 호수 청구아파트 103동 3～4통로</t>
  </si>
  <si>
    <t>공세동 382-1 호수 청구아파트 104동 1～2통로</t>
  </si>
  <si>
    <t>공세동 382-1 호수 청구아파트 104동 3～4통로</t>
  </si>
  <si>
    <t>공세동 382-1 호수 청구아파트 105동 1～2통로</t>
  </si>
  <si>
    <t>공세동 382-1 호수 청구아파트 105동 3～4통로</t>
  </si>
  <si>
    <t>공세동 382-1 호수 청구아파트 106동 1～2통로</t>
  </si>
  <si>
    <t>공세동 382-1 호수 청구아파트 106동 3～4통로</t>
  </si>
  <si>
    <t>공세동 382-1 호수 청구아파트 107동 1～2통로</t>
  </si>
  <si>
    <t>공세동 382-1 호수 청구아파트 107동 3～4통로</t>
  </si>
  <si>
    <t>공세4통</t>
  </si>
  <si>
    <t>공세동 663 불곡마을 벽산 블루밍 101동 1～2라인</t>
  </si>
  <si>
    <t>공세동 663 불곡마을 벽산 블루밍 101동 3～4라인</t>
  </si>
  <si>
    <t>공세동 663 불곡마을 벽산 블루밍 102동 1～2라인</t>
  </si>
  <si>
    <t>공세동 663 불곡마을 벽산 블루밍 102동 3～4라인</t>
  </si>
  <si>
    <t>공세동 663 불곡마을 벽산 블루밍 103동 1～2라인</t>
  </si>
  <si>
    <t>공세동 663 불곡마을 벽산 블루밍 104동 1～2라인</t>
  </si>
  <si>
    <t>공세동 663 불곡마을 벽산 블루밍 104동 3～4라인</t>
  </si>
  <si>
    <t>공세동 663 불곡마을 벽산 블루밍 104동 5～6라인</t>
  </si>
  <si>
    <t>공세동 663 불곡마을 벽산 블루밍 105동 1～2라인</t>
  </si>
  <si>
    <t>공세동 663 불곡마을 벽산 블루밍 105동 3～4라인</t>
  </si>
  <si>
    <t>공세동 663 불곡마을 벽산 블루밍 105동 5～6라인</t>
  </si>
  <si>
    <t>공세동 663 불곡마을 벽산 블루밍 106동 1～2라인</t>
  </si>
  <si>
    <t>공세동 663 불곡마을 벽산 블루밍 106동 3～4라인</t>
  </si>
  <si>
    <t>공세5통</t>
  </si>
  <si>
    <t>공세동 679 한보라마을 휴먼시아 901동 1～3라인</t>
  </si>
  <si>
    <t>공세동 679 한보라마을 휴먼시아 902동 1～3라인</t>
  </si>
  <si>
    <t>공세동 679 한보라마을 휴먼시아 903동 1～2라인</t>
  </si>
  <si>
    <t>공세동 679 한보라마을 휴먼시아 903동 3～4라인</t>
  </si>
  <si>
    <t>공세동 679 한보라마을 휴먼시아 904동 1～2라인</t>
  </si>
  <si>
    <t>공세동 679 한보라마을 휴먼시아 904동 3～4라인</t>
  </si>
  <si>
    <t>공세동 679 한보라마을 휴먼시아 904동 5～6라인</t>
  </si>
  <si>
    <t>공세동 679 한보라마을 휴먼시아 905동 1～2라인</t>
  </si>
  <si>
    <t>공세동 679 한보라마을 휴먼시아 905동 3～5라인</t>
  </si>
  <si>
    <t>공세동 679 한보라마을 휴먼시아 906동 1～2라인</t>
  </si>
  <si>
    <t>공세동 679 한보라마을 휴먼시아 906동 3～5라인</t>
  </si>
  <si>
    <t>공세동 679 한보라마을 휴먼시아 907동 1～3라인</t>
  </si>
  <si>
    <t>공세동 679 한보라마을 휴먼시아 908동 1～2라인</t>
  </si>
  <si>
    <t>공세동 679 한보라마을 휴먼시아 908동 3～4라인</t>
  </si>
  <si>
    <t>공세동 679 한보라마을 휴먼시아 908동 5～6라인</t>
  </si>
  <si>
    <t>공세6통</t>
  </si>
  <si>
    <t>공세동 674 한보라마을 휴먼시아 701동 1～7통로</t>
  </si>
  <si>
    <t>공세동 674 한보라마을 휴먼시아 702동 1～2라인</t>
  </si>
  <si>
    <t>공세동 674 한보라마을 휴먼시아 702동 3～4라인</t>
  </si>
  <si>
    <t>공세동 674 한보라마을 휴먼시아 702동 5～6라인</t>
  </si>
  <si>
    <t>공세동 674 한보라마을 휴먼시아 703동 1～6통로(1～8층)</t>
  </si>
  <si>
    <t>공세동 674 한보라마을 휴먼시아 703동 1～6통로(9～16층)</t>
  </si>
  <si>
    <t>공세동 674 한보라마을 휴먼시아 703동 1～6통로(17～25층)</t>
  </si>
  <si>
    <t>공세동 674 한보라마을 휴먼시아 704동 1～6통로(1～8층)</t>
  </si>
  <si>
    <t>공세동 674 한보라마을 휴먼시아 704동 1～6통로(9～16층)</t>
  </si>
  <si>
    <t>공세동 674 한보라마을 휴먼시아 704동 1～6통로(17～25층)</t>
  </si>
  <si>
    <t>공세동 674 한보라마을 휴먼시아 705동 1～6통로(1～8층)</t>
  </si>
  <si>
    <t>공세동 674 한보라마을 휴먼시아 705동 1～6통로(9～16층)</t>
  </si>
  <si>
    <t>공세동 674 한보라마을 휴먼시아 705동 1～6통로(17～25층)</t>
  </si>
  <si>
    <t>공세동 674 한보라마을 휴먼시아 706동 1～8통로</t>
  </si>
  <si>
    <t>공세동 674 한보라마을 휴먼시아 707동 1～6통로</t>
  </si>
  <si>
    <t>공세동 674 한보라마을 휴먼시아 708동 1～2라인</t>
  </si>
  <si>
    <t>공세동 674 한보라마을 휴먼시아 708동 3～4라인</t>
  </si>
  <si>
    <t>공세동 674 한보라마을 휴먼시아 709동 1～2라인</t>
  </si>
  <si>
    <t>공세동 674 한보라마을 휴먼시아 709동 3～4라인</t>
  </si>
  <si>
    <t>공세동 674 한보라마을 휴먼시아 710동 1～2라인</t>
  </si>
  <si>
    <t>공세동 674 한보라마을 휴먼시아 710동 3～4라인</t>
  </si>
  <si>
    <t>공세동 674 한보라마을 휴먼시아 710동 5～6라인</t>
  </si>
  <si>
    <t>공세7통</t>
  </si>
  <si>
    <t>공세동 694 대주 피오레 101동 1～2라인</t>
  </si>
  <si>
    <t>공세동 694 대주 피오레 101동 3～5라인</t>
  </si>
  <si>
    <t>공세동 694 대주 피오레 102동 1～2라인</t>
  </si>
  <si>
    <t>공세동 694 대주 피오레 103동 1～2라인</t>
  </si>
  <si>
    <t>공세동 694 대주 피오레 104동 1～2라인</t>
  </si>
  <si>
    <t>공세동 694 대주 피오레 104동 3～5라인</t>
  </si>
  <si>
    <t>공세동 694 대주 피오레 105동 1～2라인</t>
  </si>
  <si>
    <t>공세동 694 대주 피오레 105동 3～5라인</t>
  </si>
  <si>
    <t>공세동 694 대주 피오레 106동 1～2라인</t>
  </si>
  <si>
    <t>공세동 694 대주 피오레 106동 3～5라인</t>
  </si>
  <si>
    <t>공세동 694 대주 피오레 107동 1～2라인</t>
  </si>
  <si>
    <t>공세동 694 대주 피오레 107동 3～5라인</t>
  </si>
  <si>
    <t>공세동 694 대주 피오레 108동 1～2라인</t>
  </si>
  <si>
    <t>공세동 694 대주 피오레 108동 3～5라인</t>
  </si>
  <si>
    <t>공세동 694 대주 피오레 109동 1～2라인</t>
  </si>
  <si>
    <t>공세동 694 대주 피오레 109동 3～5라인</t>
  </si>
  <si>
    <t>공세8통</t>
  </si>
  <si>
    <t>공세동 714 대주 피오레 201동 1～2라인</t>
  </si>
  <si>
    <t>공세동 714 대주 피오레 201동 3～5라인</t>
  </si>
  <si>
    <t>공세동 714 대주 피오레 202동 1～2라인</t>
  </si>
  <si>
    <t>공세동 714 대주 피오레 202동 3～5라인</t>
  </si>
  <si>
    <t>공세동 714 대주 피오레 203동 1～2라인</t>
  </si>
  <si>
    <t>공세동 714 대주 피오레 203동 3～5라인</t>
  </si>
  <si>
    <t>공세동 714 대주 피오레 204동 1～2라인</t>
  </si>
  <si>
    <t>공세동 714 대주 피오레 204동 3～5라인</t>
  </si>
  <si>
    <t>공세동 714 대주 피오레 205동 1～2라인</t>
  </si>
  <si>
    <t>공세동 714 대주 피오레 205동 3～5라인</t>
  </si>
  <si>
    <t>공세동 714 대주 피오레 206동 1～2라인</t>
  </si>
  <si>
    <t>공세동 714 대주 피오레 206동 3～5라인</t>
  </si>
  <si>
    <t>공세동 714 대주 피오레 207동 1～2라인</t>
  </si>
  <si>
    <t>공세동 714 대주 피오레 207동 3～5라인</t>
  </si>
  <si>
    <t>공세동 714 대주 피오레 208동 1～2라인</t>
  </si>
  <si>
    <t>공세동 714 대주 피오레 208동 3～5라인</t>
  </si>
  <si>
    <t>공세9통</t>
  </si>
  <si>
    <t>공세동 714 대주 피오레 209동 1～2라인</t>
  </si>
  <si>
    <t>공세동 714 대주 피오레 209동 3～5라인</t>
  </si>
  <si>
    <t>공세동 714 대주 피오레 210동 1～2라인</t>
  </si>
  <si>
    <t>공세동 714 대주 피오레 210동 3～5라인</t>
  </si>
  <si>
    <t>공세동 714 대주 피오레 211동 1～2라인</t>
  </si>
  <si>
    <t>공세동 714 대주 피오레 211동 3～5라인</t>
  </si>
  <si>
    <t>공세동 714 대주 피오레 212동 1～2라인</t>
  </si>
  <si>
    <t>공세동 714 대주 피오레 212동 3～5라인</t>
  </si>
  <si>
    <t>공세동 714 대주 피오레 213동 1～2라인</t>
  </si>
  <si>
    <t>공세동 714 대주 피오레 213동 3～5라인</t>
  </si>
  <si>
    <t>공세동 714 대주 피오레 214동 1～2라인</t>
  </si>
  <si>
    <t>공세동 714 대주 피오레 214동 3～5라인</t>
  </si>
  <si>
    <t>공세동 714 대주 피오레 215동 1～2라인</t>
  </si>
  <si>
    <t>공세동 714 대주 피오레 215동 3～5라인</t>
  </si>
  <si>
    <t>공세10통</t>
  </si>
  <si>
    <t>공세동 676 화성파크드림프라브 101동 1～7라인</t>
  </si>
  <si>
    <t>공세동 676 화성파크드림프라브 102동 1～7라인</t>
  </si>
  <si>
    <t>공세동 676 화성파크드림프라브 103동 1～5라인</t>
  </si>
  <si>
    <t>공세동 676 화성파크드림프라브 105동 1～5라인</t>
  </si>
  <si>
    <t>공세동 676 화성파크드림프라브 106동 1～5라인</t>
  </si>
  <si>
    <t>공세동 676 화성파크드림프라브 107동 1～5라인</t>
  </si>
  <si>
    <t>공세동 676 화성파크드림프라브 108동 1～7라인</t>
  </si>
  <si>
    <t>공세동 676 화성파크드림프라브 109동 1～5라인</t>
  </si>
  <si>
    <t>공세동 676 화성파크드림프라브 110동 1～7라인</t>
  </si>
  <si>
    <t>공세동 676 화성파크드림프라브 111동 1～7라인</t>
  </si>
  <si>
    <t>공세동 676 화성파크드림프라브 112동 1～5라인</t>
  </si>
  <si>
    <t>공세동 676 화성파크드림프라브 113동 1～5라인</t>
  </si>
  <si>
    <t>공세동 676 화성파크드림프라브 114동 1～5라인</t>
  </si>
  <si>
    <t>공세동 676 화성파크드림프라브 115동 1～5라인</t>
  </si>
  <si>
    <t>공세11통</t>
  </si>
  <si>
    <t>공세동 692 성원쌍떼레이크뷰 아파트 101동 1～2라인</t>
  </si>
  <si>
    <t>공세동 692 성원쌍떼레이크뷰 아파트 101동 3～4라인</t>
  </si>
  <si>
    <t xml:space="preserve">공세동 692 성원쌍떼레이크뷰 아파트 102동 1～3라인 </t>
  </si>
  <si>
    <t xml:space="preserve">공세동 692 성원쌍떼레이크뷰 아파트 103동 1～2라인 </t>
  </si>
  <si>
    <t xml:space="preserve">공세동 692 성원쌍떼레이크뷰 아파트 103동 3～4라인 </t>
  </si>
  <si>
    <t xml:space="preserve">공세동 692 성원쌍떼레이크뷰 아파트 104동 1～2라인 </t>
  </si>
  <si>
    <t>공세동 692 성원쌍떼레이크뷰 아파트 104동 3～4라인</t>
  </si>
  <si>
    <t xml:space="preserve">공세동 692 성원쌍떼레이크뷰 아파트 105동 1～2라인 </t>
  </si>
  <si>
    <t xml:space="preserve">공세동 692 성원쌍떼레이크뷰 아파트 105동 3～4라인 </t>
  </si>
  <si>
    <t xml:space="preserve">공세동 692 성원쌍떼레이크뷰 아파트 106동 1～2라인 </t>
  </si>
  <si>
    <t xml:space="preserve">공세동 692 성원쌍떼레이크뷰 아파트 106동 3～4라인 </t>
  </si>
  <si>
    <t xml:space="preserve">공세동 692 성원쌍떼레이크뷰 아파트 107동 1～2라인 </t>
  </si>
  <si>
    <t>고매1통</t>
  </si>
  <si>
    <t>고매동 178～220</t>
  </si>
  <si>
    <t xml:space="preserve">(고매동, </t>
  </si>
  <si>
    <t>고매동 221～229</t>
  </si>
  <si>
    <t>원고매)</t>
  </si>
  <si>
    <t>고매동 230～254</t>
  </si>
  <si>
    <t>고매동 420～456</t>
  </si>
  <si>
    <t>고매동 462～492</t>
  </si>
  <si>
    <t>고매2통</t>
  </si>
  <si>
    <t>고매동 512～578</t>
  </si>
  <si>
    <t>(고매동, 만평)</t>
  </si>
  <si>
    <t>고매동 690～699</t>
  </si>
  <si>
    <t>고매동 700～722</t>
  </si>
  <si>
    <t>고매동 725～789, 산81</t>
  </si>
  <si>
    <t>고매3통</t>
  </si>
  <si>
    <t>고매동 1～77, 144～177</t>
  </si>
  <si>
    <t>(고매동)</t>
  </si>
  <si>
    <t>고매동 280～330, 380～399</t>
  </si>
  <si>
    <t>고매4통</t>
  </si>
  <si>
    <t>고매동 216, 263, 365～368, 376, 377, 400～419, 423</t>
  </si>
  <si>
    <t>고매5통</t>
  </si>
  <si>
    <t>고매동 340～350</t>
  </si>
  <si>
    <t>고매동 351～356</t>
  </si>
  <si>
    <t>고매동 357～364, 370～375</t>
  </si>
  <si>
    <t>고매동 352-14, 352-72, 352-73, 352-79(매화향기가)</t>
  </si>
  <si>
    <t>고매6통</t>
  </si>
  <si>
    <t>고매동 385-1 세원아파트 101동 1-2통로</t>
  </si>
  <si>
    <t>고매동 385-1 세원아파트 101동 3-4통로</t>
  </si>
  <si>
    <t>고매동 385-1 세원아파트 101동 5-13통로(1～4층)</t>
  </si>
  <si>
    <t>고매동 385-1 세원아파트 101동 5～13통로(5～8층)</t>
  </si>
  <si>
    <t>고매동 385-1 세원아파트 101동 5～13통로(9～12층)</t>
  </si>
  <si>
    <t>고매동 385-1 세원아파트 101동 5～13통로(13～16층)</t>
  </si>
  <si>
    <t>고매동 385-1 세원아파트 102동 1～2통로</t>
  </si>
  <si>
    <t>고매동 385-1 세원아파트 102동 3～4통로</t>
  </si>
  <si>
    <t>고매동 385-1 세원아파트 102동 5～6통로</t>
  </si>
  <si>
    <t>고매동 385-1 세원아파트 102동 7호통로</t>
  </si>
  <si>
    <t>고매동 379～399(385-1제외)</t>
  </si>
  <si>
    <t>고매7통</t>
  </si>
  <si>
    <t>고매동 359 동성아파트 101동 1～2통로</t>
  </si>
  <si>
    <t>고매동 359 동성아파트 101동 3～4통로</t>
  </si>
  <si>
    <t>고매동 359 동성아파트 101동 5～6통로</t>
  </si>
  <si>
    <t>고매동 359 동성아파트 102동 1～2통로</t>
  </si>
  <si>
    <t>고매동 359 동성아파트 102동 3～4통로</t>
  </si>
  <si>
    <t>고매동 359 동성아파트 102동 5～6통로</t>
  </si>
  <si>
    <t>고매동 359 동성아파트 102동 7～8통로</t>
  </si>
  <si>
    <t>고매8통</t>
  </si>
  <si>
    <t>고매동 880 매화마을 우림홀인원 201동 1～2통로(15층)</t>
  </si>
  <si>
    <t>고매동 880 매화마을 우림홀인원 201동 3～4통로(15층)</t>
  </si>
  <si>
    <t>고매동 880 매화마을 우림홀인원 202동 1～2통로(13층)</t>
  </si>
  <si>
    <t>고매동 880 매화마을 우림홀인원 202동 3～4통로(13층)</t>
  </si>
  <si>
    <t>고매동 880 매화마을 우림홀인원 203동 1～2통로(14층)</t>
  </si>
  <si>
    <t>고매동 880 매화마을 우림홀인원 203동 3～4통로(14층)</t>
  </si>
  <si>
    <t>고매동 880 매화마을 우림홀인원 203동 5～6통로(13층)</t>
  </si>
  <si>
    <t>고매동 880 매화마을 우림홀인원 204동 1～2통로(15층)</t>
  </si>
  <si>
    <t>고매동 880 매화마을 우림홀인원 204동 3～4통로(15층)</t>
  </si>
  <si>
    <t>고매동 880 매화마을 우림홀인원 205동 1～2통로(14층)</t>
  </si>
  <si>
    <t>고매동 880 매화마을 우림홀인원 205동 3～4통로(10층)</t>
  </si>
  <si>
    <t>고매9통</t>
  </si>
  <si>
    <t>고매동 877 매화마을 우남퍼스트빌 101동 1～2통로</t>
  </si>
  <si>
    <t>고매동 877 매화마을 우남퍼스트빌 101동 3～4통로</t>
  </si>
  <si>
    <t>고매동 877 매화마을 우남퍼스트빌 102동 1～2통로</t>
  </si>
  <si>
    <t>고매동 877 매화마을 우남퍼스트빌 102동 3～4통로</t>
  </si>
  <si>
    <t>고매동 877 매화마을 우남퍼스트빌 103동 1～2통로</t>
  </si>
  <si>
    <t>고매동 877 매화마을 우남퍼스트빌 103동 3～4통로</t>
  </si>
  <si>
    <t>고매10통</t>
  </si>
  <si>
    <t>고매동 883 기흥 써니밸리 아파트 101동 1-2통로</t>
  </si>
  <si>
    <t>고매동 883 기흥 써니밸리 아파트 101동 3-4통로</t>
  </si>
  <si>
    <t>고매동 883 기흥 써니밸리 아파트 102동 1-2통로</t>
  </si>
  <si>
    <t>고매동 883 기흥 써니밸리 아파트 102동 3-4통로</t>
  </si>
  <si>
    <t>고매동 883 기흥 써니밸리 아파트 103동 1-2통로</t>
  </si>
  <si>
    <t>고매동 883 기흥 써니밸리 아파트 104동 1-3통로</t>
  </si>
  <si>
    <t>고매11통</t>
  </si>
  <si>
    <t>고매동 674-2 메종블루아 101동, 674-3 메종블루아 102동</t>
  </si>
  <si>
    <t>고매동 674-8 메종블루아 103동</t>
  </si>
  <si>
    <t>고매동 674-7 메종블루아 104동</t>
  </si>
  <si>
    <t>고매동 674-9 메종블루아 105동</t>
  </si>
  <si>
    <t>농서1통</t>
  </si>
  <si>
    <t>농서동 1～282, 산14-1, 산24</t>
  </si>
  <si>
    <t>(농서동, 용수골)</t>
  </si>
  <si>
    <t>농서2통</t>
  </si>
  <si>
    <t>농서동 344～347, 352～354, 391～394, 396～423</t>
  </si>
  <si>
    <t>(농서동, 반월)</t>
  </si>
  <si>
    <t>농서동 425～427, 436～437, 438</t>
  </si>
  <si>
    <t>농서동 433, 439～441</t>
  </si>
  <si>
    <t>농서동 428-431, 444～447</t>
  </si>
  <si>
    <t>농서동 443, 449～459</t>
  </si>
  <si>
    <t>농서3통</t>
  </si>
  <si>
    <t>농서동 395 서천마을 휴먼시아 301동(1층～7층)</t>
  </si>
  <si>
    <t>(농서동)</t>
  </si>
  <si>
    <t>농서동 395 서천마을 휴먼시아 301동(8층～15층)</t>
  </si>
  <si>
    <t>농서동 395 서천마을 휴먼시아 302동(1층～7층)</t>
  </si>
  <si>
    <t>농서동 395 서천마을 휴먼시아 302동(8층～15층)</t>
  </si>
  <si>
    <t>농서동 395 서천마을 휴먼시아 303동(1층～10층)</t>
  </si>
  <si>
    <t>농서동 395 서천마을 휴먼시아 303동(11층～20층)</t>
  </si>
  <si>
    <t>농서동 395 서천마을 휴먼시아 304동(1층～10층)</t>
  </si>
  <si>
    <t>농서동 395 서천마을 휴먼시아 304동(11층～20층)</t>
  </si>
  <si>
    <t>농서동 395 서천마을 휴먼시아 307동(1층～10층)</t>
  </si>
  <si>
    <t>농서동 395 서천마을 휴먼시아 307동(11층～20층)</t>
  </si>
  <si>
    <t>농서4통</t>
  </si>
  <si>
    <t>농서동 395 서천마을 휴먼시아 305동(1층～7층)</t>
  </si>
  <si>
    <t>농서동 395 서천마을 휴먼시아 305동(8층～14층)</t>
  </si>
  <si>
    <t>농서동 395 서천마을 휴먼시아 306동(1층～7층)</t>
  </si>
  <si>
    <t>농서동 395 서천마을 휴먼시아 306동(8층～15층)</t>
  </si>
  <si>
    <t>농서동 395 서천마을 휴먼시아 308동(1층～7층)</t>
  </si>
  <si>
    <t>농서동 395 서천마을 휴먼시아 308동(8층～15층)</t>
  </si>
  <si>
    <t>농서동 395 서천마을 휴먼시아 309동(1층～7층)</t>
  </si>
  <si>
    <t>농서동 395 서천마을 휴먼시아 309동(8층～15층)</t>
  </si>
  <si>
    <t>농서동 395 서천마을 휴먼시아 310동(1층～10층)</t>
  </si>
  <si>
    <t>농서동 395 서천마을 휴먼시아 310동(11층～20층)</t>
  </si>
  <si>
    <t>서천1통</t>
  </si>
  <si>
    <t>서천동 20～303</t>
  </si>
  <si>
    <t>(서천동, 외서천)</t>
  </si>
  <si>
    <t>서천동 1～19, 294～299, 309～319, 320～329</t>
  </si>
  <si>
    <t>서천동 330～351, 352～388, 402～407</t>
  </si>
  <si>
    <t>서천2통</t>
  </si>
  <si>
    <t>서천동 230～239</t>
  </si>
  <si>
    <t>(서천동, 내서천)</t>
  </si>
  <si>
    <t>서천동 240～260</t>
  </si>
  <si>
    <t>서천동 220, 261～278, 714</t>
  </si>
  <si>
    <t>서천동 279～282, 389～401, 710～713</t>
  </si>
  <si>
    <t>서천동 283～289</t>
  </si>
  <si>
    <t>서천3통</t>
  </si>
  <si>
    <t>서천동 700 서그내마을 에스케이아파트 101동 1～2통로(20층)</t>
  </si>
  <si>
    <t>(서천동)</t>
  </si>
  <si>
    <t>서천동 700 서그내마을 에스케이아파트 101동 3～4통로(20층)</t>
  </si>
  <si>
    <t>서천동 700 서그내마을 에스케이아파트 101동 5～6통로(20층)</t>
  </si>
  <si>
    <t>서천동 700 서그내마을 에스케이아파트 102동 1～2통로(20층)</t>
  </si>
  <si>
    <t>서천동 700 서그내마을 에스케이아파트 102동 3～4통로(19,20층)</t>
  </si>
  <si>
    <t>서천동 700 서그내마을 에스케이아파트 102동 5～6통로(19,20층)</t>
  </si>
  <si>
    <t>서천동 700 서그내마을 에스케이아파트 103동 1～2통로(19,20층)</t>
  </si>
  <si>
    <t>서천동 700 서그내마을 에스케이아파트 103동 3～4통로(20층)</t>
  </si>
  <si>
    <t>서천동 700 서그내마을 에스케이아파트 104동 1～2통로(17층)</t>
  </si>
  <si>
    <t>서천동 700 서그내마을 에스케이아파트 104동 3～4통로(17,18층)</t>
  </si>
  <si>
    <t>서천동 700 서그내마을 에스케이아파트 104동 5～6통로(18층)</t>
  </si>
  <si>
    <t>서천4통</t>
  </si>
  <si>
    <t>서천동 700 서그내마을 에스케이아파트 105동 1～2통로(18층)</t>
  </si>
  <si>
    <t>서천동 700 서그내마을 에스케이아파트 105동 3～4통로(18층)</t>
  </si>
  <si>
    <t>서천동 700 서그내마을 에스케이아파트 105동 5～6통로(18층)</t>
  </si>
  <si>
    <t>서천동 700 서그내마을 에스케이아파트 106동 1～2통로(20층)</t>
  </si>
  <si>
    <t>서천동 700 서그내마을 에스케이아파트 106동 3～4통로(19,20층)</t>
  </si>
  <si>
    <t>서천동 700 서그내마을 에스케이아파트 106동 5～6통로(20층)</t>
  </si>
  <si>
    <t>서천동 700 서그내마을 에스케이아파트 107동 1～2통로(20층)</t>
  </si>
  <si>
    <t>서천동 700 서그내마을 에스케이아파트 107동 3～4통로(19,20층)</t>
  </si>
  <si>
    <t>서천동 700 서그내마을 에스케이아파트 107동 5～6통로(19,20층)</t>
  </si>
  <si>
    <t>서천동 700 서그내마을 에스케이아파트 108동(20층)</t>
  </si>
  <si>
    <t>서천5통</t>
  </si>
  <si>
    <t>서천동 705 예현마을 현대홈타운 101동 1～2통로(20층)</t>
  </si>
  <si>
    <t>서천동 705 예현마을 현대홈타운 101동 3～4통로(20층)</t>
  </si>
  <si>
    <t>서천동 705 예현마을 현대홈타운 102동 1～2통로(20층)</t>
  </si>
  <si>
    <t>서천동 705 예현마을 현대홈타운 102동 3～4통로(20층)</t>
  </si>
  <si>
    <t>서천동 705 예현마을 현대홈타운 103동(20층)</t>
  </si>
  <si>
    <t>서천동 705 예현마을 현대홈타운 104동 1～2통로(20층)</t>
  </si>
  <si>
    <t>서천동 705 예현마을 현대홈타운 104동 3～4통로(20층)</t>
  </si>
  <si>
    <t>서천동 705 예현마을 현대홈타운 104동 5～6통로(20층)</t>
  </si>
  <si>
    <t>서천6통</t>
  </si>
  <si>
    <t>서천동 705 예현마을 현대홈타운 105동 1～2통로(20층)</t>
  </si>
  <si>
    <t>서천동 705 예현마을 현대홈타운 105동 3～4통로(20층)</t>
  </si>
  <si>
    <t>서천동 705 예현마을 현대홈타운 105동 5～6통로(20층)</t>
  </si>
  <si>
    <t>서천동 705 예현마을 현대홈타운 106동 1～2통로(18층)</t>
  </si>
  <si>
    <t>서천동 705 예현마을 현대홈타운 106동 3～4통로(19층)</t>
  </si>
  <si>
    <t>서천동 705 예현마을 현대홈타운 107동 1～2통로(18층)</t>
  </si>
  <si>
    <t>서천동 705 예현마을 현대홈타운 107동 3～4통로(18층)</t>
  </si>
  <si>
    <t>서천동 705 예현마을 현대홈타운 108동(18층)</t>
  </si>
  <si>
    <t>서천7통</t>
  </si>
  <si>
    <t>서천동 708 서그내마을 서천아이파크 101동(15층)</t>
  </si>
  <si>
    <t>서천동 708 서그내마을 서천아이파크 102동(15층)</t>
  </si>
  <si>
    <t>서천동 708 서그내마을 서천아이파크 103동(15층)</t>
  </si>
  <si>
    <t>서천동 708 서그내마을 서천아이파크 104동(15층)</t>
  </si>
  <si>
    <t>서천동 708 서그내마을 서천아이파크 105동(15층)</t>
  </si>
  <si>
    <t>서천동 708 서그내마을 서천아이파크 106동(15층)</t>
  </si>
  <si>
    <t>서천8통</t>
  </si>
  <si>
    <t>서천동 743 서천마을 휴먼시아 201동(1층～7층)</t>
  </si>
  <si>
    <t>서천동 743 서천마을 휴먼시아 201동(8층～15층)</t>
  </si>
  <si>
    <t>서천동 743 서천마을 휴먼시아 202동(1층～7층)</t>
  </si>
  <si>
    <t>서천동 743 서천마을 휴먼시아 202동(8층～15층)</t>
  </si>
  <si>
    <t>서천동 743 서천마을 휴먼시아 203동(1층～7층)</t>
  </si>
  <si>
    <t>서천동 743 서천마을 휴먼시아 203동(8층～15층)</t>
  </si>
  <si>
    <t>서천동 743 서천마을 휴먼시아 204동(1층～10층)</t>
  </si>
  <si>
    <t>서천동 743 서천마을 휴먼시아 204동(11층～18층)</t>
  </si>
  <si>
    <t>서천9통</t>
  </si>
  <si>
    <t>서천동 743 서천마을 휴먼시아 205동(1층～9층)</t>
  </si>
  <si>
    <t>서천동 743 서천마을 휴먼시아 205동(10층～18층)</t>
  </si>
  <si>
    <t>서천동 743 서천마을 휴먼시아 206동(1층～8층)</t>
  </si>
  <si>
    <t>서천동 743 서천마을 휴먼시아 206동(9층～15층)</t>
  </si>
  <si>
    <t>서천동 743 서천마을 휴먼시아 207동(1층～12층)</t>
  </si>
  <si>
    <t>서천동 743 서천마을 휴먼시아 208동(1층～9층)</t>
  </si>
  <si>
    <t>서천동 743 서천마을 휴먼시아 208동(10층～18층)</t>
  </si>
  <si>
    <t>서천10통</t>
  </si>
  <si>
    <t>서천동 736 서천마을 101동(15층)</t>
  </si>
  <si>
    <t>서천동 736 서천마을 102동(15층)</t>
  </si>
  <si>
    <t>서천동 736 서천마을 103동(15층)</t>
  </si>
  <si>
    <t>서천동 736 서천마을 104동(15층)</t>
  </si>
  <si>
    <t>서천동 736 서천마을 105동(15층)</t>
  </si>
  <si>
    <t>서천동 736 서천마을 106동(15층)</t>
  </si>
  <si>
    <t>서천동 736 서천마을 107동(15층)</t>
  </si>
  <si>
    <t>서천11통</t>
  </si>
  <si>
    <t>서천동 736 서천마을 108동(15층)</t>
  </si>
  <si>
    <t>서천동 736 서천마을 109동(15층)</t>
  </si>
  <si>
    <t>서천동 736 서천마을 110동(15층)</t>
  </si>
  <si>
    <t>서천동 736 서천마을 111동(15층)</t>
  </si>
  <si>
    <t>서천동 736 서천마을 112동(15층)</t>
  </si>
  <si>
    <t>서천동 736 서천마을 113동(15층)</t>
  </si>
  <si>
    <t>서천동 736 서천마을 114동(15층)</t>
  </si>
  <si>
    <t>서천12통</t>
  </si>
  <si>
    <t>서천동 823 서천마을 401동(14층)</t>
  </si>
  <si>
    <t>서천동 823 서천마을 402동(15층)</t>
  </si>
  <si>
    <t>서천동 823 서천마을 403동(15층)</t>
  </si>
  <si>
    <t>서천동 823 서천마을 404동(15층)</t>
  </si>
  <si>
    <t>서천동 823 서천마을 405동(15층)</t>
  </si>
  <si>
    <t>서천동 823 서천마을 406동(15층)</t>
  </si>
  <si>
    <t>서천13통</t>
  </si>
  <si>
    <t>서천동 823 서천마을 407동(15층)</t>
  </si>
  <si>
    <t>서천동 823 서천마을 408동(15층)</t>
  </si>
  <si>
    <t>서천동 823 서천마을 409동(14층)</t>
  </si>
  <si>
    <t>서천동 823 서천마을 410동(15층)</t>
  </si>
  <si>
    <t>서천동 823 서천마을 411동(15층)</t>
  </si>
  <si>
    <t>서천14통</t>
  </si>
  <si>
    <t>서천동 759∼761</t>
  </si>
  <si>
    <t>서천동 757, 762∼765</t>
  </si>
  <si>
    <t>서천동 766∼767, 774, 774-1,774-2, 774-16∼774-18, 787</t>
  </si>
  <si>
    <t>서천15통</t>
  </si>
  <si>
    <t>서천동 768∼773, 774-3∼774-15, 775∼776, 785</t>
  </si>
  <si>
    <t>서천동 777∼784</t>
  </si>
  <si>
    <t>서천동 786, 788∼792</t>
  </si>
  <si>
    <t>서천16통</t>
  </si>
  <si>
    <t>서천동 755 서천2차 아이파크 601동</t>
  </si>
  <si>
    <t xml:space="preserve">(서천동, </t>
  </si>
  <si>
    <t>서천동 755 서천2차 아이파크 602동</t>
  </si>
  <si>
    <t xml:space="preserve">서천2차 </t>
  </si>
  <si>
    <t>서천동 755 서천2차 아이파크 603동</t>
  </si>
  <si>
    <t>서천동 755 서천2차 아이파크 604동</t>
  </si>
  <si>
    <t>서천동 755 서천2차 아이파크 605동</t>
  </si>
  <si>
    <t>서천동 755 서천2차 아이파크 606동</t>
  </si>
  <si>
    <t>서천17통</t>
  </si>
  <si>
    <t>서천동 801 힐스테이트서천 507동</t>
  </si>
  <si>
    <t>서천동 801 힐스테이트서천 508동</t>
  </si>
  <si>
    <t>서천동 801 힐스테이트서천 509동</t>
  </si>
  <si>
    <t>서천)</t>
  </si>
  <si>
    <t>서천동 801 힐스테이트서천 510동</t>
  </si>
  <si>
    <t>서천동 801 힐스테이트서천 511동</t>
  </si>
  <si>
    <t>서천동 801 힐스테이트서천 512동</t>
  </si>
  <si>
    <t>서천18통</t>
  </si>
  <si>
    <t>서천동 801 힐스테이트서천 501동</t>
  </si>
  <si>
    <t>서천동 801 힐스테이트서천 502동</t>
  </si>
  <si>
    <t>서천동 801 힐스테이트서천 503동</t>
  </si>
  <si>
    <t>서천동 801 힐스테이트서천 504동</t>
  </si>
  <si>
    <t>서천동 801 힐스테이트서천 505동</t>
  </si>
  <si>
    <t>서천동 801 힐스테이트서천 506동</t>
  </si>
  <si>
    <t>서천19통</t>
  </si>
  <si>
    <t>서천동 715∼719</t>
  </si>
  <si>
    <t>서천동 720∼723</t>
  </si>
  <si>
    <t>서천동 724∼729-5, 731</t>
  </si>
  <si>
    <t>서천동 729-6∼730-5, 731-1∼731-2, 732</t>
  </si>
  <si>
    <t>서천20통</t>
  </si>
  <si>
    <t>서천동 828 영통로 효성해링턴 플레이스 101동 1～2통로</t>
  </si>
  <si>
    <t>서천동 828 영통로 효성해링턴 플레이스 101동 3～4통로</t>
  </si>
  <si>
    <t>영통로</t>
  </si>
  <si>
    <t>서천동 828 영통로 효성해링턴 플레이스 102동 1～2통로</t>
  </si>
  <si>
    <t xml:space="preserve">효성해링턴 </t>
  </si>
  <si>
    <t>서천동 828 영통로 효성해링턴 플레이스 102동 3～4통로</t>
  </si>
  <si>
    <t>플레이스)</t>
  </si>
  <si>
    <t>서천동 828 영통로 효성해링턴 플레이스 106동 1～2통로</t>
  </si>
  <si>
    <t>서천동 828 영통로 효성해링턴 플레이스 106동 3～4통로</t>
  </si>
  <si>
    <t>서천동 828 영통로 효성해링턴 플레이스 107동 1～2통로</t>
  </si>
  <si>
    <t>서천동 828 영통로 효성해링턴 플레이스 107동 3～4통로</t>
  </si>
  <si>
    <t>서천21통</t>
  </si>
  <si>
    <t>서천동 828 영통로 효성해링턴 플레이스 103동 1～2통로</t>
  </si>
  <si>
    <t>서천동 828 영통로 효성해링턴 플레이스 103동 3～4통로</t>
  </si>
  <si>
    <t>서천동 828 영통로 효성해링턴 플레이스 104동 1～2통로</t>
  </si>
  <si>
    <t>서천동 828 영통로 효성해링턴 플레이스 104동 3～4통로</t>
  </si>
  <si>
    <t>서천동 828 영통로 효성해링턴 플레이스 105동 1～2통로</t>
  </si>
  <si>
    <t>서천동 828 영통로 효성해링턴 플레이스 105동 3～4통로</t>
  </si>
  <si>
    <t>서천22통</t>
  </si>
  <si>
    <t>서천동 254 효성해링턴플레이스 2차 101동</t>
  </si>
  <si>
    <t>서천동 254 효성해링턴플레이스 2차 102동</t>
  </si>
  <si>
    <t>효성해링턴</t>
  </si>
  <si>
    <t>서천동 254 효성해링턴플레이스 2차 103동</t>
  </si>
  <si>
    <t xml:space="preserve">플레이스 </t>
  </si>
  <si>
    <t>서천동 254 효성해링턴플레이스 2차 104동</t>
  </si>
  <si>
    <t>2차)</t>
  </si>
  <si>
    <t>서천동 254 효성해링턴플레이스 2차 105동</t>
  </si>
  <si>
    <t>서천동 254 효성해링턴플레이스 2차 106동</t>
  </si>
  <si>
    <t>서천동 254 효성해링턴플레이스 2차 107동</t>
  </si>
  <si>
    <t>동백동 683 동원마을 동원로얄듀크아파트 101동 1～2라인</t>
  </si>
  <si>
    <t>동백동 683 동원마을 동원로얄듀크아파트 101동 3～5라인</t>
  </si>
  <si>
    <t>동원마을</t>
  </si>
  <si>
    <t>동백동 683 동원마을 동원로얄듀크아파트 102동 1～2라인</t>
  </si>
  <si>
    <t>동백동 683 동원마을 동원로얄듀크아파트 102동 3～5라인</t>
  </si>
  <si>
    <t>동백동 683 동원마을 동원로얄듀크아파트 103동 1～2라인</t>
  </si>
  <si>
    <t>동백동 683 동원마을 동원로얄듀크아파트 103동 3～5라인</t>
  </si>
  <si>
    <t>동백동 683 동원마을 동원로얄듀크아파트 104동 1～2라인</t>
  </si>
  <si>
    <t>동백동 683 동원마을 동원로얄듀크아파트 104동 3～5라인</t>
  </si>
  <si>
    <t>동백동 683 동원마을 동원로얄듀크아파트 105동 1～2라인</t>
  </si>
  <si>
    <t>동백동 683 동원마을 동원로얄듀크아파트 105동 3～5라인</t>
  </si>
  <si>
    <t>동백동 683 동원마을 동원로얄듀크아파트 106동 1～2라인</t>
  </si>
  <si>
    <t>동백동 683 동원마을 동원로얄듀크아파트 106동 3～4라인</t>
  </si>
  <si>
    <t>동백동 683 동원마을 동원로얄듀크아파트 106동 5～7라인</t>
  </si>
  <si>
    <t>동백동 683 동원마을 동원로얄듀크아파트 107동 1～2라인</t>
  </si>
  <si>
    <t>동백동 689 해든마을 동문굿모닝힐 101동 1～2라인</t>
  </si>
  <si>
    <t>동백동 689 해든마을 동문굿모닝힐 101동 3～4라인</t>
  </si>
  <si>
    <t>해든마을</t>
  </si>
  <si>
    <t>동백동 689 해든마을 동문굿모닝힐 101동 5～6라인</t>
  </si>
  <si>
    <t>동문굿모닝힐)</t>
  </si>
  <si>
    <t>동백동 689 해든마을 동문굿모닝힐 102동 1～2라인</t>
  </si>
  <si>
    <t>동백동 689 해든마을 동문굿모닝힐 102동 3～4라인</t>
  </si>
  <si>
    <t>동백동 689 해든마을 동문굿모닝힐 103동 1～2라인</t>
  </si>
  <si>
    <t>동백동 689 해든마을 동문굿모닝힐 103동 3～4라인</t>
  </si>
  <si>
    <t>동백동 689 해든마을 동문굿모닝힐 104동 1～2라인</t>
  </si>
  <si>
    <t>동백동 689 해든마을 동문굿모닝힐 104동 3～4라인</t>
  </si>
  <si>
    <t>동백동 689 해든마을 동문굿모닝힐 105동 1～2라인</t>
  </si>
  <si>
    <t>동백동 689 해든마을 동문굿모닝힐 105동 3～4라인</t>
  </si>
  <si>
    <t>동백동 689 해든마을 동문굿모닝힐 105동 5～6라인</t>
  </si>
  <si>
    <t>동백동 689 해든마을 동문굿모닝힐 106동 1～2라인</t>
  </si>
  <si>
    <t>동백동 689 해든마을 동문굿모닝힐 106동 3～4라인</t>
  </si>
  <si>
    <t>중동 1102 신동백 서해그랑블1차아파트 101동 1～4라인</t>
  </si>
  <si>
    <t>(중동, 신동백</t>
  </si>
  <si>
    <t>중동 1102 신동백 서해그랑블1차아파트 102동 1～2라인</t>
  </si>
  <si>
    <t>서해그랑블</t>
  </si>
  <si>
    <t>중동 1102 신동백 서해그랑블1차아파트 102동 3～4라인</t>
  </si>
  <si>
    <t>중동 1102 신동백 서해그랑블1차아파트 103동 1～2라인</t>
  </si>
  <si>
    <t>중동 1102 신동백 서해그랑블1차아파트 104동 1～2라인</t>
  </si>
  <si>
    <t>중동 1102 신동백 서해그랑블1차아파트 105동 1～2라인</t>
  </si>
  <si>
    <t>중동 619-13, 620-5, 1146</t>
  </si>
  <si>
    <t>(중동, 어정)</t>
  </si>
  <si>
    <t>중동 673～760-1</t>
  </si>
  <si>
    <t>중동 665, 1109～1112</t>
  </si>
  <si>
    <t>(중동, 신촌마을)</t>
  </si>
  <si>
    <t>중동 817 어정마을 서희삼정아파트 101동 1～2라인</t>
  </si>
  <si>
    <t>(중동, 어정마을</t>
  </si>
  <si>
    <t>중동 817 어정마을 서희삼정아파트 101동 3～4라인</t>
  </si>
  <si>
    <t>서희삼정아파트)</t>
  </si>
  <si>
    <t>중동 817 어정마을 서희삼정아파트 102동 1～3라인</t>
  </si>
  <si>
    <t>중동 817 어정마을 서희삼정아파트 103동 1～2라인</t>
  </si>
  <si>
    <t>중동 817 어정마을 서희삼정아파트 103동 3～4라인</t>
  </si>
  <si>
    <t>중동 817 어정마을 서희삼정아파트 104동 1～2라인</t>
  </si>
  <si>
    <t>중동 817 어정마을 서희삼정아파트 105동 1～2라인</t>
  </si>
  <si>
    <t>중동 817 어정마을 서희삼정아파트 105동 3～4라인</t>
  </si>
  <si>
    <t>중동 817 어정마을 서희삼정아파트 106동 1～2라인</t>
  </si>
  <si>
    <t>중동 817 어정마을 서희삼정아파트 106동 3～4라인</t>
  </si>
  <si>
    <t>중동 1081 어정마을 동백아이파크 101동 1～2라인</t>
  </si>
  <si>
    <t>중동 1081 어정마을 동백아이파크 101동 3～4라인</t>
  </si>
  <si>
    <t>어정마을</t>
  </si>
  <si>
    <t>중동 1081 어정마을 동백아이파크 102동 1～2라인</t>
  </si>
  <si>
    <t>동백아이파크)</t>
  </si>
  <si>
    <t>중동 1081 어정마을 동백아이파크 102동 3～4라인</t>
  </si>
  <si>
    <t>중동 1081 어정마을 동백아이파크 103동 1～2라인</t>
  </si>
  <si>
    <t>중동 1081 어정마을 동백아이파크 104동 1～2라인</t>
  </si>
  <si>
    <t>중동 1081 어정마을 동백아이파크 104동 3～4라인</t>
  </si>
  <si>
    <t>중동 1081 어정마을 동백아이파크 105동 1～2라인</t>
  </si>
  <si>
    <t>중동 1081 어정마을 동백아이파크 105동 3～4라인</t>
  </si>
  <si>
    <t>중동 1081 어정마을 동백아이파크 106동 1～2라인</t>
  </si>
  <si>
    <t>중동 1081 어정마을 동백아이파크 106동 3～4라인</t>
  </si>
  <si>
    <t>중동 1139 신동백 서해그랑블2차아파트 201동 1～3라인</t>
  </si>
  <si>
    <t>중동 1139 신동백 서해그랑블2차아파트 201동 4～5라인</t>
  </si>
  <si>
    <t>중동 1139 신동백 서해그랑블2차아파트 202동 1～2라인</t>
  </si>
  <si>
    <t>2차아파트)</t>
  </si>
  <si>
    <t>중동 1139 신동백 서해그랑블2차아파트 202동 3～4라인</t>
  </si>
  <si>
    <t>중동 1139 신동백 서해그랑블2차아파트 203동 1～2라인</t>
  </si>
  <si>
    <t>중동 1139 신동백 서해그랑블2차아파트 203동 3～5라인</t>
  </si>
  <si>
    <t>중동 1139 신동백 서해그랑블2차아파트 204동 1～3라인</t>
  </si>
  <si>
    <t>중동 1139 신동백 서해그랑블2차아파트 204동 4～5라인</t>
  </si>
  <si>
    <t>중동 1139 신동백 서해그랑블2차아파트 205동 1～2라인</t>
  </si>
  <si>
    <t>중동 1139 신동백 서해그랑블2차아파트 205동 3～4라인</t>
  </si>
  <si>
    <t>중동 1139 신동백 서해그랑블2차아파트 206동 1～2라인</t>
  </si>
  <si>
    <t>중동 1139 신동백 서해그랑블2차아파트 206동 3～4라인</t>
  </si>
  <si>
    <t>중동 1139 신동백 서해그랑블2차아파트 207동 1～2라인</t>
  </si>
  <si>
    <t>중동 1139 신동백 서해그랑블2차아파트 207동 3～5라인</t>
  </si>
  <si>
    <t>중동 1139 신동백 서해그랑블2차아파트 208동 1～3라인</t>
  </si>
  <si>
    <t>중동 1139 신동백 서해그랑블2차아파트 208동 4～5라인</t>
  </si>
  <si>
    <t>중동 1139 신동백 서해그랑블2차아파트 209동 1～2라인</t>
  </si>
  <si>
    <t>중동 1139 신동백 서해그랑블2차아파트 209동 3～4라인</t>
  </si>
  <si>
    <t>중동 1139 신동백 서해그랑블2차아파트 210동 1～2라인</t>
  </si>
  <si>
    <t>중동 1096 신동백 롯데캐슬에코1단지 101동 1～2라인</t>
  </si>
  <si>
    <t>중동 1096 신동백 롯데캐슬에코1단지 101동 3～4라인</t>
  </si>
  <si>
    <t>롯데캐슬에코</t>
  </si>
  <si>
    <t>중동 1096 신동백 롯데캐슬에코1단지 102동 1～2라인</t>
  </si>
  <si>
    <t>중동 1096 신동백 롯데캐슬에코1단지 102동 3～4라인</t>
  </si>
  <si>
    <t>중동 1096 신동백 롯데캐슬에코1단지 103동 1라인</t>
  </si>
  <si>
    <t>중동 1096 신동백 롯데캐슬에코1단지 103동 2라인</t>
  </si>
  <si>
    <t>중동 1096 신동백 롯데캐슬에코1단지 103동 3라인</t>
  </si>
  <si>
    <t>중동 1096 신동백 롯데캐슬에코1단지 103동 4라인</t>
  </si>
  <si>
    <t>중동 1096 신동백 롯데캐슬에코1단지 104동 1～2라인</t>
  </si>
  <si>
    <t>중동 1096 신동백 롯데캐슬에코1단지 104동 3～4라인</t>
  </si>
  <si>
    <t>중동 1096 신동백 롯데캐슬에코1단지 105동 1～2라인</t>
  </si>
  <si>
    <t>중동 1096 신동백 롯데캐슬에코1단지 105동 3～4라인</t>
  </si>
  <si>
    <t>중동 1096 신동백 롯데캐슬에코1단지 106동 1～2라인</t>
  </si>
  <si>
    <t>중동 1096 신동백 롯데캐슬에코1단지 106동 3～4라인</t>
  </si>
  <si>
    <t>중동 1096 신동백 롯데캐슬에코1단지 107동 1라인</t>
  </si>
  <si>
    <t>중동 1096 신동백 롯데캐슬에코1단지 107동 2라인</t>
  </si>
  <si>
    <t>중동 1096 신동백 롯데캐슬에코1단지 107동 3라인</t>
  </si>
  <si>
    <t>중동 1096 신동백 롯데캐슬에코1단지 107동 4라인</t>
  </si>
  <si>
    <t>중동 1096 신동백 롯데캐슬에코1단지 110동 1라인</t>
  </si>
  <si>
    <t>중동 1096 신동백 롯데캐슬에코1단지 110동 2라인</t>
  </si>
  <si>
    <t>중동 1096 신동백 롯데캐슬에코1단지 110동 3라인</t>
  </si>
  <si>
    <t>중동 1096 신동백 롯데캐슬에코1단지 110동 4라인</t>
  </si>
  <si>
    <t>중동 1096 신동백 롯데캐슬에코1단지 108동 1～2라인</t>
  </si>
  <si>
    <t>중동 1096 신동백 롯데캐슬에코1단지 108동 3～4라인</t>
  </si>
  <si>
    <t>중동 1096 신동백 롯데캐슬에코1단지 109동 1～2라인</t>
  </si>
  <si>
    <t>중동 1096 신동백 롯데캐슬에코1단지 109동 3～4라인</t>
  </si>
  <si>
    <t>중동 1096 신동백 롯데캐슬에코1단지 111동 1～2라인</t>
  </si>
  <si>
    <t>중동 1096 신동백 롯데캐슬에코1단지 111동 3～4라인</t>
  </si>
  <si>
    <t>중동 1096 신동백 롯데캐슬에코1단지 112동 1～2라인</t>
  </si>
  <si>
    <t>중동 1096 신동백 롯데캐슬에코1단지 112동 3～4라인</t>
  </si>
  <si>
    <t>중동 1096 신동백 롯데캐슬에코1단지 114동 1～2라인</t>
  </si>
  <si>
    <t>중동 1096 신동백 롯데캐슬에코1단지 114동 3～4라인</t>
  </si>
  <si>
    <t>중동 1096 신동백 롯데캐슬에코1단지 115동 1～2라인</t>
  </si>
  <si>
    <t>중동 1096 신동백 롯데캐슬에코1단지 115동 3～4라인</t>
  </si>
  <si>
    <t>중동 1096 신동백 롯데캐슬에코1단지 113동 1라인</t>
  </si>
  <si>
    <t>중동 1096 신동백 롯데캐슬에코1단지 113동 2라인</t>
  </si>
  <si>
    <t>중동 1096 신동백 롯데캐슬에코1단지 113동 3라인</t>
  </si>
  <si>
    <t>중동 1096 신동백 롯데캐슬에코1단지 113동 4라인</t>
  </si>
  <si>
    <t>중동 1096 신동백 롯데캐슬에코1단지 116동 1～2라인</t>
  </si>
  <si>
    <t>중동 1096 신동백 롯데캐슬에코1단지 116동 3～4라인</t>
  </si>
  <si>
    <t>중동 1096 신동백 롯데캐슬에코1단지 117동 1～2라인</t>
  </si>
  <si>
    <t>중동 1096 신동백 롯데캐슬에코1단지 117동 3～4라인</t>
  </si>
  <si>
    <t>중동 1101 신동백 롯데캐슬에코2단지 201동 1～2라인</t>
  </si>
  <si>
    <t>중동 1101 신동백 롯데캐슬에코2단지 201동 3～4라인</t>
  </si>
  <si>
    <t>중동 1101 신동백 롯데캐슬에코2단지 202동 1～2라인</t>
  </si>
  <si>
    <t>중동 1101 신동백 롯데캐슬에코2단지 202동 3～4라인</t>
  </si>
  <si>
    <t>중동 1101 신동백 롯데캐슬에코2단지 203동 1～2라인</t>
  </si>
  <si>
    <t>중동 1101 신동백 롯데캐슬에코2단지 203동 3～4라인</t>
  </si>
  <si>
    <t>중동 1101 신동백 롯데캐슬에코2단지 204동 1라인</t>
  </si>
  <si>
    <t>중동 1101 신동백 롯데캐슬에코2단지 204동 2라인</t>
  </si>
  <si>
    <t>중동 1101 신동백 롯데캐슬에코2단지 204동 3라인</t>
  </si>
  <si>
    <t>중동 1101 신동백 롯데캐슬에코2단지 204동 4라인</t>
  </si>
  <si>
    <t>중동 1101 신동백 롯데캐슬에코2단지 205동 1～2라인</t>
  </si>
  <si>
    <t>중동 1101 신동백 롯데캐슬에코2단지 205동 3～4라인</t>
  </si>
  <si>
    <t>중동 1101 신동백 롯데캐슬에코2단지 206동 1～2라인</t>
  </si>
  <si>
    <t>중동 1101 신동백 롯데캐슬에코2단지 206동 3～4라인</t>
  </si>
  <si>
    <t>중동 1101 신동백 롯데캐슬에코2단지 207동 1～2라인</t>
  </si>
  <si>
    <t>중동 1101 신동백 롯데캐슬에코2단지 207동 3～4라인</t>
  </si>
  <si>
    <t>중동 1101 신동백 롯데캐슬에코2단지 208동 1～2라인</t>
  </si>
  <si>
    <t>중동 1101 신동백 롯데캐슬에코2단지 208동 3～4라인</t>
  </si>
  <si>
    <t>중동 1101 신동백 롯데캐슬에코2단지 209동 1～2라인</t>
  </si>
  <si>
    <t>중동 1101 신동백 롯데캐슬에코2단지 209동 3～4라인</t>
  </si>
  <si>
    <t>중동 429-466</t>
  </si>
  <si>
    <t>중동 1100 하우스디 동백카바나 301동 1～2라인</t>
  </si>
  <si>
    <t>(중동, 하우스디</t>
  </si>
  <si>
    <t>중동 1100 하우스디 동백카바나 301동 3～4라인</t>
  </si>
  <si>
    <t>동백카바나)</t>
  </si>
  <si>
    <t>중동 1100 하우스디 동백카바나 302동 1～2라인</t>
  </si>
  <si>
    <t>중동 1100 하우스디 동백카바나 303동 1～2라인</t>
  </si>
  <si>
    <t>중동 1100 하우스디 동백카바나 303동 3～4라인</t>
  </si>
  <si>
    <t>중동 1100 하우스디 동백카바나 304동 1～2라인</t>
  </si>
  <si>
    <t>중동 1100 하우스디 동백카바나 304동 3～4라인</t>
  </si>
  <si>
    <t>중동 1147 스프링카운티자이 101동 1～10라인</t>
  </si>
  <si>
    <t>(스프링카운티자이)</t>
  </si>
  <si>
    <t>중동 1147 스프링카운티자이 101동 11～12라인</t>
  </si>
  <si>
    <t>중동 1147 스프링카운티자이 101동 13～20라인</t>
  </si>
  <si>
    <t>중동 1147 스프링카운티자이 101동 21～30라인</t>
  </si>
  <si>
    <t>중동 1147 스프링카운티자이 201동 1～2라인</t>
  </si>
  <si>
    <t>중동 1147 스프링카운티자이 201동 3～4라인</t>
  </si>
  <si>
    <t>중동 1147 스프링카운티자이 201동 5～6라인</t>
  </si>
  <si>
    <t>중동 1147 스프링카운티자이 202동 1～2라인</t>
  </si>
  <si>
    <t>중동 1147 스프링카운티자이 202동 3～4라인</t>
  </si>
  <si>
    <t>중동 1147 스프링카운티자이 202동 5～6라인</t>
  </si>
  <si>
    <t>중동 1147 스프링카운티자이 203동 1～2라인</t>
  </si>
  <si>
    <t>중동 1147 스프링카운티자이 203동 3～4라인</t>
  </si>
  <si>
    <t>중동 1147 스프링카운티자이 203동 5～6라인</t>
  </si>
  <si>
    <t>중동 1147 스프링카운티자이 204동 1～2라인</t>
  </si>
  <si>
    <t>중동 1147 스프링카운티자이 204동 3～5라인</t>
  </si>
  <si>
    <t>중동 1147 스프링카운티자이 204동 6～7라인</t>
  </si>
  <si>
    <t>중동 1147 스프링카운티자이 205동 1～2라인</t>
  </si>
  <si>
    <t>중동 1147 스프링카운티자이 205동 3～5라인</t>
  </si>
  <si>
    <t>중동 1147 스프링카운티자이 205동 6～7라인</t>
  </si>
  <si>
    <t>중동 1147 스프링카운티자이 206동 1～2라인</t>
  </si>
  <si>
    <t>중동 1147 스프링카운티자이 206동 3～5라인</t>
  </si>
  <si>
    <t>중동 1147 스프링카운티자이 206동 6～7라인</t>
  </si>
  <si>
    <t>중동 1147 스프링카운티자이 207동 1～2라인</t>
  </si>
  <si>
    <t>중동 1147 스프링카운티자이 207동 3～5라인</t>
  </si>
  <si>
    <t>중동 1147 스프링카운티자이 207동 6～7라인</t>
  </si>
  <si>
    <t>상하1통</t>
  </si>
  <si>
    <t>상하동 444～445, 455～512</t>
  </si>
  <si>
    <t>(상하동, 갈곡)</t>
  </si>
  <si>
    <t>상하2통</t>
  </si>
  <si>
    <t>상하동 171～224-1</t>
  </si>
  <si>
    <t>(상하동, 상지석)</t>
  </si>
  <si>
    <t>상하동 172-1～302-1</t>
  </si>
  <si>
    <t>상하3통</t>
  </si>
  <si>
    <t>상하동 285～364</t>
  </si>
  <si>
    <t>(상하동, 하지석)</t>
  </si>
  <si>
    <t>상하동 364-1～378-3</t>
  </si>
  <si>
    <t>상하동 379～379-6</t>
  </si>
  <si>
    <t>상하4통</t>
  </si>
  <si>
    <t>상하동 101～163-3</t>
  </si>
  <si>
    <t>(상하동, 수원동)</t>
  </si>
  <si>
    <t>상하동 248-14, 256, 258, 260</t>
  </si>
  <si>
    <t>상하동 92～99</t>
  </si>
  <si>
    <t>상하5통</t>
  </si>
  <si>
    <t>상하동 137 인정프린스아파트 101동 1라인</t>
  </si>
  <si>
    <t xml:space="preserve">(상하동, </t>
  </si>
  <si>
    <t>상하동 137 인정프린스아파트 101동 2～3라인</t>
  </si>
  <si>
    <t>인정프린스</t>
  </si>
  <si>
    <t>상하동 137 인정프린스아파트 101동 4～5라인</t>
  </si>
  <si>
    <t>상하동 137 인정프린스아파트 101동 6～7라인</t>
  </si>
  <si>
    <t>상하동 137 인정프린스아파트 101동 8～9라인</t>
  </si>
  <si>
    <t>상하동 137 인정프린스아파트 102동 1～2라인</t>
  </si>
  <si>
    <t>상하동 137 인정프린스아파트 102동 3～4라인</t>
  </si>
  <si>
    <t>상하동 137 인정프린스아파트 102동 5～6라인</t>
  </si>
  <si>
    <t>상하동 137 인정프린스아파트 103동 1～2라인</t>
  </si>
  <si>
    <t>상하동 137 인정프린스아파트 103동 3라인</t>
  </si>
  <si>
    <t>상하동 137 인정프린스아파트 103동 4～5라인</t>
  </si>
  <si>
    <t>상하동 137 인정프린스아파트 103동 6～7라인</t>
  </si>
  <si>
    <t>상하6통</t>
  </si>
  <si>
    <t>상하동 447 풍림아파트 101동 1～2라인</t>
  </si>
  <si>
    <t>상하동 447 풍림아파트 101동 3～4라인</t>
  </si>
  <si>
    <t>상하동 447 풍림아파트 102동 1～2라인</t>
  </si>
  <si>
    <t>상하동 447 풍림아파트 102동 3～4라인</t>
  </si>
  <si>
    <t>상하동 447 풍림아파트 103동 1～2라인</t>
  </si>
  <si>
    <t>상하동 447 풍림아파트 103동 3～4라인</t>
  </si>
  <si>
    <t>상하동 447 풍림아파트 104동 1～2라인</t>
  </si>
  <si>
    <t>상하동 447 풍림아파트 104동 3～4라인</t>
  </si>
  <si>
    <t>상하동 447 풍림아파트 105동 1～2라인</t>
  </si>
  <si>
    <t>상하동 447 풍림아파트 105동 3～4라인</t>
  </si>
  <si>
    <t>상하동 447 풍림아파트 106동 1～2라인</t>
  </si>
  <si>
    <t>상하동 447 풍림아파트 106동 3～4라인</t>
  </si>
  <si>
    <t>상하7통</t>
  </si>
  <si>
    <t>상하동 296 대우아파트 101동 1～2라인</t>
  </si>
  <si>
    <t>상하동 296 대우아파트 101동 3～4라인</t>
  </si>
  <si>
    <t>대우아파트)</t>
  </si>
  <si>
    <t>상하동 296 대우아파트 102동 1～2라인</t>
  </si>
  <si>
    <t>상하동 296 대우아파트 102동 3～4라인</t>
  </si>
  <si>
    <t>상하동 296 대우아파트 102동 5～6라인</t>
  </si>
  <si>
    <t>상하동 296 대우아파트 103동 1～2라인</t>
  </si>
  <si>
    <t>상하동 296 대우아파트 103동 3～4라인</t>
  </si>
  <si>
    <t>상하동 296 대우아파트 103동 5～6라인</t>
  </si>
  <si>
    <t>상하동 296 대우아파트 103동 7～8라인</t>
  </si>
  <si>
    <t>상하동 296 대우아파트 104동 1～2라인</t>
  </si>
  <si>
    <t>상하동 296 대우아파트 104동 3～4라인</t>
  </si>
  <si>
    <t>상하동 296 대우아파트 104동 5～6라인</t>
  </si>
  <si>
    <t>상하8통</t>
  </si>
  <si>
    <t>상하동 621 수원동마을 쌍용아파트 301동 1～2라인</t>
  </si>
  <si>
    <t>상하동 621 수원동마을 쌍용아파트 301동 3～4라인</t>
  </si>
  <si>
    <t>쌍용1차</t>
  </si>
  <si>
    <t xml:space="preserve">3반  </t>
  </si>
  <si>
    <t>상하동 621 수원동마을 쌍용아파트 302동 1～2라인</t>
  </si>
  <si>
    <t>상하동 621 수원동마을 쌍용아파트 302동 3～4라인</t>
  </si>
  <si>
    <t>상하동 621 수원동마을 쌍용아파트 303동 1～2라인</t>
  </si>
  <si>
    <t>상하동 621 수원동마을 쌍용아파트 303동 3～4라인</t>
  </si>
  <si>
    <t>상하동 621 수원동마을 쌍용아파트 304동 1～2라인</t>
  </si>
  <si>
    <t>상하동 621 수원동마을 쌍용아파트 304동 3～4라인</t>
  </si>
  <si>
    <t>상하동 621 수원동마을 쌍용아파트 317동 1～2라인</t>
  </si>
  <si>
    <t>상하동 621 수원동마을 쌍용아파트 318동 1～2라인</t>
  </si>
  <si>
    <t>상하동 621 수원동마을 쌍용아파트 318동 3～4라인</t>
  </si>
  <si>
    <t>상하9통</t>
  </si>
  <si>
    <t>상하동 621 수원동마을 쌍용아파트 305동 1～2라인</t>
  </si>
  <si>
    <t>상하동 621 수원동마을 쌍용아파트 306동 1～2라인</t>
  </si>
  <si>
    <t>상하동 621 수원동마을 쌍용아파트 306동 3～4라인</t>
  </si>
  <si>
    <t>상하동 621 수원동마을 쌍용아파트 306동 5～6라인</t>
  </si>
  <si>
    <t>상하동 621 수원동마을 쌍용아파트 307동 1～2라인</t>
  </si>
  <si>
    <t>상하동 621 수원동마을 쌍용아파트 307동 3～4라인</t>
  </si>
  <si>
    <t>상하동 621 수원동마을 쌍용아파트 308동 1～2라인</t>
  </si>
  <si>
    <t>상하동 621 수원동마을 쌍용아파트 308동 3～4라인</t>
  </si>
  <si>
    <t>상하동 621 수원동마을 쌍용아파트 315동 1～2라인</t>
  </si>
  <si>
    <t>상하동 621 수원동마을 쌍용아파트 315동 3～4라인</t>
  </si>
  <si>
    <t>상하동 621 수원동마을 쌍용아파트 316동 1～2라인</t>
  </si>
  <si>
    <t>상하동 621 수원동마을 쌍용아파트 316동 3～4라인</t>
  </si>
  <si>
    <t>상하10통</t>
  </si>
  <si>
    <t>상하동 656 갈천마을 신일유토빌아파트 101동 1～2라인</t>
  </si>
  <si>
    <t>상하동 656 갈천마을 신일유토빌아파트 102동 1～2라인</t>
  </si>
  <si>
    <t>신일유토빌</t>
  </si>
  <si>
    <t>상하동 656 갈천마을 신일유토빌아파트 103동 1～2라인</t>
  </si>
  <si>
    <t>상하동 656 갈천마을 신일유토빌아파트 104동 1～2라인</t>
  </si>
  <si>
    <t>상하동 656 갈천마을 신일유토빌아파트 105동 1～2라인</t>
  </si>
  <si>
    <t>상하동 656 갈천마을 신일유토빌아파트 106동 1～2라인</t>
  </si>
  <si>
    <t>상하동 656 갈천마을 신일유토빌아파트 107동 1～2라인</t>
  </si>
  <si>
    <t>상하동 656 갈천마을 신일유토빌아파트 107동 3～4라인</t>
  </si>
  <si>
    <t>상하동 656 갈천마을 신일유토빌아파트 108동 1～2라인</t>
  </si>
  <si>
    <t>상하동 656 갈천마을 신일유토빌아파트 109동 1～2라인</t>
  </si>
  <si>
    <t>상하동 656 갈천마을 신일유토빌아파트 109동 3～4라인</t>
  </si>
  <si>
    <t>상하동 656 갈천마을 신일유토빌아파트 110동 1～2라인</t>
  </si>
  <si>
    <t>상하동 656 갈천마을 신일유토빌아파트 111동 1～2라인</t>
  </si>
  <si>
    <t>상하동 656 갈천마을 신일유토빌아파트 111동 3～4라인</t>
  </si>
  <si>
    <t>상하11통</t>
  </si>
  <si>
    <t>상하동 630 강남마을 한라비발디아파트 901동 1～2라인</t>
  </si>
  <si>
    <t>상하동 630 강남마을 한라비발디아파트 901동 3～4라인</t>
  </si>
  <si>
    <t>강남마을한라</t>
  </si>
  <si>
    <t>상하동 630 강남마을 한라비발디아파트 902동 1～2라인</t>
  </si>
  <si>
    <t>비발디아파트)</t>
  </si>
  <si>
    <t>상하동 630 강남마을 한라비발디아파트 902동 3～4라인</t>
  </si>
  <si>
    <t>상하동 630 강남마을 한라비발디아파트 903동 1～2라인</t>
  </si>
  <si>
    <t>상하동 630 강남마을 한라비발디아파트 903동 3～4라인</t>
  </si>
  <si>
    <t>상하동 630 강남마을 한라비발디아파트 904동 1～2라인</t>
  </si>
  <si>
    <t>상하동 630 강남마을 한라비발디아파트 904동 3～4라인</t>
  </si>
  <si>
    <t>상하동 630 강남마을 한라비발디아파트 904동 5～6라인</t>
  </si>
  <si>
    <t>상하12통</t>
  </si>
  <si>
    <t>상하동 630 강남마을 한라비발디아파트 905동 1～2라인</t>
  </si>
  <si>
    <t>상하동 630 강남마을 한라비발디아파트 905동 3～4라인</t>
  </si>
  <si>
    <t>상하동 630 강남마을 한라비발디아파트 906동 1～2라인</t>
  </si>
  <si>
    <t>상하동 630 강남마을 한라비발디아파트 906동 3～4라인</t>
  </si>
  <si>
    <t>상하동 630 강남마을 한라비발디아파트 906동 5～6라인</t>
  </si>
  <si>
    <t>상하동 630 강남마을 한라비발디아파트 907동 1～2라인</t>
  </si>
  <si>
    <t>상하동 630 강남마을 한라비발디아파트 907동 3～4라인</t>
  </si>
  <si>
    <t>상하동 630 강남마을 한라비발디아파트 908동 1～2라인</t>
  </si>
  <si>
    <t>상하동 630 강남마을 한라비발디아파트 908동 3～4라인</t>
  </si>
  <si>
    <t>상하동 630 강남마을 한라비발디아파트 908동 5～6라인</t>
  </si>
  <si>
    <t>상하13통</t>
  </si>
  <si>
    <t>상하동 636 강남마을 주공아파트 801동 1～6층</t>
  </si>
  <si>
    <t>상하동 636 강남마을 주공아파트 801동 7～13층</t>
  </si>
  <si>
    <t>강남마을</t>
  </si>
  <si>
    <t>상하동 636 강남마을 주공아파트 802동 1～5층</t>
  </si>
  <si>
    <t>상하동 636 강남마을 주공아파트 802동 6～10층</t>
  </si>
  <si>
    <t>상하동 636 강남마을 주공아파트 802동 11～15층</t>
  </si>
  <si>
    <t>상하동 636 강남마을 주공아파트 803동 1～5층</t>
  </si>
  <si>
    <t>상하동 636 강남마을 주공아파트 803동 6～10층</t>
  </si>
  <si>
    <t>상하동 636 강남마을 주공아파트 803동 11～15층</t>
  </si>
  <si>
    <t>상하동 636 강남마을 주공아파트 804동 1～5층</t>
  </si>
  <si>
    <t>상하동 636 강남마을 주공아파트 804동 6～10층</t>
  </si>
  <si>
    <t>상하동 636 강남마을 주공아파트 804동 11～15층</t>
  </si>
  <si>
    <t>상하동 636 강남마을 주공아파트 805동 1～5층</t>
  </si>
  <si>
    <t>상하동 636 강남마을 주공아파트 805동 6～10층</t>
  </si>
  <si>
    <t>상하동 636 강남마을 주공아파트 805동 11～15층</t>
  </si>
  <si>
    <t>상하동 636 강남마을 주공아파트 806동 1～5층</t>
  </si>
  <si>
    <t>상하동 636 강남마을 주공아파트 806동 6～10층</t>
  </si>
  <si>
    <t>상하동 636 강남마을 주공아파트 806동 11～15층</t>
  </si>
  <si>
    <t>상하14통</t>
  </si>
  <si>
    <t>상하동 636 강남마을 주공아파트 807동 1～4층</t>
  </si>
  <si>
    <t>상하동 636 강남마을 주공아파트 807동 5～8층</t>
  </si>
  <si>
    <t>상하동 636 강남마을 주공아파트 807동 9～12층</t>
  </si>
  <si>
    <t>상하동 636 강남마을 주공아파트 807동 13～15층</t>
  </si>
  <si>
    <t>상하동 636 강남마을 주공아파트 808동 1～4층</t>
  </si>
  <si>
    <t>상하동 636 강남마을 주공아파트 808동 5～8층</t>
  </si>
  <si>
    <t>상하동 636 강남마을 주공아파트 808동 9～12층</t>
  </si>
  <si>
    <t>상하동 636 강남마을 주공아파트 808동 13～15층</t>
  </si>
  <si>
    <t>상하동 636 강남마을 주공아파트 809동 1～7층</t>
  </si>
  <si>
    <t>상하동 636 강남마을 주공아파트 809동 8～15층</t>
  </si>
  <si>
    <t>상하동 636 강남마을 주공아파트 810동 1～5층</t>
  </si>
  <si>
    <t>상하동 636 강남마을 주공아파트 810동 6～10층</t>
  </si>
  <si>
    <t>상하동 636 강남마을 주공아파트 810동 11～15층</t>
  </si>
  <si>
    <t>상하동 636 강남마을 주공아파트 811동 1～6층</t>
  </si>
  <si>
    <t>상하동 636 강남마을 주공아파트 811동 7～13층</t>
  </si>
  <si>
    <t>상하동 636 강남마을 주공아파트 812동 1～5층</t>
  </si>
  <si>
    <t>상하동 636 강남마을 주공아파트 812동 6～10층</t>
  </si>
  <si>
    <t>상하동 636 강남마을 주공아파트 812동 11～15층</t>
  </si>
  <si>
    <t>상하동 636 강남마을 주공아파트 813동 1～5층</t>
  </si>
  <si>
    <t>상하동 636 강남마을 주공아파트 813동 6～10층</t>
  </si>
  <si>
    <t>상하동 636 강남마을 주공아파트 813동 11～15층</t>
  </si>
  <si>
    <t>상하15통</t>
  </si>
  <si>
    <t>상하동 652 수원동마을 쌍용스윗닷홈 201동 1～2라인</t>
  </si>
  <si>
    <t>상하동 652 수원동마을 쌍용스윗닷홈 201동 3～4라인</t>
  </si>
  <si>
    <t>수원동마을</t>
  </si>
  <si>
    <t>상하동 652 수원동마을 쌍용스윗닷홈 202동 1～2라인</t>
  </si>
  <si>
    <t>상하동 652 수원동마을 쌍용스윗닷홈 202동 3～4라인</t>
  </si>
  <si>
    <t>상하동 652 수원동마을 쌍용스윗닷홈 203동 1～2라인</t>
  </si>
  <si>
    <t>상하동 652 수원동마을 쌍용스윗닷홈 203동 3～4라인</t>
  </si>
  <si>
    <t>상하동 652 수원동마을 쌍용스윗닷홈 204동 1～2라인</t>
  </si>
  <si>
    <t>상하동 652 수원동마을 쌍용스윗닷홈 205동 1～2라인</t>
  </si>
  <si>
    <t>상하동 652 수원동마을 쌍용스윗닷홈 205동 3～4라인</t>
  </si>
  <si>
    <t>상하동 652 수원동마을 쌍용스윗닷홈 206동 1～2라인</t>
  </si>
  <si>
    <t>상하동 652 수원동마을 쌍용스윗닷홈 206동 3～4라인</t>
  </si>
  <si>
    <t>상하동 652 수원동마을 쌍용스윗닷홈 207동 1～2라인</t>
  </si>
  <si>
    <t xml:space="preserve">상하16통 </t>
  </si>
  <si>
    <t>상하동 621 수원동마을 쌍용아파트 309동 1～2라인</t>
  </si>
  <si>
    <t>(상하동, 쌍용1차)</t>
  </si>
  <si>
    <t>상하동 621 수원동마을 쌍용아파트 310동 1～2라인</t>
  </si>
  <si>
    <t>상하동 621 수원동마을 쌍용아파트 310동 3～4라인</t>
  </si>
  <si>
    <t>상하동 621 수원동마을 쌍용아파트 310동 5～6라인</t>
  </si>
  <si>
    <t>상하동 621 수원동마을 쌍용아파트 311동 1～2라인</t>
  </si>
  <si>
    <t>상하동 621 수원동마을 쌍용아파트 311동 3～4라인</t>
  </si>
  <si>
    <t>상하동 621 수원동마을 쌍용아파트 311동 5～6라인</t>
  </si>
  <si>
    <t>상하동 621 수원동마을 쌍용아파트 312동 1～2라인</t>
  </si>
  <si>
    <t>상하동 621 수원동마을 쌍용아파트 312동 3～4라인</t>
  </si>
  <si>
    <t>상하동 621 수원동마을 쌍용아파트 313동 1～2라인</t>
  </si>
  <si>
    <t>상하동 621 수원동마을 쌍용아파트 313동 3～4라인</t>
  </si>
  <si>
    <t>상하동 621 수원동마을 쌍용아파트 314동 1～2라인</t>
  </si>
  <si>
    <t>상하동 621 수원동마을 쌍용아파트 314동 3～4라인</t>
  </si>
  <si>
    <t>상하17통</t>
  </si>
  <si>
    <t>상하동 659 진흥더루벤스 101동 1～2라인</t>
  </si>
  <si>
    <t>(상하동, 지석마을</t>
  </si>
  <si>
    <t>상하동 659 진흥더루벤스 101동 3～4라인</t>
  </si>
  <si>
    <t>진흥더루벤스)</t>
  </si>
  <si>
    <t>상하동 659 진흥더루벤스 102동 1～2라인</t>
  </si>
  <si>
    <t>상하동 659 진흥더루벤스 102동 3～4라인</t>
  </si>
  <si>
    <t>상하동 659 진흥더루벤스 103동 1～2라인</t>
  </si>
  <si>
    <t>상하동 659 진흥더루벤스 104동 1～2라인</t>
  </si>
  <si>
    <t>상하18통</t>
  </si>
  <si>
    <t>상하동 660 진흥더루벤스 201동 1～2라인</t>
  </si>
  <si>
    <t>상하동 660 진흥더루벤스 201동 3～4라인</t>
  </si>
  <si>
    <t>상하동 660 진흥더루벤스 202동 1～2라인</t>
  </si>
  <si>
    <t>상하동 660 진흥더루벤스 202동 3～4라인</t>
  </si>
  <si>
    <t>상하동 660 진흥더루벤스 203동 1～2라인</t>
  </si>
  <si>
    <t>상하동 660 진흥더루벤스 203동 3～4라인</t>
  </si>
  <si>
    <t>상하동 660 진흥더루벤스 204동 1～3라인</t>
  </si>
  <si>
    <t>상하동 660 진흥더루벤스 205동 1～2라인</t>
  </si>
  <si>
    <t>상하동 660 진흥더루벤스 205동 3～4라인</t>
  </si>
  <si>
    <t>상하동 660 진흥더루벤스 206동 1～3라인</t>
  </si>
  <si>
    <t>상하동 660 진흥더루벤스 207동 1～2라인</t>
  </si>
  <si>
    <t>상하동 660 진흥더루벤스 207동 3～4라인</t>
  </si>
  <si>
    <t>상하19통</t>
  </si>
  <si>
    <t>상하동 660 진흥더루벤스 208동 1～3라인</t>
  </si>
  <si>
    <t>상하동 660 진흥더루벤스 209동 1～2라인</t>
  </si>
  <si>
    <t>상하동 660 진흥더루벤스 209동 3～4라인</t>
  </si>
  <si>
    <t>상하동 660 진흥더루벤스 210동 1～2라인</t>
  </si>
  <si>
    <t>상하동 660 진흥더루벤스 210동 3～4라인</t>
  </si>
  <si>
    <t>상하동 660 진흥더루벤스 211동 1～2라인</t>
  </si>
  <si>
    <t>상하동 660 진흥더루벤스트 211동 3～4라인</t>
  </si>
  <si>
    <t>상하동 660 진흥더루벤스 212동 1～2라인</t>
  </si>
  <si>
    <t>상하동 660 진흥더루벤스 212동 3～4라인</t>
  </si>
  <si>
    <t>상하동 660 진흥더루벤스 213동 1～2라인</t>
  </si>
  <si>
    <t>상하동 660 진흥더루벤스 213동 3～4라인</t>
  </si>
  <si>
    <t>상하20통</t>
  </si>
  <si>
    <t>상하동 675 임광그대가 101동 1～2라인</t>
  </si>
  <si>
    <t>상하동 675 임광그대가 102동 1～2라인</t>
  </si>
  <si>
    <t>임광그대가)</t>
  </si>
  <si>
    <t>상하동 675 임광그대가 102동 3～4라인</t>
  </si>
  <si>
    <t>상하동 675 임광그대가 103동 1～3라인</t>
  </si>
  <si>
    <t>상하동 675 임광그대가 104동 1～3라인</t>
  </si>
  <si>
    <t>상하동 675 임광그대가 105동 1～3라인</t>
  </si>
  <si>
    <t>상하동 675 임광그대가 106동 1～2라인</t>
  </si>
  <si>
    <t>상하동 675 임광그대가 106동 3～4라인</t>
  </si>
  <si>
    <t>상하동 675 임광그대가 107동 1～2라인</t>
  </si>
  <si>
    <t>상하동 675 임광그대가 107동 3～4라인</t>
  </si>
  <si>
    <t>상하동 675 임광그대가 108동 1～2라인</t>
  </si>
  <si>
    <t>상하동 675 임광그대가 108동 3～4라인</t>
  </si>
  <si>
    <t>상하21통</t>
  </si>
  <si>
    <t>상하동 513～521</t>
  </si>
  <si>
    <t>상하동 631～635-4</t>
  </si>
  <si>
    <t>풍덕천1통</t>
  </si>
  <si>
    <t>풍덕천동 87, 99, 103</t>
  </si>
  <si>
    <t>(풍덕천동)</t>
  </si>
  <si>
    <t>풍덕천동 85-1～35</t>
  </si>
  <si>
    <t>풍덕천동 903～910, 912, 914～916, 919～929, 932, 933, 935～951, 953～955, 958, 959, 962, 964～967, 969, 972～994, 999, 1005</t>
  </si>
  <si>
    <t>풍덕천2통</t>
  </si>
  <si>
    <t>풍덕천동 69-76,77,78,92,93,120,121</t>
  </si>
  <si>
    <t>풍덕천동 69-72,73,74,75,118,122,123,124</t>
  </si>
  <si>
    <t>풍덕천동 69-65,66,67,125,127,130,89,89-17～18</t>
  </si>
  <si>
    <t>풍덕천동 69-62～64</t>
  </si>
  <si>
    <t>풍덕천동 69-43, 69-45～54, 69-84～85, 69-98, 69-100, 69-128</t>
  </si>
  <si>
    <t>풍덕천동 69-26,28,29,30,31,32,33,34,36,37,39, 69-86,87,103,108</t>
  </si>
  <si>
    <t>풍덕천동 69-41,42,56,57,97, 82-9,12,13,14,26,27, 84-7,8,</t>
  </si>
  <si>
    <t>86-4,5,8, 605-5</t>
  </si>
  <si>
    <t>풍덕천3통</t>
  </si>
  <si>
    <t>풍덕천동 69-16, 18, 20, 21, 90, 91, 109, 71-106, 109, 115～117, 110, 118, 121～130, 132, 146</t>
  </si>
  <si>
    <t>풍덕천동 69-2, 69-83, 69-110∼112, 69-131∼132, 122-3</t>
  </si>
  <si>
    <t>풍덕천동 69-80, 81, 113, 114, 115, 116</t>
  </si>
  <si>
    <t>풍덕천동 729∼729-19</t>
  </si>
  <si>
    <t>풍덕천동 730∼730-13</t>
  </si>
  <si>
    <t>풍덕천동 731∼731-9, 743∼743-9, 896, 898, 899, 901, 902</t>
  </si>
  <si>
    <t>풍덕천4통</t>
  </si>
  <si>
    <t>풍덕천동 718～721</t>
  </si>
  <si>
    <t>풍덕천동 717,722</t>
  </si>
  <si>
    <t>풍덕천동 716,728</t>
  </si>
  <si>
    <t>풍덕천동 723,725</t>
  </si>
  <si>
    <t>풍덕천동 91,95,96,97,104,724,726</t>
  </si>
  <si>
    <t>풍덕천5통</t>
  </si>
  <si>
    <t>풍덕천동 706,707,708,711,712,713,</t>
  </si>
  <si>
    <t>풍덕천동 704,705,709,710,714,715</t>
  </si>
  <si>
    <t>풍덕천6통</t>
  </si>
  <si>
    <t>풍덕천동 703 동보아파트 101동 1,2라인</t>
  </si>
  <si>
    <t>(풍덕천동,</t>
  </si>
  <si>
    <t>풍덕천동 703 동보아파트 101동 3,4라인</t>
  </si>
  <si>
    <t>동보아파트)</t>
  </si>
  <si>
    <t>풍덕천동 703 동보아파트 101동 5,6라인</t>
  </si>
  <si>
    <t>풍덕천동 703 동보아파트 101동 7,8라인</t>
  </si>
  <si>
    <t>풍덕천동 703 동보아파트 102동 1,2라인</t>
  </si>
  <si>
    <t>풍덕천동 703 동보아파트 102동 3,4라인</t>
  </si>
  <si>
    <t>풍덕천동 703 동보아파트 102동 5,6라인</t>
  </si>
  <si>
    <t>풍덕천동 703 동보아파트 103동 1,2라인</t>
  </si>
  <si>
    <t>풍덕천동 703 동보아파트 103동 3,4라인</t>
  </si>
  <si>
    <t>풍덕천동 703 동보아파트 104동 1,2라인</t>
  </si>
  <si>
    <t>풍덕천동 703 동보아파트 104동 3,4라인</t>
  </si>
  <si>
    <t>풍덕천동 703 동보아파트 105동 1,2라인</t>
  </si>
  <si>
    <t>풍덕천동 703 동보아파트 105동 3,4라인</t>
  </si>
  <si>
    <t>풍덕천동 703 동보아파트 105동 5,6라인</t>
  </si>
  <si>
    <t>풍덕천7통</t>
  </si>
  <si>
    <t>풍덕천동 7, 9, 29, 30, 33～37, 42, 43, 55, 71-1～85,</t>
  </si>
  <si>
    <t>71-150～165, 658, 701, 831～836, 838, 841～849,</t>
  </si>
  <si>
    <t>852, 860, 865, 866, 868～874, 877～886, 888～895</t>
  </si>
  <si>
    <t>풍덕천동 62～62-7, 702, 703-2～5, 732</t>
  </si>
  <si>
    <t>풍덕천동 733, 734</t>
  </si>
  <si>
    <t>풍덕천동 735, 736</t>
  </si>
  <si>
    <t>풍덕천동 737, 738</t>
  </si>
  <si>
    <t>풍덕천동 739, 740, 742</t>
  </si>
  <si>
    <t>풍덕천8통</t>
  </si>
  <si>
    <t>풍덕천동 669,671,672,673</t>
  </si>
  <si>
    <t>풍덕천동 675</t>
  </si>
  <si>
    <t>풍덕천동 676</t>
  </si>
  <si>
    <t>풍덕천동 677,678</t>
  </si>
  <si>
    <t>풍덕천동 682</t>
  </si>
  <si>
    <t xml:space="preserve">풍덕천동 683 </t>
  </si>
  <si>
    <t>풍덕천동 684,685</t>
  </si>
  <si>
    <t>풍덕천9통</t>
  </si>
  <si>
    <t>풍덕천동 665,666</t>
  </si>
  <si>
    <t>풍덕천동 667</t>
  </si>
  <si>
    <t>풍덕천동 668</t>
  </si>
  <si>
    <t>풍덕천동 670</t>
  </si>
  <si>
    <t>풍덕천동 679</t>
  </si>
  <si>
    <t>풍덕천동 680</t>
  </si>
  <si>
    <t>풍덕천동 681,686</t>
  </si>
  <si>
    <t>풍덕천동 687-1 우성그린빌 101-105동</t>
  </si>
  <si>
    <t>풍덕천동 687-1 우성그린빌 106-110동</t>
  </si>
  <si>
    <t>풍덕천10통</t>
  </si>
  <si>
    <t>풍덕천동 660∼660-6, 662, 662-1</t>
  </si>
  <si>
    <t>풍덕천동 661∼661-6, 662-2</t>
  </si>
  <si>
    <t xml:space="preserve">풍덕천동 661-7～13, 662-3 </t>
  </si>
  <si>
    <t>풍덕천11통</t>
  </si>
  <si>
    <t>풍덕천동 664 삼익아파트 101동 1층～5층</t>
  </si>
  <si>
    <t>풍덕천동 664 삼익아파트 101동 6층～10층</t>
  </si>
  <si>
    <t>삼익아파트)</t>
  </si>
  <si>
    <t>풍덕천동 664 삼익아파트 101동 11층～15층</t>
  </si>
  <si>
    <t>풍덕천동 664 삼익아파트 102동 1층～5층</t>
  </si>
  <si>
    <t>풍덕천동 664 삼익아파트 102동 6층～10층</t>
  </si>
  <si>
    <t>풍덕천동 664 삼익아파트 102동 11층～14층</t>
  </si>
  <si>
    <t>풍덕천동 664 삼익아파트 103동 1층～5층</t>
  </si>
  <si>
    <t>풍덕천동 664 삼익아파트 103동 6층～10층</t>
  </si>
  <si>
    <t>풍덕천동 664 삼익아파트 103동 11층～14층</t>
  </si>
  <si>
    <t>풍덕천동 664 삼익아파트 104동 1층～5층</t>
  </si>
  <si>
    <t>풍덕천동 664 삼익아파트 104동 6층～10층</t>
  </si>
  <si>
    <t>풍덕천동 664 삼익아파트 104동 11층～14층</t>
  </si>
  <si>
    <t>풍덕천12통</t>
  </si>
  <si>
    <t>풍덕천동 664 풍림아파트 105동 1층～5층</t>
  </si>
  <si>
    <t>풍덕천동 664 풍림아파트 105동 6층～10층</t>
  </si>
  <si>
    <t>풍덕천동 664 풍림아파트 105동 11층～14층</t>
  </si>
  <si>
    <t>풍덕천동 664 풍림아파트 106동 1층～5층</t>
  </si>
  <si>
    <t>풍덕천동 664 풍림아파트 106동 6층～10층</t>
  </si>
  <si>
    <t>풍덕천동 664 풍림아파트 106동 11층～14층</t>
  </si>
  <si>
    <t xml:space="preserve">풍덕천동 664 풍림아파트 107동 1층～5층      </t>
  </si>
  <si>
    <t>풍덕천동 664 풍림아파트 107동 6층～10층</t>
  </si>
  <si>
    <t>풍덕천동 664 풍림아파트 107동 11층～14층</t>
  </si>
  <si>
    <t>풍덕천동 664 풍림아파트 108동 1층～5층</t>
  </si>
  <si>
    <t>풍덕천동 664 풍림아파트 108동 6층～10층</t>
  </si>
  <si>
    <t>풍덕천동 664 풍림아파트 108동 11층～15층</t>
  </si>
  <si>
    <t>풍덕천13통</t>
  </si>
  <si>
    <t>풍덕천동 664 동아아파트 109동 1층～5층</t>
  </si>
  <si>
    <t>풍덕천동 664 동아아파트 109동 6층～10층</t>
  </si>
  <si>
    <t>동아아파트)</t>
  </si>
  <si>
    <t>풍덕천동 664 동아아파트 109동 11층～14층</t>
  </si>
  <si>
    <t>풍덕천동 664 동아아파트 110동 1층～5층</t>
  </si>
  <si>
    <t>풍덕천동 664 동아아파트 110동 6층～10층</t>
  </si>
  <si>
    <t>풍덕천동 664 동아아파트 110동 11층～14층</t>
  </si>
  <si>
    <t>풍덕천동 664 동아아파트 111동 1층～5층</t>
  </si>
  <si>
    <t>풍덕천동 664 동아아파트 111동 6층～10층</t>
  </si>
  <si>
    <t>풍덕천동 664 동아아파트 111동 11층～14층</t>
  </si>
  <si>
    <t>풍덕천동 664 동아아파트 112동 1층～5층</t>
  </si>
  <si>
    <t>풍덕천동 664 동아아파트 112동 6층～10층</t>
  </si>
  <si>
    <t>풍덕천동 664 동아아파트 112동 11층～15층</t>
  </si>
  <si>
    <t>풍덕천14통</t>
  </si>
  <si>
    <t>풍덕천동 663-1 수지4차삼성아파트 101동 1층～5층</t>
  </si>
  <si>
    <t>풍덕천동 663-1 수지4차삼성아파트 101동 6층～10층</t>
  </si>
  <si>
    <t>수지4차삼성</t>
  </si>
  <si>
    <t>풍덕천동 663-1 수지4차삼성아파트 101동 11층～15층</t>
  </si>
  <si>
    <t>풍덕천동 663-1 수지4차삼성아파트 102동 1층～5층</t>
  </si>
  <si>
    <t>풍덕천동 663-1 수지4차삼성아파트 102동 6층～10층</t>
  </si>
  <si>
    <t>풍덕천동 663-1 수지4차삼성아파트 102동 11층～15층</t>
  </si>
  <si>
    <t>풍덕천동 663-1 수지4차삼성아파트 103동 1층～5층</t>
  </si>
  <si>
    <t>풍덕천동 663-1 수지4차삼성아파트 103동 6층～10층</t>
  </si>
  <si>
    <t>풍덕천동 663-1 수지4차삼성아파트 103동 11층～15층</t>
  </si>
  <si>
    <t>풍덕천동 663-1 수지4차삼성아파트 104동 1층～5층</t>
  </si>
  <si>
    <t>풍덕천동 663-1 수지4차삼성아파트 104동 6층～10층</t>
  </si>
  <si>
    <t>풍덕천동 663-1 수지4차삼성아파트 104동 11층～15층</t>
  </si>
  <si>
    <t>풍덕천동 663-1 수지4차삼성아파트 105동 1층～5층</t>
  </si>
  <si>
    <t>풍덕천동 663-1 수지4차삼성아파트 105동 6층～10층</t>
  </si>
  <si>
    <t>풍덕천동 663-1 수지4차삼성아파트 105동 11층～15층</t>
  </si>
  <si>
    <t>풍덕천15통</t>
  </si>
  <si>
    <t>풍덕천동 663-1 수지4차삼성아파트 106동 1층～5층</t>
  </si>
  <si>
    <t>풍덕천동 663-1 수지4차삼성아파트 106동 6층～10층</t>
  </si>
  <si>
    <t>풍덕천동 663-1 수지4차삼성아파트 106동 11층～15층</t>
  </si>
  <si>
    <t>풍덕천동 663-1 수지4차삼성아파트 107동 1층～5층</t>
  </si>
  <si>
    <t>풍덕천동 663-1 수지4차삼성아파트 107동 6층～10층</t>
  </si>
  <si>
    <t>풍덕천동 663-1 수지4차삼성아파트 107동 11층～15층</t>
  </si>
  <si>
    <t>풍덕천동 663-1 수지4차삼성아파트 108동 1층～5층</t>
  </si>
  <si>
    <t>풍덕천동 663-1 수지4차삼성아파트 108동 6층～10층</t>
  </si>
  <si>
    <t>풍덕천동 663-1 수지4차삼성아파트 108동 11층～15층</t>
  </si>
  <si>
    <t>풍덕천동 663-1 수지4차삼성아파트 109동 1층～5층</t>
  </si>
  <si>
    <t>풍덕천동 663-1 수지4차삼성아파트 109동 6층～10층</t>
  </si>
  <si>
    <t>풍덕천동 663-1 수지4차삼성아파트 109동 11층～15층</t>
  </si>
  <si>
    <t xml:space="preserve">풍덕천동 19-1 수지씨제이빌리지 </t>
  </si>
  <si>
    <t>풍덕천16통</t>
  </si>
  <si>
    <t>풍덕천동 690 동문아파트 101동 1,2라인</t>
  </si>
  <si>
    <t>풍덕천동 690 동문아파트 101동 3,4라인</t>
  </si>
  <si>
    <t>동문아파트)</t>
  </si>
  <si>
    <t>풍덕천동 690 동문아파트 102동 1,2라인</t>
  </si>
  <si>
    <t>풍덕천동 690 동문아파트 102동 3,4라인</t>
  </si>
  <si>
    <t>풍덕천동 690 동문아파트 103동 1,2라인</t>
  </si>
  <si>
    <t>풍덕천동 690 동문아파트 103동 3,4라인</t>
  </si>
  <si>
    <t>풍덕천동 690 동문아파트 104동 1,2라인</t>
  </si>
  <si>
    <t>풍덕천동 690 동문아파트 104동 3,4라인</t>
  </si>
  <si>
    <t>풍덕천동 690 동문아파트 105동 1,2라인</t>
  </si>
  <si>
    <t>풍덕천동 690 동문아파트 105동 3,4라인</t>
  </si>
  <si>
    <t>풍덕천17통</t>
  </si>
  <si>
    <t>풍덕천동 404-1 숲속빌리지 101호～404호</t>
  </si>
  <si>
    <t>풍덕천동 404-2, 404-3, 410, 415-1</t>
  </si>
  <si>
    <t>풍덕천동 400 삼성쉐르빌 101동, 102동</t>
  </si>
  <si>
    <t xml:space="preserve">풍덕천동 400-2 삼성쉐르빌 201동, 202동 </t>
  </si>
  <si>
    <t xml:space="preserve">풍덕천동 401 삼성쉐르빌 301동, 302동 </t>
  </si>
  <si>
    <t xml:space="preserve">풍덕천동 401-1 삼성쉐르빌 401동, 402동 </t>
  </si>
  <si>
    <t>풍덕천동 401-2 삼성쉐르빌 501동, 502동</t>
  </si>
  <si>
    <t>풍덕천동 399, 657-2, 657-10, 695, 695-1</t>
  </si>
  <si>
    <t>풍덕천18통</t>
  </si>
  <si>
    <t>풍덕천동 700-1 현대아파트 101동 1층～5층 1～6라인</t>
  </si>
  <si>
    <t>풍덕천동 700-1 현대아파트 101동 6층～10층 1～6라인</t>
  </si>
  <si>
    <t>풍덕천동 700-1 현대아파트 101동 11층～15층 1～6라인</t>
  </si>
  <si>
    <t>풍덕천동 700-1 현대아파트 101동 1층～5층 7～12라인</t>
  </si>
  <si>
    <t>풍덕천동 700-1 현대아파트 101동 6층～10층 7～12라인</t>
  </si>
  <si>
    <t>풍덕천동 700-1 현대아파트 101동 11층～15층 7～12라인</t>
  </si>
  <si>
    <t>풍덕천동 700-1 현대아파트 102동 1,2라인</t>
  </si>
  <si>
    <t>풍덕천동 700-1 현대아파트 102동 3,4라인</t>
  </si>
  <si>
    <t>풍덕천동 700-1 현대아파트 102동 5,6라인</t>
  </si>
  <si>
    <t>풍덕천동 700-1 현대아파트 102동 7,8라인</t>
  </si>
  <si>
    <t>풍덕천동 700-1 현대아파트 103동 1층～5층</t>
  </si>
  <si>
    <t>풍덕천동 700-1 현대아파트 103동 6층～10층</t>
  </si>
  <si>
    <t>풍덕천동 700-1 현대아파트 103동 11층～15층</t>
  </si>
  <si>
    <t>풍덕천동 700-1 현대아파트 104동 1,2라인</t>
  </si>
  <si>
    <t>풍덕천동 700-1 현대아파트 104동 3,4라인</t>
  </si>
  <si>
    <t>풍덕천동 700-1 현대아파트 105동 1,2라인</t>
  </si>
  <si>
    <t>풍덕천동 700-1 현대아파트 105동 3,4라인</t>
  </si>
  <si>
    <t>풍덕천동 700-1 현대아파트 105동 5,6라인</t>
  </si>
  <si>
    <t>풍덕천동 700-1 현대아파트 105동 7,8라인</t>
  </si>
  <si>
    <t>풍덕천동 700-1 현대아파트 106동 1,2라인</t>
  </si>
  <si>
    <t>풍덕천동 700-1 현대아파트 106동 3,4라인</t>
  </si>
  <si>
    <t>풍덕천동 700-1 현대아파트 106동 5,6라인</t>
  </si>
  <si>
    <t>풍덕천동 700-1 현대아파트 106동 7,8라인</t>
  </si>
  <si>
    <t>풍덕천19통</t>
  </si>
  <si>
    <t>풍덕천동 700-1 현대아파트 107동 1,2라인</t>
  </si>
  <si>
    <t>풍덕천동 700-1 현대아파트 107동 3,4라인</t>
  </si>
  <si>
    <t>풍덕천동 700-1 현대아파트 107동 5,6라인</t>
  </si>
  <si>
    <t>풍덕천동 700-1 현대아파트 108동 1,2라인</t>
  </si>
  <si>
    <t>풍덕천동 700-1 현대아파트 108동 3,4라인</t>
  </si>
  <si>
    <t>풍덕천동 700-1 현대아파트 108동 5,6라인</t>
  </si>
  <si>
    <t>풍덕천동 700-1 현대아파트 109동 1,2라인</t>
  </si>
  <si>
    <t>풍덕천동 700-1 현대아파트 109동 3,4라인</t>
  </si>
  <si>
    <t>풍덕천동 700-1 현대아파트 110동 1,2라인</t>
  </si>
  <si>
    <t>풍덕천동 700-1 현대아파트 110동 3,4라인</t>
  </si>
  <si>
    <t>풍덕천동 700-1 현대아파트 111동 1,2라인</t>
  </si>
  <si>
    <t>풍덕천동 700-1 현대아파트 111동 3,4라인</t>
  </si>
  <si>
    <t>풍덕천동 700-1 현대아파트 111동 5,6라인</t>
  </si>
  <si>
    <t>풍덕천동 700-1 현대아파트 112동 1,2라인</t>
  </si>
  <si>
    <t>풍덕천동 700-1 현대아파트 112동 3,4라인</t>
  </si>
  <si>
    <t>풍덕천동 700-1 현대아파트 112동 5,6라인</t>
  </si>
  <si>
    <t>풍덕천20통</t>
  </si>
  <si>
    <t>풍덕천동 691 동부아파트 101동 1,2라인</t>
  </si>
  <si>
    <t>풍덕천동 691 동부아파트 101동 3,4라인</t>
  </si>
  <si>
    <t>풍덕천동 691 동부아파트 101동 5,6라인</t>
  </si>
  <si>
    <t>풍덕천동 691 동부아파트 102동 1,2라인</t>
  </si>
  <si>
    <t>풍덕천동 691 동부아파트 102동 3,4라인</t>
  </si>
  <si>
    <t>풍덕천동 691 동부아파트 102동 5,6라인</t>
  </si>
  <si>
    <t>풍덕천동 691 동부아파트 103동 1,2라인</t>
  </si>
  <si>
    <t>풍덕천동 691 동부아파트 103동 3,4라인</t>
  </si>
  <si>
    <t>풍덕천동 691 동부아파트 103동 5,6라인</t>
  </si>
  <si>
    <t xml:space="preserve">풍덕천동 691 동부아파트 104동 1,2라인 </t>
  </si>
  <si>
    <t>풍덕천동 691 동부아파트 104동 3,4라인</t>
  </si>
  <si>
    <t>풍덕천동 691 동부아파트 104동 5,6라인</t>
  </si>
  <si>
    <t>풍덕천동 691 동부아파트 105동 1,2라인</t>
  </si>
  <si>
    <t>풍덕천동 691 동부아파트 105동 3,4라인</t>
  </si>
  <si>
    <t>풍덕천동 691 동부아파트 105동 5,6라인</t>
  </si>
  <si>
    <t>풍덕천동 691 동부아파트 106동 1,2라인</t>
  </si>
  <si>
    <t>풍덕천동 691 동부아파트 106동 3,4라인</t>
  </si>
  <si>
    <t>풍덕천동 691 동부아파트 106동 5,6라인</t>
  </si>
  <si>
    <t>풍덕천21통</t>
  </si>
  <si>
    <t>풍덕천동 692-1 수지2차삼성아파트 201동 1,2라인</t>
  </si>
  <si>
    <t>풍덕천동 692-1 수지2차삼성아파트 201동 3,4라인</t>
  </si>
  <si>
    <t>수지2차삼성</t>
  </si>
  <si>
    <t>풍덕천동 692-1 수지2차삼성아파트 201동 5,6라인</t>
  </si>
  <si>
    <t>풍덕천동 692-1 수지2차삼성아파트 202동 1,2라인</t>
  </si>
  <si>
    <t>풍덕천동 692-1 수지2차삼성아파트 202동 3,4라인</t>
  </si>
  <si>
    <t>풍덕천동 692-1 수지2차삼성아파트 203동 1,2라인</t>
  </si>
  <si>
    <t>풍덕천동 692-1 수지2차삼성아파트 203동 3,4라인</t>
  </si>
  <si>
    <t>풍덕천동 692-1 수지2차삼성아파트 204동 1,2라인</t>
  </si>
  <si>
    <t>풍덕천동 692-1 수지2차삼성아파트 204동 3,4라인</t>
  </si>
  <si>
    <t>풍덕천동 692-1 수지2차삼성아파트 205통 1,2라인</t>
  </si>
  <si>
    <t>풍덕천동 692-1 수지2차삼성아파트 205동 3,4라인</t>
  </si>
  <si>
    <t>풍덕천동 692-1 수지2차삼성아파트 205동 5,6라인</t>
  </si>
  <si>
    <t>풍덕천22통</t>
  </si>
  <si>
    <t>풍덕천동 692 보원아파트 101동 1층～7층</t>
  </si>
  <si>
    <t>풍덕천동 692 보원아파트 101동 8층～15층</t>
  </si>
  <si>
    <t>보원아파트)</t>
  </si>
  <si>
    <t>풍덕천동 692 보원아파트 102동 1층～7층</t>
  </si>
  <si>
    <t>풍덕천동 692 보원아파트 102동 8층～15층</t>
  </si>
  <si>
    <t>풍덕천동 692 보원아파트 103동 1층～7층</t>
  </si>
  <si>
    <t>풍덕천동 692 보원아파트 103동 8층～15층</t>
  </si>
  <si>
    <t>풍덕천동 692 보원아파트 104동 1층～5층</t>
  </si>
  <si>
    <t>풍덕천동 692 보원아파트 104동 6층～10층</t>
  </si>
  <si>
    <t>풍덕천동 692 보원아파트 104동 11층～15층</t>
  </si>
  <si>
    <t>풍덕천동 692 보원아파트 105동 1층～5층</t>
  </si>
  <si>
    <t>풍덕천동 692 보원아파트 105동 6층～10층</t>
  </si>
  <si>
    <t>풍덕천동 692 보원아파트 105동 11층～15층</t>
  </si>
  <si>
    <t>풍덕천23통</t>
  </si>
  <si>
    <t>풍덕천동 693 삼성아파트 101동 1,2라인</t>
  </si>
  <si>
    <t>풍덕천동 693 삼성아파트 101동 3,4라인</t>
  </si>
  <si>
    <t>풍덕천동 693 삼성아파트 101동 5,6라인</t>
  </si>
  <si>
    <t>풍덕천동 693 삼성아파트 102동 1,2라인</t>
  </si>
  <si>
    <t>풍덕천동 693 삼성아파트 102동 3,4라인</t>
  </si>
  <si>
    <t>풍덕천동 693 삼성아파트 102동 5,6라인</t>
  </si>
  <si>
    <t>풍덕천동 693 삼성아파트 103동 1,2라인</t>
  </si>
  <si>
    <t>풍덕천동 693 삼성아파트 103동 3,4라인</t>
  </si>
  <si>
    <t>풍덕천동 693 삼성아파트 103동 5,6라인</t>
  </si>
  <si>
    <t>풍덕천동 693 삼성아파트 104동 1,2라인</t>
  </si>
  <si>
    <t>풍덕천동 693 삼성아파트 104동 3,4라인</t>
  </si>
  <si>
    <t>풍덕천동 693 삼성아파트 105동 1,2라인</t>
  </si>
  <si>
    <t>풍덕천동 693 삼성아파트 105동 3,4라인</t>
  </si>
  <si>
    <t>풍덕천동 693 삼성아파트 105동 5,6라인</t>
  </si>
  <si>
    <t>풍덕천동 693 삼성아파트 106동 1,2라인</t>
  </si>
  <si>
    <t>풍덕천동 693 삼성아파트 106동 3,4라인</t>
  </si>
  <si>
    <t>풍덕천동 693 삼성아파트 106동 5,6라인</t>
  </si>
  <si>
    <t>풍덕천24통</t>
  </si>
  <si>
    <t>풍덕천동 694 건영아파트 101동 1,2라인</t>
  </si>
  <si>
    <t>풍덕천동 694 건영아파트 101동 3,4라인</t>
  </si>
  <si>
    <t>건영아파트)</t>
  </si>
  <si>
    <t>풍덕천동 694 건영아파트 102동 1,2라인</t>
  </si>
  <si>
    <t>풍덕천동 694 건영아파트 102동 3,4라인</t>
  </si>
  <si>
    <t>풍덕천동 694 건영아파트 103동 1,2라인</t>
  </si>
  <si>
    <t>풍덕천동 694 건영아파트 103동 3,4라인</t>
  </si>
  <si>
    <t>풍덕천25통</t>
  </si>
  <si>
    <t>풍덕천동 698-2 한성아파트 101동 1,2라인</t>
  </si>
  <si>
    <t>풍덕천동 698-2 한성아파트 101동 3,4라인</t>
  </si>
  <si>
    <t>한성아파트)</t>
  </si>
  <si>
    <t>풍덕천동 698-2 한성아파트 102동 1,2라인</t>
  </si>
  <si>
    <t>풍덕천동 698-2 한성아파트 102동 3,4라인</t>
  </si>
  <si>
    <t>풍덕천동 698-2 한성아파트 103동 1,2라인</t>
  </si>
  <si>
    <t>풍덕천동 698-2 한성아파트 103동 3,4라인</t>
  </si>
  <si>
    <t>풍덕천동 698-2 한성아파트 103동 5,6라인</t>
  </si>
  <si>
    <t>풍덕천동 698-2 한성아파트 104동 1,2라인</t>
  </si>
  <si>
    <t>풍덕천동 698-2 한성아파트 104동 3,4라인</t>
  </si>
  <si>
    <t>풍덕천동 698-2 한성아파트 104동 5,6라인</t>
  </si>
  <si>
    <t>풍덕천동 698-2 한성아파트 105동 1,2라인</t>
  </si>
  <si>
    <t>풍덕천동 698-2 한성아파트 105동 3,4라인</t>
  </si>
  <si>
    <t>풍덕천동 698-2 한성아파트 105동 5,6라인</t>
  </si>
  <si>
    <t>풍덕천동 698-2 한성아파트 106동 1,2라인</t>
  </si>
  <si>
    <t>풍덕천동 698-2 한성아파트 106동 3,4라인</t>
  </si>
  <si>
    <t>풍덕천동 698-2 한성아파트 106동 5,6라인</t>
  </si>
  <si>
    <t>풍덕천동 698-2 한성아파트 107동 1,2라인</t>
  </si>
  <si>
    <t>풍덕천동 698-2 한성아파트 107동 3,4라인</t>
  </si>
  <si>
    <t>풍덕천동 698-2 한성아파트 108동 1,2라인</t>
  </si>
  <si>
    <t>풍덕천동 698-2 한성아파트 108동 3,4라인</t>
  </si>
  <si>
    <t>풍덕천동 698-2 한성아파트 108동 5,6라인</t>
  </si>
  <si>
    <t>풍덕천동 698-2 한성아파트 109동 1,2라인</t>
  </si>
  <si>
    <t>풍덕천동 698-2 한성아파트 109동 3,4라인</t>
  </si>
  <si>
    <t>풍덕천동 698-2 한성아파트 110동 1,2라인</t>
  </si>
  <si>
    <t>풍덕천동 698-2 한성아파트 110동 3,4라인</t>
  </si>
  <si>
    <t>풍덕천동 698-2 한성아파트 110동 5,6라인</t>
  </si>
  <si>
    <t>풍덕천26통</t>
  </si>
  <si>
    <t>풍덕천동 699 한국아파트 101동 1,2라인</t>
  </si>
  <si>
    <t>풍덕천동 699 한국아파트 101동 3,4라인</t>
  </si>
  <si>
    <t>한국아파트)</t>
  </si>
  <si>
    <t>풍덕천동 699 한국아파트 102동 1,2라인</t>
  </si>
  <si>
    <t>풍덕천동 699 한국아파트 102동 3,4라인</t>
  </si>
  <si>
    <t>풍덕천동 699 한국아파트 102동 5,6라인</t>
  </si>
  <si>
    <t>풍덕천동 699 한국아파트 103동 1,2라인</t>
  </si>
  <si>
    <t>풍덕천동 699 한국아파트 103동 3,4라인</t>
  </si>
  <si>
    <t>풍덕천동 699 한국아파트 103동 5,6라인</t>
  </si>
  <si>
    <t>풍덕천동 699 한국아파트 104동 1,2라인</t>
  </si>
  <si>
    <t>풍덕천동 699 한국아파트 104동 3,4라인</t>
  </si>
  <si>
    <t>풍덕천동 699 한국아파트 105동 1,2라인</t>
  </si>
  <si>
    <t>풍덕천동 699 한국아파트 105동 3,4라인</t>
  </si>
  <si>
    <t>풍덕천동 699 한국아파트 105동 5,6라인</t>
  </si>
  <si>
    <t>풍덕천27통</t>
  </si>
  <si>
    <t>풍덕천동 1195 수지푸르지오월드마크 101동</t>
  </si>
  <si>
    <t>(풍덕천동, 수지 푸르지오 월드마크)</t>
  </si>
  <si>
    <t>풍덕천동 1195 수지푸르지오월드마크 102동</t>
  </si>
  <si>
    <t>풍덕천28통</t>
  </si>
  <si>
    <t>풍덕천동 1198 래미안수지이스트파크 101동 1,2라인</t>
  </si>
  <si>
    <t>풍덕천동 1198 래미안수지이스트파크 101동 3,4라인</t>
  </si>
  <si>
    <t>래미안수지</t>
  </si>
  <si>
    <t>풍덕천동 1198 래미안수지이스트파크 102동 1,2라인</t>
  </si>
  <si>
    <t>이스트파크)</t>
  </si>
  <si>
    <t>풍덕천동 1198 래미안수지이스트파크 102동 3～5라인</t>
  </si>
  <si>
    <t>풍덕천동 1198 래미안수지이스트파크 103동 1,2라인</t>
  </si>
  <si>
    <t>풍덕천동 1198 래미안수지이스트파크 103동 3～5라인</t>
  </si>
  <si>
    <t>풍덕천동 1198 래미안수지이스트파크 104동 1,2라인</t>
  </si>
  <si>
    <t>풍덕천동 1198 래미안수지이스트파크 104동 3～5라인</t>
  </si>
  <si>
    <t>풍덕천동 1198 래미안수지이스트파크 110동, 111동</t>
  </si>
  <si>
    <t>풍덕천29통</t>
  </si>
  <si>
    <t>풍덕천동 1198 래미안수지이스트파크 105동 1～3라인</t>
  </si>
  <si>
    <t>풍덕천동 1198 래미안수지이스트파크 105동 4,5라인</t>
  </si>
  <si>
    <t>풍덕천동 1198 래미안수지이스트파크 106동 1～3라인</t>
  </si>
  <si>
    <t>풍덕천동 1198 래미안수지이스트파크 106동 4,5라인</t>
  </si>
  <si>
    <t>풍덕천동 1198 래미안수지이스트파크 107동 1～3라인</t>
  </si>
  <si>
    <t>풍덕천동 1198 래미안수지이스트파크 107동 4,5라인</t>
  </si>
  <si>
    <t>풍덕천동 1198 래미안수지이스트파크 108동 1～3라인</t>
  </si>
  <si>
    <t>풍덕천동 1198 래미안수지이스트파크 108동 4,5라인</t>
  </si>
  <si>
    <t>풍덕천동 1198 래미안수지이스트파크 109동 1,2라인</t>
  </si>
  <si>
    <t>풍덕천동 1198 래미안수지이스트파크 109동 3,4라인</t>
  </si>
  <si>
    <t>풍덕천30통</t>
  </si>
  <si>
    <t>풍덕천동 수지 파크푸르지오 101동 1,2라인</t>
  </si>
  <si>
    <t>풍덕천동 수지 파크푸르지오 101동 3,4라인</t>
  </si>
  <si>
    <t xml:space="preserve">수지 </t>
  </si>
  <si>
    <t>풍덕천동 수지 파크푸르지오 102동 1,2라인</t>
  </si>
  <si>
    <t>풍덕천동 수지 파크푸르지오 102동 3,4라인</t>
  </si>
  <si>
    <t>풍덕천동 수지 파크푸르지오 103동 1,2라인</t>
  </si>
  <si>
    <t>풍덕천동 수지 파크푸르지오 103동 3∼5라인</t>
  </si>
  <si>
    <t>풍덕천동 수지 파크푸르지오 104동 1,2라인</t>
  </si>
  <si>
    <t>풍덕천동 수지 파크푸르지오 104동 3,4라인</t>
  </si>
  <si>
    <t>풍덕천동 수지 파크푸르지오 105동 1∼3라인</t>
  </si>
  <si>
    <t>풍덕천31통</t>
  </si>
  <si>
    <t>풍덕천동 수지광교산아이파크 101동, 102동</t>
  </si>
  <si>
    <t>풍덕천동 수지광교산아이파크 103동, 104동</t>
  </si>
  <si>
    <t>수지광교산</t>
  </si>
  <si>
    <t>풍덕천동 수지광교산아이파크 105동, 106동</t>
  </si>
  <si>
    <t>풍덕천동 수지광교산아이파크 107동, 108동</t>
  </si>
  <si>
    <t>풍덕천동 수지광교산아이파크 109동, 110동</t>
  </si>
  <si>
    <t>풍덕천동 수지광교산아이파크 111동, 112동</t>
  </si>
  <si>
    <t>풍덕천동 수지광교산아이파크 113동, 114동</t>
  </si>
  <si>
    <t>풍덕천동 수지광교산아이파크 115동, 116동</t>
  </si>
  <si>
    <t>풍덕천동 수지광교산아이파크 117동, 118동</t>
  </si>
  <si>
    <t>풍덕천동 239～240,500～525</t>
  </si>
  <si>
    <t xml:space="preserve">(풍덕천동, </t>
  </si>
  <si>
    <t>풍덕천동 526～550</t>
  </si>
  <si>
    <t>정평)</t>
  </si>
  <si>
    <t>풍덕천동 551～607</t>
  </si>
  <si>
    <t>풍덕천동 1116～1123</t>
  </si>
  <si>
    <t>풍덕천동 697～1070</t>
  </si>
  <si>
    <t>풍덕천동 1071～1072</t>
  </si>
  <si>
    <t>신촌)</t>
  </si>
  <si>
    <t>풍덕천동 1073～1079</t>
  </si>
  <si>
    <t>풍덕천동 1080～1091</t>
  </si>
  <si>
    <t>풍덕천동 1092～1115</t>
  </si>
  <si>
    <t>풍덕천동 1128～1140</t>
  </si>
  <si>
    <t>풍덕천동 1141, 1149～1153</t>
  </si>
  <si>
    <t>풍덕천동 1142～1144</t>
  </si>
  <si>
    <t>풍덕천동 504-10 동보3차(아) 101동 1,2라인</t>
  </si>
  <si>
    <t>풍덕천동 504-10 동보3차(아) 101동 3,4라인</t>
  </si>
  <si>
    <t>동보3차아파트)</t>
  </si>
  <si>
    <t>풍덕천동 504-10 동보3차(아) 101동 5,6라인</t>
  </si>
  <si>
    <t>풍덕천동 504-10 동보3차(아) 101동 7,8라인</t>
  </si>
  <si>
    <t>풍덕천동 504-10 동보3차(아) 101동 9,10라인</t>
  </si>
  <si>
    <t>풍덕천동 504-10 동보3차(아) 101동 11,12라인</t>
  </si>
  <si>
    <t>풍덕천동 504-10 동보3차(아) 101동 13,14라인</t>
  </si>
  <si>
    <t>풍덕천동 240-3 동보4차(아) 101동 1,2라인</t>
  </si>
  <si>
    <t>풍덕천동 240-3 동보4차(아) 101동 3,4라인</t>
  </si>
  <si>
    <t>동보4차아파트)</t>
  </si>
  <si>
    <t>풍덕천동 240-3 동보4차(아) 102동 1,2라인</t>
  </si>
  <si>
    <t>풍덕천동 240-3 동보4차(아) 103동 1,2라인</t>
  </si>
  <si>
    <t>풍덕천동 240-3 동보4차(아) 103동 3,4라인</t>
  </si>
  <si>
    <t>풍덕천동 1028 신정마을6단지(공무원상록) 611동 1,2라인</t>
  </si>
  <si>
    <t>풍덕천동 1028 신정마을6단지(공무원상록) 611동 3,4라인</t>
  </si>
  <si>
    <t>신정마을</t>
  </si>
  <si>
    <t>풍덕천동 1028 신정마을6단지(공무원상록) 612동 1,2라인</t>
  </si>
  <si>
    <t>6단지)</t>
  </si>
  <si>
    <t>풍덕천동 1028 신정마을6단지(공무원상록) 612동 3,4라인</t>
  </si>
  <si>
    <t>풍덕천동 1028 신정마을6단지(공무원상록) 613동 1,2라인</t>
  </si>
  <si>
    <t>풍덕천동 1028 신정마을6단지(공무원상록) 613동 3,4라인</t>
  </si>
  <si>
    <t>풍덕천동 1028 신정마을6단지(공무원상록) 614동 1,2라인</t>
  </si>
  <si>
    <t>풍덕천동 1028 신정마을6단지(공무원상록) 614동 3,4라인</t>
  </si>
  <si>
    <t>풍덕천동 1028 신정마을6단지(공무원상록) 615동 1,2라인</t>
  </si>
  <si>
    <t>풍덕천동 1028 신정마을6단지(공무원상록) 615동 3,4라인</t>
  </si>
  <si>
    <t>풍덕천동 1027 신정마을(진흥) 621동 1,2라인</t>
  </si>
  <si>
    <t>풍덕천동 1027 신정마을(진흥) 621동 3,4라인</t>
  </si>
  <si>
    <t>풍덕천동 1027 신정마을(진흥) 622동 1,2라인</t>
  </si>
  <si>
    <t>풍덕천동 1027 신정마을(진흥) 622동 3,4라인</t>
  </si>
  <si>
    <t>풍덕천동 1027 신정마을(진흥) 623동 1,2라인</t>
  </si>
  <si>
    <t>풍덕천동 1027 신정마을(진흥) 623동 3,4라인</t>
  </si>
  <si>
    <t>풍덕천동 1027 신정마을(진흥) 624동 1,2라인</t>
  </si>
  <si>
    <t>풍덕천동 1027 신정마을(진흥) 624동 3,4라인</t>
  </si>
  <si>
    <t>풍덕천동 1027 신정마을(진흥) 625동 1,2라인</t>
  </si>
  <si>
    <t>풍덕천동 1027 신정마을(진흥) 625동 3,4라인</t>
  </si>
  <si>
    <t>풍덕천동 1027 신정마을(진흥) 626동 1,2라인</t>
  </si>
  <si>
    <t>풍덕천동 1027 신정마을(진흥) 626동 3,4라인</t>
  </si>
  <si>
    <t>풍덕천동 1025 신정마을(우성) 601동 1,2라인</t>
  </si>
  <si>
    <t>풍덕천동 1025 신정마을(우성) 601동 3,5라인</t>
  </si>
  <si>
    <t>풍덕천동 1025 신정마을(우성) 602동 1,2라인</t>
  </si>
  <si>
    <t>풍덕천동 1025 신정마을(우성) 602동 3,5라인</t>
  </si>
  <si>
    <t>풍덕천동 1025 신정마을(우성) 602동 6,7라인</t>
  </si>
  <si>
    <t>풍덕천동 1025 신정마을(우성) 603동 1,2라인</t>
  </si>
  <si>
    <t>풍덕천동 1025 신정마을(우성) 603동 3,5라인</t>
  </si>
  <si>
    <t>풍덕천동 1025 신정마을(우성) 604동 1,2라인</t>
  </si>
  <si>
    <t>풍덕천동 1025 신정마을(우성) 604동 3,5라인</t>
  </si>
  <si>
    <t>풍덕천동 1025 신정마을(우성) 605동 1,2라인</t>
  </si>
  <si>
    <t>풍덕천동 1025 신정마을(우성) 605동 3,5라인</t>
  </si>
  <si>
    <t>풍덕천동 1025 신정마을(우성) 605동 6,7라인</t>
  </si>
  <si>
    <t>풍덕천동 1021 신정마을(성지) 501동 1,2라인</t>
  </si>
  <si>
    <t>풍덕천동 1021 신정마을(성지) 501동 3,4라인</t>
  </si>
  <si>
    <t>풍덕천동 1021 신정마을(성지) 502동 1,2라인</t>
  </si>
  <si>
    <t>5단지)</t>
  </si>
  <si>
    <t>풍덕천동 1021 신정마을(성지) 502동 3,4라인</t>
  </si>
  <si>
    <t>풍덕천동 1021 신정마을(성지) 503동 1,2라인</t>
  </si>
  <si>
    <t>풍덕천동 1021 신정마을(성지) 503동 3,4라인</t>
  </si>
  <si>
    <t>풍덕천동 1021 신정마을(성지) 504동 1,2라인</t>
  </si>
  <si>
    <t>풍덕천동 1021 신정마을(성지) 504동 3,4라인</t>
  </si>
  <si>
    <t>풍덕천동 1021 신정마을(성지) 505동 1,2라인</t>
  </si>
  <si>
    <t>풍덕천동 1021 신정마을(성지) 505동 3,4라인</t>
  </si>
  <si>
    <t>풍덕천동 1021 신정마을(성지) 506동 1,2라인</t>
  </si>
  <si>
    <t>풍덕천동 1021 신정마을(성지) 506동 3,4라인</t>
  </si>
  <si>
    <t>풍덕천동 1021 신정마을(성지) 507동 1,2라인</t>
  </si>
  <si>
    <t>풍덕천동 1021 신정마을(성지) 507동 3,4라인</t>
  </si>
  <si>
    <t>풍덕천동 1018 신정마을(극동임광) 301동 1,2라인</t>
  </si>
  <si>
    <t>풍덕천동 1018 신정마을(극동임광) 301동 3,4라인</t>
  </si>
  <si>
    <t>풍덕천동 1018 신정마을(극동임광) 302동 1,2라인</t>
  </si>
  <si>
    <t>3단지)</t>
  </si>
  <si>
    <t>풍덕천동 1018 신정마을(극동임광) 302동 3,4라인</t>
  </si>
  <si>
    <t>풍덕천동 1018 신정마을(극동임광) 303동 1,2라인</t>
  </si>
  <si>
    <t>풍덕천동 1018 신정마을(극동임광) 303동 3,4라인</t>
  </si>
  <si>
    <t>풍덕천동 1018 신정마을(극동임광) 304동 1,2라인</t>
  </si>
  <si>
    <t>풍덕천동 1018 신정마을(극동임광) 304동 3,4라인</t>
  </si>
  <si>
    <t>풍덕천동 1018 신정마을(극동임광) 305동 1,2라인</t>
  </si>
  <si>
    <t>풍덕천동 1018 신정마을(극동임광) 305동 3,4라인</t>
  </si>
  <si>
    <t>풍덕천동 1018 신정마을(극동임광) 306동 1,2라인</t>
  </si>
  <si>
    <t>풍덕천동 1018 신정마을(극동임광) 306동 3,4라인</t>
  </si>
  <si>
    <t>풍덕천동 1014 신정마을(현대프라임) 201동 1,2라인</t>
  </si>
  <si>
    <t>풍덕천동 1014 신정마을(현대프라임) 202동 1,2라인</t>
  </si>
  <si>
    <t>풍덕천동 1014 신정마을(현대프라임) 202동 3,4라인</t>
  </si>
  <si>
    <t>풍덕천동 1014 신정마을(현대프라임) 203동 1,2라인</t>
  </si>
  <si>
    <t>풍덕천동 1014 신정마을(현대프라임) 203동 3,4라인</t>
  </si>
  <si>
    <t>풍덕천동 1014 신정마을(현대프라임) 203동 5,6라인</t>
  </si>
  <si>
    <t>풍덕천동 1014 신정마을(현대프라임) 204동 1,2라인</t>
  </si>
  <si>
    <t>풍덕천동 1014 신정마을(현대프라임) 205동 1,2라인</t>
  </si>
  <si>
    <t>풍덕천동 1014 신정마을(현대프라임) 206동 1,2라인</t>
  </si>
  <si>
    <t>풍덕천동 1014 신정마을(현대프라임) 206동 3,4라인</t>
  </si>
  <si>
    <t>풍덕천동 1014 신정마을(현대프라임) 206동 5,6라인</t>
  </si>
  <si>
    <t>풍덕천동 1014 신정마을(현대프라임) 207동 1,2라인</t>
  </si>
  <si>
    <t>풍덕천동 1014 신정마을(현대프라임) 207동 3,4라인</t>
  </si>
  <si>
    <t>풍덕천동 1014 신정마을(현대프라임) 208동 1,2라인</t>
  </si>
  <si>
    <t>풍덕천동 1014 신정마을(현대프라임) 208동 3,4라인</t>
  </si>
  <si>
    <t>풍덕천동 1065 신정마을1단지(주공) 101동 1,2라인</t>
  </si>
  <si>
    <t>풍덕천동 1065 신정마을1단지(주공) 101동 3,4라인</t>
  </si>
  <si>
    <t>풍덕천동 1065 신정마을1단지(주공) 102동 1,2라인</t>
  </si>
  <si>
    <t>풍덕천동 1065 신정마을1단지(주공) 102동 3,4라인</t>
  </si>
  <si>
    <t>풍덕천동 1065 신정마을1단지(주공) 103동 1,2라인</t>
  </si>
  <si>
    <t>풍덕천동 1065 신정마을1단지(주공) 103동 3,4라인</t>
  </si>
  <si>
    <t>풍덕천동 1065 신정마을1단지(주공) 104동 1,2라인</t>
  </si>
  <si>
    <t>풍덕천동 1065 신정마을1단지(주공) 104동 3,4라인</t>
  </si>
  <si>
    <t>풍덕천동 1065 신정마을1단지(주공) 104동 5,6라인</t>
  </si>
  <si>
    <t>풍덕천동 1065 신정마을1단지(주공) 105동 1,2라인</t>
  </si>
  <si>
    <t>풍덕천동 1065 신정마을1단지(주공) 105동 3,4라인</t>
  </si>
  <si>
    <t>풍덕천동 1065 신정마을1단지(주공) 106동 1,2라인</t>
  </si>
  <si>
    <t>풍덕천동 1065 신정마을1단지(주공) 106동 3,4라인</t>
  </si>
  <si>
    <t>풍덕천동 1065 신정마을1단지(주공) 107동 1,2라인</t>
  </si>
  <si>
    <t>풍덕천동 1065 신정마을1단지(주공) 107동 3,4라인</t>
  </si>
  <si>
    <t>풍덕천동 1065 신정마을1단지(주공) 108동 1,2라인</t>
  </si>
  <si>
    <t>풍덕천동 1065 신정마을1단지(주공) 108동 3,4라인</t>
  </si>
  <si>
    <t>풍덕천동 1065 신정마을1단지(주공) 108동 5,6라인</t>
  </si>
  <si>
    <t>풍덕천동 1065 신정마을1단지(주공) 109동 1,2라인</t>
  </si>
  <si>
    <t>풍덕천동 1065 신정마을1단지(주공) 109동 3,4라인</t>
  </si>
  <si>
    <t>풍덕천동 1065 신정마을1단지(주공) 110동 1,2라인</t>
  </si>
  <si>
    <t>풍덕천동 1065 신정마을1단지(주공) 110동 3,4라인</t>
  </si>
  <si>
    <t>풍덕천동 1065 신정마을1단지(주공) 110동 5,6라인</t>
  </si>
  <si>
    <t>풍덕천동 1065 신정마을1단지(주공) 111동 1,2라인</t>
  </si>
  <si>
    <t>풍덕천동 1065 신정마을1단지(주공) 111동 3,4라인</t>
  </si>
  <si>
    <t>풍덕천동 1065 신정마을1단지(주공) 112동 1,2라인</t>
  </si>
  <si>
    <t>풍덕천동 1065 신정마을1단지(주공) 112동 3,4라인</t>
  </si>
  <si>
    <t>풍덕천동 1065 신정마을1단지(주공) 112동 5,6라인</t>
  </si>
  <si>
    <t>풍덕천동 1060 신정마을7단지(공무원) 701동 1,2라인</t>
  </si>
  <si>
    <t>풍덕천동 1060 신정마을7단지(공무원) 701동 3,4라인</t>
  </si>
  <si>
    <t>풍덕천동 1060 신정마을7단지(공무원) 702동 1,2라인</t>
  </si>
  <si>
    <t>7단지)</t>
  </si>
  <si>
    <t>풍덕천동 1060 신정마을7단지(공무원) 702동 3,4라인</t>
  </si>
  <si>
    <t>풍덕천동 1060 신정마을7단지(공무원) 703동 1,2라인</t>
  </si>
  <si>
    <t>풍덕천동 1060 신정마을7단지(공무원) 703동 3,4라인</t>
  </si>
  <si>
    <t>풍덕천동 1060 신정마을7단지(공무원) 704동 1,2라인</t>
  </si>
  <si>
    <t>풍덕천동 1060 신정마을7단지(공무원) 704동 3,4라인</t>
  </si>
  <si>
    <t>풍덕천동 1060 신정마을7단지(공무원) 705동 1,2라인</t>
  </si>
  <si>
    <t>풍덕천동 1060 신정마을7단지(공무원) 705동 3,4라인</t>
  </si>
  <si>
    <t>풍덕천동 1060 신정마을7단지(공무원) 705동 5,6라인</t>
  </si>
  <si>
    <t>풍덕천동 1060 신정마을7단지(공무원) 706동 1,2라인</t>
  </si>
  <si>
    <t>풍덕천동 1060 신정마을7단지(공무원) 706동 3,4라인</t>
  </si>
  <si>
    <t>풍덕천동 1060 신정마을7단지(공무원) 706동 5,6라인</t>
  </si>
  <si>
    <t>풍덕천동 1060 신정마을7단지(공무원) 707동 1,2라인</t>
  </si>
  <si>
    <t>풍덕천동 1060 신정마을7단지(공무원) 707동 3,4라인</t>
  </si>
  <si>
    <t>풍덕천동 1060 신정마을7단지(공무원) 707동 5,6라인</t>
  </si>
  <si>
    <t>풍덕천동 1104 신정마을9단지(주공) 901동 1,2라인</t>
  </si>
  <si>
    <t>풍덕천동 1104 신정마을9단지(주공) 901동 3,4라인</t>
  </si>
  <si>
    <t>풍덕천동 1104 신정마을9단지(주공) 901동 5,6라인</t>
  </si>
  <si>
    <t>9단지)</t>
  </si>
  <si>
    <t>풍덕천동 1104 신정마을9단지(주공) 902동 1,2라인</t>
  </si>
  <si>
    <t>풍덕천동 1104 신정마을9단지(주공) 902동 3,4라인</t>
  </si>
  <si>
    <t>풍덕천동 1104 신정마을9단지(주공) 903동 1,2라인</t>
  </si>
  <si>
    <t>풍덕천동 1104 신정마을9단지(주공) 903동 3,4라인</t>
  </si>
  <si>
    <t>풍덕천동 1104 신정마을9단지(주공) 904동 1,2라인</t>
  </si>
  <si>
    <t>풍덕천동 1104 신정마을9단지(주공) 904동 3,4라인</t>
  </si>
  <si>
    <t>풍덕천동 1104 신정마을9단지(주공) 905동 1,2라인</t>
  </si>
  <si>
    <t>풍덕천동 1104 신정마을9단지(주공) 905동 3,4라인</t>
  </si>
  <si>
    <t>풍덕천동 1104 신정마을9단지(주공) 905동 5,6라인</t>
  </si>
  <si>
    <t>풍덕천동 1112 신정마을(현대성우) 801동 1,2라인</t>
  </si>
  <si>
    <t>풍덕천동 1112 신정마을(현대성우) 801동 3,4라인</t>
  </si>
  <si>
    <t>풍덕천동 1112 신정마을(현대성우) 805동 1,2라인</t>
  </si>
  <si>
    <t>8단지)</t>
  </si>
  <si>
    <t>풍덕천동 1112 신정마을(현대성우) 805동 3,4라인</t>
  </si>
  <si>
    <t>풍덕천동 1112 신정마을(현대성우) 805동 5,6라인</t>
  </si>
  <si>
    <t>풍덕천동 1112 신정마을(현대성우) 806동 1,2라인</t>
  </si>
  <si>
    <t>풍덕천동 1112 신정마을(현대성우) 806동 3,4라인</t>
  </si>
  <si>
    <t>풍덕천동 1112 신정마을(현대성우) 813동 1,2라인</t>
  </si>
  <si>
    <t>풍덕천동 1112 신정마을(현대성우) 813동 3,4라인</t>
  </si>
  <si>
    <t>풍덕천동 1112 신정마을(현대성우) 808동 1,2라인</t>
  </si>
  <si>
    <t>풍덕천동 1112 신정마을(현대성우) 808동 3,4라인</t>
  </si>
  <si>
    <t>풍덕천동 1112 신정마을(현대성우) 808동 5,6라인</t>
  </si>
  <si>
    <t>풍덕천동 1112 신정마을(현대성우) 809동 1,2라인</t>
  </si>
  <si>
    <t>풍덕천동 1112 신정마을(현대성우) 809동 3,4라인</t>
  </si>
  <si>
    <t>풍덕천동 1112 신정마을(현대성우) 810동 1,2라인</t>
  </si>
  <si>
    <t>풍덕천동 1112 신정마을(현대성우) 810동 3,4라인</t>
  </si>
  <si>
    <t>풍덕천동 1112 신정마을(현대성우) 810동 5,6라인</t>
  </si>
  <si>
    <t>풍덕천동 1112 신정마을(현대성우) 811동 1,2라인</t>
  </si>
  <si>
    <t>풍덕천동 1112 신정마을(현대성우) 811동 3,4라인</t>
  </si>
  <si>
    <t>풍덕천동 1168 진산마을삼성5차(아) 501동 1,2라인</t>
  </si>
  <si>
    <t>풍덕천동 1168 진산마을삼성5차(아) 501동 3,4라인</t>
  </si>
  <si>
    <t>삼성래미안)</t>
  </si>
  <si>
    <t>풍덕천동 1168 진산마을삼성5차(아) 501동 5,6라인</t>
  </si>
  <si>
    <t>풍덕천동 1168 진산마을삼성5차(아) 507동 1,2라인</t>
  </si>
  <si>
    <t>풍덕천동 1168 진산마을삼성5차(아) 507동 3,4라인</t>
  </si>
  <si>
    <t>풍덕천동 1168 진산마을삼성5차(아) 507동 5,6라인</t>
  </si>
  <si>
    <t>풍덕천동 1168 진산마을삼성5차(아) 508동 1,2라인</t>
  </si>
  <si>
    <t>풍덕천동 1168 진산마을삼성5차(아) 508동 3,4라인</t>
  </si>
  <si>
    <t>풍덕천동 1168 진산마을삼성5차(아) 509동 1,2라인</t>
  </si>
  <si>
    <t>풍덕천동 1168 진산마을삼성5차(아) 509동 3,4라인</t>
  </si>
  <si>
    <t>풍덕천동 1168 진산마을삼성5차(아) 518동 1,2라인</t>
  </si>
  <si>
    <t>풍덕천동 1168 진산마을삼성5차(아) 518동 3,4라인</t>
  </si>
  <si>
    <t>풍덕천동 1168 진산마을삼성5차(아) 519동 1,2라인</t>
  </si>
  <si>
    <t>풍덕천동 1168 진산마을삼성5차(아) 519동 3,4라인</t>
  </si>
  <si>
    <t>풍덕천동 1168 진산마을삼성5차(아) 519동 5,6라인</t>
  </si>
  <si>
    <t>풍덕천동 1167 진산마을삼성5차(아) 520동 1,2라인</t>
  </si>
  <si>
    <t>풍덕천동 1167 진산마을삼성5차(아) 520동 3,4라인</t>
  </si>
  <si>
    <t>풍덕천동 1167 진산마을삼성5차(아) 520동 5,6라인</t>
  </si>
  <si>
    <t>풍덕천동 1167 진산마을삼성5차(아) 521동 1,2라인</t>
  </si>
  <si>
    <t>풍덕천동 1167 진산마을삼성5차(아) 521동 3,4라인</t>
  </si>
  <si>
    <t>풍덕천동 1167 진산마을삼성5차(아) 521동 5,6라인</t>
  </si>
  <si>
    <t>풍덕천동 1167 진산마을삼성5차(아) 522동</t>
  </si>
  <si>
    <t>풍덕천동 1168 진산마을삼성5차(아) 510동 1,2라인</t>
  </si>
  <si>
    <t>풍덕천동 1168 진산마을삼성5차(아) 510동 3,4라인</t>
  </si>
  <si>
    <t>풍덕천동 1168 진산마을삼성5차(아) 513동</t>
  </si>
  <si>
    <t>풍덕천동 1168 진산마을삼성5차(아) 514동</t>
  </si>
  <si>
    <t>풍덕천동 1168 진산마을삼성5차(아) 515동 1,2라인</t>
  </si>
  <si>
    <t>풍덕천동 1168 진산마을삼성5차(아) 515동 3,4라인</t>
  </si>
  <si>
    <t>풍덕천동 1168 진산마을삼성5차(아) 516동 1,2라인</t>
  </si>
  <si>
    <t>풍덕천동 1168 진산마을삼성5차(아) 516동 3,4라인</t>
  </si>
  <si>
    <t>풍덕천동 1168 진산마을삼성5차(아) 517동 1,2라인</t>
  </si>
  <si>
    <t>풍덕천동 1168 진산마을삼성5차(아) 517동 3,4라인</t>
  </si>
  <si>
    <t>풍덕천동 1167 진산마을삼성5차(아) 523동 1,2라인</t>
  </si>
  <si>
    <t>풍덕천동 1167 진산마을삼성5차(아) 523동 3,4라인</t>
  </si>
  <si>
    <t>풍덕천동 1167 진산마을삼성5차(아) 523동 5,6라인</t>
  </si>
  <si>
    <t>풍덕천동 1167 진산마을삼성5차(아) 524동 1,2라인</t>
  </si>
  <si>
    <t>풍덕천동 1167 진산마을삼성5차(아) 524동 3,4라인</t>
  </si>
  <si>
    <t>풍덕천동 1167 진산마을삼성5차(아) 524동 5,6라인</t>
  </si>
  <si>
    <t>풍덕천동 1167 진산마을삼성5차(아) 525동</t>
  </si>
  <si>
    <t>풍덕천동 1167 진산마을삼성5차(아) 526동 1,2라인</t>
  </si>
  <si>
    <t>풍덕천동 1167 진산마을삼성5차(아) 526동 3,4라인</t>
  </si>
  <si>
    <t>풍덕천동 1167 진산마을삼성5차(아) 526동 5,6라인</t>
  </si>
  <si>
    <t>풍덕천동 1167 진산마을삼성5차(아) 526동 7,8라인</t>
  </si>
  <si>
    <t>풍덕천동 1104 신정마을9단지(주공) 906동 1,2라인</t>
  </si>
  <si>
    <t>풍덕천동 1104 신정마을9단지(주공) 906동 3,4라인</t>
  </si>
  <si>
    <t>풍덕천동 1104 신정마을9단지(주공) 906동 5,6라인</t>
  </si>
  <si>
    <t>풍덕천동 1104 신정마을9단지(주공) 907동 1,2라인</t>
  </si>
  <si>
    <t>풍덕천동 1104 신정마을9단지(주공) 907동 3,4라인</t>
  </si>
  <si>
    <t>풍덕천동 1104 신정마을9단지(주공) 908동 1,2라인</t>
  </si>
  <si>
    <t>풍덕천동 1104 신정마을9단지(주공) 908동 3,4라인</t>
  </si>
  <si>
    <t>풍덕천동 1104 신정마을9단지(주공) 908동 5,6라인</t>
  </si>
  <si>
    <t>풍덕천동 1104 신정마을9단지(주공) 909동 1,2라인</t>
  </si>
  <si>
    <t>풍덕천동 1104 신정마을9단지(주공) 909동 3,4라인</t>
  </si>
  <si>
    <t>풍덕천동 1180 진산마을삼성7차(아) 709동 1,2라인</t>
  </si>
  <si>
    <t>풍덕천동 1180 진산마을삼성7차(아) 709동 3,4라인</t>
  </si>
  <si>
    <t>삼성7차아파트)</t>
  </si>
  <si>
    <t>풍덕천동 1180 진산마을삼성7차(아) 710동 1,2라인</t>
  </si>
  <si>
    <t>풍덕천동 1180 진산마을삼성7차(아) 710동 3,4라인</t>
  </si>
  <si>
    <t>풍덕천동 1180 진산마을삼성7차(아) 711동 1,2라인</t>
  </si>
  <si>
    <t>풍덕천동 1180 진산마을삼성7차(아) 712동 1,2라인</t>
  </si>
  <si>
    <t>풍덕천동 1183 태영정자뜰(아) 101동 1,2호라인</t>
  </si>
  <si>
    <t xml:space="preserve">(동풍덕천, </t>
  </si>
  <si>
    <t>풍덕천동 1183 태영정자뜰(아) 102동 1,2호라인</t>
  </si>
  <si>
    <t>풍덕천동 1183 태영정자뜰(아) 102동 3,4호라인</t>
  </si>
  <si>
    <t>풍덕천동 1183 태영정자뜰(아) 102동 5,6호라인</t>
  </si>
  <si>
    <t>풍덕천동 1183 태영정자뜰(아) 103동 1,2호라인</t>
  </si>
  <si>
    <t>풍덕천동 1183 태영정자뜰(아) 105동 1,2호라인</t>
  </si>
  <si>
    <t>풍덕천동 1183 태영정자뜰(아) 106동 1,2호라인</t>
  </si>
  <si>
    <t>풍덕천동 1183 태영정자뜰(아) 106동 3,4호라인</t>
  </si>
  <si>
    <t>풍덕천동 1183 태영정자뜰(아) 107동 1,2호라인</t>
  </si>
  <si>
    <t>풍덕천동 1183 태영정자뜰(아) 107동 3,4호라인</t>
  </si>
  <si>
    <t>풍덕천동 1183 태영정자뜰(아) 107동 5,6호라인</t>
  </si>
  <si>
    <t>풍덕천동 1183 태영정자뜰(아) 108동 1,2호라인</t>
  </si>
  <si>
    <t>풍덕천동 1183 태영정자뜰(아) 109동 1,2호라인</t>
  </si>
  <si>
    <t>풍덕천동 1183 태영정자뜰(아) 110동 1,2호라인</t>
  </si>
  <si>
    <t>풍덕천동 1186 태영정자뜰(아) 201동 1,2호라인</t>
  </si>
  <si>
    <t>풍덕천동 1186 태영정자뜰(아) 201동 3,4호라인</t>
  </si>
  <si>
    <t>풍덕천동 1186 태영정자뜰(아) 202동 1,2호라인</t>
  </si>
  <si>
    <t>풍덕천동 1186 태영정자뜰(아) 202동 3,4호라인</t>
  </si>
  <si>
    <t>풍덕천동 1186 태영정자뜰(아) 203동 1,2호라인</t>
  </si>
  <si>
    <t>풍덕천동 1186 태영정자뜰(아) 204동 1,2호라인</t>
  </si>
  <si>
    <t>풍덕천동 1186 태영정자뜰(아) 205동 1,2호라인</t>
  </si>
  <si>
    <t>풍덕천동 1186 태영정자뜰(아) 206동 1,2호라인</t>
  </si>
  <si>
    <t>풍덕천동 1168-1 진산마을 삼성5차아파트 502동 1～2라인</t>
  </si>
  <si>
    <t>풍덕천동 1168-1 진산마을 삼성5차아파트 502동 3～4라인</t>
  </si>
  <si>
    <t>진산마을</t>
  </si>
  <si>
    <t>풍덕천동 1168-1 진산마을 삼성5차아파트 502동 5～6라인</t>
  </si>
  <si>
    <t>삼성5차</t>
  </si>
  <si>
    <t>풍덕천동 1168-1 진산마을 삼성5차아파트 503동 1～2라인</t>
  </si>
  <si>
    <t>풍덕천동 1168-1 진산마을 삼성5차아파트 503동 3～4라인</t>
  </si>
  <si>
    <t>풍덕천동 1168-1 진산마을 삼성5차아파트 503동 5～6라인</t>
  </si>
  <si>
    <t>풍덕천동 1168-1 진산마을 삼성5차아파트 504동 1～2라인</t>
  </si>
  <si>
    <t>풍덕천동 1168-1 진산마을 삼성5차아파트 504동 3～4라인</t>
  </si>
  <si>
    <t>풍덕천동 1168-1 진산마을 삼성5차아파트 504동 5～6라인</t>
  </si>
  <si>
    <t>풍덕천동 1168-1 진산마을 삼성5차아파트 505동 1～2라인</t>
  </si>
  <si>
    <t>풍덕천동 1168-1 진산마을 삼성5차아파트 505동 3～4라인</t>
  </si>
  <si>
    <t>풍덕천동 1168-1 진산마을 삼성5차아파트 505동 5～6라인</t>
  </si>
  <si>
    <t>풍덕천동 1168-1 진산마을 삼성5차아파트 506동 1～2라인</t>
  </si>
  <si>
    <t>풍덕천동 1168-1 진산마을 삼성5차아파트 506동 3～4라인</t>
  </si>
  <si>
    <t>풍덕천동 1168-1 진산마을 삼성5차아파트 506동 5～6라인</t>
  </si>
  <si>
    <t>풍덕천동 1168-1 진산마을 삼성5차아파트 511동 1～2라인</t>
  </si>
  <si>
    <t>풍덕천동 1168-1 진산마을 삼성5차아파트 511동 3～4라인</t>
  </si>
  <si>
    <t>풍덕천동 1168-1 진산마을 삼성5차아파트 512동 1～2라인</t>
  </si>
  <si>
    <t>풍덕천동 1168-2 진산마을 삼성6차아파트 601동 1～2라인</t>
  </si>
  <si>
    <t>풍덕천동 1168-2 진산마을 삼성6차아파트 602동 1～2라인</t>
  </si>
  <si>
    <t>풍덕천동 1168-2 진산마을 삼성6차아파트 603동 1～2라인</t>
  </si>
  <si>
    <t>삼성6차</t>
  </si>
  <si>
    <t>풍덕천동 1168-2 진산마을 삼성6차아파트 604동 1～2라인</t>
  </si>
  <si>
    <t>풍덕천동 1168-2 진산마을 삼성6차아파트 605동 1～2라인</t>
  </si>
  <si>
    <t>풍덕천동 1168-2 진산마을 삼성6차아파트 605동 3～4라인</t>
  </si>
  <si>
    <t>풍덕천동 1168-2 진산마을 삼성6차아파트 606동 1～2라인</t>
  </si>
  <si>
    <t>풍덕천동 1168-2 진산마을 삼성6차아파트 606동 3～4라인</t>
  </si>
  <si>
    <t>풍덕천동 1168-2 진산마을 삼성6차아파트 607동 1～2라인</t>
  </si>
  <si>
    <t>풍덕천동 1168-2 진산마을 삼성6차아파트 607동 3～4라인</t>
  </si>
  <si>
    <t>풍덕천동 1168-2 진산마을 삼성6차아파트 608동 1～2라인</t>
  </si>
  <si>
    <t>풍덕천동 1168-2 진산마을 삼성6차아파트 609동 1～2라인</t>
  </si>
  <si>
    <t>풍덕천동 1168-2 진산마을 삼성6차아파트 609동 3～4라인</t>
  </si>
  <si>
    <t>풍덕천동 1168-2 진산마을 삼성6차아파트 610동 1～2라인</t>
  </si>
  <si>
    <t>풍덕천동 1168-2 진산마을 삼성6차아파트 610동 3～4라인</t>
  </si>
  <si>
    <t>풍덕천동 1168-2 진산마을 삼성6차아파트 611동 1～2라인</t>
  </si>
  <si>
    <t>풍덕천동 1180-1 진산마을 삼성7차 아파트 701동 1～2라인</t>
  </si>
  <si>
    <t>풍덕천동 1180-1 진산마을 삼성7차 아파트 701동 3～4라인</t>
  </si>
  <si>
    <t>풍덕천동 1180-1 진산마을 삼성7차 아파트 702동 1～2라인</t>
  </si>
  <si>
    <t>삼성7차</t>
  </si>
  <si>
    <t>풍덕천동 1180-1 진산마을 삼성7차 아파트 703동 1～2라인</t>
  </si>
  <si>
    <t>풍덕천동 1180-1 진산마을 삼성7차 아파트 703동 3～4라인</t>
  </si>
  <si>
    <t>풍덕천동 1180-1 진산마을 삼성7차 아파트 704동 1～2라인</t>
  </si>
  <si>
    <t>풍덕천동 1180-1 진산마을 삼성7차 아파트 704동 3～4라인</t>
  </si>
  <si>
    <t>풍덕천동 1180-1 진산마을 삼성7차 아파트 705동 1～2라인</t>
  </si>
  <si>
    <t>풍덕천동 1180-1 진산마을 삼성7차 아파트 705동 3～4라인</t>
  </si>
  <si>
    <t>풍덕천동 1180-1 진산마을 삼성7차 아파트 706동 1～2라인</t>
  </si>
  <si>
    <t>풍덕천동 1180-1 진산마을 삼성7차 아파트 706동 3～4라인</t>
  </si>
  <si>
    <t>풍덕천동 1180-1 진산마을 삼성7차 아파트 707동 1～2라인</t>
  </si>
  <si>
    <t>풍덕천동 1180-1 진산마을 삼성7차 아파트 708동 1～2라인</t>
  </si>
  <si>
    <t>풍덕천동 1180-1 진산마을 삼성7차 아파트 708동 3～4라인</t>
  </si>
  <si>
    <t>풍덕천동 1112 신정마을(현대성우) 802동 1,2라인</t>
  </si>
  <si>
    <t>풍덕천동 1112 신정마을(현대성우) 802동 3,4라인</t>
  </si>
  <si>
    <t>풍덕천동 1112 신정마을(현대성우) 802동 5,6라인</t>
  </si>
  <si>
    <t>풍덕천동 1112 신정마을(현대성우) 803동 1,2라인</t>
  </si>
  <si>
    <t>풍덕천동 1112 신정마을(현대성우) 803동 3,4라인</t>
  </si>
  <si>
    <t>풍덕천동 1112 신정마을(현대성우) 804동 1,2라인</t>
  </si>
  <si>
    <t>풍덕천동 1112 신정마을(현대성우) 804동 3,4라인</t>
  </si>
  <si>
    <t>풍덕천동 1112 신정마을(현대성우) 807동 1,2라인</t>
  </si>
  <si>
    <t>풍덕천동 1112 신정마을(현대성우) 807동 3,4라인</t>
  </si>
  <si>
    <t>풍덕천동 1112 신정마을(현대성우) 812동 1,2라인</t>
  </si>
  <si>
    <t>풍덕천동 1112 신정마을(현대성우) 812동 3,4라인</t>
  </si>
  <si>
    <t>풍덕천동 1112 신정마을(현대성우) 812동 5,6라인</t>
  </si>
  <si>
    <t>풍덕천동 1191 수지진산마을 푸르지오(아) 101동 1,2라인</t>
  </si>
  <si>
    <t>풍덕천동 1191 수지진산마을 푸르지오(아) 101동 3,4라인</t>
  </si>
  <si>
    <t>풍덕천동 1191 수지진산마을 푸르지오(아) 102동 1,2라인</t>
  </si>
  <si>
    <t>푸르지오)</t>
  </si>
  <si>
    <t>풍덕천동 1191 수지진산마을 푸르지오(아) 102동 3,4라인</t>
  </si>
  <si>
    <t>풍덕천동 1191 수지진산마을 푸르지오(아) 103동 1,2라인</t>
  </si>
  <si>
    <t>풍덕천동 1191 수지진산마을 푸르지오(아) 103동 3,4라인</t>
  </si>
  <si>
    <t>풍덕천동 1191 수지진산마을 푸르지오(아) 104동 1,2라인</t>
  </si>
  <si>
    <t>풍덕천동 1191 수지진산마을 푸르지오(아) 104동 3,4라인</t>
  </si>
  <si>
    <t>풍덕천동 1191 수지진산마을 푸르지오(아) 105동 1,2라인</t>
  </si>
  <si>
    <t>풍덕천동 1191 수지진산마을 푸르지오(아) 106동 1,2라인</t>
  </si>
  <si>
    <t>풍덕천동 1191 수지진산마을 푸르지오(아) 106동 3,4라인</t>
  </si>
  <si>
    <t>풍덕천동 1145～1148</t>
  </si>
  <si>
    <t>풍덕천동 1154～1165(샤르망오피스텔)</t>
  </si>
  <si>
    <t>풍덕천32통</t>
  </si>
  <si>
    <t>풍덕천동 1209 이편한세상수지아파트 101동 1～2라인</t>
  </si>
  <si>
    <t>풍덕천동 1209 이편한세상수지아파트 101동 3～4라인</t>
  </si>
  <si>
    <t>이편한세상</t>
  </si>
  <si>
    <t>풍덕천동 1209 이편한세상수지아파트 102동 1～2라인</t>
  </si>
  <si>
    <t>수지)</t>
  </si>
  <si>
    <t>풍덕천동 1209 이편한세상수지아파트 102동 3～4라인</t>
  </si>
  <si>
    <t>풍덕천동 1209 이편한세상수지아파트 103동 1～2라인</t>
  </si>
  <si>
    <t>풍덕천동 1209 이편한세상수지아파트 103동 3～4라인</t>
  </si>
  <si>
    <t>풍덕천동 1209 이편한세상수지아파트 104동 1～2라인</t>
  </si>
  <si>
    <t>풍덕천동 1209 이편한세상수지아파트 104동 3～4라인</t>
  </si>
  <si>
    <t>풍덕천33통</t>
  </si>
  <si>
    <t>풍덕천동 1209 이편한세상수지아파트 105동 1～2라인</t>
  </si>
  <si>
    <t>풍덕천동 1209 이편한세상수지아파트 105동 3～4라인</t>
  </si>
  <si>
    <t>풍덕천동 1209 이편한세상수지아파트 106동 1～2라인</t>
  </si>
  <si>
    <t>풍덕천동 1209 이편한세상수지아파트 106동 3라인</t>
  </si>
  <si>
    <t>풍덕천동 1209 이편한세상수지아파트 106동 4～5라인</t>
  </si>
  <si>
    <t>풍덕천동 1209 이편한세상수지아파트 107동 1～2라인</t>
  </si>
  <si>
    <t>풍덕천동 1209 이편한세상수지아파트 107동 3라인</t>
  </si>
  <si>
    <t>풍덕천동 1209 이편한세상수지아파트 107동 4～5라인</t>
  </si>
  <si>
    <t>풍덕천34통</t>
  </si>
  <si>
    <t>풍덕천동 1209 이편한세상수지아파트 108동 1～2라인</t>
  </si>
  <si>
    <t>풍덕천동 1209 이편한세상수지아파트 108동 3～4라인</t>
  </si>
  <si>
    <t>풍덕천동 1209 이편한세상수지아파트 109동 1～2라인</t>
  </si>
  <si>
    <t>풍덕천동 1209 이편한세상수지아파트 109동 3～4라인</t>
  </si>
  <si>
    <t>풍덕천동 1209 이편한세상수지아파트 110동 1～2라인</t>
  </si>
  <si>
    <t>풍덕천동 1209 이편한세상수지아파트 110동 3라인</t>
  </si>
  <si>
    <t>풍덕천동 1209 이편한세상수지아파트 110동 4～5라인</t>
  </si>
  <si>
    <t>풍덕천35통</t>
  </si>
  <si>
    <t>풍덕천동 1209 수지 이편한세상 시티 111동 1층∼4층</t>
  </si>
  <si>
    <t>풍덕천동 1209 수지 이편한세상 시티 111동 5층∼7층</t>
  </si>
  <si>
    <t>수지이편한</t>
  </si>
  <si>
    <t>풍덕천동 1209 수지 이편한세상 시티 111동 8층∼10층</t>
  </si>
  <si>
    <t>세상 시티)</t>
  </si>
  <si>
    <t>풍덕천동 1209 수지 이편한세상 시티 111동 11층∼13층</t>
  </si>
  <si>
    <t>풍덕천동 1209 수지 이편한세상 시티 111동 14층∼16층</t>
  </si>
  <si>
    <t>신봉1통</t>
  </si>
  <si>
    <t>신봉동 산13～78, 79～115, 117～127, 137～181</t>
  </si>
  <si>
    <t>(신봉동)</t>
  </si>
  <si>
    <t>신봉동 182～199, 772, 888～899, 925</t>
  </si>
  <si>
    <t>신봉2통</t>
  </si>
  <si>
    <t>신봉동 376～482, 484～538</t>
  </si>
  <si>
    <t>(신봉동, 서봉)</t>
  </si>
  <si>
    <t>신봉동 539～571</t>
  </si>
  <si>
    <t>신봉동 572～696</t>
  </si>
  <si>
    <t>신봉동 698, 701～703, 706-1～15, 745～762</t>
  </si>
  <si>
    <t>신봉3통</t>
  </si>
  <si>
    <t>신봉동 871 신봉마을LG빌리지5차 501동 1,2라인</t>
  </si>
  <si>
    <t xml:space="preserve">(신봉동, </t>
  </si>
  <si>
    <t>신봉동 871 신봉마을LG빌리지5차 501동 3,4라인</t>
  </si>
  <si>
    <t>LG빌리지</t>
  </si>
  <si>
    <t>신봉동 871 신봉마을LG빌리지5차 502동 1,2라인</t>
  </si>
  <si>
    <t>5차B단지)</t>
  </si>
  <si>
    <t>신봉동 871 신봉마을LG빌리지5차 502동 3,4라인</t>
  </si>
  <si>
    <t>신봉동 871 신봉마을LG빌리지5차 502동 5,6라인</t>
  </si>
  <si>
    <t>신봉동 871 신봉마을LG빌리지5차 503동 1,2라인</t>
  </si>
  <si>
    <t>신봉동 871 신봉마을LG빌리지5차 503동 3,4라인</t>
  </si>
  <si>
    <t>신봉동 871 신봉마을LG빌리지5차 504동 1,2라인</t>
  </si>
  <si>
    <t>신봉동 871 신봉마을LG빌리지5차 504동 3,4라인</t>
  </si>
  <si>
    <t>신봉동 871 신봉마을LG빌리지5차 505동 1,2라인</t>
  </si>
  <si>
    <t>신봉동 871 신봉마을LG빌리지5차 506동 1,2라인</t>
  </si>
  <si>
    <t>신봉동 871 신봉마을LG빌리지5차 506동 3,4라인</t>
  </si>
  <si>
    <t>신봉동 871 신봉마을LG빌리지5차 507동 1,2라인</t>
  </si>
  <si>
    <t>신봉동 871 신봉마을LG빌리지5차 507동 3,4라인</t>
  </si>
  <si>
    <t>신봉동 871 신봉마을LG빌리지5차 508동 1,2라인</t>
  </si>
  <si>
    <t>신봉4통</t>
  </si>
  <si>
    <t>신봉동 870 신봉마을LG빌리지5차 509동 1,2라인</t>
  </si>
  <si>
    <t>신봉동 870 신봉마을LG빌리지5차 509동 3,4라인</t>
  </si>
  <si>
    <t>신봉동 870 신봉마을LG빌리지5차 510동 1,2라인</t>
  </si>
  <si>
    <t>5차A단지)</t>
  </si>
  <si>
    <t>신봉동 870 신봉마을LG빌리지5차 510동 3,4라인</t>
  </si>
  <si>
    <t>신봉동 870 신봉마을LG빌리지5차 511동 1,2라인</t>
  </si>
  <si>
    <t>신봉동 870 신봉마을LG빌리지5차 512동 1,2라인</t>
  </si>
  <si>
    <t>신봉동 870 신봉마을LG빌리지5차 513동 1,2라인</t>
  </si>
  <si>
    <t>신봉동 870 신봉마을LG빌리지5차 513동 3,4라인</t>
  </si>
  <si>
    <t>신봉동 870 신봉마을LG빌리지5차 514동 1,2라인</t>
  </si>
  <si>
    <t>신봉동 870 신봉마을LG빌리지5차 514동 3,4라인</t>
  </si>
  <si>
    <t>신봉동 870 신봉마을LG빌리지5차 515동 1,2라인</t>
  </si>
  <si>
    <t>신봉동 870 신봉마을LG빌리지5차 515동 3,4라인</t>
  </si>
  <si>
    <t>신봉동 870 신봉마을LG빌리지5차 516동 1,2라인</t>
  </si>
  <si>
    <t>신봉동 870 신봉마을LG빌리지5차 516동 3,4라인</t>
  </si>
  <si>
    <t>신봉5통</t>
  </si>
  <si>
    <t>신봉동 874 서홍마을 한일(아) 101동 1,2라인</t>
  </si>
  <si>
    <t>신봉동 874 서홍마을 한일(아) 101동 3,4라인</t>
  </si>
  <si>
    <t>한일UNI</t>
  </si>
  <si>
    <t>신봉동 874 서홍마을 한일(아) 101동 5,6라인</t>
  </si>
  <si>
    <t>신봉동 874 서홍마을 한일(아) 102동 1,2라인</t>
  </si>
  <si>
    <t>신봉동 874 서홍마을 한일(아) 102동 3,4라인</t>
  </si>
  <si>
    <t>신봉동 874 서홍마을 한일(아) 103동 1,2라인</t>
  </si>
  <si>
    <t>신봉동 874 서홍마을 한일(아) 103동 3,4라인</t>
  </si>
  <si>
    <t>신봉동 874 서홍마을 한일(아) 104동 1,2라인</t>
  </si>
  <si>
    <t>신봉동 874 서홍마을 한일(아) 104동 3,4라인</t>
  </si>
  <si>
    <t>신봉동 874 서홍마을 한일(아) 104동 5,6라인</t>
  </si>
  <si>
    <t>신봉6통</t>
  </si>
  <si>
    <t>신봉동 876 서홍마을 벽산블루밍(아) 201동 1,2라인</t>
  </si>
  <si>
    <t>신봉동 876 서홍마을 벽산블루밍(아) 202동 1,2라인</t>
  </si>
  <si>
    <t>신봉동 876 서홍마을 벽산블루밍(아) 202동 3,4라인</t>
  </si>
  <si>
    <t>신봉동 876 서홍마을 벽산블루밍(아) 203동 1,2라인</t>
  </si>
  <si>
    <t>신봉동 876 서홍마을 벽산블루밍(아) 203동 3,4라인</t>
  </si>
  <si>
    <t>신봉동 876 서홍마을 벽산블루밍(아) 204동 1,2라인</t>
  </si>
  <si>
    <t>신봉동 876 서홍마을 벽산블루밍(아) 204동 3,4라인</t>
  </si>
  <si>
    <t>신봉동 876 서홍마을 벽산블루밍(아) 204동 5라인</t>
  </si>
  <si>
    <t>신봉7통</t>
  </si>
  <si>
    <t>신봉동 880 서홍마을 한화꿈에그린(아) 301동 1,2라인</t>
  </si>
  <si>
    <t>신봉동 880 서홍마을 한화꿈에그린(아) 301동 3,4라인</t>
  </si>
  <si>
    <t>꿈에그린</t>
  </si>
  <si>
    <t>신봉동 880 서홍마을 한화꿈에그린(아) 301동 5,6라인</t>
  </si>
  <si>
    <t>한화아파트)</t>
  </si>
  <si>
    <t>신봉동 880 서홍마을 한화꿈에그린(아) 302동 1,2라인</t>
  </si>
  <si>
    <t>신봉동 880 서홍마을 한화꿈에그린(아) 302동 3,4라인</t>
  </si>
  <si>
    <t>신봉동 880 서홍마을 한화꿈에그린(아) 302동 5,6라인</t>
  </si>
  <si>
    <t>신봉동 880 서홍마을 한화꿈에그린(아) 303동 1,2라인</t>
  </si>
  <si>
    <t>신봉동 880 서홍마을 한화꿈에그린(아) 303동 3,4라인</t>
  </si>
  <si>
    <t>신봉동 880 서홍마을 한화꿈에그린(아) 304동 1,2라인</t>
  </si>
  <si>
    <t>신봉동 880 서홍마을 한화꿈에그린(아) 304동 3,4라인</t>
  </si>
  <si>
    <t>신봉동 880 서홍마을 한화꿈에그린(아) 305동 1,2라인</t>
  </si>
  <si>
    <t>신봉8통</t>
  </si>
  <si>
    <t>신봉동 893 서홍마을4단지(아) 401동 1,2라인</t>
  </si>
  <si>
    <t>신봉동 893 서홍마을4단지(아) 401동 3,5라인</t>
  </si>
  <si>
    <t>효성.현대</t>
  </si>
  <si>
    <t>신봉동 893 서홍마을4단지(아) 402동 1,2라인</t>
  </si>
  <si>
    <t>아이파크</t>
  </si>
  <si>
    <t>신봉동 893 서홍마을4단지(아) 402동 3,5라인</t>
  </si>
  <si>
    <t>신봉동 893 서홍마을4단지(아) 403동 1,2라인</t>
  </si>
  <si>
    <t>신봉동 893 서홍마을4단지(아) 404동 1,2라인</t>
  </si>
  <si>
    <t>신봉동 893 서홍마을4단지(아) 404동 3,5라인</t>
  </si>
  <si>
    <t>신봉동 893 서홍마을4단지(아) 405동 1,2라인</t>
  </si>
  <si>
    <t>신봉동 893 서홍마을4단지(아) 405동 3,5라인</t>
  </si>
  <si>
    <t>신봉동 893 서홍마을4단지(아) 406동 1,2라인</t>
  </si>
  <si>
    <t>신봉9통</t>
  </si>
  <si>
    <t>신봉동 905 서홍마을우남퍼스트빌(아) 501동 1,2라인</t>
  </si>
  <si>
    <t>신봉동 905 서홍마을우남퍼스트빌(아) 501동 3,4라인</t>
  </si>
  <si>
    <t xml:space="preserve">우남퍼스트빌 </t>
  </si>
  <si>
    <t>신봉동 905 서홍마을우남퍼스트빌(아) 502동 1,2라인</t>
  </si>
  <si>
    <t>신봉동 905 서홍마을우남퍼스트빌(아) 502동 3,4라인</t>
  </si>
  <si>
    <t>신봉동 905 서홍마을우남퍼스트빌(아) 503동 1,2라인</t>
  </si>
  <si>
    <t>신봉동 905 서홍마을우남퍼스트빌(아) 503동 3,4라인</t>
  </si>
  <si>
    <t>신봉동 905 서홍마을우남퍼스트빌(아) 504동 1,2라인</t>
  </si>
  <si>
    <t>신봉동 905 서홍마을우남퍼스트빌(아) 504동 3,4라인</t>
  </si>
  <si>
    <t>신봉동 905 서홍마을우남퍼스트빌(아) 505동 1,2라인</t>
  </si>
  <si>
    <t>신봉동 905 서홍마을우남퍼스트빌(아) 505동 3,4라인</t>
  </si>
  <si>
    <t>신봉동 905 서홍마을우남퍼스트빌(아) 506동 1,2라인</t>
  </si>
  <si>
    <t>신봉동 905 서홍마을우남퍼스트빌(아) 506동 3,4라인</t>
  </si>
  <si>
    <t>신봉10통</t>
  </si>
  <si>
    <t>신봉동 905 서홍마을우남퍼스트빌(아) 507동 1～5층</t>
  </si>
  <si>
    <t>신봉동 905 서홍마을우남퍼스트빌(아) 507동 6～10층</t>
  </si>
  <si>
    <t>신봉동 905 서홍마을우남퍼스트빌(아) 507동 11～15층</t>
  </si>
  <si>
    <t>신봉동 905 서홍마을우남퍼스트빌(아) 507동 16～20층</t>
  </si>
  <si>
    <t>신봉동 905 서홍마을우남퍼스트빌(아) 508동 1,2라인</t>
  </si>
  <si>
    <t>신봉동 905 서홍마을우남퍼스트빌(아) 508동 3,4라인</t>
  </si>
  <si>
    <t>신봉동 905 서홍마을우남퍼스트빌(아) 509동 1,2라인</t>
  </si>
  <si>
    <t>신봉동 905 서홍마을우남퍼스트빌(아) 509동 3,4라인</t>
  </si>
  <si>
    <t>신봉동 905 서홍마을우남퍼스트빌(아) 510동 1～5층</t>
  </si>
  <si>
    <t>신봉동 905 서홍마을우남퍼스트빌(아) 510동 6～10층</t>
  </si>
  <si>
    <t>신봉동 905 서홍마을우남퍼스트빌(아) 510동 11～15층</t>
  </si>
  <si>
    <t>신봉동 905 서홍마을우남퍼스트빌(아) 510동 16～20층</t>
  </si>
  <si>
    <t>신봉동 905 서홍마을우남퍼스트빌(아) 511동 1,2라인</t>
  </si>
  <si>
    <t>신봉동 905 서홍마을우남퍼스트빌(아) 511동 3,4라인</t>
  </si>
  <si>
    <t>신봉11통</t>
  </si>
  <si>
    <t>신봉동 873 LG신봉자이1차(아) 101동 1,2라인</t>
  </si>
  <si>
    <t>신봉동 873 LG신봉자이1차(아) 101동 3,4라인</t>
  </si>
  <si>
    <t>신봉동 873 LG신봉자이1차(아) 101동 5,6라인</t>
  </si>
  <si>
    <t>신봉동 873 LG신봉자이1차(아) 102동 1,2라인</t>
  </si>
  <si>
    <t>신봉동 873 LG신봉자이1차(아) 102동 3,4라인</t>
  </si>
  <si>
    <t>신봉동 873 LG신봉자이1차(아) 103동 1,2라인</t>
  </si>
  <si>
    <t>신봉동 873 LG신봉자이1차(아) 104동 1,2라인</t>
  </si>
  <si>
    <t>신봉동 873 LG신봉자이1차(아) 104동 3,4라인</t>
  </si>
  <si>
    <t>신봉동 873 LG신봉자이1차(아) 105동 1,2라인</t>
  </si>
  <si>
    <t>신봉동 873 LG신봉자이1차(아) 106동 1,2라인</t>
  </si>
  <si>
    <t>신봉동 873 LG신봉자이1차(아) 106동 3,4라인</t>
  </si>
  <si>
    <t>신봉동 873 LG신봉자이1차(아) 106동 5,6라인</t>
  </si>
  <si>
    <t>신봉12통</t>
  </si>
  <si>
    <t>신봉동 873 LG신봉자이1차(아) 107동 1,2라인</t>
  </si>
  <si>
    <t>신봉동 873 LG신봉자이1차(아) 107동 3,4라인</t>
  </si>
  <si>
    <t>신봉동 873 LG신봉자이1차(아) 107동 5,6라인</t>
  </si>
  <si>
    <t>신봉동 873 LG신봉자이1차(아) 108동 1,2라인</t>
  </si>
  <si>
    <t>신봉동 873 LG신봉자이1차(아) 108동 3,4라인</t>
  </si>
  <si>
    <t>신봉동 873 LG신봉자이1차(아) 109동 1,2라인</t>
  </si>
  <si>
    <t>신봉동 873 LG신봉자이1차(아) 110동 1,2라인</t>
  </si>
  <si>
    <t>신봉동 873 LG신봉자이1차(아) 110동 3,4라인</t>
  </si>
  <si>
    <t>신봉동 873 LG신봉자이1차(아) 111동 1,2라인</t>
  </si>
  <si>
    <t>신봉동 873 LG신봉자이1차(아) 111동 3,4라인</t>
  </si>
  <si>
    <t>신봉동 873 LG신봉자이1차(아) 112동 1,2라인</t>
  </si>
  <si>
    <t>신봉동 873 LG신봉자이1차(아) 112동 3,4라인</t>
  </si>
  <si>
    <t>신봉13통</t>
  </si>
  <si>
    <t>신봉동 873 LG신봉자이1차(아) 113동 1,2라인</t>
  </si>
  <si>
    <t>신봉동 873 LG신봉자이1차(아) 113동 3,4라인</t>
  </si>
  <si>
    <t>신봉동 873 LG신봉자이1차(아) 114동 1,2라인</t>
  </si>
  <si>
    <t>신봉동 873 LG신봉자이1차(아) 114동 3,4라인</t>
  </si>
  <si>
    <t>신봉동 873 LG신봉자이1차(아) 115동 1,2라인</t>
  </si>
  <si>
    <t>신봉동 873 LG신봉자이1차(아) 115동 3,4라인</t>
  </si>
  <si>
    <t>신봉동 873 LG신봉자이1차(아) 116동 1,2라인</t>
  </si>
  <si>
    <t>신봉동 873 LG신봉자이1차(아) 116동 3,4라인</t>
  </si>
  <si>
    <t>신봉동 873 LG신봉자이1차(아) 117동 1,2라인</t>
  </si>
  <si>
    <t>신봉동 873 LG신봉자이1차(아) 117동 3,4라인</t>
  </si>
  <si>
    <t>신봉동 873 LG신봉자이1차(아) 118동 1,2라인</t>
  </si>
  <si>
    <t>신봉동 873 LG신봉자이1차(아) 118동 3,4라인</t>
  </si>
  <si>
    <t>신봉14통</t>
  </si>
  <si>
    <t>신봉동 873 LG신봉자이1차(아) 119동 1,2라인</t>
  </si>
  <si>
    <t>신봉동 873 LG신봉자이1차(아) 119동 3,4라인</t>
  </si>
  <si>
    <t>신봉동 873 LG신봉자이1차(아) 120동 1,2라인</t>
  </si>
  <si>
    <t>신봉동 873 LG신봉자이1차(아) 120동 3,4라인</t>
  </si>
  <si>
    <t>신봉동 873 LG신봉자이1차(아) 120동 5,6라인</t>
  </si>
  <si>
    <t>신봉동 873 LG신봉자이1차(아) 121동 1,2라인</t>
  </si>
  <si>
    <t>신봉동 873 LG신봉자이1차(아) 121동 3,4라인</t>
  </si>
  <si>
    <t>신봉동 873 LG신봉자이1차(아) 122동 1,2라인</t>
  </si>
  <si>
    <t>신봉동 873 LG신봉자이1차(아) 122동 3,4라인</t>
  </si>
  <si>
    <t>신봉동 873 LG신봉자이1차(아) 122동 5,6라인</t>
  </si>
  <si>
    <t>신봉동 873 LG신봉자이1차(아) 123동 1,2라인</t>
  </si>
  <si>
    <t>신봉동 873 LG신봉자이1차(아) 123동 3,4라인</t>
  </si>
  <si>
    <t>신봉동 873 LG신봉자이1차(아) 123동 5,6라인</t>
  </si>
  <si>
    <t>신봉동 873 LG신봉자이1차(아) 124동 1,2라인</t>
  </si>
  <si>
    <t>신봉동 873 LG신봉자이1차(아) 124동 3,4라인</t>
  </si>
  <si>
    <t>신봉15통</t>
  </si>
  <si>
    <t>신봉동 911 LG신봉자이2차(아) 201동 1,2라인</t>
  </si>
  <si>
    <t>신봉동 911 LG신봉자이2차(아) 201동 3,4라인</t>
  </si>
  <si>
    <t>신봉동 911 LG신봉자이2차(아) 201동 5,6라인</t>
  </si>
  <si>
    <t>신봉동 911 LG신봉자이2차(아) 202동 1,2라인</t>
  </si>
  <si>
    <t>신봉동 911 LG신봉자이2차(아) 202동 3,4라인</t>
  </si>
  <si>
    <t>신봉동 911 LG신봉자이2차(아) 203동 1,2라인</t>
  </si>
  <si>
    <t>신봉동 911 LG신봉자이2차(아) 203동 3,4라인</t>
  </si>
  <si>
    <t>신봉동 911 LG신봉자이2차(아) 203동 5,6라인</t>
  </si>
  <si>
    <t>신봉동 911 LG신봉자이2차(아) 204동 1,2라인</t>
  </si>
  <si>
    <t>신봉동 911 LG신봉자이2차(아) 205동 1,2라인</t>
  </si>
  <si>
    <t>신봉동 911 LG신봉자이2차(아) 205동 3,4라인</t>
  </si>
  <si>
    <t>신봉동 911 LG신봉자이2차(아) 206동 1,2라인</t>
  </si>
  <si>
    <t>신봉동 911 LG신봉자이2차(아) 207동 1,2라인</t>
  </si>
  <si>
    <t>신봉동 911 LG신봉자이2차(아) 207동 3,4라인</t>
  </si>
  <si>
    <t>신봉동 911 LG신봉자이2차(아) 207동 5,6라인</t>
  </si>
  <si>
    <t>신봉16통</t>
  </si>
  <si>
    <t>신봉동 911 LG신봉자이2차(아) 208동 1,2라인</t>
  </si>
  <si>
    <t>신봉동 911 LG신봉자이2차(아) 209동 1,2라인</t>
  </si>
  <si>
    <t>신봉동 911 LG신봉자이2차(아) 209동 3,4라인</t>
  </si>
  <si>
    <t>신봉동 911 LG신봉자이2차(아) 210동 1,2라인</t>
  </si>
  <si>
    <t>신봉동 911 LG신봉자이2차(아) 210동 3,4라인</t>
  </si>
  <si>
    <t>신봉동 911 LG신봉자이2차(아) 211동 1,2라인</t>
  </si>
  <si>
    <t>신봉동 911 LG신봉자이2차(아) 211동 3,4라인</t>
  </si>
  <si>
    <t>신봉동 911 LG신봉자이2차(아) 212동 1,2라인</t>
  </si>
  <si>
    <t>신봉동 911 LG신봉자이2차(아) 212동 3,4라인</t>
  </si>
  <si>
    <t>신봉동 911 LG신봉자이2차(아) 213동 1,2라인</t>
  </si>
  <si>
    <t>신봉동 911 LG신봉자이2차(아) 213동 3,4라인</t>
  </si>
  <si>
    <t>신봉동 911 LG신봉자이2차(아) 214동 1,2라인</t>
  </si>
  <si>
    <t>신봉동 911 LG신봉자이2차(아) 214동 3,4라인</t>
  </si>
  <si>
    <t>신봉동 911 LG신봉자이2차(아) 215동 1,2라인</t>
  </si>
  <si>
    <t>신봉동 911 LG신봉자이2차(아) 215동 3,4라인</t>
  </si>
  <si>
    <t>신봉17통</t>
  </si>
  <si>
    <t>신봉동 911 LG신봉자이2차(아) 216동 1,2라인</t>
  </si>
  <si>
    <t>신봉동 911 LG신봉자이2차(아) 216동 3,4라인</t>
  </si>
  <si>
    <t>신봉동 911 LG신봉자이2차(아) 217동 1,2라인</t>
  </si>
  <si>
    <t>신봉동 911 LG신봉자이2차(아) 217동 3,4라인</t>
  </si>
  <si>
    <t>신봉동 911 LG신봉자이2차(아) 218동 1,2라인</t>
  </si>
  <si>
    <t>신봉동 911 LG신봉자이2차(아) 218동 3,4라인</t>
  </si>
  <si>
    <t>신봉동 911 LG신봉자이2차(아) 219동 1,2라인</t>
  </si>
  <si>
    <t>신봉동 911 LG신봉자이2차(아) 220동 1,2라인</t>
  </si>
  <si>
    <t>신봉동 911 LG신봉자이2차(아) 220동 3,4라인</t>
  </si>
  <si>
    <t>신봉동 911 LG신봉자이2차(아) 220동 5,6라인</t>
  </si>
  <si>
    <t>신봉동 911 LG신봉자이2차(아) 221동 1,2라인</t>
  </si>
  <si>
    <t>신봉동 911 LG신봉자이2차(아) 221동 3,4라인</t>
  </si>
  <si>
    <t>신봉동 911 LG신봉자이2차(아) 221동 5,6라인</t>
  </si>
  <si>
    <t xml:space="preserve">읍 면 동 </t>
  </si>
  <si>
    <t>신봉동 911 LG신봉자이2차(아) 222동 1,2라인</t>
  </si>
  <si>
    <t>(신봉동, LG아파트)</t>
  </si>
  <si>
    <t>신봉동 911 LG신봉자이2차(아) 222동 3,4라인</t>
  </si>
  <si>
    <t>신봉18통</t>
  </si>
  <si>
    <t>신봉동 912 GS신봉자이3차(아) 301동 1,2라인</t>
  </si>
  <si>
    <t>신봉동 912 GS신봉자이3차(아) 302동 1,2라인</t>
  </si>
  <si>
    <t>GS아파트)</t>
  </si>
  <si>
    <t>신봉동 912 GS신봉자이3차(아) 302동 3,4라인</t>
  </si>
  <si>
    <t>신봉동 912 GS신봉자이3차(아) 303동 1,2라인</t>
  </si>
  <si>
    <t>신봉동 912 GS신봉자이3차(아) 303동 3,4라인</t>
  </si>
  <si>
    <t>신봉동 912 GS신봉자이3차(아) 304동 1,2라인</t>
  </si>
  <si>
    <t>신봉동 912 GS신봉자이3차(아) 305동 1,2라인</t>
  </si>
  <si>
    <t>신봉동 912 GS신봉자이3차(아) 305동 3,4라인</t>
  </si>
  <si>
    <t>신봉동 912 GS신봉자이3차(아) 306동 1,2라인</t>
  </si>
  <si>
    <t>신봉동 912 GS신봉자이3차(아) 306동 3,4라인</t>
  </si>
  <si>
    <t>신봉동 912 GS신봉자이3차(아) 307동 1,2,3라인</t>
  </si>
  <si>
    <t>신봉동 912 GS신봉자이3차(아) 308동 1,2라인</t>
  </si>
  <si>
    <t>신봉동 912 GS신봉자이3차(아) 308동 3,4라인</t>
  </si>
  <si>
    <t>신봉19통</t>
  </si>
  <si>
    <t>신봉동 959 신봉마을용인신봉센트레빌1단지</t>
  </si>
  <si>
    <t>101동 1,2라인</t>
  </si>
  <si>
    <t>101동 3,4라인</t>
  </si>
  <si>
    <t>102동 1,2라인</t>
  </si>
  <si>
    <t>102동 3,4라인</t>
  </si>
  <si>
    <t>103동 1,2라인</t>
  </si>
  <si>
    <t>103동 3,4라인</t>
  </si>
  <si>
    <t>104동 1,2라인</t>
  </si>
  <si>
    <t>104동 3,4라인</t>
  </si>
  <si>
    <t>105동 1,2라인</t>
  </si>
  <si>
    <t>105동 3,4라인</t>
  </si>
  <si>
    <t>신봉20통</t>
  </si>
  <si>
    <t>신봉동 987 신봉마을동일하이빌2단지 201동 1,2라인</t>
  </si>
  <si>
    <t>신봉동 987 신봉마을동일하이빌2단지 202동 1,2라인</t>
  </si>
  <si>
    <t>동일하이빌</t>
  </si>
  <si>
    <t>신봉동 987 신봉마을동일하이빌2단지 203동 1,2라인</t>
  </si>
  <si>
    <t>신봉동 987 신봉마을동일하이빌2단지 204동 1,2라인</t>
  </si>
  <si>
    <t>신봉동 987 신봉마을동일하이빌2단지 205동 1,2라인</t>
  </si>
  <si>
    <t>신봉동 987 신봉마을동일하이빌2단지 206동 1,2라인</t>
  </si>
  <si>
    <t>신봉동 987 신봉마을동일하이빌2단지 207동 1,2라인</t>
  </si>
  <si>
    <t>신봉동 987 신봉마을동일하이빌2단지 208동 1,2라인</t>
  </si>
  <si>
    <t>신봉21통</t>
  </si>
  <si>
    <t>신봉동 985 신봉마을동일하이빌3단지 301동 1,2라인</t>
  </si>
  <si>
    <t>신봉동 985 신봉마을동일하이빌3단지 301동 3,4라인</t>
  </si>
  <si>
    <t>신봉동 985 신봉마을동일하이빌3단지 302동 1,2라인</t>
  </si>
  <si>
    <t>신봉동 985 신봉마을동일하이빌3단지 302동 3,4라인</t>
  </si>
  <si>
    <t>신봉동 985 신봉마을동일하이빌3단지 303동 1,2라인</t>
  </si>
  <si>
    <t>신봉동 985 신봉마을동일하이빌3단지) 304동 1,2라인</t>
  </si>
  <si>
    <t>신봉동 985 신봉마을동일하이빌3단지305동 1,2라인</t>
  </si>
  <si>
    <t>신봉동 985 신봉마을동일하이빌3단지 306동 1,2라인</t>
  </si>
  <si>
    <t>신봉동 985 신봉마을동일하이빌3단지 307동 1,2라인</t>
  </si>
  <si>
    <t>신봉동 985 신봉마을동일하이빌3단지 308동 1,2라인</t>
  </si>
  <si>
    <t>신봉동 985 신봉마을동일하이빌3단지 308동 3,4라인</t>
  </si>
  <si>
    <t>신봉동 985 신봉마을동일하이빌3단지 309동 1,2라인</t>
  </si>
  <si>
    <t>신봉동 985 신봉마을동일하이빌3단지 309동 3,4라인</t>
  </si>
  <si>
    <t>신봉동 985 신봉마을동일하이빌3단지 310동</t>
  </si>
  <si>
    <t>1,2,3,4라인</t>
  </si>
  <si>
    <t>신봉동 985 신봉마을동일하이빌3단지 311동 1,2라인</t>
  </si>
  <si>
    <t>신봉동 985 신봉마을동일하이빌3단지 311동 3,4라인</t>
  </si>
  <si>
    <t>신봉동 985 신봉마을동일하이빌3단지 312동 1,2라인</t>
  </si>
  <si>
    <t>신봉동 985 신봉마을동일하이빌3단지 312동 3,4라인</t>
  </si>
  <si>
    <t>신봉동 985 신봉마을동일하이빌3단지 313동 1,2라인</t>
  </si>
  <si>
    <t>신봉동 985 신봉마을동일하이빌3단지 313동 3,4라인</t>
  </si>
  <si>
    <t>신봉22통</t>
  </si>
  <si>
    <t>신봉동 976 신봉마을동일하이빌4단지 401동 1,2라인</t>
  </si>
  <si>
    <t>신봉동 976 신봉마을동일하이빌4단지 402동 1,2라인,</t>
  </si>
  <si>
    <t>신봉동 976 신봉마을동일하이빌4단지 403동 1,2라인</t>
  </si>
  <si>
    <t>신봉동 976 신봉마을동일하이빌4단지 404동 1,2라인</t>
  </si>
  <si>
    <t>신봉동 976 신봉마을동일하이빌4단지 405동 1,2라인</t>
  </si>
  <si>
    <t xml:space="preserve">신봉동 976 신봉마을동일하이빌4단지 406동 1,2라인 </t>
  </si>
  <si>
    <t xml:space="preserve">신봉동 976 신봉마을동일하이빌4단지 407동 1,2라인 </t>
  </si>
  <si>
    <t>신봉동 976 신봉마을동일하이빌4단지 408동 1,2라인</t>
  </si>
  <si>
    <t>신봉동 976 신봉마을동일하이빌4단지 409동 1,2라인</t>
  </si>
  <si>
    <t>신봉동 976 신봉마을동일하이빌4단지 410동 1,2라인</t>
  </si>
  <si>
    <t>신봉동 976 신봉마을동일하이빌4단지 411동 1,2라인</t>
  </si>
  <si>
    <t>신봉동 976 신봉마을동일하이빌4단지 412동 1,2라인</t>
  </si>
  <si>
    <t>신봉동 976 신봉마을동일하이빌4단지 413동 1,2라인</t>
  </si>
  <si>
    <t>신봉23통</t>
  </si>
  <si>
    <t>신봉동 949 신봉마을동부센트레빌5단지 501동 1,4라인</t>
  </si>
  <si>
    <t>신봉동 949 신봉마을동부센트레빌5단지 501동 2,3라인</t>
  </si>
  <si>
    <t>신봉동 949 신봉마을동부센트레빌5단지 502동 1,4라인</t>
  </si>
  <si>
    <t>신봉동 949 신봉마을동부센트레빌5단지 502동 2,3라인</t>
  </si>
  <si>
    <t>신봉동 949 신봉마을동부센트레빌5단지 503동 1,4라인</t>
  </si>
  <si>
    <t>신봉동 949 신봉마을동부센트레빌5단지 503동 2,3라인</t>
  </si>
  <si>
    <t>신봉동 949 신봉마을동부센트레빌5단지 504동</t>
  </si>
  <si>
    <t>신봉동 949 신봉마을동부센트레빌5단지 505동 1,4라인</t>
  </si>
  <si>
    <t>신봉동 949 신봉마을동부센트레빌5단지 505동 2,3라인</t>
  </si>
  <si>
    <t>신봉동 949 신봉마을동부센트레빌5단지 506동 1,4라인</t>
  </si>
  <si>
    <t>신봉동 949 신봉마을동부센트레빌5단지 506동 2,3라인</t>
  </si>
  <si>
    <t>신봉동 949 신봉마을동부센트레빌5단지 507동 1,4라인</t>
  </si>
  <si>
    <t>신봉동 949 신봉마을동부센트레빌5단지 507동 2,3라인</t>
  </si>
  <si>
    <t>신봉동 949 신봉마을동부센트레빌5단지 508동 1,4라인</t>
  </si>
  <si>
    <t>신봉동 949 신봉마을동부센트레빌5단지 508동 2,3라인</t>
  </si>
  <si>
    <t>신봉24통</t>
  </si>
  <si>
    <t>신봉동 946 신봉마을동부센트레빌6단지 601동 1,2라인</t>
  </si>
  <si>
    <t>신봉동 946 신봉마을동부센트레빌6단지 602동 1,4라인</t>
  </si>
  <si>
    <t>신봉동 946 신봉마을동부센트레빌6단지 602동 2,3라인</t>
  </si>
  <si>
    <t>신봉동 946 신봉마을동부센트레빌6단지 603동 1,4라인</t>
  </si>
  <si>
    <t>신봉동 946 신봉마을동부센트레빌6단지 603동 2,3라인</t>
  </si>
  <si>
    <t>신봉동 946 신봉마을동부센트레빌6단지 604동 1,4라인</t>
  </si>
  <si>
    <t>신봉동 946 신봉마을동부센트레빌6단지 604동 2,3라인</t>
  </si>
  <si>
    <t>신봉동 946 신봉마을동부센트레빌6단지 605동 1,4라인</t>
  </si>
  <si>
    <t>신봉동 946 신봉마을동부센트레빌6단지 605동 2,3라인</t>
  </si>
  <si>
    <t>신봉동 946 신봉마을동부센트레빌6단지 606동 1,4라인</t>
  </si>
  <si>
    <t>신봉동 946 신봉마을동부센트레빌6단지 606동 2,3라인</t>
  </si>
  <si>
    <t>신봉동 946 신봉마을동부센트레빌6단지 607동 1,4라인</t>
  </si>
  <si>
    <t>신봉동 946 신봉마을동부센트레빌6단지 607동 2,3라인</t>
  </si>
  <si>
    <t>신봉동 946 신봉마을동부센트레빌6단지 608동 1,4라인</t>
  </si>
  <si>
    <t>신봉동 946 신봉마을동부센트레빌6단지 608동 2,3라인</t>
  </si>
  <si>
    <t>신봉25통</t>
  </si>
  <si>
    <t>신봉동 708, 708-2, 708-11, 708-13 삼성쉐르빌 101동～109동</t>
  </si>
  <si>
    <t>신봉동 704, 705-1, 706 삼성쉐르빌 201동～206동</t>
  </si>
  <si>
    <t>신봉동 709-2～3, 709-8 삼성쉐르빌 207동～212동, 483</t>
  </si>
  <si>
    <t>신봉26통</t>
  </si>
  <si>
    <t>신봉동 960 광교산자이 101동 1,2라인</t>
  </si>
  <si>
    <t>신봉동 960 광교산자이 101동 3,4라인</t>
  </si>
  <si>
    <t>광교산자이</t>
  </si>
  <si>
    <t>신봉동 960 광교산자이 102동 1,2라인</t>
  </si>
  <si>
    <t>신봉동 960 광교산자이 102동 3,4라인</t>
  </si>
  <si>
    <t>신봉동 960 광교산자이 103동 1,2라인</t>
  </si>
  <si>
    <t>신봉동 960 광교산자이 103동 3,4라인</t>
  </si>
  <si>
    <t>신봉동 960 광교산자이 104동 1,2라인</t>
  </si>
  <si>
    <t>신봉동 960 광교산자이 104동 3,4라인</t>
  </si>
  <si>
    <t>신봉동 960 광교산자이 105동 1,2라인</t>
  </si>
  <si>
    <t>신봉동 960 광교산자이 105동 3,4,5라인</t>
  </si>
  <si>
    <t>신봉동 960 광교산자이 106동 1,2라인</t>
  </si>
  <si>
    <t>신봉동 960 광교산자이 106동 3,4라인</t>
  </si>
  <si>
    <t>신봉동 960 광교산자이 107동 1,2,3라인</t>
  </si>
  <si>
    <t>신봉동 960 광교산자이 107동 4,5라인</t>
  </si>
  <si>
    <t>신봉27통</t>
  </si>
  <si>
    <t>신봉동 134, 200～202</t>
  </si>
  <si>
    <t>신봉동 204, 205, 207, 234, 235, 241</t>
  </si>
  <si>
    <t xml:space="preserve">신봉동 116, 224, 239, 265, 279, </t>
  </si>
  <si>
    <t>933, 935, 937, 938, 940, 942, 945 953～956</t>
  </si>
  <si>
    <t>신봉28통</t>
  </si>
  <si>
    <t>신봉동 1024 광교산 한양수자인 더킨포크 101동〜106동</t>
  </si>
  <si>
    <t>신봉동 1024 광교산 한양수자인 더킨포크 201동〜205동</t>
  </si>
  <si>
    <t xml:space="preserve">광교산 </t>
  </si>
  <si>
    <t>신봉동 1024 광교산 한양수자인 더킨포크 301동〜305동</t>
  </si>
  <si>
    <t>한양수자인</t>
  </si>
  <si>
    <t>신봉동 1024 광교산 한양수자인 더킨포크 401동〜405동</t>
  </si>
  <si>
    <t>더킨포크)</t>
  </si>
  <si>
    <t>신봉동 1024 광교산 한양수자인 더킨포크 501동〜506동</t>
  </si>
  <si>
    <t>신봉동 1024 광교산 한양수자인 더킨포크 507동〜509동</t>
  </si>
  <si>
    <t>신봉29통</t>
  </si>
  <si>
    <t>신봉동 965 수지신봉동도센트리움 101동</t>
  </si>
  <si>
    <t>신봉동 965 수지신봉동도센트리움 102동</t>
  </si>
  <si>
    <t xml:space="preserve">신봉동 964, 969, 971, 973 </t>
  </si>
  <si>
    <t xml:space="preserve">죽전동 1003-42～54, 1003-70～84, 1003-97, 1003-123～129, </t>
  </si>
  <si>
    <t>(죽전동, 갓골)</t>
  </si>
  <si>
    <t>1003-140～144, 1003-183～199, 1003-169～175,</t>
  </si>
  <si>
    <t>1003-214～216, 1003-228～247, 1003-390～397,</t>
  </si>
  <si>
    <t>1003-480～495, 1003-546～590</t>
  </si>
  <si>
    <t>죽전동 851, 856, 865-3, 866-2, 876-19, 881～882, 882-1, 5, 15, 890-1, 1003-13, 23, 24, 1003-29, 527, 533, 630～631</t>
  </si>
  <si>
    <t>죽전동 867, 867-2,4,5</t>
  </si>
  <si>
    <t>죽전동 867-3,6,7</t>
  </si>
  <si>
    <t>죽전동 1481 창죽마을월드메르디앙(아) 101동 1,2라인</t>
  </si>
  <si>
    <t>죽전동 1481 창죽마을월드메르디앙(아) 102동 1,2라인</t>
  </si>
  <si>
    <t>죽전동 851-2 솔레뉴타운 1동</t>
  </si>
  <si>
    <t xml:space="preserve">(죽전동, </t>
  </si>
  <si>
    <t>죽전동 851-1 솔레뉴타운 2동</t>
  </si>
  <si>
    <t>솔레뉴타운</t>
  </si>
  <si>
    <t>죽전동 851   솔레뉴타운 3동</t>
  </si>
  <si>
    <t>및 월드빌)</t>
  </si>
  <si>
    <t>죽전동 852-1 솔레뉴타운 4동</t>
  </si>
  <si>
    <t>죽전동 852-3 솔레뉴타운 5동</t>
  </si>
  <si>
    <t>죽전동 852-4 솔레뉴타운 6동</t>
  </si>
  <si>
    <t>죽전동 1126, 1128, 1129 (월드빌 1동～3동)</t>
  </si>
  <si>
    <t>죽전동 1130, 1131 (월드빌 4동～5동)</t>
  </si>
  <si>
    <t>죽전동 1111 창죽마을벽산첼시빌아파트 1001동 1,2라인</t>
  </si>
  <si>
    <t>죽전동 1111 창죽마을벽산첼시빌아파트 1001동 3,5라인</t>
  </si>
  <si>
    <t>창죽마을벽산</t>
  </si>
  <si>
    <t>죽전동 1111 창죽마을벽산첼시빌아파트 1001동 6,7라인</t>
  </si>
  <si>
    <t>첼시빌아파트)</t>
  </si>
  <si>
    <t>죽전동 1111 창죽마을벽산첼시빌아파트 1002동 1,2라인</t>
  </si>
  <si>
    <t>죽전동 1111 창죽마을벽산첼시빌아파트 1002동 3,5라인</t>
  </si>
  <si>
    <t>죽전동 832 벽산타운1단지 101동 1,2라인</t>
  </si>
  <si>
    <t>죽전동 832 벽산타운1단지 101동 3,4라인</t>
  </si>
  <si>
    <t>벽산타운</t>
  </si>
  <si>
    <t>죽전동 832 벽산타운1단지 101동 5,6라인</t>
  </si>
  <si>
    <t>죽전동 832 벽산타운1단지 102동 1,2라인</t>
  </si>
  <si>
    <t>죽전동 832 벽산타운1단지 102동 3,4라인</t>
  </si>
  <si>
    <t>죽전동 832 벽산타운1단지 103동 1,2라인</t>
  </si>
  <si>
    <t>죽전동 832 벽산타운1단지 103동 3,4라인</t>
  </si>
  <si>
    <t>죽전동 832 벽산타운1단지 104동 1,2라인</t>
  </si>
  <si>
    <t>죽전동 832 벽산타운1단지 105동 1,2라인</t>
  </si>
  <si>
    <t>죽전동 832 벽산타운1단지 106동 1,2라인</t>
  </si>
  <si>
    <t>죽전동 832 벽산타운1단지 106동 3,4라인</t>
  </si>
  <si>
    <t>죽전동 832 벽산타운1단지 107동 1,2라인</t>
  </si>
  <si>
    <t>죽전동 832 벽산타운1단지 108동 1,2라인</t>
  </si>
  <si>
    <t>죽전동 832 벽산타운1단지 108동 3,4라인</t>
  </si>
  <si>
    <t>죽전동 832 벽산타운1단지 109동 1,2라인</t>
  </si>
  <si>
    <t>죽전동 832 벽산타운1단지 109동 3,4라인</t>
  </si>
  <si>
    <t>죽전동 832 벽산타운1단지 109동 5,6라인</t>
  </si>
  <si>
    <t>죽전동 832-1 용인수지벽산타운2단지 201동 1,2라인</t>
  </si>
  <si>
    <t>죽전동 832-1 용인수지벽산타운2단지 201동 3,4라인</t>
  </si>
  <si>
    <t>용인수지</t>
  </si>
  <si>
    <t>죽전동 832-1 용인수지벽산타운2단지 202동 1,2라인</t>
  </si>
  <si>
    <t>죽전동 832-1 용인수지벽산타운2단지 202동 3,4라인</t>
  </si>
  <si>
    <t>죽전동 832-1 용인수지벽산타운2단지 203동 1,2라인</t>
  </si>
  <si>
    <t>죽전동 832-1 용인수지벽산타운2단지 203동 3,4라인</t>
  </si>
  <si>
    <t>죽전동 832-1 용인수지벽산타운2단지 204동 1,2라인</t>
  </si>
  <si>
    <t>죽전동 832-1 용인수지벽산타운2단지 204동 3,4라인</t>
  </si>
  <si>
    <t>죽전동 832-1 용인수지벽산타운2단지 205동 1,2라인</t>
  </si>
  <si>
    <t>죽전동 832-1 용인수지벽산타운2단지 205동 3,4라인</t>
  </si>
  <si>
    <t>죽전동 855 벽산타운3단지 301동 1,2라인</t>
  </si>
  <si>
    <t>죽전동 855 벽산타운3단지 301동 3,4라인</t>
  </si>
  <si>
    <t>죽전동 855 벽산타운3단지 301동 5,6라인</t>
  </si>
  <si>
    <t>죽전동 855 벽산타운3단지 301동 7,8라인</t>
  </si>
  <si>
    <t>죽전동 855 벽산타운3단지 301동 9,10라인</t>
  </si>
  <si>
    <t>죽전동 941 벽산타운3단지 302동 1,2라인</t>
  </si>
  <si>
    <t>죽전동 941 벽산타운3단지 302동 3,4라인</t>
  </si>
  <si>
    <t>죽전동 941 벽산타운3단지 303동 1,2라인</t>
  </si>
  <si>
    <t>죽전동 941 벽산타운3단지 303동 3,4라인</t>
  </si>
  <si>
    <t>죽전동 941 벽산타운3단지 304동 1,2라인</t>
  </si>
  <si>
    <t>죽전동 941 벽산타운3단지 304동 3,4라인</t>
  </si>
  <si>
    <t>죽전동 941 벽산타운3단지 305동 1,2라인</t>
  </si>
  <si>
    <t>죽전동 941 벽산타운3단지 305동 3,4라인</t>
  </si>
  <si>
    <t>죽전동 941 벽산타운3단지 305동 5,6라인</t>
  </si>
  <si>
    <t>죽전동 947-1 벽산아파트 501동</t>
  </si>
  <si>
    <t>죽전동 951 벽산아파트 502동</t>
  </si>
  <si>
    <t>죽전동 952 벽산타운4단지아파트 401동 1,2라인</t>
  </si>
  <si>
    <t>죽전동 952 벽산타운4단지아파트 401동 3,4,5라인</t>
  </si>
  <si>
    <t>죽전동 952 벽산타운4단지아파트 401동 6,7라인</t>
  </si>
  <si>
    <t>4단지</t>
  </si>
  <si>
    <t>죽전동 952 벽산타운4단지아파트 401동 8,9라인</t>
  </si>
  <si>
    <t>죽전동 952 벽산타운4단지아파트 402동 1,2라인</t>
  </si>
  <si>
    <t>죽전동 952 벽산타운4단지아파트 402동 3,4라인</t>
  </si>
  <si>
    <t>죽전동 952 벽산타운4단지아파트 402동 5,6라인</t>
  </si>
  <si>
    <t>죽전동 952 벽산타운4단지아파트 402동 7,8라인</t>
  </si>
  <si>
    <t>죽전동 952 벽산타운4단지아파트 402동 9,10라인</t>
  </si>
  <si>
    <t>죽전동 952 벽산타운4단지아파트 403동 1,2라인</t>
  </si>
  <si>
    <t>죽전동 952 벽산타운4단지아파트 403동 3,4라인</t>
  </si>
  <si>
    <t>죽전동 952 벽산타운4단지아파트 403동 5,6라인</t>
  </si>
  <si>
    <t>죽전동 952 벽산타운4단지아파트 403동 7,8라인</t>
  </si>
  <si>
    <t>죽전동 952 벽산타운4단지아파트 403동 9,10라인</t>
  </si>
  <si>
    <t>죽전동 952 벽산타운4단지아파트 403동 11,12라인</t>
  </si>
  <si>
    <t>죽전동 883-1 죽전아이뷰 101동 1,2라인</t>
  </si>
  <si>
    <t>죽전동 883-1 죽전아이뷰 101동 3,4라인</t>
  </si>
  <si>
    <t>죽전아이뷰)</t>
  </si>
  <si>
    <t>죽전동 883-1 죽전아이뷰 102동 1,2라인</t>
  </si>
  <si>
    <t>죽전동 883-1 죽전아이뷰 102동 3,4라인</t>
  </si>
  <si>
    <t>죽전동 883-1 죽전아이뷰 103동 1,2라인</t>
  </si>
  <si>
    <t>죽전동 883-1 죽전아이뷰 103동 3,4라인</t>
  </si>
  <si>
    <t>죽전동 883-1 죽전아이뷰 103동 5,6라인</t>
  </si>
  <si>
    <t>죽전동 883-1 죽전아이뷰 104동 1,2라인</t>
  </si>
  <si>
    <t>죽전동 883-1 죽전아이뷰 104동 3,4라인</t>
  </si>
  <si>
    <t>죽전동 883-1 죽전아이뷰 105동 1,2라인</t>
  </si>
  <si>
    <t>죽전동 883-1 죽전아이뷰 105동 3,4라인</t>
  </si>
  <si>
    <t>죽전동 501 동성아파트 101동 1,2라인</t>
  </si>
  <si>
    <t>죽전동 501 동성아파트 101동 3,4라인</t>
  </si>
  <si>
    <t>동성아파트)</t>
  </si>
  <si>
    <t>죽전동 501 동성아파트 102동 1,2라인</t>
  </si>
  <si>
    <t>죽전동 501 동성아파트 102동 3,4라인</t>
  </si>
  <si>
    <t>죽전동 501 동성아파트 103동 1,2라인</t>
  </si>
  <si>
    <t>죽전동 501 동성아파트 103동 3,4라인</t>
  </si>
  <si>
    <t>죽전동 501 동성아파트 104동 1,2라인</t>
  </si>
  <si>
    <t>죽전동 501 동성아파트 104동 3,4라인</t>
  </si>
  <si>
    <t>죽전동 1003-8 현암마을동성2차아파트 101동 1,2라인</t>
  </si>
  <si>
    <t>죽전동 1003-8 현암마을동성2차아파트 102동 1,2라인</t>
  </si>
  <si>
    <t>현암마을</t>
  </si>
  <si>
    <t>죽전동 1003-8 현암마을동성2차아파트 103동 1,2라인</t>
  </si>
  <si>
    <t>동성2차</t>
  </si>
  <si>
    <t>죽전동 1003-8 현암마을동성2차아파트 103동 3,4라인</t>
  </si>
  <si>
    <t>죽전동 1003-8 현암마을동성2차아파트 104동 1,2라인</t>
  </si>
  <si>
    <t>죽전동 1003-8 현암마을동성2차아파트 104동 3,4라인</t>
  </si>
  <si>
    <t>죽전동 1003-8 현암마을동성2차아파트 105동 1,2라인</t>
  </si>
  <si>
    <t>죽전동 1003-8 현암마을동성2차아파트 105동 3,4라인</t>
  </si>
  <si>
    <t>죽전동 1003-8 현암마을동성2차아파트 105동 5,6라인</t>
  </si>
  <si>
    <t>죽전동 1003-8 현암마을동성2차아파트 106동 1,2라인</t>
  </si>
  <si>
    <t>죽전동 1003-8 현암마을동성2차아파트 106동 3,4라인</t>
  </si>
  <si>
    <t>죽전동 871-8  한솔노블빌리지 101동,102동</t>
  </si>
  <si>
    <t>죽전동 871-11 한솔노블빌리지 103동</t>
  </si>
  <si>
    <t>한솔노블</t>
  </si>
  <si>
    <t>죽전동 871-12 한솔노블빌리지 104동</t>
  </si>
  <si>
    <t>빌리지)</t>
  </si>
  <si>
    <t>죽전동 893-8  한솔노블빌리지 105동</t>
  </si>
  <si>
    <t>죽전동 858-1  한솔노블빌리지 106동</t>
  </si>
  <si>
    <t>죽전동 858-6  한솔노블빌리지 107동</t>
  </si>
  <si>
    <t>죽전동 858-11 한솔노블빌리지 108동</t>
  </si>
  <si>
    <t>죽전동 857    한솔노블빌리지 109동</t>
  </si>
  <si>
    <t>죽전동 895-5  한솔노블빌리지 110동</t>
  </si>
  <si>
    <t>죽전동 895-2  한솔노블빌리지 111동</t>
  </si>
  <si>
    <t>죽전동 857-2  한솔노블빌리지 112동</t>
  </si>
  <si>
    <t>죽전동 895-8  한솔노블빌리지 113동</t>
  </si>
  <si>
    <t>죽전동 1003-602 한솔노블빌리지 114동</t>
  </si>
  <si>
    <t>죽전동 1003-162 한솔노블빌리지 115동</t>
  </si>
  <si>
    <t>죽전동 1003-450 한솔노블빌리지 116동</t>
  </si>
  <si>
    <t>죽전동 1003-499 한솔노블빌리지 117동</t>
  </si>
  <si>
    <t>죽전동 1003-60 현암마을대우넷씨빌 301동 1,2라인</t>
  </si>
  <si>
    <t>죽전동 1003-60 현암마을대우넷씨빌 301동 3,4라인</t>
  </si>
  <si>
    <t>죽전동 1003-60 현암마을대우넷씨빌 301동 5,6라인</t>
  </si>
  <si>
    <t>대우넷씨빌)</t>
  </si>
  <si>
    <t>죽전동 1003-60 현암마을대우넷씨빌 301동 7,8라인</t>
  </si>
  <si>
    <t>죽전동 514-3, 515, 584-8, 586-2, 589-1,5,30,32,33, 877, 877-1, 878-1,2, 879</t>
  </si>
  <si>
    <t>감바위)</t>
  </si>
  <si>
    <t>죽전동 928-1,4,6,9,11,12,13,14,16,17,18,21,22,23</t>
  </si>
  <si>
    <t xml:space="preserve">죽전동 510-4, 512-2, 513-5,11,12,13, 548, 551, 551-2, 554, </t>
  </si>
  <si>
    <t>554-1, 557-2, 880-1, 884, 887, 1073-3, 1080-2,5</t>
  </si>
  <si>
    <t>죽전동 879-1,3,6,7,10,33</t>
  </si>
  <si>
    <t>죽전동 871-14,15,16,17,20,23,24, 1003-4,248,616</t>
  </si>
  <si>
    <t>죽전동 815-1,2,3,4, 871-22,25, 1003-613,617,618,619,620</t>
  </si>
  <si>
    <t>이지뷰,</t>
  </si>
  <si>
    <t>죽전동 815-5,8, 875, 875-2,3,4,5,6,7,8</t>
  </si>
  <si>
    <t>백조빌,</t>
  </si>
  <si>
    <t xml:space="preserve">죽전동 813-1,2, 814, 814-3, 815-6,7,9,11, 875-9, </t>
  </si>
  <si>
    <t>주원빌)</t>
  </si>
  <si>
    <t>1003-5,451,642,643,648</t>
  </si>
  <si>
    <t>죽전동 1003-8 현암마을동성2차아파트 201동 1,2라인</t>
  </si>
  <si>
    <t>죽전동 1003-8 현암마을동성2차아파트 202동 1,2라인</t>
  </si>
  <si>
    <t>죽전동 1003-8 현암마을동성2차아파트 203동 1,2라인</t>
  </si>
  <si>
    <t>죽전동 1003-8 현암마을동성2차아파트 203동 3,4라인</t>
  </si>
  <si>
    <t>죽전동 1003-8 현암마을동성2차아파트 204동 1,2라인</t>
  </si>
  <si>
    <t>죽전동 1003-8 현암마을동성2차아파트 204동 3,4라인</t>
  </si>
  <si>
    <t>죽전동 1003-8 현암마을동성2차아파트 205동 1,2라인</t>
  </si>
  <si>
    <t>죽전동 1003-8 현암마을동성2차아파트 205동 3,4라인</t>
  </si>
  <si>
    <t>죽전동 1003-8 현암마을동성2차아파트 205동 5,6라인</t>
  </si>
  <si>
    <t>죽전동 1003-8 현암마을동성2차아파트 206동 1,2라인</t>
  </si>
  <si>
    <t>죽전동 1003-8 현암마을동성2차아파트 206동 3,4라인</t>
  </si>
  <si>
    <t>죽전동 1003-8 현암마을동성2차아파트 206동 5,6라인</t>
  </si>
  <si>
    <t xml:space="preserve">13반 </t>
  </si>
  <si>
    <t>죽전동 1003-8 현암마을동성2차아파트 206동 7,8라인</t>
  </si>
  <si>
    <t>죽전동 1151 인현마을현대홈타운 101동</t>
  </si>
  <si>
    <t xml:space="preserve">죽전동 1151 인현마을현대홈타운 102동 </t>
  </si>
  <si>
    <t>인현마을</t>
  </si>
  <si>
    <t xml:space="preserve">죽전동 1151 인현마을현대홈타운 103동 </t>
  </si>
  <si>
    <t>현대홈타운</t>
  </si>
  <si>
    <t>죽전동 1151 인현마을현대홈타운 104동</t>
  </si>
  <si>
    <t xml:space="preserve">죽전동 1151 인현마을현대홈타운 105동 </t>
  </si>
  <si>
    <t xml:space="preserve">죽전동 1152 인현마을현대홈타운 201동         </t>
  </si>
  <si>
    <t xml:space="preserve">죽전동 1152 인현마을현대홈타운 202동 </t>
  </si>
  <si>
    <t>죽전동 1152 인현마을현대홈타운 203동</t>
  </si>
  <si>
    <t xml:space="preserve">죽전동 1152 인현마을현대홈타운 204동 </t>
  </si>
  <si>
    <t>죽전동 1152 인현마을현대홈타운 205동</t>
  </si>
  <si>
    <t>죽전동 1152 인현마을현대홈타운 206동</t>
  </si>
  <si>
    <t>죽전동 1153 현인마을이편한세상 201동 1,2라인</t>
  </si>
  <si>
    <t>죽전동 1153 현인마을이편한세상 202동 1,2라인</t>
  </si>
  <si>
    <t>현인마을</t>
  </si>
  <si>
    <t xml:space="preserve">죽전동 1153 현인마을이편한세상 202동 3,4라인 </t>
  </si>
  <si>
    <t>죽전동 1153 현인마을이편한세상 203동 1,2라인</t>
  </si>
  <si>
    <t>죽전동 1153 현인마을이편한세상 204동 1,2라인</t>
  </si>
  <si>
    <t xml:space="preserve">죽전동 1153 현인마을이편한세상 205동 1,2라인 </t>
  </si>
  <si>
    <t>죽전동 1153 현인마을이편한세상 205동 3,4라인</t>
  </si>
  <si>
    <t>죽전동 1154 현인마을이편한세상 301동 1,2라인</t>
  </si>
  <si>
    <t>죽전동 1154 현인마을이편한세상 302동 1,2라인</t>
  </si>
  <si>
    <t>죽전동 1154 현인마을이편한세상 302동 3라인</t>
  </si>
  <si>
    <t>죽전동 1154 현인마을이편한세상 302동 4,5라인</t>
  </si>
  <si>
    <t>3차)</t>
  </si>
  <si>
    <t>죽전동 1154 현인마을이편한세상 303동 1,2라인</t>
  </si>
  <si>
    <t>죽전동 1154 현인마을이편한세상 303동 3,4라인</t>
  </si>
  <si>
    <t>죽전동 1154 현인마을이편한세상 304동 1,2라인</t>
  </si>
  <si>
    <t>죽전동 1154 현인마을이편한세상 305동 1라인</t>
  </si>
  <si>
    <t>죽전동 1154 현인마을이편한세상 305동 2,3라인</t>
  </si>
  <si>
    <t>죽전동 501 동성아파트 105동 1～2라인</t>
  </si>
  <si>
    <t>(죽전동,</t>
  </si>
  <si>
    <t>죽전동 501 동성아파트 105동 3～4라인</t>
  </si>
  <si>
    <t>죽전동 501 동성아파트 106동 1～2라인</t>
  </si>
  <si>
    <t>죽전동 501 동성아파트 106동 3～4라인</t>
  </si>
  <si>
    <t>죽전동 501 동성아파트 107동 1～2라인</t>
  </si>
  <si>
    <t>죽전동 501 동성아파트 108동 1～2라인</t>
  </si>
  <si>
    <t>죽전동 501 동성아파트 108동 3～4라인</t>
  </si>
  <si>
    <t>죽전동 501 동성아파트 108동 5～6라인</t>
  </si>
  <si>
    <t>죽전동 501 동성아파트 109동 1～2라인</t>
  </si>
  <si>
    <t>죽전동 501 동성아파트 109동 3～4라인</t>
  </si>
  <si>
    <t>죽전동 501 동성아파트 109동 5～6라인</t>
  </si>
  <si>
    <t xml:space="preserve">죽전동 887-2 효성해링턴플레이스 101동 </t>
  </si>
  <si>
    <t>(리베니움,</t>
  </si>
  <si>
    <t>죽전동 887-2 효성해링턴플레이스 102동</t>
  </si>
  <si>
    <t>효성해링턴)</t>
  </si>
  <si>
    <t>죽전동 1003-7</t>
  </si>
  <si>
    <t>죽전동 832-1 용인수지벽산타운2단지 206동 1,2라인</t>
  </si>
  <si>
    <t>죽전동 832-1 용인수지벽산타운2단지 206동 3,4라인</t>
  </si>
  <si>
    <t>죽전동 832-1 용인수지벽산타운2단지 207동 1,2라인</t>
  </si>
  <si>
    <t>죽전동 832-1 용인수지벽산타운2단지 207동 3,4라인</t>
  </si>
  <si>
    <t>죽전동 832-1 용인수지벽산타운2단지 208동 1,2라인</t>
  </si>
  <si>
    <t>죽전동 832-1 용인수지벽산타운2단지 208동 3,4라인</t>
  </si>
  <si>
    <t xml:space="preserve">7반 </t>
  </si>
  <si>
    <t>죽전동 832-1 용인수지벽산타운2단지 209동 1,2라인</t>
  </si>
  <si>
    <t>죽전동 832-1 용인수지벽산타운2단지 210동 1,2라인</t>
  </si>
  <si>
    <t>죽전동 832-1 용인수지벽산타운2단지 210동 3,4라인</t>
  </si>
  <si>
    <t>동천1통</t>
  </si>
  <si>
    <t>동천동 504～567</t>
  </si>
  <si>
    <t>(동천동, 상손곡)</t>
  </si>
  <si>
    <t>동천동 568～600</t>
  </si>
  <si>
    <t>동천동 601～651</t>
  </si>
  <si>
    <t>동천동 653～657, 665～669</t>
  </si>
  <si>
    <t>동천2통</t>
  </si>
  <si>
    <t>동천동 1～21</t>
  </si>
  <si>
    <t>(동천동, 동막)</t>
  </si>
  <si>
    <t xml:space="preserve">동천동 22～82 </t>
  </si>
  <si>
    <t xml:space="preserve">동천동 83～134 </t>
  </si>
  <si>
    <t>동천동 135-9 삼성쉐르빌 101동, 135-7 삼성쉐르빌 102동</t>
  </si>
  <si>
    <t>동천동 135-20 삼성쉐르빌103동, 135-15 삼성쉐르빌 104동</t>
  </si>
  <si>
    <t>동천동 135～171</t>
  </si>
  <si>
    <t>동천3통</t>
  </si>
  <si>
    <t>동천동 913 동천마을 동문굿모닝힐 수지6차 601동 1～2라인</t>
  </si>
  <si>
    <t xml:space="preserve">(동천동, </t>
  </si>
  <si>
    <t>동천동 913 동천마을 동문굿모닝힐 수지6차 601동 3～4라인</t>
  </si>
  <si>
    <t>동문굿모닝힐</t>
  </si>
  <si>
    <t>동천동 913 동천마을 동문굿모닝힐 수지6차 602동 1～2라인</t>
  </si>
  <si>
    <t>수지6차)</t>
  </si>
  <si>
    <t>동천동 913 동천마을 동문굿모닝힐 수지6차 602동 3～4라인</t>
  </si>
  <si>
    <t>동천동 913 동천마을 동문굿모닝힐 수지6차 603동 1～2라인</t>
  </si>
  <si>
    <t>동천동 913 동천마을 동문굿모닝힐 수지6차 604동 1～2라인</t>
  </si>
  <si>
    <t>동천4통</t>
  </si>
  <si>
    <t>동천동 329, 350～361, 387, 860</t>
  </si>
  <si>
    <t>(동천동, 머내)</t>
  </si>
  <si>
    <t>동천동 174～175, 176-2～20, 177-14～34, 180, 199～202, 768</t>
  </si>
  <si>
    <t>동천동 181～187</t>
  </si>
  <si>
    <t>동천동 190, 240～325, 851～856, 897～898, 900～903</t>
  </si>
  <si>
    <t>동천5통</t>
  </si>
  <si>
    <t>동천동 400-1 동문그린아파트 101동 1～2라인</t>
  </si>
  <si>
    <t>동천동 400-1 동문그린아파트 101동 3～4라인</t>
  </si>
  <si>
    <t>동문그린</t>
  </si>
  <si>
    <t>동천동 400-1 동문그린아파트 101동 5～6라인</t>
  </si>
  <si>
    <t>동천동 400-1 동문그린아파트 101동 7～8라인</t>
  </si>
  <si>
    <t>동천동 400-1 동문그린아파트 101동 9～10라인</t>
  </si>
  <si>
    <t>동천동 348, 401～403, 411～414</t>
  </si>
  <si>
    <t>동천6통</t>
  </si>
  <si>
    <t>동천동 176-1 용인수지2차풍림아파트 201동 1라인</t>
  </si>
  <si>
    <t>동천동 176-1 용인수지2차풍림아파트 201동 2라인</t>
  </si>
  <si>
    <t>용인수지2차</t>
  </si>
  <si>
    <t>동천동 176-1 용인수지2차풍림아파트 201동 3라인</t>
  </si>
  <si>
    <t>동천동 176-1 용인수지2차풍림아파트 201동 4라인</t>
  </si>
  <si>
    <t>동천동 176-1 용인수지2차풍림아파트 201동 5라인</t>
  </si>
  <si>
    <t>동천동 176-1 용인수지2차풍림아파트 201동 6라인</t>
  </si>
  <si>
    <t>동천동 176-1 용인수지2차풍림아파트 201동 7라인</t>
  </si>
  <si>
    <t>동천동 176-1 용인수지2차풍림아파트 201동 8라인</t>
  </si>
  <si>
    <t>동천동 176-1 용인수지2차풍림아파트 201동 9라인</t>
  </si>
  <si>
    <t>동천동 176-1 용인수지2차풍림아파트 201동 10～11라인</t>
  </si>
  <si>
    <t>동천동 176-1 용인수지2차풍림아파트 202동 1～2라인</t>
  </si>
  <si>
    <t>동천동 176-1 용인수지2차풍림아파트 202동 3～4라인</t>
  </si>
  <si>
    <t>동천7통</t>
  </si>
  <si>
    <t>동천동 177-12 행림마을 진로아파트 101동 1～2라인</t>
  </si>
  <si>
    <t>동천동 177-12 행림마을 진로아파트 101동 3～4라인</t>
  </si>
  <si>
    <t>행림마을</t>
  </si>
  <si>
    <t>동천동 177-12 행림마을 진로아파트 101동 5～6라인</t>
  </si>
  <si>
    <t>진로아파트)</t>
  </si>
  <si>
    <t>동천동 177-12 행림마을 진로아파트 101동 7～8라인</t>
  </si>
  <si>
    <t>동천동 177-12 행림마을 진로아파트 101동 9～10라인</t>
  </si>
  <si>
    <t>동천동 177-12 행림마을 진로아파트 102동 1～2라인</t>
  </si>
  <si>
    <t>동천동 177-12 행림마을 진로아파트 102동 3～4라인</t>
  </si>
  <si>
    <t>동천동 177-12 행림마을 진로아파트 103동 1～2라인</t>
  </si>
  <si>
    <t>동천동 177-12 행림마을 진로아파트 103동 3～4라인</t>
  </si>
  <si>
    <t>동천8통</t>
  </si>
  <si>
    <t>동천동 858 동천마을 동문아파트 301동</t>
  </si>
  <si>
    <t>동천동 858 동천마을 동문아파트 302동 1～2라인</t>
  </si>
  <si>
    <t>동천마을</t>
  </si>
  <si>
    <t>동천동 858 동천마을 동문아파트 302동 3～4라인</t>
  </si>
  <si>
    <t>동천동 858 동천마을 동문아파트 303동</t>
  </si>
  <si>
    <t>동천9통</t>
  </si>
  <si>
    <t>동천동 859 동천마을 현대1차홈타운 101동 1～2라인</t>
  </si>
  <si>
    <t>동천동 859 동천마을 현대1차홈타운 101동 3～4라인</t>
  </si>
  <si>
    <t xml:space="preserve">동천동 859 동천마을 현대1차홈타운 102동 </t>
  </si>
  <si>
    <t>현대1차홈타운)</t>
  </si>
  <si>
    <t>동천동 859 동천마을 현대1차홈타운 103동 1～2라인</t>
  </si>
  <si>
    <t>동천동 859 동천마을 현대1차홈타운 103동 3～4라인</t>
  </si>
  <si>
    <t xml:space="preserve"> 동천동 859 동천마을 현대1차홈타운 104동 1～2라인</t>
  </si>
  <si>
    <t xml:space="preserve"> 동천동 859 동천마을 현대1차홈타운 104동 3～4라인</t>
  </si>
  <si>
    <t xml:space="preserve"> 동천동 859 동천마을 현대1차홈타운 105동 1～2라인</t>
  </si>
  <si>
    <t xml:space="preserve"> 동천동 859 동천마을 현대1차홈타운 105동 3～4라인</t>
  </si>
  <si>
    <t xml:space="preserve"> 동천동 859 동천마을 현대1차홈타운 106동 1～2라인</t>
  </si>
  <si>
    <t xml:space="preserve"> 동천동 859 동천마을 현대1차홈타운 106동 3～4라인</t>
  </si>
  <si>
    <t xml:space="preserve"> 동천동 859 동천마을 현대1차홈타운 107동</t>
  </si>
  <si>
    <t>동천10통</t>
  </si>
  <si>
    <t xml:space="preserve"> 동천동 862 동천마을 현대2차홈타운 201동 1～2라인</t>
  </si>
  <si>
    <t xml:space="preserve"> 동천동 862 동천마을 현대2차홈타운 201동 3～4라인</t>
  </si>
  <si>
    <t xml:space="preserve"> 동천동 862 동천마을 현대2차홈타운 202동 1～2라인</t>
  </si>
  <si>
    <t>현대2차홈타운)</t>
  </si>
  <si>
    <t xml:space="preserve"> 동천동 862 동천마을 현대2차홈타운 202동 3～4라인</t>
  </si>
  <si>
    <t xml:space="preserve"> 동천동 862 동천마을 현대2차홈타운 203동 1～2라인</t>
  </si>
  <si>
    <t xml:space="preserve"> 동천동 862 동천마을 현대2차홈타운 203동 3～4라인</t>
  </si>
  <si>
    <t xml:space="preserve"> 동천동 862 동천마을 현대2차홈타운 203동 5～6라인</t>
  </si>
  <si>
    <t xml:space="preserve"> 동천동 862 동천마을 현대2차홈타운 204동 1～2라인</t>
  </si>
  <si>
    <t xml:space="preserve"> 동천동 862 동천마을 현대2차홈타운 204동 3～4라인</t>
  </si>
  <si>
    <t xml:space="preserve"> 동천동 862 동천마을 현대2차홈타운 204동 5～6라인</t>
  </si>
  <si>
    <t xml:space="preserve"> 동천동 862 동천마을 현대2차홈타운 205동 1～2라인</t>
  </si>
  <si>
    <t xml:space="preserve"> 동천동 862 동천마을 현대2차홈타운 205동 3～4라인</t>
  </si>
  <si>
    <t>동천11통</t>
  </si>
  <si>
    <t xml:space="preserve"> 동천동 862 동천마을 현대2차홈타운 206동 1～2라인</t>
  </si>
  <si>
    <t xml:space="preserve"> 동천동 862 동천마을 현대2차홈타운 206동 3～4라인</t>
  </si>
  <si>
    <t>현대2차</t>
  </si>
  <si>
    <t xml:space="preserve"> 동천동 862 동천마을 현대2차홈타운 206동 5～6라인</t>
  </si>
  <si>
    <t>홈타운아파트)</t>
  </si>
  <si>
    <t xml:space="preserve"> 동천동 862 동천마을 현대2차홈타운 207동 1～2라인</t>
  </si>
  <si>
    <t xml:space="preserve"> 동천동 862 동천마을 현대2차홈타운 207동 3～4라인</t>
  </si>
  <si>
    <t xml:space="preserve"> 동천동 862 동천마을 현대2차홈타운 207동 5～6라인</t>
  </si>
  <si>
    <t xml:space="preserve"> 동천동 862 동천마을 현대2차홈타운 208동 1～2라인</t>
  </si>
  <si>
    <t xml:space="preserve"> 동천동 862 동천마을 현대2차홈타운 208동 3～4라인</t>
  </si>
  <si>
    <t xml:space="preserve"> 동천동 862 동천마을 현대2차홈타운 208동 5～6라인</t>
  </si>
  <si>
    <t xml:space="preserve"> 동천동 862 동천마을 현대2차홈타운 209동 1～2라인</t>
  </si>
  <si>
    <t xml:space="preserve"> 동천동 862 동천마을 현대2차홈타운 209동 3～4라인</t>
  </si>
  <si>
    <t xml:space="preserve"> 동천동 862 동천마을 현대2차홈타운 209동 5～6라인</t>
  </si>
  <si>
    <t>동천12통</t>
  </si>
  <si>
    <t xml:space="preserve"> 동천동 910 원천마을 푸르지오아파트 101동 1～2라인</t>
  </si>
  <si>
    <t xml:space="preserve"> 동천동 910 원천마을 푸르지오아파트 102동 1～2라인</t>
  </si>
  <si>
    <t xml:space="preserve"> 동천동 910 원천마을 푸르지오아파트 103동 1～2라인</t>
  </si>
  <si>
    <t xml:space="preserve"> 동천동 910 원천마을 푸르지오아파트 103동 3～4라인</t>
  </si>
  <si>
    <t>동천13통</t>
  </si>
  <si>
    <t xml:space="preserve"> 동천동 911 동천마을 영풍아파트 101동 1～2라인</t>
  </si>
  <si>
    <t xml:space="preserve"> 동천동 911 동천마을 영풍아파트 101동 3～4라인</t>
  </si>
  <si>
    <t>영풍아파트)</t>
  </si>
  <si>
    <t xml:space="preserve"> 동천동 911 동천마을 영풍아파트 101동 5～6라인</t>
  </si>
  <si>
    <t xml:space="preserve"> 동천동 911 동천마을 영풍아파트 102동</t>
  </si>
  <si>
    <t>동천14통</t>
  </si>
  <si>
    <t xml:space="preserve"> 동천동 912 보뜨랑마을 벽산블루밍아파트 101동 1～2라인</t>
  </si>
  <si>
    <t xml:space="preserve"> 동천동 912 보뜨랑마을 벽산블루밍아파트 102동 1～2라인</t>
  </si>
  <si>
    <t xml:space="preserve"> 동천동 912 보뜨랑마을 벽산블루밍아파트 102동 3～4라인</t>
  </si>
  <si>
    <t xml:space="preserve"> 동천동 912 보뜨랑마을 벽산블루밍아파트 103동 1～2라인</t>
  </si>
  <si>
    <t xml:space="preserve"> 동천동 912 보뜨랑마을 벽산블루밍아파트 103동 3～4라인</t>
  </si>
  <si>
    <t>동천15통</t>
  </si>
  <si>
    <t xml:space="preserve"> 동천동 864 수진마을 써니밸리아파트 102동 1～2라인</t>
  </si>
  <si>
    <t>(동천동)</t>
  </si>
  <si>
    <t xml:space="preserve"> 동천동 864 수진마을 써니밸리아파트 102동 3～4라인</t>
  </si>
  <si>
    <t xml:space="preserve"> 동천동 864 수진마을 써니밸리아파트 104동 1～2라인</t>
  </si>
  <si>
    <t xml:space="preserve"> 동천동 864 수진마을 써니밸리아파트 104동 3～4라인</t>
  </si>
  <si>
    <t xml:space="preserve"> 동천동 864 수진마을 써니밸리아파트 104동 5～6라인</t>
  </si>
  <si>
    <t xml:space="preserve"> 동천동 864 수진마을 써니밸리아파트 106동 1～2라인</t>
  </si>
  <si>
    <t xml:space="preserve"> 동천동 864 수진마을 써니밸리아파트 106동 3～4라인</t>
  </si>
  <si>
    <t xml:space="preserve"> 동천동 864 수진마을 써니밸리아파트 106동 5～6라인</t>
  </si>
  <si>
    <t xml:space="preserve"> 동천동 864 수진마을 써니밸리아파트 107동 1～2라인</t>
  </si>
  <si>
    <t xml:space="preserve"> 동천동 864 수진마을 써니밸리아파트 107동 3～4라인</t>
  </si>
  <si>
    <t>동천16통</t>
  </si>
  <si>
    <t xml:space="preserve"> 동천동 868 수진마을 2단지 201동 1～2라인</t>
  </si>
  <si>
    <t xml:space="preserve"> 동천동 868 수진마을 2단지 201동 3～5라인</t>
  </si>
  <si>
    <t xml:space="preserve"> 동천동 868 수진마을 2단지 202동 1～2라인</t>
  </si>
  <si>
    <t xml:space="preserve"> 동천동 868 수진마을 2단지 202동 3～5라인</t>
  </si>
  <si>
    <t xml:space="preserve"> 동천동 868 수진마을 2단지 206동 1～2라인</t>
  </si>
  <si>
    <t>동천17통</t>
  </si>
  <si>
    <t xml:space="preserve"> 동천동 868 수진마을 2단지 203동 1～2라인</t>
  </si>
  <si>
    <t xml:space="preserve"> 동천동 868 수진마을 2단지 203동 3～5라인</t>
  </si>
  <si>
    <t xml:space="preserve"> 동천동 868 수진마을 2단지 204동 1～2라인</t>
  </si>
  <si>
    <t xml:space="preserve"> 동천동 868 수진마을 2단지 204동 3～5라인</t>
  </si>
  <si>
    <t xml:space="preserve"> 동천동 868 수진마을 2단지 205동 1～2라인</t>
  </si>
  <si>
    <t>동천18통</t>
  </si>
  <si>
    <t xml:space="preserve"> 동천동 869 수진마을 우미이노스빌 301동 1～2라인</t>
  </si>
  <si>
    <t xml:space="preserve"> 동천동 869 수진마을 우미이노스빌 301동 3,5라인</t>
  </si>
  <si>
    <t xml:space="preserve"> 동천동 869 수진마을 우미이노스빌 301동 6～7라인</t>
  </si>
  <si>
    <t xml:space="preserve"> 동천동 869 수진마을 우미이노스빌 302동 1～2라인</t>
  </si>
  <si>
    <t xml:space="preserve"> 동천동 869 수진마을 우미이노스빌 302동 3,5라인</t>
  </si>
  <si>
    <t xml:space="preserve"> 동천동 869 수진마을 우미이노스빌 303동 1～2라인</t>
  </si>
  <si>
    <t xml:space="preserve"> 동천동 869 수진마을 우미이노스빌 303동 3,5라인</t>
  </si>
  <si>
    <t xml:space="preserve"> 동천동 869 수진마을 우미이노스빌 304동 1～2라인</t>
  </si>
  <si>
    <t xml:space="preserve"> 동천동 869 수진마을 우미이노스빌 304동 3,5라인</t>
  </si>
  <si>
    <t xml:space="preserve"> 동천동 869 수진마을 우미이노스빌 304동 6～7라인</t>
  </si>
  <si>
    <t xml:space="preserve"> 동천동 869 수진마을 우미이노스빌 305동 1～2라인</t>
  </si>
  <si>
    <t xml:space="preserve"> 동천동 869 수진마을 우미이노스빌 305동 3,5라인</t>
  </si>
  <si>
    <t xml:space="preserve"> 동천동 869 수진마을 우미이노스빌 306동 1～2라인</t>
  </si>
  <si>
    <t xml:space="preserve"> 동천동 869 수진마을 우미이노스빌 306동 3,5라인</t>
  </si>
  <si>
    <t>동천19통</t>
  </si>
  <si>
    <t xml:space="preserve"> 동천동 870 수진마을 신명스카이뷰 501동 1～2라인</t>
  </si>
  <si>
    <t xml:space="preserve"> 동천동 870 수진마을 신명스카이뷰 501동 3～4라인</t>
  </si>
  <si>
    <t>신명APT)</t>
  </si>
  <si>
    <t xml:space="preserve"> 동천동 870 수진마을 신명스카이뷰 502동 1～2라인</t>
  </si>
  <si>
    <t xml:space="preserve"> 동천동 870 수진마을 신명스카이뷰 502동 3～4라인</t>
  </si>
  <si>
    <t xml:space="preserve"> 동천동 870 수진마을 신명스카이뷰 503동 1～2라인</t>
  </si>
  <si>
    <t xml:space="preserve"> 동천동 870 수진마을 신명스카이뷰 503동 3～4라인</t>
  </si>
  <si>
    <t xml:space="preserve"> 동천동 870 수진마을 신명스카이뷰 504동 1～2라인</t>
  </si>
  <si>
    <t xml:space="preserve"> 동천동 870 수진마을 신명스카이뷰 504동 3～4라인</t>
  </si>
  <si>
    <t xml:space="preserve"> 동천동 870 수진마을 신명스카이뷰 504동 5～6라인</t>
  </si>
  <si>
    <t>동천20통</t>
  </si>
  <si>
    <t>동천동 941～948</t>
  </si>
  <si>
    <t>동천동 949～951</t>
  </si>
  <si>
    <t>동천동 952～954</t>
  </si>
  <si>
    <t>동천21통</t>
  </si>
  <si>
    <t xml:space="preserve"> 동천동 864 수진마을 써니밸리아파트 101동 1～2라인</t>
  </si>
  <si>
    <t xml:space="preserve"> 동천동 864 수진마을 써니밸리아파트 101동 3～4라인</t>
  </si>
  <si>
    <t xml:space="preserve"> 동천동 864 수진마을 써니밸리아파트 101동 5～6라인</t>
  </si>
  <si>
    <t xml:space="preserve"> 동천동 864 수진마을 써니밸리아파트 103동 1～2라인</t>
  </si>
  <si>
    <t xml:space="preserve"> 동천동 864 수진마을 써니밸리아파트 103동 3～4라인</t>
  </si>
  <si>
    <t xml:space="preserve"> 동천동 864 수진마을 써니밸리아파트 105동 1～2라인</t>
  </si>
  <si>
    <t xml:space="preserve"> 동천동 864 수진마을 써니밸리아파트 105동 3～4라인</t>
  </si>
  <si>
    <t xml:space="preserve"> 동천동 864 수진마을 써니밸리아파트 105동 5～6라인</t>
  </si>
  <si>
    <t>동천22통</t>
  </si>
  <si>
    <t xml:space="preserve"> 동천동 914 동천마을 동문굿모닝힐 수지5차 501동 1～2라인</t>
  </si>
  <si>
    <t xml:space="preserve"> 동천동 914 동천마을 동문굿모닝힐 수지5차 501동 3～4라인</t>
  </si>
  <si>
    <t xml:space="preserve"> 동천동 914 동천마을 동문굿모닝힐 수지5차 502동 1～2라인</t>
  </si>
  <si>
    <t xml:space="preserve"> 동천동 914 동천마을 동문굿모닝힐 수지5차 503동 1～2라인</t>
  </si>
  <si>
    <t>수지5차)</t>
  </si>
  <si>
    <t xml:space="preserve"> 동천동 914 동천마을 동문굿모닝힐 수지5차 503동 3～4라인</t>
  </si>
  <si>
    <t xml:space="preserve"> 동천동 914 동천마을 동문굿모닝힐 수지5차 504동 1～2라인</t>
  </si>
  <si>
    <t xml:space="preserve"> 동천동 914 동천마을 동문굿모닝힐 수지5차 504동 3～4라인</t>
  </si>
  <si>
    <t xml:space="preserve"> 동천동 914 동천마을 동문굿모닝힐 수지5차 505동 1～2라인</t>
  </si>
  <si>
    <t xml:space="preserve"> 동천동 914 동천마을 동문굿모닝힐 수지5차 505동 3～4라인</t>
  </si>
  <si>
    <t>동천23통</t>
  </si>
  <si>
    <t xml:space="preserve"> 동천동 914 동천마을 동문굿모닝힐 수지5차 506동 1～2라인</t>
  </si>
  <si>
    <t xml:space="preserve"> 동천동 914 동천마을 동문굿모닝힐 수지5차 506동 3～4라인</t>
  </si>
  <si>
    <t xml:space="preserve"> 동천동 914 동천마을 동문굿모닝힐 수지5차 507동 1～2라인</t>
  </si>
  <si>
    <t xml:space="preserve"> 동천동 914 동천마을 동문굿모닝힐 수지5차 507동 3～4라인</t>
  </si>
  <si>
    <t xml:space="preserve"> 동천동 914 동천마을 동문굿모닝힐 수지5차 508동 1～2라인</t>
  </si>
  <si>
    <t xml:space="preserve"> 동천동 914 동천마을 동문굿모닝힐 수지5차 508동 3～4라인</t>
  </si>
  <si>
    <t xml:space="preserve"> 동천동 914 동천마을 동문굿모닝힐 수지5차 509동 1～2라인</t>
  </si>
  <si>
    <t xml:space="preserve"> 동천동 914 동천마을 동문굿모닝힐 수지5차 509동 3～4라인</t>
  </si>
  <si>
    <t xml:space="preserve"> 동천동 914 동천마을 동문굿모닝힐 수지5차 510동 1～2라인</t>
  </si>
  <si>
    <t xml:space="preserve"> 동천동 914 동천마을 동문굿모닝힐 수지5차 510동 3～4라인</t>
  </si>
  <si>
    <t>동천24통</t>
  </si>
  <si>
    <t xml:space="preserve"> 동천동 660～661, 880～880-12</t>
  </si>
  <si>
    <t xml:space="preserve"> 동천동 662, 881～882-7</t>
  </si>
  <si>
    <t xml:space="preserve"> 동천동 883～883-15</t>
  </si>
  <si>
    <t xml:space="preserve"> 동천동 884～887-2</t>
  </si>
  <si>
    <t>동천25통</t>
  </si>
  <si>
    <t xml:space="preserve"> 동천동 935 한빛마을 래미안이스트팰리스1단지 1101동 1,2,3호 라인</t>
  </si>
  <si>
    <t xml:space="preserve"> 동천동 935 한빛마을 래미안이스트팰리스1단지 1102동 1,2,3호 라인</t>
  </si>
  <si>
    <t xml:space="preserve"> 동천동 935 한빛마을 래미안이스트팰리스1단지 1103동 1,2,3호 라인</t>
  </si>
  <si>
    <t xml:space="preserve"> 동천동 935 한빛마을 래미안이스트팰리스1단지 1104동 1,2,3호 라인</t>
  </si>
  <si>
    <t xml:space="preserve"> 동천동 935 한빛마을 래미안이스트팰리스1단지 1105동 1,2,3호 라인</t>
  </si>
  <si>
    <t xml:space="preserve"> 동천동 935 한빛마을 래미안이스트팰리스1단지 1106동 1,2호 라인</t>
  </si>
  <si>
    <t xml:space="preserve"> 동천동 935 한빛마을 래미안이스트팰리스1단지 1106동 3,4호 라인</t>
  </si>
  <si>
    <t xml:space="preserve"> 동천동 935 한빛마을 래미안이스트팰리스1단지 1107동 1,2,3호 라인</t>
  </si>
  <si>
    <t>동천26통</t>
  </si>
  <si>
    <t xml:space="preserve"> 동천동 938 한빛마을 래미안이스트팰리스2단지 1201동 1,2,3호 라인</t>
  </si>
  <si>
    <t xml:space="preserve"> 동천동 938 한빛마을 래미안이스트팰리스2단지 1202동 1,2,3호 라인</t>
  </si>
  <si>
    <t xml:space="preserve"> 동천동 938 한빛마을 래미안이스트팰리스2단지 1203동 1,2,3호 라인</t>
  </si>
  <si>
    <t xml:space="preserve"> 동천동 938 한빛마을 래미안이스트팰리스2단지 1204동 1,2호 라인</t>
  </si>
  <si>
    <t xml:space="preserve"> 동천동 938 한빛마을 래미안이스트팰리스2단지 1205동 1,2호 라인</t>
  </si>
  <si>
    <t xml:space="preserve"> 동천동 938 한빛마을 래미안이스트팰리스2단지 1206동 1,2호 라인</t>
  </si>
  <si>
    <t xml:space="preserve"> 동천동 938 한빛마을 래미안이스트팰리스2단지 1206동 3,4호 라인</t>
  </si>
  <si>
    <t xml:space="preserve"> 동천동 938 한빛마을 래미안이스트팰리스2단지 1207동 1,2,3호 라인</t>
  </si>
  <si>
    <t xml:space="preserve"> 동천동 938 한빛마을 래미안이스트팰리스2단지 1208동 1,2호 라인</t>
  </si>
  <si>
    <t xml:space="preserve"> 동천동 938 한빛마을 래미안이스트팰리스2단지 1208동 3,4호 라인</t>
  </si>
  <si>
    <t>동천27통</t>
  </si>
  <si>
    <t xml:space="preserve"> 동천동 932 한빛마을 래미안이스트팰리스3단지 1301동 1,2,3호 라인</t>
  </si>
  <si>
    <t xml:space="preserve"> 동천동 932 한빛마을 래미안이스트팰리스3단지 1302동 1,2,3호 라인</t>
  </si>
  <si>
    <t xml:space="preserve"> 동천동 932 한빛마을 래미안이스트팰리스3단지 1303동 1,2,3호 라인</t>
  </si>
  <si>
    <t xml:space="preserve"> 동천동 932 한빛마을 래미안이스트팰리스3단지 1304동 1,2호 라인</t>
  </si>
  <si>
    <t xml:space="preserve"> 동천동 932 한빛마을 래미안이스트팰리스3단지 1304동 3,4호 라인</t>
  </si>
  <si>
    <t xml:space="preserve"> 동천동 932 한빛마을 래미안이스트팰리스3단지 1305동 1,2호 라인</t>
  </si>
  <si>
    <t xml:space="preserve"> 동천동 932 한빛마을 래미안이스트팰리스3단지 1305동 3,4호 라인</t>
  </si>
  <si>
    <t xml:space="preserve"> 동천동 932 한빛마을 래미안이스트팰리스3단지 1306동 1,2,3호 라인</t>
  </si>
  <si>
    <t xml:space="preserve"> 동천동 932 한빛마을 래미안이스트팰리스3단지 1307동 1,2,3,4호 라인</t>
  </si>
  <si>
    <t>동천28통</t>
  </si>
  <si>
    <t xml:space="preserve"> 동천동 932 한빛마을 래미안이스트팰리스3단지 1308동 1,2호 라인</t>
  </si>
  <si>
    <t xml:space="preserve"> 동천동 932 한빛마을 래미안이스트팰리스3단지 1308동 3,4호 라인</t>
  </si>
  <si>
    <t xml:space="preserve"> 동천동 932 한빛마을 래미안이스트팰리스3단지 1309동 1,2호 라인</t>
  </si>
  <si>
    <t xml:space="preserve"> 동천동 932 한빛마을 래미안이스트팰리스3단지 1309동 3,4호 라인</t>
  </si>
  <si>
    <t xml:space="preserve"> 동천동 932 한빛마을 래미안이스트팰리스3단지 1310동 1,2호 라인</t>
  </si>
  <si>
    <t xml:space="preserve"> 동천동 932 한빛마을 래미안이스트팰리스3단지 1310동 3,4호 라인</t>
  </si>
  <si>
    <t xml:space="preserve"> 동천동 932 한빛마을 래미안이스트팰리스3단지 1311동 1,2,3호 라인</t>
  </si>
  <si>
    <t xml:space="preserve"> 동천동 932 한빛마을 래미안이스트팰리스3단지 1312동 1,2,3,4호 라인</t>
  </si>
  <si>
    <t xml:space="preserve"> 동천동 932 한빛마을 래미안이스트팰리스3단지 1313동 1,2,3,4호 라인</t>
  </si>
  <si>
    <t xml:space="preserve"> 동천동 932 한빛마을 래미안이스트팰리스3단지 1314동 1,2,3,4호 라인</t>
  </si>
  <si>
    <t>동천29통</t>
  </si>
  <si>
    <t xml:space="preserve"> 동천동 923 한빛마을 래미안이스트팰리스4단지 1401동 1,2,3호 라인</t>
  </si>
  <si>
    <t xml:space="preserve"> 동천동 923 한빛마을 래미안이스트팰리스4단지 1402동 1,2,3호 라인</t>
  </si>
  <si>
    <t xml:space="preserve"> 동천동 923 한빛마을 래미안이스트팰리스4단지 1403동 1,2호 라인</t>
  </si>
  <si>
    <t xml:space="preserve"> 동천동 923 한빛마을 래미안이스트팰리스4단지 1403동 3,4호 라인</t>
  </si>
  <si>
    <t xml:space="preserve"> 동천동 923 한빛마을 래미안이스트팰리스4단지 1404동 1,2호 라인</t>
  </si>
  <si>
    <t xml:space="preserve"> 동천동 923 한빛마을 래미안이스트팰리스4단지 1404동 3,4호 라인</t>
  </si>
  <si>
    <t xml:space="preserve"> 동천동 923 한빛마을 래미안이스트팰리스4단지 1405동 1,2호 라인</t>
  </si>
  <si>
    <t xml:space="preserve"> 동천동 923 한빛마을 래미안이스트팰리스4단지 1406동 1,2호 라인</t>
  </si>
  <si>
    <t xml:space="preserve"> 동천동 923 한빛마을 래미안이스트팰리스4단지 1406동 3,4호 라인</t>
  </si>
  <si>
    <t xml:space="preserve"> 동천동 923 한빛마을 래미안이스트팰리스4단지 1407동 1,2호 라인</t>
  </si>
  <si>
    <t>동천30통</t>
  </si>
  <si>
    <t xml:space="preserve"> 동천동 923 한빛마을 래미안이스트팰리스4단지 1408동 1,2,3호 라인</t>
  </si>
  <si>
    <t xml:space="preserve"> 동천동 923 한빛마을 래미안이스트팰리스4단지 1409동 1,2,3호 라인</t>
  </si>
  <si>
    <t xml:space="preserve"> 동천동 923 한빛마을 래미안이스트팰리스4단지 1410동 1,2,3호 라인</t>
  </si>
  <si>
    <t xml:space="preserve"> 동천동 923 한빛마을 래미안이스트팰리스4단지 1411동 1,2,3호 라인</t>
  </si>
  <si>
    <t xml:space="preserve"> 동천동 923 한빛마을 래미안이스트팰리스4단지 1412동 1,2,3호 라인</t>
  </si>
  <si>
    <t xml:space="preserve"> 동천동 923 한빛마을 래미안이스트팰리스4단지 1413동 1,2,3호 라인</t>
  </si>
  <si>
    <t xml:space="preserve"> 동천동 923 한빛마을 래미안이스트팰리스4단지 41 A,B,C동</t>
  </si>
  <si>
    <t xml:space="preserve"> 동천동 923 한빛마을 래미안이스트팰리스4단지 41 D,E,F동</t>
  </si>
  <si>
    <t>동천31통</t>
  </si>
  <si>
    <t xml:space="preserve"> 동천동 914 동천마을 동문굿모닝힐 수지5차 511동 1～2라인</t>
  </si>
  <si>
    <t xml:space="preserve"> 동천동 914 동천마을 동문굿모닝힐 수지5차 512동 1～2라인</t>
  </si>
  <si>
    <t xml:space="preserve"> 동천동 914 동천마을 동문굿모닝힐 수지5차 512동 3～4라인</t>
  </si>
  <si>
    <t xml:space="preserve"> 동천동 914 동천마을 동문굿모닝힐 수지5차 513동 1～2라인</t>
  </si>
  <si>
    <t xml:space="preserve"> 동천동 914 동천마을 동문굿모닝힐 수지5차 513동 3～4라인</t>
  </si>
  <si>
    <t xml:space="preserve"> 동천동 914 동천마을 동문굿모닝힐 수지5차 514동 1～2라인</t>
  </si>
  <si>
    <t xml:space="preserve"> 동천동 914 동천마을 동문굿모닝힐 수지5차 514동 3～4라인</t>
  </si>
  <si>
    <t xml:space="preserve"> 동천동 914 동천마을 동문굿모닝힐 수지5차 515동 1～2라인</t>
  </si>
  <si>
    <t xml:space="preserve"> 동천동 914 동천마을 동문굿모닝힐 수지5차 515동 3～4라인</t>
  </si>
  <si>
    <t>동천32통</t>
  </si>
  <si>
    <t xml:space="preserve"> 동천동 899 분당 수지 유타워 B동 3층 ∼ 5층</t>
  </si>
  <si>
    <t>(동천동,</t>
  </si>
  <si>
    <t xml:space="preserve"> 동천동 899 분당 수지 유타워 B동 6층 ∼ 8층</t>
  </si>
  <si>
    <t>분당 수지</t>
  </si>
  <si>
    <t xml:space="preserve"> 동천동 899 분당 수지 유타워 B동 9층 ∼ 11층</t>
  </si>
  <si>
    <t>유타워)</t>
  </si>
  <si>
    <t xml:space="preserve"> 동천동 899 분당 수지 유타워 B동 12층 ∼ 14층</t>
  </si>
  <si>
    <t xml:space="preserve"> 동천동 899 분당 수지 유타워 B동 15층 ∼ 17층</t>
  </si>
  <si>
    <t xml:space="preserve"> 동천동 899 분당 수지 유타워 B동 18층 ∼ 20층</t>
  </si>
  <si>
    <t xml:space="preserve"> 동천동 899 분당 수지 유타워 B동 21층 ∼ 23층</t>
  </si>
  <si>
    <t xml:space="preserve"> 동천동 899 분당 수지 유타워 B동 24층 ∼ 26층</t>
  </si>
  <si>
    <t xml:space="preserve"> 동천동 899 분당 수지 유타워 B동 27층 ∼ 29층</t>
  </si>
  <si>
    <t>동천33통</t>
  </si>
  <si>
    <t>동천동 917 동천더샵파크사이드 101동 1～3라인</t>
  </si>
  <si>
    <t>동천동 917 동천더샵파크사이드 102동 1～2라인</t>
  </si>
  <si>
    <t>동천더샵파크</t>
  </si>
  <si>
    <t>동천동 917 동천더샵파크사이드 102동 3～4라인</t>
  </si>
  <si>
    <t>사이드)</t>
  </si>
  <si>
    <t>동천동 917 동천더샵파크사이드 103동 1～2라인</t>
  </si>
  <si>
    <t>동천동 917 동천더샵파크사이드 103동 3～4라인</t>
  </si>
  <si>
    <t>동천동 917 동천더샵파크사이드 104동 1～2라인</t>
  </si>
  <si>
    <t>동천동 917 동천더샵파크사이드 104동 3～4라인</t>
  </si>
  <si>
    <t>동천동 917 동천더샵파크사이드 105동 1～2라인</t>
  </si>
  <si>
    <t>동천34통</t>
  </si>
  <si>
    <t>동천동 105-3 동천자이아파트 101동 1～2라인</t>
  </si>
  <si>
    <t>동천동 105-3 동천자이아파트 101동 3～4라인</t>
  </si>
  <si>
    <t>동천자이아파트)</t>
  </si>
  <si>
    <t>동천동 105-3 동천자이아파트 102동 1～2라인</t>
  </si>
  <si>
    <t>동천동 105-3 동천자이아파트 102동 3～4라인</t>
  </si>
  <si>
    <t>동천동 105-3 동천자이아파트 103동 1～2라인</t>
  </si>
  <si>
    <t>동천동 105-3 동천자이아파트 103동 3～5라인</t>
  </si>
  <si>
    <t>동천동 105-3 동천자이아파트 104동 1～2라인</t>
  </si>
  <si>
    <t>동천동 105-3 동천자이아파트 104동 3～5라인</t>
  </si>
  <si>
    <t>동천35통</t>
  </si>
  <si>
    <t>동천동 105-3 동천자이아파트 105동 1～2라인</t>
  </si>
  <si>
    <t>동천동 105-3 동천자이아파트 105동 3～5라인</t>
  </si>
  <si>
    <t>동천동 105-3 동천자이아파트 106동 1～2라인</t>
  </si>
  <si>
    <t>동천동 105-3 동천자이아파트 106동 3～5라인</t>
  </si>
  <si>
    <t>동천동 105-3 동천자이아파트 107동 1～2라인</t>
  </si>
  <si>
    <t>동천동 105-3 동천자이아파트 107동 3～5라인</t>
  </si>
  <si>
    <t>동천36통</t>
  </si>
  <si>
    <t>동천동 105-3 동천자이아파트 108동 1～2라인</t>
  </si>
  <si>
    <t>동천동 105-3 동천자이아파트 108동 3～5라인</t>
  </si>
  <si>
    <t>동천동 105-3 동천자이아파트 109동 1～3라인</t>
  </si>
  <si>
    <t>동천동 105-3 동천자이아파트 109동 4～5라인</t>
  </si>
  <si>
    <t>동천동 105-3 동천자이아파트 110동 1～2라인</t>
  </si>
  <si>
    <t>동천동 105-3 동천자이아파트 110동 3～4라인</t>
  </si>
  <si>
    <t>동천37통</t>
  </si>
  <si>
    <t>동천동 164-4 동천자이2차아파트 201동 1～2라인</t>
  </si>
  <si>
    <t>동천동 164-4 동천자이2차아파트 201동 3～5라인</t>
  </si>
  <si>
    <t>동천자이2차</t>
  </si>
  <si>
    <t>동천동 164-4 동천자이2차아파트 202동 1～2라인</t>
  </si>
  <si>
    <t>동천동 164-4 동천자이2차아파트 202동 3～4라인</t>
  </si>
  <si>
    <t>동천동 164-4 동천자이2차아파트 203동 1～2라인</t>
  </si>
  <si>
    <t>동천동 164-4 동천자이2차아파트 203동 3～5라인</t>
  </si>
  <si>
    <t>동천38통</t>
  </si>
  <si>
    <t>동천동 164-4 동천자이2차아파트 204동 1～2라인</t>
  </si>
  <si>
    <t>동천동 164-4 동천자이2차아파트 204동 3～4라인</t>
  </si>
  <si>
    <t>동천동 164-4 동천자이2차아파트 205동 1～2라인</t>
  </si>
  <si>
    <t>동천동 164-4 동천자이2차아파트 205동 3～4라인</t>
  </si>
  <si>
    <t>동천동 164-4 동천자이2차아파트 206동 1～2라인</t>
  </si>
  <si>
    <t>동천동 164-4 동천자이2차아파트 206동 3～4라인</t>
  </si>
  <si>
    <t>동천동 164-4 동천자이2차아파트 207동 1～2라인</t>
  </si>
  <si>
    <t>동천동 164-4 동천자이2차아파트 207동 3～5라인</t>
  </si>
  <si>
    <t>동천동 164-4 동천자이2차아파트 208동 1～2라인</t>
  </si>
  <si>
    <t>동천39통</t>
  </si>
  <si>
    <t>동천동 산17, 483～484</t>
  </si>
  <si>
    <t>동천동 485～503</t>
  </si>
  <si>
    <t>동천40통</t>
  </si>
  <si>
    <t>동천동 652, 658～664, 670～689</t>
  </si>
  <si>
    <t>동천동 690～750</t>
  </si>
  <si>
    <t>동천41통</t>
  </si>
  <si>
    <t>동천동 873～875-9</t>
  </si>
  <si>
    <t>동천동 876～877-9</t>
  </si>
  <si>
    <t>동천동 878～879-9</t>
  </si>
  <si>
    <t>동천동 282～284, 462～465, 850</t>
  </si>
  <si>
    <t>동천42통</t>
  </si>
  <si>
    <t>동천동 930 동천파크자이 101동 1～2라인</t>
  </si>
  <si>
    <t>동천동 930 동천파크자이 101동 3～4라인</t>
  </si>
  <si>
    <t>동천파크자이)</t>
  </si>
  <si>
    <t>동천동 930 동천파크자이 102동 1～2라인</t>
  </si>
  <si>
    <t>동천동 930 동천파크자이 102동 3～4라인</t>
  </si>
  <si>
    <t>동천동 930 동천파크자이 103동 1～2라인</t>
  </si>
  <si>
    <t>동천동 930 동천파크자이 103동 3～4라인</t>
  </si>
  <si>
    <t>동천동 930 동천파크자이 104동 1～2라인</t>
  </si>
  <si>
    <t>동천동 930 동천파크자이 105동 1～2라인</t>
  </si>
  <si>
    <t>동천동 930 동천파크자이 106동 1～2라인</t>
  </si>
  <si>
    <t>동천동 930 동천파크자이 106동 3～4라인</t>
  </si>
  <si>
    <t>동천43통</t>
  </si>
  <si>
    <t>동천동 동천더샵이스트포레 101동 1～3라인</t>
  </si>
  <si>
    <t>동천동 동천더샵이스트포레 102동 1～2라인</t>
  </si>
  <si>
    <t>동천더샵이스트</t>
  </si>
  <si>
    <t>동천동 동천더샵이스트포레 102동 3～4라인</t>
  </si>
  <si>
    <t>포레 아파트)</t>
  </si>
  <si>
    <t>동천동 동천더샵이스트포레 103동 1～2라인</t>
  </si>
  <si>
    <t>동천동 동천더샵이스트포레 103동 3～4라인</t>
  </si>
  <si>
    <t>동천동 동천더샵이스트포레 104동 1～3라인</t>
  </si>
  <si>
    <t>동천동 동천더샵이스트포레 105동 1～3라인</t>
  </si>
  <si>
    <t>동천동 동천더샵이스트포레 105동 4～5라인</t>
  </si>
  <si>
    <t>동천44통</t>
  </si>
  <si>
    <t>동천동 동천더샵이스트포레 106동 1～2라인</t>
  </si>
  <si>
    <t>동천동 동천더샵이스트포레 106동 3～4라인</t>
  </si>
  <si>
    <t>동천동 동천더샵이스트포레 107동 1～2라인</t>
  </si>
  <si>
    <t>동천동 동천더샵이스트포레 107동 3～5라인</t>
  </si>
  <si>
    <t>동천동 동천더샵이스트포레 108동 1～3라인</t>
  </si>
  <si>
    <t>동천동 동천더샵이스트포레 108동 4～5라인</t>
  </si>
  <si>
    <t>동천동 동천더샵이스트포레 109동 1～3라인</t>
  </si>
  <si>
    <t>동천동 동천더샵이스트포레 109동 4～5라인</t>
  </si>
  <si>
    <t>동천동 동천더샵이스트포레 110동 1～3라인</t>
  </si>
  <si>
    <t>동천동 동천더샵이스트포레 110동 4～5라인</t>
  </si>
  <si>
    <t>고기1통</t>
  </si>
  <si>
    <t xml:space="preserve"> 고기동 2～171</t>
  </si>
  <si>
    <t>(고기동, 손기)</t>
  </si>
  <si>
    <t xml:space="preserve"> 고기동 172～280</t>
  </si>
  <si>
    <t>고기2통</t>
  </si>
  <si>
    <t xml:space="preserve"> 고기동 29～381</t>
  </si>
  <si>
    <t>(고기동, 곡현)</t>
  </si>
  <si>
    <t xml:space="preserve"> 고기동 382～633</t>
  </si>
  <si>
    <t xml:space="preserve"> 고기동 653～747</t>
  </si>
  <si>
    <t>고기3통</t>
  </si>
  <si>
    <t xml:space="preserve"> 고기동 478～487</t>
  </si>
  <si>
    <t>(고기동, 장의)</t>
  </si>
  <si>
    <t>상현동 101～120, 149～193, 365～383</t>
  </si>
  <si>
    <t>상현동 194-1～364, 90</t>
  </si>
  <si>
    <t>상현동 95-2 라임카운티 A동</t>
  </si>
  <si>
    <t>상현동 95-5 라임카운티 B동</t>
  </si>
  <si>
    <t>상현동 95-6 라임카운티 C동</t>
  </si>
  <si>
    <t>상현동 95-7 라임카운티 D동</t>
  </si>
  <si>
    <t>상현동 158～492, 493～550</t>
  </si>
  <si>
    <t xml:space="preserve">(상현동) </t>
  </si>
  <si>
    <t>상현동 산82-2 군인아파트</t>
  </si>
  <si>
    <t>상현동 96-1 풍산아파트 101동 1～2라인</t>
  </si>
  <si>
    <t>상현동 96-1 풍산아파트 101동 3～5라인</t>
  </si>
  <si>
    <t>풍산아파트)</t>
  </si>
  <si>
    <t>상현동 96-1 풍산아파트 101동 6～7라인</t>
  </si>
  <si>
    <t>상현동 96-1 풍산아파트 102동 1～2라인</t>
  </si>
  <si>
    <t>상현동 96-1 풍산아파트 102동 3～5라인</t>
  </si>
  <si>
    <t>상현동 96-1 풍산아파트 102동 6～7라인</t>
  </si>
  <si>
    <t>상현동 96-1 풍산아파트 102동 8～9라인</t>
  </si>
  <si>
    <t>상현동 96-1 풍산아파트 103동 1～2라인</t>
  </si>
  <si>
    <t>상현동 96-1 풍산아파트 103동 3～5라인</t>
  </si>
  <si>
    <t>상현동 96-1 풍산아파트 103동 6～7라인</t>
  </si>
  <si>
    <t>상현동 96-1 풍산아파트 104동 1～2라인</t>
  </si>
  <si>
    <t>상현동 96-1 풍산아파트 104동 3～5라인</t>
  </si>
  <si>
    <t>상현동 96-1 풍산아파트 104동 6～7라인</t>
  </si>
  <si>
    <t>상현동 99 벽산블루밍아파트 101동 1～2라인</t>
  </si>
  <si>
    <t>상현동 99 벽산블루밍아파트 101동 3～4라인</t>
  </si>
  <si>
    <t>상현동 99 벽산블루밍아파트 102동 1～2라인</t>
  </si>
  <si>
    <t>상현동 99 벽산블루밍아파트 102동 3～4라인</t>
  </si>
  <si>
    <t>상현동 99 벽산블루밍아파트 106동 5～6라인</t>
  </si>
  <si>
    <t>상현동 99 벽산블루밍아파트 106동 7～8라인</t>
  </si>
  <si>
    <t>상현동 99 벽산블루밍아파트 107동 1～2라인</t>
  </si>
  <si>
    <t>상현동 99 벽산블루밍아파트 107동 3～4라인</t>
  </si>
  <si>
    <t>상현동 99 벽산블루밍아파트 108동 1～2라인</t>
  </si>
  <si>
    <t>상현동 168-1심곡마을현대프레미오(아) 101동 1, 2라인</t>
  </si>
  <si>
    <t>상현동 168-1심곡마을현대프레미오(아) 101동 3, 4라인</t>
  </si>
  <si>
    <t>심곡마을현대</t>
  </si>
  <si>
    <t>상현동 168-1심곡마을현대프레미오(아) 101동 5, 6라인</t>
  </si>
  <si>
    <t>프레미오아파트)</t>
  </si>
  <si>
    <t>상현동 168-1심곡마을현대프레미오(아) 102동 1, 2라인</t>
  </si>
  <si>
    <t>상현동 168-1심곡마을현대프레미오(아) 102동 3, 4라인</t>
  </si>
  <si>
    <t>상현동 168-1심곡마을현대프레미오(아) 102동 5, 6라인</t>
  </si>
  <si>
    <t>상현동 168-1심곡마을현대프레미오(아) 103동 1, 2라인</t>
  </si>
  <si>
    <t>상현동 168-1심곡마을현대프레미오(아) 103동 3, 4라인</t>
  </si>
  <si>
    <t>상현동 168-1심곡마을현대프레미오(아) 103동 5, 6라인</t>
  </si>
  <si>
    <t>상현동 85-6 서원마을현대홈타운(아) 201동 1, 2라인</t>
  </si>
  <si>
    <t>상현동 85-6 서원마을현대홈타운(아) 201동 3, 4라인</t>
  </si>
  <si>
    <t>서원마을</t>
  </si>
  <si>
    <t>상현동 85-6 서원마을현대홈타운(아) 202동 1, 2라인</t>
  </si>
  <si>
    <t>상현동 85-6 서원마을현대홈타운(아) 203동 1, 2라인</t>
  </si>
  <si>
    <t>상현동 85-6 서원마을현대홈타운(아) 203동 3, 4라인</t>
  </si>
  <si>
    <t>상현동 85-6 서원마을현대홈타운(아) 204동 1, 2라인</t>
  </si>
  <si>
    <t>상현동 85-6 서원마을현대홈타운(아) 204동 3, 4라인</t>
  </si>
  <si>
    <t>상현동 85-6 서원마을현대홈타운(아) 204동 5, 6라인</t>
  </si>
  <si>
    <t>상현동 85-6 서원마을현대홈타운(아) 205동 1, 2라인</t>
  </si>
  <si>
    <t>상현동 85-6 서원마을현대홈타운(아) 205동 3, 4라인</t>
  </si>
  <si>
    <t>상현동 85-6 서원마을현대홈타운(아) 206동 1, 2라인</t>
  </si>
  <si>
    <t>상현동 85-6 서원마을현대홈타운(아) 206동 3, 4라인</t>
  </si>
  <si>
    <t>상현동 860 서원마을3단지아이파크 301동 1, 2라인</t>
  </si>
  <si>
    <t>상현동 860 서원마을3단지아이파크 301동 3, 4라인</t>
  </si>
  <si>
    <t xml:space="preserve">3반 </t>
  </si>
  <si>
    <t>상현동 860 서원마을3단지아이파크 302동 1, 2라인</t>
  </si>
  <si>
    <t>3단지아이파크)</t>
  </si>
  <si>
    <t>상현동 860 서원마을3단지아이파크 302동 3, 4라인</t>
  </si>
  <si>
    <t>상현동 860 서원마을3단지아이파크 303동 1, 2라인</t>
  </si>
  <si>
    <t>상현동 860 서원마을3단지아이파크 303동 3, 4라인</t>
  </si>
  <si>
    <t>상현동 860 서원마을3단지아이파크 304동 1, 2라인</t>
  </si>
  <si>
    <t>상현동 860 서원마을3단지아이파크 304동 3, 4라인</t>
  </si>
  <si>
    <t>상현동 860 서원마을3단지아이파크 305동 1, 2라인</t>
  </si>
  <si>
    <t>상현동 860 서원마을3단지아이파크 305동 3, 4라인</t>
  </si>
  <si>
    <t>상현동 860 서원마을3단지아이파크 306동 1, 2라인</t>
  </si>
  <si>
    <t>상현동 860 서원마을3단지아이파크 306동 3, 4라인</t>
  </si>
  <si>
    <t>상현동 867 서원마을5단지금호베스트빌 501동 1, 2라인</t>
  </si>
  <si>
    <t>상현동 867 서원마을5단지금호베스트빌 501동 3, 4라인</t>
  </si>
  <si>
    <t>서월마을5단지</t>
  </si>
  <si>
    <t>상현동 867 서원마을5단지금호베스트빌 502동 1, 2라인</t>
  </si>
  <si>
    <t>상현동 867 서원마을5단지금호베스트빌 503동 1, 2라인</t>
  </si>
  <si>
    <t>상현동 867 서원마을5단지금호베스트빌 503동 3, 4라인</t>
  </si>
  <si>
    <t>상현동 867 서원마을5단지금호베스트빌 505동 5, 6라인</t>
  </si>
  <si>
    <t>상현동 867 서원마을5단지금호베스트빌 505동 7, 8라인</t>
  </si>
  <si>
    <t>상현동 867 서원마을5단지금호베스트빌 508동 1, 2라인</t>
  </si>
  <si>
    <t>상현동 867 서원마을5단지금호베스트빌 508동 3, 4라인</t>
  </si>
  <si>
    <t xml:space="preserve">상현동 853 상현마을현대아파트 201동 </t>
  </si>
  <si>
    <t xml:space="preserve">상현동 853 상현마을현대아파트 202동 </t>
  </si>
  <si>
    <t>상현마을</t>
  </si>
  <si>
    <t>상현동 853 상현마을현대아파트 203동 1, 2라인</t>
  </si>
  <si>
    <t>상현동 853 상현마을현대아파트 203동 3, 4라인</t>
  </si>
  <si>
    <t>상현동 853 상현마을현대아파트 204동 1, 2라인</t>
  </si>
  <si>
    <t>상현동 853 상현마을현대아파트 204동 3, 4라인</t>
  </si>
  <si>
    <t>상현동 828 상현마을쌍용아파트 211동 1, 2라인</t>
  </si>
  <si>
    <t xml:space="preserve">2반 </t>
  </si>
  <si>
    <t>상현동 828 상현마을쌍용아파트 211동 3, 4라인</t>
  </si>
  <si>
    <t>상현동 828 상현마을쌍용아파트  212동 1, 2라인</t>
  </si>
  <si>
    <t>상현동 828 상현마을쌍용아파트 212동 3, 4라인</t>
  </si>
  <si>
    <t>상현동 828 상현마을쌍용아파트 213동 1, 2라인</t>
  </si>
  <si>
    <t>상현동 828 상현마을쌍용아파트 214동 1, 2라인</t>
  </si>
  <si>
    <t>상현동 828 상현마을쌍용아파트 214동 3, 4라인</t>
  </si>
  <si>
    <t>상현동 828 상현마을쌍용아파트 215동 1, 2라인</t>
  </si>
  <si>
    <t>상현동 828 상현마을쌍용아파트 215동 3, 4라인</t>
  </si>
  <si>
    <t>상현동 824 상현마을쌍용아파트 171동</t>
  </si>
  <si>
    <t>상현동 824 상현마을쌍용아파트 172동</t>
  </si>
  <si>
    <t>상현동 824 상현마을쌍용아파트 173동 1, 2라인</t>
  </si>
  <si>
    <t>상현동 824 상현마을쌍용아파트 173동 3, 4라인</t>
  </si>
  <si>
    <t>상현동 824 상현마을쌍용아파트 173동 5, 6라인</t>
  </si>
  <si>
    <t>상현동 824 상현마을쌍용아파트 174동 1, 2라인</t>
  </si>
  <si>
    <t>상현동 824 상현마을쌍용아파트 174동 3, 4라인</t>
  </si>
  <si>
    <t>상현동 824 상현마을쌍용아파트 175동 1, 2라인</t>
  </si>
  <si>
    <t>상현동 824 상현마을쌍용아파트 175동 3, 4라인</t>
  </si>
  <si>
    <t>상현동 824 상현마을쌍용아파트 176동</t>
  </si>
  <si>
    <t>상현동 824 상현마을쌍용아파트 177동 1, 2라인</t>
  </si>
  <si>
    <t>상현동 824 상현마을쌍용아파트 177동 3, 4라인</t>
  </si>
  <si>
    <t>상현동 825 상현마을현대성우2차(아) 161동 1, 2라인</t>
  </si>
  <si>
    <t>상현동 825 상현마을현대성우2차(아) 161동 3, 4라인</t>
  </si>
  <si>
    <t>상현동 825 상현마을현대성우2차(아) 162동 1, 2라인</t>
  </si>
  <si>
    <t>현대성우2차</t>
  </si>
  <si>
    <t>상현동 825 상현마을현대성우2차(아) 162동 3, 4라인</t>
  </si>
  <si>
    <t>상현동 825 상현마을현대성우2차(아) 163동 1, 2라인</t>
  </si>
  <si>
    <t>상현동 825 상현마을현대성우2차(아) 164동 1, 2라인</t>
  </si>
  <si>
    <t>상현동 827 상현마을금호베스트빌1단지 151동 1, 2라인</t>
  </si>
  <si>
    <t>상현동 827 상현마을금호베스트빌1단지 151동 3, 4라인</t>
  </si>
  <si>
    <t>상현마을금호</t>
  </si>
  <si>
    <t>상현동 827 상현마을금호베스트빌1단지 152동 1, 2라인</t>
  </si>
  <si>
    <t>베스트빌1단지)</t>
  </si>
  <si>
    <t>상현동 827 상현마을금호베스트빌1단지 152동 3, 4라인</t>
  </si>
  <si>
    <t>상현동 827 상현마을금호베스트빌1단지 153동 1, 2라인</t>
  </si>
  <si>
    <t>상현동 827 상현마을금호베스트빌1단지 153동 3, 4라인</t>
  </si>
  <si>
    <t>상현동 827 상현마을금호베스트빌1단지 154동 1, 2라인</t>
  </si>
  <si>
    <t>상현동 827 상현마을금호베스트빌1단지 154동 3, 4라인</t>
  </si>
  <si>
    <t>상현동 832 상현마을금호베스트빌2단지 251동 1, 2라인</t>
  </si>
  <si>
    <t>상현동 832 상현마을금호베스트빌2단지 251동 3, 4라인</t>
  </si>
  <si>
    <t>상현동 832 상현마을금호베스트빌2단지 252동 1, 2라인</t>
  </si>
  <si>
    <t>베스트빌2단지)</t>
  </si>
  <si>
    <t>상현동 832 상현마을금호베스트빌2단지 252동 3, 4라인</t>
  </si>
  <si>
    <t>상현동 832 상현마을금호베스트빌2단지 253동 1, 2라인</t>
  </si>
  <si>
    <t>상현동 832 상현마을금호베스트빌2단지 253동 3, 4라인</t>
  </si>
  <si>
    <t>상현동 832 상현마을금호베스트빌2단지 254동 1, 2라인</t>
  </si>
  <si>
    <t>상현동 832 상현마을금호베스트빌2단지 254동 3, 4라인</t>
  </si>
  <si>
    <t>상현동 832 상현마을금호베스트빌2단지 255동 1, 2라인</t>
  </si>
  <si>
    <t>상현동 832 상현마을금호베스트빌2단지 255동 3, 4라인</t>
  </si>
  <si>
    <t>상현동 832 상현마을금호베스트빌2단지 256동 1, 2라인</t>
  </si>
  <si>
    <t>상현동 837 상현마을금호베스트빌3단지 271동 1, 2라인</t>
  </si>
  <si>
    <t>상현동 837 상현마을금호베스트빌3단지 272동 1, 2라인</t>
  </si>
  <si>
    <t>상현동 837 상현마을금호베스트빌3단지 273동 1, 2라인</t>
  </si>
  <si>
    <t>베스트빌3단지)</t>
  </si>
  <si>
    <t>상현동 837 상현마을금호베스트빌3단지 273동 3, 4라인</t>
  </si>
  <si>
    <t>상현동 840 상현마을금호베스트빌4단지 131동 1, 2라인</t>
  </si>
  <si>
    <t>상현동 840 상현마을금호베스트빌4단지 131동 3, 4라인</t>
  </si>
  <si>
    <t>상현동 840 상현마을금호베스트빌4단지 132동 1, 2라인</t>
  </si>
  <si>
    <t>베스트빌4단지)</t>
  </si>
  <si>
    <t>상현동 840 상현마을금호베스트빌4단지 132동 3, 4라인</t>
  </si>
  <si>
    <t>상현동 840 상현마을금호베스트빌4단지 133동 1, 2라인</t>
  </si>
  <si>
    <t>상현동 840 상현마을금호베스트빌4단지 133동 3, 4라인</t>
  </si>
  <si>
    <t>상현동 838 상현마을동일스위트 261동</t>
  </si>
  <si>
    <t>상현동 838 상현마을동일스위트 262동 1, 2라인</t>
  </si>
  <si>
    <t>상현동 838 상현마을동일스위트 262동 3, 4라인</t>
  </si>
  <si>
    <t>동일스위트)</t>
  </si>
  <si>
    <t>상현동 838 상현마을동일스위트 263동</t>
  </si>
  <si>
    <t>상현동 838 상현마을동일스위트 264동 1, 2라인</t>
  </si>
  <si>
    <t>상현동 838 상현마을동일스위트 264동 3, 4라인</t>
  </si>
  <si>
    <t>상현동 838 상현마을동일스위트 265동 1, 2라인</t>
  </si>
  <si>
    <t>상현동 838 상현마을동일스위트 265동 3, 4라인</t>
  </si>
  <si>
    <t>상현동 866 상현마을성원상떼빌(아) 221동 1, 2라인</t>
  </si>
  <si>
    <t>상현동 866 상현마을성원상떼빌(아) 221동 3, 4라인</t>
  </si>
  <si>
    <t>상현동 866 상현마을성원상떼빌(아) 222동 1, 2라인</t>
  </si>
  <si>
    <t>상현동 866 상현마을성원상떼빌(아) 223동 1, 2라인</t>
  </si>
  <si>
    <t>상현동 866 상현마을성원상떼빌(아) 223동 3, 4라인</t>
  </si>
  <si>
    <t>상현동 866 상현마을성원상떼빌(아) 226동 1, 2라인</t>
  </si>
  <si>
    <t>상현동 866 상현마을성원상떼빌(아) 227동 1, 2라인</t>
  </si>
  <si>
    <t>상현동 866 상현마을성원상떼빌(아) 227동 3, 4라인</t>
  </si>
  <si>
    <t>상현동 843 상현마을성우5차(아) 101동 1, 2라인</t>
  </si>
  <si>
    <t>상현동 843 상현마을성우5차(아) 101동 3, 4라인</t>
  </si>
  <si>
    <t>상현동 843 상현마을성우5차(아) 102동 1, 2라인</t>
  </si>
  <si>
    <t>성우5차아파트)</t>
  </si>
  <si>
    <t>상현동 843 상현마을성우5차(아) 102동 3, 4라인</t>
  </si>
  <si>
    <t>상현동 843 상현마을성우5차(아) 103동 1, 2라인</t>
  </si>
  <si>
    <t>상현동 843 상현마을성우5차(아) 103동 3, 4라인</t>
  </si>
  <si>
    <t>상현동 843 상현마을성우5차(아) 104동 1, 2라인</t>
  </si>
  <si>
    <t>상현동 843 상현마을성우5차(아) 104동 3, 4라인</t>
  </si>
  <si>
    <t>상현동 108-1 대진아파트 101동</t>
  </si>
  <si>
    <t>상현동 108-1 대진아파트 102동</t>
  </si>
  <si>
    <t>상현동 192-1 SM트윈빌 101동</t>
  </si>
  <si>
    <t>상현동 192-5 SM트윈빌 102동</t>
  </si>
  <si>
    <t>상현동 194 삼성빌리지 102동</t>
  </si>
  <si>
    <t>상현동 194-2 삼성빌리지 101동</t>
  </si>
  <si>
    <t>상현동 96-3 삼성쉐르빌 101동</t>
  </si>
  <si>
    <t>상현동 96-5 삼성쉐르빌 102동</t>
  </si>
  <si>
    <t>삼성쉐르빌)</t>
  </si>
  <si>
    <t>상현동 96-6 삼성쉐르빌 103동</t>
  </si>
  <si>
    <t>상현동 96-7 삼성쉐르빌 104동</t>
  </si>
  <si>
    <t>상현동 96-3 삼성쉐르빌 105동</t>
  </si>
  <si>
    <t>상현동 99 벽산블루밍아파트 103동 1, 2라인</t>
  </si>
  <si>
    <t>상현동 99 벽산블루밍아파트 103동 3, 4라인</t>
  </si>
  <si>
    <t>상현동 99 벽산블루밍아파트 104동 1, 2라인</t>
  </si>
  <si>
    <t>상현동 99 벽산블루밍아파트 104동 3, 4라인</t>
  </si>
  <si>
    <t>상현동 99 벽산블루밍아파트 105동 1, 2라인</t>
  </si>
  <si>
    <t>상현동 99 벽산블루밍아파트 105동 3, 4라인</t>
  </si>
  <si>
    <t>상현동 99 벽산블루밍아파트 106동 1, 2라인</t>
  </si>
  <si>
    <t>상현동 99 벽산블루밍아파트 106동 3, 4라인</t>
  </si>
  <si>
    <t>상현동 867 서원마을5단지금호베스트빌 504동 1, 2라인</t>
  </si>
  <si>
    <t>상현동 867 서원마을5단지금호베스트빌 504동 3, 4라인</t>
  </si>
  <si>
    <t>서원마을5단지</t>
  </si>
  <si>
    <t>상현동 867 서원마을5단지금호베스트빌 505동 1, 2라인</t>
  </si>
  <si>
    <t>상현동 867 서원마을5단지금호베스트빌 505동 3, 4라인</t>
  </si>
  <si>
    <t>상현동 867 서원마을5단지금호베스트빌 506동 1, 2라인</t>
  </si>
  <si>
    <t>상현동 867 서원마을5단지금호베스트빌 506동 3, 4라인</t>
  </si>
  <si>
    <t>상현동 867 서원마을5단지금호베스트빌 507동 1, 2라인</t>
  </si>
  <si>
    <t>상현동 867 서원마을5단지금호베스트빌 507동 3, 4라인</t>
  </si>
  <si>
    <t>상현동 867 서원마을5단지금호베스트빌 509동 1, 2라인</t>
  </si>
  <si>
    <t>상현동 867 서원마을5단지금호베스트빌 509동 3, 4라인</t>
  </si>
  <si>
    <t>상현동 867 서원마을5단지금호베스트빌 510동 1, 2라인</t>
  </si>
  <si>
    <t>상현동 867 서원마을5단지금호베스트빌 510동 3, 4라인</t>
  </si>
  <si>
    <t>상현동 867 서원마을5단지금호베스트빌 511동 1, 2라인</t>
  </si>
  <si>
    <t>상현동 867 서원마을5단지금호베스트빌 511동 3, 4라인</t>
  </si>
  <si>
    <t>상현동 867 서원마을5단지금호베스트빌 511동 5, 6라인</t>
  </si>
  <si>
    <t>상현동 853 상현마을현대아파트 205동 1, 2라인</t>
  </si>
  <si>
    <t>상현동 853 상현마을현대아파트 205동 3, 4라인</t>
  </si>
  <si>
    <t>상현동 853 상현마을현대아파트 205동 5, 6라인</t>
  </si>
  <si>
    <t>상현동 853 상현마을현대아파트 206동 1, 2라인</t>
  </si>
  <si>
    <t>상현동 853 상현마을현대아파트 206동 3, 4라인</t>
  </si>
  <si>
    <t>상현동 853 상현마을현대아파트 207동 1, 2라인</t>
  </si>
  <si>
    <t>상현동 853 상현마을현대아파트 207동 3, 4라인</t>
  </si>
  <si>
    <t>상현동 831 상현마을쌍용아파트 216동 1, 2라인</t>
  </si>
  <si>
    <t>상현동 831 상현마을쌍용아파트 216동 3, 4라인</t>
  </si>
  <si>
    <t>상현동 831 상현마을쌍용아파트 217동 1, 2라인</t>
  </si>
  <si>
    <t>상현동 831 상현마을쌍용아파트 218동 1, 2라인</t>
  </si>
  <si>
    <t>상현동 831 상현마을쌍용아파트 218동 3, 4라인</t>
  </si>
  <si>
    <t>상현동 831 상현마을쌍용아파트 219동 1, 2라인</t>
  </si>
  <si>
    <t>상현동 831 상현마을쌍용아파트 219동 3, 4라인</t>
  </si>
  <si>
    <t>상현동 827 상현마을금호베스트빌1단지 155동1, 2라인</t>
  </si>
  <si>
    <t>상현동 827 상현마을금호베스트빌1단지 155동 3, 4라인</t>
  </si>
  <si>
    <t>상현동 827 상현마을금호베스트빌1단지 156동 1, 2라인</t>
  </si>
  <si>
    <t>금호베스트빌</t>
  </si>
  <si>
    <t>상현동 827 상현마을금호베스트빌1단지 156동 3, 4라인</t>
  </si>
  <si>
    <t>상현동 827 상현마을금호베스트빌1단지 157동 1, 2라인</t>
  </si>
  <si>
    <t>상현동 827 상현마을금호베스트빌1단지 157동 3, 4라인</t>
  </si>
  <si>
    <t>상현동 827 상현마을금호베스트빌1단지 158동 1, 2라인</t>
  </si>
  <si>
    <t>상현동 827 상현마을금호베스트빌1단지 158동 3, 4라인</t>
  </si>
  <si>
    <t>상현동 827 상현마을금호베스트빌1단지 158동 5, 6라인</t>
  </si>
  <si>
    <t>상현동 866 상현마을성원상떼빌(아) 224동 1, 2라인</t>
  </si>
  <si>
    <t>상현동 866 상현마을성원상떼빌(아) 224동 3, 4라인</t>
  </si>
  <si>
    <t>상현동 866 상현마을성원상떼빌(아) 224동 5, 6라인</t>
  </si>
  <si>
    <t>성원쌍떼빌</t>
  </si>
  <si>
    <t>상현동 866 상현마을성원상떼빌(아) 225동 1, 2라인</t>
  </si>
  <si>
    <t>상현동 866 상현마을성원상떼빌(아) 225동 3, 4라인</t>
  </si>
  <si>
    <t>상현동 866 상현마을성원상떼빌(아) 228동 1, 2라인</t>
  </si>
  <si>
    <t>상현동 866 상현마을성원상떼빌(아) 228동 3, 4라인</t>
  </si>
  <si>
    <t>상현동 866 상현마을성원상떼빌(아) 228동 5, 6라인</t>
  </si>
  <si>
    <t>상현동 866 상현마을성원상떼빌(아) 229동 1, 2라인</t>
  </si>
  <si>
    <t>상현동 866 상현마을성원상떼빌(아) 229동 3, 4라인</t>
  </si>
  <si>
    <t>상현동 866 상현마을성원상떼빌(아) 230동1, 2라인</t>
  </si>
  <si>
    <t>상현동 866 상현마을성원상떼빌(아) 230동 3, 4라인</t>
  </si>
  <si>
    <t>상현동 866 상현마을성원상떼빌(아) 231동 1, 2라인</t>
  </si>
  <si>
    <t>상현동 866 상현마을성원상떼빌(아) 231동 3, 4라인</t>
  </si>
  <si>
    <t>상현동 866 상현마을성원상떼빌(아) 232동 1, 2라인</t>
  </si>
  <si>
    <t>상현동 866 상현마을성원상떼빌(아) 232동 3, 4라인</t>
  </si>
  <si>
    <t>상현동 866 상현마을성원상떼빌(아) 233동 1, 2라인</t>
  </si>
  <si>
    <t>상현동 866 상현마을성원상떼빌(아) 233동 3, 4라인</t>
  </si>
  <si>
    <t>상현동 842 상현마을수지센트럴아이파크(아) 101동 1, 2라인</t>
  </si>
  <si>
    <t>상현동 842 상현마을수지센트럴아이파크(아) 101동 3, 4라인</t>
  </si>
  <si>
    <t>상현동 842 상현마을수지센트럴아이파크(아) 102동 1, 2라인</t>
  </si>
  <si>
    <t>수지센트럴</t>
  </si>
  <si>
    <t>상현동 842 상현마을수지센트럴아이파크(아) 102동 3, 4라인</t>
  </si>
  <si>
    <t>상현동 842 상현마을수지센트럴아이파크(아) 103동 1, 2라인</t>
  </si>
  <si>
    <t>상현동 842 상현마을수지센트럴아이파크(아) 103동 3, 4라인</t>
  </si>
  <si>
    <t>상현동 842 상현마을수지센트럴아이파크(아) 104동 1, 2라인</t>
  </si>
  <si>
    <t>상현동 842 상현마을수지센트럴아이파크(아) 105동 1, 2라인</t>
  </si>
  <si>
    <t>상현동 842 상현마을수지센트럴아이파크(아) 105동 3, 4라인</t>
  </si>
  <si>
    <t>상현동 842 상현마을수지센트럴아이파크(아) 106동 1, 2라인</t>
  </si>
  <si>
    <t>상현동 842 상현마을수지센트럴아이파크(아) 106동 3, 4라인</t>
  </si>
  <si>
    <t>상현동 842 상현마을수지센트럴아이파크(아) 107동 1, 2라인</t>
  </si>
  <si>
    <t>상현동 842 상현마을수지센트럴아이파크(아) 107동 3, 4라인</t>
  </si>
  <si>
    <t>상현동 842 상현마을수지센트럴아이파크(아) 108동 1, 2라인</t>
  </si>
  <si>
    <t>상현동 842 상현마을수지센트럴아이파크(아) 108동 3, 4라인</t>
  </si>
  <si>
    <t>상현동 842 상현마을수지센트럴아이파크(아) 109동 1, 2라인</t>
  </si>
  <si>
    <t>상현동 842 상현마을수지센트럴아이파크(아) 110동 1, 2라인</t>
  </si>
  <si>
    <t>상현동 842 상현마을수지센트럴아이파크(아) 111동 1, 2라인</t>
  </si>
  <si>
    <t>상현동 842 상현마을수지센트럴아이파크(아) 111동 3, 4라인</t>
  </si>
  <si>
    <t>상현동 842 상현마을수지센트럴아이파크(아) 112동 1, 2라인</t>
  </si>
  <si>
    <t>상현동 842 상현마을수지센트럴아이파크(아) 112동 3, 4라인</t>
  </si>
  <si>
    <t>상현동 842 상현마을수지센트럴아이파크(아) 113동 1, 2라인</t>
  </si>
  <si>
    <t>상현동 842 상현마을수지센트럴아이파크(아) 113동 3, 4라인</t>
  </si>
  <si>
    <t>상현동 842 상현마을수지센트럴아이파크(아) 114동 1, 2라인</t>
  </si>
  <si>
    <t>상현동 842 상현마을수지센트럴아이파크(아) 114동 3, 4라인</t>
  </si>
  <si>
    <t>상현동 1099 심곡마을현대힐스테이트(아) 201동 1, 2라인</t>
  </si>
  <si>
    <t>상현동 1099 심곡마을현대힐스테이트(아) 201동 3, 4라인</t>
  </si>
  <si>
    <t>상현동 1099 심곡마을현대힐스테이트(아) 202동 1, 2라인</t>
  </si>
  <si>
    <t>상현동 1099 심곡마을현대힐스테이트(아) 202동 3, 4라인</t>
  </si>
  <si>
    <t>상현동 1099 심곡마을현대힐스테이트(아) 203동 1, 2라인</t>
  </si>
  <si>
    <t>상현동 1099 심곡마을현대힐스테이트(아) 203동 3, 4라인</t>
  </si>
  <si>
    <t>상현동 1099 심곡마을현대힐스테이트(아) 204동 1, 2라인</t>
  </si>
  <si>
    <t>상현동 1099 심곡마을현대힐스테이트(아) 204동 3, 4라인</t>
  </si>
  <si>
    <t>상현동 1099 심곡마을현대힐스테이트(아) 205동 1, 2라인</t>
  </si>
  <si>
    <t>상현동 1099 심곡마을현대힐스테이트(아) 206동 1, 2라인</t>
  </si>
  <si>
    <t>상현동 1099 심곡마을현대힐스테이트(아) 207동 1, 2라인</t>
  </si>
  <si>
    <t>상현동 1099 심곡마을현대힐스테이트(아) 208동 1, 2라인</t>
  </si>
  <si>
    <t>상현동 1099 심곡마을현대힐스테이트(아) 208동 3, 4라인</t>
  </si>
  <si>
    <t>상현동 1099 심곡마을현대힐스테이트(아) 209동 1, 2라인</t>
  </si>
  <si>
    <t>상현동 1099 심곡마을현대힐스테이트(아) 209동 3, 4라인</t>
  </si>
  <si>
    <t>상현동 1099 심곡마을현대힐스테이트(아) 210동 1, 2라인</t>
  </si>
  <si>
    <t>상현동 1099 심곡마을현대힐스테이트(아) 210동 3, 4라인</t>
  </si>
  <si>
    <t>상현동 1099 심곡마을현대힐스테이트(아) 211동 1, 2라인</t>
  </si>
  <si>
    <t>상현동 1099 심곡마을현대힐스테이트(아) 211동 3, 4라인</t>
  </si>
  <si>
    <t>상현동 1099 심곡마을현대힐스테이트(아) 212동 1, 2라인</t>
  </si>
  <si>
    <t>상현동 1099 심곡마을현대힐스테이트(아) 212동 3, 4라인</t>
  </si>
  <si>
    <t>상현동 1099 심곡마을현대힐스테이트(아) 213동 1, 2라인</t>
  </si>
  <si>
    <t>상현동 1099 심곡마을현대힐스테이트(아) 213동 3, 4라인</t>
  </si>
  <si>
    <t>상현동 1099 심곡마을현대힐스테이트(아) 214동 1, 2라인</t>
  </si>
  <si>
    <t>상현동 1099 심곡마을현대힐스테이트(아) 214동 3, 4라인</t>
  </si>
  <si>
    <t>상현동 1099 심곡마을현대힐스테이트(아) 215동 1, 2라인</t>
  </si>
  <si>
    <t>상현동 1099 심곡마을현대힐스테이트(아) 215동 3, 4라인</t>
  </si>
  <si>
    <t>상현동 1099 심곡마을현대힐스테이트(아) 216동 1, 2라인</t>
  </si>
  <si>
    <t>상현동 1099 심곡마을현대힐스테이트(아) 216동 3, 4라인</t>
  </si>
  <si>
    <t>상현동 1135 광교마을휴먼시아 4101동 1～2라인</t>
  </si>
  <si>
    <t>상현동 1135 광교마을휴먼시아 4101동 3라인</t>
  </si>
  <si>
    <t>광교마을</t>
  </si>
  <si>
    <t>상현동 1135 광교마을휴먼시아 4101동 4～5라인</t>
  </si>
  <si>
    <t>상현동 1135 광교마을휴먼시아 4101동 6～7라인</t>
  </si>
  <si>
    <t>상현동 1135 광교마을휴먼시아 4101동 8～9라인</t>
  </si>
  <si>
    <t>상현동 1135 광교마을휴먼시아 4102동 1～2라인</t>
  </si>
  <si>
    <t>상현동 1135 광교마을휴먼시아 4102동 3～4라인</t>
  </si>
  <si>
    <t>상현동 1135 광교마을휴먼시아 4102동 5～6라인</t>
  </si>
  <si>
    <t>상현동 1135 광교마을휴먼시아 4103동 1～2라인</t>
  </si>
  <si>
    <t>상현동 1135 광교마을휴먼시아 4103동 3～4라인</t>
  </si>
  <si>
    <t>상현동 1135 광교마을휴먼시아 4103동 5～6라인</t>
  </si>
  <si>
    <t>상현동 1135 광교마을휴먼시아 4104동 1～2라인</t>
  </si>
  <si>
    <t>상현동 1135 광교마을휴먼시아 4104동 3～4라인</t>
  </si>
  <si>
    <t>상현동 1135 광교마을휴먼시아 4104동 5～6라인</t>
  </si>
  <si>
    <t>상현동 1135 광교마을휴먼시아 4105동 1～4라인</t>
  </si>
  <si>
    <t>상현동 1135 광교마을휴먼시아 4105동 5～8라인</t>
  </si>
  <si>
    <t>상현36통</t>
  </si>
  <si>
    <t>상현동 1135 광교마을휴먼시아 4106동 1～4라인</t>
  </si>
  <si>
    <t>상현동 1135 광교마을휴먼시아 4106동 5～8라인</t>
  </si>
  <si>
    <t>상현동 1135 광교마을휴먼시아 4107동 1～4라인</t>
  </si>
  <si>
    <t>상현동 1135 광교마을휴먼시아 4107동 5～8라인</t>
  </si>
  <si>
    <t>상현동 1135 광교마을휴먼시아 4108동 1～2라인</t>
  </si>
  <si>
    <t>상현동 1135 광교마을휴먼시아 4108동 3～4라인</t>
  </si>
  <si>
    <t>상현동 1135 광교마을휴먼시아 4108동 5～6라인</t>
  </si>
  <si>
    <t>상현동 1135 광교마을휴먼시아 4108동 7～8라인</t>
  </si>
  <si>
    <t>상현동 1135 광교마을휴먼시아 4109동 1～2라인</t>
  </si>
  <si>
    <t>상현동 1135 광교마을휴먼시아 4109동 3～4라인</t>
  </si>
  <si>
    <t>상현동 1135 광교마을휴먼시아 4109동 5～6라인</t>
  </si>
  <si>
    <t>상현동 1135 광교마을휴먼시아 4109동 7～8라인</t>
  </si>
  <si>
    <t>상현37통</t>
  </si>
  <si>
    <t>상현동 1115 광교경남아너스빌 4301동 1～2라인</t>
  </si>
  <si>
    <t>상현동 1115 광교경남아너스빌 4301동 3～4라인</t>
  </si>
  <si>
    <t>광교경남</t>
  </si>
  <si>
    <t>상현동 1115 광교경남아너스빌 4302동 1～2라인</t>
  </si>
  <si>
    <t>아너스빌)</t>
  </si>
  <si>
    <t>상현동 1115 광교경남아너스빌 4302동 3～4라인</t>
  </si>
  <si>
    <t>상현동 1115 광교경남아너스빌 4303동 1～2라인</t>
  </si>
  <si>
    <t>상현동 1115 광교경남아너스빌 4303동 3～4라인</t>
  </si>
  <si>
    <t>상현38통</t>
  </si>
  <si>
    <t>상현동 1115 광교경남아너스빌 4304동 1～2라인</t>
  </si>
  <si>
    <t>상현동 1115 광교경남아너스빌 4304동 3～4라인</t>
  </si>
  <si>
    <t>상현동 1115 광교경남아너스빌 4305동 1～2라인</t>
  </si>
  <si>
    <t>상현동 1115 광교경남아너스빌 4305동 3～4라인</t>
  </si>
  <si>
    <t>상현동 1115 광교경남아너스빌 4306동 1～2라인</t>
  </si>
  <si>
    <t>상현동 1115 광교경남아너스빌 4306동 3～4라인</t>
  </si>
  <si>
    <t>상현동 1115 광교경남아너스빌 4307동 1～2라인</t>
  </si>
  <si>
    <t>상현동 1115 광교경남아너스빌 4307동 3～4라인</t>
  </si>
  <si>
    <t>상현39통</t>
  </si>
  <si>
    <t>상현동 1134 광교상록자이아파트 4201동 1～2라인</t>
  </si>
  <si>
    <t>상현동 1134 광교상록자이아파트 4201동 3～4라인</t>
  </si>
  <si>
    <t>광교상록자이</t>
  </si>
  <si>
    <t>상현동 1134 광교상록자이아파트 4202동 1～2라인</t>
  </si>
  <si>
    <t>상현동 1134 광교상록자이아파트 4202동 3～4라인</t>
  </si>
  <si>
    <t>상현동 1134 광교상록자이아파트 4203동 1～2라인</t>
  </si>
  <si>
    <t>상현동 1134 광교상록자이아파트 4203동 3～4라인</t>
  </si>
  <si>
    <t>상현동 1134 광교상록자이아파트 4204동 1～2라인</t>
  </si>
  <si>
    <t>상현40통</t>
  </si>
  <si>
    <t>상현동 1134 광교상록자이아파트 4205동 1～2라인</t>
  </si>
  <si>
    <t>상현동 1134 광교상록자이아파트 4205동 3～4라인</t>
  </si>
  <si>
    <t>상현동 1134 광교상록자이아파트 4206동 1～2라인</t>
  </si>
  <si>
    <t>상현동 1134 광교상록자이아파트 4206동 3～4라인</t>
  </si>
  <si>
    <t>상현동 1134 광교상록자이아파트 4207동 1～2라인</t>
  </si>
  <si>
    <t>상현동 1134 광교상록자이아파트 4207동 3라인</t>
  </si>
  <si>
    <t>상현동 1134 광교상록자이아파트 4207동 4～5라인</t>
  </si>
  <si>
    <t>상현41통</t>
  </si>
  <si>
    <t>상현동 1134 광교상록자이아파트 4208동 1～2라인</t>
  </si>
  <si>
    <t>상현동 1134 광교상록자이아파트 4208동 3라인</t>
  </si>
  <si>
    <t>상현동 1134 광교상록자이아파트 4208동 4～5라인</t>
  </si>
  <si>
    <t>상현동 1134 광교상록자이아파트 4209동 1～2라인</t>
  </si>
  <si>
    <t>상현동 1134 광교상록자이아파트 4209동 3라인</t>
  </si>
  <si>
    <t>상현동 1134 광교상록자이아파트 4209동 4～5라인</t>
  </si>
  <si>
    <t>상현동 1134 광교상록자이아파트 4210동 1～2라인</t>
  </si>
  <si>
    <t>상현동 1134 광교상록자이아파트 4210동 3～4라인</t>
  </si>
  <si>
    <t>상현42통</t>
  </si>
  <si>
    <t>상현동 1107 광교마을46단지광교스타클래스 4611동 1～2라인</t>
  </si>
  <si>
    <t>상현동 1107 광교마을46단지광교스타클래스 4611동 3～4라인</t>
  </si>
  <si>
    <t>광교마을46단지</t>
  </si>
  <si>
    <t>상현동 1107 광교마을46단지광교스타클래스 4612동 1～4라인</t>
  </si>
  <si>
    <t>광교스타클래스)</t>
  </si>
  <si>
    <t>상현동 1107 광교마을46단지광교스타클래스 4613동 1～4라인</t>
  </si>
  <si>
    <t>상현43통</t>
  </si>
  <si>
    <t>상현동 1108 광교마을46단지광교스타클래스 4621동 1～2라인</t>
  </si>
  <si>
    <t>상현동 1108 광교마을46단지광교스타클래스 4621동 3～4라인</t>
  </si>
  <si>
    <t>상현동 1108 광교마을46단지광교스타클래스 4622동 1～2라인</t>
  </si>
  <si>
    <t>상현동 1108 광교마을46단지광교스타클래스 4622동 3～4라인</t>
  </si>
  <si>
    <t>상현동 1108 광교마을46단지광교스타클래스 4623동 1～2라인</t>
  </si>
  <si>
    <t>상현동 1108 광교마을46단지광교스타클래스 4623동 3～4라인</t>
  </si>
  <si>
    <t>상현44통</t>
  </si>
  <si>
    <t>상현동 1116 ∼ 1116-4</t>
  </si>
  <si>
    <t>상현동 1117 ∼ 1117-8, 1174 ∼ 1174-4</t>
  </si>
  <si>
    <t>상현동 1118</t>
  </si>
  <si>
    <t>상현45통</t>
  </si>
  <si>
    <t>상현동 1124 ∼ 1130-3, 1131 ∼ 1131-8</t>
  </si>
  <si>
    <t>상현동 1132 ∼ 1132-4</t>
  </si>
  <si>
    <t>상현동 1133 ∼ 1133-2</t>
  </si>
  <si>
    <t>상현46통</t>
  </si>
  <si>
    <t>상현동 1113 광교마을 45단지 4501동 1～2라인</t>
  </si>
  <si>
    <t>상현동 1113 광교마을 45단지 4501동 3～4라인</t>
  </si>
  <si>
    <t>광교마을45단지)</t>
  </si>
  <si>
    <t>상현동 1113 광교마을 45단지 4502동 1～2라인</t>
  </si>
  <si>
    <t>상현동 1113 광교마을 45단지 4502동 3～4라인</t>
  </si>
  <si>
    <t>상현동 1113 광교마을 45단지 4503동 1～2라인</t>
  </si>
  <si>
    <t>상현동 1113 광교마을 45단지 4503동 3～4라인</t>
  </si>
  <si>
    <t>상현동 1113 광교마을 45단지 4504동 1～2라인</t>
  </si>
  <si>
    <t>상현동 1113 광교마을 45단지 4504동 3～4라인</t>
  </si>
  <si>
    <t>상현47통</t>
  </si>
  <si>
    <t>상현동 1113 광교마을 45단지 4505동 1～2라인</t>
  </si>
  <si>
    <t>상현동 1113 광교마을 45단지 4505동 3～4라인</t>
  </si>
  <si>
    <t>상현동 1113 광교마을 45단지 4506동 1～2라인</t>
  </si>
  <si>
    <t>상현동 1113 광교마을 45단지 4506동 3～4라인</t>
  </si>
  <si>
    <t>상현동 1113 광교마을 45단지 4507동 1～2라인</t>
  </si>
  <si>
    <t>상현동 1113 광교마을 45단지 4507동 3～4라인</t>
  </si>
  <si>
    <t>상현48통</t>
  </si>
  <si>
    <t>상현동 1137 광교지웰홈스 101동</t>
  </si>
  <si>
    <t>상현동 1137 광교지웰홈스 102동</t>
  </si>
  <si>
    <t>상현동 1137 광교지웰홈스 103동</t>
  </si>
  <si>
    <t>상현49통</t>
  </si>
  <si>
    <t>상현동 1206 광교상현꿈에그린 101동 1～2라인</t>
  </si>
  <si>
    <t>상현동 1206 광교상현꿈에그린 101동 3～4라인</t>
  </si>
  <si>
    <t>광교상현꿈에그린)</t>
  </si>
  <si>
    <t>상현동 1206 광교상현꿈에그린 102동 1～2라인</t>
  </si>
  <si>
    <t>상현동 1206 광교상현꿈에그린 102동 3～4라인</t>
  </si>
  <si>
    <t>상현동 1206 광교상현꿈에그린 103동 1～2라인</t>
  </si>
  <si>
    <t>상현동 1206 광교상현꿈에그린 103동 3～4라인</t>
  </si>
  <si>
    <t>상현동 1206 광교상현꿈에그린 104동 1～2라인</t>
  </si>
  <si>
    <t>상현동 1206 광교상현꿈에그린 104동 3～5라인</t>
  </si>
  <si>
    <t>상현50통</t>
  </si>
  <si>
    <t>상현동 1206 광교상현꿈에그린 105동 1～2라인</t>
  </si>
  <si>
    <t>상현동 1206 광교상현꿈에그린 105동 3～4라인</t>
  </si>
  <si>
    <t>상현동 1206 광교상현꿈에그린 106동 1～3라인</t>
  </si>
  <si>
    <t>상현동 1206 광교상현꿈에그린 106동 4～5라인</t>
  </si>
  <si>
    <t>상현동 1206 광교상현꿈에그린 107동 1～3라인</t>
  </si>
  <si>
    <t>상현동 1206 광교상현꿈에그린 107동 4～5라인</t>
  </si>
  <si>
    <t>상현동 1206 광교상현꿈에그린 108동 1～2라인</t>
  </si>
  <si>
    <t>상현동 1206 광교상현꿈에그린 108동 3～4라인</t>
  </si>
  <si>
    <t>성복1통</t>
  </si>
  <si>
    <t>성복동 129, 132, 134, 139, 158～162, 165, 167～170, 218～320</t>
  </si>
  <si>
    <t>(성복동, 성동)</t>
  </si>
  <si>
    <t>성복동 321～350, 375, 377, 736～740, 742～746</t>
  </si>
  <si>
    <t>성복2통</t>
  </si>
  <si>
    <t>성복동 351～374, 376, 378～439</t>
  </si>
  <si>
    <t>(성복동, 성서)</t>
  </si>
  <si>
    <t>성복동 441～645, 724, 725, 727～730, 732～735, 747,</t>
  </si>
  <si>
    <t>749～751</t>
  </si>
  <si>
    <t>성복3통</t>
  </si>
  <si>
    <t xml:space="preserve">성복동 6～83, 85～89, 91～128, 130, 131, 133, 135～138, </t>
  </si>
  <si>
    <t>(성복동, 옹골)</t>
  </si>
  <si>
    <t>140～154, 156, 157, 163, 164, 166, 171～206</t>
  </si>
  <si>
    <t>성복동 207～217, 646～722, 748</t>
  </si>
  <si>
    <t>성복4통</t>
  </si>
  <si>
    <t>성복동 155 성동마을 엘지빌리지1차 101동 1,2라인</t>
  </si>
  <si>
    <t>(성복동,</t>
  </si>
  <si>
    <t>성복동 155 성동마을 엘지빌리지1차 101동 3,4라인</t>
  </si>
  <si>
    <t>성동마을</t>
  </si>
  <si>
    <t>성복동 155 성동마을 엘지빌리지1차 102동 1,2라인</t>
  </si>
  <si>
    <t>엘지빌리지1차)</t>
  </si>
  <si>
    <t>성복동 155 성동마을 엘지빌리지1차 102동 3,4라인</t>
  </si>
  <si>
    <t>성복동 155 성동마을 엘지빌리지1차 103동 1,2라인</t>
  </si>
  <si>
    <t>성복동 155 성동마을 엘지빌리지1차 103동 3,4라인</t>
  </si>
  <si>
    <t>성복동 155 성동마을 엘지빌리지1차 104동 1,2라인</t>
  </si>
  <si>
    <t>성복동 155 성동마을 엘지빌리지1차 105동 1,2라인</t>
  </si>
  <si>
    <t>성복동 155 성동마을 엘지빌리지1차 106동 1,2라인</t>
  </si>
  <si>
    <t>성복동 155 성동마을 엘지빌리지1차 107동 1,2라인</t>
  </si>
  <si>
    <t>성복동 155 성동마을 엘지빌리지1차 107동 3,4라인</t>
  </si>
  <si>
    <t>성복동 155 성동마을 엘지빌리지1차 108동 1,2라인</t>
  </si>
  <si>
    <t>성복동 155 성동마을 엘지빌리지1차 108동 3,4라인</t>
  </si>
  <si>
    <t>성복동 155 성동마을 엘지빌리지1차 109동 1,2라인</t>
  </si>
  <si>
    <t>성복동 155 성동마을 엘지빌리지1차 109동 3,4라인</t>
  </si>
  <si>
    <t>성복5통</t>
  </si>
  <si>
    <t>성복동 155 성동마을 엘지빌리지1차 110동 1,2라인</t>
  </si>
  <si>
    <t>성복동 155 성동마을 엘지빌리지1차 110동 3,4라인</t>
  </si>
  <si>
    <t>성복동 155 성동마을 엘지빌리지1차 111동 1,2라인</t>
  </si>
  <si>
    <t>성복동 155 성동마을 엘지빌리지1차 111동 3,4라인</t>
  </si>
  <si>
    <t>성복동 155 성동마을 엘지빌리지1차 112동 1,2라인</t>
  </si>
  <si>
    <t>성복동 155 성동마을 엘지빌리지1차 112동 3,4라인</t>
  </si>
  <si>
    <t>성복동 155 성동마을 엘지빌리지1차 113동 1,2라인</t>
  </si>
  <si>
    <t>성복동 155 성동마을 엘지빌리지1차 113동 3,4라인</t>
  </si>
  <si>
    <t>성복동 155 성동마을 엘지빌리지1차 114동 1,2라인</t>
  </si>
  <si>
    <t>성복동 155 성동마을 엘지빌리지1차 114동 3,4라인</t>
  </si>
  <si>
    <t>성복동 155 성동마을 엘지빌리지1차 115동 1,2라인</t>
  </si>
  <si>
    <t>성복동 155 성동마을 엘지빌리지1차 115동 3,4라인</t>
  </si>
  <si>
    <t>성복동 155 성동마을 엘지빌리지1차 116동 1,2라인</t>
  </si>
  <si>
    <t>성복동 155 성동마을 엘지빌리지1차 116동 3,4라인</t>
  </si>
  <si>
    <t xml:space="preserve">성복동 155 성동마을 엘지빌리지1차 117동 1,2라인 </t>
  </si>
  <si>
    <t>성복동 155 성동마을 엘지빌리지1차 117동 3,4라인</t>
  </si>
  <si>
    <t>성복6통</t>
  </si>
  <si>
    <t>성복동 741 푸른마을 푸르지오 101동 1,2라인</t>
  </si>
  <si>
    <t>성복동 741 푸른마을 푸르지오 101동 3,4라인</t>
  </si>
  <si>
    <t>푸른마을</t>
  </si>
  <si>
    <t>성복동 741 푸른마을 푸르지오 102동 1,2라인</t>
  </si>
  <si>
    <t>성복동 741 푸른마을 푸르지오 102동 3,4라인</t>
  </si>
  <si>
    <t>성복동 741 푸른마을 푸르지오 103동 1,2라인</t>
  </si>
  <si>
    <t>성복동 741 푸른마을 푸르지오 103동 3,4라인</t>
  </si>
  <si>
    <t>성복동 741 푸른마을 푸르지오 104동 1,2라인</t>
  </si>
  <si>
    <t>성복동 741 푸른마을 푸르지오 104동 3,4라인</t>
  </si>
  <si>
    <t>성복동 741 푸른마을 푸르지오 105동 1,2라인</t>
  </si>
  <si>
    <t>성복동 741 푸른마을 푸르지오 105동 3,4라인</t>
  </si>
  <si>
    <t>성복동 741 푸른마을 푸르지오 106동 1,2라인</t>
  </si>
  <si>
    <t>성복동 741 푸른마을 푸르지오 106동 3,4라인</t>
  </si>
  <si>
    <t>성복동 741 푸른마을 푸르지오 107동 1,2라인</t>
  </si>
  <si>
    <t>성복동 741 푸른마을 푸르지오 108동 1,2라인</t>
  </si>
  <si>
    <t>성복동 741 푸른마을 푸르지오 108동 3,4라인</t>
  </si>
  <si>
    <t>성복동 741 푸른마을 푸르지오 109동 1,2라인</t>
  </si>
  <si>
    <t>성복동 741 푸른마을 푸르지오 109동 3,4라인</t>
  </si>
  <si>
    <t>성복7통</t>
  </si>
  <si>
    <t>성복동 84 성동마을 강남빌리지 101동 1,2라인</t>
  </si>
  <si>
    <t>성복동 84 성동마을 강남빌리지 102동 1,2라인</t>
  </si>
  <si>
    <t>성복동 84 성동마을 강남빌리지 103동 1,2라인</t>
  </si>
  <si>
    <t>강남빌리지)</t>
  </si>
  <si>
    <t>성복동 84 성동마을 강남빌리지 103동 3,4라인</t>
  </si>
  <si>
    <t>성복동 84 성동마을 강남빌리지 103동 5,6라인</t>
  </si>
  <si>
    <t>성복동 84 성동마을 강남빌리지 104동 1,2라인</t>
  </si>
  <si>
    <t>성복동 84 성동마을 강남빌리지 105동 1,2라인</t>
  </si>
  <si>
    <t>성복동 84 성동마을 강남빌리지 105동 3,4라인</t>
  </si>
  <si>
    <t xml:space="preserve">성복동 84 성동마을 강남빌리지 106동 1,2라인 </t>
  </si>
  <si>
    <t>성복동 84 성동마을 강남빌리지 107동 1,2라인</t>
  </si>
  <si>
    <t>성복동 84 성동마을 강남빌리지 107동 3,4라인</t>
  </si>
  <si>
    <t>성복동 84 성동마을 강남빌리지 108동 1,2라인</t>
  </si>
  <si>
    <t>성복8통</t>
  </si>
  <si>
    <t>성복동 90 성동마을 엘지빌리지2차 201동 1,2라인</t>
  </si>
  <si>
    <t>성복동 90 성동마을 엘지빌리지2차 201동 3,4라인</t>
  </si>
  <si>
    <t>성복동 90 성동마을 엘지빌리지2차 202동 1,2라인</t>
  </si>
  <si>
    <t>엘지빌리지2차)</t>
  </si>
  <si>
    <t>성복동 90 성동마을 엘지빌리지2차 202동 3,4라인</t>
  </si>
  <si>
    <t>성복동 90 성동마을 엘지빌리지2차 203동 1,2라인</t>
  </si>
  <si>
    <t>성복동 90 성동마을 엘지빌리지2차 203동 3,4라인</t>
  </si>
  <si>
    <t>성복동 90 성동마을 엘지빌리지2차 204동 1,2라인</t>
  </si>
  <si>
    <t>성복동 90 성동마을 엘지빌리지2차 204동 3,4라인</t>
  </si>
  <si>
    <t>성복동 90 성동마을 엘지빌리지2차 204동 5,6라인</t>
  </si>
  <si>
    <t>성복9통</t>
  </si>
  <si>
    <t>성복동 90 성동마을 엘지빌리지2차 205동 1,2라인</t>
  </si>
  <si>
    <t>성복동 90 성동마을 엘지빌리지2차 205동 3,4라인</t>
  </si>
  <si>
    <t>성복동 90 성동마을 엘지빌리지2차 206동 1,2라인</t>
  </si>
  <si>
    <t>성복동 90 성동마을 엘지빌리지2차 206동 3,4라인</t>
  </si>
  <si>
    <t>성복동 90 성동마을 엘지빌리지2차 206동 5,6라인</t>
  </si>
  <si>
    <t>성복동 90 성동마을 엘지빌리지2차 206동 7,8라인</t>
  </si>
  <si>
    <t>성복동 90 성동마을 엘지빌리지2차 207동 1,2라인</t>
  </si>
  <si>
    <t>성복동 90 성동마을 엘지빌리지2차 207동 3,4라인</t>
  </si>
  <si>
    <t>성복동 90 성동마을 엘지빌리지2차 208동 1,2라인</t>
  </si>
  <si>
    <t>성복동 90 성동마을 엘지빌리지2차 208동 3,4라인</t>
  </si>
  <si>
    <t>성복동 90 성동마을 엘지빌리지2차 208동 5,6라인</t>
  </si>
  <si>
    <t>성복10통</t>
  </si>
  <si>
    <t>성복동 726 성동마을 엘지빌리지3차 301동 1,2라인</t>
  </si>
  <si>
    <t>성복동 726 성동마을 엘지빌리지3차 302동 1,2라인</t>
  </si>
  <si>
    <t>성복동 726 성동마을 엘지빌리지3차 302동 3,4라인</t>
  </si>
  <si>
    <t>엘지빌리지3차)</t>
  </si>
  <si>
    <t>성복동 726 성동마을 엘지빌리지3차 303동 1,2라인</t>
  </si>
  <si>
    <t>성복동 726 성동마을 엘지빌리지3차 303동 3,4라인</t>
  </si>
  <si>
    <t>성복동 726 성동마을 엘지빌리지3차 304동 1,2라인</t>
  </si>
  <si>
    <t>성복동 726 성동마을 엘지빌리지3차 304동 3,4라인</t>
  </si>
  <si>
    <t>성복동 726 성동마을 엘지빌리지3차 305동 1,2라인</t>
  </si>
  <si>
    <t>성복동 726 성동마을 엘지빌리지3차 305동 3,4라인</t>
  </si>
  <si>
    <t>성복동 726 성동마을 엘지빌리지3차 306동 1,2라인</t>
  </si>
  <si>
    <t>성복동 726 성동마을 엘지빌리지3차 307동 1,2라인</t>
  </si>
  <si>
    <t>성복동 726 성동마을 엘지빌리지3차 308동 1,2라인</t>
  </si>
  <si>
    <t>성복동 726 성동마을 엘지빌리지3차 308동 3,4라인</t>
  </si>
  <si>
    <t xml:space="preserve">14반 </t>
  </si>
  <si>
    <t>성복동 726 성동마을 엘지빌리지3차 308동 5,6라인</t>
  </si>
  <si>
    <t>성복11통</t>
  </si>
  <si>
    <t>성복동 726 성동마을 엘지빌리지3차 309동 1,2라인</t>
  </si>
  <si>
    <t>성복동 726 성동마을 엘지빌리지3차 309동 3,4라인</t>
  </si>
  <si>
    <t>성복동 726 성동마을 엘지빌리지3차 309동 5,6라인</t>
  </si>
  <si>
    <t>성복동 726 성동마을 엘지빌리지3차 310동 1,2라인</t>
  </si>
  <si>
    <t>성복동 726 성동마을 엘지빌리지3차 310동 3,4라인</t>
  </si>
  <si>
    <t>성복동 726 성동마을 엘지빌리지3차 311동 1,2라인</t>
  </si>
  <si>
    <t>성복동 726 성동마을 엘지빌리지3차 311동 3,4라인</t>
  </si>
  <si>
    <t>성복동 726 성동마을 엘지빌리지3차 312동 1,2라인</t>
  </si>
  <si>
    <t>성복동 726 성동마을 엘지빌리지3차 312동 3,4라인</t>
  </si>
  <si>
    <t>성복동 726 성동마을 엘지빌리지3차 313동 1,2라인</t>
  </si>
  <si>
    <t>성복동 726 성동마을 엘지빌리지3차 313동 3,4라인</t>
  </si>
  <si>
    <t>성복동 726 성동마을 엘지빌리지3차 314동 1,2라인</t>
  </si>
  <si>
    <t>성복동 726 성동마을 엘지빌리지3차 314동 3,4라인</t>
  </si>
  <si>
    <t>성복동 726 성동마을 엘지빌리지3차 314동 5,6라인</t>
  </si>
  <si>
    <t>성복동 726 성동마을 엘지빌리지3차 315동 1,2라인</t>
  </si>
  <si>
    <t>성복동 726 성동마을 엘지빌리지3차 315동 3,4라인</t>
  </si>
  <si>
    <t>성복동 726 성동마을 엘지빌리지3차 315동 5,6라인</t>
  </si>
  <si>
    <t>성복12통</t>
  </si>
  <si>
    <t>성복동 731 성동마을 엘지빌리지6차 601동 1,2라인</t>
  </si>
  <si>
    <t>성복동 731 성동마을 엘지빌리지6차 602동 1,2라인</t>
  </si>
  <si>
    <t>성복동 731 성동마을 엘지빌리지6차 602동 3,4라인</t>
  </si>
  <si>
    <t>엘지빌리지6차)</t>
  </si>
  <si>
    <t>성복동 731 성동마을 엘지빌리지6차 603동 1,2라인</t>
  </si>
  <si>
    <t>성복동 731 성동마을 엘지빌리지6차 603동 3,4라인</t>
  </si>
  <si>
    <t>성복동 731 성동마을 엘지빌리지6차 604동 1,2라인</t>
  </si>
  <si>
    <t>성복동 731 성동마을 엘지빌리지6차 605동 1,2라인</t>
  </si>
  <si>
    <t>성복동 731 성동마을 엘지빌리지6차 605동 3,4라인</t>
  </si>
  <si>
    <t>성복동 731 성동마을 엘지빌리지6차 606동 1,2라인</t>
  </si>
  <si>
    <t>성복동 731 성동마을 엘지빌리지6차 606동 3,4라인</t>
  </si>
  <si>
    <t>성복동 731 성동마을 엘지빌리지6차 607동 1,2라인</t>
  </si>
  <si>
    <t>성복동 731 성동마을 엘지빌리지6차 607동 3,4라인</t>
  </si>
  <si>
    <t>성복13통</t>
  </si>
  <si>
    <t>성복동 731 성동마을 엘지빌리지6차 608동 1,2라인</t>
  </si>
  <si>
    <t xml:space="preserve">(성복동, </t>
  </si>
  <si>
    <t>성복동 731 성동마을 엘지빌리지6차 608동 3,4라인</t>
  </si>
  <si>
    <t>성복동 731 성동마을 엘지빌리지6차 609동 1,2라인</t>
  </si>
  <si>
    <t>성복동 731 성동마을 엘지빌리지6차 610동 1,2라인</t>
  </si>
  <si>
    <t>성복동 731 성동마을 엘지빌리지6차 610동 3,4라인</t>
  </si>
  <si>
    <t>성복동 731 성동마을 엘지빌리지6차 611동 1,2라인</t>
  </si>
  <si>
    <t>성복동 731 성동마을 엘지빌리지6차 611동 3,4라인</t>
  </si>
  <si>
    <t>성복동 731 성동마을 엘지빌리지6차 612동 1,2라인</t>
  </si>
  <si>
    <t>성복동 731 성동마을 엘지빌리지6차 613동 1,2라인</t>
  </si>
  <si>
    <t>성복동 731 성동마을 엘지빌리지6차 613동 3,4라인</t>
  </si>
  <si>
    <t>성복동 731 성동마을 엘지빌리지6차 614동 1,2라인</t>
  </si>
  <si>
    <t>성복동 731 성동마을 엘지빌리지6차 614동 3,4라인</t>
  </si>
  <si>
    <t>성복14통</t>
  </si>
  <si>
    <t>성복동 723 성남마을 벽산 501동 1,2라인</t>
  </si>
  <si>
    <t>성복동 723 성남마을 벽산 501동 3,5라인</t>
  </si>
  <si>
    <t>벽산첼시빌)</t>
  </si>
  <si>
    <t>성복동 723 성남마을 벽산 502동 1,2라인</t>
  </si>
  <si>
    <t>성복동 723 성남마을 벽산 502동 3,5라인</t>
  </si>
  <si>
    <t>성복동 723 성남마을 벽산 502동 6,7라인</t>
  </si>
  <si>
    <t>성복동 723 성남마을 벽산 503동 1,2라인</t>
  </si>
  <si>
    <t>성복동 723 성남마을 벽산 503동 3,5라인</t>
  </si>
  <si>
    <t>성복동 723 성남마을 벽산 504동 1,2라인</t>
  </si>
  <si>
    <t>성복동 723 성남마을 벽산 505동 1,2라인</t>
  </si>
  <si>
    <t>성복동 723 성남마을 벽산 505동 3,5라인</t>
  </si>
  <si>
    <t>성복동 723 성남마을 벽산 505동 6,7라인</t>
  </si>
  <si>
    <t>성복동 723 성남마을 벽산 506동 1,2라인</t>
  </si>
  <si>
    <t>성복동 723 성남마을 벽산 506동 3,5라인</t>
  </si>
  <si>
    <t>성복15통</t>
  </si>
  <si>
    <t>성복동 723 성남마을 벽산 507동 1,2라인</t>
  </si>
  <si>
    <t>(성복동, 벽산첼시빌)</t>
  </si>
  <si>
    <t>성복동 723 성남마을 벽산 507동 3,5라인</t>
  </si>
  <si>
    <t>성복동 723 성남마을 벽산 507동 6,7라인</t>
  </si>
  <si>
    <t>성복동 723 성남마을 벽산 508동 1,2라인</t>
  </si>
  <si>
    <t>성복동 723 성남마을 벽산 508동 3,5라인</t>
  </si>
  <si>
    <t>성복동 723 성남마을 벽산 509동 1,2라인</t>
  </si>
  <si>
    <t>성복동 723 성남마을 벽산 509동 3,5라인</t>
  </si>
  <si>
    <t>성복동 723 성남마을 벽산 510동 1,2라인</t>
  </si>
  <si>
    <t>성복동 723 성남마을 벽산 510동 3,5라인</t>
  </si>
  <si>
    <t>성복동 723 성남마을 벽산 511동 1,2라인</t>
  </si>
  <si>
    <t>성복동 723 성남마을 벽산 511동 3,5라인</t>
  </si>
  <si>
    <t>성복동 723 성남마을 벽산 511동 6,7라인</t>
  </si>
  <si>
    <t>성복동 723 성남마을 벽산 512동 1,2라인</t>
  </si>
  <si>
    <t>성복동 723 성남마을 벽산 513동 1,2라인</t>
  </si>
  <si>
    <t>성복동 723 성남마을 벽산 513동 3,5라인</t>
  </si>
  <si>
    <t>성복동 723 성남마을 벽산 514동 1,2라인</t>
  </si>
  <si>
    <t>성복16통</t>
  </si>
  <si>
    <t>성복동 752 성동마을 수지자이 101동 1,2라인</t>
  </si>
  <si>
    <t>성복동 752 성동마을 수지자이 102동 1,2라인</t>
  </si>
  <si>
    <t>성복동 752 성동마을 수지자이 103동 1,2라인</t>
  </si>
  <si>
    <t>수지자이)</t>
  </si>
  <si>
    <t>성복동 752 성동마을 수지자이 104동 1,2라인</t>
  </si>
  <si>
    <t>성복동 752 성동마을 수지자이 105동 1,2라인</t>
  </si>
  <si>
    <t>성복동 752 성동마을 수지자이 106동 1,2라인</t>
  </si>
  <si>
    <t>성복동 752 성동마을 수지자이 107동 1,2라인</t>
  </si>
  <si>
    <t>성복동 752 성동마을 수지자이 107동 3,4라인</t>
  </si>
  <si>
    <t>성복동 752 성동마을 수지자이 108동 1,2라인</t>
  </si>
  <si>
    <t>성복17통</t>
  </si>
  <si>
    <t>성복동 752 성동마을 수지자이 109동 1,2라인</t>
  </si>
  <si>
    <t>성복동 752 성동마을 수지자이 109동 3,4라인</t>
  </si>
  <si>
    <t>성복동 752 성동마을 수지자이 110동 1,2라인</t>
  </si>
  <si>
    <t>성복동 752 성동마을 수지자이 110동 3,4라인</t>
  </si>
  <si>
    <t>성복동 752 성동마을 수지자이 111동 1,2라인</t>
  </si>
  <si>
    <t>성복동 752 성동마을 수지자이 111동 3,4라인</t>
  </si>
  <si>
    <t>성복동 752 성동마을 수지자이 111동 5,6라인</t>
  </si>
  <si>
    <t>성복동 752 성동마을 수지자이 112동 1,2라인</t>
  </si>
  <si>
    <t>성복동 752 성동마을 수지자이 112동 3,4라인</t>
  </si>
  <si>
    <t>성복18통</t>
  </si>
  <si>
    <t>성복동 753 버들치마을 경남아너스빌 100 1,2라인</t>
  </si>
  <si>
    <t>성복동 753 버들치마을 경남아너스빌 100 3,5라인</t>
  </si>
  <si>
    <t>버들치마을</t>
  </si>
  <si>
    <t>성복동 753 버들치마을 경남아너스빌 101 1,2라인</t>
  </si>
  <si>
    <t>경남아너스빌)</t>
  </si>
  <si>
    <t>성복동 753 버들치마을 경남아너스빌 102 1,2라인</t>
  </si>
  <si>
    <t>성복동 753 버들치마을 경남아너스빌 102 3,5라인</t>
  </si>
  <si>
    <t>성복동 753 버들치마을 경남아너스빌 103 1,2라인</t>
  </si>
  <si>
    <t>성복동 753 버들치마을 경남아너스빌 103 3,5라인</t>
  </si>
  <si>
    <t>성복동 753 버들치마을 경남아너스빌 104 1,2라인</t>
  </si>
  <si>
    <t>성복동 753 버들치마을 경남아너스빌 104 3,5라인</t>
  </si>
  <si>
    <t>(성복동, 버들치</t>
  </si>
  <si>
    <t>성복동 753 버들치마을 경남아너스빌 105 1,2라인</t>
  </si>
  <si>
    <t>마을경남아너스빌)</t>
  </si>
  <si>
    <t>성복동 753 버들치마을 경남아너스빌 105 3,5라인</t>
  </si>
  <si>
    <t>성복19통</t>
  </si>
  <si>
    <t>성복동 753 버들치마을 경남아너스빌 106 1,2라인</t>
  </si>
  <si>
    <t>성복동 753 버들치마을 경남아너스빌 106 3,5라인</t>
  </si>
  <si>
    <t>성복동 753 버들치마을 경남아너스빌 107 1,2라인</t>
  </si>
  <si>
    <t>성복동 753 버들치마을 경남아너스빌 107 3,5라인</t>
  </si>
  <si>
    <t>성복동 753 버들치마을 경남아너스빌 108 1,2라인</t>
  </si>
  <si>
    <t>성복동 753 버들치마을 경남아너스빌 108 3,5라인</t>
  </si>
  <si>
    <t>성복동 753 버들치마을 경남아너스빌 109 1,2라인</t>
  </si>
  <si>
    <t>성복동 753 버들치마을 경남아너스빌 110 1,2라인</t>
  </si>
  <si>
    <t>성복동 753 버들치마을 경남아너스빌 110 3,5라인</t>
  </si>
  <si>
    <t>성복동 753 버들치마을 경남아너스빌 111 1,2라인</t>
  </si>
  <si>
    <t>성복동 753 버들치마을 경남아너스빌 111 3,5라인</t>
  </si>
  <si>
    <t>성복20통</t>
  </si>
  <si>
    <t>성복동 754 버들치마을 경남아너스빌2차 201동 1,2라인</t>
  </si>
  <si>
    <t>성복동 754 버들치마을 경남아너스빌2차 201동 3,4라인</t>
  </si>
  <si>
    <t>성복동 754 버들치마을 경남아너스빌2차 202동 1,2라인</t>
  </si>
  <si>
    <t>성복동 754 버들치마을 경남아너스빌2차 203동 1,2라인</t>
  </si>
  <si>
    <t>성복동 754 버들치마을 경남아너스빌2차 204동 1,2라인</t>
  </si>
  <si>
    <t>성복동 754 버들치마을 경남아너스빌2차 205동 1,2라인</t>
  </si>
  <si>
    <t>성복동 754 버들치마을 경남아너스빌2차 205동 3,4라인</t>
  </si>
  <si>
    <t>성복21통</t>
  </si>
  <si>
    <t>성복동 758 버들치마을 성복자이1차 101동 1,2라인</t>
  </si>
  <si>
    <t>성복동 758 버들치마을 성복자이1차 101동 3,4라인</t>
  </si>
  <si>
    <t>성복동 758 버들치마을 성복자이1차 102동 1,2라인</t>
  </si>
  <si>
    <t>성복자이1차)</t>
  </si>
  <si>
    <t>성복동 758 버들치마을 성복자이1차 103동 1,2라인</t>
  </si>
  <si>
    <t>성복동 758 버들치마을 성복자이1차 104동 1,2라인</t>
  </si>
  <si>
    <t>성복동 758 버들치마을 성복자이1차 105동 1,2라인</t>
  </si>
  <si>
    <t>성복동 758 버들치마을 성복자이1차 105동 3,4라인</t>
  </si>
  <si>
    <t>성복동 758 버들치마을 성복자이1차 106동 1,2라인</t>
  </si>
  <si>
    <t>성복동 758 버들치마을 성복자이1차 106동 3,4라인</t>
  </si>
  <si>
    <t>성복22통</t>
  </si>
  <si>
    <t>성복동 758 버들치마을 성복자이1차 107동 1,2라인</t>
  </si>
  <si>
    <t>성복동 758 버들치마을 성복자이1차 107동 3,4라인</t>
  </si>
  <si>
    <t>성복동 758 버들치마을 성복자이1차 108동 1,2라인</t>
  </si>
  <si>
    <t>성복동 758 버들치마을 성복자이1차 108동 3,4라인</t>
  </si>
  <si>
    <t>성복동 758 버들치마을 성복자이1차 109동 1,2라인</t>
  </si>
  <si>
    <t>성복동 758 버들치마을 성복자이1차 110동 1,2라인</t>
  </si>
  <si>
    <t>성복동 758 버들치마을 성복자이1차 110동 3,4라인</t>
  </si>
  <si>
    <t>성복동 758 버들치마을 성복자이1차 111동 1,2라인</t>
  </si>
  <si>
    <t>성복동 758 버들치마을 성복자이1차 111동 3,4라인</t>
  </si>
  <si>
    <t>성복동 758 버들치마을 성복자이1차 112동 1,2라인</t>
  </si>
  <si>
    <t>성복23통</t>
  </si>
  <si>
    <t>성복동 759 버들치마을 힐스테이트2차 201동 1,2라인</t>
  </si>
  <si>
    <t>(성복동, 성복</t>
  </si>
  <si>
    <t>성복동 759 버들치마을 힐스테이트2차 202동 1,2라인</t>
  </si>
  <si>
    <t>힐스테이트2차)</t>
  </si>
  <si>
    <t>성복동 759 버들치마을 힐스테이트2차 202동 3,4라인</t>
  </si>
  <si>
    <t>성복동 759 버들치마을 힐스테이트2차 203동 1,2라인</t>
  </si>
  <si>
    <t>성복동 759 버들치마을 힐스테이트2차 203동 3,4라인</t>
  </si>
  <si>
    <t>성복동 759 버들치마을 힐스테이트2차 204동 1,2라인</t>
  </si>
  <si>
    <t>성복동 759 버들치마을 힐스테이트2차 205동 1,2라인</t>
  </si>
  <si>
    <t>성복동 759 버들치마을 힐스테이트2차 205동 3,4라인</t>
  </si>
  <si>
    <t>성복24통</t>
  </si>
  <si>
    <t>성복동 759 버들치마을 힐스테이트2차 206동 1,2라인</t>
  </si>
  <si>
    <t>성복동 759 버들치마을 힐스테이트2차 206동 3,4라인</t>
  </si>
  <si>
    <t>성복동 759 버들치마을 힐스테이트2차 207동 1,2라인</t>
  </si>
  <si>
    <t>성복동 759 버들치마을 힐스테이트2차 207동 3,4라인</t>
  </si>
  <si>
    <t>성복동 759 버들치마을 힐스테이트2차 208동 1,2라인</t>
  </si>
  <si>
    <t>성복동 759 버들치마을 힐스테이트2차 208동 3,4라인</t>
  </si>
  <si>
    <t>성복동 759 버들치마을 힐스테이트2차 209동 1,2라인</t>
  </si>
  <si>
    <t>성복동 759 버들치마을 힐스테이트2차 209동 3,4라인</t>
  </si>
  <si>
    <t>성복동 759 버들치마을 힐스테이트2차 210동 1,2라인</t>
  </si>
  <si>
    <t>성복동 759 버들치마을 힐스테이트2차 210동 3,4라인</t>
  </si>
  <si>
    <t>성복25통</t>
  </si>
  <si>
    <t>성복동 760 버들치마을 힐스테이트3차 301동 1,2라인</t>
  </si>
  <si>
    <t>성복동 760 버들치마을 힐스테이트3차 301동 3,4라인</t>
  </si>
  <si>
    <t>힐스테이트3차)</t>
  </si>
  <si>
    <t>성복동 760 버들치마을 힐스테이트3차 302동 1,2라인</t>
  </si>
  <si>
    <t>성복동 760 버들치마을 힐스테이트3차 302동 3,4라인</t>
  </si>
  <si>
    <t>성복동 760 버들치마을 힐스테이트3차 303동 1,2라인</t>
  </si>
  <si>
    <t>성복동 760 버들치마을 힐스테이트3차 303동 3,4라인</t>
  </si>
  <si>
    <t>성복동 760 버들치마을 힐스테이트3차 304동 1,2라인</t>
  </si>
  <si>
    <t>성복동 760 버들치마을 힐스테이트3차 304동 3,4라인</t>
  </si>
  <si>
    <t>성복동 760 버들치마을 힐스테이트3차 305동 1,2라인</t>
  </si>
  <si>
    <t>성복동 760 버들치마을 힐스테이트3차 305동 3,4라인</t>
  </si>
  <si>
    <t>성복동 760 버들치마을 힐스테이트3차 306동 1,2라인</t>
  </si>
  <si>
    <t>성복동 760 버들치마을 힐스테이트3차 306동 3,4라인</t>
  </si>
  <si>
    <t>성복26통</t>
  </si>
  <si>
    <t>성복동 760 버들치마을 힐스테이트3차 307동 1,2라인</t>
  </si>
  <si>
    <t>성복동 760 버들치마을 힐스테이트3차 307동 3,4라인</t>
  </si>
  <si>
    <t>성복동 760 버들치마을 힐스테이트3차 308동 1,2라인</t>
  </si>
  <si>
    <t>성복동 760 버들치마을 힐스테이트3차 308동 3,4라인</t>
  </si>
  <si>
    <t>성복동 760 버들치마을 힐스테이트3차 309동 1,2라인</t>
  </si>
  <si>
    <t>성복동 760 버들치마을 힐스테이트3차 309동 3,4라인</t>
  </si>
  <si>
    <t>성복동 760 버들치마을 힐스테이트3차 310동 1,2라인</t>
  </si>
  <si>
    <t>성복동 760 버들치마을 힐스테이트3차 311동 1,2라인</t>
  </si>
  <si>
    <t>성복동 760 버들치마을 힐스테이트3차 311동 3,4라인</t>
  </si>
  <si>
    <t>성복동 760 버들치마을 힐스테이트3차 312동 1,2라인</t>
  </si>
  <si>
    <t>성복동 760 버들치마을 힐스테이트3차 312동 3,4라인</t>
  </si>
  <si>
    <t>성복27통</t>
  </si>
  <si>
    <t>성복동 762 성동마을 수지자이2차 201동 1,2라인</t>
  </si>
  <si>
    <t>성복동 762 성동마을 수지자이2차 202동 1,2라인</t>
  </si>
  <si>
    <t>수지자이2차)</t>
  </si>
  <si>
    <t>성복동 762 성동마을 수지자이2차 203동 1,2라인</t>
  </si>
  <si>
    <t>성복동 762 성동마을 수지자이2차 204동 1,2라인</t>
  </si>
  <si>
    <t>성복동 762 성동마을 수지자이2차 205동 1,2라인</t>
  </si>
  <si>
    <t>성복동 762 성동마을 수지자이2차 206동 1,2라인</t>
  </si>
  <si>
    <t>성복28통</t>
  </si>
  <si>
    <t>성복동 762 성동마을 수지자이2차 207동 1,2라인</t>
  </si>
  <si>
    <t>성복동 762 성동마을 수지자이2차 207동 3,4라인</t>
  </si>
  <si>
    <t>성복동 762 성동마을 수지자이2차 208동 1,2라인</t>
  </si>
  <si>
    <t>성복동 762 성동마을 수지자이2차 208동 3,4라인</t>
  </si>
  <si>
    <t>성복동 762 성동마을 수지자이2차 209동 1,2라인</t>
  </si>
  <si>
    <t>성복동 762 성동마을 수지자이2차 210동 1,2라인</t>
  </si>
  <si>
    <t>성복동 762 성동마을 수지자이2차 210동 3,4라인</t>
  </si>
  <si>
    <t>성복29통</t>
  </si>
  <si>
    <t>성복동 767 버들치마을 성복자이2차 201동 1,2라인</t>
  </si>
  <si>
    <t>성복동 767 버들치마을 성복자이2차 202동 1,2라인</t>
  </si>
  <si>
    <t>성복자이2차)</t>
  </si>
  <si>
    <t>성복동 767 버들치마을 성복자이2차 202동 3,4라인</t>
  </si>
  <si>
    <t>성복동 767 버들치마을 성복자이2차 203동 1,2라인</t>
  </si>
  <si>
    <t>성복동 767 버들치마을 성복자이2차 203동 3,4라인</t>
  </si>
  <si>
    <t>성복동 767 버들치마을 성복자이2차 204동 1,2라인</t>
  </si>
  <si>
    <t>성복동 767 버들치마을 성복자이2차 205동 1,2라인</t>
  </si>
  <si>
    <t>성복동 767 버들치마을 성복자이2차 206동 1,2라인</t>
  </si>
  <si>
    <t>성복동 767 버들치마을 성복자이2차 207동 1,2라인</t>
  </si>
  <si>
    <t>성복동 767 버들치마을 성복자이2차 207동 3,4라인</t>
  </si>
  <si>
    <t>성복30통</t>
  </si>
  <si>
    <t>성복동 767 버들치마을 성복자이2차 208동 1,2라인</t>
  </si>
  <si>
    <t>성복동 767 버들치마을 성복자이2차 208동 3,4라인</t>
  </si>
  <si>
    <t>성복동 767 버들치마을 성복자이2차 209동 1,2라인</t>
  </si>
  <si>
    <t>성복동 767 버들치마을 성복자이2차 209동 3,4라인</t>
  </si>
  <si>
    <t>성복동 767 버들치마을 성복자이2차 210동 1,2라인</t>
  </si>
  <si>
    <t>성복동 767 버들치마을 성복자이2차 210동 3,4라인</t>
  </si>
  <si>
    <t>성복동 767 버들치마을 성복자이2차 211동 1,2라인</t>
  </si>
  <si>
    <t>성복동 767 버들치마을 성복자이2차 212동 1,2라인</t>
  </si>
  <si>
    <t>성복동 767 버들치마을 성복자이2차 212동 3,4라인</t>
  </si>
  <si>
    <t>성복동 767 버들치마을 성복자이2차 213동 1,2라인</t>
  </si>
  <si>
    <t>성복동 767 버들치마을 성복자이2차 213동 3,4라인</t>
  </si>
  <si>
    <t>성복31통</t>
  </si>
  <si>
    <t>성복동 771 버들치마을 힐스테이트1차 101동 1,2라인</t>
  </si>
  <si>
    <t>성복동 771 버들치마을 힐스테이트1차 101동 3,4라인</t>
  </si>
  <si>
    <t>성복동 771 버들치마을 힐스테이트1차 102동 1,2라인</t>
  </si>
  <si>
    <t>힐스테이트1차)</t>
  </si>
  <si>
    <t>성복동 771 버들치마을 힐스테이트1차 103동 1,2라인</t>
  </si>
  <si>
    <t>성복동 771 버들치마을 힐스테이트1차 104동 1,2라인</t>
  </si>
  <si>
    <t>성복동 771 버들치마을 힐스테이트1차 104동 3,4라인</t>
  </si>
  <si>
    <t>성복동 771 버들치마을 힐스테이트1차 105동 1,2라인</t>
  </si>
  <si>
    <t>성복동 771 버들치마을 힐스테이트1차 106동 1,2라인</t>
  </si>
  <si>
    <t>성복동 771 버들치마을 힐스테이트1차 106동 3,4라인</t>
  </si>
  <si>
    <t>성복32통</t>
  </si>
  <si>
    <t>성복동 771 버들치마을 힐스테이트1차 107동 1,2라인</t>
  </si>
  <si>
    <t>성복동 771 버들치마을 힐스테이트1차 107동 3,4라인</t>
  </si>
  <si>
    <t>성복동 771 버들치마을 힐스테이트1차 108동 1,2라인</t>
  </si>
  <si>
    <t>성복동 771 버들치마을 힐스테이트1차 109동 1,2라인</t>
  </si>
  <si>
    <t>성복동 771 버들치마을 힐스테이트1차 109동 3,4라인</t>
  </si>
  <si>
    <t>성복동 771 버들치마을 힐스테이트1차 110동 1,2라인</t>
  </si>
  <si>
    <t>성복동 771 버들치마을 힐스테이트1차 110동 3,4라인</t>
  </si>
  <si>
    <t>성복동 771 버들치마을 힐스테이트1차 111동 1,2라인</t>
  </si>
  <si>
    <t>성복동 771 버들치마을 힐스테이트1차 112동 1,2라인</t>
  </si>
  <si>
    <t>성복33통</t>
  </si>
  <si>
    <t>성복동 780 버들치마을 용인성복아이파크 101동 1,2,3라인</t>
  </si>
  <si>
    <t>성복동 780 버들치마을 용인성복아이파크 102동 1,2,3라인</t>
  </si>
  <si>
    <t>성복동 780 버들치마을 용인성복아이파크 103동 1,2,3라인</t>
  </si>
  <si>
    <t>용인성복IPARK)</t>
  </si>
  <si>
    <t>성복동 780 버들치마을 용인성복아이파크 104동 1,2라인</t>
  </si>
  <si>
    <t>성복동 780 버들치마을 용인성복아이파크 104동 3,4라인</t>
  </si>
  <si>
    <t>성복동 780 버들치마을 용인성복아이파크 105동 1,2라인</t>
  </si>
  <si>
    <t>성복동 780 버들치마을 용인성복아이파크 106동 1,2라인</t>
  </si>
  <si>
    <t>성복동 780 버들치마을 용인성복아이파크 106동 3,4라인</t>
  </si>
  <si>
    <t>성복동 780 버들치마을 용인성복아이파크 107동 1,2라인</t>
  </si>
  <si>
    <t>성복34통</t>
  </si>
  <si>
    <t>성복동 787 수지성복 효성해링턴코트 101동 ～ 102동</t>
  </si>
  <si>
    <t>성복동 787 수지성복 효성해링턴코트 103동 ～ 104동</t>
  </si>
  <si>
    <t xml:space="preserve">수지성복 </t>
  </si>
  <si>
    <t>성복동 787 수지성복 효성해링턴코트 105동 ～ 106동</t>
  </si>
  <si>
    <t>효성해링턴코트)</t>
  </si>
  <si>
    <t>성복동 787 수지성복 효성해링턴코트 107동 ～ 108동</t>
  </si>
  <si>
    <t>성복동 787 수지성복 효성해링턴코트 109동 ～ 110동</t>
  </si>
  <si>
    <t>성복동 787 수지성복 효성해링턴코트 111동 ～ 112동</t>
  </si>
  <si>
    <t>성복동 787 수지성복 효성해링턴코트 113동 ～ 114동</t>
  </si>
  <si>
    <t>성복동 787 수지성복 효성해링턴코트 115동 ～ 116동</t>
  </si>
  <si>
    <t>성복35통</t>
  </si>
  <si>
    <t>성복동 168-10 성복서희스타힐스애비뉴 101동 1, 2라인</t>
  </si>
  <si>
    <t>성복동 168-10 성복서희스타힐스애비뉴 101동 3, 4라인</t>
  </si>
  <si>
    <t xml:space="preserve">성복서희스타힐스 </t>
  </si>
  <si>
    <t>성복동 168-10 성복서희스타힐스애비뉴 102동 1, 2라인</t>
  </si>
  <si>
    <t>애비뉴)</t>
  </si>
  <si>
    <t>성복동 168-10 성복서희스타힐스애비뉴 102동 3, 4라인</t>
  </si>
  <si>
    <t>성복36통</t>
  </si>
  <si>
    <t>성복동 167 성복역KCC스위첸 101동 1, 2라인</t>
  </si>
  <si>
    <t>성복동 167 성복역KCC스위첸 101동 3, 4라인</t>
  </si>
  <si>
    <t>성복역KCC스위첸)</t>
  </si>
  <si>
    <t>성복동 167 성복역KCC스위첸 102동</t>
  </si>
  <si>
    <t>성복동 167 성복역KCC스위첸 103동 1, 2라인</t>
  </si>
  <si>
    <t>성복동 167 성복역KCC스위첸 103동 3, 4라인</t>
  </si>
  <si>
    <t>성복37통</t>
  </si>
  <si>
    <t>성복동 23 성복역 롯데캐슬 골드타운 101동 1～2라인</t>
  </si>
  <si>
    <t>성복동 23 성복역 롯데캐슬 골드타운 101동 3～4라인</t>
  </si>
  <si>
    <t xml:space="preserve">성복역 롯데캐슬 </t>
  </si>
  <si>
    <t>성복동 23 성복역 롯데캐슬 골드타운 101동 5～6라인</t>
  </si>
  <si>
    <t>골드타운)</t>
  </si>
  <si>
    <t>성복동 23 성복역 롯데캐슬 골드타운 102동 1～2라인</t>
  </si>
  <si>
    <t>성복동 23 성복역 롯데캐슬 골드타운 102동 3～4라인</t>
  </si>
  <si>
    <t>성복동 23 성복역 롯데캐슬 골드타운 102동 5～6라인</t>
  </si>
  <si>
    <t>성복동 23 성복역 롯데캐슬 골드타운 103동 1～2라인</t>
  </si>
  <si>
    <t>성복동 23 성복역 롯데캐슬 골드타운 103동 3～4라인</t>
  </si>
  <si>
    <t>성복동 23 성복역 롯데캐슬 골드타운 103동 5～6라인</t>
  </si>
  <si>
    <t>성복38통</t>
  </si>
  <si>
    <t>성복동 23 성복역 롯데캐슬 골드타운 104동 1～2라인</t>
  </si>
  <si>
    <t>성복동 23 성복역 롯데캐슬 골드타운 104동 3～5라인</t>
  </si>
  <si>
    <t>성복역 롯데캐슬</t>
  </si>
  <si>
    <t>성복동 23 성복역 롯데캐슬 골드타운 105동 1～2라인</t>
  </si>
  <si>
    <t>성복동 23 성복역 롯데캐슬 골드타운 105동 3～4라인</t>
  </si>
  <si>
    <t>성복동 23 성복역 롯데캐슬 골드타운 105동 5～6라인</t>
  </si>
  <si>
    <t>성복동 23 성복역 롯데캐슬 골드타운 106동 1～2라인</t>
  </si>
  <si>
    <t>성복39통</t>
  </si>
  <si>
    <t>성복동 23 성복역 롯데캐슬 골드타운 107동 1～2라인</t>
  </si>
  <si>
    <t>성복동 23 성복역 롯데캐슬 골드타운 107동 3～5라인</t>
  </si>
  <si>
    <t>성복동 23 성복역 롯데캐슬 골드타운 108동 1～2라인</t>
  </si>
  <si>
    <t>성복동 23 성복역 롯데캐슬 골드타운 108동 3～4라인</t>
  </si>
  <si>
    <t>성복동 23 성복역 롯데캐슬 골드타운 108동 5～6라인</t>
  </si>
  <si>
    <t>성복40통</t>
  </si>
  <si>
    <t>성복동 23 성복역 롯데캐슬 골드타운 109동 1～2라인</t>
  </si>
  <si>
    <t>성복동 23 성복역 롯데캐슬 골드타운 109동 3～4라인</t>
  </si>
  <si>
    <t>성복동 23 성복역 롯데캐슬 골드타운 109동 5～6라인</t>
  </si>
  <si>
    <t>성복동 23 성복역 롯데캐슬 골드타운 110동 1～2라인</t>
  </si>
  <si>
    <t>성복동 23 성복역 롯데캐슬 골드타운 110동 3～4라인</t>
  </si>
  <si>
    <t>성복동 23 성복역 롯데캐슬 골드타운 110동 5～6라인</t>
  </si>
  <si>
    <t>성복41통</t>
  </si>
  <si>
    <t>성복동 23 성복역 롯데캐슬 골드타운 111동 1～2라인</t>
  </si>
  <si>
    <t>성복동 23 성복역 롯데캐슬 골드타운 111동 3～4라인</t>
  </si>
  <si>
    <t>성복동 23 성복역 롯데캐슬 골드타운 111동 5～6라인</t>
  </si>
  <si>
    <t>성복동 23 성복역 롯데캐슬 골드타운 112동 1～2라인</t>
  </si>
  <si>
    <t>성복동 23 성복역 롯데캐슬 골드타운 112동 3～4라인</t>
  </si>
  <si>
    <t>성복동 23 성복역 롯데캐슬 골드타운 112동 5～6라인</t>
  </si>
  <si>
    <t>성복42통</t>
  </si>
  <si>
    <t>성복동 23 성복역 롯데캐슬 골드타운 113동 1～2라인</t>
  </si>
  <si>
    <t>성복동 23 성복역 롯데캐슬 골드타운 113동 3～4라인</t>
  </si>
  <si>
    <t>성복동 23 성복역 롯데캐슬 골드타운 113동 5～6라인</t>
  </si>
  <si>
    <t>성복동 23 성복역 롯데캐슬 골드타운 오피스텔 8층~12층</t>
  </si>
  <si>
    <t>성복동 23 성복역 롯데캐슬 골드타운 오피스텔 13층～17층</t>
  </si>
  <si>
    <t>성복동 23 성복역 롯데캐슬 골드타운 오피스텔 18층～22층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</si>
</sst>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&quot;.&quot;m&quot;.&quot;d"/>
  </numFmts>
  <fonts count="3" x14ac:knownFonts="1">
    <font>
      <sz val="11"/>
      <color indexed="8"/>
      <name val="맑은 고딕"/>
    </font>
    <font>
      <sz val="11"/>
      <color indexed="8"/>
      <name val="맑은 고딕"/>
      <family val="3"/>
      <charset val="129"/>
    </font>
    <font>
      <sz val="8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/>
      <diagonal/>
    </border>
  </borders>
  <cellStyleXfs count="1">
    <xf numFmtId="0" fontId="0" fillId="0" borderId="0" applyNumberFormat="0" applyFill="0" applyBorder="0" applyProtection="0">
      <alignment vertical="center"/>
    </xf>
  </cellStyleXfs>
  <cellXfs count="65">
    <xf numFmtId="0" fontId="0" fillId="0" borderId="0" xfId="0" applyFont="1" applyAlignment="1">
      <alignment vertical="center"/>
    </xf>
    <xf numFmtId="0" fontId="0" fillId="0" borderId="0" xfId="0" applyNumberFormat="1" applyFont="1" applyAlignment="1">
      <alignment vertical="center"/>
    </xf>
    <xf numFmtId="49" fontId="0" fillId="2" borderId="1" xfId="0" applyNumberFormat="1" applyFont="1" applyFill="1" applyBorder="1" applyAlignment="1">
      <alignment vertical="center"/>
    </xf>
    <xf numFmtId="49" fontId="0" fillId="0" borderId="1" xfId="0" applyNumberFormat="1" applyFont="1" applyBorder="1" applyAlignment="1">
      <alignment vertical="center"/>
    </xf>
    <xf numFmtId="176" fontId="0" fillId="2" borderId="1" xfId="0" applyNumberFormat="1" applyFont="1" applyFill="1" applyBorder="1" applyAlignment="1">
      <alignment vertical="center"/>
    </xf>
    <xf numFmtId="0" fontId="0" fillId="0" borderId="1" xfId="0" applyFont="1" applyBorder="1" applyAlignment="1">
      <alignment vertical="center"/>
    </xf>
    <xf numFmtId="0" fontId="0" fillId="2" borderId="1" xfId="0" applyNumberFormat="1" applyFont="1" applyFill="1" applyBorder="1" applyAlignment="1">
      <alignment vertical="center"/>
    </xf>
    <xf numFmtId="0" fontId="0" fillId="2" borderId="1" xfId="0" applyFont="1" applyFill="1" applyBorder="1" applyAlignment="1">
      <alignment vertical="center"/>
    </xf>
    <xf numFmtId="0" fontId="0" fillId="2" borderId="2" xfId="0" applyNumberFormat="1" applyFont="1" applyFill="1" applyBorder="1" applyAlignment="1">
      <alignment vertical="center"/>
    </xf>
    <xf numFmtId="49" fontId="0" fillId="0" borderId="2" xfId="0" applyNumberFormat="1" applyFont="1" applyBorder="1" applyAlignment="1">
      <alignment vertical="center"/>
    </xf>
    <xf numFmtId="0" fontId="0" fillId="3" borderId="3" xfId="0" applyNumberFormat="1" applyFont="1" applyFill="1" applyBorder="1" applyAlignment="1">
      <alignment vertical="center"/>
    </xf>
    <xf numFmtId="176" fontId="0" fillId="2" borderId="4" xfId="0" applyNumberFormat="1" applyFont="1" applyFill="1" applyBorder="1" applyAlignment="1">
      <alignment vertical="center"/>
    </xf>
    <xf numFmtId="49" fontId="0" fillId="3" borderId="5" xfId="0" applyNumberFormat="1" applyFont="1" applyFill="1" applyBorder="1" applyAlignment="1">
      <alignment vertical="center"/>
    </xf>
    <xf numFmtId="49" fontId="0" fillId="0" borderId="6" xfId="0" applyNumberFormat="1" applyFont="1" applyBorder="1" applyAlignment="1">
      <alignment vertical="center"/>
    </xf>
    <xf numFmtId="49" fontId="0" fillId="3" borderId="3" xfId="0" applyNumberFormat="1" applyFont="1" applyFill="1" applyBorder="1" applyAlignment="1">
      <alignment vertical="center"/>
    </xf>
    <xf numFmtId="49" fontId="0" fillId="2" borderId="7" xfId="0" applyNumberFormat="1" applyFont="1" applyFill="1" applyBorder="1" applyAlignment="1">
      <alignment vertical="center"/>
    </xf>
    <xf numFmtId="49" fontId="0" fillId="0" borderId="7" xfId="0" applyNumberFormat="1" applyFont="1" applyBorder="1" applyAlignment="1">
      <alignment vertical="center"/>
    </xf>
    <xf numFmtId="0" fontId="0" fillId="2" borderId="7" xfId="0" applyNumberFormat="1" applyFont="1" applyFill="1" applyBorder="1" applyAlignment="1">
      <alignment vertical="center"/>
    </xf>
    <xf numFmtId="0" fontId="0" fillId="0" borderId="0" xfId="0" applyNumberFormat="1" applyFont="1" applyAlignment="1">
      <alignment vertical="center"/>
    </xf>
    <xf numFmtId="49" fontId="0" fillId="0" borderId="8" xfId="0" applyNumberFormat="1" applyFont="1" applyBorder="1" applyAlignment="1">
      <alignment vertical="center"/>
    </xf>
    <xf numFmtId="49" fontId="0" fillId="4" borderId="9" xfId="0" applyNumberFormat="1" applyFont="1" applyFill="1" applyBorder="1" applyAlignment="1">
      <alignment vertical="center"/>
    </xf>
    <xf numFmtId="49" fontId="0" fillId="2" borderId="6" xfId="0" applyNumberFormat="1" applyFont="1" applyFill="1" applyBorder="1" applyAlignment="1">
      <alignment vertical="center"/>
    </xf>
    <xf numFmtId="0" fontId="0" fillId="0" borderId="1" xfId="0" applyNumberFormat="1" applyFont="1" applyBorder="1" applyAlignment="1">
      <alignment vertical="center"/>
    </xf>
    <xf numFmtId="176" fontId="0" fillId="4" borderId="5" xfId="0" applyNumberFormat="1" applyFont="1" applyFill="1" applyBorder="1" applyAlignment="1">
      <alignment vertical="center"/>
    </xf>
    <xf numFmtId="49" fontId="0" fillId="4" borderId="5" xfId="0" applyNumberFormat="1" applyFont="1" applyFill="1" applyBorder="1" applyAlignment="1">
      <alignment vertical="center"/>
    </xf>
    <xf numFmtId="0" fontId="0" fillId="4" borderId="5" xfId="0" applyNumberFormat="1" applyFont="1" applyFill="1" applyBorder="1" applyAlignment="1">
      <alignment vertical="center"/>
    </xf>
    <xf numFmtId="0" fontId="0" fillId="2" borderId="6" xfId="0" applyFont="1" applyFill="1" applyBorder="1" applyAlignment="1">
      <alignment vertical="center"/>
    </xf>
    <xf numFmtId="0" fontId="0" fillId="0" borderId="0" xfId="0" applyNumberFormat="1" applyFont="1" applyAlignment="1">
      <alignment vertical="center"/>
    </xf>
    <xf numFmtId="14" fontId="0" fillId="2" borderId="1" xfId="0" applyNumberFormat="1" applyFont="1" applyFill="1" applyBorder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1" fillId="0" borderId="1" xfId="0" applyNumberFormat="1" applyFont="1" applyBorder="1" applyAlignment="1">
      <alignment vertical="center"/>
    </xf>
  </cellXfs>
  <cellStyles count="1">
    <cellStyle name="표준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FF00"/>
      <rgbColor rgb="FFFFFFCC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 테마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테마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테마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6"/>
  <sheetViews>
    <sheetView showGridLines="0" workbookViewId="0"/>
  </sheetViews>
  <sheetFormatPr defaultColWidth="8.875" defaultRowHeight="16.5" customHeight="1" x14ac:dyDescent="0.3"/>
  <cols>
    <col min="1" max="1" width="9" style="1" customWidth="1"/>
    <col min="2" max="2" width="10.375" style="1" customWidth="1"/>
    <col min="3" max="6" width="8.875" style="1" customWidth="1"/>
    <col min="7" max="16384" width="8.875" style="1"/>
  </cols>
  <sheetData>
    <row r="1" spans="1:5" ht="15.95" customHeight="1" x14ac:dyDescent="0.3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</row>
    <row r="2" spans="1:5" ht="15.95" customHeight="1" x14ac:dyDescent="0.3">
      <c r="A2" s="2" t="s">
        <v>5</v>
      </c>
      <c r="B2" s="4">
        <v>43647</v>
      </c>
      <c r="C2" s="3" t="s">
        <v>6</v>
      </c>
      <c r="D2" s="5"/>
      <c r="E2" s="5"/>
    </row>
    <row r="3" spans="1:5" ht="15.95" customHeight="1" x14ac:dyDescent="0.3">
      <c r="A3" s="2" t="s">
        <v>7</v>
      </c>
      <c r="B3" s="4">
        <v>43112</v>
      </c>
      <c r="C3" s="3" t="s">
        <v>8</v>
      </c>
      <c r="D3" s="5"/>
      <c r="E3" s="5"/>
    </row>
    <row r="4" spans="1:5" ht="15.95" customHeight="1" x14ac:dyDescent="0.3">
      <c r="A4" s="2" t="s">
        <v>9</v>
      </c>
      <c r="B4" s="4">
        <v>43647</v>
      </c>
      <c r="C4" s="3" t="s">
        <v>10</v>
      </c>
      <c r="D4" s="5"/>
      <c r="E4" s="5"/>
    </row>
    <row r="5" spans="1:5" ht="15.95" customHeight="1" x14ac:dyDescent="0.3">
      <c r="A5" s="2" t="s">
        <v>11</v>
      </c>
      <c r="B5" s="4">
        <v>43840</v>
      </c>
      <c r="C5" s="3" t="s">
        <v>12</v>
      </c>
      <c r="D5" s="5"/>
      <c r="E5" s="5"/>
    </row>
    <row r="6" spans="1:5" ht="15.95" customHeight="1" x14ac:dyDescent="0.3">
      <c r="A6" s="2" t="s">
        <v>13</v>
      </c>
      <c r="B6" s="4">
        <v>43840</v>
      </c>
      <c r="C6" s="3" t="s">
        <v>14</v>
      </c>
      <c r="D6" s="5"/>
      <c r="E6" s="5"/>
    </row>
    <row r="7" spans="1:5" ht="15.95" customHeight="1" x14ac:dyDescent="0.3">
      <c r="A7" s="6">
        <v>6</v>
      </c>
      <c r="B7" s="7"/>
      <c r="C7" s="3" t="s">
        <v>15</v>
      </c>
      <c r="D7" s="5"/>
      <c r="E7" s="5"/>
    </row>
    <row r="8" spans="1:5" ht="15.95" customHeight="1" x14ac:dyDescent="0.3">
      <c r="A8" s="6">
        <v>7</v>
      </c>
      <c r="B8" s="4">
        <v>42859</v>
      </c>
      <c r="C8" s="3" t="s">
        <v>16</v>
      </c>
      <c r="D8" s="5"/>
      <c r="E8" s="5"/>
    </row>
    <row r="9" spans="1:5" ht="15.95" customHeight="1" x14ac:dyDescent="0.3">
      <c r="A9" s="6">
        <v>8</v>
      </c>
      <c r="B9" s="4">
        <v>43112</v>
      </c>
      <c r="C9" s="3" t="s">
        <v>17</v>
      </c>
      <c r="D9" s="5"/>
      <c r="E9" s="5"/>
    </row>
    <row r="10" spans="1:5" ht="15.95" customHeight="1" x14ac:dyDescent="0.3">
      <c r="A10" s="6">
        <v>9</v>
      </c>
      <c r="B10" s="4">
        <v>43448</v>
      </c>
      <c r="C10" s="3" t="s">
        <v>18</v>
      </c>
      <c r="D10" s="5"/>
      <c r="E10" s="5"/>
    </row>
    <row r="11" spans="1:5" ht="15.95" customHeight="1" x14ac:dyDescent="0.3">
      <c r="A11" s="6">
        <v>10</v>
      </c>
      <c r="B11" s="4">
        <v>43647</v>
      </c>
      <c r="C11" s="3" t="s">
        <v>19</v>
      </c>
      <c r="D11" s="5"/>
      <c r="E11" s="5"/>
    </row>
    <row r="12" spans="1:5" ht="15.95" customHeight="1" x14ac:dyDescent="0.3">
      <c r="A12" s="6">
        <v>11</v>
      </c>
      <c r="B12" s="7"/>
      <c r="C12" s="3" t="s">
        <v>20</v>
      </c>
      <c r="D12" s="5"/>
      <c r="E12" s="5"/>
    </row>
    <row r="13" spans="1:5" ht="15.95" customHeight="1" x14ac:dyDescent="0.3">
      <c r="A13" s="6">
        <v>12</v>
      </c>
      <c r="B13" s="4">
        <v>43840</v>
      </c>
      <c r="C13" s="3" t="s">
        <v>21</v>
      </c>
      <c r="D13" s="5"/>
      <c r="E13" s="5"/>
    </row>
    <row r="14" spans="1:5" ht="15.95" customHeight="1" x14ac:dyDescent="0.3">
      <c r="A14" s="6">
        <v>13</v>
      </c>
      <c r="B14" s="4">
        <v>43840</v>
      </c>
      <c r="C14" s="3" t="s">
        <v>22</v>
      </c>
      <c r="D14" s="5"/>
      <c r="E14" s="5"/>
    </row>
    <row r="15" spans="1:5" ht="15.95" customHeight="1" x14ac:dyDescent="0.3">
      <c r="A15" s="2" t="s">
        <v>23</v>
      </c>
      <c r="B15" s="4">
        <v>43840</v>
      </c>
      <c r="C15" s="3" t="s">
        <v>24</v>
      </c>
      <c r="D15" s="5"/>
      <c r="E15" s="5"/>
    </row>
    <row r="16" spans="1:5" ht="15.95" customHeight="1" x14ac:dyDescent="0.3">
      <c r="A16" s="6">
        <v>14</v>
      </c>
      <c r="B16" s="4">
        <v>43647</v>
      </c>
      <c r="C16" s="3" t="s">
        <v>25</v>
      </c>
      <c r="D16" s="5"/>
      <c r="E16" s="5"/>
    </row>
    <row r="17" spans="1:5" ht="15.95" customHeight="1" x14ac:dyDescent="0.3">
      <c r="A17" s="6">
        <v>15</v>
      </c>
      <c r="B17" s="4">
        <v>43777</v>
      </c>
      <c r="C17" s="3" t="s">
        <v>26</v>
      </c>
      <c r="D17" s="5"/>
      <c r="E17" s="5"/>
    </row>
    <row r="18" spans="1:5" ht="15.95" customHeight="1" x14ac:dyDescent="0.3">
      <c r="A18" s="2" t="s">
        <v>27</v>
      </c>
      <c r="B18" s="4">
        <v>43840</v>
      </c>
      <c r="C18" s="3" t="s">
        <v>28</v>
      </c>
      <c r="D18" s="5"/>
      <c r="E18" s="5"/>
    </row>
    <row r="19" spans="1:5" ht="15.95" customHeight="1" x14ac:dyDescent="0.3">
      <c r="A19" s="6">
        <v>16</v>
      </c>
      <c r="B19" s="4">
        <v>43647</v>
      </c>
      <c r="C19" s="3" t="s">
        <v>29</v>
      </c>
      <c r="D19" s="5"/>
      <c r="E19" s="5"/>
    </row>
    <row r="20" spans="1:5" ht="15.95" customHeight="1" x14ac:dyDescent="0.3">
      <c r="A20" s="8">
        <v>17</v>
      </c>
      <c r="B20" s="4">
        <v>43112</v>
      </c>
      <c r="C20" s="9" t="s">
        <v>30</v>
      </c>
      <c r="D20" s="5"/>
      <c r="E20" s="5"/>
    </row>
    <row r="21" spans="1:5" ht="15.95" customHeight="1" x14ac:dyDescent="0.3">
      <c r="A21" s="10">
        <v>18</v>
      </c>
      <c r="B21" s="11">
        <v>43840</v>
      </c>
      <c r="C21" s="12" t="s">
        <v>31</v>
      </c>
      <c r="D21" s="13" t="s">
        <v>32</v>
      </c>
      <c r="E21" s="3" t="s">
        <v>32</v>
      </c>
    </row>
    <row r="22" spans="1:5" ht="15.95" customHeight="1" x14ac:dyDescent="0.3">
      <c r="A22" s="10">
        <v>19</v>
      </c>
      <c r="B22" s="11">
        <v>43448</v>
      </c>
      <c r="C22" s="12" t="s">
        <v>33</v>
      </c>
      <c r="D22" s="13" t="s">
        <v>32</v>
      </c>
      <c r="E22" s="3" t="s">
        <v>32</v>
      </c>
    </row>
    <row r="23" spans="1:5" ht="15.95" customHeight="1" x14ac:dyDescent="0.3">
      <c r="A23" s="10">
        <v>20</v>
      </c>
      <c r="B23" s="11">
        <v>43777</v>
      </c>
      <c r="C23" s="12" t="s">
        <v>34</v>
      </c>
      <c r="D23" s="13" t="s">
        <v>32</v>
      </c>
      <c r="E23" s="3" t="s">
        <v>32</v>
      </c>
    </row>
    <row r="24" spans="1:5" ht="15.95" customHeight="1" x14ac:dyDescent="0.3">
      <c r="A24" s="14" t="s">
        <v>35</v>
      </c>
      <c r="B24" s="11">
        <v>43777</v>
      </c>
      <c r="C24" s="12" t="s">
        <v>36</v>
      </c>
      <c r="D24" s="13" t="s">
        <v>32</v>
      </c>
      <c r="E24" s="3" t="s">
        <v>32</v>
      </c>
    </row>
    <row r="25" spans="1:5" ht="15.95" customHeight="1" x14ac:dyDescent="0.3">
      <c r="A25" s="15" t="s">
        <v>37</v>
      </c>
      <c r="B25" s="4">
        <v>43840</v>
      </c>
      <c r="C25" s="16" t="s">
        <v>38</v>
      </c>
      <c r="D25" s="5"/>
      <c r="E25" s="3" t="s">
        <v>32</v>
      </c>
    </row>
    <row r="26" spans="1:5" ht="15.95" customHeight="1" x14ac:dyDescent="0.3">
      <c r="A26" s="8">
        <v>21</v>
      </c>
      <c r="B26" s="4">
        <v>42859</v>
      </c>
      <c r="C26" s="9" t="s">
        <v>39</v>
      </c>
      <c r="D26" s="5"/>
      <c r="E26" s="5"/>
    </row>
    <row r="27" spans="1:5" ht="15.95" customHeight="1" x14ac:dyDescent="0.3">
      <c r="A27" s="10">
        <v>22</v>
      </c>
      <c r="B27" s="11">
        <v>43840</v>
      </c>
      <c r="C27" s="12" t="s">
        <v>40</v>
      </c>
      <c r="D27" s="13" t="s">
        <v>32</v>
      </c>
      <c r="E27" s="3" t="s">
        <v>32</v>
      </c>
    </row>
    <row r="28" spans="1:5" ht="15.95" customHeight="1" x14ac:dyDescent="0.3">
      <c r="A28" s="17">
        <v>23</v>
      </c>
      <c r="B28" s="4">
        <v>43840</v>
      </c>
      <c r="C28" s="16" t="s">
        <v>41</v>
      </c>
      <c r="D28" s="5"/>
      <c r="E28" s="5"/>
    </row>
    <row r="29" spans="1:5" ht="15.95" customHeight="1" x14ac:dyDescent="0.3">
      <c r="A29" s="6">
        <v>24</v>
      </c>
      <c r="B29" s="4">
        <v>43448</v>
      </c>
      <c r="C29" s="3" t="s">
        <v>42</v>
      </c>
      <c r="D29" s="5"/>
      <c r="E29" s="5"/>
    </row>
    <row r="30" spans="1:5" ht="15.95" customHeight="1" x14ac:dyDescent="0.3">
      <c r="A30" s="8">
        <v>25</v>
      </c>
      <c r="B30" s="4">
        <v>43840</v>
      </c>
      <c r="C30" s="9" t="s">
        <v>43</v>
      </c>
      <c r="D30" s="5"/>
      <c r="E30" s="5"/>
    </row>
    <row r="31" spans="1:5" ht="15.95" customHeight="1" x14ac:dyDescent="0.3">
      <c r="A31" s="10">
        <v>26</v>
      </c>
      <c r="B31" s="11">
        <v>43448</v>
      </c>
      <c r="C31" s="12" t="s">
        <v>44</v>
      </c>
      <c r="D31" s="13" t="s">
        <v>32</v>
      </c>
      <c r="E31" s="3" t="s">
        <v>32</v>
      </c>
    </row>
    <row r="32" spans="1:5" ht="15.95" customHeight="1" x14ac:dyDescent="0.3">
      <c r="A32" s="17">
        <v>27</v>
      </c>
      <c r="B32" s="4">
        <v>43647</v>
      </c>
      <c r="C32" s="16" t="s">
        <v>45</v>
      </c>
      <c r="D32" s="5"/>
      <c r="E32" s="3" t="s">
        <v>32</v>
      </c>
    </row>
    <row r="33" spans="1:5" ht="15.95" customHeight="1" x14ac:dyDescent="0.3">
      <c r="A33" s="6">
        <v>28</v>
      </c>
      <c r="B33" s="4">
        <v>43840</v>
      </c>
      <c r="C33" s="3" t="s">
        <v>46</v>
      </c>
      <c r="D33" s="5"/>
      <c r="E33" s="5"/>
    </row>
    <row r="34" spans="1:5" ht="15.95" customHeight="1" x14ac:dyDescent="0.3">
      <c r="A34" s="8">
        <v>29</v>
      </c>
      <c r="B34" s="4">
        <v>43448</v>
      </c>
      <c r="C34" s="9" t="s">
        <v>47</v>
      </c>
      <c r="D34" s="5"/>
      <c r="E34" s="5"/>
    </row>
    <row r="35" spans="1:5" ht="15.95" customHeight="1" x14ac:dyDescent="0.3">
      <c r="A35" s="10">
        <v>30</v>
      </c>
      <c r="B35" s="11">
        <v>43840</v>
      </c>
      <c r="C35" s="12" t="s">
        <v>48</v>
      </c>
      <c r="D35" s="13" t="s">
        <v>32</v>
      </c>
      <c r="E35" s="5"/>
    </row>
    <row r="36" spans="1:5" ht="15.95" customHeight="1" x14ac:dyDescent="0.3">
      <c r="A36" s="17">
        <v>31</v>
      </c>
      <c r="B36" s="4">
        <v>43647</v>
      </c>
      <c r="C36" s="16" t="s">
        <v>49</v>
      </c>
      <c r="D36" s="5"/>
      <c r="E36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587"/>
  <sheetViews>
    <sheetView showGridLines="0" tabSelected="1" workbookViewId="0">
      <selection activeCell="T8" sqref="T8"/>
    </sheetView>
  </sheetViews>
  <sheetFormatPr defaultColWidth="8.875" defaultRowHeight="16.5" customHeight="1" x14ac:dyDescent="0.3"/>
  <cols>
    <col min="1" max="6" width="6.5" style="18" customWidth="1"/>
    <col min="7" max="10" width="7.875" style="18" customWidth="1"/>
    <col min="11" max="11" width="9.125" style="18" customWidth="1"/>
    <col min="12" max="12" width="4.375" style="18" customWidth="1"/>
    <col min="13" max="13" width="7.125" style="18" customWidth="1"/>
    <col min="14" max="14" width="7.125" style="63" customWidth="1"/>
    <col min="15" max="16" width="29.625" style="18" customWidth="1"/>
    <col min="17" max="17" width="10.625" style="18" customWidth="1"/>
    <col min="18" max="19" width="9" style="18" customWidth="1"/>
    <col min="20" max="20" width="30.125" style="18" customWidth="1"/>
    <col min="21" max="21" width="8.5" style="18" customWidth="1"/>
    <col min="22" max="23" width="7.375" style="18" customWidth="1"/>
    <col min="24" max="26" width="9" style="18" customWidth="1"/>
    <col min="27" max="27" width="119.125" style="18" customWidth="1"/>
    <col min="28" max="34" width="8.875" style="18" customWidth="1"/>
    <col min="35" max="16384" width="8.875" style="18"/>
  </cols>
  <sheetData>
    <row r="1" spans="1:33" ht="15.95" customHeight="1" x14ac:dyDescent="0.3">
      <c r="A1" s="3" t="s">
        <v>50</v>
      </c>
      <c r="B1" s="3" t="s">
        <v>51</v>
      </c>
      <c r="C1" s="3" t="s">
        <v>52</v>
      </c>
      <c r="D1" s="3" t="s">
        <v>53</v>
      </c>
      <c r="E1" s="3" t="s">
        <v>54</v>
      </c>
      <c r="F1" s="3" t="s">
        <v>55</v>
      </c>
      <c r="G1" s="3" t="s">
        <v>56</v>
      </c>
      <c r="H1" s="3" t="s">
        <v>57</v>
      </c>
      <c r="I1" s="3" t="s">
        <v>58</v>
      </c>
      <c r="J1" s="3" t="s">
        <v>59</v>
      </c>
      <c r="K1" s="3" t="s">
        <v>60</v>
      </c>
      <c r="L1" s="3" t="s">
        <v>61</v>
      </c>
      <c r="M1" s="3" t="s">
        <v>62</v>
      </c>
      <c r="N1" s="22" t="s">
        <v>63</v>
      </c>
      <c r="O1" s="3" t="s">
        <v>64</v>
      </c>
      <c r="P1" s="19" t="s">
        <v>65</v>
      </c>
      <c r="Q1" s="20" t="s">
        <v>1</v>
      </c>
      <c r="R1" s="20" t="s">
        <v>66</v>
      </c>
      <c r="S1" s="20" t="s">
        <v>67</v>
      </c>
      <c r="T1" s="20" t="s">
        <v>68</v>
      </c>
      <c r="U1" s="20" t="s">
        <v>69</v>
      </c>
      <c r="V1" s="20" t="s">
        <v>70</v>
      </c>
      <c r="W1" s="20" t="s">
        <v>71</v>
      </c>
      <c r="X1" s="21" t="s">
        <v>72</v>
      </c>
      <c r="Y1" s="2" t="s">
        <v>73</v>
      </c>
      <c r="Z1" s="2" t="s">
        <v>74</v>
      </c>
      <c r="AA1" s="2" t="s">
        <v>75</v>
      </c>
      <c r="AB1" s="5"/>
      <c r="AC1" s="5"/>
      <c r="AD1" s="5"/>
      <c r="AE1" s="5"/>
      <c r="AF1" s="5"/>
      <c r="AG1" s="5"/>
    </row>
    <row r="2" spans="1:33" ht="15.95" customHeight="1" x14ac:dyDescent="0.3">
      <c r="A2" s="22" t="b">
        <f t="shared" ref="A2:A65" si="0">LEN(Y2)&gt;0</f>
        <v>1</v>
      </c>
      <c r="B2" s="22" t="b">
        <f t="shared" ref="B2:B65" si="1">LEFT(Y2)="("</f>
        <v>0</v>
      </c>
      <c r="C2" s="22" t="b">
        <f t="shared" ref="C2:C65" si="2">RIGHT(Y2)=")"</f>
        <v>0</v>
      </c>
      <c r="D2" s="22" t="b">
        <f t="shared" ref="D2:D65" si="3">AND(B2,C2)</f>
        <v>0</v>
      </c>
      <c r="E2" s="22" t="b">
        <f t="shared" ref="E2:E65" si="4">OR(B2,C2)</f>
        <v>0</v>
      </c>
      <c r="F2" s="22" t="b">
        <f t="shared" ref="F2:F45" si="5">_xlfn.XOR(B2,C2)</f>
        <v>0</v>
      </c>
      <c r="G2" s="22" t="b">
        <f t="shared" ref="G2:G22" si="6">AND(B2,F2)</f>
        <v>0</v>
      </c>
      <c r="H2" s="22" t="b">
        <f t="shared" ref="H2:H65" si="7">AND(C2,$F2)</f>
        <v>0</v>
      </c>
      <c r="I2" s="22" t="b">
        <v>0</v>
      </c>
      <c r="J2" s="22" t="b">
        <f t="shared" ref="J2:J65" si="8">AND(A2,NOT(B2),NOT(I2))</f>
        <v>1</v>
      </c>
      <c r="K2" s="3" t="str">
        <f>IF(AND(J2,RIGHT(Y2)="통"),Y2,"")</f>
        <v>언남1통</v>
      </c>
      <c r="L2" s="3" t="str">
        <f t="shared" ref="L2:L65" si="9">RIGHT(SUBSTITUTE(K2,"통",""),2)</f>
        <v>남1</v>
      </c>
      <c r="M2" s="22">
        <f t="shared" ref="M2:M65" si="10">IF(LEN(L2)=0,"",IF(CODE(L2)&lt;60,VALUE(L2),VALUE(RIGHT(L2))))</f>
        <v>1</v>
      </c>
      <c r="N2" s="64" t="str">
        <f>SUBSTITUTE(K2,_xlfn.CONCAT(M2,"통"),"")</f>
        <v>언남</v>
      </c>
      <c r="O2" s="3" t="str">
        <f>IF(I2,IF(I3,CONCATENATE(Y2,O3),Y2),"")</f>
        <v/>
      </c>
      <c r="P2" s="19" t="str">
        <f>IF(G2,O2,IF(D2,Y2,""))</f>
        <v/>
      </c>
      <c r="Q2" s="23">
        <f>_xlfn.XLOOKUP(R2,summary!C1:C36,summary!B1:B36)</f>
        <v>43840</v>
      </c>
      <c r="R2" s="24" t="str">
        <f t="shared" ref="R2:R65" si="11">IF($X2="",R1,$X2)</f>
        <v>구성동</v>
      </c>
      <c r="S2" s="24" t="str">
        <f>IF($J2,Y2,S1)</f>
        <v>언남1통</v>
      </c>
      <c r="T2" s="24" t="str">
        <f>IF($J2,P3,T1)</f>
        <v>(언남동, 남동)</v>
      </c>
      <c r="U2" s="24" t="str">
        <f t="shared" ref="U2:U65" si="12">IF($J2,N2,U1)</f>
        <v>언남</v>
      </c>
      <c r="V2" s="25">
        <f>IF($J2,M2,V1)</f>
        <v>1</v>
      </c>
      <c r="W2" s="25">
        <f t="shared" ref="W2:W65" si="13">IF(ISBLANK(Z2),"",IF(LEN(TRIM(Z2))&lt;4,VALUE(SUBSTITUTE(TRIM(Z2),"반","")),""))</f>
        <v>1</v>
      </c>
      <c r="X2" s="21" t="s">
        <v>31</v>
      </c>
      <c r="Y2" s="2" t="s">
        <v>76</v>
      </c>
      <c r="Z2" s="2" t="s">
        <v>79</v>
      </c>
      <c r="AA2" s="2" t="s">
        <v>80</v>
      </c>
      <c r="AB2" s="5"/>
      <c r="AC2" s="5"/>
      <c r="AD2" s="5"/>
      <c r="AE2" s="5"/>
      <c r="AF2" s="5"/>
      <c r="AG2" s="5"/>
    </row>
    <row r="3" spans="1:33" ht="15.95" customHeight="1" x14ac:dyDescent="0.3">
      <c r="A3" s="22" t="b">
        <f t="shared" si="0"/>
        <v>1</v>
      </c>
      <c r="B3" s="22" t="b">
        <f t="shared" si="1"/>
        <v>1</v>
      </c>
      <c r="C3" s="22" t="b">
        <f t="shared" si="2"/>
        <v>1</v>
      </c>
      <c r="D3" s="22" t="b">
        <f t="shared" si="3"/>
        <v>1</v>
      </c>
      <c r="E3" s="22" t="b">
        <f t="shared" si="4"/>
        <v>1</v>
      </c>
      <c r="F3" s="22" t="b">
        <f t="shared" si="5"/>
        <v>0</v>
      </c>
      <c r="G3" s="22" t="b">
        <f t="shared" si="6"/>
        <v>0</v>
      </c>
      <c r="H3" s="22" t="b">
        <f t="shared" si="7"/>
        <v>0</v>
      </c>
      <c r="I3" s="22" t="b">
        <f t="shared" ref="I3:I66" si="14">IF(G3,G3,IF(H2,FALSE,I2))</f>
        <v>0</v>
      </c>
      <c r="J3" s="22" t="b">
        <f t="shared" si="8"/>
        <v>0</v>
      </c>
      <c r="K3" s="3" t="str">
        <f>IF(AND(J3,RIGHT(Y3)="통"),Y3,"")</f>
        <v/>
      </c>
      <c r="L3" s="3" t="str">
        <f t="shared" si="9"/>
        <v/>
      </c>
      <c r="M3" s="3" t="str">
        <f t="shared" si="10"/>
        <v/>
      </c>
      <c r="N3" s="64" t="str">
        <f t="shared" ref="N3:N66" si="15">SUBSTITUTE(K3,_xlfn.CONCAT(M3,"통"),"")</f>
        <v/>
      </c>
      <c r="O3" s="3" t="str">
        <f>IF(I3,IF(I4,CONCATENATE(Y3,O4),Y3),"")</f>
        <v/>
      </c>
      <c r="P3" s="19" t="str">
        <f>IF(G3,O3,IF(D3,Y3,""))</f>
        <v>(언남동, 남동)</v>
      </c>
      <c r="Q3" s="23">
        <f>_xlfn.XLOOKUP(R3,summary!C1:C36,summary!B1:B36)</f>
        <v>43840</v>
      </c>
      <c r="R3" s="24" t="str">
        <f t="shared" si="11"/>
        <v>구성동</v>
      </c>
      <c r="S3" s="24" t="str">
        <f>IF(J3,Y3,S2)</f>
        <v>언남1통</v>
      </c>
      <c r="T3" s="24" t="str">
        <f>IF(J3,P4,T2)</f>
        <v>(언남동, 남동)</v>
      </c>
      <c r="U3" s="24" t="str">
        <f t="shared" si="12"/>
        <v>언남</v>
      </c>
      <c r="V3" s="25">
        <f>IF(J3,M3,V2)</f>
        <v>1</v>
      </c>
      <c r="W3" s="25">
        <f t="shared" si="13"/>
        <v>2</v>
      </c>
      <c r="X3" s="26"/>
      <c r="Y3" s="2" t="s">
        <v>78</v>
      </c>
      <c r="Z3" s="2" t="s">
        <v>81</v>
      </c>
      <c r="AA3" s="2" t="s">
        <v>82</v>
      </c>
      <c r="AB3" s="5"/>
      <c r="AC3" s="5"/>
      <c r="AD3" s="5"/>
      <c r="AE3" s="5"/>
      <c r="AF3" s="5"/>
      <c r="AG3" s="5"/>
    </row>
    <row r="4" spans="1:33" ht="15.95" customHeight="1" x14ac:dyDescent="0.3">
      <c r="A4" s="22" t="b">
        <f t="shared" si="0"/>
        <v>0</v>
      </c>
      <c r="B4" s="22" t="b">
        <f t="shared" si="1"/>
        <v>0</v>
      </c>
      <c r="C4" s="22" t="b">
        <f t="shared" si="2"/>
        <v>0</v>
      </c>
      <c r="D4" s="22" t="b">
        <f t="shared" si="3"/>
        <v>0</v>
      </c>
      <c r="E4" s="22" t="b">
        <f t="shared" si="4"/>
        <v>0</v>
      </c>
      <c r="F4" s="22" t="b">
        <f t="shared" si="5"/>
        <v>0</v>
      </c>
      <c r="G4" s="22" t="b">
        <f t="shared" si="6"/>
        <v>0</v>
      </c>
      <c r="H4" s="22" t="b">
        <f t="shared" si="7"/>
        <v>0</v>
      </c>
      <c r="I4" s="22" t="b">
        <f t="shared" si="14"/>
        <v>0</v>
      </c>
      <c r="J4" s="22" t="b">
        <f t="shared" si="8"/>
        <v>0</v>
      </c>
      <c r="K4" s="3" t="str">
        <f>IF(AND(J4,RIGHT(Y4)="통"),Y4,"")</f>
        <v/>
      </c>
      <c r="L4" s="3" t="str">
        <f t="shared" si="9"/>
        <v/>
      </c>
      <c r="M4" s="3" t="str">
        <f t="shared" si="10"/>
        <v/>
      </c>
      <c r="N4" s="64" t="str">
        <f t="shared" si="15"/>
        <v/>
      </c>
      <c r="O4" s="3" t="str">
        <f>IF(I4,IF(I5,CONCATENATE(Y4,O5),Y4),"")</f>
        <v/>
      </c>
      <c r="P4" s="19" t="str">
        <f>IF(G4,O4,IF(D4,Y4,""))</f>
        <v/>
      </c>
      <c r="Q4" s="23">
        <f>_xlfn.XLOOKUP(R4,summary!C1:C36,summary!B1:B36)</f>
        <v>43840</v>
      </c>
      <c r="R4" s="24" t="str">
        <f t="shared" si="11"/>
        <v>구성동</v>
      </c>
      <c r="S4" s="24" t="str">
        <f>IF(J4,Y4,S3)</f>
        <v>언남1통</v>
      </c>
      <c r="T4" s="24" t="str">
        <f>IF(J4,P5,T3)</f>
        <v>(언남동, 남동)</v>
      </c>
      <c r="U4" s="24" t="str">
        <f t="shared" si="12"/>
        <v>언남</v>
      </c>
      <c r="V4" s="25">
        <f>IF(J4,M4,V3)</f>
        <v>1</v>
      </c>
      <c r="W4" s="25">
        <f t="shared" si="13"/>
        <v>3</v>
      </c>
      <c r="X4" s="26"/>
      <c r="Y4" s="7"/>
      <c r="Z4" s="2" t="s">
        <v>83</v>
      </c>
      <c r="AA4" s="2" t="s">
        <v>84</v>
      </c>
      <c r="AB4" s="5"/>
      <c r="AC4" s="5"/>
      <c r="AD4" s="5"/>
      <c r="AE4" s="5"/>
      <c r="AF4" s="5"/>
      <c r="AG4" s="5"/>
    </row>
    <row r="5" spans="1:33" ht="15.95" customHeight="1" x14ac:dyDescent="0.3">
      <c r="A5" s="22" t="b">
        <f t="shared" si="0"/>
        <v>1</v>
      </c>
      <c r="B5" s="22" t="b">
        <f t="shared" si="1"/>
        <v>0</v>
      </c>
      <c r="C5" s="22" t="b">
        <f t="shared" si="2"/>
        <v>0</v>
      </c>
      <c r="D5" s="22" t="b">
        <f t="shared" si="3"/>
        <v>0</v>
      </c>
      <c r="E5" s="22" t="b">
        <f t="shared" si="4"/>
        <v>0</v>
      </c>
      <c r="F5" s="22" t="b">
        <f t="shared" si="5"/>
        <v>0</v>
      </c>
      <c r="G5" s="22" t="b">
        <f t="shared" si="6"/>
        <v>0</v>
      </c>
      <c r="H5" s="22" t="b">
        <f t="shared" si="7"/>
        <v>0</v>
      </c>
      <c r="I5" s="22" t="b">
        <f t="shared" si="14"/>
        <v>0</v>
      </c>
      <c r="J5" s="22" t="b">
        <f t="shared" si="8"/>
        <v>1</v>
      </c>
      <c r="K5" s="3" t="str">
        <f>IF(AND(J5,RIGHT(Y5)="통"),Y5,"")</f>
        <v>언남2통</v>
      </c>
      <c r="L5" s="3" t="str">
        <f t="shared" si="9"/>
        <v>남2</v>
      </c>
      <c r="M5" s="22">
        <f t="shared" si="10"/>
        <v>2</v>
      </c>
      <c r="N5" s="64" t="str">
        <f t="shared" si="15"/>
        <v>언남</v>
      </c>
      <c r="O5" s="3" t="str">
        <f>IF(I5,IF(I6,CONCATENATE(Y5,O6),Y5),"")</f>
        <v/>
      </c>
      <c r="P5" s="19" t="str">
        <f>IF(G5,O5,IF(D5,Y5,""))</f>
        <v/>
      </c>
      <c r="Q5" s="23">
        <f>_xlfn.XLOOKUP(R5,summary!C1:C36,summary!B1:B36)</f>
        <v>43840</v>
      </c>
      <c r="R5" s="24" t="str">
        <f t="shared" si="11"/>
        <v>구성동</v>
      </c>
      <c r="S5" s="24" t="str">
        <f>IF(J5,Y5,S4)</f>
        <v>언남2통</v>
      </c>
      <c r="T5" s="24" t="str">
        <f>IF(J5,P6,T4)</f>
        <v>(언남동, 언동)</v>
      </c>
      <c r="U5" s="24" t="str">
        <f t="shared" si="12"/>
        <v>언남</v>
      </c>
      <c r="V5" s="25">
        <f>IF(J5,M5,V4)</f>
        <v>2</v>
      </c>
      <c r="W5" s="25">
        <f t="shared" si="13"/>
        <v>1</v>
      </c>
      <c r="X5" s="26"/>
      <c r="Y5" s="2" t="s">
        <v>85</v>
      </c>
      <c r="Z5" s="2" t="s">
        <v>79</v>
      </c>
      <c r="AA5" s="2" t="s">
        <v>87</v>
      </c>
      <c r="AB5" s="5"/>
      <c r="AC5" s="5"/>
      <c r="AD5" s="5"/>
      <c r="AE5" s="5"/>
      <c r="AF5" s="5"/>
      <c r="AG5" s="5"/>
    </row>
    <row r="6" spans="1:33" ht="15.95" customHeight="1" x14ac:dyDescent="0.3">
      <c r="A6" s="22" t="b">
        <f t="shared" si="0"/>
        <v>1</v>
      </c>
      <c r="B6" s="22" t="b">
        <f t="shared" si="1"/>
        <v>1</v>
      </c>
      <c r="C6" s="22" t="b">
        <f t="shared" si="2"/>
        <v>1</v>
      </c>
      <c r="D6" s="22" t="b">
        <f t="shared" si="3"/>
        <v>1</v>
      </c>
      <c r="E6" s="22" t="b">
        <f t="shared" si="4"/>
        <v>1</v>
      </c>
      <c r="F6" s="22" t="b">
        <f t="shared" si="5"/>
        <v>0</v>
      </c>
      <c r="G6" s="22" t="b">
        <f t="shared" si="6"/>
        <v>0</v>
      </c>
      <c r="H6" s="22" t="b">
        <f t="shared" si="7"/>
        <v>0</v>
      </c>
      <c r="I6" s="22" t="b">
        <f t="shared" si="14"/>
        <v>0</v>
      </c>
      <c r="J6" s="22" t="b">
        <f t="shared" si="8"/>
        <v>0</v>
      </c>
      <c r="K6" s="3" t="str">
        <f>IF(AND(J6,RIGHT(Y6)="통"),Y6,"")</f>
        <v/>
      </c>
      <c r="L6" s="3" t="str">
        <f t="shared" si="9"/>
        <v/>
      </c>
      <c r="M6" s="3" t="str">
        <f t="shared" si="10"/>
        <v/>
      </c>
      <c r="N6" s="64" t="str">
        <f t="shared" si="15"/>
        <v/>
      </c>
      <c r="O6" s="3" t="str">
        <f>IF(I6,IF(I7,CONCATENATE(Y6,O7),Y6),"")</f>
        <v/>
      </c>
      <c r="P6" s="19" t="str">
        <f>IF(G6,O6,IF(D6,Y6,""))</f>
        <v>(언남동, 언동)</v>
      </c>
      <c r="Q6" s="23">
        <f>_xlfn.XLOOKUP(R6,summary!C1:C36,summary!B1:B36)</f>
        <v>43840</v>
      </c>
      <c r="R6" s="24" t="str">
        <f t="shared" si="11"/>
        <v>구성동</v>
      </c>
      <c r="S6" s="24" t="str">
        <f>IF(J6,Y6,S5)</f>
        <v>언남2통</v>
      </c>
      <c r="T6" s="24" t="str">
        <f>IF(J6,P7,T5)</f>
        <v>(언남동, 언동)</v>
      </c>
      <c r="U6" s="24" t="str">
        <f t="shared" si="12"/>
        <v>언남</v>
      </c>
      <c r="V6" s="25">
        <f>IF(J6,M6,V5)</f>
        <v>2</v>
      </c>
      <c r="W6" s="24" t="str">
        <f t="shared" si="13"/>
        <v/>
      </c>
      <c r="X6" s="26"/>
      <c r="Y6" s="2" t="s">
        <v>86</v>
      </c>
      <c r="Z6" s="7"/>
      <c r="AA6" s="7"/>
      <c r="AB6" s="5"/>
      <c r="AC6" s="5"/>
      <c r="AD6" s="5"/>
      <c r="AE6" s="5"/>
      <c r="AF6" s="5"/>
      <c r="AG6" s="5"/>
    </row>
    <row r="7" spans="1:33" ht="15.95" customHeight="1" x14ac:dyDescent="0.3">
      <c r="A7" s="22" t="b">
        <f t="shared" si="0"/>
        <v>0</v>
      </c>
      <c r="B7" s="22" t="b">
        <f t="shared" si="1"/>
        <v>0</v>
      </c>
      <c r="C7" s="22" t="b">
        <f t="shared" si="2"/>
        <v>0</v>
      </c>
      <c r="D7" s="22" t="b">
        <f t="shared" si="3"/>
        <v>0</v>
      </c>
      <c r="E7" s="22" t="b">
        <f t="shared" si="4"/>
        <v>0</v>
      </c>
      <c r="F7" s="22" t="b">
        <f t="shared" si="5"/>
        <v>0</v>
      </c>
      <c r="G7" s="22" t="b">
        <f t="shared" si="6"/>
        <v>0</v>
      </c>
      <c r="H7" s="22" t="b">
        <f t="shared" si="7"/>
        <v>0</v>
      </c>
      <c r="I7" s="22" t="b">
        <f t="shared" si="14"/>
        <v>0</v>
      </c>
      <c r="J7" s="22" t="b">
        <f t="shared" si="8"/>
        <v>0</v>
      </c>
      <c r="K7" s="3" t="str">
        <f>IF(AND(J7,RIGHT(Y7)="통"),Y7,"")</f>
        <v/>
      </c>
      <c r="L7" s="3" t="str">
        <f t="shared" si="9"/>
        <v/>
      </c>
      <c r="M7" s="3" t="str">
        <f t="shared" si="10"/>
        <v/>
      </c>
      <c r="N7" s="64" t="str">
        <f t="shared" si="15"/>
        <v/>
      </c>
      <c r="O7" s="3" t="str">
        <f>IF(I7,IF(I8,CONCATENATE(Y7,O8),Y7),"")</f>
        <v/>
      </c>
      <c r="P7" s="19" t="str">
        <f>IF(G7,O7,IF(D7,Y7,""))</f>
        <v/>
      </c>
      <c r="Q7" s="23">
        <f>_xlfn.XLOOKUP(R7,summary!C1:C36,summary!B1:B36)</f>
        <v>43840</v>
      </c>
      <c r="R7" s="24" t="str">
        <f t="shared" si="11"/>
        <v>구성동</v>
      </c>
      <c r="S7" s="24" t="str">
        <f>IF(J7,Y7,S6)</f>
        <v>언남2통</v>
      </c>
      <c r="T7" s="24" t="str">
        <f>IF(J7,P8,T6)</f>
        <v>(언남동, 언동)</v>
      </c>
      <c r="U7" s="24" t="str">
        <f t="shared" si="12"/>
        <v>언남</v>
      </c>
      <c r="V7" s="25">
        <f>IF(J7,M7,V6)</f>
        <v>2</v>
      </c>
      <c r="W7" s="25">
        <f t="shared" si="13"/>
        <v>2</v>
      </c>
      <c r="X7" s="26"/>
      <c r="Y7" s="7"/>
      <c r="Z7" s="2" t="s">
        <v>81</v>
      </c>
      <c r="AA7" s="2" t="s">
        <v>88</v>
      </c>
      <c r="AB7" s="5"/>
      <c r="AC7" s="5"/>
      <c r="AD7" s="5"/>
      <c r="AE7" s="5"/>
      <c r="AF7" s="5"/>
      <c r="AG7" s="5"/>
    </row>
    <row r="8" spans="1:33" ht="15.95" customHeight="1" x14ac:dyDescent="0.3">
      <c r="A8" s="22" t="b">
        <f t="shared" si="0"/>
        <v>0</v>
      </c>
      <c r="B8" s="22" t="b">
        <f t="shared" si="1"/>
        <v>0</v>
      </c>
      <c r="C8" s="22" t="b">
        <f t="shared" si="2"/>
        <v>0</v>
      </c>
      <c r="D8" s="22" t="b">
        <f t="shared" si="3"/>
        <v>0</v>
      </c>
      <c r="E8" s="22" t="b">
        <f t="shared" si="4"/>
        <v>0</v>
      </c>
      <c r="F8" s="22" t="b">
        <f t="shared" si="5"/>
        <v>0</v>
      </c>
      <c r="G8" s="22" t="b">
        <f t="shared" si="6"/>
        <v>0</v>
      </c>
      <c r="H8" s="22" t="b">
        <f t="shared" si="7"/>
        <v>0</v>
      </c>
      <c r="I8" s="22" t="b">
        <f t="shared" si="14"/>
        <v>0</v>
      </c>
      <c r="J8" s="22" t="b">
        <f t="shared" si="8"/>
        <v>0</v>
      </c>
      <c r="K8" s="3" t="str">
        <f>IF(AND(J8,RIGHT(Y8)="통"),Y8,"")</f>
        <v/>
      </c>
      <c r="L8" s="3" t="str">
        <f t="shared" si="9"/>
        <v/>
      </c>
      <c r="M8" s="3" t="str">
        <f t="shared" si="10"/>
        <v/>
      </c>
      <c r="N8" s="64" t="str">
        <f t="shared" si="15"/>
        <v/>
      </c>
      <c r="O8" s="3" t="str">
        <f>IF(I8,IF(I9,CONCATENATE(Y8,O9),Y8),"")</f>
        <v/>
      </c>
      <c r="P8" s="19" t="str">
        <f>IF(G8,O8,IF(D8,Y8,""))</f>
        <v/>
      </c>
      <c r="Q8" s="23">
        <f>_xlfn.XLOOKUP(R8,summary!C1:C36,summary!B1:B36)</f>
        <v>43840</v>
      </c>
      <c r="R8" s="24" t="str">
        <f t="shared" si="11"/>
        <v>구성동</v>
      </c>
      <c r="S8" s="24" t="str">
        <f>IF(J8,Y8,S7)</f>
        <v>언남2통</v>
      </c>
      <c r="T8" s="24" t="str">
        <f>IF(J8,P9,T7)</f>
        <v>(언남동, 언동)</v>
      </c>
      <c r="U8" s="24" t="str">
        <f t="shared" si="12"/>
        <v>언남</v>
      </c>
      <c r="V8" s="25">
        <f>IF(J8,M8,V7)</f>
        <v>2</v>
      </c>
      <c r="W8" s="24" t="str">
        <f t="shared" si="13"/>
        <v/>
      </c>
      <c r="X8" s="26"/>
      <c r="Y8" s="7"/>
      <c r="Z8" s="7"/>
      <c r="AA8" s="7"/>
      <c r="AB8" s="5"/>
      <c r="AC8" s="5"/>
      <c r="AD8" s="5"/>
      <c r="AE8" s="5"/>
      <c r="AF8" s="5"/>
      <c r="AG8" s="5"/>
    </row>
    <row r="9" spans="1:33" ht="15.95" customHeight="1" x14ac:dyDescent="0.3">
      <c r="A9" s="22" t="b">
        <f t="shared" si="0"/>
        <v>0</v>
      </c>
      <c r="B9" s="22" t="b">
        <f t="shared" si="1"/>
        <v>0</v>
      </c>
      <c r="C9" s="22" t="b">
        <f t="shared" si="2"/>
        <v>0</v>
      </c>
      <c r="D9" s="22" t="b">
        <f t="shared" si="3"/>
        <v>0</v>
      </c>
      <c r="E9" s="22" t="b">
        <f t="shared" si="4"/>
        <v>0</v>
      </c>
      <c r="F9" s="22" t="b">
        <f t="shared" si="5"/>
        <v>0</v>
      </c>
      <c r="G9" s="22" t="b">
        <f t="shared" si="6"/>
        <v>0</v>
      </c>
      <c r="H9" s="22" t="b">
        <f t="shared" si="7"/>
        <v>0</v>
      </c>
      <c r="I9" s="22" t="b">
        <f t="shared" si="14"/>
        <v>0</v>
      </c>
      <c r="J9" s="22" t="b">
        <f t="shared" si="8"/>
        <v>0</v>
      </c>
      <c r="K9" s="3" t="str">
        <f>IF(AND(J9,RIGHT(Y9)="통"),Y9,"")</f>
        <v/>
      </c>
      <c r="L9" s="3" t="str">
        <f t="shared" si="9"/>
        <v/>
      </c>
      <c r="M9" s="3" t="str">
        <f t="shared" si="10"/>
        <v/>
      </c>
      <c r="N9" s="64" t="str">
        <f t="shared" si="15"/>
        <v/>
      </c>
      <c r="O9" s="3" t="str">
        <f>IF(I9,IF(I10,CONCATENATE(Y9,O10),Y9),"")</f>
        <v/>
      </c>
      <c r="P9" s="19" t="str">
        <f>IF(G9,O9,IF(D9,Y9,""))</f>
        <v/>
      </c>
      <c r="Q9" s="23">
        <f>_xlfn.XLOOKUP(R9,summary!C1:C36,summary!B1:B36)</f>
        <v>43840</v>
      </c>
      <c r="R9" s="24" t="str">
        <f t="shared" si="11"/>
        <v>구성동</v>
      </c>
      <c r="S9" s="24" t="str">
        <f>IF(J9,Y9,S8)</f>
        <v>언남2통</v>
      </c>
      <c r="T9" s="24" t="str">
        <f>IF(J9,P10,T8)</f>
        <v>(언남동, 언동)</v>
      </c>
      <c r="U9" s="24" t="str">
        <f t="shared" si="12"/>
        <v>언남</v>
      </c>
      <c r="V9" s="25">
        <f>IF(J9,M9,V8)</f>
        <v>2</v>
      </c>
      <c r="W9" s="25">
        <f t="shared" si="13"/>
        <v>3</v>
      </c>
      <c r="X9" s="26"/>
      <c r="Y9" s="7"/>
      <c r="Z9" s="2" t="s">
        <v>83</v>
      </c>
      <c r="AA9" s="2" t="s">
        <v>89</v>
      </c>
      <c r="AB9" s="5"/>
      <c r="AC9" s="5"/>
      <c r="AD9" s="5"/>
      <c r="AE9" s="5"/>
      <c r="AF9" s="5"/>
      <c r="AG9" s="5"/>
    </row>
    <row r="10" spans="1:33" ht="15.95" customHeight="1" x14ac:dyDescent="0.3">
      <c r="A10" s="22" t="b">
        <f t="shared" si="0"/>
        <v>0</v>
      </c>
      <c r="B10" s="22" t="b">
        <f t="shared" si="1"/>
        <v>0</v>
      </c>
      <c r="C10" s="22" t="b">
        <f t="shared" si="2"/>
        <v>0</v>
      </c>
      <c r="D10" s="22" t="b">
        <f t="shared" si="3"/>
        <v>0</v>
      </c>
      <c r="E10" s="22" t="b">
        <f t="shared" si="4"/>
        <v>0</v>
      </c>
      <c r="F10" s="22" t="b">
        <f t="shared" si="5"/>
        <v>0</v>
      </c>
      <c r="G10" s="22" t="b">
        <f t="shared" si="6"/>
        <v>0</v>
      </c>
      <c r="H10" s="22" t="b">
        <f t="shared" si="7"/>
        <v>0</v>
      </c>
      <c r="I10" s="22" t="b">
        <f t="shared" si="14"/>
        <v>0</v>
      </c>
      <c r="J10" s="22" t="b">
        <f t="shared" si="8"/>
        <v>0</v>
      </c>
      <c r="K10" s="3" t="str">
        <f>IF(AND(J10,RIGHT(Y10)="통"),Y10,"")</f>
        <v/>
      </c>
      <c r="L10" s="3" t="str">
        <f t="shared" si="9"/>
        <v/>
      </c>
      <c r="M10" s="3" t="str">
        <f t="shared" si="10"/>
        <v/>
      </c>
      <c r="N10" s="64" t="str">
        <f t="shared" si="15"/>
        <v/>
      </c>
      <c r="O10" s="3" t="str">
        <f>IF(I10,IF(I11,CONCATENATE(Y10,O11),Y10),"")</f>
        <v/>
      </c>
      <c r="P10" s="19" t="str">
        <f>IF(G10,O10,IF(D10,Y10,""))</f>
        <v/>
      </c>
      <c r="Q10" s="23">
        <f>_xlfn.XLOOKUP(R10,summary!C1:C36,summary!B1:B36)</f>
        <v>43840</v>
      </c>
      <c r="R10" s="24" t="str">
        <f t="shared" si="11"/>
        <v>구성동</v>
      </c>
      <c r="S10" s="24" t="str">
        <f>IF(J10,Y10,S9)</f>
        <v>언남2통</v>
      </c>
      <c r="T10" s="24" t="str">
        <f>IF(J10,P11,T9)</f>
        <v>(언남동, 언동)</v>
      </c>
      <c r="U10" s="24" t="str">
        <f t="shared" si="12"/>
        <v>언남</v>
      </c>
      <c r="V10" s="25">
        <f>IF(J10,M10,V9)</f>
        <v>2</v>
      </c>
      <c r="W10" s="25">
        <f t="shared" si="13"/>
        <v>4</v>
      </c>
      <c r="X10" s="26"/>
      <c r="Y10" s="7"/>
      <c r="Z10" s="2" t="s">
        <v>90</v>
      </c>
      <c r="AA10" s="2" t="s">
        <v>91</v>
      </c>
      <c r="AB10" s="5"/>
      <c r="AC10" s="5"/>
      <c r="AD10" s="5"/>
      <c r="AE10" s="5"/>
      <c r="AF10" s="5"/>
      <c r="AG10" s="5"/>
    </row>
    <row r="11" spans="1:33" ht="15.95" customHeight="1" x14ac:dyDescent="0.3">
      <c r="A11" s="22" t="b">
        <f t="shared" si="0"/>
        <v>0</v>
      </c>
      <c r="B11" s="22" t="b">
        <f t="shared" si="1"/>
        <v>0</v>
      </c>
      <c r="C11" s="22" t="b">
        <f t="shared" si="2"/>
        <v>0</v>
      </c>
      <c r="D11" s="22" t="b">
        <f t="shared" si="3"/>
        <v>0</v>
      </c>
      <c r="E11" s="22" t="b">
        <f t="shared" si="4"/>
        <v>0</v>
      </c>
      <c r="F11" s="22" t="b">
        <f t="shared" si="5"/>
        <v>0</v>
      </c>
      <c r="G11" s="22" t="b">
        <f t="shared" si="6"/>
        <v>0</v>
      </c>
      <c r="H11" s="22" t="b">
        <f t="shared" si="7"/>
        <v>0</v>
      </c>
      <c r="I11" s="22" t="b">
        <f t="shared" si="14"/>
        <v>0</v>
      </c>
      <c r="J11" s="22" t="b">
        <f t="shared" si="8"/>
        <v>0</v>
      </c>
      <c r="K11" s="3" t="str">
        <f>IF(AND(J11,RIGHT(Y11)="통"),Y11,"")</f>
        <v/>
      </c>
      <c r="L11" s="3" t="str">
        <f t="shared" si="9"/>
        <v/>
      </c>
      <c r="M11" s="3" t="str">
        <f t="shared" si="10"/>
        <v/>
      </c>
      <c r="N11" s="64" t="str">
        <f t="shared" si="15"/>
        <v/>
      </c>
      <c r="O11" s="3" t="str">
        <f>IF(I11,IF(I12,CONCATENATE(Y11,O12),Y11),"")</f>
        <v/>
      </c>
      <c r="P11" s="19" t="str">
        <f>IF(G11,O11,IF(D11,Y11,""))</f>
        <v/>
      </c>
      <c r="Q11" s="23">
        <f>_xlfn.XLOOKUP(R11,summary!C1:C36,summary!B1:B36)</f>
        <v>43840</v>
      </c>
      <c r="R11" s="24" t="str">
        <f t="shared" si="11"/>
        <v>구성동</v>
      </c>
      <c r="S11" s="24" t="str">
        <f>IF(J11,Y11,S10)</f>
        <v>언남2통</v>
      </c>
      <c r="T11" s="24" t="str">
        <f>IF(J11,P12,T10)</f>
        <v>(언남동, 언동)</v>
      </c>
      <c r="U11" s="24" t="str">
        <f t="shared" si="12"/>
        <v>언남</v>
      </c>
      <c r="V11" s="25">
        <f>IF(J11,M11,V10)</f>
        <v>2</v>
      </c>
      <c r="W11" s="24" t="str">
        <f t="shared" si="13"/>
        <v/>
      </c>
      <c r="X11" s="26"/>
      <c r="Y11" s="7"/>
      <c r="Z11" s="7"/>
      <c r="AA11" s="7"/>
      <c r="AB11" s="5"/>
      <c r="AC11" s="5"/>
      <c r="AD11" s="5"/>
      <c r="AE11" s="5"/>
      <c r="AF11" s="5"/>
      <c r="AG11" s="5"/>
    </row>
    <row r="12" spans="1:33" ht="15.95" customHeight="1" x14ac:dyDescent="0.3">
      <c r="A12" s="22" t="b">
        <f t="shared" si="0"/>
        <v>0</v>
      </c>
      <c r="B12" s="22" t="b">
        <f t="shared" si="1"/>
        <v>0</v>
      </c>
      <c r="C12" s="22" t="b">
        <f t="shared" si="2"/>
        <v>0</v>
      </c>
      <c r="D12" s="22" t="b">
        <f t="shared" si="3"/>
        <v>0</v>
      </c>
      <c r="E12" s="22" t="b">
        <f t="shared" si="4"/>
        <v>0</v>
      </c>
      <c r="F12" s="22" t="b">
        <f t="shared" si="5"/>
        <v>0</v>
      </c>
      <c r="G12" s="22" t="b">
        <f t="shared" si="6"/>
        <v>0</v>
      </c>
      <c r="H12" s="22" t="b">
        <f t="shared" si="7"/>
        <v>0</v>
      </c>
      <c r="I12" s="22" t="b">
        <f t="shared" si="14"/>
        <v>0</v>
      </c>
      <c r="J12" s="22" t="b">
        <f t="shared" si="8"/>
        <v>0</v>
      </c>
      <c r="K12" s="3" t="str">
        <f>IF(AND(J12,RIGHT(Y12)="통"),Y12,"")</f>
        <v/>
      </c>
      <c r="L12" s="3" t="str">
        <f t="shared" si="9"/>
        <v/>
      </c>
      <c r="M12" s="3" t="str">
        <f t="shared" si="10"/>
        <v/>
      </c>
      <c r="N12" s="64" t="str">
        <f t="shared" si="15"/>
        <v/>
      </c>
      <c r="O12" s="3" t="str">
        <f>IF(I12,IF(I13,CONCATENATE(Y12,O13),Y12),"")</f>
        <v/>
      </c>
      <c r="P12" s="19" t="str">
        <f>IF(G12,O12,IF(D12,Y12,""))</f>
        <v/>
      </c>
      <c r="Q12" s="23">
        <f>_xlfn.XLOOKUP(R12,summary!C1:C36,summary!B1:B36)</f>
        <v>43840</v>
      </c>
      <c r="R12" s="24" t="str">
        <f t="shared" si="11"/>
        <v>구성동</v>
      </c>
      <c r="S12" s="24" t="str">
        <f>IF(J12,Y12,S11)</f>
        <v>언남2통</v>
      </c>
      <c r="T12" s="24" t="str">
        <f>IF(J12,P13,T11)</f>
        <v>(언남동, 언동)</v>
      </c>
      <c r="U12" s="24" t="str">
        <f t="shared" si="12"/>
        <v>언남</v>
      </c>
      <c r="V12" s="25">
        <f>IF(J12,M12,V11)</f>
        <v>2</v>
      </c>
      <c r="W12" s="24" t="str">
        <f t="shared" si="13"/>
        <v/>
      </c>
      <c r="X12" s="26"/>
      <c r="Y12" s="7"/>
      <c r="Z12" s="7"/>
      <c r="AA12" s="7"/>
      <c r="AB12" s="5"/>
      <c r="AC12" s="5"/>
      <c r="AD12" s="5"/>
      <c r="AE12" s="5"/>
      <c r="AF12" s="5"/>
      <c r="AG12" s="5"/>
    </row>
    <row r="13" spans="1:33" ht="15.95" customHeight="1" x14ac:dyDescent="0.3">
      <c r="A13" s="22" t="b">
        <f t="shared" si="0"/>
        <v>1</v>
      </c>
      <c r="B13" s="22" t="b">
        <f t="shared" si="1"/>
        <v>0</v>
      </c>
      <c r="C13" s="22" t="b">
        <f t="shared" si="2"/>
        <v>0</v>
      </c>
      <c r="D13" s="22" t="b">
        <f t="shared" si="3"/>
        <v>0</v>
      </c>
      <c r="E13" s="22" t="b">
        <f t="shared" si="4"/>
        <v>0</v>
      </c>
      <c r="F13" s="22" t="b">
        <f t="shared" si="5"/>
        <v>0</v>
      </c>
      <c r="G13" s="22" t="b">
        <f t="shared" si="6"/>
        <v>0</v>
      </c>
      <c r="H13" s="22" t="b">
        <f t="shared" si="7"/>
        <v>0</v>
      </c>
      <c r="I13" s="22" t="b">
        <f t="shared" si="14"/>
        <v>0</v>
      </c>
      <c r="J13" s="22" t="b">
        <f t="shared" si="8"/>
        <v>1</v>
      </c>
      <c r="K13" s="3" t="str">
        <f>IF(AND(J13,RIGHT(Y13)="통"),Y13,"")</f>
        <v>언남3통</v>
      </c>
      <c r="L13" s="3" t="str">
        <f t="shared" si="9"/>
        <v>남3</v>
      </c>
      <c r="M13" s="22">
        <f t="shared" si="10"/>
        <v>3</v>
      </c>
      <c r="N13" s="64" t="str">
        <f t="shared" si="15"/>
        <v>언남</v>
      </c>
      <c r="O13" s="3" t="str">
        <f>IF(I13,IF(I14,CONCATENATE(Y13,O14),Y13),"")</f>
        <v/>
      </c>
      <c r="P13" s="19" t="str">
        <f>IF(G13,O13,IF(D13,Y13,""))</f>
        <v/>
      </c>
      <c r="Q13" s="23">
        <f>_xlfn.XLOOKUP(R13,summary!C1:C36,summary!B1:B36)</f>
        <v>43840</v>
      </c>
      <c r="R13" s="24" t="str">
        <f t="shared" si="11"/>
        <v>구성동</v>
      </c>
      <c r="S13" s="24" t="str">
        <f>IF(J13,Y13,S12)</f>
        <v>언남3통</v>
      </c>
      <c r="T13" s="24" t="str">
        <f>IF(J13,P14,T12)</f>
        <v>(언남동, 향교앞)</v>
      </c>
      <c r="U13" s="24" t="str">
        <f t="shared" si="12"/>
        <v>언남</v>
      </c>
      <c r="V13" s="25">
        <f>IF(J13,M13,V12)</f>
        <v>3</v>
      </c>
      <c r="W13" s="25">
        <f t="shared" si="13"/>
        <v>1</v>
      </c>
      <c r="X13" s="26"/>
      <c r="Y13" s="2" t="s">
        <v>92</v>
      </c>
      <c r="Z13" s="2" t="s">
        <v>79</v>
      </c>
      <c r="AA13" s="2" t="s">
        <v>94</v>
      </c>
      <c r="AB13" s="5"/>
      <c r="AC13" s="5"/>
      <c r="AD13" s="5"/>
      <c r="AE13" s="5"/>
      <c r="AF13" s="5"/>
      <c r="AG13" s="5"/>
    </row>
    <row r="14" spans="1:33" ht="15.95" customHeight="1" x14ac:dyDescent="0.3">
      <c r="A14" s="22" t="b">
        <f t="shared" si="0"/>
        <v>1</v>
      </c>
      <c r="B14" s="22" t="b">
        <f t="shared" si="1"/>
        <v>1</v>
      </c>
      <c r="C14" s="22" t="b">
        <f t="shared" si="2"/>
        <v>1</v>
      </c>
      <c r="D14" s="22" t="b">
        <f t="shared" si="3"/>
        <v>1</v>
      </c>
      <c r="E14" s="22" t="b">
        <f t="shared" si="4"/>
        <v>1</v>
      </c>
      <c r="F14" s="22" t="b">
        <f t="shared" si="5"/>
        <v>0</v>
      </c>
      <c r="G14" s="22" t="b">
        <f t="shared" si="6"/>
        <v>0</v>
      </c>
      <c r="H14" s="22" t="b">
        <f t="shared" si="7"/>
        <v>0</v>
      </c>
      <c r="I14" s="22" t="b">
        <f t="shared" si="14"/>
        <v>0</v>
      </c>
      <c r="J14" s="22" t="b">
        <f t="shared" si="8"/>
        <v>0</v>
      </c>
      <c r="K14" s="3" t="str">
        <f>IF(AND(J14,RIGHT(Y14)="통"),Y14,"")</f>
        <v/>
      </c>
      <c r="L14" s="3" t="str">
        <f t="shared" si="9"/>
        <v/>
      </c>
      <c r="M14" s="3" t="str">
        <f t="shared" si="10"/>
        <v/>
      </c>
      <c r="N14" s="64" t="str">
        <f t="shared" si="15"/>
        <v/>
      </c>
      <c r="O14" s="3" t="str">
        <f>IF(I14,IF(I15,CONCATENATE(Y14,O15),Y14),"")</f>
        <v/>
      </c>
      <c r="P14" s="19" t="str">
        <f>IF(G14,O14,IF(D14,Y14,""))</f>
        <v>(언남동, 향교앞)</v>
      </c>
      <c r="Q14" s="23">
        <f>_xlfn.XLOOKUP(R14,summary!C1:C36,summary!B1:B36)</f>
        <v>43840</v>
      </c>
      <c r="R14" s="24" t="str">
        <f t="shared" si="11"/>
        <v>구성동</v>
      </c>
      <c r="S14" s="24" t="str">
        <f>IF(J14,Y14,S13)</f>
        <v>언남3통</v>
      </c>
      <c r="T14" s="24" t="str">
        <f>IF(J14,P15,T13)</f>
        <v>(언남동, 향교앞)</v>
      </c>
      <c r="U14" s="24" t="str">
        <f t="shared" si="12"/>
        <v>언남</v>
      </c>
      <c r="V14" s="25">
        <f>IF(J14,M14,V13)</f>
        <v>3</v>
      </c>
      <c r="W14" s="25">
        <f t="shared" si="13"/>
        <v>2</v>
      </c>
      <c r="X14" s="26"/>
      <c r="Y14" s="2" t="s">
        <v>93</v>
      </c>
      <c r="Z14" s="2" t="s">
        <v>81</v>
      </c>
      <c r="AA14" s="2" t="s">
        <v>95</v>
      </c>
      <c r="AB14" s="5"/>
      <c r="AC14" s="5"/>
      <c r="AD14" s="5"/>
      <c r="AE14" s="5"/>
      <c r="AF14" s="5"/>
      <c r="AG14" s="5"/>
    </row>
    <row r="15" spans="1:33" ht="15.95" customHeight="1" x14ac:dyDescent="0.3">
      <c r="A15" s="22" t="b">
        <f t="shared" si="0"/>
        <v>0</v>
      </c>
      <c r="B15" s="22" t="b">
        <f t="shared" si="1"/>
        <v>0</v>
      </c>
      <c r="C15" s="22" t="b">
        <f t="shared" si="2"/>
        <v>0</v>
      </c>
      <c r="D15" s="22" t="b">
        <f t="shared" si="3"/>
        <v>0</v>
      </c>
      <c r="E15" s="22" t="b">
        <f t="shared" si="4"/>
        <v>0</v>
      </c>
      <c r="F15" s="22" t="b">
        <f t="shared" si="5"/>
        <v>0</v>
      </c>
      <c r="G15" s="22" t="b">
        <f t="shared" si="6"/>
        <v>0</v>
      </c>
      <c r="H15" s="22" t="b">
        <f t="shared" si="7"/>
        <v>0</v>
      </c>
      <c r="I15" s="22" t="b">
        <f t="shared" si="14"/>
        <v>0</v>
      </c>
      <c r="J15" s="22" t="b">
        <f t="shared" si="8"/>
        <v>0</v>
      </c>
      <c r="K15" s="3" t="str">
        <f>IF(AND(J15,RIGHT(Y15)="통"),Y15,"")</f>
        <v/>
      </c>
      <c r="L15" s="3" t="str">
        <f t="shared" si="9"/>
        <v/>
      </c>
      <c r="M15" s="3" t="str">
        <f t="shared" si="10"/>
        <v/>
      </c>
      <c r="N15" s="64" t="str">
        <f t="shared" si="15"/>
        <v/>
      </c>
      <c r="O15" s="3" t="str">
        <f>IF(I15,IF(I16,CONCATENATE(Y15,O16),Y15),"")</f>
        <v/>
      </c>
      <c r="P15" s="19" t="str">
        <f>IF(G15,O15,IF(D15,Y15,""))</f>
        <v/>
      </c>
      <c r="Q15" s="23">
        <f>_xlfn.XLOOKUP(R15,summary!C1:C36,summary!B1:B36)</f>
        <v>43840</v>
      </c>
      <c r="R15" s="24" t="str">
        <f t="shared" si="11"/>
        <v>구성동</v>
      </c>
      <c r="S15" s="24" t="str">
        <f>IF(J15,Y15,S14)</f>
        <v>언남3통</v>
      </c>
      <c r="T15" s="24" t="str">
        <f>IF(J15,P16,T14)</f>
        <v>(언남동, 향교앞)</v>
      </c>
      <c r="U15" s="24" t="str">
        <f t="shared" si="12"/>
        <v>언남</v>
      </c>
      <c r="V15" s="25">
        <f>IF(J15,M15,V14)</f>
        <v>3</v>
      </c>
      <c r="W15" s="25">
        <f t="shared" si="13"/>
        <v>3</v>
      </c>
      <c r="X15" s="26"/>
      <c r="Y15" s="7"/>
      <c r="Z15" s="2" t="s">
        <v>83</v>
      </c>
      <c r="AA15" s="2" t="s">
        <v>96</v>
      </c>
      <c r="AB15" s="5"/>
      <c r="AC15" s="5"/>
      <c r="AD15" s="5"/>
      <c r="AE15" s="5"/>
      <c r="AF15" s="5"/>
      <c r="AG15" s="5"/>
    </row>
    <row r="16" spans="1:33" ht="15.95" customHeight="1" x14ac:dyDescent="0.3">
      <c r="A16" s="22" t="b">
        <f t="shared" si="0"/>
        <v>0</v>
      </c>
      <c r="B16" s="22" t="b">
        <f t="shared" si="1"/>
        <v>0</v>
      </c>
      <c r="C16" s="22" t="b">
        <f t="shared" si="2"/>
        <v>0</v>
      </c>
      <c r="D16" s="22" t="b">
        <f t="shared" si="3"/>
        <v>0</v>
      </c>
      <c r="E16" s="22" t="b">
        <f t="shared" si="4"/>
        <v>0</v>
      </c>
      <c r="F16" s="22" t="b">
        <f t="shared" si="5"/>
        <v>0</v>
      </c>
      <c r="G16" s="22" t="b">
        <f t="shared" si="6"/>
        <v>0</v>
      </c>
      <c r="H16" s="22" t="b">
        <f t="shared" si="7"/>
        <v>0</v>
      </c>
      <c r="I16" s="22" t="b">
        <f t="shared" si="14"/>
        <v>0</v>
      </c>
      <c r="J16" s="22" t="b">
        <f t="shared" si="8"/>
        <v>0</v>
      </c>
      <c r="K16" s="3" t="str">
        <f>IF(AND(J16,RIGHT(Y16)="통"),Y16,"")</f>
        <v/>
      </c>
      <c r="L16" s="3" t="str">
        <f t="shared" si="9"/>
        <v/>
      </c>
      <c r="M16" s="3" t="str">
        <f t="shared" si="10"/>
        <v/>
      </c>
      <c r="N16" s="64" t="str">
        <f t="shared" si="15"/>
        <v/>
      </c>
      <c r="O16" s="3" t="str">
        <f>IF(I16,IF(I17,CONCATENATE(Y16,O17),Y16),"")</f>
        <v/>
      </c>
      <c r="P16" s="19" t="str">
        <f>IF(G16,O16,IF(D16,Y16,""))</f>
        <v/>
      </c>
      <c r="Q16" s="23">
        <f>_xlfn.XLOOKUP(R16,summary!C1:C36,summary!B1:B36)</f>
        <v>43840</v>
      </c>
      <c r="R16" s="24" t="str">
        <f t="shared" si="11"/>
        <v>구성동</v>
      </c>
      <c r="S16" s="24" t="str">
        <f>IF(J16,Y16,S15)</f>
        <v>언남3통</v>
      </c>
      <c r="T16" s="24" t="str">
        <f>IF(J16,P17,T15)</f>
        <v>(언남동, 향교앞)</v>
      </c>
      <c r="U16" s="24" t="str">
        <f t="shared" si="12"/>
        <v>언남</v>
      </c>
      <c r="V16" s="25">
        <f>IF(J16,M16,V15)</f>
        <v>3</v>
      </c>
      <c r="W16" s="25">
        <f t="shared" si="13"/>
        <v>4</v>
      </c>
      <c r="X16" s="26"/>
      <c r="Y16" s="7"/>
      <c r="Z16" s="2" t="s">
        <v>90</v>
      </c>
      <c r="AA16" s="2" t="s">
        <v>97</v>
      </c>
      <c r="AB16" s="5"/>
      <c r="AC16" s="5"/>
      <c r="AD16" s="5"/>
      <c r="AE16" s="5"/>
      <c r="AF16" s="5"/>
      <c r="AG16" s="5"/>
    </row>
    <row r="17" spans="1:33" ht="15.95" customHeight="1" x14ac:dyDescent="0.3">
      <c r="A17" s="22" t="b">
        <f t="shared" si="0"/>
        <v>1</v>
      </c>
      <c r="B17" s="22" t="b">
        <f t="shared" si="1"/>
        <v>0</v>
      </c>
      <c r="C17" s="22" t="b">
        <f t="shared" si="2"/>
        <v>0</v>
      </c>
      <c r="D17" s="22" t="b">
        <f t="shared" si="3"/>
        <v>0</v>
      </c>
      <c r="E17" s="22" t="b">
        <f t="shared" si="4"/>
        <v>0</v>
      </c>
      <c r="F17" s="22" t="b">
        <f t="shared" si="5"/>
        <v>0</v>
      </c>
      <c r="G17" s="22" t="b">
        <f t="shared" si="6"/>
        <v>0</v>
      </c>
      <c r="H17" s="22" t="b">
        <f t="shared" si="7"/>
        <v>0</v>
      </c>
      <c r="I17" s="22" t="b">
        <f t="shared" si="14"/>
        <v>0</v>
      </c>
      <c r="J17" s="22" t="b">
        <f t="shared" si="8"/>
        <v>1</v>
      </c>
      <c r="K17" s="3" t="str">
        <f>IF(AND(J17,RIGHT(Y17)="통"),Y17,"")</f>
        <v>언남4통</v>
      </c>
      <c r="L17" s="3" t="str">
        <f t="shared" si="9"/>
        <v>남4</v>
      </c>
      <c r="M17" s="22">
        <f t="shared" si="10"/>
        <v>4</v>
      </c>
      <c r="N17" s="64" t="str">
        <f t="shared" si="15"/>
        <v>언남</v>
      </c>
      <c r="O17" s="3" t="str">
        <f>IF(I17,IF(I18,CONCATENATE(Y17,O18),Y17),"")</f>
        <v/>
      </c>
      <c r="P17" s="19" t="str">
        <f>IF(G17,O17,IF(D17,Y17,""))</f>
        <v/>
      </c>
      <c r="Q17" s="23">
        <f>_xlfn.XLOOKUP(R17,summary!C1:C36,summary!B1:B36)</f>
        <v>43840</v>
      </c>
      <c r="R17" s="24" t="str">
        <f t="shared" si="11"/>
        <v>구성동</v>
      </c>
      <c r="S17" s="24" t="str">
        <f>IF(J17,Y17,S16)</f>
        <v>언남4통</v>
      </c>
      <c r="T17" s="24" t="str">
        <f>IF(J17,P18,T16)</f>
        <v>(언남동, 동부아파트)</v>
      </c>
      <c r="U17" s="24" t="str">
        <f t="shared" si="12"/>
        <v>언남</v>
      </c>
      <c r="V17" s="25">
        <f>IF(J17,M17,V16)</f>
        <v>4</v>
      </c>
      <c r="W17" s="25">
        <f t="shared" si="13"/>
        <v>1</v>
      </c>
      <c r="X17" s="26"/>
      <c r="Y17" s="2" t="s">
        <v>98</v>
      </c>
      <c r="Z17" s="2" t="s">
        <v>79</v>
      </c>
      <c r="AA17" s="2" t="s">
        <v>100</v>
      </c>
      <c r="AB17" s="5"/>
      <c r="AC17" s="5"/>
      <c r="AD17" s="5"/>
      <c r="AE17" s="5"/>
      <c r="AF17" s="5"/>
      <c r="AG17" s="5"/>
    </row>
    <row r="18" spans="1:33" ht="15.95" customHeight="1" x14ac:dyDescent="0.3">
      <c r="A18" s="22" t="b">
        <f t="shared" si="0"/>
        <v>1</v>
      </c>
      <c r="B18" s="22" t="b">
        <f t="shared" si="1"/>
        <v>1</v>
      </c>
      <c r="C18" s="22" t="b">
        <f t="shared" si="2"/>
        <v>0</v>
      </c>
      <c r="D18" s="22" t="b">
        <f t="shared" si="3"/>
        <v>0</v>
      </c>
      <c r="E18" s="22" t="b">
        <f t="shared" si="4"/>
        <v>1</v>
      </c>
      <c r="F18" s="22" t="b">
        <f t="shared" si="5"/>
        <v>1</v>
      </c>
      <c r="G18" s="22" t="b">
        <f t="shared" si="6"/>
        <v>1</v>
      </c>
      <c r="H18" s="22" t="b">
        <f t="shared" si="7"/>
        <v>0</v>
      </c>
      <c r="I18" s="22" t="b">
        <f t="shared" si="14"/>
        <v>1</v>
      </c>
      <c r="J18" s="22" t="b">
        <f t="shared" si="8"/>
        <v>0</v>
      </c>
      <c r="K18" s="3" t="str">
        <f>IF(AND(J18,RIGHT(Y18)="통"),Y18,"")</f>
        <v/>
      </c>
      <c r="L18" s="3" t="str">
        <f t="shared" si="9"/>
        <v/>
      </c>
      <c r="M18" s="3" t="str">
        <f t="shared" si="10"/>
        <v/>
      </c>
      <c r="N18" s="64" t="str">
        <f t="shared" si="15"/>
        <v/>
      </c>
      <c r="O18" s="3" t="str">
        <f>IF(I18,IF(I19,CONCATENATE(Y18,O19),Y18),"")</f>
        <v>(언남동, 동부아파트)</v>
      </c>
      <c r="P18" s="19" t="str">
        <f>IF(G18,O18,IF(D18,Y18,""))</f>
        <v>(언남동, 동부아파트)</v>
      </c>
      <c r="Q18" s="23">
        <f>_xlfn.XLOOKUP(R18,summary!C1:C36,summary!B1:B36)</f>
        <v>43840</v>
      </c>
      <c r="R18" s="24" t="str">
        <f t="shared" si="11"/>
        <v>구성동</v>
      </c>
      <c r="S18" s="24" t="str">
        <f>IF(J18,Y18,S17)</f>
        <v>언남4통</v>
      </c>
      <c r="T18" s="24" t="str">
        <f>IF(J18,P19,T17)</f>
        <v>(언남동, 동부아파트)</v>
      </c>
      <c r="U18" s="24" t="str">
        <f t="shared" si="12"/>
        <v>언남</v>
      </c>
      <c r="V18" s="25">
        <f>IF(J18,M18,V17)</f>
        <v>4</v>
      </c>
      <c r="W18" s="25">
        <f t="shared" si="13"/>
        <v>2</v>
      </c>
      <c r="X18" s="26"/>
      <c r="Y18" s="2" t="s">
        <v>101</v>
      </c>
      <c r="Z18" s="2" t="s">
        <v>81</v>
      </c>
      <c r="AA18" s="2" t="s">
        <v>102</v>
      </c>
      <c r="AB18" s="5"/>
      <c r="AC18" s="5"/>
      <c r="AD18" s="5"/>
      <c r="AE18" s="5"/>
      <c r="AF18" s="5"/>
      <c r="AG18" s="5"/>
    </row>
    <row r="19" spans="1:33" ht="15.95" customHeight="1" x14ac:dyDescent="0.3">
      <c r="A19" s="22" t="b">
        <f t="shared" si="0"/>
        <v>1</v>
      </c>
      <c r="B19" s="22" t="b">
        <f t="shared" si="1"/>
        <v>0</v>
      </c>
      <c r="C19" s="22" t="b">
        <f t="shared" si="2"/>
        <v>1</v>
      </c>
      <c r="D19" s="22" t="b">
        <f t="shared" si="3"/>
        <v>0</v>
      </c>
      <c r="E19" s="22" t="b">
        <f t="shared" si="4"/>
        <v>1</v>
      </c>
      <c r="F19" s="22" t="b">
        <f t="shared" si="5"/>
        <v>1</v>
      </c>
      <c r="G19" s="22" t="b">
        <f t="shared" si="6"/>
        <v>0</v>
      </c>
      <c r="H19" s="22" t="b">
        <f t="shared" si="7"/>
        <v>1</v>
      </c>
      <c r="I19" s="22" t="b">
        <f t="shared" si="14"/>
        <v>1</v>
      </c>
      <c r="J19" s="22" t="b">
        <f t="shared" si="8"/>
        <v>0</v>
      </c>
      <c r="K19" s="3" t="str">
        <f>IF(AND(J19,RIGHT(Y19)="통"),Y19,"")</f>
        <v/>
      </c>
      <c r="L19" s="3" t="str">
        <f t="shared" si="9"/>
        <v/>
      </c>
      <c r="M19" s="3" t="str">
        <f t="shared" si="10"/>
        <v/>
      </c>
      <c r="N19" s="64" t="str">
        <f t="shared" si="15"/>
        <v/>
      </c>
      <c r="O19" s="3" t="str">
        <f>IF(I19,IF(I20,CONCATENATE(Y19,O20),Y19),"")</f>
        <v>동부아파트)</v>
      </c>
      <c r="P19" s="19" t="str">
        <f>IF(G19,O19,IF(D19,Y19,""))</f>
        <v/>
      </c>
      <c r="Q19" s="23">
        <f>_xlfn.XLOOKUP(R19,summary!C1:C36,summary!B1:B36)</f>
        <v>43840</v>
      </c>
      <c r="R19" s="24" t="str">
        <f t="shared" si="11"/>
        <v>구성동</v>
      </c>
      <c r="S19" s="24" t="str">
        <f>IF(J19,Y19,S18)</f>
        <v>언남4통</v>
      </c>
      <c r="T19" s="24" t="str">
        <f>IF(J19,P20,T18)</f>
        <v>(언남동, 동부아파트)</v>
      </c>
      <c r="U19" s="24" t="str">
        <f t="shared" si="12"/>
        <v>언남</v>
      </c>
      <c r="V19" s="25">
        <f>IF(J19,M19,V18)</f>
        <v>4</v>
      </c>
      <c r="W19" s="25">
        <f t="shared" si="13"/>
        <v>3</v>
      </c>
      <c r="X19" s="26"/>
      <c r="Y19" s="2" t="s">
        <v>103</v>
      </c>
      <c r="Z19" s="2" t="s">
        <v>83</v>
      </c>
      <c r="AA19" s="2" t="s">
        <v>104</v>
      </c>
      <c r="AB19" s="5"/>
      <c r="AC19" s="5"/>
      <c r="AD19" s="5"/>
      <c r="AE19" s="5"/>
      <c r="AF19" s="5"/>
      <c r="AG19" s="5"/>
    </row>
    <row r="20" spans="1:33" ht="15.95" customHeight="1" x14ac:dyDescent="0.3">
      <c r="A20" s="22" t="b">
        <f t="shared" si="0"/>
        <v>0</v>
      </c>
      <c r="B20" s="22" t="b">
        <f t="shared" si="1"/>
        <v>0</v>
      </c>
      <c r="C20" s="22" t="b">
        <f t="shared" si="2"/>
        <v>0</v>
      </c>
      <c r="D20" s="22" t="b">
        <f t="shared" si="3"/>
        <v>0</v>
      </c>
      <c r="E20" s="22" t="b">
        <f t="shared" si="4"/>
        <v>0</v>
      </c>
      <c r="F20" s="22" t="b">
        <f t="shared" si="5"/>
        <v>0</v>
      </c>
      <c r="G20" s="22" t="b">
        <f t="shared" si="6"/>
        <v>0</v>
      </c>
      <c r="H20" s="22" t="b">
        <f t="shared" si="7"/>
        <v>0</v>
      </c>
      <c r="I20" s="22" t="b">
        <f t="shared" si="14"/>
        <v>0</v>
      </c>
      <c r="J20" s="22" t="b">
        <f t="shared" si="8"/>
        <v>0</v>
      </c>
      <c r="K20" s="3" t="str">
        <f>IF(AND(J20,RIGHT(Y20)="통"),Y20,"")</f>
        <v/>
      </c>
      <c r="L20" s="3" t="str">
        <f t="shared" si="9"/>
        <v/>
      </c>
      <c r="M20" s="3" t="str">
        <f t="shared" si="10"/>
        <v/>
      </c>
      <c r="N20" s="64" t="str">
        <f t="shared" si="15"/>
        <v/>
      </c>
      <c r="O20" s="3" t="str">
        <f>IF(I20,IF(I21,CONCATENATE(Y20,O21),Y20),"")</f>
        <v/>
      </c>
      <c r="P20" s="19" t="str">
        <f>IF(G20,O20,IF(D20,Y20,""))</f>
        <v/>
      </c>
      <c r="Q20" s="23">
        <f>_xlfn.XLOOKUP(R20,summary!C1:C36,summary!B1:B36)</f>
        <v>43840</v>
      </c>
      <c r="R20" s="24" t="str">
        <f t="shared" si="11"/>
        <v>구성동</v>
      </c>
      <c r="S20" s="24" t="str">
        <f>IF(J20,Y20,S19)</f>
        <v>언남4통</v>
      </c>
      <c r="T20" s="24" t="str">
        <f>IF(J20,P21,T19)</f>
        <v>(언남동, 동부아파트)</v>
      </c>
      <c r="U20" s="24" t="str">
        <f t="shared" si="12"/>
        <v>언남</v>
      </c>
      <c r="V20" s="25">
        <f>IF(J20,M20,V19)</f>
        <v>4</v>
      </c>
      <c r="W20" s="25">
        <f t="shared" si="13"/>
        <v>4</v>
      </c>
      <c r="X20" s="26"/>
      <c r="Y20" s="7"/>
      <c r="Z20" s="2" t="s">
        <v>90</v>
      </c>
      <c r="AA20" s="2" t="s">
        <v>105</v>
      </c>
      <c r="AB20" s="5"/>
      <c r="AC20" s="5"/>
      <c r="AD20" s="5"/>
      <c r="AE20" s="5"/>
      <c r="AF20" s="5"/>
      <c r="AG20" s="5"/>
    </row>
    <row r="21" spans="1:33" ht="15.95" customHeight="1" x14ac:dyDescent="0.3">
      <c r="A21" s="22" t="b">
        <f t="shared" si="0"/>
        <v>0</v>
      </c>
      <c r="B21" s="22" t="b">
        <f t="shared" si="1"/>
        <v>0</v>
      </c>
      <c r="C21" s="22" t="b">
        <f t="shared" si="2"/>
        <v>0</v>
      </c>
      <c r="D21" s="22" t="b">
        <f t="shared" si="3"/>
        <v>0</v>
      </c>
      <c r="E21" s="22" t="b">
        <f t="shared" si="4"/>
        <v>0</v>
      </c>
      <c r="F21" s="22" t="b">
        <f t="shared" si="5"/>
        <v>0</v>
      </c>
      <c r="G21" s="22" t="b">
        <f t="shared" si="6"/>
        <v>0</v>
      </c>
      <c r="H21" s="22" t="b">
        <f t="shared" si="7"/>
        <v>0</v>
      </c>
      <c r="I21" s="22" t="b">
        <f t="shared" si="14"/>
        <v>0</v>
      </c>
      <c r="J21" s="22" t="b">
        <f t="shared" si="8"/>
        <v>0</v>
      </c>
      <c r="K21" s="3" t="str">
        <f>IF(AND(J21,RIGHT(Y21)="통"),Y21,"")</f>
        <v/>
      </c>
      <c r="L21" s="3" t="str">
        <f t="shared" si="9"/>
        <v/>
      </c>
      <c r="M21" s="3" t="str">
        <f t="shared" si="10"/>
        <v/>
      </c>
      <c r="N21" s="64" t="str">
        <f t="shared" si="15"/>
        <v/>
      </c>
      <c r="O21" s="3" t="str">
        <f>IF(I21,IF(I22,CONCATENATE(Y21,O22),Y21),"")</f>
        <v/>
      </c>
      <c r="P21" s="19" t="str">
        <f>IF(G21,O21,IF(D21,Y21,""))</f>
        <v/>
      </c>
      <c r="Q21" s="23">
        <f>_xlfn.XLOOKUP(R21,summary!C1:C36,summary!B1:B36)</f>
        <v>43840</v>
      </c>
      <c r="R21" s="24" t="str">
        <f t="shared" si="11"/>
        <v>구성동</v>
      </c>
      <c r="S21" s="24" t="str">
        <f>IF(J21,Y21,S20)</f>
        <v>언남4통</v>
      </c>
      <c r="T21" s="24" t="str">
        <f>IF(J21,P22,T20)</f>
        <v>(언남동, 동부아파트)</v>
      </c>
      <c r="U21" s="24" t="str">
        <f t="shared" si="12"/>
        <v>언남</v>
      </c>
      <c r="V21" s="25">
        <f>IF(J21,M21,V20)</f>
        <v>4</v>
      </c>
      <c r="W21" s="25">
        <f t="shared" si="13"/>
        <v>5</v>
      </c>
      <c r="X21" s="26"/>
      <c r="Y21" s="7"/>
      <c r="Z21" s="2" t="s">
        <v>106</v>
      </c>
      <c r="AA21" s="2" t="s">
        <v>107</v>
      </c>
      <c r="AB21" s="5"/>
      <c r="AC21" s="5"/>
      <c r="AD21" s="5"/>
      <c r="AE21" s="5"/>
      <c r="AF21" s="5"/>
      <c r="AG21" s="5"/>
    </row>
    <row r="22" spans="1:33" ht="15.95" customHeight="1" x14ac:dyDescent="0.3">
      <c r="A22" s="22" t="b">
        <f t="shared" si="0"/>
        <v>0</v>
      </c>
      <c r="B22" s="22" t="b">
        <f t="shared" si="1"/>
        <v>0</v>
      </c>
      <c r="C22" s="22" t="b">
        <f t="shared" si="2"/>
        <v>0</v>
      </c>
      <c r="D22" s="22" t="b">
        <f t="shared" si="3"/>
        <v>0</v>
      </c>
      <c r="E22" s="22" t="b">
        <f t="shared" si="4"/>
        <v>0</v>
      </c>
      <c r="F22" s="22" t="b">
        <f t="shared" si="5"/>
        <v>0</v>
      </c>
      <c r="G22" s="22" t="b">
        <f t="shared" si="6"/>
        <v>0</v>
      </c>
      <c r="H22" s="22" t="b">
        <f t="shared" si="7"/>
        <v>0</v>
      </c>
      <c r="I22" s="22" t="b">
        <f t="shared" si="14"/>
        <v>0</v>
      </c>
      <c r="J22" s="22" t="b">
        <f t="shared" si="8"/>
        <v>0</v>
      </c>
      <c r="K22" s="3" t="str">
        <f>IF(AND(J22,RIGHT(Y22)="통"),Y22,"")</f>
        <v/>
      </c>
      <c r="L22" s="3" t="str">
        <f t="shared" si="9"/>
        <v/>
      </c>
      <c r="M22" s="3" t="str">
        <f t="shared" si="10"/>
        <v/>
      </c>
      <c r="N22" s="64" t="str">
        <f t="shared" si="15"/>
        <v/>
      </c>
      <c r="O22" s="3" t="str">
        <f>IF(I22,IF(I23,CONCATENATE(Y22,O23),Y22),"")</f>
        <v/>
      </c>
      <c r="P22" s="19" t="str">
        <f>IF(G22,O22,IF(D22,Y22,""))</f>
        <v/>
      </c>
      <c r="Q22" s="23">
        <f>_xlfn.XLOOKUP(R22,summary!C1:C36,summary!B1:B36)</f>
        <v>43840</v>
      </c>
      <c r="R22" s="24" t="str">
        <f t="shared" si="11"/>
        <v>구성동</v>
      </c>
      <c r="S22" s="24" t="str">
        <f>IF(J22,Y22,S21)</f>
        <v>언남4통</v>
      </c>
      <c r="T22" s="24" t="str">
        <f>IF(J22,P23,T21)</f>
        <v>(언남동, 동부아파트)</v>
      </c>
      <c r="U22" s="24" t="str">
        <f t="shared" si="12"/>
        <v>언남</v>
      </c>
      <c r="V22" s="25">
        <f>IF(J22,M22,V21)</f>
        <v>4</v>
      </c>
      <c r="W22" s="25">
        <f t="shared" si="13"/>
        <v>6</v>
      </c>
      <c r="X22" s="26"/>
      <c r="Y22" s="7"/>
      <c r="Z22" s="2" t="s">
        <v>108</v>
      </c>
      <c r="AA22" s="2" t="s">
        <v>109</v>
      </c>
      <c r="AB22" s="5"/>
      <c r="AC22" s="5"/>
      <c r="AD22" s="5"/>
      <c r="AE22" s="5"/>
      <c r="AF22" s="5"/>
      <c r="AG22" s="5"/>
    </row>
    <row r="23" spans="1:33" ht="15.95" customHeight="1" x14ac:dyDescent="0.3">
      <c r="A23" s="22" t="b">
        <f t="shared" si="0"/>
        <v>0</v>
      </c>
      <c r="B23" s="22" t="b">
        <f t="shared" si="1"/>
        <v>0</v>
      </c>
      <c r="C23" s="22" t="b">
        <f t="shared" si="2"/>
        <v>0</v>
      </c>
      <c r="D23" s="22" t="b">
        <f t="shared" si="3"/>
        <v>0</v>
      </c>
      <c r="E23" s="22" t="b">
        <f t="shared" si="4"/>
        <v>0</v>
      </c>
      <c r="F23" s="22" t="b">
        <f t="shared" si="5"/>
        <v>0</v>
      </c>
      <c r="G23" s="22" t="b">
        <f t="shared" ref="G23:G29" si="16">AND(B23,$F23)</f>
        <v>0</v>
      </c>
      <c r="H23" s="22" t="b">
        <f t="shared" si="7"/>
        <v>0</v>
      </c>
      <c r="I23" s="22" t="b">
        <f t="shared" si="14"/>
        <v>0</v>
      </c>
      <c r="J23" s="22" t="b">
        <f t="shared" si="8"/>
        <v>0</v>
      </c>
      <c r="K23" s="3" t="str">
        <f>IF(AND(J23,RIGHT(Y23)="통"),Y23,"")</f>
        <v/>
      </c>
      <c r="L23" s="3" t="str">
        <f t="shared" si="9"/>
        <v/>
      </c>
      <c r="M23" s="3" t="str">
        <f t="shared" si="10"/>
        <v/>
      </c>
      <c r="N23" s="64" t="str">
        <f t="shared" si="15"/>
        <v/>
      </c>
      <c r="O23" s="3" t="str">
        <f>IF(I23,IF(I24,CONCATENATE(Y23,O24),Y23),"")</f>
        <v/>
      </c>
      <c r="P23" s="19" t="str">
        <f>IF(G23,O23,IF(D23,Y23,""))</f>
        <v/>
      </c>
      <c r="Q23" s="23">
        <f>_xlfn.XLOOKUP(R23,summary!C1:C36,summary!B1:B36)</f>
        <v>43840</v>
      </c>
      <c r="R23" s="24" t="str">
        <f t="shared" si="11"/>
        <v>구성동</v>
      </c>
      <c r="S23" s="24" t="str">
        <f>IF(J23,Y23,S22)</f>
        <v>언남4통</v>
      </c>
      <c r="T23" s="24" t="str">
        <f>IF(J23,P24,T22)</f>
        <v>(언남동, 동부아파트)</v>
      </c>
      <c r="U23" s="24" t="str">
        <f t="shared" si="12"/>
        <v>언남</v>
      </c>
      <c r="V23" s="25">
        <f>IF(J23,M23,V22)</f>
        <v>4</v>
      </c>
      <c r="W23" s="25">
        <f t="shared" si="13"/>
        <v>7</v>
      </c>
      <c r="X23" s="26"/>
      <c r="Y23" s="7"/>
      <c r="Z23" s="2" t="s">
        <v>110</v>
      </c>
      <c r="AA23" s="2" t="s">
        <v>111</v>
      </c>
      <c r="AB23" s="5"/>
      <c r="AC23" s="5"/>
      <c r="AD23" s="5"/>
      <c r="AE23" s="5"/>
      <c r="AF23" s="5"/>
      <c r="AG23" s="5"/>
    </row>
    <row r="24" spans="1:33" ht="15.95" customHeight="1" x14ac:dyDescent="0.3">
      <c r="A24" s="22" t="b">
        <f t="shared" si="0"/>
        <v>0</v>
      </c>
      <c r="B24" s="22" t="b">
        <f t="shared" si="1"/>
        <v>0</v>
      </c>
      <c r="C24" s="22" t="b">
        <f t="shared" si="2"/>
        <v>0</v>
      </c>
      <c r="D24" s="22" t="b">
        <f t="shared" si="3"/>
        <v>0</v>
      </c>
      <c r="E24" s="22" t="b">
        <f t="shared" si="4"/>
        <v>0</v>
      </c>
      <c r="F24" s="22" t="b">
        <f t="shared" si="5"/>
        <v>0</v>
      </c>
      <c r="G24" s="22" t="b">
        <f t="shared" si="16"/>
        <v>0</v>
      </c>
      <c r="H24" s="22" t="b">
        <f t="shared" si="7"/>
        <v>0</v>
      </c>
      <c r="I24" s="22" t="b">
        <f t="shared" si="14"/>
        <v>0</v>
      </c>
      <c r="J24" s="22" t="b">
        <f t="shared" si="8"/>
        <v>0</v>
      </c>
      <c r="K24" s="3" t="str">
        <f>IF(AND(J24,RIGHT(Y24)="통"),Y24,"")</f>
        <v/>
      </c>
      <c r="L24" s="3" t="str">
        <f t="shared" si="9"/>
        <v/>
      </c>
      <c r="M24" s="3" t="str">
        <f t="shared" si="10"/>
        <v/>
      </c>
      <c r="N24" s="64" t="str">
        <f t="shared" si="15"/>
        <v/>
      </c>
      <c r="O24" s="3" t="str">
        <f>IF(I24,IF(I25,CONCATENATE(Y24,O25),Y24),"")</f>
        <v/>
      </c>
      <c r="P24" s="19" t="str">
        <f>IF(G24,O24,IF(D24,Y24,""))</f>
        <v/>
      </c>
      <c r="Q24" s="23">
        <f>_xlfn.XLOOKUP(R24,summary!C1:C36,summary!B1:B36)</f>
        <v>43840</v>
      </c>
      <c r="R24" s="24" t="str">
        <f t="shared" si="11"/>
        <v>구성동</v>
      </c>
      <c r="S24" s="24" t="str">
        <f>IF(J24,Y24,S23)</f>
        <v>언남4통</v>
      </c>
      <c r="T24" s="24" t="str">
        <f>IF(J24,P25,T23)</f>
        <v>(언남동, 동부아파트)</v>
      </c>
      <c r="U24" s="24" t="str">
        <f t="shared" si="12"/>
        <v>언남</v>
      </c>
      <c r="V24" s="25">
        <f>IF(J24,M24,V23)</f>
        <v>4</v>
      </c>
      <c r="W24" s="25">
        <f t="shared" si="13"/>
        <v>8</v>
      </c>
      <c r="X24" s="26"/>
      <c r="Y24" s="7"/>
      <c r="Z24" s="2" t="s">
        <v>112</v>
      </c>
      <c r="AA24" s="2" t="s">
        <v>113</v>
      </c>
      <c r="AB24" s="5"/>
      <c r="AC24" s="5"/>
      <c r="AD24" s="5"/>
      <c r="AE24" s="5"/>
      <c r="AF24" s="5"/>
      <c r="AG24" s="5"/>
    </row>
    <row r="25" spans="1:33" ht="15.95" customHeight="1" x14ac:dyDescent="0.3">
      <c r="A25" s="22" t="b">
        <f t="shared" si="0"/>
        <v>0</v>
      </c>
      <c r="B25" s="22" t="b">
        <f t="shared" si="1"/>
        <v>0</v>
      </c>
      <c r="C25" s="22" t="b">
        <f t="shared" si="2"/>
        <v>0</v>
      </c>
      <c r="D25" s="22" t="b">
        <f t="shared" si="3"/>
        <v>0</v>
      </c>
      <c r="E25" s="22" t="b">
        <f t="shared" si="4"/>
        <v>0</v>
      </c>
      <c r="F25" s="22" t="b">
        <f t="shared" si="5"/>
        <v>0</v>
      </c>
      <c r="G25" s="22" t="b">
        <f t="shared" si="16"/>
        <v>0</v>
      </c>
      <c r="H25" s="22" t="b">
        <f t="shared" si="7"/>
        <v>0</v>
      </c>
      <c r="I25" s="22" t="b">
        <f t="shared" si="14"/>
        <v>0</v>
      </c>
      <c r="J25" s="22" t="b">
        <f t="shared" si="8"/>
        <v>0</v>
      </c>
      <c r="K25" s="3" t="str">
        <f>IF(AND(J25,RIGHT(Y25)="통"),Y25,"")</f>
        <v/>
      </c>
      <c r="L25" s="3" t="str">
        <f t="shared" si="9"/>
        <v/>
      </c>
      <c r="M25" s="3" t="str">
        <f t="shared" si="10"/>
        <v/>
      </c>
      <c r="N25" s="64" t="str">
        <f t="shared" si="15"/>
        <v/>
      </c>
      <c r="O25" s="3" t="str">
        <f>IF(I25,IF(I26,CONCATENATE(Y25,O26),Y25),"")</f>
        <v/>
      </c>
      <c r="P25" s="19" t="str">
        <f>IF(G25,O25,IF(D25,Y25,""))</f>
        <v/>
      </c>
      <c r="Q25" s="23">
        <f>_xlfn.XLOOKUP(R25,summary!C1:C36,summary!B1:B36)</f>
        <v>43840</v>
      </c>
      <c r="R25" s="24" t="str">
        <f t="shared" si="11"/>
        <v>구성동</v>
      </c>
      <c r="S25" s="24" t="str">
        <f>IF(J25,Y25,S24)</f>
        <v>언남4통</v>
      </c>
      <c r="T25" s="24" t="str">
        <f>IF(J25,P26,T24)</f>
        <v>(언남동, 동부아파트)</v>
      </c>
      <c r="U25" s="24" t="str">
        <f t="shared" si="12"/>
        <v>언남</v>
      </c>
      <c r="V25" s="25">
        <f>IF(J25,M25,V24)</f>
        <v>4</v>
      </c>
      <c r="W25" s="25">
        <f t="shared" si="13"/>
        <v>9</v>
      </c>
      <c r="X25" s="26"/>
      <c r="Y25" s="7"/>
      <c r="Z25" s="2" t="s">
        <v>114</v>
      </c>
      <c r="AA25" s="2" t="s">
        <v>115</v>
      </c>
      <c r="AB25" s="5"/>
      <c r="AC25" s="5"/>
      <c r="AD25" s="5"/>
      <c r="AE25" s="5"/>
      <c r="AF25" s="5"/>
      <c r="AG25" s="5"/>
    </row>
    <row r="26" spans="1:33" ht="15.95" customHeight="1" x14ac:dyDescent="0.3">
      <c r="A26" s="22" t="b">
        <f t="shared" si="0"/>
        <v>0</v>
      </c>
      <c r="B26" s="22" t="b">
        <f t="shared" si="1"/>
        <v>0</v>
      </c>
      <c r="C26" s="22" t="b">
        <f t="shared" si="2"/>
        <v>0</v>
      </c>
      <c r="D26" s="22" t="b">
        <f t="shared" si="3"/>
        <v>0</v>
      </c>
      <c r="E26" s="22" t="b">
        <f t="shared" si="4"/>
        <v>0</v>
      </c>
      <c r="F26" s="22" t="b">
        <f t="shared" si="5"/>
        <v>0</v>
      </c>
      <c r="G26" s="22" t="b">
        <f t="shared" si="16"/>
        <v>0</v>
      </c>
      <c r="H26" s="22" t="b">
        <f t="shared" si="7"/>
        <v>0</v>
      </c>
      <c r="I26" s="22" t="b">
        <f t="shared" si="14"/>
        <v>0</v>
      </c>
      <c r="J26" s="22" t="b">
        <f t="shared" si="8"/>
        <v>0</v>
      </c>
      <c r="K26" s="3" t="str">
        <f>IF(AND(J26,RIGHT(Y26)="통"),Y26,"")</f>
        <v/>
      </c>
      <c r="L26" s="3" t="str">
        <f t="shared" si="9"/>
        <v/>
      </c>
      <c r="M26" s="3" t="str">
        <f t="shared" si="10"/>
        <v/>
      </c>
      <c r="N26" s="64" t="str">
        <f t="shared" si="15"/>
        <v/>
      </c>
      <c r="O26" s="3" t="str">
        <f>IF(I26,IF(I27,CONCATENATE(Y26,O27),Y26),"")</f>
        <v/>
      </c>
      <c r="P26" s="19" t="str">
        <f>IF(G26,O26,IF(D26,Y26,""))</f>
        <v/>
      </c>
      <c r="Q26" s="23">
        <f>_xlfn.XLOOKUP(R26,summary!C1:C36,summary!B1:B36)</f>
        <v>43840</v>
      </c>
      <c r="R26" s="24" t="str">
        <f t="shared" si="11"/>
        <v>구성동</v>
      </c>
      <c r="S26" s="24" t="str">
        <f>IF(J26,Y26,S25)</f>
        <v>언남4통</v>
      </c>
      <c r="T26" s="24" t="str">
        <f>IF(J26,P27,T25)</f>
        <v>(언남동, 동부아파트)</v>
      </c>
      <c r="U26" s="24" t="str">
        <f t="shared" si="12"/>
        <v>언남</v>
      </c>
      <c r="V26" s="25">
        <f>IF(J26,M26,V25)</f>
        <v>4</v>
      </c>
      <c r="W26" s="25">
        <f t="shared" si="13"/>
        <v>10</v>
      </c>
      <c r="X26" s="26"/>
      <c r="Y26" s="7"/>
      <c r="Z26" s="2" t="s">
        <v>116</v>
      </c>
      <c r="AA26" s="2" t="s">
        <v>117</v>
      </c>
      <c r="AB26" s="5"/>
      <c r="AC26" s="5"/>
      <c r="AD26" s="5"/>
      <c r="AE26" s="5"/>
      <c r="AF26" s="5"/>
      <c r="AG26" s="5"/>
    </row>
    <row r="27" spans="1:33" ht="15.95" customHeight="1" x14ac:dyDescent="0.3">
      <c r="A27" s="22" t="b">
        <f t="shared" si="0"/>
        <v>0</v>
      </c>
      <c r="B27" s="22" t="b">
        <f t="shared" si="1"/>
        <v>0</v>
      </c>
      <c r="C27" s="22" t="b">
        <f t="shared" si="2"/>
        <v>0</v>
      </c>
      <c r="D27" s="22" t="b">
        <f t="shared" si="3"/>
        <v>0</v>
      </c>
      <c r="E27" s="22" t="b">
        <f t="shared" si="4"/>
        <v>0</v>
      </c>
      <c r="F27" s="22" t="b">
        <f t="shared" si="5"/>
        <v>0</v>
      </c>
      <c r="G27" s="22" t="b">
        <f t="shared" si="16"/>
        <v>0</v>
      </c>
      <c r="H27" s="22" t="b">
        <f t="shared" si="7"/>
        <v>0</v>
      </c>
      <c r="I27" s="22" t="b">
        <f t="shared" si="14"/>
        <v>0</v>
      </c>
      <c r="J27" s="22" t="b">
        <f t="shared" si="8"/>
        <v>0</v>
      </c>
      <c r="K27" s="3" t="str">
        <f>IF(AND(J27,RIGHT(Y27)="통"),Y27,"")</f>
        <v/>
      </c>
      <c r="L27" s="3" t="str">
        <f t="shared" si="9"/>
        <v/>
      </c>
      <c r="M27" s="3" t="str">
        <f t="shared" si="10"/>
        <v/>
      </c>
      <c r="N27" s="64" t="str">
        <f t="shared" si="15"/>
        <v/>
      </c>
      <c r="O27" s="3" t="str">
        <f>IF(I27,IF(I28,CONCATENATE(Y27,O28),Y27),"")</f>
        <v/>
      </c>
      <c r="P27" s="19" t="str">
        <f>IF(G27,O27,IF(D27,Y27,""))</f>
        <v/>
      </c>
      <c r="Q27" s="23">
        <f>_xlfn.XLOOKUP(R27,summary!C1:C36,summary!B1:B36)</f>
        <v>43840</v>
      </c>
      <c r="R27" s="24" t="str">
        <f t="shared" si="11"/>
        <v>구성동</v>
      </c>
      <c r="S27" s="24" t="str">
        <f>IF(J27,Y27,S26)</f>
        <v>언남4통</v>
      </c>
      <c r="T27" s="24" t="str">
        <f>IF(J27,P28,T26)</f>
        <v>(언남동, 동부아파트)</v>
      </c>
      <c r="U27" s="24" t="str">
        <f t="shared" si="12"/>
        <v>언남</v>
      </c>
      <c r="V27" s="25">
        <f>IF(J27,M27,V26)</f>
        <v>4</v>
      </c>
      <c r="W27" s="25">
        <f t="shared" si="13"/>
        <v>11</v>
      </c>
      <c r="X27" s="26"/>
      <c r="Y27" s="7"/>
      <c r="Z27" s="2" t="s">
        <v>118</v>
      </c>
      <c r="AA27" s="2" t="s">
        <v>119</v>
      </c>
      <c r="AB27" s="5"/>
      <c r="AC27" s="5"/>
      <c r="AD27" s="5"/>
      <c r="AE27" s="5"/>
      <c r="AF27" s="5"/>
      <c r="AG27" s="5"/>
    </row>
    <row r="28" spans="1:33" ht="15.95" customHeight="1" x14ac:dyDescent="0.3">
      <c r="A28" s="22" t="b">
        <f t="shared" si="0"/>
        <v>0</v>
      </c>
      <c r="B28" s="22" t="b">
        <f t="shared" si="1"/>
        <v>0</v>
      </c>
      <c r="C28" s="22" t="b">
        <f t="shared" si="2"/>
        <v>0</v>
      </c>
      <c r="D28" s="22" t="b">
        <f t="shared" si="3"/>
        <v>0</v>
      </c>
      <c r="E28" s="22" t="b">
        <f t="shared" si="4"/>
        <v>0</v>
      </c>
      <c r="F28" s="22" t="b">
        <f t="shared" si="5"/>
        <v>0</v>
      </c>
      <c r="G28" s="22" t="b">
        <f t="shared" si="16"/>
        <v>0</v>
      </c>
      <c r="H28" s="22" t="b">
        <f t="shared" si="7"/>
        <v>0</v>
      </c>
      <c r="I28" s="22" t="b">
        <f t="shared" si="14"/>
        <v>0</v>
      </c>
      <c r="J28" s="22" t="b">
        <f t="shared" si="8"/>
        <v>0</v>
      </c>
      <c r="K28" s="3" t="str">
        <f>IF(AND(J28,RIGHT(Y28)="통"),Y28,"")</f>
        <v/>
      </c>
      <c r="L28" s="3" t="str">
        <f t="shared" si="9"/>
        <v/>
      </c>
      <c r="M28" s="3" t="str">
        <f t="shared" si="10"/>
        <v/>
      </c>
      <c r="N28" s="64" t="str">
        <f t="shared" si="15"/>
        <v/>
      </c>
      <c r="O28" s="3" t="str">
        <f>IF(I28,IF(I29,CONCATENATE(Y28,O29),Y28),"")</f>
        <v/>
      </c>
      <c r="P28" s="19" t="str">
        <f>IF(G28,O28,IF(D28,Y28,""))</f>
        <v/>
      </c>
      <c r="Q28" s="23">
        <f>_xlfn.XLOOKUP(R28,summary!C1:C36,summary!B1:B36)</f>
        <v>43840</v>
      </c>
      <c r="R28" s="24" t="str">
        <f t="shared" si="11"/>
        <v>구성동</v>
      </c>
      <c r="S28" s="24" t="str">
        <f>IF(J28,Y28,S27)</f>
        <v>언남4통</v>
      </c>
      <c r="T28" s="24" t="str">
        <f>IF(J28,P29,T27)</f>
        <v>(언남동, 동부아파트)</v>
      </c>
      <c r="U28" s="24" t="str">
        <f t="shared" si="12"/>
        <v>언남</v>
      </c>
      <c r="V28" s="25">
        <f>IF(J28,M28,V27)</f>
        <v>4</v>
      </c>
      <c r="W28" s="25">
        <f t="shared" si="13"/>
        <v>12</v>
      </c>
      <c r="X28" s="26"/>
      <c r="Y28" s="7"/>
      <c r="Z28" s="2" t="s">
        <v>120</v>
      </c>
      <c r="AA28" s="2" t="s">
        <v>121</v>
      </c>
      <c r="AB28" s="5"/>
      <c r="AC28" s="5"/>
      <c r="AD28" s="5"/>
      <c r="AE28" s="5"/>
      <c r="AF28" s="5"/>
      <c r="AG28" s="5"/>
    </row>
    <row r="29" spans="1:33" ht="15.95" customHeight="1" x14ac:dyDescent="0.3">
      <c r="A29" s="22" t="b">
        <f t="shared" si="0"/>
        <v>1</v>
      </c>
      <c r="B29" s="22" t="b">
        <f t="shared" si="1"/>
        <v>0</v>
      </c>
      <c r="C29" s="22" t="b">
        <f t="shared" si="2"/>
        <v>0</v>
      </c>
      <c r="D29" s="22" t="b">
        <f t="shared" si="3"/>
        <v>0</v>
      </c>
      <c r="E29" s="22" t="b">
        <f t="shared" si="4"/>
        <v>0</v>
      </c>
      <c r="F29" s="22" t="b">
        <f t="shared" si="5"/>
        <v>0</v>
      </c>
      <c r="G29" s="22" t="b">
        <f t="shared" si="16"/>
        <v>0</v>
      </c>
      <c r="H29" s="22" t="b">
        <f t="shared" si="7"/>
        <v>0</v>
      </c>
      <c r="I29" s="22" t="b">
        <f t="shared" si="14"/>
        <v>0</v>
      </c>
      <c r="J29" s="22" t="b">
        <f t="shared" si="8"/>
        <v>1</v>
      </c>
      <c r="K29" s="3" t="str">
        <f>IF(AND(J29,RIGHT(Y29)="통"),Y29,"")</f>
        <v>언남5통</v>
      </c>
      <c r="L29" s="3" t="str">
        <f t="shared" si="9"/>
        <v>남5</v>
      </c>
      <c r="M29" s="22">
        <f t="shared" si="10"/>
        <v>5</v>
      </c>
      <c r="N29" s="64" t="str">
        <f t="shared" si="15"/>
        <v>언남</v>
      </c>
      <c r="O29" s="3" t="str">
        <f>IF(I29,IF(I30,CONCATENATE(Y29,O30),Y29),"")</f>
        <v/>
      </c>
      <c r="P29" s="19" t="str">
        <f>IF(G29,O29,IF(D29,Y29,""))</f>
        <v/>
      </c>
      <c r="Q29" s="23">
        <f>_xlfn.XLOOKUP(R29,summary!C1:C36,summary!B1:B36)</f>
        <v>43840</v>
      </c>
      <c r="R29" s="24" t="str">
        <f t="shared" si="11"/>
        <v>구성동</v>
      </c>
      <c r="S29" s="24" t="str">
        <f>IF(J29,Y29,S28)</f>
        <v>언남5통</v>
      </c>
      <c r="T29" s="24" t="str">
        <f>IF(J29,P30,T28)</f>
        <v>(언남동, 동일1차아파트)</v>
      </c>
      <c r="U29" s="24" t="str">
        <f t="shared" si="12"/>
        <v>언남</v>
      </c>
      <c r="V29" s="25">
        <f>IF(J29,M29,V28)</f>
        <v>5</v>
      </c>
      <c r="W29" s="25">
        <f t="shared" si="13"/>
        <v>1</v>
      </c>
      <c r="X29" s="26"/>
      <c r="Y29" s="2" t="s">
        <v>122</v>
      </c>
      <c r="Z29" s="2" t="s">
        <v>79</v>
      </c>
      <c r="AA29" s="2" t="s">
        <v>124</v>
      </c>
      <c r="AB29" s="5"/>
      <c r="AC29" s="5"/>
      <c r="AD29" s="5"/>
      <c r="AE29" s="5"/>
      <c r="AF29" s="5"/>
      <c r="AG29" s="5"/>
    </row>
    <row r="30" spans="1:33" ht="15.95" customHeight="1" x14ac:dyDescent="0.3">
      <c r="A30" s="22" t="b">
        <f t="shared" si="0"/>
        <v>1</v>
      </c>
      <c r="B30" s="22" t="b">
        <f t="shared" si="1"/>
        <v>1</v>
      </c>
      <c r="C30" s="22" t="b">
        <f t="shared" si="2"/>
        <v>0</v>
      </c>
      <c r="D30" s="22" t="b">
        <f t="shared" si="3"/>
        <v>0</v>
      </c>
      <c r="E30" s="22" t="b">
        <f t="shared" si="4"/>
        <v>1</v>
      </c>
      <c r="F30" s="22" t="b">
        <f t="shared" si="5"/>
        <v>1</v>
      </c>
      <c r="G30" s="22" t="b">
        <f t="shared" ref="G30:G93" si="17">AND(B30,F30)</f>
        <v>1</v>
      </c>
      <c r="H30" s="22" t="b">
        <f t="shared" si="7"/>
        <v>0</v>
      </c>
      <c r="I30" s="22" t="b">
        <f t="shared" si="14"/>
        <v>1</v>
      </c>
      <c r="J30" s="22" t="b">
        <f t="shared" si="8"/>
        <v>0</v>
      </c>
      <c r="K30" s="3" t="str">
        <f>IF(AND(J30,RIGHT(Y30)="통"),Y30,"")</f>
        <v/>
      </c>
      <c r="L30" s="3" t="str">
        <f t="shared" si="9"/>
        <v/>
      </c>
      <c r="M30" s="3" t="str">
        <f t="shared" si="10"/>
        <v/>
      </c>
      <c r="N30" s="64" t="str">
        <f t="shared" si="15"/>
        <v/>
      </c>
      <c r="O30" s="3" t="str">
        <f>IF(I30,IF(I31,CONCATENATE(Y30,O31),Y30),"")</f>
        <v>(언남동, 동일1차아파트)</v>
      </c>
      <c r="P30" s="19" t="str">
        <f>IF(G30,O30,IF(D30,Y30,""))</f>
        <v>(언남동, 동일1차아파트)</v>
      </c>
      <c r="Q30" s="23">
        <f>_xlfn.XLOOKUP(R30,summary!C1:C36,summary!B1:B36)</f>
        <v>43840</v>
      </c>
      <c r="R30" s="24" t="str">
        <f t="shared" si="11"/>
        <v>구성동</v>
      </c>
      <c r="S30" s="24" t="str">
        <f>IF(J30,Y30,S29)</f>
        <v>언남5통</v>
      </c>
      <c r="T30" s="24" t="str">
        <f>IF(J30,P31,T29)</f>
        <v>(언남동, 동일1차아파트)</v>
      </c>
      <c r="U30" s="24" t="str">
        <f t="shared" si="12"/>
        <v>언남</v>
      </c>
      <c r="V30" s="25">
        <f>IF(J30,M30,V29)</f>
        <v>5</v>
      </c>
      <c r="W30" s="25">
        <f t="shared" si="13"/>
        <v>2</v>
      </c>
      <c r="X30" s="26"/>
      <c r="Y30" s="2" t="s">
        <v>101</v>
      </c>
      <c r="Z30" s="2" t="s">
        <v>81</v>
      </c>
      <c r="AA30" s="2" t="s">
        <v>125</v>
      </c>
      <c r="AB30" s="5"/>
      <c r="AC30" s="5"/>
      <c r="AD30" s="5"/>
      <c r="AE30" s="5"/>
      <c r="AF30" s="5"/>
      <c r="AG30" s="5"/>
    </row>
    <row r="31" spans="1:33" ht="15.95" customHeight="1" x14ac:dyDescent="0.3">
      <c r="A31" s="22" t="b">
        <f t="shared" si="0"/>
        <v>1</v>
      </c>
      <c r="B31" s="22" t="b">
        <f t="shared" si="1"/>
        <v>0</v>
      </c>
      <c r="C31" s="22" t="b">
        <f t="shared" si="2"/>
        <v>1</v>
      </c>
      <c r="D31" s="22" t="b">
        <f t="shared" si="3"/>
        <v>0</v>
      </c>
      <c r="E31" s="22" t="b">
        <f t="shared" si="4"/>
        <v>1</v>
      </c>
      <c r="F31" s="22" t="b">
        <f t="shared" si="5"/>
        <v>1</v>
      </c>
      <c r="G31" s="22" t="b">
        <f t="shared" si="17"/>
        <v>0</v>
      </c>
      <c r="H31" s="22" t="b">
        <f t="shared" si="7"/>
        <v>1</v>
      </c>
      <c r="I31" s="22" t="b">
        <f t="shared" si="14"/>
        <v>1</v>
      </c>
      <c r="J31" s="22" t="b">
        <f t="shared" si="8"/>
        <v>0</v>
      </c>
      <c r="K31" s="3" t="str">
        <f>IF(AND(J31,RIGHT(Y31)="통"),Y31,"")</f>
        <v/>
      </c>
      <c r="L31" s="3" t="str">
        <f t="shared" si="9"/>
        <v/>
      </c>
      <c r="M31" s="3" t="str">
        <f t="shared" si="10"/>
        <v/>
      </c>
      <c r="N31" s="64" t="str">
        <f t="shared" si="15"/>
        <v/>
      </c>
      <c r="O31" s="3" t="str">
        <f>IF(I31,IF(I32,CONCATENATE(Y31,O32),Y31),"")</f>
        <v>동일1차아파트)</v>
      </c>
      <c r="P31" s="19" t="str">
        <f>IF(G31,O31,IF(D31,Y31,""))</f>
        <v/>
      </c>
      <c r="Q31" s="23">
        <f>_xlfn.XLOOKUP(R31,summary!C1:C36,summary!B1:B36)</f>
        <v>43840</v>
      </c>
      <c r="R31" s="24" t="str">
        <f t="shared" si="11"/>
        <v>구성동</v>
      </c>
      <c r="S31" s="24" t="str">
        <f>IF(J31,Y31,S30)</f>
        <v>언남5통</v>
      </c>
      <c r="T31" s="24" t="str">
        <f>IF(J31,P32,T30)</f>
        <v>(언남동, 동일1차아파트)</v>
      </c>
      <c r="U31" s="24" t="str">
        <f t="shared" si="12"/>
        <v>언남</v>
      </c>
      <c r="V31" s="25">
        <f>IF(J31,M31,V30)</f>
        <v>5</v>
      </c>
      <c r="W31" s="25">
        <f t="shared" si="13"/>
        <v>3</v>
      </c>
      <c r="X31" s="26"/>
      <c r="Y31" s="2" t="s">
        <v>126</v>
      </c>
      <c r="Z31" s="2" t="s">
        <v>83</v>
      </c>
      <c r="AA31" s="2" t="s">
        <v>127</v>
      </c>
      <c r="AB31" s="5"/>
      <c r="AC31" s="5"/>
      <c r="AD31" s="5"/>
      <c r="AE31" s="5"/>
      <c r="AF31" s="5"/>
      <c r="AG31" s="5"/>
    </row>
    <row r="32" spans="1:33" ht="15.95" customHeight="1" x14ac:dyDescent="0.3">
      <c r="A32" s="22" t="b">
        <f t="shared" si="0"/>
        <v>0</v>
      </c>
      <c r="B32" s="22" t="b">
        <f t="shared" si="1"/>
        <v>0</v>
      </c>
      <c r="C32" s="22" t="b">
        <f t="shared" si="2"/>
        <v>0</v>
      </c>
      <c r="D32" s="22" t="b">
        <f t="shared" si="3"/>
        <v>0</v>
      </c>
      <c r="E32" s="22" t="b">
        <f t="shared" si="4"/>
        <v>0</v>
      </c>
      <c r="F32" s="22" t="b">
        <f t="shared" si="5"/>
        <v>0</v>
      </c>
      <c r="G32" s="22" t="b">
        <f t="shared" si="17"/>
        <v>0</v>
      </c>
      <c r="H32" s="22" t="b">
        <f t="shared" si="7"/>
        <v>0</v>
      </c>
      <c r="I32" s="22" t="b">
        <f t="shared" si="14"/>
        <v>0</v>
      </c>
      <c r="J32" s="22" t="b">
        <f t="shared" si="8"/>
        <v>0</v>
      </c>
      <c r="K32" s="3" t="str">
        <f>IF(AND(J32,RIGHT(Y32)="통"),Y32,"")</f>
        <v/>
      </c>
      <c r="L32" s="3" t="str">
        <f t="shared" si="9"/>
        <v/>
      </c>
      <c r="M32" s="3" t="str">
        <f t="shared" si="10"/>
        <v/>
      </c>
      <c r="N32" s="64" t="str">
        <f t="shared" si="15"/>
        <v/>
      </c>
      <c r="O32" s="3" t="str">
        <f>IF(I32,IF(I33,CONCATENATE(Y32,O33),Y32),"")</f>
        <v/>
      </c>
      <c r="P32" s="19" t="str">
        <f>IF(G32,O32,IF(D32,Y32,""))</f>
        <v/>
      </c>
      <c r="Q32" s="23">
        <f>_xlfn.XLOOKUP(R32,summary!C1:C36,summary!B1:B36)</f>
        <v>43840</v>
      </c>
      <c r="R32" s="24" t="str">
        <f t="shared" si="11"/>
        <v>구성동</v>
      </c>
      <c r="S32" s="24" t="str">
        <f>IF(J32,Y32,S31)</f>
        <v>언남5통</v>
      </c>
      <c r="T32" s="24" t="str">
        <f>IF(J32,P33,T31)</f>
        <v>(언남동, 동일1차아파트)</v>
      </c>
      <c r="U32" s="24" t="str">
        <f t="shared" si="12"/>
        <v>언남</v>
      </c>
      <c r="V32" s="25">
        <f>IF(J32,M32,V31)</f>
        <v>5</v>
      </c>
      <c r="W32" s="25">
        <f t="shared" si="13"/>
        <v>4</v>
      </c>
      <c r="X32" s="26"/>
      <c r="Y32" s="7"/>
      <c r="Z32" s="2" t="s">
        <v>90</v>
      </c>
      <c r="AA32" s="2" t="s">
        <v>128</v>
      </c>
      <c r="AB32" s="5"/>
      <c r="AC32" s="5"/>
      <c r="AD32" s="5"/>
      <c r="AE32" s="5"/>
      <c r="AF32" s="5"/>
      <c r="AG32" s="5"/>
    </row>
    <row r="33" spans="1:33" ht="15.95" customHeight="1" x14ac:dyDescent="0.3">
      <c r="A33" s="22" t="b">
        <f t="shared" si="0"/>
        <v>0</v>
      </c>
      <c r="B33" s="22" t="b">
        <f t="shared" si="1"/>
        <v>0</v>
      </c>
      <c r="C33" s="22" t="b">
        <f t="shared" si="2"/>
        <v>0</v>
      </c>
      <c r="D33" s="22" t="b">
        <f t="shared" si="3"/>
        <v>0</v>
      </c>
      <c r="E33" s="22" t="b">
        <f t="shared" si="4"/>
        <v>0</v>
      </c>
      <c r="F33" s="22" t="b">
        <f t="shared" si="5"/>
        <v>0</v>
      </c>
      <c r="G33" s="22" t="b">
        <f t="shared" si="17"/>
        <v>0</v>
      </c>
      <c r="H33" s="22" t="b">
        <f t="shared" si="7"/>
        <v>0</v>
      </c>
      <c r="I33" s="22" t="b">
        <f t="shared" si="14"/>
        <v>0</v>
      </c>
      <c r="J33" s="22" t="b">
        <f t="shared" si="8"/>
        <v>0</v>
      </c>
      <c r="K33" s="3" t="str">
        <f>IF(AND(J33,RIGHT(Y33)="통"),Y33,"")</f>
        <v/>
      </c>
      <c r="L33" s="3" t="str">
        <f t="shared" si="9"/>
        <v/>
      </c>
      <c r="M33" s="3" t="str">
        <f t="shared" si="10"/>
        <v/>
      </c>
      <c r="N33" s="64" t="str">
        <f t="shared" si="15"/>
        <v/>
      </c>
      <c r="O33" s="3" t="str">
        <f>IF(I33,IF(I34,CONCATENATE(Y33,O34),Y33),"")</f>
        <v/>
      </c>
      <c r="P33" s="19" t="str">
        <f>IF(G33,O33,IF(D33,Y33,""))</f>
        <v/>
      </c>
      <c r="Q33" s="23">
        <f>_xlfn.XLOOKUP(R33,summary!C1:C36,summary!B1:B36)</f>
        <v>43840</v>
      </c>
      <c r="R33" s="24" t="str">
        <f t="shared" si="11"/>
        <v>구성동</v>
      </c>
      <c r="S33" s="24" t="str">
        <f>IF(J33,Y33,S32)</f>
        <v>언남5통</v>
      </c>
      <c r="T33" s="24" t="str">
        <f>IF(J33,P34,T32)</f>
        <v>(언남동, 동일1차아파트)</v>
      </c>
      <c r="U33" s="24" t="str">
        <f t="shared" si="12"/>
        <v>언남</v>
      </c>
      <c r="V33" s="25">
        <f>IF(J33,M33,V32)</f>
        <v>5</v>
      </c>
      <c r="W33" s="25">
        <f t="shared" si="13"/>
        <v>5</v>
      </c>
      <c r="X33" s="26"/>
      <c r="Y33" s="7"/>
      <c r="Z33" s="2" t="s">
        <v>106</v>
      </c>
      <c r="AA33" s="2" t="s">
        <v>129</v>
      </c>
      <c r="AB33" s="5"/>
      <c r="AC33" s="5"/>
      <c r="AD33" s="5"/>
      <c r="AE33" s="5"/>
      <c r="AF33" s="5"/>
      <c r="AG33" s="5"/>
    </row>
    <row r="34" spans="1:33" ht="15.95" customHeight="1" x14ac:dyDescent="0.3">
      <c r="A34" s="22" t="b">
        <f t="shared" si="0"/>
        <v>0</v>
      </c>
      <c r="B34" s="22" t="b">
        <f t="shared" si="1"/>
        <v>0</v>
      </c>
      <c r="C34" s="22" t="b">
        <f t="shared" si="2"/>
        <v>0</v>
      </c>
      <c r="D34" s="22" t="b">
        <f t="shared" si="3"/>
        <v>0</v>
      </c>
      <c r="E34" s="22" t="b">
        <f t="shared" si="4"/>
        <v>0</v>
      </c>
      <c r="F34" s="22" t="b">
        <f t="shared" si="5"/>
        <v>0</v>
      </c>
      <c r="G34" s="22" t="b">
        <f t="shared" si="17"/>
        <v>0</v>
      </c>
      <c r="H34" s="22" t="b">
        <f t="shared" si="7"/>
        <v>0</v>
      </c>
      <c r="I34" s="22" t="b">
        <f t="shared" si="14"/>
        <v>0</v>
      </c>
      <c r="J34" s="22" t="b">
        <f t="shared" si="8"/>
        <v>0</v>
      </c>
      <c r="K34" s="3" t="str">
        <f>IF(AND(J34,RIGHT(Y34)="통"),Y34,"")</f>
        <v/>
      </c>
      <c r="L34" s="3" t="str">
        <f t="shared" si="9"/>
        <v/>
      </c>
      <c r="M34" s="3" t="str">
        <f t="shared" si="10"/>
        <v/>
      </c>
      <c r="N34" s="64" t="str">
        <f t="shared" si="15"/>
        <v/>
      </c>
      <c r="O34" s="3" t="str">
        <f>IF(I34,IF(I35,CONCATENATE(Y34,O35),Y34),"")</f>
        <v/>
      </c>
      <c r="P34" s="19" t="str">
        <f>IF(G34,O34,IF(D34,Y34,""))</f>
        <v/>
      </c>
      <c r="Q34" s="23">
        <f>_xlfn.XLOOKUP(R34,summary!C1:C36,summary!B1:B36)</f>
        <v>43840</v>
      </c>
      <c r="R34" s="24" t="str">
        <f t="shared" si="11"/>
        <v>구성동</v>
      </c>
      <c r="S34" s="24" t="str">
        <f>IF(J34,Y34,S33)</f>
        <v>언남5통</v>
      </c>
      <c r="T34" s="24" t="str">
        <f>IF(J34,P35,T33)</f>
        <v>(언남동, 동일1차아파트)</v>
      </c>
      <c r="U34" s="24" t="str">
        <f t="shared" si="12"/>
        <v>언남</v>
      </c>
      <c r="V34" s="25">
        <f>IF(J34,M34,V33)</f>
        <v>5</v>
      </c>
      <c r="W34" s="25">
        <f t="shared" si="13"/>
        <v>6</v>
      </c>
      <c r="X34" s="26"/>
      <c r="Y34" s="7"/>
      <c r="Z34" s="2" t="s">
        <v>108</v>
      </c>
      <c r="AA34" s="2" t="s">
        <v>130</v>
      </c>
      <c r="AB34" s="5"/>
      <c r="AC34" s="5"/>
      <c r="AD34" s="5"/>
      <c r="AE34" s="5"/>
      <c r="AF34" s="5"/>
      <c r="AG34" s="5"/>
    </row>
    <row r="35" spans="1:33" ht="15.95" customHeight="1" x14ac:dyDescent="0.3">
      <c r="A35" s="22" t="b">
        <f t="shared" si="0"/>
        <v>0</v>
      </c>
      <c r="B35" s="22" t="b">
        <f t="shared" si="1"/>
        <v>0</v>
      </c>
      <c r="C35" s="22" t="b">
        <f t="shared" si="2"/>
        <v>0</v>
      </c>
      <c r="D35" s="22" t="b">
        <f t="shared" si="3"/>
        <v>0</v>
      </c>
      <c r="E35" s="22" t="b">
        <f t="shared" si="4"/>
        <v>0</v>
      </c>
      <c r="F35" s="22" t="b">
        <f t="shared" si="5"/>
        <v>0</v>
      </c>
      <c r="G35" s="22" t="b">
        <f t="shared" si="17"/>
        <v>0</v>
      </c>
      <c r="H35" s="22" t="b">
        <f t="shared" si="7"/>
        <v>0</v>
      </c>
      <c r="I35" s="22" t="b">
        <f t="shared" si="14"/>
        <v>0</v>
      </c>
      <c r="J35" s="22" t="b">
        <f t="shared" si="8"/>
        <v>0</v>
      </c>
      <c r="K35" s="3" t="str">
        <f>IF(AND(J35,RIGHT(Y35)="통"),Y35,"")</f>
        <v/>
      </c>
      <c r="L35" s="3" t="str">
        <f t="shared" si="9"/>
        <v/>
      </c>
      <c r="M35" s="3" t="str">
        <f t="shared" si="10"/>
        <v/>
      </c>
      <c r="N35" s="64" t="str">
        <f t="shared" si="15"/>
        <v/>
      </c>
      <c r="O35" s="3" t="str">
        <f>IF(I35,IF(I36,CONCATENATE(Y35,O36),Y35),"")</f>
        <v/>
      </c>
      <c r="P35" s="19" t="str">
        <f>IF(G35,O35,IF(D35,Y35,""))</f>
        <v/>
      </c>
      <c r="Q35" s="23">
        <f>_xlfn.XLOOKUP(R35,summary!C1:C36,summary!B1:B36)</f>
        <v>43840</v>
      </c>
      <c r="R35" s="24" t="str">
        <f t="shared" si="11"/>
        <v>구성동</v>
      </c>
      <c r="S35" s="24" t="str">
        <f>IF(J35,Y35,S34)</f>
        <v>언남5통</v>
      </c>
      <c r="T35" s="24" t="str">
        <f>IF(J35,P36,T34)</f>
        <v>(언남동, 동일1차아파트)</v>
      </c>
      <c r="U35" s="24" t="str">
        <f t="shared" si="12"/>
        <v>언남</v>
      </c>
      <c r="V35" s="25">
        <f>IF(J35,M35,V34)</f>
        <v>5</v>
      </c>
      <c r="W35" s="25">
        <f t="shared" si="13"/>
        <v>7</v>
      </c>
      <c r="X35" s="26"/>
      <c r="Y35" s="7"/>
      <c r="Z35" s="2" t="s">
        <v>110</v>
      </c>
      <c r="AA35" s="2" t="s">
        <v>131</v>
      </c>
      <c r="AB35" s="5"/>
      <c r="AC35" s="5"/>
      <c r="AD35" s="5"/>
      <c r="AE35" s="5"/>
      <c r="AF35" s="5"/>
      <c r="AG35" s="5"/>
    </row>
    <row r="36" spans="1:33" ht="15.95" customHeight="1" x14ac:dyDescent="0.3">
      <c r="A36" s="22" t="b">
        <f t="shared" si="0"/>
        <v>0</v>
      </c>
      <c r="B36" s="22" t="b">
        <f t="shared" si="1"/>
        <v>0</v>
      </c>
      <c r="C36" s="22" t="b">
        <f t="shared" si="2"/>
        <v>0</v>
      </c>
      <c r="D36" s="22" t="b">
        <f t="shared" si="3"/>
        <v>0</v>
      </c>
      <c r="E36" s="22" t="b">
        <f t="shared" si="4"/>
        <v>0</v>
      </c>
      <c r="F36" s="22" t="b">
        <f t="shared" si="5"/>
        <v>0</v>
      </c>
      <c r="G36" s="22" t="b">
        <f t="shared" si="17"/>
        <v>0</v>
      </c>
      <c r="H36" s="22" t="b">
        <f t="shared" si="7"/>
        <v>0</v>
      </c>
      <c r="I36" s="22" t="b">
        <f t="shared" si="14"/>
        <v>0</v>
      </c>
      <c r="J36" s="22" t="b">
        <f t="shared" si="8"/>
        <v>0</v>
      </c>
      <c r="K36" s="3" t="str">
        <f>IF(AND(J36,RIGHT(Y36)="통"),Y36,"")</f>
        <v/>
      </c>
      <c r="L36" s="3" t="str">
        <f t="shared" si="9"/>
        <v/>
      </c>
      <c r="M36" s="3" t="str">
        <f t="shared" si="10"/>
        <v/>
      </c>
      <c r="N36" s="64" t="str">
        <f t="shared" si="15"/>
        <v/>
      </c>
      <c r="O36" s="3" t="str">
        <f>IF(I36,IF(I37,CONCATENATE(Y36,O37),Y36),"")</f>
        <v/>
      </c>
      <c r="P36" s="19" t="str">
        <f>IF(G36,O36,IF(D36,Y36,""))</f>
        <v/>
      </c>
      <c r="Q36" s="23">
        <f>_xlfn.XLOOKUP(R36,summary!C1:C36,summary!B1:B36)</f>
        <v>43840</v>
      </c>
      <c r="R36" s="24" t="str">
        <f t="shared" si="11"/>
        <v>구성동</v>
      </c>
      <c r="S36" s="24" t="str">
        <f>IF(J36,Y36,S35)</f>
        <v>언남5통</v>
      </c>
      <c r="T36" s="24" t="str">
        <f>IF(J36,P37,T35)</f>
        <v>(언남동, 동일1차아파트)</v>
      </c>
      <c r="U36" s="24" t="str">
        <f t="shared" si="12"/>
        <v>언남</v>
      </c>
      <c r="V36" s="25">
        <f>IF(J36,M36,V35)</f>
        <v>5</v>
      </c>
      <c r="W36" s="25">
        <f t="shared" si="13"/>
        <v>8</v>
      </c>
      <c r="X36" s="26"/>
      <c r="Y36" s="7"/>
      <c r="Z36" s="2" t="s">
        <v>112</v>
      </c>
      <c r="AA36" s="2" t="s">
        <v>132</v>
      </c>
      <c r="AB36" s="5"/>
      <c r="AC36" s="5"/>
      <c r="AD36" s="5"/>
      <c r="AE36" s="5"/>
      <c r="AF36" s="5"/>
      <c r="AG36" s="5"/>
    </row>
    <row r="37" spans="1:33" ht="15.95" customHeight="1" x14ac:dyDescent="0.3">
      <c r="A37" s="22" t="b">
        <f t="shared" si="0"/>
        <v>0</v>
      </c>
      <c r="B37" s="22" t="b">
        <f t="shared" si="1"/>
        <v>0</v>
      </c>
      <c r="C37" s="22" t="b">
        <f t="shared" si="2"/>
        <v>0</v>
      </c>
      <c r="D37" s="22" t="b">
        <f t="shared" si="3"/>
        <v>0</v>
      </c>
      <c r="E37" s="22" t="b">
        <f t="shared" si="4"/>
        <v>0</v>
      </c>
      <c r="F37" s="22" t="b">
        <f t="shared" si="5"/>
        <v>0</v>
      </c>
      <c r="G37" s="22" t="b">
        <f t="shared" si="17"/>
        <v>0</v>
      </c>
      <c r="H37" s="22" t="b">
        <f t="shared" si="7"/>
        <v>0</v>
      </c>
      <c r="I37" s="22" t="b">
        <f t="shared" si="14"/>
        <v>0</v>
      </c>
      <c r="J37" s="22" t="b">
        <f t="shared" si="8"/>
        <v>0</v>
      </c>
      <c r="K37" s="3" t="str">
        <f>IF(AND(J37,RIGHT(Y37)="통"),Y37,"")</f>
        <v/>
      </c>
      <c r="L37" s="3" t="str">
        <f t="shared" si="9"/>
        <v/>
      </c>
      <c r="M37" s="3" t="str">
        <f t="shared" si="10"/>
        <v/>
      </c>
      <c r="N37" s="64" t="str">
        <f t="shared" si="15"/>
        <v/>
      </c>
      <c r="O37" s="3" t="str">
        <f>IF(I37,IF(I38,CONCATENATE(Y37,O38),Y37),"")</f>
        <v/>
      </c>
      <c r="P37" s="19" t="str">
        <f>IF(G37,O37,IF(D37,Y37,""))</f>
        <v/>
      </c>
      <c r="Q37" s="23">
        <f>_xlfn.XLOOKUP(R37,summary!C1:C36,summary!B1:B36)</f>
        <v>43840</v>
      </c>
      <c r="R37" s="24" t="str">
        <f t="shared" si="11"/>
        <v>구성동</v>
      </c>
      <c r="S37" s="24" t="str">
        <f>IF(J37,Y37,S36)</f>
        <v>언남5통</v>
      </c>
      <c r="T37" s="24" t="str">
        <f>IF(J37,P38,T36)</f>
        <v>(언남동, 동일1차아파트)</v>
      </c>
      <c r="U37" s="24" t="str">
        <f t="shared" si="12"/>
        <v>언남</v>
      </c>
      <c r="V37" s="25">
        <f>IF(J37,M37,V36)</f>
        <v>5</v>
      </c>
      <c r="W37" s="25">
        <f t="shared" si="13"/>
        <v>9</v>
      </c>
      <c r="X37" s="26"/>
      <c r="Y37" s="7"/>
      <c r="Z37" s="2" t="s">
        <v>114</v>
      </c>
      <c r="AA37" s="2" t="s">
        <v>133</v>
      </c>
      <c r="AB37" s="5"/>
      <c r="AC37" s="5"/>
      <c r="AD37" s="5"/>
      <c r="AE37" s="5"/>
      <c r="AF37" s="5"/>
      <c r="AG37" s="5"/>
    </row>
    <row r="38" spans="1:33" ht="15.95" customHeight="1" x14ac:dyDescent="0.3">
      <c r="A38" s="22" t="b">
        <f t="shared" si="0"/>
        <v>0</v>
      </c>
      <c r="B38" s="22" t="b">
        <f t="shared" si="1"/>
        <v>0</v>
      </c>
      <c r="C38" s="22" t="b">
        <f t="shared" si="2"/>
        <v>0</v>
      </c>
      <c r="D38" s="22" t="b">
        <f t="shared" si="3"/>
        <v>0</v>
      </c>
      <c r="E38" s="22" t="b">
        <f t="shared" si="4"/>
        <v>0</v>
      </c>
      <c r="F38" s="22" t="b">
        <f t="shared" si="5"/>
        <v>0</v>
      </c>
      <c r="G38" s="22" t="b">
        <f t="shared" si="17"/>
        <v>0</v>
      </c>
      <c r="H38" s="22" t="b">
        <f t="shared" si="7"/>
        <v>0</v>
      </c>
      <c r="I38" s="22" t="b">
        <f t="shared" si="14"/>
        <v>0</v>
      </c>
      <c r="J38" s="22" t="b">
        <f t="shared" si="8"/>
        <v>0</v>
      </c>
      <c r="K38" s="3" t="str">
        <f>IF(AND(J38,RIGHT(Y38)="통"),Y38,"")</f>
        <v/>
      </c>
      <c r="L38" s="3" t="str">
        <f t="shared" si="9"/>
        <v/>
      </c>
      <c r="M38" s="3" t="str">
        <f t="shared" si="10"/>
        <v/>
      </c>
      <c r="N38" s="64" t="str">
        <f t="shared" si="15"/>
        <v/>
      </c>
      <c r="O38" s="3" t="str">
        <f>IF(I38,IF(I39,CONCATENATE(Y38,O39),Y38),"")</f>
        <v/>
      </c>
      <c r="P38" s="19" t="str">
        <f>IF(G38,O38,IF(D38,Y38,""))</f>
        <v/>
      </c>
      <c r="Q38" s="23">
        <f>_xlfn.XLOOKUP(R38,summary!C1:C36,summary!B1:B36)</f>
        <v>43840</v>
      </c>
      <c r="R38" s="24" t="str">
        <f t="shared" si="11"/>
        <v>구성동</v>
      </c>
      <c r="S38" s="24" t="str">
        <f>IF(J38,Y38,S37)</f>
        <v>언남5통</v>
      </c>
      <c r="T38" s="24" t="str">
        <f>IF(J38,P39,T37)</f>
        <v>(언남동, 동일1차아파트)</v>
      </c>
      <c r="U38" s="24" t="str">
        <f t="shared" si="12"/>
        <v>언남</v>
      </c>
      <c r="V38" s="25">
        <f>IF(J38,M38,V37)</f>
        <v>5</v>
      </c>
      <c r="W38" s="25">
        <f t="shared" si="13"/>
        <v>10</v>
      </c>
      <c r="X38" s="26"/>
      <c r="Y38" s="7"/>
      <c r="Z38" s="2" t="s">
        <v>116</v>
      </c>
      <c r="AA38" s="2" t="s">
        <v>134</v>
      </c>
      <c r="AB38" s="5"/>
      <c r="AC38" s="5"/>
      <c r="AD38" s="5"/>
      <c r="AE38" s="5"/>
      <c r="AF38" s="5"/>
      <c r="AG38" s="5"/>
    </row>
    <row r="39" spans="1:33" ht="15.95" customHeight="1" x14ac:dyDescent="0.3">
      <c r="A39" s="22" t="b">
        <f t="shared" si="0"/>
        <v>0</v>
      </c>
      <c r="B39" s="22" t="b">
        <f t="shared" si="1"/>
        <v>0</v>
      </c>
      <c r="C39" s="22" t="b">
        <f t="shared" si="2"/>
        <v>0</v>
      </c>
      <c r="D39" s="22" t="b">
        <f t="shared" si="3"/>
        <v>0</v>
      </c>
      <c r="E39" s="22" t="b">
        <f t="shared" si="4"/>
        <v>0</v>
      </c>
      <c r="F39" s="22" t="b">
        <f t="shared" si="5"/>
        <v>0</v>
      </c>
      <c r="G39" s="22" t="b">
        <f t="shared" si="17"/>
        <v>0</v>
      </c>
      <c r="H39" s="22" t="b">
        <f t="shared" si="7"/>
        <v>0</v>
      </c>
      <c r="I39" s="22" t="b">
        <f t="shared" si="14"/>
        <v>0</v>
      </c>
      <c r="J39" s="22" t="b">
        <f t="shared" si="8"/>
        <v>0</v>
      </c>
      <c r="K39" s="3" t="str">
        <f>IF(AND(J39,RIGHT(Y39)="통"),Y39,"")</f>
        <v/>
      </c>
      <c r="L39" s="3" t="str">
        <f t="shared" si="9"/>
        <v/>
      </c>
      <c r="M39" s="3" t="str">
        <f t="shared" si="10"/>
        <v/>
      </c>
      <c r="N39" s="64" t="str">
        <f t="shared" si="15"/>
        <v/>
      </c>
      <c r="O39" s="3" t="str">
        <f>IF(I39,IF(I40,CONCATENATE(Y39,O40),Y39),"")</f>
        <v/>
      </c>
      <c r="P39" s="19" t="str">
        <f>IF(G39,O39,IF(D39,Y39,""))</f>
        <v/>
      </c>
      <c r="Q39" s="23">
        <f>_xlfn.XLOOKUP(R39,summary!C1:C36,summary!B1:B36)</f>
        <v>43840</v>
      </c>
      <c r="R39" s="24" t="str">
        <f t="shared" si="11"/>
        <v>구성동</v>
      </c>
      <c r="S39" s="24" t="str">
        <f>IF(J39,Y39,S38)</f>
        <v>언남5통</v>
      </c>
      <c r="T39" s="24" t="str">
        <f>IF(J39,P40,T38)</f>
        <v>(언남동, 동일1차아파트)</v>
      </c>
      <c r="U39" s="24" t="str">
        <f t="shared" si="12"/>
        <v>언남</v>
      </c>
      <c r="V39" s="25">
        <f>IF(J39,M39,V38)</f>
        <v>5</v>
      </c>
      <c r="W39" s="25">
        <f t="shared" si="13"/>
        <v>11</v>
      </c>
      <c r="X39" s="26"/>
      <c r="Y39" s="7"/>
      <c r="Z39" s="2" t="s">
        <v>118</v>
      </c>
      <c r="AA39" s="2" t="s">
        <v>135</v>
      </c>
      <c r="AB39" s="5"/>
      <c r="AC39" s="5"/>
      <c r="AD39" s="5"/>
      <c r="AE39" s="5"/>
      <c r="AF39" s="5"/>
      <c r="AG39" s="5"/>
    </row>
    <row r="40" spans="1:33" ht="15.95" customHeight="1" x14ac:dyDescent="0.3">
      <c r="A40" s="22" t="b">
        <f t="shared" si="0"/>
        <v>0</v>
      </c>
      <c r="B40" s="22" t="b">
        <f t="shared" si="1"/>
        <v>0</v>
      </c>
      <c r="C40" s="22" t="b">
        <f t="shared" si="2"/>
        <v>0</v>
      </c>
      <c r="D40" s="22" t="b">
        <f t="shared" si="3"/>
        <v>0</v>
      </c>
      <c r="E40" s="22" t="b">
        <f t="shared" si="4"/>
        <v>0</v>
      </c>
      <c r="F40" s="22" t="b">
        <f t="shared" si="5"/>
        <v>0</v>
      </c>
      <c r="G40" s="22" t="b">
        <f t="shared" si="17"/>
        <v>0</v>
      </c>
      <c r="H40" s="22" t="b">
        <f t="shared" si="7"/>
        <v>0</v>
      </c>
      <c r="I40" s="22" t="b">
        <f t="shared" si="14"/>
        <v>0</v>
      </c>
      <c r="J40" s="22" t="b">
        <f t="shared" si="8"/>
        <v>0</v>
      </c>
      <c r="K40" s="3" t="str">
        <f>IF(AND(J40,RIGHT(Y40)="통"),Y40,"")</f>
        <v/>
      </c>
      <c r="L40" s="3" t="str">
        <f t="shared" si="9"/>
        <v/>
      </c>
      <c r="M40" s="3" t="str">
        <f t="shared" si="10"/>
        <v/>
      </c>
      <c r="N40" s="64" t="str">
        <f t="shared" si="15"/>
        <v/>
      </c>
      <c r="O40" s="3" t="str">
        <f>IF(I40,IF(I41,CONCATENATE(Y40,O41),Y40),"")</f>
        <v/>
      </c>
      <c r="P40" s="19" t="str">
        <f>IF(G40,O40,IF(D40,Y40,""))</f>
        <v/>
      </c>
      <c r="Q40" s="23">
        <f>_xlfn.XLOOKUP(R40,summary!C1:C36,summary!B1:B36)</f>
        <v>43840</v>
      </c>
      <c r="R40" s="24" t="str">
        <f t="shared" si="11"/>
        <v>구성동</v>
      </c>
      <c r="S40" s="24" t="str">
        <f>IF(J40,Y40,S39)</f>
        <v>언남5통</v>
      </c>
      <c r="T40" s="24" t="str">
        <f>IF(J40,P41,T39)</f>
        <v>(언남동, 동일1차아파트)</v>
      </c>
      <c r="U40" s="24" t="str">
        <f t="shared" si="12"/>
        <v>언남</v>
      </c>
      <c r="V40" s="25">
        <f>IF(J40,M40,V39)</f>
        <v>5</v>
      </c>
      <c r="W40" s="25">
        <f t="shared" si="13"/>
        <v>12</v>
      </c>
      <c r="X40" s="26"/>
      <c r="Y40" s="7"/>
      <c r="Z40" s="2" t="s">
        <v>120</v>
      </c>
      <c r="AA40" s="2" t="s">
        <v>136</v>
      </c>
      <c r="AB40" s="5"/>
      <c r="AC40" s="5"/>
      <c r="AD40" s="5"/>
      <c r="AE40" s="5"/>
      <c r="AF40" s="5"/>
      <c r="AG40" s="5"/>
    </row>
    <row r="41" spans="1:33" ht="15.95" customHeight="1" x14ac:dyDescent="0.3">
      <c r="A41" s="22" t="b">
        <f t="shared" si="0"/>
        <v>0</v>
      </c>
      <c r="B41" s="22" t="b">
        <f t="shared" si="1"/>
        <v>0</v>
      </c>
      <c r="C41" s="22" t="b">
        <f t="shared" si="2"/>
        <v>0</v>
      </c>
      <c r="D41" s="22" t="b">
        <f t="shared" si="3"/>
        <v>0</v>
      </c>
      <c r="E41" s="22" t="b">
        <f t="shared" si="4"/>
        <v>0</v>
      </c>
      <c r="F41" s="22" t="b">
        <f t="shared" si="5"/>
        <v>0</v>
      </c>
      <c r="G41" s="22" t="b">
        <f t="shared" si="17"/>
        <v>0</v>
      </c>
      <c r="H41" s="22" t="b">
        <f t="shared" si="7"/>
        <v>0</v>
      </c>
      <c r="I41" s="22" t="b">
        <f t="shared" si="14"/>
        <v>0</v>
      </c>
      <c r="J41" s="22" t="b">
        <f t="shared" si="8"/>
        <v>0</v>
      </c>
      <c r="K41" s="3" t="str">
        <f>IF(AND(J41,RIGHT(Y41)="통"),Y41,"")</f>
        <v/>
      </c>
      <c r="L41" s="3" t="str">
        <f t="shared" si="9"/>
        <v/>
      </c>
      <c r="M41" s="3" t="str">
        <f t="shared" si="10"/>
        <v/>
      </c>
      <c r="N41" s="64" t="str">
        <f t="shared" si="15"/>
        <v/>
      </c>
      <c r="O41" s="3" t="str">
        <f>IF(I41,IF(I42,CONCATENATE(Y41,O42),Y41),"")</f>
        <v/>
      </c>
      <c r="P41" s="19" t="str">
        <f>IF(G41,O41,IF(D41,Y41,""))</f>
        <v/>
      </c>
      <c r="Q41" s="23">
        <f>_xlfn.XLOOKUP(R41,summary!C1:C36,summary!B1:B36)</f>
        <v>43840</v>
      </c>
      <c r="R41" s="24" t="str">
        <f t="shared" si="11"/>
        <v>구성동</v>
      </c>
      <c r="S41" s="24" t="str">
        <f>IF(J41,Y41,S40)</f>
        <v>언남5통</v>
      </c>
      <c r="T41" s="24" t="str">
        <f>IF(J41,P42,T40)</f>
        <v>(언남동, 동일1차아파트)</v>
      </c>
      <c r="U41" s="24" t="str">
        <f t="shared" si="12"/>
        <v>언남</v>
      </c>
      <c r="V41" s="25">
        <f>IF(J41,M41,V40)</f>
        <v>5</v>
      </c>
      <c r="W41" s="25">
        <f t="shared" si="13"/>
        <v>13</v>
      </c>
      <c r="X41" s="26"/>
      <c r="Y41" s="7"/>
      <c r="Z41" s="2" t="s">
        <v>137</v>
      </c>
      <c r="AA41" s="2" t="s">
        <v>138</v>
      </c>
      <c r="AB41" s="5"/>
      <c r="AC41" s="5"/>
      <c r="AD41" s="5"/>
      <c r="AE41" s="5"/>
      <c r="AF41" s="5"/>
      <c r="AG41" s="5"/>
    </row>
    <row r="42" spans="1:33" ht="15.95" customHeight="1" x14ac:dyDescent="0.3">
      <c r="A42" s="22" t="b">
        <f t="shared" si="0"/>
        <v>0</v>
      </c>
      <c r="B42" s="22" t="b">
        <f t="shared" si="1"/>
        <v>0</v>
      </c>
      <c r="C42" s="22" t="b">
        <f t="shared" si="2"/>
        <v>0</v>
      </c>
      <c r="D42" s="22" t="b">
        <f t="shared" si="3"/>
        <v>0</v>
      </c>
      <c r="E42" s="22" t="b">
        <f t="shared" si="4"/>
        <v>0</v>
      </c>
      <c r="F42" s="22" t="b">
        <f t="shared" si="5"/>
        <v>0</v>
      </c>
      <c r="G42" s="22" t="b">
        <f t="shared" si="17"/>
        <v>0</v>
      </c>
      <c r="H42" s="22" t="b">
        <f t="shared" si="7"/>
        <v>0</v>
      </c>
      <c r="I42" s="22" t="b">
        <f t="shared" si="14"/>
        <v>0</v>
      </c>
      <c r="J42" s="22" t="b">
        <f t="shared" si="8"/>
        <v>0</v>
      </c>
      <c r="K42" s="3" t="str">
        <f>IF(AND(J42,RIGHT(Y42)="통"),Y42,"")</f>
        <v/>
      </c>
      <c r="L42" s="3" t="str">
        <f t="shared" si="9"/>
        <v/>
      </c>
      <c r="M42" s="3" t="str">
        <f t="shared" si="10"/>
        <v/>
      </c>
      <c r="N42" s="64" t="str">
        <f t="shared" si="15"/>
        <v/>
      </c>
      <c r="O42" s="3" t="str">
        <f>IF(I42,IF(I43,CONCATENATE(Y42,O43),Y42),"")</f>
        <v/>
      </c>
      <c r="P42" s="19" t="str">
        <f>IF(G42,O42,IF(D42,Y42,""))</f>
        <v/>
      </c>
      <c r="Q42" s="23">
        <f>_xlfn.XLOOKUP(R42,summary!C1:C36,summary!B1:B36)</f>
        <v>43840</v>
      </c>
      <c r="R42" s="24" t="str">
        <f t="shared" si="11"/>
        <v>구성동</v>
      </c>
      <c r="S42" s="24" t="str">
        <f>IF(J42,Y42,S41)</f>
        <v>언남5통</v>
      </c>
      <c r="T42" s="24" t="str">
        <f>IF(J42,P43,T41)</f>
        <v>(언남동, 동일1차아파트)</v>
      </c>
      <c r="U42" s="24" t="str">
        <f t="shared" si="12"/>
        <v>언남</v>
      </c>
      <c r="V42" s="25">
        <f>IF(J42,M42,V41)</f>
        <v>5</v>
      </c>
      <c r="W42" s="25">
        <f t="shared" si="13"/>
        <v>14</v>
      </c>
      <c r="X42" s="26"/>
      <c r="Y42" s="7"/>
      <c r="Z42" s="2" t="s">
        <v>139</v>
      </c>
      <c r="AA42" s="2" t="s">
        <v>140</v>
      </c>
      <c r="AB42" s="5"/>
      <c r="AC42" s="5"/>
      <c r="AD42" s="5"/>
      <c r="AE42" s="5"/>
      <c r="AF42" s="5"/>
      <c r="AG42" s="5"/>
    </row>
    <row r="43" spans="1:33" ht="15.95" customHeight="1" x14ac:dyDescent="0.3">
      <c r="A43" s="22" t="b">
        <f t="shared" si="0"/>
        <v>0</v>
      </c>
      <c r="B43" s="22" t="b">
        <f t="shared" si="1"/>
        <v>0</v>
      </c>
      <c r="C43" s="22" t="b">
        <f t="shared" si="2"/>
        <v>0</v>
      </c>
      <c r="D43" s="22" t="b">
        <f t="shared" si="3"/>
        <v>0</v>
      </c>
      <c r="E43" s="22" t="b">
        <f t="shared" si="4"/>
        <v>0</v>
      </c>
      <c r="F43" s="22" t="b">
        <f t="shared" si="5"/>
        <v>0</v>
      </c>
      <c r="G43" s="22" t="b">
        <f t="shared" si="17"/>
        <v>0</v>
      </c>
      <c r="H43" s="22" t="b">
        <f t="shared" si="7"/>
        <v>0</v>
      </c>
      <c r="I43" s="22" t="b">
        <f t="shared" si="14"/>
        <v>0</v>
      </c>
      <c r="J43" s="22" t="b">
        <f t="shared" si="8"/>
        <v>0</v>
      </c>
      <c r="K43" s="3" t="str">
        <f>IF(AND(J43,RIGHT(Y43)="통"),Y43,"")</f>
        <v/>
      </c>
      <c r="L43" s="3" t="str">
        <f t="shared" si="9"/>
        <v/>
      </c>
      <c r="M43" s="3" t="str">
        <f t="shared" si="10"/>
        <v/>
      </c>
      <c r="N43" s="64" t="str">
        <f t="shared" si="15"/>
        <v/>
      </c>
      <c r="O43" s="3" t="str">
        <f>IF(I43,IF(I44,CONCATENATE(Y43,O44),Y43),"")</f>
        <v/>
      </c>
      <c r="P43" s="19" t="str">
        <f>IF(G43,O43,IF(D43,Y43,""))</f>
        <v/>
      </c>
      <c r="Q43" s="23">
        <f>_xlfn.XLOOKUP(R43,summary!C1:C36,summary!B1:B36)</f>
        <v>43840</v>
      </c>
      <c r="R43" s="24" t="str">
        <f t="shared" si="11"/>
        <v>구성동</v>
      </c>
      <c r="S43" s="24" t="str">
        <f>IF(J43,Y43,S42)</f>
        <v>언남5통</v>
      </c>
      <c r="T43" s="24" t="str">
        <f>IF(J43,P44,T42)</f>
        <v>(언남동, 동일1차아파트)</v>
      </c>
      <c r="U43" s="24" t="str">
        <f t="shared" si="12"/>
        <v>언남</v>
      </c>
      <c r="V43" s="25">
        <f>IF(J43,M43,V42)</f>
        <v>5</v>
      </c>
      <c r="W43" s="24" t="str">
        <f t="shared" si="13"/>
        <v/>
      </c>
      <c r="X43" s="26"/>
      <c r="Y43" s="7"/>
      <c r="Z43" s="7"/>
      <c r="AA43" s="7"/>
      <c r="AB43" s="5"/>
      <c r="AC43" s="5"/>
      <c r="AD43" s="5"/>
      <c r="AE43" s="5"/>
      <c r="AF43" s="5"/>
      <c r="AG43" s="5"/>
    </row>
    <row r="44" spans="1:33" ht="15.95" customHeight="1" x14ac:dyDescent="0.3">
      <c r="A44" s="22" t="b">
        <f t="shared" si="0"/>
        <v>1</v>
      </c>
      <c r="B44" s="22" t="b">
        <f t="shared" si="1"/>
        <v>0</v>
      </c>
      <c r="C44" s="22" t="b">
        <f t="shared" si="2"/>
        <v>0</v>
      </c>
      <c r="D44" s="22" t="b">
        <f t="shared" si="3"/>
        <v>0</v>
      </c>
      <c r="E44" s="22" t="b">
        <f t="shared" si="4"/>
        <v>0</v>
      </c>
      <c r="F44" s="22" t="b">
        <f t="shared" si="5"/>
        <v>0</v>
      </c>
      <c r="G44" s="22" t="b">
        <f t="shared" si="17"/>
        <v>0</v>
      </c>
      <c r="H44" s="22" t="b">
        <f t="shared" si="7"/>
        <v>0</v>
      </c>
      <c r="I44" s="22" t="b">
        <f t="shared" si="14"/>
        <v>0</v>
      </c>
      <c r="J44" s="22" t="b">
        <f t="shared" si="8"/>
        <v>1</v>
      </c>
      <c r="K44" s="3" t="str">
        <f>IF(AND(J44,RIGHT(Y44)="통"),Y44,"")</f>
        <v/>
      </c>
      <c r="L44" s="3" t="str">
        <f t="shared" si="9"/>
        <v/>
      </c>
      <c r="M44" s="3" t="str">
        <f t="shared" si="10"/>
        <v/>
      </c>
      <c r="N44" s="64" t="str">
        <f t="shared" si="15"/>
        <v/>
      </c>
      <c r="O44" s="3" t="str">
        <f>IF(I44,IF(I45,CONCATENATE(Y44,O45),Y44),"")</f>
        <v/>
      </c>
      <c r="P44" s="19" t="str">
        <f>IF(G44,O44,IF(D44,Y44,""))</f>
        <v/>
      </c>
      <c r="Q44" s="23" t="e">
        <f>_xlfn.XLOOKUP(R44,summary!C1:C36,summary!B1:B36)</f>
        <v>#N/A</v>
      </c>
      <c r="R44" s="24" t="str">
        <f t="shared" si="11"/>
        <v>읍 면 동</v>
      </c>
      <c r="S44" s="24" t="str">
        <f>IF(J44,Y44,S43)</f>
        <v>통 리 명</v>
      </c>
      <c r="T44" s="24" t="str">
        <f>IF(J44,P45,T43)</f>
        <v/>
      </c>
      <c r="U44" s="25" t="str">
        <f t="shared" si="12"/>
        <v/>
      </c>
      <c r="V44" s="24" t="str">
        <f>IF(J44,M44,V43)</f>
        <v/>
      </c>
      <c r="W44" s="24" t="str">
        <f t="shared" si="13"/>
        <v/>
      </c>
      <c r="X44" s="21" t="s">
        <v>141</v>
      </c>
      <c r="Y44" s="2" t="s">
        <v>142</v>
      </c>
      <c r="Z44" s="2" t="s">
        <v>74</v>
      </c>
      <c r="AA44" s="2" t="s">
        <v>143</v>
      </c>
      <c r="AB44" s="5"/>
      <c r="AC44" s="5"/>
      <c r="AD44" s="5"/>
      <c r="AE44" s="5"/>
      <c r="AF44" s="5"/>
      <c r="AG44" s="5"/>
    </row>
    <row r="45" spans="1:33" ht="15.95" customHeight="1" x14ac:dyDescent="0.3">
      <c r="A45" s="22" t="b">
        <f t="shared" si="0"/>
        <v>1</v>
      </c>
      <c r="B45" s="22" t="b">
        <f t="shared" si="1"/>
        <v>0</v>
      </c>
      <c r="C45" s="22" t="b">
        <f t="shared" si="2"/>
        <v>0</v>
      </c>
      <c r="D45" s="22" t="b">
        <f t="shared" si="3"/>
        <v>0</v>
      </c>
      <c r="E45" s="22" t="b">
        <f t="shared" si="4"/>
        <v>0</v>
      </c>
      <c r="F45" s="22" t="b">
        <f t="shared" si="5"/>
        <v>0</v>
      </c>
      <c r="G45" s="22" t="b">
        <f t="shared" si="17"/>
        <v>0</v>
      </c>
      <c r="H45" s="22" t="b">
        <f t="shared" si="7"/>
        <v>0</v>
      </c>
      <c r="I45" s="22" t="b">
        <f t="shared" si="14"/>
        <v>0</v>
      </c>
      <c r="J45" s="22" t="b">
        <f t="shared" si="8"/>
        <v>1</v>
      </c>
      <c r="K45" s="3" t="str">
        <f>IF(AND(J45,RIGHT(Y45)="통"),Y45,"")</f>
        <v>언남6통</v>
      </c>
      <c r="L45" s="3" t="str">
        <f t="shared" si="9"/>
        <v>남6</v>
      </c>
      <c r="M45" s="22">
        <f t="shared" si="10"/>
        <v>6</v>
      </c>
      <c r="N45" s="64" t="str">
        <f t="shared" si="15"/>
        <v>언남</v>
      </c>
      <c r="O45" s="3" t="str">
        <f>IF(I45,IF(I46,CONCATENATE(Y45,O46),Y45),"")</f>
        <v/>
      </c>
      <c r="P45" s="19" t="str">
        <f>IF(G45,O45,IF(D45,Y45,""))</f>
        <v/>
      </c>
      <c r="Q45" s="23">
        <f>_xlfn.XLOOKUP(R45,summary!C1:C36,summary!B1:B36)</f>
        <v>43840</v>
      </c>
      <c r="R45" s="24" t="str">
        <f t="shared" si="11"/>
        <v>구성동</v>
      </c>
      <c r="S45" s="24" t="str">
        <f>IF(J45,Y45,S44)</f>
        <v>언남6통</v>
      </c>
      <c r="T45" s="24" t="str">
        <f>IF(J45,P46,T44)</f>
        <v>(언남동, 동일1차아파트)</v>
      </c>
      <c r="U45" s="24" t="str">
        <f t="shared" si="12"/>
        <v>언남</v>
      </c>
      <c r="V45" s="25">
        <f>IF(J45,M45,V44)</f>
        <v>6</v>
      </c>
      <c r="W45" s="25">
        <f t="shared" si="13"/>
        <v>1</v>
      </c>
      <c r="X45" s="21" t="s">
        <v>31</v>
      </c>
      <c r="Y45" s="2" t="s">
        <v>144</v>
      </c>
      <c r="Z45" s="2" t="s">
        <v>79</v>
      </c>
      <c r="AA45" s="2" t="s">
        <v>145</v>
      </c>
      <c r="AB45" s="5"/>
      <c r="AC45" s="5"/>
      <c r="AD45" s="5"/>
      <c r="AE45" s="5"/>
      <c r="AF45" s="5"/>
      <c r="AG45" s="5"/>
    </row>
    <row r="46" spans="1:33" ht="15.95" customHeight="1" x14ac:dyDescent="0.3">
      <c r="A46" s="22" t="b">
        <f t="shared" si="0"/>
        <v>1</v>
      </c>
      <c r="B46" s="22" t="b">
        <f t="shared" si="1"/>
        <v>1</v>
      </c>
      <c r="C46" s="22" t="b">
        <f t="shared" si="2"/>
        <v>0</v>
      </c>
      <c r="D46" s="22" t="b">
        <f t="shared" si="3"/>
        <v>0</v>
      </c>
      <c r="E46" s="22" t="b">
        <f t="shared" si="4"/>
        <v>1</v>
      </c>
      <c r="F46" s="22" t="b">
        <f>_xlfn.XOR(B46,C46)</f>
        <v>1</v>
      </c>
      <c r="G46" s="22" t="b">
        <f t="shared" si="17"/>
        <v>1</v>
      </c>
      <c r="H46" s="22" t="b">
        <f t="shared" si="7"/>
        <v>0</v>
      </c>
      <c r="I46" s="22" t="b">
        <f t="shared" si="14"/>
        <v>1</v>
      </c>
      <c r="J46" s="22" t="b">
        <f t="shared" si="8"/>
        <v>0</v>
      </c>
      <c r="K46" s="3" t="str">
        <f>IF(AND(J46,RIGHT(Y46)="통"),Y46,"")</f>
        <v/>
      </c>
      <c r="L46" s="3" t="str">
        <f t="shared" si="9"/>
        <v/>
      </c>
      <c r="M46" s="3" t="str">
        <f t="shared" si="10"/>
        <v/>
      </c>
      <c r="N46" s="64" t="str">
        <f t="shared" si="15"/>
        <v/>
      </c>
      <c r="O46" s="3" t="str">
        <f>IF(I46,IF(I47,CONCATENATE(Y46,O47),Y46),"")</f>
        <v>(언남동, 동일1차아파트)</v>
      </c>
      <c r="P46" s="19" t="str">
        <f>IF(G46,O46,IF(D46,Y46,""))</f>
        <v>(언남동, 동일1차아파트)</v>
      </c>
      <c r="Q46" s="23">
        <f>_xlfn.XLOOKUP(R46,summary!C1:C36,summary!B1:B36)</f>
        <v>43840</v>
      </c>
      <c r="R46" s="24" t="str">
        <f t="shared" si="11"/>
        <v>구성동</v>
      </c>
      <c r="S46" s="24" t="str">
        <f>IF(J46,Y46,S45)</f>
        <v>언남6통</v>
      </c>
      <c r="T46" s="24" t="str">
        <f>IF(J46,P47,T45)</f>
        <v>(언남동, 동일1차아파트)</v>
      </c>
      <c r="U46" s="24" t="str">
        <f t="shared" si="12"/>
        <v>언남</v>
      </c>
      <c r="V46" s="25">
        <f>IF(J46,M46,V45)</f>
        <v>6</v>
      </c>
      <c r="W46" s="25">
        <f t="shared" si="13"/>
        <v>2</v>
      </c>
      <c r="X46" s="26"/>
      <c r="Y46" s="2" t="s">
        <v>101</v>
      </c>
      <c r="Z46" s="2" t="s">
        <v>81</v>
      </c>
      <c r="AA46" s="2" t="s">
        <v>146</v>
      </c>
      <c r="AB46" s="5"/>
      <c r="AC46" s="5"/>
      <c r="AD46" s="5"/>
      <c r="AE46" s="5"/>
      <c r="AF46" s="5"/>
      <c r="AG46" s="5"/>
    </row>
    <row r="47" spans="1:33" ht="15.95" customHeight="1" x14ac:dyDescent="0.3">
      <c r="A47" s="22" t="b">
        <f t="shared" si="0"/>
        <v>1</v>
      </c>
      <c r="B47" s="22" t="b">
        <f t="shared" si="1"/>
        <v>0</v>
      </c>
      <c r="C47" s="22" t="b">
        <f t="shared" si="2"/>
        <v>1</v>
      </c>
      <c r="D47" s="22" t="b">
        <f t="shared" si="3"/>
        <v>0</v>
      </c>
      <c r="E47" s="22" t="b">
        <f t="shared" si="4"/>
        <v>1</v>
      </c>
      <c r="F47" s="22" t="b">
        <f t="shared" ref="F47:F110" si="18">_xlfn.XOR(B47,C47)</f>
        <v>1</v>
      </c>
      <c r="G47" s="22" t="b">
        <f t="shared" si="17"/>
        <v>0</v>
      </c>
      <c r="H47" s="22" t="b">
        <f t="shared" si="7"/>
        <v>1</v>
      </c>
      <c r="I47" s="22" t="b">
        <f t="shared" si="14"/>
        <v>1</v>
      </c>
      <c r="J47" s="22" t="b">
        <f t="shared" si="8"/>
        <v>0</v>
      </c>
      <c r="K47" s="3" t="str">
        <f>IF(AND(J47,RIGHT(Y47)="통"),Y47,"")</f>
        <v/>
      </c>
      <c r="L47" s="3" t="str">
        <f t="shared" si="9"/>
        <v/>
      </c>
      <c r="M47" s="3" t="str">
        <f t="shared" si="10"/>
        <v/>
      </c>
      <c r="N47" s="64" t="str">
        <f t="shared" si="15"/>
        <v/>
      </c>
      <c r="O47" s="3" t="str">
        <f>IF(I47,IF(I48,CONCATENATE(Y47,O48),Y47),"")</f>
        <v>동일1차아파트)</v>
      </c>
      <c r="P47" s="19" t="str">
        <f>IF(G47,O47,IF(D47,Y47,""))</f>
        <v/>
      </c>
      <c r="Q47" s="23">
        <f>_xlfn.XLOOKUP(R47,summary!C1:C36,summary!B1:B36)</f>
        <v>43840</v>
      </c>
      <c r="R47" s="24" t="str">
        <f t="shared" si="11"/>
        <v>구성동</v>
      </c>
      <c r="S47" s="24" t="str">
        <f>IF(J47,Y47,S46)</f>
        <v>언남6통</v>
      </c>
      <c r="T47" s="24" t="str">
        <f>IF(J47,P48,T46)</f>
        <v>(언남동, 동일1차아파트)</v>
      </c>
      <c r="U47" s="24" t="str">
        <f t="shared" si="12"/>
        <v>언남</v>
      </c>
      <c r="V47" s="25">
        <f>IF(J47,M47,V46)</f>
        <v>6</v>
      </c>
      <c r="W47" s="25">
        <f t="shared" si="13"/>
        <v>3</v>
      </c>
      <c r="X47" s="26"/>
      <c r="Y47" s="2" t="s">
        <v>126</v>
      </c>
      <c r="Z47" s="2" t="s">
        <v>83</v>
      </c>
      <c r="AA47" s="2" t="s">
        <v>147</v>
      </c>
      <c r="AB47" s="5"/>
      <c r="AC47" s="5"/>
      <c r="AD47" s="5"/>
      <c r="AE47" s="5"/>
      <c r="AF47" s="5"/>
      <c r="AG47" s="5"/>
    </row>
    <row r="48" spans="1:33" ht="15.95" customHeight="1" x14ac:dyDescent="0.3">
      <c r="A48" s="22" t="b">
        <f t="shared" si="0"/>
        <v>0</v>
      </c>
      <c r="B48" s="22" t="b">
        <f t="shared" si="1"/>
        <v>0</v>
      </c>
      <c r="C48" s="22" t="b">
        <f t="shared" si="2"/>
        <v>0</v>
      </c>
      <c r="D48" s="22" t="b">
        <f t="shared" si="3"/>
        <v>0</v>
      </c>
      <c r="E48" s="22" t="b">
        <f t="shared" si="4"/>
        <v>0</v>
      </c>
      <c r="F48" s="22" t="b">
        <f t="shared" si="18"/>
        <v>0</v>
      </c>
      <c r="G48" s="22" t="b">
        <f t="shared" si="17"/>
        <v>0</v>
      </c>
      <c r="H48" s="22" t="b">
        <f t="shared" si="7"/>
        <v>0</v>
      </c>
      <c r="I48" s="22" t="b">
        <f t="shared" si="14"/>
        <v>0</v>
      </c>
      <c r="J48" s="22" t="b">
        <f t="shared" si="8"/>
        <v>0</v>
      </c>
      <c r="K48" s="3" t="str">
        <f>IF(AND(J48,RIGHT(Y48)="통"),Y48,"")</f>
        <v/>
      </c>
      <c r="L48" s="3" t="str">
        <f t="shared" si="9"/>
        <v/>
      </c>
      <c r="M48" s="3" t="str">
        <f t="shared" si="10"/>
        <v/>
      </c>
      <c r="N48" s="64" t="str">
        <f t="shared" si="15"/>
        <v/>
      </c>
      <c r="O48" s="3" t="str">
        <f>IF(I48,IF(I49,CONCATENATE(Y48,O49),Y48),"")</f>
        <v/>
      </c>
      <c r="P48" s="19" t="str">
        <f>IF(G48,O48,IF(D48,Y48,""))</f>
        <v/>
      </c>
      <c r="Q48" s="23">
        <f>_xlfn.XLOOKUP(R48,summary!C1:C36,summary!B1:B36)</f>
        <v>43840</v>
      </c>
      <c r="R48" s="24" t="str">
        <f t="shared" si="11"/>
        <v>구성동</v>
      </c>
      <c r="S48" s="24" t="str">
        <f>IF(J48,Y48,S47)</f>
        <v>언남6통</v>
      </c>
      <c r="T48" s="24" t="str">
        <f>IF(J48,P49,T47)</f>
        <v>(언남동, 동일1차아파트)</v>
      </c>
      <c r="U48" s="24" t="str">
        <f t="shared" si="12"/>
        <v>언남</v>
      </c>
      <c r="V48" s="25">
        <f>IF(J48,M48,V47)</f>
        <v>6</v>
      </c>
      <c r="W48" s="25">
        <f t="shared" si="13"/>
        <v>4</v>
      </c>
      <c r="X48" s="26"/>
      <c r="Y48" s="7"/>
      <c r="Z48" s="2" t="s">
        <v>90</v>
      </c>
      <c r="AA48" s="2" t="s">
        <v>148</v>
      </c>
      <c r="AB48" s="5"/>
      <c r="AC48" s="5"/>
      <c r="AD48" s="5"/>
      <c r="AE48" s="5"/>
      <c r="AF48" s="5"/>
      <c r="AG48" s="5"/>
    </row>
    <row r="49" spans="1:33" ht="15.95" customHeight="1" x14ac:dyDescent="0.3">
      <c r="A49" s="22" t="b">
        <f t="shared" si="0"/>
        <v>0</v>
      </c>
      <c r="B49" s="22" t="b">
        <f t="shared" si="1"/>
        <v>0</v>
      </c>
      <c r="C49" s="22" t="b">
        <f t="shared" si="2"/>
        <v>0</v>
      </c>
      <c r="D49" s="22" t="b">
        <f t="shared" si="3"/>
        <v>0</v>
      </c>
      <c r="E49" s="22" t="b">
        <f t="shared" si="4"/>
        <v>0</v>
      </c>
      <c r="F49" s="22" t="b">
        <f t="shared" si="18"/>
        <v>0</v>
      </c>
      <c r="G49" s="22" t="b">
        <f t="shared" si="17"/>
        <v>0</v>
      </c>
      <c r="H49" s="22" t="b">
        <f t="shared" si="7"/>
        <v>0</v>
      </c>
      <c r="I49" s="22" t="b">
        <f t="shared" si="14"/>
        <v>0</v>
      </c>
      <c r="J49" s="22" t="b">
        <f t="shared" si="8"/>
        <v>0</v>
      </c>
      <c r="K49" s="3" t="str">
        <f>IF(AND(J49,RIGHT(Y49)="통"),Y49,"")</f>
        <v/>
      </c>
      <c r="L49" s="3" t="str">
        <f t="shared" si="9"/>
        <v/>
      </c>
      <c r="M49" s="3" t="str">
        <f t="shared" si="10"/>
        <v/>
      </c>
      <c r="N49" s="64" t="str">
        <f t="shared" si="15"/>
        <v/>
      </c>
      <c r="O49" s="3" t="str">
        <f>IF(I49,IF(I50,CONCATENATE(Y49,O50),Y49),"")</f>
        <v/>
      </c>
      <c r="P49" s="19" t="str">
        <f>IF(G49,O49,IF(D49,Y49,""))</f>
        <v/>
      </c>
      <c r="Q49" s="23">
        <f>_xlfn.XLOOKUP(R49,summary!C1:C36,summary!B1:B36)</f>
        <v>43840</v>
      </c>
      <c r="R49" s="24" t="str">
        <f t="shared" si="11"/>
        <v>구성동</v>
      </c>
      <c r="S49" s="24" t="str">
        <f>IF(J49,Y49,S48)</f>
        <v>언남6통</v>
      </c>
      <c r="T49" s="24" t="str">
        <f>IF(J49,P50,T48)</f>
        <v>(언남동, 동일1차아파트)</v>
      </c>
      <c r="U49" s="24" t="str">
        <f t="shared" si="12"/>
        <v>언남</v>
      </c>
      <c r="V49" s="25">
        <f>IF(J49,M49,V48)</f>
        <v>6</v>
      </c>
      <c r="W49" s="25">
        <f t="shared" si="13"/>
        <v>5</v>
      </c>
      <c r="X49" s="26"/>
      <c r="Y49" s="7"/>
      <c r="Z49" s="2" t="s">
        <v>106</v>
      </c>
      <c r="AA49" s="2" t="s">
        <v>149</v>
      </c>
      <c r="AB49" s="5"/>
      <c r="AC49" s="5"/>
      <c r="AD49" s="5"/>
      <c r="AE49" s="5"/>
      <c r="AF49" s="5"/>
      <c r="AG49" s="5"/>
    </row>
    <row r="50" spans="1:33" ht="15.95" customHeight="1" x14ac:dyDescent="0.3">
      <c r="A50" s="22" t="b">
        <f t="shared" si="0"/>
        <v>0</v>
      </c>
      <c r="B50" s="22" t="b">
        <f t="shared" si="1"/>
        <v>0</v>
      </c>
      <c r="C50" s="22" t="b">
        <f t="shared" si="2"/>
        <v>0</v>
      </c>
      <c r="D50" s="22" t="b">
        <f t="shared" si="3"/>
        <v>0</v>
      </c>
      <c r="E50" s="22" t="b">
        <f t="shared" si="4"/>
        <v>0</v>
      </c>
      <c r="F50" s="22" t="b">
        <f t="shared" si="18"/>
        <v>0</v>
      </c>
      <c r="G50" s="22" t="b">
        <f t="shared" si="17"/>
        <v>0</v>
      </c>
      <c r="H50" s="22" t="b">
        <f t="shared" si="7"/>
        <v>0</v>
      </c>
      <c r="I50" s="22" t="b">
        <f t="shared" si="14"/>
        <v>0</v>
      </c>
      <c r="J50" s="22" t="b">
        <f t="shared" si="8"/>
        <v>0</v>
      </c>
      <c r="K50" s="3" t="str">
        <f>IF(AND(J50,RIGHT(Y50)="통"),Y50,"")</f>
        <v/>
      </c>
      <c r="L50" s="3" t="str">
        <f t="shared" si="9"/>
        <v/>
      </c>
      <c r="M50" s="3" t="str">
        <f t="shared" si="10"/>
        <v/>
      </c>
      <c r="N50" s="64" t="str">
        <f t="shared" si="15"/>
        <v/>
      </c>
      <c r="O50" s="3" t="str">
        <f>IF(I50,IF(I51,CONCATENATE(Y50,O51),Y50),"")</f>
        <v/>
      </c>
      <c r="P50" s="19" t="str">
        <f>IF(G50,O50,IF(D50,Y50,""))</f>
        <v/>
      </c>
      <c r="Q50" s="23">
        <f>_xlfn.XLOOKUP(R50,summary!C1:C36,summary!B1:B36)</f>
        <v>43840</v>
      </c>
      <c r="R50" s="24" t="str">
        <f t="shared" si="11"/>
        <v>구성동</v>
      </c>
      <c r="S50" s="24" t="str">
        <f>IF(J50,Y50,S49)</f>
        <v>언남6통</v>
      </c>
      <c r="T50" s="24" t="str">
        <f>IF(J50,P51,T49)</f>
        <v>(언남동, 동일1차아파트)</v>
      </c>
      <c r="U50" s="24" t="str">
        <f t="shared" si="12"/>
        <v>언남</v>
      </c>
      <c r="V50" s="25">
        <f>IF(J50,M50,V49)</f>
        <v>6</v>
      </c>
      <c r="W50" s="25">
        <f t="shared" si="13"/>
        <v>6</v>
      </c>
      <c r="X50" s="26"/>
      <c r="Y50" s="7"/>
      <c r="Z50" s="2" t="s">
        <v>108</v>
      </c>
      <c r="AA50" s="2" t="s">
        <v>150</v>
      </c>
      <c r="AB50" s="5"/>
      <c r="AC50" s="5"/>
      <c r="AD50" s="5"/>
      <c r="AE50" s="5"/>
      <c r="AF50" s="5"/>
      <c r="AG50" s="5"/>
    </row>
    <row r="51" spans="1:33" ht="15.95" customHeight="1" x14ac:dyDescent="0.3">
      <c r="A51" s="22" t="b">
        <f t="shared" si="0"/>
        <v>0</v>
      </c>
      <c r="B51" s="22" t="b">
        <f t="shared" si="1"/>
        <v>0</v>
      </c>
      <c r="C51" s="22" t="b">
        <f t="shared" si="2"/>
        <v>0</v>
      </c>
      <c r="D51" s="22" t="b">
        <f t="shared" si="3"/>
        <v>0</v>
      </c>
      <c r="E51" s="22" t="b">
        <f t="shared" si="4"/>
        <v>0</v>
      </c>
      <c r="F51" s="22" t="b">
        <f t="shared" si="18"/>
        <v>0</v>
      </c>
      <c r="G51" s="22" t="b">
        <f t="shared" si="17"/>
        <v>0</v>
      </c>
      <c r="H51" s="22" t="b">
        <f t="shared" si="7"/>
        <v>0</v>
      </c>
      <c r="I51" s="22" t="b">
        <f t="shared" si="14"/>
        <v>0</v>
      </c>
      <c r="J51" s="22" t="b">
        <f t="shared" si="8"/>
        <v>0</v>
      </c>
      <c r="K51" s="3" t="str">
        <f>IF(AND(J51,RIGHT(Y51)="통"),Y51,"")</f>
        <v/>
      </c>
      <c r="L51" s="3" t="str">
        <f t="shared" si="9"/>
        <v/>
      </c>
      <c r="M51" s="3" t="str">
        <f t="shared" si="10"/>
        <v/>
      </c>
      <c r="N51" s="64" t="str">
        <f t="shared" si="15"/>
        <v/>
      </c>
      <c r="O51" s="3" t="str">
        <f>IF(I51,IF(I52,CONCATENATE(Y51,O52),Y51),"")</f>
        <v/>
      </c>
      <c r="P51" s="19" t="str">
        <f>IF(G51,O51,IF(D51,Y51,""))</f>
        <v/>
      </c>
      <c r="Q51" s="23">
        <f>_xlfn.XLOOKUP(R51,summary!C1:C36,summary!B1:B36)</f>
        <v>43840</v>
      </c>
      <c r="R51" s="24" t="str">
        <f t="shared" si="11"/>
        <v>구성동</v>
      </c>
      <c r="S51" s="24" t="str">
        <f>IF(J51,Y51,S50)</f>
        <v>언남6통</v>
      </c>
      <c r="T51" s="24" t="str">
        <f>IF(J51,P52,T50)</f>
        <v>(언남동, 동일1차아파트)</v>
      </c>
      <c r="U51" s="24" t="str">
        <f t="shared" si="12"/>
        <v>언남</v>
      </c>
      <c r="V51" s="25">
        <f>IF(J51,M51,V50)</f>
        <v>6</v>
      </c>
      <c r="W51" s="25">
        <f t="shared" si="13"/>
        <v>7</v>
      </c>
      <c r="X51" s="26"/>
      <c r="Y51" s="7"/>
      <c r="Z51" s="2" t="s">
        <v>110</v>
      </c>
      <c r="AA51" s="2" t="s">
        <v>151</v>
      </c>
      <c r="AB51" s="5"/>
      <c r="AC51" s="5"/>
      <c r="AD51" s="5"/>
      <c r="AE51" s="5"/>
      <c r="AF51" s="5"/>
      <c r="AG51" s="5"/>
    </row>
    <row r="52" spans="1:33" ht="15.95" customHeight="1" x14ac:dyDescent="0.3">
      <c r="A52" s="22" t="b">
        <f t="shared" si="0"/>
        <v>0</v>
      </c>
      <c r="B52" s="22" t="b">
        <f t="shared" si="1"/>
        <v>0</v>
      </c>
      <c r="C52" s="22" t="b">
        <f t="shared" si="2"/>
        <v>0</v>
      </c>
      <c r="D52" s="22" t="b">
        <f t="shared" si="3"/>
        <v>0</v>
      </c>
      <c r="E52" s="22" t="b">
        <f t="shared" si="4"/>
        <v>0</v>
      </c>
      <c r="F52" s="22" t="b">
        <f t="shared" si="18"/>
        <v>0</v>
      </c>
      <c r="G52" s="22" t="b">
        <f t="shared" si="17"/>
        <v>0</v>
      </c>
      <c r="H52" s="22" t="b">
        <f t="shared" si="7"/>
        <v>0</v>
      </c>
      <c r="I52" s="22" t="b">
        <f t="shared" si="14"/>
        <v>0</v>
      </c>
      <c r="J52" s="22" t="b">
        <f t="shared" si="8"/>
        <v>0</v>
      </c>
      <c r="K52" s="3" t="str">
        <f>IF(AND(J52,RIGHT(Y52)="통"),Y52,"")</f>
        <v/>
      </c>
      <c r="L52" s="3" t="str">
        <f t="shared" si="9"/>
        <v/>
      </c>
      <c r="M52" s="3" t="str">
        <f t="shared" si="10"/>
        <v/>
      </c>
      <c r="N52" s="64" t="str">
        <f t="shared" si="15"/>
        <v/>
      </c>
      <c r="O52" s="3" t="str">
        <f>IF(I52,IF(I53,CONCATENATE(Y52,O53),Y52),"")</f>
        <v/>
      </c>
      <c r="P52" s="19" t="str">
        <f>IF(G52,O52,IF(D52,Y52,""))</f>
        <v/>
      </c>
      <c r="Q52" s="23">
        <f>_xlfn.XLOOKUP(R52,summary!C1:C36,summary!B1:B36)</f>
        <v>43840</v>
      </c>
      <c r="R52" s="24" t="str">
        <f t="shared" si="11"/>
        <v>구성동</v>
      </c>
      <c r="S52" s="24" t="str">
        <f>IF(J52,Y52,S51)</f>
        <v>언남6통</v>
      </c>
      <c r="T52" s="24" t="str">
        <f>IF(J52,P53,T51)</f>
        <v>(언남동, 동일1차아파트)</v>
      </c>
      <c r="U52" s="24" t="str">
        <f t="shared" si="12"/>
        <v>언남</v>
      </c>
      <c r="V52" s="25">
        <f>IF(J52,M52,V51)</f>
        <v>6</v>
      </c>
      <c r="W52" s="25">
        <f t="shared" si="13"/>
        <v>8</v>
      </c>
      <c r="X52" s="26"/>
      <c r="Y52" s="7"/>
      <c r="Z52" s="2" t="s">
        <v>112</v>
      </c>
      <c r="AA52" s="2" t="s">
        <v>152</v>
      </c>
      <c r="AB52" s="5"/>
      <c r="AC52" s="5"/>
      <c r="AD52" s="5"/>
      <c r="AE52" s="5"/>
      <c r="AF52" s="5"/>
      <c r="AG52" s="5"/>
    </row>
    <row r="53" spans="1:33" ht="15.95" customHeight="1" x14ac:dyDescent="0.3">
      <c r="A53" s="22" t="b">
        <f t="shared" si="0"/>
        <v>0</v>
      </c>
      <c r="B53" s="22" t="b">
        <f t="shared" si="1"/>
        <v>0</v>
      </c>
      <c r="C53" s="22" t="b">
        <f t="shared" si="2"/>
        <v>0</v>
      </c>
      <c r="D53" s="22" t="b">
        <f t="shared" si="3"/>
        <v>0</v>
      </c>
      <c r="E53" s="22" t="b">
        <f t="shared" si="4"/>
        <v>0</v>
      </c>
      <c r="F53" s="22" t="b">
        <f t="shared" si="18"/>
        <v>0</v>
      </c>
      <c r="G53" s="22" t="b">
        <f t="shared" si="17"/>
        <v>0</v>
      </c>
      <c r="H53" s="22" t="b">
        <f t="shared" si="7"/>
        <v>0</v>
      </c>
      <c r="I53" s="22" t="b">
        <f t="shared" si="14"/>
        <v>0</v>
      </c>
      <c r="J53" s="22" t="b">
        <f t="shared" si="8"/>
        <v>0</v>
      </c>
      <c r="K53" s="3" t="str">
        <f>IF(AND(J53,RIGHT(Y53)="통"),Y53,"")</f>
        <v/>
      </c>
      <c r="L53" s="3" t="str">
        <f t="shared" si="9"/>
        <v/>
      </c>
      <c r="M53" s="3" t="str">
        <f t="shared" si="10"/>
        <v/>
      </c>
      <c r="N53" s="64" t="str">
        <f t="shared" si="15"/>
        <v/>
      </c>
      <c r="O53" s="3" t="str">
        <f>IF(I53,IF(I54,CONCATENATE(Y53,O54),Y53),"")</f>
        <v/>
      </c>
      <c r="P53" s="19" t="str">
        <f>IF(G53,O53,IF(D53,Y53,""))</f>
        <v/>
      </c>
      <c r="Q53" s="23">
        <f>_xlfn.XLOOKUP(R53,summary!C1:C36,summary!B1:B36)</f>
        <v>43840</v>
      </c>
      <c r="R53" s="24" t="str">
        <f t="shared" si="11"/>
        <v>구성동</v>
      </c>
      <c r="S53" s="24" t="str">
        <f>IF(J53,Y53,S52)</f>
        <v>언남6통</v>
      </c>
      <c r="T53" s="24" t="str">
        <f>IF(J53,P54,T52)</f>
        <v>(언남동, 동일1차아파트)</v>
      </c>
      <c r="U53" s="24" t="str">
        <f t="shared" si="12"/>
        <v>언남</v>
      </c>
      <c r="V53" s="25">
        <f>IF(J53,M53,V52)</f>
        <v>6</v>
      </c>
      <c r="W53" s="25">
        <f t="shared" si="13"/>
        <v>9</v>
      </c>
      <c r="X53" s="26"/>
      <c r="Y53" s="7"/>
      <c r="Z53" s="2" t="s">
        <v>114</v>
      </c>
      <c r="AA53" s="2" t="s">
        <v>153</v>
      </c>
      <c r="AB53" s="5"/>
      <c r="AC53" s="5"/>
      <c r="AD53" s="5"/>
      <c r="AE53" s="5"/>
      <c r="AF53" s="5"/>
      <c r="AG53" s="5"/>
    </row>
    <row r="54" spans="1:33" ht="15.95" customHeight="1" x14ac:dyDescent="0.3">
      <c r="A54" s="22" t="b">
        <f t="shared" si="0"/>
        <v>0</v>
      </c>
      <c r="B54" s="22" t="b">
        <f t="shared" si="1"/>
        <v>0</v>
      </c>
      <c r="C54" s="22" t="b">
        <f t="shared" si="2"/>
        <v>0</v>
      </c>
      <c r="D54" s="22" t="b">
        <f t="shared" si="3"/>
        <v>0</v>
      </c>
      <c r="E54" s="22" t="b">
        <f t="shared" si="4"/>
        <v>0</v>
      </c>
      <c r="F54" s="22" t="b">
        <f t="shared" si="18"/>
        <v>0</v>
      </c>
      <c r="G54" s="22" t="b">
        <f t="shared" si="17"/>
        <v>0</v>
      </c>
      <c r="H54" s="22" t="b">
        <f t="shared" si="7"/>
        <v>0</v>
      </c>
      <c r="I54" s="22" t="b">
        <f t="shared" si="14"/>
        <v>0</v>
      </c>
      <c r="J54" s="22" t="b">
        <f t="shared" si="8"/>
        <v>0</v>
      </c>
      <c r="K54" s="3" t="str">
        <f>IF(AND(J54,RIGHT(Y54)="통"),Y54,"")</f>
        <v/>
      </c>
      <c r="L54" s="3" t="str">
        <f t="shared" si="9"/>
        <v/>
      </c>
      <c r="M54" s="3" t="str">
        <f t="shared" si="10"/>
        <v/>
      </c>
      <c r="N54" s="64" t="str">
        <f t="shared" si="15"/>
        <v/>
      </c>
      <c r="O54" s="3" t="str">
        <f>IF(I54,IF(I55,CONCATENATE(Y54,O55),Y54),"")</f>
        <v/>
      </c>
      <c r="P54" s="19" t="str">
        <f>IF(G54,O54,IF(D54,Y54,""))</f>
        <v/>
      </c>
      <c r="Q54" s="23">
        <f>_xlfn.XLOOKUP(R54,summary!C1:C36,summary!B1:B36)</f>
        <v>43840</v>
      </c>
      <c r="R54" s="24" t="str">
        <f t="shared" si="11"/>
        <v>구성동</v>
      </c>
      <c r="S54" s="24" t="str">
        <f>IF(J54,Y54,S53)</f>
        <v>언남6통</v>
      </c>
      <c r="T54" s="24" t="str">
        <f>IF(J54,P55,T53)</f>
        <v>(언남동, 동일1차아파트)</v>
      </c>
      <c r="U54" s="24" t="str">
        <f t="shared" si="12"/>
        <v>언남</v>
      </c>
      <c r="V54" s="25">
        <f>IF(J54,M54,V53)</f>
        <v>6</v>
      </c>
      <c r="W54" s="25">
        <f t="shared" si="13"/>
        <v>10</v>
      </c>
      <c r="X54" s="26"/>
      <c r="Y54" s="7"/>
      <c r="Z54" s="2" t="s">
        <v>116</v>
      </c>
      <c r="AA54" s="2" t="s">
        <v>154</v>
      </c>
      <c r="AB54" s="5"/>
      <c r="AC54" s="5"/>
      <c r="AD54" s="5"/>
      <c r="AE54" s="5"/>
      <c r="AF54" s="5"/>
      <c r="AG54" s="5"/>
    </row>
    <row r="55" spans="1:33" ht="15.95" customHeight="1" x14ac:dyDescent="0.3">
      <c r="A55" s="22" t="b">
        <f t="shared" si="0"/>
        <v>0</v>
      </c>
      <c r="B55" s="22" t="b">
        <f t="shared" si="1"/>
        <v>0</v>
      </c>
      <c r="C55" s="22" t="b">
        <f t="shared" si="2"/>
        <v>0</v>
      </c>
      <c r="D55" s="22" t="b">
        <f t="shared" si="3"/>
        <v>0</v>
      </c>
      <c r="E55" s="22" t="b">
        <f t="shared" si="4"/>
        <v>0</v>
      </c>
      <c r="F55" s="22" t="b">
        <f t="shared" si="18"/>
        <v>0</v>
      </c>
      <c r="G55" s="22" t="b">
        <f t="shared" si="17"/>
        <v>0</v>
      </c>
      <c r="H55" s="22" t="b">
        <f t="shared" si="7"/>
        <v>0</v>
      </c>
      <c r="I55" s="22" t="b">
        <f t="shared" si="14"/>
        <v>0</v>
      </c>
      <c r="J55" s="22" t="b">
        <f t="shared" si="8"/>
        <v>0</v>
      </c>
      <c r="K55" s="3" t="str">
        <f>IF(AND(J55,RIGHT(Y55)="통"),Y55,"")</f>
        <v/>
      </c>
      <c r="L55" s="3" t="str">
        <f t="shared" si="9"/>
        <v/>
      </c>
      <c r="M55" s="3" t="str">
        <f t="shared" si="10"/>
        <v/>
      </c>
      <c r="N55" s="64" t="str">
        <f t="shared" si="15"/>
        <v/>
      </c>
      <c r="O55" s="3" t="str">
        <f>IF(I55,IF(I56,CONCATENATE(Y55,O56),Y55),"")</f>
        <v/>
      </c>
      <c r="P55" s="19" t="str">
        <f>IF(G55,O55,IF(D55,Y55,""))</f>
        <v/>
      </c>
      <c r="Q55" s="23">
        <f>_xlfn.XLOOKUP(R55,summary!C1:C36,summary!B1:B36)</f>
        <v>43840</v>
      </c>
      <c r="R55" s="24" t="str">
        <f t="shared" si="11"/>
        <v>구성동</v>
      </c>
      <c r="S55" s="24" t="str">
        <f>IF(J55,Y55,S54)</f>
        <v>언남6통</v>
      </c>
      <c r="T55" s="24" t="str">
        <f>IF(J55,P56,T54)</f>
        <v>(언남동, 동일1차아파트)</v>
      </c>
      <c r="U55" s="24" t="str">
        <f t="shared" si="12"/>
        <v>언남</v>
      </c>
      <c r="V55" s="25">
        <f>IF(J55,M55,V54)</f>
        <v>6</v>
      </c>
      <c r="W55" s="25">
        <f t="shared" si="13"/>
        <v>11</v>
      </c>
      <c r="X55" s="26"/>
      <c r="Y55" s="7"/>
      <c r="Z55" s="2" t="s">
        <v>118</v>
      </c>
      <c r="AA55" s="2" t="s">
        <v>155</v>
      </c>
      <c r="AB55" s="5"/>
      <c r="AC55" s="5"/>
      <c r="AD55" s="5"/>
      <c r="AE55" s="5"/>
      <c r="AF55" s="5"/>
      <c r="AG55" s="5"/>
    </row>
    <row r="56" spans="1:33" ht="15.95" customHeight="1" x14ac:dyDescent="0.3">
      <c r="A56" s="22" t="b">
        <f t="shared" si="0"/>
        <v>0</v>
      </c>
      <c r="B56" s="22" t="b">
        <f t="shared" si="1"/>
        <v>0</v>
      </c>
      <c r="C56" s="22" t="b">
        <f t="shared" si="2"/>
        <v>0</v>
      </c>
      <c r="D56" s="22" t="b">
        <f t="shared" si="3"/>
        <v>0</v>
      </c>
      <c r="E56" s="22" t="b">
        <f t="shared" si="4"/>
        <v>0</v>
      </c>
      <c r="F56" s="22" t="b">
        <f t="shared" si="18"/>
        <v>0</v>
      </c>
      <c r="G56" s="22" t="b">
        <f t="shared" si="17"/>
        <v>0</v>
      </c>
      <c r="H56" s="22" t="b">
        <f t="shared" si="7"/>
        <v>0</v>
      </c>
      <c r="I56" s="22" t="b">
        <f t="shared" si="14"/>
        <v>0</v>
      </c>
      <c r="J56" s="22" t="b">
        <f t="shared" si="8"/>
        <v>0</v>
      </c>
      <c r="K56" s="3" t="str">
        <f>IF(AND(J56,RIGHT(Y56)="통"),Y56,"")</f>
        <v/>
      </c>
      <c r="L56" s="3" t="str">
        <f t="shared" si="9"/>
        <v/>
      </c>
      <c r="M56" s="3" t="str">
        <f t="shared" si="10"/>
        <v/>
      </c>
      <c r="N56" s="64" t="str">
        <f t="shared" si="15"/>
        <v/>
      </c>
      <c r="O56" s="3" t="str">
        <f>IF(I56,IF(I57,CONCATENATE(Y56,O57),Y56),"")</f>
        <v/>
      </c>
      <c r="P56" s="19" t="str">
        <f>IF(G56,O56,IF(D56,Y56,""))</f>
        <v/>
      </c>
      <c r="Q56" s="23">
        <f>_xlfn.XLOOKUP(R56,summary!C1:C36,summary!B1:B36)</f>
        <v>43840</v>
      </c>
      <c r="R56" s="24" t="str">
        <f t="shared" si="11"/>
        <v>구성동</v>
      </c>
      <c r="S56" s="24" t="str">
        <f>IF(J56,Y56,S55)</f>
        <v>언남6통</v>
      </c>
      <c r="T56" s="24" t="str">
        <f>IF(J56,P57,T55)</f>
        <v>(언남동, 동일1차아파트)</v>
      </c>
      <c r="U56" s="24" t="str">
        <f t="shared" si="12"/>
        <v>언남</v>
      </c>
      <c r="V56" s="25">
        <f>IF(J56,M56,V55)</f>
        <v>6</v>
      </c>
      <c r="W56" s="25">
        <f t="shared" si="13"/>
        <v>12</v>
      </c>
      <c r="X56" s="26"/>
      <c r="Y56" s="7"/>
      <c r="Z56" s="2" t="s">
        <v>120</v>
      </c>
      <c r="AA56" s="2" t="s">
        <v>156</v>
      </c>
      <c r="AB56" s="5"/>
      <c r="AC56" s="5"/>
      <c r="AD56" s="5"/>
      <c r="AE56" s="5"/>
      <c r="AF56" s="5"/>
      <c r="AG56" s="5"/>
    </row>
    <row r="57" spans="1:33" ht="15.95" customHeight="1" x14ac:dyDescent="0.3">
      <c r="A57" s="22" t="b">
        <f t="shared" si="0"/>
        <v>0</v>
      </c>
      <c r="B57" s="22" t="b">
        <f t="shared" si="1"/>
        <v>0</v>
      </c>
      <c r="C57" s="22" t="b">
        <f t="shared" si="2"/>
        <v>0</v>
      </c>
      <c r="D57" s="22" t="b">
        <f t="shared" si="3"/>
        <v>0</v>
      </c>
      <c r="E57" s="22" t="b">
        <f t="shared" si="4"/>
        <v>0</v>
      </c>
      <c r="F57" s="22" t="b">
        <f t="shared" si="18"/>
        <v>0</v>
      </c>
      <c r="G57" s="22" t="b">
        <f t="shared" si="17"/>
        <v>0</v>
      </c>
      <c r="H57" s="22" t="b">
        <f t="shared" si="7"/>
        <v>0</v>
      </c>
      <c r="I57" s="22" t="b">
        <f t="shared" si="14"/>
        <v>0</v>
      </c>
      <c r="J57" s="22" t="b">
        <f t="shared" si="8"/>
        <v>0</v>
      </c>
      <c r="K57" s="3" t="str">
        <f>IF(AND(J57,RIGHT(Y57)="통"),Y57,"")</f>
        <v/>
      </c>
      <c r="L57" s="3" t="str">
        <f t="shared" si="9"/>
        <v/>
      </c>
      <c r="M57" s="3" t="str">
        <f t="shared" si="10"/>
        <v/>
      </c>
      <c r="N57" s="64" t="str">
        <f t="shared" si="15"/>
        <v/>
      </c>
      <c r="O57" s="3" t="str">
        <f>IF(I57,IF(I58,CONCATENATE(Y57,O58),Y57),"")</f>
        <v/>
      </c>
      <c r="P57" s="19" t="str">
        <f>IF(G57,O57,IF(D57,Y57,""))</f>
        <v/>
      </c>
      <c r="Q57" s="23">
        <f>_xlfn.XLOOKUP(R57,summary!C1:C36,summary!B1:B36)</f>
        <v>43840</v>
      </c>
      <c r="R57" s="24" t="str">
        <f t="shared" si="11"/>
        <v>구성동</v>
      </c>
      <c r="S57" s="24" t="str">
        <f>IF(J57,Y57,S56)</f>
        <v>언남6통</v>
      </c>
      <c r="T57" s="24" t="str">
        <f>IF(J57,P58,T56)</f>
        <v>(언남동, 동일1차아파트)</v>
      </c>
      <c r="U57" s="24" t="str">
        <f t="shared" si="12"/>
        <v>언남</v>
      </c>
      <c r="V57" s="25">
        <f>IF(J57,M57,V56)</f>
        <v>6</v>
      </c>
      <c r="W57" s="25">
        <f t="shared" si="13"/>
        <v>13</v>
      </c>
      <c r="X57" s="26"/>
      <c r="Y57" s="7"/>
      <c r="Z57" s="2" t="s">
        <v>137</v>
      </c>
      <c r="AA57" s="2" t="s">
        <v>157</v>
      </c>
      <c r="AB57" s="5"/>
      <c r="AC57" s="5"/>
      <c r="AD57" s="5"/>
      <c r="AE57" s="5"/>
      <c r="AF57" s="5"/>
      <c r="AG57" s="5"/>
    </row>
    <row r="58" spans="1:33" ht="15.95" customHeight="1" x14ac:dyDescent="0.3">
      <c r="A58" s="22" t="b">
        <f t="shared" si="0"/>
        <v>0</v>
      </c>
      <c r="B58" s="22" t="b">
        <f t="shared" si="1"/>
        <v>0</v>
      </c>
      <c r="C58" s="22" t="b">
        <f t="shared" si="2"/>
        <v>0</v>
      </c>
      <c r="D58" s="22" t="b">
        <f t="shared" si="3"/>
        <v>0</v>
      </c>
      <c r="E58" s="22" t="b">
        <f t="shared" si="4"/>
        <v>0</v>
      </c>
      <c r="F58" s="22" t="b">
        <f t="shared" si="18"/>
        <v>0</v>
      </c>
      <c r="G58" s="22" t="b">
        <f t="shared" si="17"/>
        <v>0</v>
      </c>
      <c r="H58" s="22" t="b">
        <f t="shared" si="7"/>
        <v>0</v>
      </c>
      <c r="I58" s="22" t="b">
        <f t="shared" si="14"/>
        <v>0</v>
      </c>
      <c r="J58" s="22" t="b">
        <f t="shared" si="8"/>
        <v>0</v>
      </c>
      <c r="K58" s="3" t="str">
        <f>IF(AND(J58,RIGHT(Y58)="통"),Y58,"")</f>
        <v/>
      </c>
      <c r="L58" s="3" t="str">
        <f t="shared" si="9"/>
        <v/>
      </c>
      <c r="M58" s="3" t="str">
        <f t="shared" si="10"/>
        <v/>
      </c>
      <c r="N58" s="64" t="str">
        <f t="shared" si="15"/>
        <v/>
      </c>
      <c r="O58" s="3" t="str">
        <f>IF(I58,IF(I59,CONCATENATE(Y58,O59),Y58),"")</f>
        <v/>
      </c>
      <c r="P58" s="19" t="str">
        <f>IF(G58,O58,IF(D58,Y58,""))</f>
        <v/>
      </c>
      <c r="Q58" s="23">
        <f>_xlfn.XLOOKUP(R58,summary!C1:C36,summary!B1:B36)</f>
        <v>43840</v>
      </c>
      <c r="R58" s="24" t="str">
        <f t="shared" si="11"/>
        <v>구성동</v>
      </c>
      <c r="S58" s="24" t="str">
        <f>IF(J58,Y58,S57)</f>
        <v>언남6통</v>
      </c>
      <c r="T58" s="24" t="str">
        <f>IF(J58,P59,T57)</f>
        <v>(언남동, 동일1차아파트)</v>
      </c>
      <c r="U58" s="24" t="str">
        <f t="shared" si="12"/>
        <v>언남</v>
      </c>
      <c r="V58" s="25">
        <f>IF(J58,M58,V57)</f>
        <v>6</v>
      </c>
      <c r="W58" s="25">
        <f t="shared" si="13"/>
        <v>14</v>
      </c>
      <c r="X58" s="26"/>
      <c r="Y58" s="7"/>
      <c r="Z58" s="2" t="s">
        <v>139</v>
      </c>
      <c r="AA58" s="2" t="s">
        <v>158</v>
      </c>
      <c r="AB58" s="5"/>
      <c r="AC58" s="5"/>
      <c r="AD58" s="5"/>
      <c r="AE58" s="5"/>
      <c r="AF58" s="5"/>
      <c r="AG58" s="5"/>
    </row>
    <row r="59" spans="1:33" ht="15.95" customHeight="1" x14ac:dyDescent="0.3">
      <c r="A59" s="22" t="b">
        <f t="shared" si="0"/>
        <v>1</v>
      </c>
      <c r="B59" s="22" t="b">
        <f t="shared" si="1"/>
        <v>0</v>
      </c>
      <c r="C59" s="22" t="b">
        <f t="shared" si="2"/>
        <v>0</v>
      </c>
      <c r="D59" s="22" t="b">
        <f t="shared" si="3"/>
        <v>0</v>
      </c>
      <c r="E59" s="22" t="b">
        <f t="shared" si="4"/>
        <v>0</v>
      </c>
      <c r="F59" s="22" t="b">
        <f t="shared" si="18"/>
        <v>0</v>
      </c>
      <c r="G59" s="22" t="b">
        <f t="shared" si="17"/>
        <v>0</v>
      </c>
      <c r="H59" s="22" t="b">
        <f t="shared" si="7"/>
        <v>0</v>
      </c>
      <c r="I59" s="22" t="b">
        <f t="shared" si="14"/>
        <v>0</v>
      </c>
      <c r="J59" s="22" t="b">
        <f t="shared" si="8"/>
        <v>1</v>
      </c>
      <c r="K59" s="3" t="str">
        <f>IF(AND(J59,RIGHT(Y59)="통"),Y59,"")</f>
        <v>언남7통</v>
      </c>
      <c r="L59" s="3" t="str">
        <f t="shared" si="9"/>
        <v>남7</v>
      </c>
      <c r="M59" s="22">
        <f t="shared" si="10"/>
        <v>7</v>
      </c>
      <c r="N59" s="64" t="str">
        <f t="shared" si="15"/>
        <v>언남</v>
      </c>
      <c r="O59" s="3" t="str">
        <f>IF(I59,IF(I60,CONCATENATE(Y59,O60),Y59),"")</f>
        <v/>
      </c>
      <c r="P59" s="19" t="str">
        <f>IF(G59,O59,IF(D59,Y59,""))</f>
        <v/>
      </c>
      <c r="Q59" s="23">
        <f>_xlfn.XLOOKUP(R59,summary!C1:C36,summary!B1:B36)</f>
        <v>43840</v>
      </c>
      <c r="R59" s="24" t="str">
        <f t="shared" si="11"/>
        <v>구성동</v>
      </c>
      <c r="S59" s="24" t="str">
        <f>IF(J59,Y59,S58)</f>
        <v>언남7통</v>
      </c>
      <c r="T59" s="24" t="str">
        <f>IF(J59,P60,T58)</f>
        <v>(언남동, 동부센트레빌아파트)</v>
      </c>
      <c r="U59" s="24" t="str">
        <f t="shared" si="12"/>
        <v>언남</v>
      </c>
      <c r="V59" s="25">
        <f>IF(J59,M59,V58)</f>
        <v>7</v>
      </c>
      <c r="W59" s="25">
        <f t="shared" si="13"/>
        <v>1</v>
      </c>
      <c r="X59" s="26"/>
      <c r="Y59" s="2" t="s">
        <v>159</v>
      </c>
      <c r="Z59" s="2" t="s">
        <v>79</v>
      </c>
      <c r="AA59" s="2" t="s">
        <v>161</v>
      </c>
      <c r="AB59" s="5"/>
      <c r="AC59" s="5"/>
      <c r="AD59" s="5"/>
      <c r="AE59" s="5"/>
      <c r="AF59" s="5"/>
      <c r="AG59" s="5"/>
    </row>
    <row r="60" spans="1:33" ht="15.95" customHeight="1" x14ac:dyDescent="0.3">
      <c r="A60" s="22" t="b">
        <f t="shared" si="0"/>
        <v>1</v>
      </c>
      <c r="B60" s="22" t="b">
        <f t="shared" si="1"/>
        <v>1</v>
      </c>
      <c r="C60" s="22" t="b">
        <f t="shared" si="2"/>
        <v>0</v>
      </c>
      <c r="D60" s="22" t="b">
        <f t="shared" si="3"/>
        <v>0</v>
      </c>
      <c r="E60" s="22" t="b">
        <f t="shared" si="4"/>
        <v>1</v>
      </c>
      <c r="F60" s="22" t="b">
        <f t="shared" si="18"/>
        <v>1</v>
      </c>
      <c r="G60" s="22" t="b">
        <f t="shared" si="17"/>
        <v>1</v>
      </c>
      <c r="H60" s="22" t="b">
        <f t="shared" si="7"/>
        <v>0</v>
      </c>
      <c r="I60" s="22" t="b">
        <f t="shared" si="14"/>
        <v>1</v>
      </c>
      <c r="J60" s="22" t="b">
        <f t="shared" si="8"/>
        <v>0</v>
      </c>
      <c r="K60" s="3" t="str">
        <f>IF(AND(J60,RIGHT(Y60)="통"),Y60,"")</f>
        <v/>
      </c>
      <c r="L60" s="3" t="str">
        <f t="shared" si="9"/>
        <v/>
      </c>
      <c r="M60" s="3" t="str">
        <f t="shared" si="10"/>
        <v/>
      </c>
      <c r="N60" s="64" t="str">
        <f t="shared" si="15"/>
        <v/>
      </c>
      <c r="O60" s="3" t="str">
        <f>IF(I60,IF(I61,CONCATENATE(Y60,O61),Y60),"")</f>
        <v>(언남동, 동부센트레빌아파트)</v>
      </c>
      <c r="P60" s="19" t="str">
        <f>IF(G60,O60,IF(D60,Y60,""))</f>
        <v>(언남동, 동부센트레빌아파트)</v>
      </c>
      <c r="Q60" s="23">
        <f>_xlfn.XLOOKUP(R60,summary!C1:C36,summary!B1:B36)</f>
        <v>43840</v>
      </c>
      <c r="R60" s="24" t="str">
        <f t="shared" si="11"/>
        <v>구성동</v>
      </c>
      <c r="S60" s="24" t="str">
        <f>IF(J60,Y60,S59)</f>
        <v>언남7통</v>
      </c>
      <c r="T60" s="24" t="str">
        <f>IF(J60,P61,T59)</f>
        <v>(언남동, 동부센트레빌아파트)</v>
      </c>
      <c r="U60" s="24" t="str">
        <f t="shared" si="12"/>
        <v>언남</v>
      </c>
      <c r="V60" s="25">
        <f>IF(J60,M60,V59)</f>
        <v>7</v>
      </c>
      <c r="W60" s="25">
        <f t="shared" si="13"/>
        <v>2</v>
      </c>
      <c r="X60" s="26"/>
      <c r="Y60" s="2" t="s">
        <v>101</v>
      </c>
      <c r="Z60" s="2" t="s">
        <v>81</v>
      </c>
      <c r="AA60" s="2" t="s">
        <v>162</v>
      </c>
      <c r="AB60" s="5"/>
      <c r="AC60" s="5"/>
      <c r="AD60" s="5"/>
      <c r="AE60" s="5"/>
      <c r="AF60" s="5"/>
      <c r="AG60" s="5"/>
    </row>
    <row r="61" spans="1:33" ht="15.95" customHeight="1" x14ac:dyDescent="0.3">
      <c r="A61" s="22" t="b">
        <f t="shared" si="0"/>
        <v>1</v>
      </c>
      <c r="B61" s="22" t="b">
        <f t="shared" si="1"/>
        <v>0</v>
      </c>
      <c r="C61" s="22" t="b">
        <f t="shared" si="2"/>
        <v>0</v>
      </c>
      <c r="D61" s="22" t="b">
        <f t="shared" si="3"/>
        <v>0</v>
      </c>
      <c r="E61" s="22" t="b">
        <f t="shared" si="4"/>
        <v>0</v>
      </c>
      <c r="F61" s="22" t="b">
        <f t="shared" si="18"/>
        <v>0</v>
      </c>
      <c r="G61" s="22" t="b">
        <f t="shared" si="17"/>
        <v>0</v>
      </c>
      <c r="H61" s="22" t="b">
        <f t="shared" si="7"/>
        <v>0</v>
      </c>
      <c r="I61" s="22" t="b">
        <f t="shared" si="14"/>
        <v>1</v>
      </c>
      <c r="J61" s="22" t="b">
        <f t="shared" si="8"/>
        <v>0</v>
      </c>
      <c r="K61" s="3" t="str">
        <f>IF(AND(J61,RIGHT(Y61)="통"),Y61,"")</f>
        <v/>
      </c>
      <c r="L61" s="3" t="str">
        <f t="shared" si="9"/>
        <v/>
      </c>
      <c r="M61" s="3" t="str">
        <f t="shared" si="10"/>
        <v/>
      </c>
      <c r="N61" s="64" t="str">
        <f t="shared" si="15"/>
        <v/>
      </c>
      <c r="O61" s="3" t="str">
        <f>IF(I61,IF(I62,CONCATENATE(Y61,O62),Y61),"")</f>
        <v>동부센트레빌아파트)</v>
      </c>
      <c r="P61" s="19" t="str">
        <f>IF(G61,O61,IF(D61,Y61,""))</f>
        <v/>
      </c>
      <c r="Q61" s="23">
        <f>_xlfn.XLOOKUP(R61,summary!C1:C36,summary!B1:B36)</f>
        <v>43840</v>
      </c>
      <c r="R61" s="24" t="str">
        <f t="shared" si="11"/>
        <v>구성동</v>
      </c>
      <c r="S61" s="24" t="str">
        <f>IF(J61,Y61,S60)</f>
        <v>언남7통</v>
      </c>
      <c r="T61" s="24" t="str">
        <f>IF(J61,P62,T60)</f>
        <v>(언남동, 동부센트레빌아파트)</v>
      </c>
      <c r="U61" s="24" t="str">
        <f t="shared" si="12"/>
        <v>언남</v>
      </c>
      <c r="V61" s="25">
        <f>IF(J61,M61,V60)</f>
        <v>7</v>
      </c>
      <c r="W61" s="25">
        <f t="shared" si="13"/>
        <v>3</v>
      </c>
      <c r="X61" s="26"/>
      <c r="Y61" s="2" t="s">
        <v>163</v>
      </c>
      <c r="Z61" s="2" t="s">
        <v>83</v>
      </c>
      <c r="AA61" s="2" t="s">
        <v>164</v>
      </c>
      <c r="AB61" s="5"/>
      <c r="AC61" s="5"/>
      <c r="AD61" s="5"/>
      <c r="AE61" s="5"/>
      <c r="AF61" s="5"/>
      <c r="AG61" s="5"/>
    </row>
    <row r="62" spans="1:33" ht="15.95" customHeight="1" x14ac:dyDescent="0.3">
      <c r="A62" s="22" t="b">
        <f t="shared" si="0"/>
        <v>1</v>
      </c>
      <c r="B62" s="22" t="b">
        <f t="shared" si="1"/>
        <v>0</v>
      </c>
      <c r="C62" s="22" t="b">
        <f t="shared" si="2"/>
        <v>1</v>
      </c>
      <c r="D62" s="22" t="b">
        <f t="shared" si="3"/>
        <v>0</v>
      </c>
      <c r="E62" s="22" t="b">
        <f t="shared" si="4"/>
        <v>1</v>
      </c>
      <c r="F62" s="22" t="b">
        <f t="shared" si="18"/>
        <v>1</v>
      </c>
      <c r="G62" s="22" t="b">
        <f t="shared" si="17"/>
        <v>0</v>
      </c>
      <c r="H62" s="22" t="b">
        <f t="shared" si="7"/>
        <v>1</v>
      </c>
      <c r="I62" s="22" t="b">
        <f t="shared" si="14"/>
        <v>1</v>
      </c>
      <c r="J62" s="22" t="b">
        <f t="shared" si="8"/>
        <v>0</v>
      </c>
      <c r="K62" s="3" t="str">
        <f>IF(AND(J62,RIGHT(Y62)="통"),Y62,"")</f>
        <v/>
      </c>
      <c r="L62" s="3" t="str">
        <f t="shared" si="9"/>
        <v/>
      </c>
      <c r="M62" s="3" t="str">
        <f t="shared" si="10"/>
        <v/>
      </c>
      <c r="N62" s="64" t="str">
        <f t="shared" si="15"/>
        <v/>
      </c>
      <c r="O62" s="3" t="str">
        <f>IF(I62,IF(I63,CONCATENATE(Y62,O63),Y62),"")</f>
        <v>아파트)</v>
      </c>
      <c r="P62" s="19" t="str">
        <f>IF(G62,O62,IF(D62,Y62,""))</f>
        <v/>
      </c>
      <c r="Q62" s="23">
        <f>_xlfn.XLOOKUP(R62,summary!C1:C36,summary!B1:B36)</f>
        <v>43840</v>
      </c>
      <c r="R62" s="24" t="str">
        <f t="shared" si="11"/>
        <v>구성동</v>
      </c>
      <c r="S62" s="24" t="str">
        <f>IF(J62,Y62,S61)</f>
        <v>언남7통</v>
      </c>
      <c r="T62" s="24" t="str">
        <f>IF(J62,P63,T61)</f>
        <v>(언남동, 동부센트레빌아파트)</v>
      </c>
      <c r="U62" s="24" t="str">
        <f t="shared" si="12"/>
        <v>언남</v>
      </c>
      <c r="V62" s="25">
        <f>IF(J62,M62,V61)</f>
        <v>7</v>
      </c>
      <c r="W62" s="25">
        <f t="shared" si="13"/>
        <v>4</v>
      </c>
      <c r="X62" s="26"/>
      <c r="Y62" s="2" t="s">
        <v>165</v>
      </c>
      <c r="Z62" s="2" t="s">
        <v>90</v>
      </c>
      <c r="AA62" s="2" t="s">
        <v>166</v>
      </c>
      <c r="AB62" s="5"/>
      <c r="AC62" s="5"/>
      <c r="AD62" s="5"/>
      <c r="AE62" s="5"/>
      <c r="AF62" s="5"/>
      <c r="AG62" s="5"/>
    </row>
    <row r="63" spans="1:33" ht="15.95" customHeight="1" x14ac:dyDescent="0.3">
      <c r="A63" s="22" t="b">
        <f t="shared" si="0"/>
        <v>0</v>
      </c>
      <c r="B63" s="22" t="b">
        <f t="shared" si="1"/>
        <v>0</v>
      </c>
      <c r="C63" s="22" t="b">
        <f t="shared" si="2"/>
        <v>0</v>
      </c>
      <c r="D63" s="22" t="b">
        <f t="shared" si="3"/>
        <v>0</v>
      </c>
      <c r="E63" s="22" t="b">
        <f t="shared" si="4"/>
        <v>0</v>
      </c>
      <c r="F63" s="22" t="b">
        <f t="shared" si="18"/>
        <v>0</v>
      </c>
      <c r="G63" s="22" t="b">
        <f t="shared" si="17"/>
        <v>0</v>
      </c>
      <c r="H63" s="22" t="b">
        <f t="shared" si="7"/>
        <v>0</v>
      </c>
      <c r="I63" s="22" t="b">
        <f t="shared" si="14"/>
        <v>0</v>
      </c>
      <c r="J63" s="22" t="b">
        <f t="shared" si="8"/>
        <v>0</v>
      </c>
      <c r="K63" s="3" t="str">
        <f>IF(AND(J63,RIGHT(Y63)="통"),Y63,"")</f>
        <v/>
      </c>
      <c r="L63" s="3" t="str">
        <f t="shared" si="9"/>
        <v/>
      </c>
      <c r="M63" s="3" t="str">
        <f t="shared" si="10"/>
        <v/>
      </c>
      <c r="N63" s="64" t="str">
        <f t="shared" si="15"/>
        <v/>
      </c>
      <c r="O63" s="3" t="str">
        <f>IF(I63,IF(I64,CONCATENATE(Y63,O64),Y63),"")</f>
        <v/>
      </c>
      <c r="P63" s="19" t="str">
        <f>IF(G63,O63,IF(D63,Y63,""))</f>
        <v/>
      </c>
      <c r="Q63" s="23">
        <f>_xlfn.XLOOKUP(R63,summary!C1:C36,summary!B1:B36)</f>
        <v>43840</v>
      </c>
      <c r="R63" s="24" t="str">
        <f t="shared" si="11"/>
        <v>구성동</v>
      </c>
      <c r="S63" s="24" t="str">
        <f>IF(J63,Y63,S62)</f>
        <v>언남7통</v>
      </c>
      <c r="T63" s="24" t="str">
        <f>IF(J63,P64,T62)</f>
        <v>(언남동, 동부센트레빌아파트)</v>
      </c>
      <c r="U63" s="24" t="str">
        <f t="shared" si="12"/>
        <v>언남</v>
      </c>
      <c r="V63" s="25">
        <f>IF(J63,M63,V62)</f>
        <v>7</v>
      </c>
      <c r="W63" s="25">
        <f t="shared" si="13"/>
        <v>5</v>
      </c>
      <c r="X63" s="26"/>
      <c r="Y63" s="7"/>
      <c r="Z63" s="2" t="s">
        <v>106</v>
      </c>
      <c r="AA63" s="2" t="s">
        <v>167</v>
      </c>
      <c r="AB63" s="5"/>
      <c r="AC63" s="5"/>
      <c r="AD63" s="5"/>
      <c r="AE63" s="5"/>
      <c r="AF63" s="5"/>
      <c r="AG63" s="5"/>
    </row>
    <row r="64" spans="1:33" ht="15.95" customHeight="1" x14ac:dyDescent="0.3">
      <c r="A64" s="22" t="b">
        <f t="shared" si="0"/>
        <v>0</v>
      </c>
      <c r="B64" s="22" t="b">
        <f t="shared" si="1"/>
        <v>0</v>
      </c>
      <c r="C64" s="22" t="b">
        <f t="shared" si="2"/>
        <v>0</v>
      </c>
      <c r="D64" s="22" t="b">
        <f t="shared" si="3"/>
        <v>0</v>
      </c>
      <c r="E64" s="22" t="b">
        <f t="shared" si="4"/>
        <v>0</v>
      </c>
      <c r="F64" s="22" t="b">
        <f t="shared" si="18"/>
        <v>0</v>
      </c>
      <c r="G64" s="22" t="b">
        <f t="shared" si="17"/>
        <v>0</v>
      </c>
      <c r="H64" s="22" t="b">
        <f t="shared" si="7"/>
        <v>0</v>
      </c>
      <c r="I64" s="22" t="b">
        <f t="shared" si="14"/>
        <v>0</v>
      </c>
      <c r="J64" s="22" t="b">
        <f t="shared" si="8"/>
        <v>0</v>
      </c>
      <c r="K64" s="3" t="str">
        <f>IF(AND(J64,RIGHT(Y64)="통"),Y64,"")</f>
        <v/>
      </c>
      <c r="L64" s="3" t="str">
        <f t="shared" si="9"/>
        <v/>
      </c>
      <c r="M64" s="3" t="str">
        <f t="shared" si="10"/>
        <v/>
      </c>
      <c r="N64" s="64" t="str">
        <f t="shared" si="15"/>
        <v/>
      </c>
      <c r="O64" s="3" t="str">
        <f>IF(I64,IF(I65,CONCATENATE(Y64,O65),Y64),"")</f>
        <v/>
      </c>
      <c r="P64" s="19" t="str">
        <f>IF(G64,O64,IF(D64,Y64,""))</f>
        <v/>
      </c>
      <c r="Q64" s="23">
        <f>_xlfn.XLOOKUP(R64,summary!C1:C36,summary!B1:B36)</f>
        <v>43840</v>
      </c>
      <c r="R64" s="24" t="str">
        <f t="shared" si="11"/>
        <v>구성동</v>
      </c>
      <c r="S64" s="24" t="str">
        <f>IF(J64,Y64,S63)</f>
        <v>언남7통</v>
      </c>
      <c r="T64" s="24" t="str">
        <f>IF(J64,P65,T63)</f>
        <v>(언남동, 동부센트레빌아파트)</v>
      </c>
      <c r="U64" s="24" t="str">
        <f t="shared" si="12"/>
        <v>언남</v>
      </c>
      <c r="V64" s="25">
        <f>IF(J64,M64,V63)</f>
        <v>7</v>
      </c>
      <c r="W64" s="25">
        <f t="shared" si="13"/>
        <v>6</v>
      </c>
      <c r="X64" s="26"/>
      <c r="Y64" s="7"/>
      <c r="Z64" s="2" t="s">
        <v>108</v>
      </c>
      <c r="AA64" s="2" t="s">
        <v>168</v>
      </c>
      <c r="AB64" s="5"/>
      <c r="AC64" s="5"/>
      <c r="AD64" s="5"/>
      <c r="AE64" s="5"/>
      <c r="AF64" s="5"/>
      <c r="AG64" s="5"/>
    </row>
    <row r="65" spans="1:33" ht="15.95" customHeight="1" x14ac:dyDescent="0.3">
      <c r="A65" s="22" t="b">
        <f t="shared" si="0"/>
        <v>0</v>
      </c>
      <c r="B65" s="22" t="b">
        <f t="shared" si="1"/>
        <v>0</v>
      </c>
      <c r="C65" s="22" t="b">
        <f t="shared" si="2"/>
        <v>0</v>
      </c>
      <c r="D65" s="22" t="b">
        <f t="shared" si="3"/>
        <v>0</v>
      </c>
      <c r="E65" s="22" t="b">
        <f t="shared" si="4"/>
        <v>0</v>
      </c>
      <c r="F65" s="22" t="b">
        <f t="shared" si="18"/>
        <v>0</v>
      </c>
      <c r="G65" s="22" t="b">
        <f t="shared" si="17"/>
        <v>0</v>
      </c>
      <c r="H65" s="22" t="b">
        <f t="shared" si="7"/>
        <v>0</v>
      </c>
      <c r="I65" s="22" t="b">
        <f t="shared" si="14"/>
        <v>0</v>
      </c>
      <c r="J65" s="22" t="b">
        <f t="shared" si="8"/>
        <v>0</v>
      </c>
      <c r="K65" s="3" t="str">
        <f>IF(AND(J65,RIGHT(Y65)="통"),Y65,"")</f>
        <v/>
      </c>
      <c r="L65" s="3" t="str">
        <f t="shared" si="9"/>
        <v/>
      </c>
      <c r="M65" s="3" t="str">
        <f t="shared" si="10"/>
        <v/>
      </c>
      <c r="N65" s="64" t="str">
        <f t="shared" si="15"/>
        <v/>
      </c>
      <c r="O65" s="3" t="str">
        <f>IF(I65,IF(I66,CONCATENATE(Y65,O66),Y65),"")</f>
        <v/>
      </c>
      <c r="P65" s="19" t="str">
        <f>IF(G65,O65,IF(D65,Y65,""))</f>
        <v/>
      </c>
      <c r="Q65" s="23">
        <f>_xlfn.XLOOKUP(R65,summary!C1:C36,summary!B1:B36)</f>
        <v>43840</v>
      </c>
      <c r="R65" s="24" t="str">
        <f t="shared" si="11"/>
        <v>구성동</v>
      </c>
      <c r="S65" s="24" t="str">
        <f>IF(J65,Y65,S64)</f>
        <v>언남7통</v>
      </c>
      <c r="T65" s="24" t="str">
        <f>IF(J65,P66,T64)</f>
        <v>(언남동, 동부센트레빌아파트)</v>
      </c>
      <c r="U65" s="24" t="str">
        <f t="shared" si="12"/>
        <v>언남</v>
      </c>
      <c r="V65" s="25">
        <f>IF(J65,M65,V64)</f>
        <v>7</v>
      </c>
      <c r="W65" s="25">
        <f t="shared" si="13"/>
        <v>7</v>
      </c>
      <c r="X65" s="26"/>
      <c r="Y65" s="7"/>
      <c r="Z65" s="2" t="s">
        <v>110</v>
      </c>
      <c r="AA65" s="2" t="s">
        <v>169</v>
      </c>
      <c r="AB65" s="5"/>
      <c r="AC65" s="5"/>
      <c r="AD65" s="5"/>
      <c r="AE65" s="5"/>
      <c r="AF65" s="5"/>
      <c r="AG65" s="5"/>
    </row>
    <row r="66" spans="1:33" ht="15.95" customHeight="1" x14ac:dyDescent="0.3">
      <c r="A66" s="22" t="b">
        <f t="shared" ref="A66:A129" si="19">LEN(Y66)&gt;0</f>
        <v>0</v>
      </c>
      <c r="B66" s="22" t="b">
        <f t="shared" ref="B66:B129" si="20">LEFT(Y66)="("</f>
        <v>0</v>
      </c>
      <c r="C66" s="22" t="b">
        <f t="shared" ref="C66:C129" si="21">RIGHT(Y66)=")"</f>
        <v>0</v>
      </c>
      <c r="D66" s="22" t="b">
        <f t="shared" ref="D66:D129" si="22">AND(B66,C66)</f>
        <v>0</v>
      </c>
      <c r="E66" s="22" t="b">
        <f t="shared" ref="E66:E129" si="23">OR(B66,C66)</f>
        <v>0</v>
      </c>
      <c r="F66" s="22" t="b">
        <f t="shared" si="18"/>
        <v>0</v>
      </c>
      <c r="G66" s="22" t="b">
        <f t="shared" si="17"/>
        <v>0</v>
      </c>
      <c r="H66" s="22" t="b">
        <f t="shared" ref="H66:H129" si="24">AND(C66,$F66)</f>
        <v>0</v>
      </c>
      <c r="I66" s="22" t="b">
        <f t="shared" si="14"/>
        <v>0</v>
      </c>
      <c r="J66" s="22" t="b">
        <f t="shared" ref="J66:J129" si="25">AND(A66,NOT(B66),NOT(I66))</f>
        <v>0</v>
      </c>
      <c r="K66" s="3" t="str">
        <f>IF(AND(J66,RIGHT(Y66)="통"),Y66,"")</f>
        <v/>
      </c>
      <c r="L66" s="3" t="str">
        <f t="shared" ref="L66:L129" si="26">RIGHT(SUBSTITUTE(K66,"통",""),2)</f>
        <v/>
      </c>
      <c r="M66" s="3" t="str">
        <f t="shared" ref="M66:M129" si="27">IF(LEN(L66)=0,"",IF(CODE(L66)&lt;60,VALUE(L66),VALUE(RIGHT(L66))))</f>
        <v/>
      </c>
      <c r="N66" s="64" t="str">
        <f t="shared" si="15"/>
        <v/>
      </c>
      <c r="O66" s="3" t="str">
        <f>IF(I66,IF(I67,CONCATENATE(Y66,O67),Y66),"")</f>
        <v/>
      </c>
      <c r="P66" s="19" t="str">
        <f>IF(G66,O66,IF(D66,Y66,""))</f>
        <v/>
      </c>
      <c r="Q66" s="23">
        <f>_xlfn.XLOOKUP(R66,summary!C1:C36,summary!B1:B36)</f>
        <v>43840</v>
      </c>
      <c r="R66" s="24" t="str">
        <f t="shared" ref="R66:R129" si="28">IF($X66="",R65,$X66)</f>
        <v>구성동</v>
      </c>
      <c r="S66" s="24" t="str">
        <f>IF(J66,Y66,S65)</f>
        <v>언남7통</v>
      </c>
      <c r="T66" s="24" t="str">
        <f>IF(J66,P67,T65)</f>
        <v>(언남동, 동부센트레빌아파트)</v>
      </c>
      <c r="U66" s="24" t="str">
        <f t="shared" ref="U66:U129" si="29">IF($J66,N66,U65)</f>
        <v>언남</v>
      </c>
      <c r="V66" s="25">
        <f>IF(J66,M66,V65)</f>
        <v>7</v>
      </c>
      <c r="W66" s="25">
        <f t="shared" ref="W66:W129" si="30">IF(ISBLANK(Z66),"",IF(LEN(TRIM(Z66))&lt;4,VALUE(SUBSTITUTE(TRIM(Z66),"반","")),""))</f>
        <v>8</v>
      </c>
      <c r="X66" s="26"/>
      <c r="Y66" s="7"/>
      <c r="Z66" s="2" t="s">
        <v>112</v>
      </c>
      <c r="AA66" s="2" t="s">
        <v>170</v>
      </c>
      <c r="AB66" s="5"/>
      <c r="AC66" s="5"/>
      <c r="AD66" s="5"/>
      <c r="AE66" s="5"/>
      <c r="AF66" s="5"/>
      <c r="AG66" s="5"/>
    </row>
    <row r="67" spans="1:33" ht="15.95" customHeight="1" x14ac:dyDescent="0.3">
      <c r="A67" s="22" t="b">
        <f t="shared" si="19"/>
        <v>0</v>
      </c>
      <c r="B67" s="22" t="b">
        <f t="shared" si="20"/>
        <v>0</v>
      </c>
      <c r="C67" s="22" t="b">
        <f t="shared" si="21"/>
        <v>0</v>
      </c>
      <c r="D67" s="22" t="b">
        <f t="shared" si="22"/>
        <v>0</v>
      </c>
      <c r="E67" s="22" t="b">
        <f t="shared" si="23"/>
        <v>0</v>
      </c>
      <c r="F67" s="22" t="b">
        <f t="shared" si="18"/>
        <v>0</v>
      </c>
      <c r="G67" s="22" t="b">
        <f t="shared" si="17"/>
        <v>0</v>
      </c>
      <c r="H67" s="22" t="b">
        <f t="shared" si="24"/>
        <v>0</v>
      </c>
      <c r="I67" s="22" t="b">
        <f t="shared" ref="I67:I130" si="31">IF(G67,G67,IF(H66,FALSE,I66))</f>
        <v>0</v>
      </c>
      <c r="J67" s="22" t="b">
        <f t="shared" si="25"/>
        <v>0</v>
      </c>
      <c r="K67" s="3" t="str">
        <f>IF(AND(J67,RIGHT(Y67)="통"),Y67,"")</f>
        <v/>
      </c>
      <c r="L67" s="3" t="str">
        <f t="shared" si="26"/>
        <v/>
      </c>
      <c r="M67" s="3" t="str">
        <f t="shared" si="27"/>
        <v/>
      </c>
      <c r="N67" s="64" t="str">
        <f t="shared" ref="N67:N130" si="32">SUBSTITUTE(K67,_xlfn.CONCAT(M67,"통"),"")</f>
        <v/>
      </c>
      <c r="O67" s="3" t="str">
        <f>IF(I67,IF(I68,CONCATENATE(Y67,O68),Y67),"")</f>
        <v/>
      </c>
      <c r="P67" s="19" t="str">
        <f>IF(G67,O67,IF(D67,Y67,""))</f>
        <v/>
      </c>
      <c r="Q67" s="23">
        <f>_xlfn.XLOOKUP(R67,summary!C1:C36,summary!B1:B36)</f>
        <v>43840</v>
      </c>
      <c r="R67" s="24" t="str">
        <f t="shared" si="28"/>
        <v>구성동</v>
      </c>
      <c r="S67" s="24" t="str">
        <f>IF(J67,Y67,S66)</f>
        <v>언남7통</v>
      </c>
      <c r="T67" s="24" t="str">
        <f>IF(J67,P68,T66)</f>
        <v>(언남동, 동부센트레빌아파트)</v>
      </c>
      <c r="U67" s="24" t="str">
        <f t="shared" si="29"/>
        <v>언남</v>
      </c>
      <c r="V67" s="25">
        <f>IF(J67,M67,V66)</f>
        <v>7</v>
      </c>
      <c r="W67" s="25">
        <f t="shared" si="30"/>
        <v>9</v>
      </c>
      <c r="X67" s="26"/>
      <c r="Y67" s="7"/>
      <c r="Z67" s="2" t="s">
        <v>114</v>
      </c>
      <c r="AA67" s="2" t="s">
        <v>171</v>
      </c>
      <c r="AB67" s="5"/>
      <c r="AC67" s="5"/>
      <c r="AD67" s="5"/>
      <c r="AE67" s="5"/>
      <c r="AF67" s="5"/>
      <c r="AG67" s="5"/>
    </row>
    <row r="68" spans="1:33" ht="15.95" customHeight="1" x14ac:dyDescent="0.3">
      <c r="A68" s="22" t="b">
        <f t="shared" si="19"/>
        <v>0</v>
      </c>
      <c r="B68" s="22" t="b">
        <f t="shared" si="20"/>
        <v>0</v>
      </c>
      <c r="C68" s="22" t="b">
        <f t="shared" si="21"/>
        <v>0</v>
      </c>
      <c r="D68" s="22" t="b">
        <f t="shared" si="22"/>
        <v>0</v>
      </c>
      <c r="E68" s="22" t="b">
        <f t="shared" si="23"/>
        <v>0</v>
      </c>
      <c r="F68" s="22" t="b">
        <f t="shared" si="18"/>
        <v>0</v>
      </c>
      <c r="G68" s="22" t="b">
        <f t="shared" si="17"/>
        <v>0</v>
      </c>
      <c r="H68" s="22" t="b">
        <f t="shared" si="24"/>
        <v>0</v>
      </c>
      <c r="I68" s="22" t="b">
        <f t="shared" si="31"/>
        <v>0</v>
      </c>
      <c r="J68" s="22" t="b">
        <f t="shared" si="25"/>
        <v>0</v>
      </c>
      <c r="K68" s="3" t="str">
        <f>IF(AND(J68,RIGHT(Y68)="통"),Y68,"")</f>
        <v/>
      </c>
      <c r="L68" s="3" t="str">
        <f t="shared" si="26"/>
        <v/>
      </c>
      <c r="M68" s="3" t="str">
        <f t="shared" si="27"/>
        <v/>
      </c>
      <c r="N68" s="64" t="str">
        <f t="shared" si="32"/>
        <v/>
      </c>
      <c r="O68" s="3" t="str">
        <f>IF(I68,IF(I69,CONCATENATE(Y68,O69),Y68),"")</f>
        <v/>
      </c>
      <c r="P68" s="19" t="str">
        <f>IF(G68,O68,IF(D68,Y68,""))</f>
        <v/>
      </c>
      <c r="Q68" s="23">
        <f>_xlfn.XLOOKUP(R68,summary!C1:C36,summary!B1:B36)</f>
        <v>43840</v>
      </c>
      <c r="R68" s="24" t="str">
        <f t="shared" si="28"/>
        <v>구성동</v>
      </c>
      <c r="S68" s="24" t="str">
        <f>IF(J68,Y68,S67)</f>
        <v>언남7통</v>
      </c>
      <c r="T68" s="24" t="str">
        <f>IF(J68,P69,T67)</f>
        <v>(언남동, 동부센트레빌아파트)</v>
      </c>
      <c r="U68" s="24" t="str">
        <f t="shared" si="29"/>
        <v>언남</v>
      </c>
      <c r="V68" s="25">
        <f>IF(J68,M68,V67)</f>
        <v>7</v>
      </c>
      <c r="W68" s="25">
        <f t="shared" si="30"/>
        <v>10</v>
      </c>
      <c r="X68" s="26"/>
      <c r="Y68" s="7"/>
      <c r="Z68" s="2" t="s">
        <v>116</v>
      </c>
      <c r="AA68" s="2" t="s">
        <v>172</v>
      </c>
      <c r="AB68" s="5"/>
      <c r="AC68" s="5"/>
      <c r="AD68" s="5"/>
      <c r="AE68" s="5"/>
      <c r="AF68" s="5"/>
      <c r="AG68" s="5"/>
    </row>
    <row r="69" spans="1:33" ht="15.95" customHeight="1" x14ac:dyDescent="0.3">
      <c r="A69" s="22" t="b">
        <f t="shared" si="19"/>
        <v>0</v>
      </c>
      <c r="B69" s="22" t="b">
        <f t="shared" si="20"/>
        <v>0</v>
      </c>
      <c r="C69" s="22" t="b">
        <f t="shared" si="21"/>
        <v>0</v>
      </c>
      <c r="D69" s="22" t="b">
        <f t="shared" si="22"/>
        <v>0</v>
      </c>
      <c r="E69" s="22" t="b">
        <f t="shared" si="23"/>
        <v>0</v>
      </c>
      <c r="F69" s="22" t="b">
        <f t="shared" si="18"/>
        <v>0</v>
      </c>
      <c r="G69" s="22" t="b">
        <f t="shared" si="17"/>
        <v>0</v>
      </c>
      <c r="H69" s="22" t="b">
        <f t="shared" si="24"/>
        <v>0</v>
      </c>
      <c r="I69" s="22" t="b">
        <f t="shared" si="31"/>
        <v>0</v>
      </c>
      <c r="J69" s="22" t="b">
        <f t="shared" si="25"/>
        <v>0</v>
      </c>
      <c r="K69" s="3" t="str">
        <f>IF(AND(J69,RIGHT(Y69)="통"),Y69,"")</f>
        <v/>
      </c>
      <c r="L69" s="3" t="str">
        <f t="shared" si="26"/>
        <v/>
      </c>
      <c r="M69" s="3" t="str">
        <f t="shared" si="27"/>
        <v/>
      </c>
      <c r="N69" s="64" t="str">
        <f t="shared" si="32"/>
        <v/>
      </c>
      <c r="O69" s="3" t="str">
        <f>IF(I69,IF(I70,CONCATENATE(Y69,O70),Y69),"")</f>
        <v/>
      </c>
      <c r="P69" s="19" t="str">
        <f>IF(G69,O69,IF(D69,Y69,""))</f>
        <v/>
      </c>
      <c r="Q69" s="23">
        <f>_xlfn.XLOOKUP(R69,summary!C1:C36,summary!B1:B36)</f>
        <v>43840</v>
      </c>
      <c r="R69" s="24" t="str">
        <f t="shared" si="28"/>
        <v>구성동</v>
      </c>
      <c r="S69" s="24" t="str">
        <f>IF(J69,Y69,S68)</f>
        <v>언남7통</v>
      </c>
      <c r="T69" s="24" t="str">
        <f>IF(J69,P70,T68)</f>
        <v>(언남동, 동부센트레빌아파트)</v>
      </c>
      <c r="U69" s="24" t="str">
        <f t="shared" si="29"/>
        <v>언남</v>
      </c>
      <c r="V69" s="25">
        <f>IF(J69,M69,V68)</f>
        <v>7</v>
      </c>
      <c r="W69" s="25">
        <f t="shared" si="30"/>
        <v>11</v>
      </c>
      <c r="X69" s="26"/>
      <c r="Y69" s="7"/>
      <c r="Z69" s="2" t="s">
        <v>118</v>
      </c>
      <c r="AA69" s="2" t="s">
        <v>173</v>
      </c>
      <c r="AB69" s="5"/>
      <c r="AC69" s="5"/>
      <c r="AD69" s="5"/>
      <c r="AE69" s="5"/>
      <c r="AF69" s="5"/>
      <c r="AG69" s="5"/>
    </row>
    <row r="70" spans="1:33" ht="15.95" customHeight="1" x14ac:dyDescent="0.3">
      <c r="A70" s="22" t="b">
        <f t="shared" si="19"/>
        <v>0</v>
      </c>
      <c r="B70" s="22" t="b">
        <f t="shared" si="20"/>
        <v>0</v>
      </c>
      <c r="C70" s="22" t="b">
        <f t="shared" si="21"/>
        <v>0</v>
      </c>
      <c r="D70" s="22" t="b">
        <f t="shared" si="22"/>
        <v>0</v>
      </c>
      <c r="E70" s="22" t="b">
        <f t="shared" si="23"/>
        <v>0</v>
      </c>
      <c r="F70" s="22" t="b">
        <f t="shared" si="18"/>
        <v>0</v>
      </c>
      <c r="G70" s="22" t="b">
        <f t="shared" si="17"/>
        <v>0</v>
      </c>
      <c r="H70" s="22" t="b">
        <f t="shared" si="24"/>
        <v>0</v>
      </c>
      <c r="I70" s="22" t="b">
        <f t="shared" si="31"/>
        <v>0</v>
      </c>
      <c r="J70" s="22" t="b">
        <f t="shared" si="25"/>
        <v>0</v>
      </c>
      <c r="K70" s="3" t="str">
        <f>IF(AND(J70,RIGHT(Y70)="통"),Y70,"")</f>
        <v/>
      </c>
      <c r="L70" s="3" t="str">
        <f t="shared" si="26"/>
        <v/>
      </c>
      <c r="M70" s="3" t="str">
        <f t="shared" si="27"/>
        <v/>
      </c>
      <c r="N70" s="64" t="str">
        <f t="shared" si="32"/>
        <v/>
      </c>
      <c r="O70" s="3" t="str">
        <f>IF(I70,IF(I71,CONCATENATE(Y70,O71),Y70),"")</f>
        <v/>
      </c>
      <c r="P70" s="19" t="str">
        <f>IF(G70,O70,IF(D70,Y70,""))</f>
        <v/>
      </c>
      <c r="Q70" s="23">
        <f>_xlfn.XLOOKUP(R70,summary!C1:C36,summary!B1:B36)</f>
        <v>43840</v>
      </c>
      <c r="R70" s="24" t="str">
        <f t="shared" si="28"/>
        <v>구성동</v>
      </c>
      <c r="S70" s="24" t="str">
        <f>IF(J70,Y70,S69)</f>
        <v>언남7통</v>
      </c>
      <c r="T70" s="24" t="str">
        <f>IF(J70,P71,T69)</f>
        <v>(언남동, 동부센트레빌아파트)</v>
      </c>
      <c r="U70" s="24" t="str">
        <f t="shared" si="29"/>
        <v>언남</v>
      </c>
      <c r="V70" s="25">
        <f>IF(J70,M70,V69)</f>
        <v>7</v>
      </c>
      <c r="W70" s="25">
        <f t="shared" si="30"/>
        <v>12</v>
      </c>
      <c r="X70" s="26"/>
      <c r="Y70" s="7"/>
      <c r="Z70" s="2" t="s">
        <v>120</v>
      </c>
      <c r="AA70" s="2" t="s">
        <v>174</v>
      </c>
      <c r="AB70" s="5"/>
      <c r="AC70" s="5"/>
      <c r="AD70" s="5"/>
      <c r="AE70" s="5"/>
      <c r="AF70" s="5"/>
      <c r="AG70" s="5"/>
    </row>
    <row r="71" spans="1:33" ht="15.95" customHeight="1" x14ac:dyDescent="0.3">
      <c r="A71" s="22" t="b">
        <f t="shared" si="19"/>
        <v>0</v>
      </c>
      <c r="B71" s="22" t="b">
        <f t="shared" si="20"/>
        <v>0</v>
      </c>
      <c r="C71" s="22" t="b">
        <f t="shared" si="21"/>
        <v>0</v>
      </c>
      <c r="D71" s="22" t="b">
        <f t="shared" si="22"/>
        <v>0</v>
      </c>
      <c r="E71" s="22" t="b">
        <f t="shared" si="23"/>
        <v>0</v>
      </c>
      <c r="F71" s="22" t="b">
        <f t="shared" si="18"/>
        <v>0</v>
      </c>
      <c r="G71" s="22" t="b">
        <f t="shared" si="17"/>
        <v>0</v>
      </c>
      <c r="H71" s="22" t="b">
        <f t="shared" si="24"/>
        <v>0</v>
      </c>
      <c r="I71" s="22" t="b">
        <f t="shared" si="31"/>
        <v>0</v>
      </c>
      <c r="J71" s="22" t="b">
        <f t="shared" si="25"/>
        <v>0</v>
      </c>
      <c r="K71" s="3" t="str">
        <f>IF(AND(J71,RIGHT(Y71)="통"),Y71,"")</f>
        <v/>
      </c>
      <c r="L71" s="3" t="str">
        <f t="shared" si="26"/>
        <v/>
      </c>
      <c r="M71" s="3" t="str">
        <f t="shared" si="27"/>
        <v/>
      </c>
      <c r="N71" s="64" t="str">
        <f t="shared" si="32"/>
        <v/>
      </c>
      <c r="O71" s="3" t="str">
        <f>IF(I71,IF(I72,CONCATENATE(Y71,O72),Y71),"")</f>
        <v/>
      </c>
      <c r="P71" s="19" t="str">
        <f>IF(G71,O71,IF(D71,Y71,""))</f>
        <v/>
      </c>
      <c r="Q71" s="23">
        <f>_xlfn.XLOOKUP(R71,summary!C1:C36,summary!B1:B36)</f>
        <v>43840</v>
      </c>
      <c r="R71" s="24" t="str">
        <f t="shared" si="28"/>
        <v>구성동</v>
      </c>
      <c r="S71" s="24" t="str">
        <f>IF(J71,Y71,S70)</f>
        <v>언남7통</v>
      </c>
      <c r="T71" s="24" t="str">
        <f>IF(J71,P72,T70)</f>
        <v>(언남동, 동부센트레빌아파트)</v>
      </c>
      <c r="U71" s="24" t="str">
        <f t="shared" si="29"/>
        <v>언남</v>
      </c>
      <c r="V71" s="25">
        <f>IF(J71,M71,V70)</f>
        <v>7</v>
      </c>
      <c r="W71" s="25">
        <f t="shared" si="30"/>
        <v>13</v>
      </c>
      <c r="X71" s="26"/>
      <c r="Y71" s="7"/>
      <c r="Z71" s="2" t="s">
        <v>137</v>
      </c>
      <c r="AA71" s="2" t="s">
        <v>175</v>
      </c>
      <c r="AB71" s="5"/>
      <c r="AC71" s="5"/>
      <c r="AD71" s="5"/>
      <c r="AE71" s="5"/>
      <c r="AF71" s="5"/>
      <c r="AG71" s="5"/>
    </row>
    <row r="72" spans="1:33" ht="15.95" customHeight="1" x14ac:dyDescent="0.3">
      <c r="A72" s="22" t="b">
        <f t="shared" si="19"/>
        <v>1</v>
      </c>
      <c r="B72" s="22" t="b">
        <f t="shared" si="20"/>
        <v>0</v>
      </c>
      <c r="C72" s="22" t="b">
        <f t="shared" si="21"/>
        <v>0</v>
      </c>
      <c r="D72" s="22" t="b">
        <f t="shared" si="22"/>
        <v>0</v>
      </c>
      <c r="E72" s="22" t="b">
        <f t="shared" si="23"/>
        <v>0</v>
      </c>
      <c r="F72" s="22" t="b">
        <f t="shared" si="18"/>
        <v>0</v>
      </c>
      <c r="G72" s="22" t="b">
        <f t="shared" si="17"/>
        <v>0</v>
      </c>
      <c r="H72" s="22" t="b">
        <f t="shared" si="24"/>
        <v>0</v>
      </c>
      <c r="I72" s="22" t="b">
        <f t="shared" si="31"/>
        <v>0</v>
      </c>
      <c r="J72" s="22" t="b">
        <f t="shared" si="25"/>
        <v>1</v>
      </c>
      <c r="K72" s="3" t="str">
        <f>IF(AND(J72,RIGHT(Y72)="통"),Y72,"")</f>
        <v>언남8통</v>
      </c>
      <c r="L72" s="3" t="str">
        <f t="shared" si="26"/>
        <v>남8</v>
      </c>
      <c r="M72" s="22">
        <f t="shared" si="27"/>
        <v>8</v>
      </c>
      <c r="N72" s="64" t="str">
        <f t="shared" si="32"/>
        <v>언남</v>
      </c>
      <c r="O72" s="3" t="str">
        <f>IF(I72,IF(I73,CONCATENATE(Y72,O73),Y72),"")</f>
        <v/>
      </c>
      <c r="P72" s="19" t="str">
        <f>IF(G72,O72,IF(D72,Y72,""))</f>
        <v/>
      </c>
      <c r="Q72" s="23">
        <f>_xlfn.XLOOKUP(R72,summary!C1:C36,summary!B1:B36)</f>
        <v>43840</v>
      </c>
      <c r="R72" s="24" t="str">
        <f t="shared" si="28"/>
        <v>구성동</v>
      </c>
      <c r="S72" s="24" t="str">
        <f>IF(J72,Y72,S71)</f>
        <v>언남8통</v>
      </c>
      <c r="T72" s="24" t="str">
        <f>IF(J72,P73,T71)</f>
        <v>(언남동, 신일아파트)</v>
      </c>
      <c r="U72" s="24" t="str">
        <f t="shared" si="29"/>
        <v>언남</v>
      </c>
      <c r="V72" s="25">
        <f>IF(J72,M72,V71)</f>
        <v>8</v>
      </c>
      <c r="W72" s="25">
        <f t="shared" si="30"/>
        <v>1</v>
      </c>
      <c r="X72" s="26"/>
      <c r="Y72" s="2" t="s">
        <v>176</v>
      </c>
      <c r="Z72" s="2" t="s">
        <v>79</v>
      </c>
      <c r="AA72" s="2" t="s">
        <v>178</v>
      </c>
      <c r="AB72" s="5"/>
      <c r="AC72" s="5"/>
      <c r="AD72" s="5"/>
      <c r="AE72" s="5"/>
      <c r="AF72" s="5"/>
      <c r="AG72" s="5"/>
    </row>
    <row r="73" spans="1:33" ht="15.95" customHeight="1" x14ac:dyDescent="0.3">
      <c r="A73" s="22" t="b">
        <f t="shared" si="19"/>
        <v>1</v>
      </c>
      <c r="B73" s="22" t="b">
        <f t="shared" si="20"/>
        <v>1</v>
      </c>
      <c r="C73" s="22" t="b">
        <f t="shared" si="21"/>
        <v>0</v>
      </c>
      <c r="D73" s="22" t="b">
        <f t="shared" si="22"/>
        <v>0</v>
      </c>
      <c r="E73" s="22" t="b">
        <f t="shared" si="23"/>
        <v>1</v>
      </c>
      <c r="F73" s="22" t="b">
        <f t="shared" si="18"/>
        <v>1</v>
      </c>
      <c r="G73" s="22" t="b">
        <f t="shared" si="17"/>
        <v>1</v>
      </c>
      <c r="H73" s="22" t="b">
        <f t="shared" si="24"/>
        <v>0</v>
      </c>
      <c r="I73" s="22" t="b">
        <f t="shared" si="31"/>
        <v>1</v>
      </c>
      <c r="J73" s="22" t="b">
        <f t="shared" si="25"/>
        <v>0</v>
      </c>
      <c r="K73" s="3" t="str">
        <f>IF(AND(J73,RIGHT(Y73)="통"),Y73,"")</f>
        <v/>
      </c>
      <c r="L73" s="3" t="str">
        <f t="shared" si="26"/>
        <v/>
      </c>
      <c r="M73" s="3" t="str">
        <f t="shared" si="27"/>
        <v/>
      </c>
      <c r="N73" s="64" t="str">
        <f t="shared" si="32"/>
        <v/>
      </c>
      <c r="O73" s="3" t="str">
        <f>IF(I73,IF(I74,CONCATENATE(Y73,O74),Y73),"")</f>
        <v>(언남동, 신일아파트)</v>
      </c>
      <c r="P73" s="19" t="str">
        <f>IF(G73,O73,IF(D73,Y73,""))</f>
        <v>(언남동, 신일아파트)</v>
      </c>
      <c r="Q73" s="23">
        <f>_xlfn.XLOOKUP(R73,summary!C1:C36,summary!B1:B36)</f>
        <v>43840</v>
      </c>
      <c r="R73" s="24" t="str">
        <f t="shared" si="28"/>
        <v>구성동</v>
      </c>
      <c r="S73" s="24" t="str">
        <f>IF(J73,Y73,S72)</f>
        <v>언남8통</v>
      </c>
      <c r="T73" s="24" t="str">
        <f>IF(J73,P74,T72)</f>
        <v>(언남동, 신일아파트)</v>
      </c>
      <c r="U73" s="24" t="str">
        <f t="shared" si="29"/>
        <v>언남</v>
      </c>
      <c r="V73" s="25">
        <f>IF(J73,M73,V72)</f>
        <v>8</v>
      </c>
      <c r="W73" s="25">
        <f t="shared" si="30"/>
        <v>2</v>
      </c>
      <c r="X73" s="26"/>
      <c r="Y73" s="2" t="s">
        <v>101</v>
      </c>
      <c r="Z73" s="2" t="s">
        <v>81</v>
      </c>
      <c r="AA73" s="2" t="s">
        <v>179</v>
      </c>
      <c r="AB73" s="5"/>
      <c r="AC73" s="5"/>
      <c r="AD73" s="5"/>
      <c r="AE73" s="5"/>
      <c r="AF73" s="5"/>
      <c r="AG73" s="5"/>
    </row>
    <row r="74" spans="1:33" ht="15.95" customHeight="1" x14ac:dyDescent="0.3">
      <c r="A74" s="22" t="b">
        <f t="shared" si="19"/>
        <v>1</v>
      </c>
      <c r="B74" s="22" t="b">
        <f t="shared" si="20"/>
        <v>0</v>
      </c>
      <c r="C74" s="22" t="b">
        <f t="shared" si="21"/>
        <v>1</v>
      </c>
      <c r="D74" s="22" t="b">
        <f t="shared" si="22"/>
        <v>0</v>
      </c>
      <c r="E74" s="22" t="b">
        <f t="shared" si="23"/>
        <v>1</v>
      </c>
      <c r="F74" s="22" t="b">
        <f t="shared" si="18"/>
        <v>1</v>
      </c>
      <c r="G74" s="22" t="b">
        <f t="shared" si="17"/>
        <v>0</v>
      </c>
      <c r="H74" s="22" t="b">
        <f t="shared" si="24"/>
        <v>1</v>
      </c>
      <c r="I74" s="22" t="b">
        <f t="shared" si="31"/>
        <v>1</v>
      </c>
      <c r="J74" s="22" t="b">
        <f t="shared" si="25"/>
        <v>0</v>
      </c>
      <c r="K74" s="3" t="str">
        <f>IF(AND(J74,RIGHT(Y74)="통"),Y74,"")</f>
        <v/>
      </c>
      <c r="L74" s="3" t="str">
        <f t="shared" si="26"/>
        <v/>
      </c>
      <c r="M74" s="3" t="str">
        <f t="shared" si="27"/>
        <v/>
      </c>
      <c r="N74" s="64" t="str">
        <f t="shared" si="32"/>
        <v/>
      </c>
      <c r="O74" s="3" t="str">
        <f>IF(I74,IF(I75,CONCATENATE(Y74,O75),Y74),"")</f>
        <v>신일아파트)</v>
      </c>
      <c r="P74" s="19" t="str">
        <f>IF(G74,O74,IF(D74,Y74,""))</f>
        <v/>
      </c>
      <c r="Q74" s="23">
        <f>_xlfn.XLOOKUP(R74,summary!C1:C36,summary!B1:B36)</f>
        <v>43840</v>
      </c>
      <c r="R74" s="24" t="str">
        <f t="shared" si="28"/>
        <v>구성동</v>
      </c>
      <c r="S74" s="24" t="str">
        <f>IF(J74,Y74,S73)</f>
        <v>언남8통</v>
      </c>
      <c r="T74" s="24" t="str">
        <f>IF(J74,P75,T73)</f>
        <v>(언남동, 신일아파트)</v>
      </c>
      <c r="U74" s="24" t="str">
        <f t="shared" si="29"/>
        <v>언남</v>
      </c>
      <c r="V74" s="25">
        <f>IF(J74,M74,V73)</f>
        <v>8</v>
      </c>
      <c r="W74" s="25">
        <f t="shared" si="30"/>
        <v>3</v>
      </c>
      <c r="X74" s="26"/>
      <c r="Y74" s="2" t="s">
        <v>180</v>
      </c>
      <c r="Z74" s="2" t="s">
        <v>83</v>
      </c>
      <c r="AA74" s="2" t="s">
        <v>181</v>
      </c>
      <c r="AB74" s="5"/>
      <c r="AC74" s="5"/>
      <c r="AD74" s="5"/>
      <c r="AE74" s="5"/>
      <c r="AF74" s="5"/>
      <c r="AG74" s="5"/>
    </row>
    <row r="75" spans="1:33" ht="15.95" customHeight="1" x14ac:dyDescent="0.3">
      <c r="A75" s="22" t="b">
        <f t="shared" si="19"/>
        <v>0</v>
      </c>
      <c r="B75" s="22" t="b">
        <f t="shared" si="20"/>
        <v>0</v>
      </c>
      <c r="C75" s="22" t="b">
        <f t="shared" si="21"/>
        <v>0</v>
      </c>
      <c r="D75" s="22" t="b">
        <f t="shared" si="22"/>
        <v>0</v>
      </c>
      <c r="E75" s="22" t="b">
        <f t="shared" si="23"/>
        <v>0</v>
      </c>
      <c r="F75" s="22" t="b">
        <f t="shared" si="18"/>
        <v>0</v>
      </c>
      <c r="G75" s="22" t="b">
        <f t="shared" si="17"/>
        <v>0</v>
      </c>
      <c r="H75" s="22" t="b">
        <f t="shared" si="24"/>
        <v>0</v>
      </c>
      <c r="I75" s="22" t="b">
        <f t="shared" si="31"/>
        <v>0</v>
      </c>
      <c r="J75" s="22" t="b">
        <f t="shared" si="25"/>
        <v>0</v>
      </c>
      <c r="K75" s="3" t="str">
        <f>IF(AND(J75,RIGHT(Y75)="통"),Y75,"")</f>
        <v/>
      </c>
      <c r="L75" s="3" t="str">
        <f t="shared" si="26"/>
        <v/>
      </c>
      <c r="M75" s="3" t="str">
        <f t="shared" si="27"/>
        <v/>
      </c>
      <c r="N75" s="64" t="str">
        <f t="shared" si="32"/>
        <v/>
      </c>
      <c r="O75" s="3" t="str">
        <f>IF(I75,IF(I76,CONCATENATE(Y75,O76),Y75),"")</f>
        <v/>
      </c>
      <c r="P75" s="19" t="str">
        <f>IF(G75,O75,IF(D75,Y75,""))</f>
        <v/>
      </c>
      <c r="Q75" s="23">
        <f>_xlfn.XLOOKUP(R75,summary!C1:C36,summary!B1:B36)</f>
        <v>43840</v>
      </c>
      <c r="R75" s="24" t="str">
        <f t="shared" si="28"/>
        <v>구성동</v>
      </c>
      <c r="S75" s="24" t="str">
        <f>IF(J75,Y75,S74)</f>
        <v>언남8통</v>
      </c>
      <c r="T75" s="24" t="str">
        <f>IF(J75,P76,T74)</f>
        <v>(언남동, 신일아파트)</v>
      </c>
      <c r="U75" s="24" t="str">
        <f t="shared" si="29"/>
        <v>언남</v>
      </c>
      <c r="V75" s="25">
        <f>IF(J75,M75,V74)</f>
        <v>8</v>
      </c>
      <c r="W75" s="25">
        <f t="shared" si="30"/>
        <v>4</v>
      </c>
      <c r="X75" s="26"/>
      <c r="Y75" s="7"/>
      <c r="Z75" s="2" t="s">
        <v>90</v>
      </c>
      <c r="AA75" s="2" t="s">
        <v>182</v>
      </c>
      <c r="AB75" s="5"/>
      <c r="AC75" s="5"/>
      <c r="AD75" s="5"/>
      <c r="AE75" s="5"/>
      <c r="AF75" s="5"/>
      <c r="AG75" s="5"/>
    </row>
    <row r="76" spans="1:33" ht="15.95" customHeight="1" x14ac:dyDescent="0.3">
      <c r="A76" s="22" t="b">
        <f t="shared" si="19"/>
        <v>0</v>
      </c>
      <c r="B76" s="22" t="b">
        <f t="shared" si="20"/>
        <v>0</v>
      </c>
      <c r="C76" s="22" t="b">
        <f t="shared" si="21"/>
        <v>0</v>
      </c>
      <c r="D76" s="22" t="b">
        <f t="shared" si="22"/>
        <v>0</v>
      </c>
      <c r="E76" s="22" t="b">
        <f t="shared" si="23"/>
        <v>0</v>
      </c>
      <c r="F76" s="22" t="b">
        <f t="shared" si="18"/>
        <v>0</v>
      </c>
      <c r="G76" s="22" t="b">
        <f t="shared" si="17"/>
        <v>0</v>
      </c>
      <c r="H76" s="22" t="b">
        <f t="shared" si="24"/>
        <v>0</v>
      </c>
      <c r="I76" s="22" t="b">
        <f t="shared" si="31"/>
        <v>0</v>
      </c>
      <c r="J76" s="22" t="b">
        <f t="shared" si="25"/>
        <v>0</v>
      </c>
      <c r="K76" s="3" t="str">
        <f>IF(AND(J76,RIGHT(Y76)="통"),Y76,"")</f>
        <v/>
      </c>
      <c r="L76" s="3" t="str">
        <f t="shared" si="26"/>
        <v/>
      </c>
      <c r="M76" s="3" t="str">
        <f t="shared" si="27"/>
        <v/>
      </c>
      <c r="N76" s="64" t="str">
        <f t="shared" si="32"/>
        <v/>
      </c>
      <c r="O76" s="3" t="str">
        <f>IF(I76,IF(I77,CONCATENATE(Y76,O77),Y76),"")</f>
        <v/>
      </c>
      <c r="P76" s="19" t="str">
        <f>IF(G76,O76,IF(D76,Y76,""))</f>
        <v/>
      </c>
      <c r="Q76" s="23">
        <f>_xlfn.XLOOKUP(R76,summary!C1:C36,summary!B1:B36)</f>
        <v>43840</v>
      </c>
      <c r="R76" s="24" t="str">
        <f t="shared" si="28"/>
        <v>구성동</v>
      </c>
      <c r="S76" s="24" t="str">
        <f>IF(J76,Y76,S75)</f>
        <v>언남8통</v>
      </c>
      <c r="T76" s="24" t="str">
        <f>IF(J76,P77,T75)</f>
        <v>(언남동, 신일아파트)</v>
      </c>
      <c r="U76" s="24" t="str">
        <f t="shared" si="29"/>
        <v>언남</v>
      </c>
      <c r="V76" s="25">
        <f>IF(J76,M76,V75)</f>
        <v>8</v>
      </c>
      <c r="W76" s="25">
        <f t="shared" si="30"/>
        <v>5</v>
      </c>
      <c r="X76" s="26"/>
      <c r="Y76" s="7"/>
      <c r="Z76" s="2" t="s">
        <v>106</v>
      </c>
      <c r="AA76" s="2" t="s">
        <v>183</v>
      </c>
      <c r="AB76" s="5"/>
      <c r="AC76" s="5"/>
      <c r="AD76" s="5"/>
      <c r="AE76" s="5"/>
      <c r="AF76" s="5"/>
      <c r="AG76" s="5"/>
    </row>
    <row r="77" spans="1:33" ht="15.95" customHeight="1" x14ac:dyDescent="0.3">
      <c r="A77" s="22" t="b">
        <f t="shared" si="19"/>
        <v>0</v>
      </c>
      <c r="B77" s="22" t="b">
        <f t="shared" si="20"/>
        <v>0</v>
      </c>
      <c r="C77" s="22" t="b">
        <f t="shared" si="21"/>
        <v>0</v>
      </c>
      <c r="D77" s="22" t="b">
        <f t="shared" si="22"/>
        <v>0</v>
      </c>
      <c r="E77" s="22" t="b">
        <f t="shared" si="23"/>
        <v>0</v>
      </c>
      <c r="F77" s="22" t="b">
        <f t="shared" si="18"/>
        <v>0</v>
      </c>
      <c r="G77" s="22" t="b">
        <f t="shared" si="17"/>
        <v>0</v>
      </c>
      <c r="H77" s="22" t="b">
        <f t="shared" si="24"/>
        <v>0</v>
      </c>
      <c r="I77" s="22" t="b">
        <f t="shared" si="31"/>
        <v>0</v>
      </c>
      <c r="J77" s="22" t="b">
        <f t="shared" si="25"/>
        <v>0</v>
      </c>
      <c r="K77" s="3" t="str">
        <f>IF(AND(J77,RIGHT(Y77)="통"),Y77,"")</f>
        <v/>
      </c>
      <c r="L77" s="3" t="str">
        <f t="shared" si="26"/>
        <v/>
      </c>
      <c r="M77" s="3" t="str">
        <f t="shared" si="27"/>
        <v/>
      </c>
      <c r="N77" s="64" t="str">
        <f t="shared" si="32"/>
        <v/>
      </c>
      <c r="O77" s="3" t="str">
        <f>IF(I77,IF(I78,CONCATENATE(Y77,O78),Y77),"")</f>
        <v/>
      </c>
      <c r="P77" s="19" t="str">
        <f>IF(G77,O77,IF(D77,Y77,""))</f>
        <v/>
      </c>
      <c r="Q77" s="23">
        <f>_xlfn.XLOOKUP(R77,summary!C1:C36,summary!B1:B36)</f>
        <v>43840</v>
      </c>
      <c r="R77" s="24" t="str">
        <f t="shared" si="28"/>
        <v>구성동</v>
      </c>
      <c r="S77" s="24" t="str">
        <f>IF(J77,Y77,S76)</f>
        <v>언남8통</v>
      </c>
      <c r="T77" s="24" t="str">
        <f>IF(J77,P78,T76)</f>
        <v>(언남동, 신일아파트)</v>
      </c>
      <c r="U77" s="24" t="str">
        <f t="shared" si="29"/>
        <v>언남</v>
      </c>
      <c r="V77" s="25">
        <f>IF(J77,M77,V76)</f>
        <v>8</v>
      </c>
      <c r="W77" s="25">
        <f t="shared" si="30"/>
        <v>6</v>
      </c>
      <c r="X77" s="26"/>
      <c r="Y77" s="7"/>
      <c r="Z77" s="2" t="s">
        <v>108</v>
      </c>
      <c r="AA77" s="2" t="s">
        <v>184</v>
      </c>
      <c r="AB77" s="5"/>
      <c r="AC77" s="5"/>
      <c r="AD77" s="5"/>
      <c r="AE77" s="5"/>
      <c r="AF77" s="5"/>
      <c r="AG77" s="5"/>
    </row>
    <row r="78" spans="1:33" ht="15.95" customHeight="1" x14ac:dyDescent="0.3">
      <c r="A78" s="22" t="b">
        <f t="shared" si="19"/>
        <v>0</v>
      </c>
      <c r="B78" s="22" t="b">
        <f t="shared" si="20"/>
        <v>0</v>
      </c>
      <c r="C78" s="22" t="b">
        <f t="shared" si="21"/>
        <v>0</v>
      </c>
      <c r="D78" s="22" t="b">
        <f t="shared" si="22"/>
        <v>0</v>
      </c>
      <c r="E78" s="22" t="b">
        <f t="shared" si="23"/>
        <v>0</v>
      </c>
      <c r="F78" s="22" t="b">
        <f t="shared" si="18"/>
        <v>0</v>
      </c>
      <c r="G78" s="22" t="b">
        <f t="shared" si="17"/>
        <v>0</v>
      </c>
      <c r="H78" s="22" t="b">
        <f t="shared" si="24"/>
        <v>0</v>
      </c>
      <c r="I78" s="22" t="b">
        <f t="shared" si="31"/>
        <v>0</v>
      </c>
      <c r="J78" s="22" t="b">
        <f t="shared" si="25"/>
        <v>0</v>
      </c>
      <c r="K78" s="3" t="str">
        <f>IF(AND(J78,RIGHT(Y78)="통"),Y78,"")</f>
        <v/>
      </c>
      <c r="L78" s="3" t="str">
        <f t="shared" si="26"/>
        <v/>
      </c>
      <c r="M78" s="3" t="str">
        <f t="shared" si="27"/>
        <v/>
      </c>
      <c r="N78" s="64" t="str">
        <f t="shared" si="32"/>
        <v/>
      </c>
      <c r="O78" s="3" t="str">
        <f>IF(I78,IF(I79,CONCATENATE(Y78,O79),Y78),"")</f>
        <v/>
      </c>
      <c r="P78" s="19" t="str">
        <f>IF(G78,O78,IF(D78,Y78,""))</f>
        <v/>
      </c>
      <c r="Q78" s="23">
        <f>_xlfn.XLOOKUP(R78,summary!C1:C36,summary!B1:B36)</f>
        <v>43840</v>
      </c>
      <c r="R78" s="24" t="str">
        <f t="shared" si="28"/>
        <v>구성동</v>
      </c>
      <c r="S78" s="24" t="str">
        <f>IF(J78,Y78,S77)</f>
        <v>언남8통</v>
      </c>
      <c r="T78" s="24" t="str">
        <f>IF(J78,P79,T77)</f>
        <v>(언남동, 신일아파트)</v>
      </c>
      <c r="U78" s="24" t="str">
        <f t="shared" si="29"/>
        <v>언남</v>
      </c>
      <c r="V78" s="25">
        <f>IF(J78,M78,V77)</f>
        <v>8</v>
      </c>
      <c r="W78" s="25">
        <f t="shared" si="30"/>
        <v>7</v>
      </c>
      <c r="X78" s="26"/>
      <c r="Y78" s="7"/>
      <c r="Z78" s="2" t="s">
        <v>110</v>
      </c>
      <c r="AA78" s="2" t="s">
        <v>185</v>
      </c>
      <c r="AB78" s="5"/>
      <c r="AC78" s="5"/>
      <c r="AD78" s="5"/>
      <c r="AE78" s="5"/>
      <c r="AF78" s="5"/>
      <c r="AG78" s="5"/>
    </row>
    <row r="79" spans="1:33" ht="15.95" customHeight="1" x14ac:dyDescent="0.3">
      <c r="A79" s="22" t="b">
        <f t="shared" si="19"/>
        <v>0</v>
      </c>
      <c r="B79" s="22" t="b">
        <f t="shared" si="20"/>
        <v>0</v>
      </c>
      <c r="C79" s="22" t="b">
        <f t="shared" si="21"/>
        <v>0</v>
      </c>
      <c r="D79" s="22" t="b">
        <f t="shared" si="22"/>
        <v>0</v>
      </c>
      <c r="E79" s="22" t="b">
        <f t="shared" si="23"/>
        <v>0</v>
      </c>
      <c r="F79" s="22" t="b">
        <f t="shared" si="18"/>
        <v>0</v>
      </c>
      <c r="G79" s="22" t="b">
        <f t="shared" si="17"/>
        <v>0</v>
      </c>
      <c r="H79" s="22" t="b">
        <f t="shared" si="24"/>
        <v>0</v>
      </c>
      <c r="I79" s="22" t="b">
        <f t="shared" si="31"/>
        <v>0</v>
      </c>
      <c r="J79" s="22" t="b">
        <f t="shared" si="25"/>
        <v>0</v>
      </c>
      <c r="K79" s="3" t="str">
        <f>IF(AND(J79,RIGHT(Y79)="통"),Y79,"")</f>
        <v/>
      </c>
      <c r="L79" s="3" t="str">
        <f t="shared" si="26"/>
        <v/>
      </c>
      <c r="M79" s="3" t="str">
        <f t="shared" si="27"/>
        <v/>
      </c>
      <c r="N79" s="64" t="str">
        <f t="shared" si="32"/>
        <v/>
      </c>
      <c r="O79" s="3" t="str">
        <f>IF(I79,IF(I80,CONCATENATE(Y79,O80),Y79),"")</f>
        <v/>
      </c>
      <c r="P79" s="19" t="str">
        <f>IF(G79,O79,IF(D79,Y79,""))</f>
        <v/>
      </c>
      <c r="Q79" s="23">
        <f>_xlfn.XLOOKUP(R79,summary!C1:C36,summary!B1:B36)</f>
        <v>43840</v>
      </c>
      <c r="R79" s="24" t="str">
        <f t="shared" si="28"/>
        <v>구성동</v>
      </c>
      <c r="S79" s="24" t="str">
        <f>IF(J79,Y79,S78)</f>
        <v>언남8통</v>
      </c>
      <c r="T79" s="24" t="str">
        <f>IF(J79,P80,T78)</f>
        <v>(언남동, 신일아파트)</v>
      </c>
      <c r="U79" s="24" t="str">
        <f t="shared" si="29"/>
        <v>언남</v>
      </c>
      <c r="V79" s="25">
        <f>IF(J79,M79,V78)</f>
        <v>8</v>
      </c>
      <c r="W79" s="25">
        <f t="shared" si="30"/>
        <v>8</v>
      </c>
      <c r="X79" s="26"/>
      <c r="Y79" s="7"/>
      <c r="Z79" s="2" t="s">
        <v>112</v>
      </c>
      <c r="AA79" s="2" t="s">
        <v>186</v>
      </c>
      <c r="AB79" s="5"/>
      <c r="AC79" s="5"/>
      <c r="AD79" s="5"/>
      <c r="AE79" s="5"/>
      <c r="AF79" s="5"/>
      <c r="AG79" s="5"/>
    </row>
    <row r="80" spans="1:33" ht="15.95" customHeight="1" x14ac:dyDescent="0.3">
      <c r="A80" s="22" t="b">
        <f t="shared" si="19"/>
        <v>0</v>
      </c>
      <c r="B80" s="22" t="b">
        <f t="shared" si="20"/>
        <v>0</v>
      </c>
      <c r="C80" s="22" t="b">
        <f t="shared" si="21"/>
        <v>0</v>
      </c>
      <c r="D80" s="22" t="b">
        <f t="shared" si="22"/>
        <v>0</v>
      </c>
      <c r="E80" s="22" t="b">
        <f t="shared" si="23"/>
        <v>0</v>
      </c>
      <c r="F80" s="22" t="b">
        <f t="shared" si="18"/>
        <v>0</v>
      </c>
      <c r="G80" s="22" t="b">
        <f t="shared" si="17"/>
        <v>0</v>
      </c>
      <c r="H80" s="22" t="b">
        <f t="shared" si="24"/>
        <v>0</v>
      </c>
      <c r="I80" s="22" t="b">
        <f t="shared" si="31"/>
        <v>0</v>
      </c>
      <c r="J80" s="22" t="b">
        <f t="shared" si="25"/>
        <v>0</v>
      </c>
      <c r="K80" s="3" t="str">
        <f>IF(AND(J80,RIGHT(Y80)="통"),Y80,"")</f>
        <v/>
      </c>
      <c r="L80" s="3" t="str">
        <f t="shared" si="26"/>
        <v/>
      </c>
      <c r="M80" s="3" t="str">
        <f t="shared" si="27"/>
        <v/>
      </c>
      <c r="N80" s="64" t="str">
        <f t="shared" si="32"/>
        <v/>
      </c>
      <c r="O80" s="3" t="str">
        <f>IF(I80,IF(I81,CONCATENATE(Y80,O81),Y80),"")</f>
        <v/>
      </c>
      <c r="P80" s="19" t="str">
        <f>IF(G80,O80,IF(D80,Y80,""))</f>
        <v/>
      </c>
      <c r="Q80" s="23">
        <f>_xlfn.XLOOKUP(R80,summary!C1:C36,summary!B1:B36)</f>
        <v>43840</v>
      </c>
      <c r="R80" s="24" t="str">
        <f t="shared" si="28"/>
        <v>구성동</v>
      </c>
      <c r="S80" s="24" t="str">
        <f>IF(J80,Y80,S79)</f>
        <v>언남8통</v>
      </c>
      <c r="T80" s="24" t="str">
        <f>IF(J80,P81,T79)</f>
        <v>(언남동, 신일아파트)</v>
      </c>
      <c r="U80" s="24" t="str">
        <f t="shared" si="29"/>
        <v>언남</v>
      </c>
      <c r="V80" s="25">
        <f>IF(J80,M80,V79)</f>
        <v>8</v>
      </c>
      <c r="W80" s="25">
        <f t="shared" si="30"/>
        <v>9</v>
      </c>
      <c r="X80" s="26"/>
      <c r="Y80" s="7"/>
      <c r="Z80" s="2" t="s">
        <v>114</v>
      </c>
      <c r="AA80" s="2" t="s">
        <v>187</v>
      </c>
      <c r="AB80" s="5"/>
      <c r="AC80" s="5"/>
      <c r="AD80" s="5"/>
      <c r="AE80" s="5"/>
      <c r="AF80" s="5"/>
      <c r="AG80" s="5"/>
    </row>
    <row r="81" spans="1:33" ht="15.95" customHeight="1" x14ac:dyDescent="0.3">
      <c r="A81" s="22" t="b">
        <f t="shared" si="19"/>
        <v>0</v>
      </c>
      <c r="B81" s="22" t="b">
        <f t="shared" si="20"/>
        <v>0</v>
      </c>
      <c r="C81" s="22" t="b">
        <f t="shared" si="21"/>
        <v>0</v>
      </c>
      <c r="D81" s="22" t="b">
        <f t="shared" si="22"/>
        <v>0</v>
      </c>
      <c r="E81" s="22" t="b">
        <f t="shared" si="23"/>
        <v>0</v>
      </c>
      <c r="F81" s="22" t="b">
        <f t="shared" si="18"/>
        <v>0</v>
      </c>
      <c r="G81" s="22" t="b">
        <f t="shared" si="17"/>
        <v>0</v>
      </c>
      <c r="H81" s="22" t="b">
        <f t="shared" si="24"/>
        <v>0</v>
      </c>
      <c r="I81" s="22" t="b">
        <f t="shared" si="31"/>
        <v>0</v>
      </c>
      <c r="J81" s="22" t="b">
        <f t="shared" si="25"/>
        <v>0</v>
      </c>
      <c r="K81" s="3" t="str">
        <f>IF(AND(J81,RIGHT(Y81)="통"),Y81,"")</f>
        <v/>
      </c>
      <c r="L81" s="3" t="str">
        <f t="shared" si="26"/>
        <v/>
      </c>
      <c r="M81" s="3" t="str">
        <f t="shared" si="27"/>
        <v/>
      </c>
      <c r="N81" s="64" t="str">
        <f t="shared" si="32"/>
        <v/>
      </c>
      <c r="O81" s="3" t="str">
        <f>IF(I81,IF(I82,CONCATENATE(Y81,O82),Y81),"")</f>
        <v/>
      </c>
      <c r="P81" s="19" t="str">
        <f>IF(G81,O81,IF(D81,Y81,""))</f>
        <v/>
      </c>
      <c r="Q81" s="23">
        <f>_xlfn.XLOOKUP(R81,summary!C1:C36,summary!B1:B36)</f>
        <v>43840</v>
      </c>
      <c r="R81" s="24" t="str">
        <f t="shared" si="28"/>
        <v>구성동</v>
      </c>
      <c r="S81" s="24" t="str">
        <f>IF(J81,Y81,S80)</f>
        <v>언남8통</v>
      </c>
      <c r="T81" s="24" t="str">
        <f>IF(J81,P82,T80)</f>
        <v>(언남동, 신일아파트)</v>
      </c>
      <c r="U81" s="24" t="str">
        <f t="shared" si="29"/>
        <v>언남</v>
      </c>
      <c r="V81" s="25">
        <f>IF(J81,M81,V80)</f>
        <v>8</v>
      </c>
      <c r="W81" s="25">
        <f t="shared" si="30"/>
        <v>10</v>
      </c>
      <c r="X81" s="26"/>
      <c r="Y81" s="7"/>
      <c r="Z81" s="2" t="s">
        <v>116</v>
      </c>
      <c r="AA81" s="2" t="s">
        <v>188</v>
      </c>
      <c r="AB81" s="5"/>
      <c r="AC81" s="5"/>
      <c r="AD81" s="5"/>
      <c r="AE81" s="5"/>
      <c r="AF81" s="5"/>
      <c r="AG81" s="5"/>
    </row>
    <row r="82" spans="1:33" ht="15.95" customHeight="1" x14ac:dyDescent="0.3">
      <c r="A82" s="22" t="b">
        <f t="shared" si="19"/>
        <v>0</v>
      </c>
      <c r="B82" s="22" t="b">
        <f t="shared" si="20"/>
        <v>0</v>
      </c>
      <c r="C82" s="22" t="b">
        <f t="shared" si="21"/>
        <v>0</v>
      </c>
      <c r="D82" s="22" t="b">
        <f t="shared" si="22"/>
        <v>0</v>
      </c>
      <c r="E82" s="22" t="b">
        <f t="shared" si="23"/>
        <v>0</v>
      </c>
      <c r="F82" s="22" t="b">
        <f t="shared" si="18"/>
        <v>0</v>
      </c>
      <c r="G82" s="22" t="b">
        <f t="shared" si="17"/>
        <v>0</v>
      </c>
      <c r="H82" s="22" t="b">
        <f t="shared" si="24"/>
        <v>0</v>
      </c>
      <c r="I82" s="22" t="b">
        <f t="shared" si="31"/>
        <v>0</v>
      </c>
      <c r="J82" s="22" t="b">
        <f t="shared" si="25"/>
        <v>0</v>
      </c>
      <c r="K82" s="3" t="str">
        <f>IF(AND(J82,RIGHT(Y82)="통"),Y82,"")</f>
        <v/>
      </c>
      <c r="L82" s="3" t="str">
        <f t="shared" si="26"/>
        <v/>
      </c>
      <c r="M82" s="3" t="str">
        <f t="shared" si="27"/>
        <v/>
      </c>
      <c r="N82" s="64" t="str">
        <f t="shared" si="32"/>
        <v/>
      </c>
      <c r="O82" s="3" t="str">
        <f>IF(I82,IF(I83,CONCATENATE(Y82,O83),Y82),"")</f>
        <v/>
      </c>
      <c r="P82" s="19" t="str">
        <f>IF(G82,O82,IF(D82,Y82,""))</f>
        <v/>
      </c>
      <c r="Q82" s="23">
        <f>_xlfn.XLOOKUP(R82,summary!C1:C36,summary!B1:B36)</f>
        <v>43840</v>
      </c>
      <c r="R82" s="24" t="str">
        <f t="shared" si="28"/>
        <v>구성동</v>
      </c>
      <c r="S82" s="24" t="str">
        <f>IF(J82,Y82,S81)</f>
        <v>언남8통</v>
      </c>
      <c r="T82" s="24" t="str">
        <f>IF(J82,P83,T81)</f>
        <v>(언남동, 신일아파트)</v>
      </c>
      <c r="U82" s="24" t="str">
        <f t="shared" si="29"/>
        <v>언남</v>
      </c>
      <c r="V82" s="25">
        <f>IF(J82,M82,V81)</f>
        <v>8</v>
      </c>
      <c r="W82" s="24" t="str">
        <f t="shared" si="30"/>
        <v/>
      </c>
      <c r="X82" s="26"/>
      <c r="Y82" s="7"/>
      <c r="Z82" s="7"/>
      <c r="AA82" s="7"/>
      <c r="AB82" s="5"/>
      <c r="AC82" s="5"/>
      <c r="AD82" s="5"/>
      <c r="AE82" s="5"/>
      <c r="AF82" s="5"/>
      <c r="AG82" s="5"/>
    </row>
    <row r="83" spans="1:33" ht="15.95" customHeight="1" x14ac:dyDescent="0.3">
      <c r="A83" s="22" t="b">
        <f t="shared" si="19"/>
        <v>0</v>
      </c>
      <c r="B83" s="22" t="b">
        <f t="shared" si="20"/>
        <v>0</v>
      </c>
      <c r="C83" s="22" t="b">
        <f t="shared" si="21"/>
        <v>0</v>
      </c>
      <c r="D83" s="22" t="b">
        <f t="shared" si="22"/>
        <v>0</v>
      </c>
      <c r="E83" s="22" t="b">
        <f t="shared" si="23"/>
        <v>0</v>
      </c>
      <c r="F83" s="22" t="b">
        <f t="shared" si="18"/>
        <v>0</v>
      </c>
      <c r="G83" s="22" t="b">
        <f t="shared" si="17"/>
        <v>0</v>
      </c>
      <c r="H83" s="22" t="b">
        <f t="shared" si="24"/>
        <v>0</v>
      </c>
      <c r="I83" s="22" t="b">
        <f t="shared" si="31"/>
        <v>0</v>
      </c>
      <c r="J83" s="22" t="b">
        <f t="shared" si="25"/>
        <v>0</v>
      </c>
      <c r="K83" s="3" t="str">
        <f>IF(AND(J83,RIGHT(Y83)="통"),Y83,"")</f>
        <v/>
      </c>
      <c r="L83" s="3" t="str">
        <f t="shared" si="26"/>
        <v/>
      </c>
      <c r="M83" s="3" t="str">
        <f t="shared" si="27"/>
        <v/>
      </c>
      <c r="N83" s="64" t="str">
        <f t="shared" si="32"/>
        <v/>
      </c>
      <c r="O83" s="3" t="str">
        <f>IF(I83,IF(I84,CONCATENATE(Y83,O84),Y83),"")</f>
        <v/>
      </c>
      <c r="P83" s="19" t="str">
        <f>IF(G83,O83,IF(D83,Y83,""))</f>
        <v/>
      </c>
      <c r="Q83" s="23">
        <f>_xlfn.XLOOKUP(R83,summary!C1:C36,summary!B1:B36)</f>
        <v>43840</v>
      </c>
      <c r="R83" s="24" t="str">
        <f t="shared" si="28"/>
        <v>구성동</v>
      </c>
      <c r="S83" s="24" t="str">
        <f>IF(J83,Y83,S82)</f>
        <v>언남8통</v>
      </c>
      <c r="T83" s="24" t="str">
        <f>IF(J83,P84,T82)</f>
        <v>(언남동, 신일아파트)</v>
      </c>
      <c r="U83" s="24" t="str">
        <f t="shared" si="29"/>
        <v>언남</v>
      </c>
      <c r="V83" s="25">
        <f>IF(J83,M83,V82)</f>
        <v>8</v>
      </c>
      <c r="W83" s="24" t="str">
        <f t="shared" si="30"/>
        <v/>
      </c>
      <c r="X83" s="26"/>
      <c r="Y83" s="7"/>
      <c r="Z83" s="7"/>
      <c r="AA83" s="7"/>
      <c r="AB83" s="5"/>
      <c r="AC83" s="5"/>
      <c r="AD83" s="5"/>
      <c r="AE83" s="5"/>
      <c r="AF83" s="5"/>
      <c r="AG83" s="5"/>
    </row>
    <row r="84" spans="1:33" ht="15.95" customHeight="1" x14ac:dyDescent="0.3">
      <c r="A84" s="22" t="b">
        <f t="shared" si="19"/>
        <v>0</v>
      </c>
      <c r="B84" s="22" t="b">
        <f t="shared" si="20"/>
        <v>0</v>
      </c>
      <c r="C84" s="22" t="b">
        <f t="shared" si="21"/>
        <v>0</v>
      </c>
      <c r="D84" s="22" t="b">
        <f t="shared" si="22"/>
        <v>0</v>
      </c>
      <c r="E84" s="22" t="b">
        <f t="shared" si="23"/>
        <v>0</v>
      </c>
      <c r="F84" s="22" t="b">
        <f t="shared" si="18"/>
        <v>0</v>
      </c>
      <c r="G84" s="22" t="b">
        <f t="shared" si="17"/>
        <v>0</v>
      </c>
      <c r="H84" s="22" t="b">
        <f t="shared" si="24"/>
        <v>0</v>
      </c>
      <c r="I84" s="22" t="b">
        <f t="shared" si="31"/>
        <v>0</v>
      </c>
      <c r="J84" s="22" t="b">
        <f t="shared" si="25"/>
        <v>0</v>
      </c>
      <c r="K84" s="3" t="str">
        <f>IF(AND(J84,RIGHT(Y84)="통"),Y84,"")</f>
        <v/>
      </c>
      <c r="L84" s="3" t="str">
        <f t="shared" si="26"/>
        <v/>
      </c>
      <c r="M84" s="3" t="str">
        <f t="shared" si="27"/>
        <v/>
      </c>
      <c r="N84" s="64" t="str">
        <f t="shared" si="32"/>
        <v/>
      </c>
      <c r="O84" s="3" t="str">
        <f>IF(I84,IF(I85,CONCATENATE(Y84,O85),Y84),"")</f>
        <v/>
      </c>
      <c r="P84" s="19" t="str">
        <f>IF(G84,O84,IF(D84,Y84,""))</f>
        <v/>
      </c>
      <c r="Q84" s="23">
        <f>_xlfn.XLOOKUP(R84,summary!C1:C36,summary!B1:B36)</f>
        <v>43840</v>
      </c>
      <c r="R84" s="24" t="str">
        <f t="shared" si="28"/>
        <v>구성동</v>
      </c>
      <c r="S84" s="24" t="str">
        <f>IF(J84,Y84,S83)</f>
        <v>언남8통</v>
      </c>
      <c r="T84" s="24" t="str">
        <f>IF(J84,P85,T83)</f>
        <v>(언남동, 신일아파트)</v>
      </c>
      <c r="U84" s="24" t="str">
        <f t="shared" si="29"/>
        <v>언남</v>
      </c>
      <c r="V84" s="25">
        <f>IF(J84,M84,V83)</f>
        <v>8</v>
      </c>
      <c r="W84" s="24" t="str">
        <f t="shared" si="30"/>
        <v/>
      </c>
      <c r="X84" s="26"/>
      <c r="Y84" s="7"/>
      <c r="Z84" s="7"/>
      <c r="AA84" s="7"/>
      <c r="AB84" s="5"/>
      <c r="AC84" s="5"/>
      <c r="AD84" s="5"/>
      <c r="AE84" s="5"/>
      <c r="AF84" s="5"/>
      <c r="AG84" s="5"/>
    </row>
    <row r="85" spans="1:33" ht="15.95" customHeight="1" x14ac:dyDescent="0.3">
      <c r="A85" s="22" t="b">
        <f t="shared" si="19"/>
        <v>1</v>
      </c>
      <c r="B85" s="22" t="b">
        <f t="shared" si="20"/>
        <v>0</v>
      </c>
      <c r="C85" s="22" t="b">
        <f t="shared" si="21"/>
        <v>0</v>
      </c>
      <c r="D85" s="22" t="b">
        <f t="shared" si="22"/>
        <v>0</v>
      </c>
      <c r="E85" s="22" t="b">
        <f t="shared" si="23"/>
        <v>0</v>
      </c>
      <c r="F85" s="22" t="b">
        <f t="shared" si="18"/>
        <v>0</v>
      </c>
      <c r="G85" s="22" t="b">
        <f t="shared" si="17"/>
        <v>0</v>
      </c>
      <c r="H85" s="22" t="b">
        <f t="shared" si="24"/>
        <v>0</v>
      </c>
      <c r="I85" s="22" t="b">
        <f t="shared" si="31"/>
        <v>0</v>
      </c>
      <c r="J85" s="22" t="b">
        <f t="shared" si="25"/>
        <v>1</v>
      </c>
      <c r="K85" s="3" t="str">
        <f>IF(AND(J85,RIGHT(Y85)="통"),Y85,"")</f>
        <v/>
      </c>
      <c r="L85" s="3" t="str">
        <f t="shared" si="26"/>
        <v/>
      </c>
      <c r="M85" s="3" t="str">
        <f t="shared" si="27"/>
        <v/>
      </c>
      <c r="N85" s="64" t="str">
        <f t="shared" si="32"/>
        <v/>
      </c>
      <c r="O85" s="3" t="str">
        <f>IF(I85,IF(I86,CONCATENATE(Y85,O86),Y85),"")</f>
        <v/>
      </c>
      <c r="P85" s="19" t="str">
        <f>IF(G85,O85,IF(D85,Y85,""))</f>
        <v/>
      </c>
      <c r="Q85" s="23" t="e">
        <f>_xlfn.XLOOKUP(R85,summary!C1:C36,summary!B1:B36)</f>
        <v>#N/A</v>
      </c>
      <c r="R85" s="24" t="str">
        <f t="shared" si="28"/>
        <v>읍 면 동</v>
      </c>
      <c r="S85" s="24" t="str">
        <f>IF(J85,Y85,S84)</f>
        <v>통 리 명</v>
      </c>
      <c r="T85" s="24" t="str">
        <f>IF(J85,P86,T84)</f>
        <v/>
      </c>
      <c r="U85" s="25" t="str">
        <f t="shared" si="29"/>
        <v/>
      </c>
      <c r="V85" s="24" t="str">
        <f>IF(J85,M85,V84)</f>
        <v/>
      </c>
      <c r="W85" s="24" t="str">
        <f t="shared" si="30"/>
        <v/>
      </c>
      <c r="X85" s="21" t="s">
        <v>141</v>
      </c>
      <c r="Y85" s="2" t="s">
        <v>142</v>
      </c>
      <c r="Z85" s="2" t="s">
        <v>74</v>
      </c>
      <c r="AA85" s="2" t="s">
        <v>143</v>
      </c>
      <c r="AB85" s="5"/>
      <c r="AC85" s="5"/>
      <c r="AD85" s="5"/>
      <c r="AE85" s="5"/>
      <c r="AF85" s="5"/>
      <c r="AG85" s="5"/>
    </row>
    <row r="86" spans="1:33" ht="15.95" customHeight="1" x14ac:dyDescent="0.3">
      <c r="A86" s="22" t="b">
        <f t="shared" si="19"/>
        <v>1</v>
      </c>
      <c r="B86" s="22" t="b">
        <f t="shared" si="20"/>
        <v>0</v>
      </c>
      <c r="C86" s="22" t="b">
        <f t="shared" si="21"/>
        <v>0</v>
      </c>
      <c r="D86" s="22" t="b">
        <f t="shared" si="22"/>
        <v>0</v>
      </c>
      <c r="E86" s="22" t="b">
        <f t="shared" si="23"/>
        <v>0</v>
      </c>
      <c r="F86" s="22" t="b">
        <f t="shared" si="18"/>
        <v>0</v>
      </c>
      <c r="G86" s="22" t="b">
        <f t="shared" si="17"/>
        <v>0</v>
      </c>
      <c r="H86" s="22" t="b">
        <f t="shared" si="24"/>
        <v>0</v>
      </c>
      <c r="I86" s="22" t="b">
        <f t="shared" si="31"/>
        <v>0</v>
      </c>
      <c r="J86" s="22" t="b">
        <f t="shared" si="25"/>
        <v>1</v>
      </c>
      <c r="K86" s="3" t="str">
        <f>IF(AND(J86,RIGHT(Y86)="통"),Y86,"")</f>
        <v>언남9통</v>
      </c>
      <c r="L86" s="3" t="str">
        <f t="shared" si="26"/>
        <v>남9</v>
      </c>
      <c r="M86" s="22">
        <f t="shared" si="27"/>
        <v>9</v>
      </c>
      <c r="N86" s="64" t="str">
        <f t="shared" si="32"/>
        <v>언남</v>
      </c>
      <c r="O86" s="3" t="str">
        <f>IF(I86,IF(I87,CONCATENATE(Y86,O87),Y86),"")</f>
        <v/>
      </c>
      <c r="P86" s="19" t="str">
        <f>IF(G86,O86,IF(D86,Y86,""))</f>
        <v/>
      </c>
      <c r="Q86" s="23">
        <f>_xlfn.XLOOKUP(R86,summary!C1:C36,summary!B1:B36)</f>
        <v>43840</v>
      </c>
      <c r="R86" s="24" t="str">
        <f t="shared" si="28"/>
        <v>구성동</v>
      </c>
      <c r="S86" s="24" t="str">
        <f>IF(J86,Y86,S85)</f>
        <v>언남9통</v>
      </c>
      <c r="T86" s="24" t="str">
        <f>IF(J86,P87,T85)</f>
        <v>(언남동, 동일2차아파트)</v>
      </c>
      <c r="U86" s="24" t="str">
        <f t="shared" si="29"/>
        <v>언남</v>
      </c>
      <c r="V86" s="25">
        <f>IF(J86,M86,V85)</f>
        <v>9</v>
      </c>
      <c r="W86" s="25">
        <f t="shared" si="30"/>
        <v>1</v>
      </c>
      <c r="X86" s="21" t="s">
        <v>31</v>
      </c>
      <c r="Y86" s="2" t="s">
        <v>189</v>
      </c>
      <c r="Z86" s="2" t="s">
        <v>79</v>
      </c>
      <c r="AA86" s="2" t="s">
        <v>191</v>
      </c>
      <c r="AB86" s="5"/>
      <c r="AC86" s="5"/>
      <c r="AD86" s="5"/>
      <c r="AE86" s="5"/>
      <c r="AF86" s="5"/>
      <c r="AG86" s="5"/>
    </row>
    <row r="87" spans="1:33" ht="15.95" customHeight="1" x14ac:dyDescent="0.3">
      <c r="A87" s="22" t="b">
        <f t="shared" si="19"/>
        <v>1</v>
      </c>
      <c r="B87" s="22" t="b">
        <f t="shared" si="20"/>
        <v>1</v>
      </c>
      <c r="C87" s="22" t="b">
        <f t="shared" si="21"/>
        <v>0</v>
      </c>
      <c r="D87" s="22" t="b">
        <f t="shared" si="22"/>
        <v>0</v>
      </c>
      <c r="E87" s="22" t="b">
        <f t="shared" si="23"/>
        <v>1</v>
      </c>
      <c r="F87" s="22" t="b">
        <f t="shared" si="18"/>
        <v>1</v>
      </c>
      <c r="G87" s="22" t="b">
        <f t="shared" si="17"/>
        <v>1</v>
      </c>
      <c r="H87" s="22" t="b">
        <f t="shared" si="24"/>
        <v>0</v>
      </c>
      <c r="I87" s="22" t="b">
        <f t="shared" si="31"/>
        <v>1</v>
      </c>
      <c r="J87" s="22" t="b">
        <f t="shared" si="25"/>
        <v>0</v>
      </c>
      <c r="K87" s="3" t="str">
        <f>IF(AND(J87,RIGHT(Y87)="통"),Y87,"")</f>
        <v/>
      </c>
      <c r="L87" s="3" t="str">
        <f t="shared" si="26"/>
        <v/>
      </c>
      <c r="M87" s="3" t="str">
        <f t="shared" si="27"/>
        <v/>
      </c>
      <c r="N87" s="64" t="str">
        <f t="shared" si="32"/>
        <v/>
      </c>
      <c r="O87" s="3" t="str">
        <f>IF(I87,IF(I88,CONCATENATE(Y87,O88),Y87),"")</f>
        <v>(언남동, 동일2차아파트)</v>
      </c>
      <c r="P87" s="19" t="str">
        <f>IF(G87,O87,IF(D87,Y87,""))</f>
        <v>(언남동, 동일2차아파트)</v>
      </c>
      <c r="Q87" s="23">
        <f>_xlfn.XLOOKUP(R87,summary!C1:C36,summary!B1:B36)</f>
        <v>43840</v>
      </c>
      <c r="R87" s="24" t="str">
        <f t="shared" si="28"/>
        <v>구성동</v>
      </c>
      <c r="S87" s="24" t="str">
        <f>IF(J87,Y87,S86)</f>
        <v>언남9통</v>
      </c>
      <c r="T87" s="24" t="str">
        <f>IF(J87,P88,T86)</f>
        <v>(언남동, 동일2차아파트)</v>
      </c>
      <c r="U87" s="24" t="str">
        <f t="shared" si="29"/>
        <v>언남</v>
      </c>
      <c r="V87" s="25">
        <f>IF(J87,M87,V86)</f>
        <v>9</v>
      </c>
      <c r="W87" s="25">
        <f t="shared" si="30"/>
        <v>2</v>
      </c>
      <c r="X87" s="26"/>
      <c r="Y87" s="2" t="s">
        <v>101</v>
      </c>
      <c r="Z87" s="2" t="s">
        <v>81</v>
      </c>
      <c r="AA87" s="2" t="s">
        <v>192</v>
      </c>
      <c r="AB87" s="5"/>
      <c r="AC87" s="5"/>
      <c r="AD87" s="5"/>
      <c r="AE87" s="5"/>
      <c r="AF87" s="5"/>
      <c r="AG87" s="5"/>
    </row>
    <row r="88" spans="1:33" ht="15.95" customHeight="1" x14ac:dyDescent="0.3">
      <c r="A88" s="22" t="b">
        <f t="shared" si="19"/>
        <v>1</v>
      </c>
      <c r="B88" s="22" t="b">
        <f t="shared" si="20"/>
        <v>0</v>
      </c>
      <c r="C88" s="22" t="b">
        <f t="shared" si="21"/>
        <v>1</v>
      </c>
      <c r="D88" s="22" t="b">
        <f t="shared" si="22"/>
        <v>0</v>
      </c>
      <c r="E88" s="22" t="b">
        <f t="shared" si="23"/>
        <v>1</v>
      </c>
      <c r="F88" s="22" t="b">
        <f t="shared" si="18"/>
        <v>1</v>
      </c>
      <c r="G88" s="22" t="b">
        <f t="shared" si="17"/>
        <v>0</v>
      </c>
      <c r="H88" s="22" t="b">
        <f t="shared" si="24"/>
        <v>1</v>
      </c>
      <c r="I88" s="22" t="b">
        <f t="shared" si="31"/>
        <v>1</v>
      </c>
      <c r="J88" s="22" t="b">
        <f t="shared" si="25"/>
        <v>0</v>
      </c>
      <c r="K88" s="3" t="str">
        <f>IF(AND(J88,RIGHT(Y88)="통"),Y88,"")</f>
        <v/>
      </c>
      <c r="L88" s="3" t="str">
        <f t="shared" si="26"/>
        <v/>
      </c>
      <c r="M88" s="3" t="str">
        <f t="shared" si="27"/>
        <v/>
      </c>
      <c r="N88" s="64" t="str">
        <f t="shared" si="32"/>
        <v/>
      </c>
      <c r="O88" s="3" t="str">
        <f>IF(I88,IF(I89,CONCATENATE(Y88,O89),Y88),"")</f>
        <v>동일2차아파트)</v>
      </c>
      <c r="P88" s="19" t="str">
        <f>IF(G88,O88,IF(D88,Y88,""))</f>
        <v/>
      </c>
      <c r="Q88" s="23">
        <f>_xlfn.XLOOKUP(R88,summary!C1:C36,summary!B1:B36)</f>
        <v>43840</v>
      </c>
      <c r="R88" s="24" t="str">
        <f t="shared" si="28"/>
        <v>구성동</v>
      </c>
      <c r="S88" s="24" t="str">
        <f>IF(J88,Y88,S87)</f>
        <v>언남9통</v>
      </c>
      <c r="T88" s="24" t="str">
        <f>IF(J88,P89,T87)</f>
        <v>(언남동, 동일2차아파트)</v>
      </c>
      <c r="U88" s="24" t="str">
        <f t="shared" si="29"/>
        <v>언남</v>
      </c>
      <c r="V88" s="25">
        <f>IF(J88,M88,V87)</f>
        <v>9</v>
      </c>
      <c r="W88" s="25">
        <f t="shared" si="30"/>
        <v>3</v>
      </c>
      <c r="X88" s="26"/>
      <c r="Y88" s="2" t="s">
        <v>193</v>
      </c>
      <c r="Z88" s="2" t="s">
        <v>83</v>
      </c>
      <c r="AA88" s="2" t="s">
        <v>194</v>
      </c>
      <c r="AB88" s="5"/>
      <c r="AC88" s="5"/>
      <c r="AD88" s="5"/>
      <c r="AE88" s="5"/>
      <c r="AF88" s="5"/>
      <c r="AG88" s="5"/>
    </row>
    <row r="89" spans="1:33" ht="15.95" customHeight="1" x14ac:dyDescent="0.3">
      <c r="A89" s="22" t="b">
        <f t="shared" si="19"/>
        <v>0</v>
      </c>
      <c r="B89" s="22" t="b">
        <f t="shared" si="20"/>
        <v>0</v>
      </c>
      <c r="C89" s="22" t="b">
        <f t="shared" si="21"/>
        <v>0</v>
      </c>
      <c r="D89" s="22" t="b">
        <f t="shared" si="22"/>
        <v>0</v>
      </c>
      <c r="E89" s="22" t="b">
        <f t="shared" si="23"/>
        <v>0</v>
      </c>
      <c r="F89" s="22" t="b">
        <f t="shared" si="18"/>
        <v>0</v>
      </c>
      <c r="G89" s="22" t="b">
        <f t="shared" si="17"/>
        <v>0</v>
      </c>
      <c r="H89" s="22" t="b">
        <f t="shared" si="24"/>
        <v>0</v>
      </c>
      <c r="I89" s="22" t="b">
        <f t="shared" si="31"/>
        <v>0</v>
      </c>
      <c r="J89" s="22" t="b">
        <f t="shared" si="25"/>
        <v>0</v>
      </c>
      <c r="K89" s="3" t="str">
        <f>IF(AND(J89,RIGHT(Y89)="통"),Y89,"")</f>
        <v/>
      </c>
      <c r="L89" s="3" t="str">
        <f t="shared" si="26"/>
        <v/>
      </c>
      <c r="M89" s="3" t="str">
        <f t="shared" si="27"/>
        <v/>
      </c>
      <c r="N89" s="64" t="str">
        <f t="shared" si="32"/>
        <v/>
      </c>
      <c r="O89" s="3" t="str">
        <f>IF(I89,IF(I90,CONCATENATE(Y89,O90),Y89),"")</f>
        <v/>
      </c>
      <c r="P89" s="19" t="str">
        <f>IF(G89,O89,IF(D89,Y89,""))</f>
        <v/>
      </c>
      <c r="Q89" s="23">
        <f>_xlfn.XLOOKUP(R89,summary!C1:C36,summary!B1:B36)</f>
        <v>43840</v>
      </c>
      <c r="R89" s="24" t="str">
        <f t="shared" si="28"/>
        <v>구성동</v>
      </c>
      <c r="S89" s="24" t="str">
        <f>IF(J89,Y89,S88)</f>
        <v>언남9통</v>
      </c>
      <c r="T89" s="24" t="str">
        <f>IF(J89,P90,T88)</f>
        <v>(언남동, 동일2차아파트)</v>
      </c>
      <c r="U89" s="24" t="str">
        <f t="shared" si="29"/>
        <v>언남</v>
      </c>
      <c r="V89" s="25">
        <f>IF(J89,M89,V88)</f>
        <v>9</v>
      </c>
      <c r="W89" s="25">
        <f t="shared" si="30"/>
        <v>4</v>
      </c>
      <c r="X89" s="26"/>
      <c r="Y89" s="7"/>
      <c r="Z89" s="2" t="s">
        <v>90</v>
      </c>
      <c r="AA89" s="2" t="s">
        <v>195</v>
      </c>
      <c r="AB89" s="5"/>
      <c r="AC89" s="5"/>
      <c r="AD89" s="5"/>
      <c r="AE89" s="5"/>
      <c r="AF89" s="5"/>
      <c r="AG89" s="5"/>
    </row>
    <row r="90" spans="1:33" ht="15.95" customHeight="1" x14ac:dyDescent="0.3">
      <c r="A90" s="22" t="b">
        <f t="shared" si="19"/>
        <v>0</v>
      </c>
      <c r="B90" s="22" t="b">
        <f t="shared" si="20"/>
        <v>0</v>
      </c>
      <c r="C90" s="22" t="b">
        <f t="shared" si="21"/>
        <v>0</v>
      </c>
      <c r="D90" s="22" t="b">
        <f t="shared" si="22"/>
        <v>0</v>
      </c>
      <c r="E90" s="22" t="b">
        <f t="shared" si="23"/>
        <v>0</v>
      </c>
      <c r="F90" s="22" t="b">
        <f t="shared" si="18"/>
        <v>0</v>
      </c>
      <c r="G90" s="22" t="b">
        <f t="shared" si="17"/>
        <v>0</v>
      </c>
      <c r="H90" s="22" t="b">
        <f t="shared" si="24"/>
        <v>0</v>
      </c>
      <c r="I90" s="22" t="b">
        <f t="shared" si="31"/>
        <v>0</v>
      </c>
      <c r="J90" s="22" t="b">
        <f t="shared" si="25"/>
        <v>0</v>
      </c>
      <c r="K90" s="3" t="str">
        <f>IF(AND(J90,RIGHT(Y90)="통"),Y90,"")</f>
        <v/>
      </c>
      <c r="L90" s="3" t="str">
        <f t="shared" si="26"/>
        <v/>
      </c>
      <c r="M90" s="3" t="str">
        <f t="shared" si="27"/>
        <v/>
      </c>
      <c r="N90" s="64" t="str">
        <f t="shared" si="32"/>
        <v/>
      </c>
      <c r="O90" s="3" t="str">
        <f>IF(I90,IF(I91,CONCATENATE(Y90,O91),Y90),"")</f>
        <v/>
      </c>
      <c r="P90" s="19" t="str">
        <f>IF(G90,O90,IF(D90,Y90,""))</f>
        <v/>
      </c>
      <c r="Q90" s="23">
        <f>_xlfn.XLOOKUP(R90,summary!C1:C36,summary!B1:B36)</f>
        <v>43840</v>
      </c>
      <c r="R90" s="24" t="str">
        <f t="shared" si="28"/>
        <v>구성동</v>
      </c>
      <c r="S90" s="24" t="str">
        <f>IF(J90,Y90,S89)</f>
        <v>언남9통</v>
      </c>
      <c r="T90" s="24" t="str">
        <f>IF(J90,P91,T89)</f>
        <v>(언남동, 동일2차아파트)</v>
      </c>
      <c r="U90" s="24" t="str">
        <f t="shared" si="29"/>
        <v>언남</v>
      </c>
      <c r="V90" s="25">
        <f>IF(J90,M90,V89)</f>
        <v>9</v>
      </c>
      <c r="W90" s="25">
        <f t="shared" si="30"/>
        <v>5</v>
      </c>
      <c r="X90" s="26"/>
      <c r="Y90" s="7"/>
      <c r="Z90" s="2" t="s">
        <v>106</v>
      </c>
      <c r="AA90" s="2" t="s">
        <v>196</v>
      </c>
      <c r="AB90" s="5"/>
      <c r="AC90" s="5"/>
      <c r="AD90" s="5"/>
      <c r="AE90" s="5"/>
      <c r="AF90" s="5"/>
      <c r="AG90" s="5"/>
    </row>
    <row r="91" spans="1:33" ht="15.95" customHeight="1" x14ac:dyDescent="0.3">
      <c r="A91" s="22" t="b">
        <f t="shared" si="19"/>
        <v>0</v>
      </c>
      <c r="B91" s="22" t="b">
        <f t="shared" si="20"/>
        <v>0</v>
      </c>
      <c r="C91" s="22" t="b">
        <f t="shared" si="21"/>
        <v>0</v>
      </c>
      <c r="D91" s="22" t="b">
        <f t="shared" si="22"/>
        <v>0</v>
      </c>
      <c r="E91" s="22" t="b">
        <f t="shared" si="23"/>
        <v>0</v>
      </c>
      <c r="F91" s="22" t="b">
        <f t="shared" si="18"/>
        <v>0</v>
      </c>
      <c r="G91" s="22" t="b">
        <f t="shared" si="17"/>
        <v>0</v>
      </c>
      <c r="H91" s="22" t="b">
        <f t="shared" si="24"/>
        <v>0</v>
      </c>
      <c r="I91" s="22" t="b">
        <f t="shared" si="31"/>
        <v>0</v>
      </c>
      <c r="J91" s="22" t="b">
        <f t="shared" si="25"/>
        <v>0</v>
      </c>
      <c r="K91" s="3" t="str">
        <f>IF(AND(J91,RIGHT(Y91)="통"),Y91,"")</f>
        <v/>
      </c>
      <c r="L91" s="3" t="str">
        <f t="shared" si="26"/>
        <v/>
      </c>
      <c r="M91" s="3" t="str">
        <f t="shared" si="27"/>
        <v/>
      </c>
      <c r="N91" s="64" t="str">
        <f t="shared" si="32"/>
        <v/>
      </c>
      <c r="O91" s="3" t="str">
        <f>IF(I91,IF(I92,CONCATENATE(Y91,O92),Y91),"")</f>
        <v/>
      </c>
      <c r="P91" s="19" t="str">
        <f>IF(G91,O91,IF(D91,Y91,""))</f>
        <v/>
      </c>
      <c r="Q91" s="23">
        <f>_xlfn.XLOOKUP(R91,summary!C1:C36,summary!B1:B36)</f>
        <v>43840</v>
      </c>
      <c r="R91" s="24" t="str">
        <f t="shared" si="28"/>
        <v>구성동</v>
      </c>
      <c r="S91" s="24" t="str">
        <f>IF(J91,Y91,S90)</f>
        <v>언남9통</v>
      </c>
      <c r="T91" s="24" t="str">
        <f>IF(J91,P92,T90)</f>
        <v>(언남동, 동일2차아파트)</v>
      </c>
      <c r="U91" s="24" t="str">
        <f t="shared" si="29"/>
        <v>언남</v>
      </c>
      <c r="V91" s="25">
        <f>IF(J91,M91,V90)</f>
        <v>9</v>
      </c>
      <c r="W91" s="25">
        <f t="shared" si="30"/>
        <v>6</v>
      </c>
      <c r="X91" s="26"/>
      <c r="Y91" s="7"/>
      <c r="Z91" s="2" t="s">
        <v>108</v>
      </c>
      <c r="AA91" s="2" t="s">
        <v>197</v>
      </c>
      <c r="AB91" s="5"/>
      <c r="AC91" s="5"/>
      <c r="AD91" s="5"/>
      <c r="AE91" s="5"/>
      <c r="AF91" s="5"/>
      <c r="AG91" s="5"/>
    </row>
    <row r="92" spans="1:33" ht="15.95" customHeight="1" x14ac:dyDescent="0.3">
      <c r="A92" s="22" t="b">
        <f t="shared" si="19"/>
        <v>0</v>
      </c>
      <c r="B92" s="22" t="b">
        <f t="shared" si="20"/>
        <v>0</v>
      </c>
      <c r="C92" s="22" t="b">
        <f t="shared" si="21"/>
        <v>0</v>
      </c>
      <c r="D92" s="22" t="b">
        <f t="shared" si="22"/>
        <v>0</v>
      </c>
      <c r="E92" s="22" t="b">
        <f t="shared" si="23"/>
        <v>0</v>
      </c>
      <c r="F92" s="22" t="b">
        <f t="shared" si="18"/>
        <v>0</v>
      </c>
      <c r="G92" s="22" t="b">
        <f t="shared" si="17"/>
        <v>0</v>
      </c>
      <c r="H92" s="22" t="b">
        <f t="shared" si="24"/>
        <v>0</v>
      </c>
      <c r="I92" s="22" t="b">
        <f t="shared" si="31"/>
        <v>0</v>
      </c>
      <c r="J92" s="22" t="b">
        <f t="shared" si="25"/>
        <v>0</v>
      </c>
      <c r="K92" s="3" t="str">
        <f>IF(AND(J92,RIGHT(Y92)="통"),Y92,"")</f>
        <v/>
      </c>
      <c r="L92" s="3" t="str">
        <f t="shared" si="26"/>
        <v/>
      </c>
      <c r="M92" s="3" t="str">
        <f t="shared" si="27"/>
        <v/>
      </c>
      <c r="N92" s="64" t="str">
        <f t="shared" si="32"/>
        <v/>
      </c>
      <c r="O92" s="3" t="str">
        <f>IF(I92,IF(I93,CONCATENATE(Y92,O93),Y92),"")</f>
        <v/>
      </c>
      <c r="P92" s="19" t="str">
        <f>IF(G92,O92,IF(D92,Y92,""))</f>
        <v/>
      </c>
      <c r="Q92" s="23">
        <f>_xlfn.XLOOKUP(R92,summary!C1:C36,summary!B1:B36)</f>
        <v>43840</v>
      </c>
      <c r="R92" s="24" t="str">
        <f t="shared" si="28"/>
        <v>구성동</v>
      </c>
      <c r="S92" s="24" t="str">
        <f>IF(J92,Y92,S91)</f>
        <v>언남9통</v>
      </c>
      <c r="T92" s="24" t="str">
        <f>IF(J92,P93,T91)</f>
        <v>(언남동, 동일2차아파트)</v>
      </c>
      <c r="U92" s="24" t="str">
        <f t="shared" si="29"/>
        <v>언남</v>
      </c>
      <c r="V92" s="25">
        <f>IF(J92,M92,V91)</f>
        <v>9</v>
      </c>
      <c r="W92" s="25">
        <f t="shared" si="30"/>
        <v>7</v>
      </c>
      <c r="X92" s="26"/>
      <c r="Y92" s="7"/>
      <c r="Z92" s="2" t="s">
        <v>110</v>
      </c>
      <c r="AA92" s="2" t="s">
        <v>198</v>
      </c>
      <c r="AB92" s="5"/>
      <c r="AC92" s="5"/>
      <c r="AD92" s="5"/>
      <c r="AE92" s="5"/>
      <c r="AF92" s="5"/>
      <c r="AG92" s="5"/>
    </row>
    <row r="93" spans="1:33" ht="15.95" customHeight="1" x14ac:dyDescent="0.3">
      <c r="A93" s="22" t="b">
        <f t="shared" si="19"/>
        <v>0</v>
      </c>
      <c r="B93" s="22" t="b">
        <f t="shared" si="20"/>
        <v>0</v>
      </c>
      <c r="C93" s="22" t="b">
        <f t="shared" si="21"/>
        <v>0</v>
      </c>
      <c r="D93" s="22" t="b">
        <f t="shared" si="22"/>
        <v>0</v>
      </c>
      <c r="E93" s="22" t="b">
        <f t="shared" si="23"/>
        <v>0</v>
      </c>
      <c r="F93" s="22" t="b">
        <f t="shared" si="18"/>
        <v>0</v>
      </c>
      <c r="G93" s="22" t="b">
        <f t="shared" si="17"/>
        <v>0</v>
      </c>
      <c r="H93" s="22" t="b">
        <f t="shared" si="24"/>
        <v>0</v>
      </c>
      <c r="I93" s="22" t="b">
        <f t="shared" si="31"/>
        <v>0</v>
      </c>
      <c r="J93" s="22" t="b">
        <f t="shared" si="25"/>
        <v>0</v>
      </c>
      <c r="K93" s="3" t="str">
        <f>IF(AND(J93,RIGHT(Y93)="통"),Y93,"")</f>
        <v/>
      </c>
      <c r="L93" s="3" t="str">
        <f t="shared" si="26"/>
        <v/>
      </c>
      <c r="M93" s="3" t="str">
        <f t="shared" si="27"/>
        <v/>
      </c>
      <c r="N93" s="64" t="str">
        <f t="shared" si="32"/>
        <v/>
      </c>
      <c r="O93" s="3" t="str">
        <f>IF(I93,IF(I94,CONCATENATE(Y93,O94),Y93),"")</f>
        <v/>
      </c>
      <c r="P93" s="19" t="str">
        <f>IF(G93,O93,IF(D93,Y93,""))</f>
        <v/>
      </c>
      <c r="Q93" s="23">
        <f>_xlfn.XLOOKUP(R93,summary!C1:C36,summary!B1:B36)</f>
        <v>43840</v>
      </c>
      <c r="R93" s="24" t="str">
        <f t="shared" si="28"/>
        <v>구성동</v>
      </c>
      <c r="S93" s="24" t="str">
        <f>IF(J93,Y93,S92)</f>
        <v>언남9통</v>
      </c>
      <c r="T93" s="24" t="str">
        <f>IF(J93,P94,T92)</f>
        <v>(언남동, 동일2차아파트)</v>
      </c>
      <c r="U93" s="24" t="str">
        <f t="shared" si="29"/>
        <v>언남</v>
      </c>
      <c r="V93" s="25">
        <f>IF(J93,M93,V92)</f>
        <v>9</v>
      </c>
      <c r="W93" s="25">
        <f t="shared" si="30"/>
        <v>8</v>
      </c>
      <c r="X93" s="26"/>
      <c r="Y93" s="7"/>
      <c r="Z93" s="2" t="s">
        <v>112</v>
      </c>
      <c r="AA93" s="2" t="s">
        <v>199</v>
      </c>
      <c r="AB93" s="5"/>
      <c r="AC93" s="5"/>
      <c r="AD93" s="5"/>
      <c r="AE93" s="5"/>
      <c r="AF93" s="5"/>
      <c r="AG93" s="5"/>
    </row>
    <row r="94" spans="1:33" ht="15.95" customHeight="1" x14ac:dyDescent="0.3">
      <c r="A94" s="22" t="b">
        <f t="shared" si="19"/>
        <v>0</v>
      </c>
      <c r="B94" s="22" t="b">
        <f t="shared" si="20"/>
        <v>0</v>
      </c>
      <c r="C94" s="22" t="b">
        <f t="shared" si="21"/>
        <v>0</v>
      </c>
      <c r="D94" s="22" t="b">
        <f t="shared" si="22"/>
        <v>0</v>
      </c>
      <c r="E94" s="22" t="b">
        <f t="shared" si="23"/>
        <v>0</v>
      </c>
      <c r="F94" s="22" t="b">
        <f t="shared" si="18"/>
        <v>0</v>
      </c>
      <c r="G94" s="22" t="b">
        <f t="shared" ref="G94:G157" si="33">AND(B94,F94)</f>
        <v>0</v>
      </c>
      <c r="H94" s="22" t="b">
        <f t="shared" si="24"/>
        <v>0</v>
      </c>
      <c r="I94" s="22" t="b">
        <f t="shared" si="31"/>
        <v>0</v>
      </c>
      <c r="J94" s="22" t="b">
        <f t="shared" si="25"/>
        <v>0</v>
      </c>
      <c r="K94" s="3" t="str">
        <f>IF(AND(J94,RIGHT(Y94)="통"),Y94,"")</f>
        <v/>
      </c>
      <c r="L94" s="3" t="str">
        <f t="shared" si="26"/>
        <v/>
      </c>
      <c r="M94" s="3" t="str">
        <f t="shared" si="27"/>
        <v/>
      </c>
      <c r="N94" s="64" t="str">
        <f t="shared" si="32"/>
        <v/>
      </c>
      <c r="O94" s="3" t="str">
        <f>IF(I94,IF(I95,CONCATENATE(Y94,O95),Y94),"")</f>
        <v/>
      </c>
      <c r="P94" s="19" t="str">
        <f>IF(G94,O94,IF(D94,Y94,""))</f>
        <v/>
      </c>
      <c r="Q94" s="23">
        <f>_xlfn.XLOOKUP(R94,summary!C1:C36,summary!B1:B36)</f>
        <v>43840</v>
      </c>
      <c r="R94" s="24" t="str">
        <f t="shared" si="28"/>
        <v>구성동</v>
      </c>
      <c r="S94" s="24" t="str">
        <f>IF(J94,Y94,S93)</f>
        <v>언남9통</v>
      </c>
      <c r="T94" s="24" t="str">
        <f>IF(J94,P95,T93)</f>
        <v>(언남동, 동일2차아파트)</v>
      </c>
      <c r="U94" s="24" t="str">
        <f t="shared" si="29"/>
        <v>언남</v>
      </c>
      <c r="V94" s="25">
        <f>IF(J94,M94,V93)</f>
        <v>9</v>
      </c>
      <c r="W94" s="25">
        <f t="shared" si="30"/>
        <v>9</v>
      </c>
      <c r="X94" s="26"/>
      <c r="Y94" s="7"/>
      <c r="Z94" s="2" t="s">
        <v>114</v>
      </c>
      <c r="AA94" s="2" t="s">
        <v>200</v>
      </c>
      <c r="AB94" s="5"/>
      <c r="AC94" s="5"/>
      <c r="AD94" s="5"/>
      <c r="AE94" s="5"/>
      <c r="AF94" s="5"/>
      <c r="AG94" s="5"/>
    </row>
    <row r="95" spans="1:33" ht="15.95" customHeight="1" x14ac:dyDescent="0.3">
      <c r="A95" s="22" t="b">
        <f t="shared" si="19"/>
        <v>0</v>
      </c>
      <c r="B95" s="22" t="b">
        <f t="shared" si="20"/>
        <v>0</v>
      </c>
      <c r="C95" s="22" t="b">
        <f t="shared" si="21"/>
        <v>0</v>
      </c>
      <c r="D95" s="22" t="b">
        <f t="shared" si="22"/>
        <v>0</v>
      </c>
      <c r="E95" s="22" t="b">
        <f t="shared" si="23"/>
        <v>0</v>
      </c>
      <c r="F95" s="22" t="b">
        <f t="shared" si="18"/>
        <v>0</v>
      </c>
      <c r="G95" s="22" t="b">
        <f t="shared" si="33"/>
        <v>0</v>
      </c>
      <c r="H95" s="22" t="b">
        <f t="shared" si="24"/>
        <v>0</v>
      </c>
      <c r="I95" s="22" t="b">
        <f t="shared" si="31"/>
        <v>0</v>
      </c>
      <c r="J95" s="22" t="b">
        <f t="shared" si="25"/>
        <v>0</v>
      </c>
      <c r="K95" s="3" t="str">
        <f>IF(AND(J95,RIGHT(Y95)="통"),Y95,"")</f>
        <v/>
      </c>
      <c r="L95" s="3" t="str">
        <f t="shared" si="26"/>
        <v/>
      </c>
      <c r="M95" s="3" t="str">
        <f t="shared" si="27"/>
        <v/>
      </c>
      <c r="N95" s="64" t="str">
        <f t="shared" si="32"/>
        <v/>
      </c>
      <c r="O95" s="3" t="str">
        <f>IF(I95,IF(I96,CONCATENATE(Y95,O96),Y95),"")</f>
        <v/>
      </c>
      <c r="P95" s="19" t="str">
        <f>IF(G95,O95,IF(D95,Y95,""))</f>
        <v/>
      </c>
      <c r="Q95" s="23">
        <f>_xlfn.XLOOKUP(R95,summary!C1:C36,summary!B1:B36)</f>
        <v>43840</v>
      </c>
      <c r="R95" s="24" t="str">
        <f t="shared" si="28"/>
        <v>구성동</v>
      </c>
      <c r="S95" s="24" t="str">
        <f>IF(J95,Y95,S94)</f>
        <v>언남9통</v>
      </c>
      <c r="T95" s="24" t="str">
        <f>IF(J95,P96,T94)</f>
        <v>(언남동, 동일2차아파트)</v>
      </c>
      <c r="U95" s="24" t="str">
        <f t="shared" si="29"/>
        <v>언남</v>
      </c>
      <c r="V95" s="25">
        <f>IF(J95,M95,V94)</f>
        <v>9</v>
      </c>
      <c r="W95" s="25">
        <f t="shared" si="30"/>
        <v>10</v>
      </c>
      <c r="X95" s="26"/>
      <c r="Y95" s="7"/>
      <c r="Z95" s="2" t="s">
        <v>116</v>
      </c>
      <c r="AA95" s="2" t="s">
        <v>201</v>
      </c>
      <c r="AB95" s="5"/>
      <c r="AC95" s="5"/>
      <c r="AD95" s="5"/>
      <c r="AE95" s="5"/>
      <c r="AF95" s="5"/>
      <c r="AG95" s="5"/>
    </row>
    <row r="96" spans="1:33" ht="15.95" customHeight="1" x14ac:dyDescent="0.3">
      <c r="A96" s="22" t="b">
        <f t="shared" si="19"/>
        <v>0</v>
      </c>
      <c r="B96" s="22" t="b">
        <f t="shared" si="20"/>
        <v>0</v>
      </c>
      <c r="C96" s="22" t="b">
        <f t="shared" si="21"/>
        <v>0</v>
      </c>
      <c r="D96" s="22" t="b">
        <f t="shared" si="22"/>
        <v>0</v>
      </c>
      <c r="E96" s="22" t="b">
        <f t="shared" si="23"/>
        <v>0</v>
      </c>
      <c r="F96" s="22" t="b">
        <f t="shared" si="18"/>
        <v>0</v>
      </c>
      <c r="G96" s="22" t="b">
        <f t="shared" si="33"/>
        <v>0</v>
      </c>
      <c r="H96" s="22" t="b">
        <f t="shared" si="24"/>
        <v>0</v>
      </c>
      <c r="I96" s="22" t="b">
        <f t="shared" si="31"/>
        <v>0</v>
      </c>
      <c r="J96" s="22" t="b">
        <f t="shared" si="25"/>
        <v>0</v>
      </c>
      <c r="K96" s="3" t="str">
        <f>IF(AND(J96,RIGHT(Y96)="통"),Y96,"")</f>
        <v/>
      </c>
      <c r="L96" s="3" t="str">
        <f t="shared" si="26"/>
        <v/>
      </c>
      <c r="M96" s="3" t="str">
        <f t="shared" si="27"/>
        <v/>
      </c>
      <c r="N96" s="64" t="str">
        <f t="shared" si="32"/>
        <v/>
      </c>
      <c r="O96" s="3" t="str">
        <f>IF(I96,IF(I97,CONCATENATE(Y96,O97),Y96),"")</f>
        <v/>
      </c>
      <c r="P96" s="19" t="str">
        <f>IF(G96,O96,IF(D96,Y96,""))</f>
        <v/>
      </c>
      <c r="Q96" s="23">
        <f>_xlfn.XLOOKUP(R96,summary!C1:C36,summary!B1:B36)</f>
        <v>43840</v>
      </c>
      <c r="R96" s="24" t="str">
        <f t="shared" si="28"/>
        <v>구성동</v>
      </c>
      <c r="S96" s="24" t="str">
        <f>IF(J96,Y96,S95)</f>
        <v>언남9통</v>
      </c>
      <c r="T96" s="24" t="str">
        <f>IF(J96,P97,T95)</f>
        <v>(언남동, 동일2차아파트)</v>
      </c>
      <c r="U96" s="24" t="str">
        <f t="shared" si="29"/>
        <v>언남</v>
      </c>
      <c r="V96" s="25">
        <f>IF(J96,M96,V95)</f>
        <v>9</v>
      </c>
      <c r="W96" s="25">
        <f t="shared" si="30"/>
        <v>11</v>
      </c>
      <c r="X96" s="26"/>
      <c r="Y96" s="7"/>
      <c r="Z96" s="2" t="s">
        <v>118</v>
      </c>
      <c r="AA96" s="2" t="s">
        <v>202</v>
      </c>
      <c r="AB96" s="5"/>
      <c r="AC96" s="5"/>
      <c r="AD96" s="5"/>
      <c r="AE96" s="5"/>
      <c r="AF96" s="5"/>
      <c r="AG96" s="5"/>
    </row>
    <row r="97" spans="1:33" ht="15.95" customHeight="1" x14ac:dyDescent="0.3">
      <c r="A97" s="22" t="b">
        <f t="shared" si="19"/>
        <v>0</v>
      </c>
      <c r="B97" s="22" t="b">
        <f t="shared" si="20"/>
        <v>0</v>
      </c>
      <c r="C97" s="22" t="b">
        <f t="shared" si="21"/>
        <v>0</v>
      </c>
      <c r="D97" s="22" t="b">
        <f t="shared" si="22"/>
        <v>0</v>
      </c>
      <c r="E97" s="22" t="b">
        <f t="shared" si="23"/>
        <v>0</v>
      </c>
      <c r="F97" s="22" t="b">
        <f t="shared" si="18"/>
        <v>0</v>
      </c>
      <c r="G97" s="22" t="b">
        <f t="shared" si="33"/>
        <v>0</v>
      </c>
      <c r="H97" s="22" t="b">
        <f t="shared" si="24"/>
        <v>0</v>
      </c>
      <c r="I97" s="22" t="b">
        <f t="shared" si="31"/>
        <v>0</v>
      </c>
      <c r="J97" s="22" t="b">
        <f t="shared" si="25"/>
        <v>0</v>
      </c>
      <c r="K97" s="3" t="str">
        <f>IF(AND(J97,RIGHT(Y97)="통"),Y97,"")</f>
        <v/>
      </c>
      <c r="L97" s="3" t="str">
        <f t="shared" si="26"/>
        <v/>
      </c>
      <c r="M97" s="3" t="str">
        <f t="shared" si="27"/>
        <v/>
      </c>
      <c r="N97" s="64" t="str">
        <f t="shared" si="32"/>
        <v/>
      </c>
      <c r="O97" s="3" t="str">
        <f>IF(I97,IF(I98,CONCATENATE(Y97,O98),Y97),"")</f>
        <v/>
      </c>
      <c r="P97" s="19" t="str">
        <f>IF(G97,O97,IF(D97,Y97,""))</f>
        <v/>
      </c>
      <c r="Q97" s="23">
        <f>_xlfn.XLOOKUP(R97,summary!C1:C36,summary!B1:B36)</f>
        <v>43840</v>
      </c>
      <c r="R97" s="24" t="str">
        <f t="shared" si="28"/>
        <v>구성동</v>
      </c>
      <c r="S97" s="24" t="str">
        <f>IF(J97,Y97,S96)</f>
        <v>언남9통</v>
      </c>
      <c r="T97" s="24" t="str">
        <f>IF(J97,P98,T96)</f>
        <v>(언남동, 동일2차아파트)</v>
      </c>
      <c r="U97" s="24" t="str">
        <f t="shared" si="29"/>
        <v>언남</v>
      </c>
      <c r="V97" s="25">
        <f>IF(J97,M97,V96)</f>
        <v>9</v>
      </c>
      <c r="W97" s="25">
        <f t="shared" si="30"/>
        <v>12</v>
      </c>
      <c r="X97" s="26"/>
      <c r="Y97" s="7"/>
      <c r="Z97" s="2" t="s">
        <v>120</v>
      </c>
      <c r="AA97" s="2" t="s">
        <v>203</v>
      </c>
      <c r="AB97" s="5"/>
      <c r="AC97" s="5"/>
      <c r="AD97" s="5"/>
      <c r="AE97" s="5"/>
      <c r="AF97" s="5"/>
      <c r="AG97" s="5"/>
    </row>
    <row r="98" spans="1:33" ht="15.95" customHeight="1" x14ac:dyDescent="0.3">
      <c r="A98" s="22" t="b">
        <f t="shared" si="19"/>
        <v>1</v>
      </c>
      <c r="B98" s="22" t="b">
        <f t="shared" si="20"/>
        <v>0</v>
      </c>
      <c r="C98" s="22" t="b">
        <f t="shared" si="21"/>
        <v>0</v>
      </c>
      <c r="D98" s="22" t="b">
        <f t="shared" si="22"/>
        <v>0</v>
      </c>
      <c r="E98" s="22" t="b">
        <f t="shared" si="23"/>
        <v>0</v>
      </c>
      <c r="F98" s="22" t="b">
        <f t="shared" si="18"/>
        <v>0</v>
      </c>
      <c r="G98" s="22" t="b">
        <f t="shared" si="33"/>
        <v>0</v>
      </c>
      <c r="H98" s="22" t="b">
        <f t="shared" si="24"/>
        <v>0</v>
      </c>
      <c r="I98" s="22" t="b">
        <f t="shared" si="31"/>
        <v>0</v>
      </c>
      <c r="J98" s="22" t="b">
        <f t="shared" si="25"/>
        <v>1</v>
      </c>
      <c r="K98" s="3" t="str">
        <f>IF(AND(J98,RIGHT(Y98)="통"),Y98,"")</f>
        <v>언남10통</v>
      </c>
      <c r="L98" s="3" t="str">
        <f t="shared" si="26"/>
        <v>10</v>
      </c>
      <c r="M98" s="22">
        <f t="shared" si="27"/>
        <v>10</v>
      </c>
      <c r="N98" s="64" t="str">
        <f t="shared" si="32"/>
        <v>언남</v>
      </c>
      <c r="O98" s="3" t="str">
        <f>IF(I98,IF(I99,CONCATENATE(Y98,O99),Y98),"")</f>
        <v/>
      </c>
      <c r="P98" s="19" t="str">
        <f>IF(G98,O98,IF(D98,Y98,""))</f>
        <v/>
      </c>
      <c r="Q98" s="23">
        <f>_xlfn.XLOOKUP(R98,summary!C1:C36,summary!B1:B36)</f>
        <v>43840</v>
      </c>
      <c r="R98" s="24" t="str">
        <f t="shared" si="28"/>
        <v>구성동</v>
      </c>
      <c r="S98" s="24" t="str">
        <f>IF(J98,Y98,S97)</f>
        <v>언남10통</v>
      </c>
      <c r="T98" s="24" t="str">
        <f>IF(J98,P99,T97)</f>
        <v>(언남동, 동일2차아파트)</v>
      </c>
      <c r="U98" s="24" t="str">
        <f t="shared" si="29"/>
        <v>언남</v>
      </c>
      <c r="V98" s="25">
        <f>IF(J98,M98,V97)</f>
        <v>10</v>
      </c>
      <c r="W98" s="25">
        <f t="shared" si="30"/>
        <v>1</v>
      </c>
      <c r="X98" s="26"/>
      <c r="Y98" s="2" t="s">
        <v>204</v>
      </c>
      <c r="Z98" s="2" t="s">
        <v>79</v>
      </c>
      <c r="AA98" s="2" t="s">
        <v>205</v>
      </c>
      <c r="AB98" s="5"/>
      <c r="AC98" s="5"/>
      <c r="AD98" s="5"/>
      <c r="AE98" s="5"/>
      <c r="AF98" s="5"/>
      <c r="AG98" s="5"/>
    </row>
    <row r="99" spans="1:33" ht="15.95" customHeight="1" x14ac:dyDescent="0.3">
      <c r="A99" s="22" t="b">
        <f t="shared" si="19"/>
        <v>1</v>
      </c>
      <c r="B99" s="22" t="b">
        <f t="shared" si="20"/>
        <v>1</v>
      </c>
      <c r="C99" s="22" t="b">
        <f t="shared" si="21"/>
        <v>0</v>
      </c>
      <c r="D99" s="22" t="b">
        <f t="shared" si="22"/>
        <v>0</v>
      </c>
      <c r="E99" s="22" t="b">
        <f t="shared" si="23"/>
        <v>1</v>
      </c>
      <c r="F99" s="22" t="b">
        <f t="shared" si="18"/>
        <v>1</v>
      </c>
      <c r="G99" s="22" t="b">
        <f t="shared" si="33"/>
        <v>1</v>
      </c>
      <c r="H99" s="22" t="b">
        <f t="shared" si="24"/>
        <v>0</v>
      </c>
      <c r="I99" s="22" t="b">
        <f t="shared" si="31"/>
        <v>1</v>
      </c>
      <c r="J99" s="22" t="b">
        <f t="shared" si="25"/>
        <v>0</v>
      </c>
      <c r="K99" s="3" t="str">
        <f>IF(AND(J99,RIGHT(Y99)="통"),Y99,"")</f>
        <v/>
      </c>
      <c r="L99" s="3" t="str">
        <f t="shared" si="26"/>
        <v/>
      </c>
      <c r="M99" s="3" t="str">
        <f t="shared" si="27"/>
        <v/>
      </c>
      <c r="N99" s="64" t="str">
        <f t="shared" si="32"/>
        <v/>
      </c>
      <c r="O99" s="3" t="str">
        <f>IF(I99,IF(I100,CONCATENATE(Y99,O100),Y99),"")</f>
        <v>(언남동, 동일2차아파트)</v>
      </c>
      <c r="P99" s="19" t="str">
        <f>IF(G99,O99,IF(D99,Y99,""))</f>
        <v>(언남동, 동일2차아파트)</v>
      </c>
      <c r="Q99" s="23">
        <f>_xlfn.XLOOKUP(R99,summary!C1:C36,summary!B1:B36)</f>
        <v>43840</v>
      </c>
      <c r="R99" s="24" t="str">
        <f t="shared" si="28"/>
        <v>구성동</v>
      </c>
      <c r="S99" s="24" t="str">
        <f>IF(J99,Y99,S98)</f>
        <v>언남10통</v>
      </c>
      <c r="T99" s="24" t="str">
        <f>IF(J99,P100,T98)</f>
        <v>(언남동, 동일2차아파트)</v>
      </c>
      <c r="U99" s="24" t="str">
        <f t="shared" si="29"/>
        <v>언남</v>
      </c>
      <c r="V99" s="25">
        <f>IF(J99,M99,V98)</f>
        <v>10</v>
      </c>
      <c r="W99" s="25">
        <f t="shared" si="30"/>
        <v>2</v>
      </c>
      <c r="X99" s="26"/>
      <c r="Y99" s="2" t="s">
        <v>101</v>
      </c>
      <c r="Z99" s="2" t="s">
        <v>81</v>
      </c>
      <c r="AA99" s="2" t="s">
        <v>206</v>
      </c>
      <c r="AB99" s="5"/>
      <c r="AC99" s="5"/>
      <c r="AD99" s="5"/>
      <c r="AE99" s="5"/>
      <c r="AF99" s="5"/>
      <c r="AG99" s="5"/>
    </row>
    <row r="100" spans="1:33" ht="15.95" customHeight="1" x14ac:dyDescent="0.3">
      <c r="A100" s="22" t="b">
        <f t="shared" si="19"/>
        <v>1</v>
      </c>
      <c r="B100" s="22" t="b">
        <f t="shared" si="20"/>
        <v>0</v>
      </c>
      <c r="C100" s="22" t="b">
        <f t="shared" si="21"/>
        <v>1</v>
      </c>
      <c r="D100" s="22" t="b">
        <f t="shared" si="22"/>
        <v>0</v>
      </c>
      <c r="E100" s="22" t="b">
        <f t="shared" si="23"/>
        <v>1</v>
      </c>
      <c r="F100" s="22" t="b">
        <f t="shared" si="18"/>
        <v>1</v>
      </c>
      <c r="G100" s="22" t="b">
        <f t="shared" si="33"/>
        <v>0</v>
      </c>
      <c r="H100" s="22" t="b">
        <f t="shared" si="24"/>
        <v>1</v>
      </c>
      <c r="I100" s="22" t="b">
        <f t="shared" si="31"/>
        <v>1</v>
      </c>
      <c r="J100" s="22" t="b">
        <f t="shared" si="25"/>
        <v>0</v>
      </c>
      <c r="K100" s="3" t="str">
        <f>IF(AND(J100,RIGHT(Y100)="통"),Y100,"")</f>
        <v/>
      </c>
      <c r="L100" s="3" t="str">
        <f t="shared" si="26"/>
        <v/>
      </c>
      <c r="M100" s="3" t="str">
        <f t="shared" si="27"/>
        <v/>
      </c>
      <c r="N100" s="64" t="str">
        <f t="shared" si="32"/>
        <v/>
      </c>
      <c r="O100" s="3" t="str">
        <f>IF(I100,IF(I101,CONCATENATE(Y100,O101),Y100),"")</f>
        <v>동일2차아파트)</v>
      </c>
      <c r="P100" s="19" t="str">
        <f>IF(G100,O100,IF(D100,Y100,""))</f>
        <v/>
      </c>
      <c r="Q100" s="23">
        <f>_xlfn.XLOOKUP(R100,summary!C1:C36,summary!B1:B36)</f>
        <v>43840</v>
      </c>
      <c r="R100" s="24" t="str">
        <f t="shared" si="28"/>
        <v>구성동</v>
      </c>
      <c r="S100" s="24" t="str">
        <f>IF(J100,Y100,S99)</f>
        <v>언남10통</v>
      </c>
      <c r="T100" s="24" t="str">
        <f>IF(J100,P101,T99)</f>
        <v>(언남동, 동일2차아파트)</v>
      </c>
      <c r="U100" s="24" t="str">
        <f t="shared" si="29"/>
        <v>언남</v>
      </c>
      <c r="V100" s="25">
        <f>IF(J100,M100,V99)</f>
        <v>10</v>
      </c>
      <c r="W100" s="25">
        <f t="shared" si="30"/>
        <v>3</v>
      </c>
      <c r="X100" s="26"/>
      <c r="Y100" s="2" t="s">
        <v>193</v>
      </c>
      <c r="Z100" s="2" t="s">
        <v>83</v>
      </c>
      <c r="AA100" s="2" t="s">
        <v>207</v>
      </c>
      <c r="AB100" s="5"/>
      <c r="AC100" s="5"/>
      <c r="AD100" s="5"/>
      <c r="AE100" s="5"/>
      <c r="AF100" s="5"/>
      <c r="AG100" s="5"/>
    </row>
    <row r="101" spans="1:33" ht="15.95" customHeight="1" x14ac:dyDescent="0.3">
      <c r="A101" s="22" t="b">
        <f t="shared" si="19"/>
        <v>0</v>
      </c>
      <c r="B101" s="22" t="b">
        <f t="shared" si="20"/>
        <v>0</v>
      </c>
      <c r="C101" s="22" t="b">
        <f t="shared" si="21"/>
        <v>0</v>
      </c>
      <c r="D101" s="22" t="b">
        <f t="shared" si="22"/>
        <v>0</v>
      </c>
      <c r="E101" s="22" t="b">
        <f t="shared" si="23"/>
        <v>0</v>
      </c>
      <c r="F101" s="22" t="b">
        <f t="shared" si="18"/>
        <v>0</v>
      </c>
      <c r="G101" s="22" t="b">
        <f t="shared" si="33"/>
        <v>0</v>
      </c>
      <c r="H101" s="22" t="b">
        <f t="shared" si="24"/>
        <v>0</v>
      </c>
      <c r="I101" s="22" t="b">
        <f t="shared" si="31"/>
        <v>0</v>
      </c>
      <c r="J101" s="22" t="b">
        <f t="shared" si="25"/>
        <v>0</v>
      </c>
      <c r="K101" s="3" t="str">
        <f>IF(AND(J101,RIGHT(Y101)="통"),Y101,"")</f>
        <v/>
      </c>
      <c r="L101" s="3" t="str">
        <f t="shared" si="26"/>
        <v/>
      </c>
      <c r="M101" s="3" t="str">
        <f t="shared" si="27"/>
        <v/>
      </c>
      <c r="N101" s="64" t="str">
        <f t="shared" si="32"/>
        <v/>
      </c>
      <c r="O101" s="3" t="str">
        <f>IF(I101,IF(I102,CONCATENATE(Y101,O102),Y101),"")</f>
        <v/>
      </c>
      <c r="P101" s="19" t="str">
        <f>IF(G101,O101,IF(D101,Y101,""))</f>
        <v/>
      </c>
      <c r="Q101" s="23">
        <f>_xlfn.XLOOKUP(R101,summary!C1:C36,summary!B1:B36)</f>
        <v>43840</v>
      </c>
      <c r="R101" s="24" t="str">
        <f t="shared" si="28"/>
        <v>구성동</v>
      </c>
      <c r="S101" s="24" t="str">
        <f>IF(J101,Y101,S100)</f>
        <v>언남10통</v>
      </c>
      <c r="T101" s="24" t="str">
        <f>IF(J101,P102,T100)</f>
        <v>(언남동, 동일2차아파트)</v>
      </c>
      <c r="U101" s="24" t="str">
        <f t="shared" si="29"/>
        <v>언남</v>
      </c>
      <c r="V101" s="25">
        <f>IF(J101,M101,V100)</f>
        <v>10</v>
      </c>
      <c r="W101" s="25">
        <f t="shared" si="30"/>
        <v>4</v>
      </c>
      <c r="X101" s="26"/>
      <c r="Y101" s="7"/>
      <c r="Z101" s="2" t="s">
        <v>90</v>
      </c>
      <c r="AA101" s="2" t="s">
        <v>208</v>
      </c>
      <c r="AB101" s="5"/>
      <c r="AC101" s="5"/>
      <c r="AD101" s="5"/>
      <c r="AE101" s="5"/>
      <c r="AF101" s="5"/>
      <c r="AG101" s="5"/>
    </row>
    <row r="102" spans="1:33" ht="15.95" customHeight="1" x14ac:dyDescent="0.3">
      <c r="A102" s="22" t="b">
        <f t="shared" si="19"/>
        <v>0</v>
      </c>
      <c r="B102" s="22" t="b">
        <f t="shared" si="20"/>
        <v>0</v>
      </c>
      <c r="C102" s="22" t="b">
        <f t="shared" si="21"/>
        <v>0</v>
      </c>
      <c r="D102" s="22" t="b">
        <f t="shared" si="22"/>
        <v>0</v>
      </c>
      <c r="E102" s="22" t="b">
        <f t="shared" si="23"/>
        <v>0</v>
      </c>
      <c r="F102" s="22" t="b">
        <f t="shared" si="18"/>
        <v>0</v>
      </c>
      <c r="G102" s="22" t="b">
        <f t="shared" si="33"/>
        <v>0</v>
      </c>
      <c r="H102" s="22" t="b">
        <f t="shared" si="24"/>
        <v>0</v>
      </c>
      <c r="I102" s="22" t="b">
        <f t="shared" si="31"/>
        <v>0</v>
      </c>
      <c r="J102" s="22" t="b">
        <f t="shared" si="25"/>
        <v>0</v>
      </c>
      <c r="K102" s="3" t="str">
        <f>IF(AND(J102,RIGHT(Y102)="통"),Y102,"")</f>
        <v/>
      </c>
      <c r="L102" s="3" t="str">
        <f t="shared" si="26"/>
        <v/>
      </c>
      <c r="M102" s="3" t="str">
        <f t="shared" si="27"/>
        <v/>
      </c>
      <c r="N102" s="64" t="str">
        <f t="shared" si="32"/>
        <v/>
      </c>
      <c r="O102" s="3" t="str">
        <f>IF(I102,IF(I103,CONCATENATE(Y102,O103),Y102),"")</f>
        <v/>
      </c>
      <c r="P102" s="19" t="str">
        <f>IF(G102,O102,IF(D102,Y102,""))</f>
        <v/>
      </c>
      <c r="Q102" s="23">
        <f>_xlfn.XLOOKUP(R102,summary!C1:C36,summary!B1:B36)</f>
        <v>43840</v>
      </c>
      <c r="R102" s="24" t="str">
        <f t="shared" si="28"/>
        <v>구성동</v>
      </c>
      <c r="S102" s="24" t="str">
        <f>IF(J102,Y102,S101)</f>
        <v>언남10통</v>
      </c>
      <c r="T102" s="24" t="str">
        <f>IF(J102,P103,T101)</f>
        <v>(언남동, 동일2차아파트)</v>
      </c>
      <c r="U102" s="24" t="str">
        <f t="shared" si="29"/>
        <v>언남</v>
      </c>
      <c r="V102" s="25">
        <f>IF(J102,M102,V101)</f>
        <v>10</v>
      </c>
      <c r="W102" s="25">
        <f t="shared" si="30"/>
        <v>5</v>
      </c>
      <c r="X102" s="26"/>
      <c r="Y102" s="7"/>
      <c r="Z102" s="2" t="s">
        <v>106</v>
      </c>
      <c r="AA102" s="2" t="s">
        <v>209</v>
      </c>
      <c r="AB102" s="5"/>
      <c r="AC102" s="5"/>
      <c r="AD102" s="5"/>
      <c r="AE102" s="5"/>
      <c r="AF102" s="5"/>
      <c r="AG102" s="5"/>
    </row>
    <row r="103" spans="1:33" ht="15.95" customHeight="1" x14ac:dyDescent="0.3">
      <c r="A103" s="22" t="b">
        <f t="shared" si="19"/>
        <v>0</v>
      </c>
      <c r="B103" s="22" t="b">
        <f t="shared" si="20"/>
        <v>0</v>
      </c>
      <c r="C103" s="22" t="b">
        <f t="shared" si="21"/>
        <v>0</v>
      </c>
      <c r="D103" s="22" t="b">
        <f t="shared" si="22"/>
        <v>0</v>
      </c>
      <c r="E103" s="22" t="b">
        <f t="shared" si="23"/>
        <v>0</v>
      </c>
      <c r="F103" s="22" t="b">
        <f t="shared" si="18"/>
        <v>0</v>
      </c>
      <c r="G103" s="22" t="b">
        <f t="shared" si="33"/>
        <v>0</v>
      </c>
      <c r="H103" s="22" t="b">
        <f t="shared" si="24"/>
        <v>0</v>
      </c>
      <c r="I103" s="22" t="b">
        <f t="shared" si="31"/>
        <v>0</v>
      </c>
      <c r="J103" s="22" t="b">
        <f t="shared" si="25"/>
        <v>0</v>
      </c>
      <c r="K103" s="3" t="str">
        <f>IF(AND(J103,RIGHT(Y103)="통"),Y103,"")</f>
        <v/>
      </c>
      <c r="L103" s="3" t="str">
        <f t="shared" si="26"/>
        <v/>
      </c>
      <c r="M103" s="3" t="str">
        <f t="shared" si="27"/>
        <v/>
      </c>
      <c r="N103" s="64" t="str">
        <f t="shared" si="32"/>
        <v/>
      </c>
      <c r="O103" s="3" t="str">
        <f>IF(I103,IF(I104,CONCATENATE(Y103,O104),Y103),"")</f>
        <v/>
      </c>
      <c r="P103" s="19" t="str">
        <f>IF(G103,O103,IF(D103,Y103,""))</f>
        <v/>
      </c>
      <c r="Q103" s="23">
        <f>_xlfn.XLOOKUP(R103,summary!C1:C36,summary!B1:B36)</f>
        <v>43840</v>
      </c>
      <c r="R103" s="24" t="str">
        <f t="shared" si="28"/>
        <v>구성동</v>
      </c>
      <c r="S103" s="24" t="str">
        <f>IF(J103,Y103,S102)</f>
        <v>언남10통</v>
      </c>
      <c r="T103" s="24" t="str">
        <f>IF(J103,P104,T102)</f>
        <v>(언남동, 동일2차아파트)</v>
      </c>
      <c r="U103" s="24" t="str">
        <f t="shared" si="29"/>
        <v>언남</v>
      </c>
      <c r="V103" s="25">
        <f>IF(J103,M103,V102)</f>
        <v>10</v>
      </c>
      <c r="W103" s="25">
        <f t="shared" si="30"/>
        <v>6</v>
      </c>
      <c r="X103" s="26"/>
      <c r="Y103" s="7"/>
      <c r="Z103" s="2" t="s">
        <v>108</v>
      </c>
      <c r="AA103" s="2" t="s">
        <v>210</v>
      </c>
      <c r="AB103" s="5"/>
      <c r="AC103" s="5"/>
      <c r="AD103" s="5"/>
      <c r="AE103" s="5"/>
      <c r="AF103" s="5"/>
      <c r="AG103" s="5"/>
    </row>
    <row r="104" spans="1:33" ht="15.95" customHeight="1" x14ac:dyDescent="0.3">
      <c r="A104" s="22" t="b">
        <f t="shared" si="19"/>
        <v>0</v>
      </c>
      <c r="B104" s="22" t="b">
        <f t="shared" si="20"/>
        <v>0</v>
      </c>
      <c r="C104" s="22" t="b">
        <f t="shared" si="21"/>
        <v>0</v>
      </c>
      <c r="D104" s="22" t="b">
        <f t="shared" si="22"/>
        <v>0</v>
      </c>
      <c r="E104" s="22" t="b">
        <f t="shared" si="23"/>
        <v>0</v>
      </c>
      <c r="F104" s="22" t="b">
        <f t="shared" si="18"/>
        <v>0</v>
      </c>
      <c r="G104" s="22" t="b">
        <f t="shared" si="33"/>
        <v>0</v>
      </c>
      <c r="H104" s="22" t="b">
        <f t="shared" si="24"/>
        <v>0</v>
      </c>
      <c r="I104" s="22" t="b">
        <f t="shared" si="31"/>
        <v>0</v>
      </c>
      <c r="J104" s="22" t="b">
        <f t="shared" si="25"/>
        <v>0</v>
      </c>
      <c r="K104" s="3" t="str">
        <f>IF(AND(J104,RIGHT(Y104)="통"),Y104,"")</f>
        <v/>
      </c>
      <c r="L104" s="3" t="str">
        <f t="shared" si="26"/>
        <v/>
      </c>
      <c r="M104" s="3" t="str">
        <f t="shared" si="27"/>
        <v/>
      </c>
      <c r="N104" s="64" t="str">
        <f t="shared" si="32"/>
        <v/>
      </c>
      <c r="O104" s="3" t="str">
        <f>IF(I104,IF(I105,CONCATENATE(Y104,O105),Y104),"")</f>
        <v/>
      </c>
      <c r="P104" s="19" t="str">
        <f>IF(G104,O104,IF(D104,Y104,""))</f>
        <v/>
      </c>
      <c r="Q104" s="23">
        <f>_xlfn.XLOOKUP(R104,summary!C1:C36,summary!B1:B36)</f>
        <v>43840</v>
      </c>
      <c r="R104" s="24" t="str">
        <f t="shared" si="28"/>
        <v>구성동</v>
      </c>
      <c r="S104" s="24" t="str">
        <f>IF(J104,Y104,S103)</f>
        <v>언남10통</v>
      </c>
      <c r="T104" s="24" t="str">
        <f>IF(J104,P105,T103)</f>
        <v>(언남동, 동일2차아파트)</v>
      </c>
      <c r="U104" s="24" t="str">
        <f t="shared" si="29"/>
        <v>언남</v>
      </c>
      <c r="V104" s="25">
        <f>IF(J104,M104,V103)</f>
        <v>10</v>
      </c>
      <c r="W104" s="25">
        <f t="shared" si="30"/>
        <v>7</v>
      </c>
      <c r="X104" s="26"/>
      <c r="Y104" s="7"/>
      <c r="Z104" s="2" t="s">
        <v>110</v>
      </c>
      <c r="AA104" s="2" t="s">
        <v>211</v>
      </c>
      <c r="AB104" s="5"/>
      <c r="AC104" s="5"/>
      <c r="AD104" s="5"/>
      <c r="AE104" s="5"/>
      <c r="AF104" s="5"/>
      <c r="AG104" s="5"/>
    </row>
    <row r="105" spans="1:33" ht="15.95" customHeight="1" x14ac:dyDescent="0.3">
      <c r="A105" s="22" t="b">
        <f t="shared" si="19"/>
        <v>0</v>
      </c>
      <c r="B105" s="22" t="b">
        <f t="shared" si="20"/>
        <v>0</v>
      </c>
      <c r="C105" s="22" t="b">
        <f t="shared" si="21"/>
        <v>0</v>
      </c>
      <c r="D105" s="22" t="b">
        <f t="shared" si="22"/>
        <v>0</v>
      </c>
      <c r="E105" s="22" t="b">
        <f t="shared" si="23"/>
        <v>0</v>
      </c>
      <c r="F105" s="22" t="b">
        <f t="shared" si="18"/>
        <v>0</v>
      </c>
      <c r="G105" s="22" t="b">
        <f t="shared" si="33"/>
        <v>0</v>
      </c>
      <c r="H105" s="22" t="b">
        <f t="shared" si="24"/>
        <v>0</v>
      </c>
      <c r="I105" s="22" t="b">
        <f t="shared" si="31"/>
        <v>0</v>
      </c>
      <c r="J105" s="22" t="b">
        <f t="shared" si="25"/>
        <v>0</v>
      </c>
      <c r="K105" s="3" t="str">
        <f>IF(AND(J105,RIGHT(Y105)="통"),Y105,"")</f>
        <v/>
      </c>
      <c r="L105" s="3" t="str">
        <f t="shared" si="26"/>
        <v/>
      </c>
      <c r="M105" s="3" t="str">
        <f t="shared" si="27"/>
        <v/>
      </c>
      <c r="N105" s="64" t="str">
        <f t="shared" si="32"/>
        <v/>
      </c>
      <c r="O105" s="3" t="str">
        <f>IF(I105,IF(I106,CONCATENATE(Y105,O106),Y105),"")</f>
        <v/>
      </c>
      <c r="P105" s="19" t="str">
        <f>IF(G105,O105,IF(D105,Y105,""))</f>
        <v/>
      </c>
      <c r="Q105" s="23">
        <f>_xlfn.XLOOKUP(R105,summary!C1:C36,summary!B1:B36)</f>
        <v>43840</v>
      </c>
      <c r="R105" s="24" t="str">
        <f t="shared" si="28"/>
        <v>구성동</v>
      </c>
      <c r="S105" s="24" t="str">
        <f>IF(J105,Y105,S104)</f>
        <v>언남10통</v>
      </c>
      <c r="T105" s="24" t="str">
        <f>IF(J105,P106,T104)</f>
        <v>(언남동, 동일2차아파트)</v>
      </c>
      <c r="U105" s="24" t="str">
        <f t="shared" si="29"/>
        <v>언남</v>
      </c>
      <c r="V105" s="25">
        <f>IF(J105,M105,V104)</f>
        <v>10</v>
      </c>
      <c r="W105" s="25">
        <f t="shared" si="30"/>
        <v>8</v>
      </c>
      <c r="X105" s="26"/>
      <c r="Y105" s="7"/>
      <c r="Z105" s="2" t="s">
        <v>112</v>
      </c>
      <c r="AA105" s="2" t="s">
        <v>212</v>
      </c>
      <c r="AB105" s="5"/>
      <c r="AC105" s="5"/>
      <c r="AD105" s="5"/>
      <c r="AE105" s="5"/>
      <c r="AF105" s="5"/>
      <c r="AG105" s="5"/>
    </row>
    <row r="106" spans="1:33" ht="15.95" customHeight="1" x14ac:dyDescent="0.3">
      <c r="A106" s="22" t="b">
        <f t="shared" si="19"/>
        <v>0</v>
      </c>
      <c r="B106" s="22" t="b">
        <f t="shared" si="20"/>
        <v>0</v>
      </c>
      <c r="C106" s="22" t="b">
        <f t="shared" si="21"/>
        <v>0</v>
      </c>
      <c r="D106" s="22" t="b">
        <f t="shared" si="22"/>
        <v>0</v>
      </c>
      <c r="E106" s="22" t="b">
        <f t="shared" si="23"/>
        <v>0</v>
      </c>
      <c r="F106" s="22" t="b">
        <f t="shared" si="18"/>
        <v>0</v>
      </c>
      <c r="G106" s="22" t="b">
        <f t="shared" si="33"/>
        <v>0</v>
      </c>
      <c r="H106" s="22" t="b">
        <f t="shared" si="24"/>
        <v>0</v>
      </c>
      <c r="I106" s="22" t="b">
        <f t="shared" si="31"/>
        <v>0</v>
      </c>
      <c r="J106" s="22" t="b">
        <f t="shared" si="25"/>
        <v>0</v>
      </c>
      <c r="K106" s="3" t="str">
        <f>IF(AND(J106,RIGHT(Y106)="통"),Y106,"")</f>
        <v/>
      </c>
      <c r="L106" s="3" t="str">
        <f t="shared" si="26"/>
        <v/>
      </c>
      <c r="M106" s="3" t="str">
        <f t="shared" si="27"/>
        <v/>
      </c>
      <c r="N106" s="64" t="str">
        <f t="shared" si="32"/>
        <v/>
      </c>
      <c r="O106" s="3" t="str">
        <f>IF(I106,IF(I107,CONCATENATE(Y106,O107),Y106),"")</f>
        <v/>
      </c>
      <c r="P106" s="19" t="str">
        <f>IF(G106,O106,IF(D106,Y106,""))</f>
        <v/>
      </c>
      <c r="Q106" s="23">
        <f>_xlfn.XLOOKUP(R106,summary!C1:C36,summary!B1:B36)</f>
        <v>43840</v>
      </c>
      <c r="R106" s="24" t="str">
        <f t="shared" si="28"/>
        <v>구성동</v>
      </c>
      <c r="S106" s="24" t="str">
        <f>IF(J106,Y106,S105)</f>
        <v>언남10통</v>
      </c>
      <c r="T106" s="24" t="str">
        <f>IF(J106,P107,T105)</f>
        <v>(언남동, 동일2차아파트)</v>
      </c>
      <c r="U106" s="24" t="str">
        <f t="shared" si="29"/>
        <v>언남</v>
      </c>
      <c r="V106" s="25">
        <f>IF(J106,M106,V105)</f>
        <v>10</v>
      </c>
      <c r="W106" s="25">
        <f t="shared" si="30"/>
        <v>9</v>
      </c>
      <c r="X106" s="26"/>
      <c r="Y106" s="7"/>
      <c r="Z106" s="2" t="s">
        <v>114</v>
      </c>
      <c r="AA106" s="2" t="s">
        <v>213</v>
      </c>
      <c r="AB106" s="5"/>
      <c r="AC106" s="5"/>
      <c r="AD106" s="5"/>
      <c r="AE106" s="5"/>
      <c r="AF106" s="5"/>
      <c r="AG106" s="5"/>
    </row>
    <row r="107" spans="1:33" ht="15.95" customHeight="1" x14ac:dyDescent="0.3">
      <c r="A107" s="22" t="b">
        <f t="shared" si="19"/>
        <v>0</v>
      </c>
      <c r="B107" s="22" t="b">
        <f t="shared" si="20"/>
        <v>0</v>
      </c>
      <c r="C107" s="22" t="b">
        <f t="shared" si="21"/>
        <v>0</v>
      </c>
      <c r="D107" s="22" t="b">
        <f t="shared" si="22"/>
        <v>0</v>
      </c>
      <c r="E107" s="22" t="b">
        <f t="shared" si="23"/>
        <v>0</v>
      </c>
      <c r="F107" s="22" t="b">
        <f t="shared" si="18"/>
        <v>0</v>
      </c>
      <c r="G107" s="22" t="b">
        <f t="shared" si="33"/>
        <v>0</v>
      </c>
      <c r="H107" s="22" t="b">
        <f t="shared" si="24"/>
        <v>0</v>
      </c>
      <c r="I107" s="22" t="b">
        <f t="shared" si="31"/>
        <v>0</v>
      </c>
      <c r="J107" s="22" t="b">
        <f t="shared" si="25"/>
        <v>0</v>
      </c>
      <c r="K107" s="3" t="str">
        <f>IF(AND(J107,RIGHT(Y107)="통"),Y107,"")</f>
        <v/>
      </c>
      <c r="L107" s="3" t="str">
        <f t="shared" si="26"/>
        <v/>
      </c>
      <c r="M107" s="3" t="str">
        <f t="shared" si="27"/>
        <v/>
      </c>
      <c r="N107" s="64" t="str">
        <f t="shared" si="32"/>
        <v/>
      </c>
      <c r="O107" s="3" t="str">
        <f>IF(I107,IF(I108,CONCATENATE(Y107,O108),Y107),"")</f>
        <v/>
      </c>
      <c r="P107" s="19" t="str">
        <f>IF(G107,O107,IF(D107,Y107,""))</f>
        <v/>
      </c>
      <c r="Q107" s="23">
        <f>_xlfn.XLOOKUP(R107,summary!C1:C36,summary!B1:B36)</f>
        <v>43840</v>
      </c>
      <c r="R107" s="24" t="str">
        <f t="shared" si="28"/>
        <v>구성동</v>
      </c>
      <c r="S107" s="24" t="str">
        <f>IF(J107,Y107,S106)</f>
        <v>언남10통</v>
      </c>
      <c r="T107" s="24" t="str">
        <f>IF(J107,P108,T106)</f>
        <v>(언남동, 동일2차아파트)</v>
      </c>
      <c r="U107" s="24" t="str">
        <f t="shared" si="29"/>
        <v>언남</v>
      </c>
      <c r="V107" s="25">
        <f>IF(J107,M107,V106)</f>
        <v>10</v>
      </c>
      <c r="W107" s="25">
        <f t="shared" si="30"/>
        <v>10</v>
      </c>
      <c r="X107" s="26"/>
      <c r="Y107" s="7"/>
      <c r="Z107" s="2" t="s">
        <v>116</v>
      </c>
      <c r="AA107" s="2" t="s">
        <v>214</v>
      </c>
      <c r="AB107" s="5"/>
      <c r="AC107" s="5"/>
      <c r="AD107" s="5"/>
      <c r="AE107" s="5"/>
      <c r="AF107" s="5"/>
      <c r="AG107" s="5"/>
    </row>
    <row r="108" spans="1:33" ht="15.95" customHeight="1" x14ac:dyDescent="0.3">
      <c r="A108" s="22" t="b">
        <f t="shared" si="19"/>
        <v>0</v>
      </c>
      <c r="B108" s="22" t="b">
        <f t="shared" si="20"/>
        <v>0</v>
      </c>
      <c r="C108" s="22" t="b">
        <f t="shared" si="21"/>
        <v>0</v>
      </c>
      <c r="D108" s="22" t="b">
        <f t="shared" si="22"/>
        <v>0</v>
      </c>
      <c r="E108" s="22" t="b">
        <f t="shared" si="23"/>
        <v>0</v>
      </c>
      <c r="F108" s="22" t="b">
        <f t="shared" si="18"/>
        <v>0</v>
      </c>
      <c r="G108" s="22" t="b">
        <f t="shared" si="33"/>
        <v>0</v>
      </c>
      <c r="H108" s="22" t="b">
        <f t="shared" si="24"/>
        <v>0</v>
      </c>
      <c r="I108" s="22" t="b">
        <f t="shared" si="31"/>
        <v>0</v>
      </c>
      <c r="J108" s="22" t="b">
        <f t="shared" si="25"/>
        <v>0</v>
      </c>
      <c r="K108" s="3" t="str">
        <f>IF(AND(J108,RIGHT(Y108)="통"),Y108,"")</f>
        <v/>
      </c>
      <c r="L108" s="3" t="str">
        <f t="shared" si="26"/>
        <v/>
      </c>
      <c r="M108" s="3" t="str">
        <f t="shared" si="27"/>
        <v/>
      </c>
      <c r="N108" s="64" t="str">
        <f t="shared" si="32"/>
        <v/>
      </c>
      <c r="O108" s="3" t="str">
        <f>IF(I108,IF(I109,CONCATENATE(Y108,O109),Y108),"")</f>
        <v/>
      </c>
      <c r="P108" s="19" t="str">
        <f>IF(G108,O108,IF(D108,Y108,""))</f>
        <v/>
      </c>
      <c r="Q108" s="23">
        <f>_xlfn.XLOOKUP(R108,summary!C1:C36,summary!B1:B36)</f>
        <v>43840</v>
      </c>
      <c r="R108" s="24" t="str">
        <f t="shared" si="28"/>
        <v>구성동</v>
      </c>
      <c r="S108" s="24" t="str">
        <f>IF(J108,Y108,S107)</f>
        <v>언남10통</v>
      </c>
      <c r="T108" s="24" t="str">
        <f>IF(J108,P109,T107)</f>
        <v>(언남동, 동일2차아파트)</v>
      </c>
      <c r="U108" s="24" t="str">
        <f t="shared" si="29"/>
        <v>언남</v>
      </c>
      <c r="V108" s="25">
        <f>IF(J108,M108,V107)</f>
        <v>10</v>
      </c>
      <c r="W108" s="25">
        <f t="shared" si="30"/>
        <v>11</v>
      </c>
      <c r="X108" s="26"/>
      <c r="Y108" s="7"/>
      <c r="Z108" s="2" t="s">
        <v>118</v>
      </c>
      <c r="AA108" s="2" t="s">
        <v>215</v>
      </c>
      <c r="AB108" s="5"/>
      <c r="AC108" s="5"/>
      <c r="AD108" s="5"/>
      <c r="AE108" s="5"/>
      <c r="AF108" s="5"/>
      <c r="AG108" s="5"/>
    </row>
    <row r="109" spans="1:33" ht="15.95" customHeight="1" x14ac:dyDescent="0.3">
      <c r="A109" s="22" t="b">
        <f t="shared" si="19"/>
        <v>1</v>
      </c>
      <c r="B109" s="22" t="b">
        <f t="shared" si="20"/>
        <v>0</v>
      </c>
      <c r="C109" s="22" t="b">
        <f t="shared" si="21"/>
        <v>0</v>
      </c>
      <c r="D109" s="22" t="b">
        <f t="shared" si="22"/>
        <v>0</v>
      </c>
      <c r="E109" s="22" t="b">
        <f t="shared" si="23"/>
        <v>0</v>
      </c>
      <c r="F109" s="22" t="b">
        <f t="shared" si="18"/>
        <v>0</v>
      </c>
      <c r="G109" s="22" t="b">
        <f t="shared" si="33"/>
        <v>0</v>
      </c>
      <c r="H109" s="22" t="b">
        <f t="shared" si="24"/>
        <v>0</v>
      </c>
      <c r="I109" s="22" t="b">
        <f t="shared" si="31"/>
        <v>0</v>
      </c>
      <c r="J109" s="22" t="b">
        <f t="shared" si="25"/>
        <v>1</v>
      </c>
      <c r="K109" s="3" t="str">
        <f>IF(AND(J109,RIGHT(Y109)="통"),Y109,"")</f>
        <v>언남11통</v>
      </c>
      <c r="L109" s="3" t="str">
        <f t="shared" si="26"/>
        <v>11</v>
      </c>
      <c r="M109" s="22">
        <f t="shared" si="27"/>
        <v>11</v>
      </c>
      <c r="N109" s="64" t="str">
        <f t="shared" si="32"/>
        <v>언남</v>
      </c>
      <c r="O109" s="3" t="str">
        <f>IF(I109,IF(I110,CONCATENATE(Y109,O110),Y109),"")</f>
        <v/>
      </c>
      <c r="P109" s="19" t="str">
        <f>IF(G109,O109,IF(D109,Y109,""))</f>
        <v/>
      </c>
      <c r="Q109" s="23">
        <f>_xlfn.XLOOKUP(R109,summary!C1:C36,summary!B1:B36)</f>
        <v>43840</v>
      </c>
      <c r="R109" s="24" t="str">
        <f t="shared" si="28"/>
        <v>구성동</v>
      </c>
      <c r="S109" s="24" t="str">
        <f>IF(J109,Y109,S108)</f>
        <v>언남11통</v>
      </c>
      <c r="T109" s="24" t="str">
        <f>IF(J109,P110,T108)</f>
        <v>(언남동)</v>
      </c>
      <c r="U109" s="24" t="str">
        <f t="shared" si="29"/>
        <v>언남</v>
      </c>
      <c r="V109" s="25">
        <f>IF(J109,M109,V108)</f>
        <v>11</v>
      </c>
      <c r="W109" s="25">
        <f t="shared" si="30"/>
        <v>1</v>
      </c>
      <c r="X109" s="26"/>
      <c r="Y109" s="2" t="s">
        <v>216</v>
      </c>
      <c r="Z109" s="2" t="s">
        <v>79</v>
      </c>
      <c r="AA109" s="2" t="s">
        <v>218</v>
      </c>
      <c r="AB109" s="5"/>
      <c r="AC109" s="5"/>
      <c r="AD109" s="5"/>
      <c r="AE109" s="5"/>
      <c r="AF109" s="5"/>
      <c r="AG109" s="5"/>
    </row>
    <row r="110" spans="1:33" ht="15.95" customHeight="1" x14ac:dyDescent="0.3">
      <c r="A110" s="22" t="b">
        <f t="shared" si="19"/>
        <v>1</v>
      </c>
      <c r="B110" s="22" t="b">
        <f t="shared" si="20"/>
        <v>1</v>
      </c>
      <c r="C110" s="22" t="b">
        <f t="shared" si="21"/>
        <v>1</v>
      </c>
      <c r="D110" s="22" t="b">
        <f t="shared" si="22"/>
        <v>1</v>
      </c>
      <c r="E110" s="22" t="b">
        <f t="shared" si="23"/>
        <v>1</v>
      </c>
      <c r="F110" s="22" t="b">
        <f t="shared" si="18"/>
        <v>0</v>
      </c>
      <c r="G110" s="22" t="b">
        <f t="shared" si="33"/>
        <v>0</v>
      </c>
      <c r="H110" s="22" t="b">
        <f t="shared" si="24"/>
        <v>0</v>
      </c>
      <c r="I110" s="22" t="b">
        <f t="shared" si="31"/>
        <v>0</v>
      </c>
      <c r="J110" s="22" t="b">
        <f t="shared" si="25"/>
        <v>0</v>
      </c>
      <c r="K110" s="3" t="str">
        <f>IF(AND(J110,RIGHT(Y110)="통"),Y110,"")</f>
        <v/>
      </c>
      <c r="L110" s="3" t="str">
        <f t="shared" si="26"/>
        <v/>
      </c>
      <c r="M110" s="3" t="str">
        <f t="shared" si="27"/>
        <v/>
      </c>
      <c r="N110" s="64" t="str">
        <f t="shared" si="32"/>
        <v/>
      </c>
      <c r="O110" s="3" t="str">
        <f>IF(I110,IF(I111,CONCATENATE(Y110,O111),Y110),"")</f>
        <v/>
      </c>
      <c r="P110" s="19" t="str">
        <f>IF(G110,O110,IF(D110,Y110,""))</f>
        <v>(언남동)</v>
      </c>
      <c r="Q110" s="23">
        <f>_xlfn.XLOOKUP(R110,summary!C1:C36,summary!B1:B36)</f>
        <v>43840</v>
      </c>
      <c r="R110" s="24" t="str">
        <f t="shared" si="28"/>
        <v>구성동</v>
      </c>
      <c r="S110" s="24" t="str">
        <f>IF(J110,Y110,S109)</f>
        <v>언남11통</v>
      </c>
      <c r="T110" s="24" t="str">
        <f>IF(J110,P111,T109)</f>
        <v>(언남동)</v>
      </c>
      <c r="U110" s="24" t="str">
        <f t="shared" si="29"/>
        <v>언남</v>
      </c>
      <c r="V110" s="25">
        <f>IF(J110,M110,V109)</f>
        <v>11</v>
      </c>
      <c r="W110" s="25">
        <f t="shared" si="30"/>
        <v>2</v>
      </c>
      <c r="X110" s="26"/>
      <c r="Y110" s="2" t="s">
        <v>217</v>
      </c>
      <c r="Z110" s="2" t="s">
        <v>81</v>
      </c>
      <c r="AA110" s="2" t="s">
        <v>219</v>
      </c>
      <c r="AB110" s="5"/>
      <c r="AC110" s="5"/>
      <c r="AD110" s="5"/>
      <c r="AE110" s="5"/>
      <c r="AF110" s="5"/>
      <c r="AG110" s="5"/>
    </row>
    <row r="111" spans="1:33" ht="15.95" customHeight="1" x14ac:dyDescent="0.3">
      <c r="A111" s="22" t="b">
        <f t="shared" si="19"/>
        <v>0</v>
      </c>
      <c r="B111" s="22" t="b">
        <f t="shared" si="20"/>
        <v>0</v>
      </c>
      <c r="C111" s="22" t="b">
        <f t="shared" si="21"/>
        <v>0</v>
      </c>
      <c r="D111" s="22" t="b">
        <f t="shared" si="22"/>
        <v>0</v>
      </c>
      <c r="E111" s="22" t="b">
        <f t="shared" si="23"/>
        <v>0</v>
      </c>
      <c r="F111" s="22" t="b">
        <f t="shared" ref="F111:F174" si="34">_xlfn.XOR(B111,C111)</f>
        <v>0</v>
      </c>
      <c r="G111" s="22" t="b">
        <f t="shared" si="33"/>
        <v>0</v>
      </c>
      <c r="H111" s="22" t="b">
        <f t="shared" si="24"/>
        <v>0</v>
      </c>
      <c r="I111" s="22" t="b">
        <f t="shared" si="31"/>
        <v>0</v>
      </c>
      <c r="J111" s="22" t="b">
        <f t="shared" si="25"/>
        <v>0</v>
      </c>
      <c r="K111" s="3" t="str">
        <f>IF(AND(J111,RIGHT(Y111)="통"),Y111,"")</f>
        <v/>
      </c>
      <c r="L111" s="3" t="str">
        <f t="shared" si="26"/>
        <v/>
      </c>
      <c r="M111" s="3" t="str">
        <f t="shared" si="27"/>
        <v/>
      </c>
      <c r="N111" s="64" t="str">
        <f t="shared" si="32"/>
        <v/>
      </c>
      <c r="O111" s="3" t="str">
        <f>IF(I111,IF(I112,CONCATENATE(Y111,O112),Y111),"")</f>
        <v/>
      </c>
      <c r="P111" s="19" t="str">
        <f>IF(G111,O111,IF(D111,Y111,""))</f>
        <v/>
      </c>
      <c r="Q111" s="23">
        <f>_xlfn.XLOOKUP(R111,summary!C1:C36,summary!B1:B36)</f>
        <v>43840</v>
      </c>
      <c r="R111" s="24" t="str">
        <f t="shared" si="28"/>
        <v>구성동</v>
      </c>
      <c r="S111" s="24" t="str">
        <f>IF(J111,Y111,S110)</f>
        <v>언남11통</v>
      </c>
      <c r="T111" s="24" t="str">
        <f>IF(J111,P112,T110)</f>
        <v>(언남동)</v>
      </c>
      <c r="U111" s="24" t="str">
        <f t="shared" si="29"/>
        <v>언남</v>
      </c>
      <c r="V111" s="25">
        <f>IF(J111,M111,V110)</f>
        <v>11</v>
      </c>
      <c r="W111" s="24" t="str">
        <f t="shared" si="30"/>
        <v/>
      </c>
      <c r="X111" s="26"/>
      <c r="Y111" s="7"/>
      <c r="Z111" s="7"/>
      <c r="AA111" s="7"/>
      <c r="AB111" s="5"/>
      <c r="AC111" s="5"/>
      <c r="AD111" s="5"/>
      <c r="AE111" s="5"/>
      <c r="AF111" s="5"/>
      <c r="AG111" s="5"/>
    </row>
    <row r="112" spans="1:33" ht="15.95" customHeight="1" x14ac:dyDescent="0.3">
      <c r="A112" s="22" t="b">
        <f t="shared" si="19"/>
        <v>0</v>
      </c>
      <c r="B112" s="22" t="b">
        <f t="shared" si="20"/>
        <v>0</v>
      </c>
      <c r="C112" s="22" t="b">
        <f t="shared" si="21"/>
        <v>0</v>
      </c>
      <c r="D112" s="22" t="b">
        <f t="shared" si="22"/>
        <v>0</v>
      </c>
      <c r="E112" s="22" t="b">
        <f t="shared" si="23"/>
        <v>0</v>
      </c>
      <c r="F112" s="22" t="b">
        <f t="shared" si="34"/>
        <v>0</v>
      </c>
      <c r="G112" s="22" t="b">
        <f t="shared" si="33"/>
        <v>0</v>
      </c>
      <c r="H112" s="22" t="b">
        <f t="shared" si="24"/>
        <v>0</v>
      </c>
      <c r="I112" s="22" t="b">
        <f t="shared" si="31"/>
        <v>0</v>
      </c>
      <c r="J112" s="22" t="b">
        <f t="shared" si="25"/>
        <v>0</v>
      </c>
      <c r="K112" s="3" t="str">
        <f>IF(AND(J112,RIGHT(Y112)="통"),Y112,"")</f>
        <v/>
      </c>
      <c r="L112" s="3" t="str">
        <f t="shared" si="26"/>
        <v/>
      </c>
      <c r="M112" s="3" t="str">
        <f t="shared" si="27"/>
        <v/>
      </c>
      <c r="N112" s="64" t="str">
        <f t="shared" si="32"/>
        <v/>
      </c>
      <c r="O112" s="3" t="str">
        <f>IF(I112,IF(I113,CONCATENATE(Y112,O113),Y112),"")</f>
        <v/>
      </c>
      <c r="P112" s="19" t="str">
        <f>IF(G112,O112,IF(D112,Y112,""))</f>
        <v/>
      </c>
      <c r="Q112" s="23">
        <f>_xlfn.XLOOKUP(R112,summary!C1:C36,summary!B1:B36)</f>
        <v>43840</v>
      </c>
      <c r="R112" s="24" t="str">
        <f t="shared" si="28"/>
        <v>구성동</v>
      </c>
      <c r="S112" s="24" t="str">
        <f>IF(J112,Y112,S111)</f>
        <v>언남11통</v>
      </c>
      <c r="T112" s="24" t="str">
        <f>IF(J112,P113,T111)</f>
        <v>(언남동)</v>
      </c>
      <c r="U112" s="24" t="str">
        <f t="shared" si="29"/>
        <v>언남</v>
      </c>
      <c r="V112" s="25">
        <f>IF(J112,M112,V111)</f>
        <v>11</v>
      </c>
      <c r="W112" s="25">
        <f t="shared" si="30"/>
        <v>3</v>
      </c>
      <c r="X112" s="26"/>
      <c r="Y112" s="7"/>
      <c r="Z112" s="2" t="s">
        <v>83</v>
      </c>
      <c r="AA112" s="2" t="s">
        <v>220</v>
      </c>
      <c r="AB112" s="5"/>
      <c r="AC112" s="5"/>
      <c r="AD112" s="5"/>
      <c r="AE112" s="5"/>
      <c r="AF112" s="5"/>
      <c r="AG112" s="5"/>
    </row>
    <row r="113" spans="1:33" ht="15.95" customHeight="1" x14ac:dyDescent="0.3">
      <c r="A113" s="22" t="b">
        <f t="shared" si="19"/>
        <v>1</v>
      </c>
      <c r="B113" s="22" t="b">
        <f t="shared" si="20"/>
        <v>0</v>
      </c>
      <c r="C113" s="22" t="b">
        <f t="shared" si="21"/>
        <v>0</v>
      </c>
      <c r="D113" s="22" t="b">
        <f t="shared" si="22"/>
        <v>0</v>
      </c>
      <c r="E113" s="22" t="b">
        <f t="shared" si="23"/>
        <v>0</v>
      </c>
      <c r="F113" s="22" t="b">
        <f t="shared" si="34"/>
        <v>0</v>
      </c>
      <c r="G113" s="22" t="b">
        <f t="shared" si="33"/>
        <v>0</v>
      </c>
      <c r="H113" s="22" t="b">
        <f t="shared" si="24"/>
        <v>0</v>
      </c>
      <c r="I113" s="22" t="b">
        <f t="shared" si="31"/>
        <v>0</v>
      </c>
      <c r="J113" s="22" t="b">
        <f t="shared" si="25"/>
        <v>1</v>
      </c>
      <c r="K113" s="3" t="str">
        <f>IF(AND(J113,RIGHT(Y113)="통"),Y113,"")</f>
        <v>언남12통</v>
      </c>
      <c r="L113" s="3" t="str">
        <f t="shared" si="26"/>
        <v>12</v>
      </c>
      <c r="M113" s="22">
        <f t="shared" si="27"/>
        <v>12</v>
      </c>
      <c r="N113" s="64" t="str">
        <f t="shared" si="32"/>
        <v>언남</v>
      </c>
      <c r="O113" s="3" t="str">
        <f>IF(I113,IF(I114,CONCATENATE(Y113,O114),Y113),"")</f>
        <v/>
      </c>
      <c r="P113" s="19" t="str">
        <f>IF(G113,O113,IF(D113,Y113,""))</f>
        <v/>
      </c>
      <c r="Q113" s="23">
        <f>_xlfn.XLOOKUP(R113,summary!C1:C36,summary!B1:B36)</f>
        <v>43840</v>
      </c>
      <c r="R113" s="24" t="str">
        <f t="shared" si="28"/>
        <v>구성동</v>
      </c>
      <c r="S113" s="24" t="str">
        <f>IF(J113,Y113,S112)</f>
        <v>언남12통</v>
      </c>
      <c r="T113" s="24" t="str">
        <f>IF(J113,P114,T112)</f>
        <v>(언남동, 래미안2차아파트)</v>
      </c>
      <c r="U113" s="24" t="str">
        <f t="shared" si="29"/>
        <v>언남</v>
      </c>
      <c r="V113" s="25">
        <f>IF(J113,M113,V112)</f>
        <v>12</v>
      </c>
      <c r="W113" s="25">
        <f t="shared" si="30"/>
        <v>1</v>
      </c>
      <c r="X113" s="26"/>
      <c r="Y113" s="2" t="s">
        <v>221</v>
      </c>
      <c r="Z113" s="2" t="s">
        <v>79</v>
      </c>
      <c r="AA113" s="2" t="s">
        <v>223</v>
      </c>
      <c r="AB113" s="5"/>
      <c r="AC113" s="5"/>
      <c r="AD113" s="5"/>
      <c r="AE113" s="5"/>
      <c r="AF113" s="5"/>
      <c r="AG113" s="5"/>
    </row>
    <row r="114" spans="1:33" ht="15.95" customHeight="1" x14ac:dyDescent="0.3">
      <c r="A114" s="22" t="b">
        <f t="shared" si="19"/>
        <v>1</v>
      </c>
      <c r="B114" s="22" t="b">
        <f t="shared" si="20"/>
        <v>1</v>
      </c>
      <c r="C114" s="22" t="b">
        <f t="shared" si="21"/>
        <v>0</v>
      </c>
      <c r="D114" s="22" t="b">
        <f t="shared" si="22"/>
        <v>0</v>
      </c>
      <c r="E114" s="22" t="b">
        <f t="shared" si="23"/>
        <v>1</v>
      </c>
      <c r="F114" s="22" t="b">
        <f t="shared" si="34"/>
        <v>1</v>
      </c>
      <c r="G114" s="22" t="b">
        <f t="shared" si="33"/>
        <v>1</v>
      </c>
      <c r="H114" s="22" t="b">
        <f t="shared" si="24"/>
        <v>0</v>
      </c>
      <c r="I114" s="22" t="b">
        <f t="shared" si="31"/>
        <v>1</v>
      </c>
      <c r="J114" s="22" t="b">
        <f t="shared" si="25"/>
        <v>0</v>
      </c>
      <c r="K114" s="3" t="str">
        <f>IF(AND(J114,RIGHT(Y114)="통"),Y114,"")</f>
        <v/>
      </c>
      <c r="L114" s="3" t="str">
        <f t="shared" si="26"/>
        <v/>
      </c>
      <c r="M114" s="3" t="str">
        <f t="shared" si="27"/>
        <v/>
      </c>
      <c r="N114" s="64" t="str">
        <f t="shared" si="32"/>
        <v/>
      </c>
      <c r="O114" s="3" t="str">
        <f>IF(I114,IF(I115,CONCATENATE(Y114,O115),Y114),"")</f>
        <v>(언남동, 래미안2차아파트)</v>
      </c>
      <c r="P114" s="19" t="str">
        <f>IF(G114,O114,IF(D114,Y114,""))</f>
        <v>(언남동, 래미안2차아파트)</v>
      </c>
      <c r="Q114" s="23">
        <f>_xlfn.XLOOKUP(R114,summary!C1:C36,summary!B1:B36)</f>
        <v>43840</v>
      </c>
      <c r="R114" s="24" t="str">
        <f t="shared" si="28"/>
        <v>구성동</v>
      </c>
      <c r="S114" s="24" t="str">
        <f>IF(J114,Y114,S113)</f>
        <v>언남12통</v>
      </c>
      <c r="T114" s="24" t="str">
        <f>IF(J114,P115,T113)</f>
        <v>(언남동, 래미안2차아파트)</v>
      </c>
      <c r="U114" s="24" t="str">
        <f t="shared" si="29"/>
        <v>언남</v>
      </c>
      <c r="V114" s="25">
        <f>IF(J114,M114,V113)</f>
        <v>12</v>
      </c>
      <c r="W114" s="25">
        <f t="shared" si="30"/>
        <v>2</v>
      </c>
      <c r="X114" s="26"/>
      <c r="Y114" s="2" t="s">
        <v>101</v>
      </c>
      <c r="Z114" s="2" t="s">
        <v>81</v>
      </c>
      <c r="AA114" s="2" t="s">
        <v>224</v>
      </c>
      <c r="AB114" s="5"/>
      <c r="AC114" s="5"/>
      <c r="AD114" s="5"/>
      <c r="AE114" s="5"/>
      <c r="AF114" s="5"/>
      <c r="AG114" s="5"/>
    </row>
    <row r="115" spans="1:33" ht="15.95" customHeight="1" x14ac:dyDescent="0.3">
      <c r="A115" s="22" t="b">
        <f t="shared" si="19"/>
        <v>1</v>
      </c>
      <c r="B115" s="22" t="b">
        <f t="shared" si="20"/>
        <v>0</v>
      </c>
      <c r="C115" s="22" t="b">
        <f t="shared" si="21"/>
        <v>0</v>
      </c>
      <c r="D115" s="22" t="b">
        <f t="shared" si="22"/>
        <v>0</v>
      </c>
      <c r="E115" s="22" t="b">
        <f t="shared" si="23"/>
        <v>0</v>
      </c>
      <c r="F115" s="22" t="b">
        <f t="shared" si="34"/>
        <v>0</v>
      </c>
      <c r="G115" s="22" t="b">
        <f t="shared" si="33"/>
        <v>0</v>
      </c>
      <c r="H115" s="22" t="b">
        <f t="shared" si="24"/>
        <v>0</v>
      </c>
      <c r="I115" s="22" t="b">
        <f t="shared" si="31"/>
        <v>1</v>
      </c>
      <c r="J115" s="22" t="b">
        <f t="shared" si="25"/>
        <v>0</v>
      </c>
      <c r="K115" s="3" t="str">
        <f>IF(AND(J115,RIGHT(Y115)="통"),Y115,"")</f>
        <v/>
      </c>
      <c r="L115" s="3" t="str">
        <f t="shared" si="26"/>
        <v/>
      </c>
      <c r="M115" s="3" t="str">
        <f t="shared" si="27"/>
        <v/>
      </c>
      <c r="N115" s="64" t="str">
        <f t="shared" si="32"/>
        <v/>
      </c>
      <c r="O115" s="3" t="str">
        <f>IF(I115,IF(I116,CONCATENATE(Y115,O116),Y115),"")</f>
        <v>래미안2차아파트)</v>
      </c>
      <c r="P115" s="19" t="str">
        <f>IF(G115,O115,IF(D115,Y115,""))</f>
        <v/>
      </c>
      <c r="Q115" s="23">
        <f>_xlfn.XLOOKUP(R115,summary!C1:C36,summary!B1:B36)</f>
        <v>43840</v>
      </c>
      <c r="R115" s="24" t="str">
        <f t="shared" si="28"/>
        <v>구성동</v>
      </c>
      <c r="S115" s="24" t="str">
        <f>IF(J115,Y115,S114)</f>
        <v>언남12통</v>
      </c>
      <c r="T115" s="24" t="str">
        <f>IF(J115,P116,T114)</f>
        <v>(언남동, 래미안2차아파트)</v>
      </c>
      <c r="U115" s="24" t="str">
        <f t="shared" si="29"/>
        <v>언남</v>
      </c>
      <c r="V115" s="25">
        <f>IF(J115,M115,V114)</f>
        <v>12</v>
      </c>
      <c r="W115" s="25">
        <f t="shared" si="30"/>
        <v>3</v>
      </c>
      <c r="X115" s="26"/>
      <c r="Y115" s="2" t="s">
        <v>225</v>
      </c>
      <c r="Z115" s="2" t="s">
        <v>83</v>
      </c>
      <c r="AA115" s="2" t="s">
        <v>226</v>
      </c>
      <c r="AB115" s="5"/>
      <c r="AC115" s="5"/>
      <c r="AD115" s="5"/>
      <c r="AE115" s="5"/>
      <c r="AF115" s="5"/>
      <c r="AG115" s="5"/>
    </row>
    <row r="116" spans="1:33" ht="15.95" customHeight="1" x14ac:dyDescent="0.3">
      <c r="A116" s="22" t="b">
        <f t="shared" si="19"/>
        <v>1</v>
      </c>
      <c r="B116" s="22" t="b">
        <f t="shared" si="20"/>
        <v>0</v>
      </c>
      <c r="C116" s="22" t="b">
        <f t="shared" si="21"/>
        <v>1</v>
      </c>
      <c r="D116" s="22" t="b">
        <f t="shared" si="22"/>
        <v>0</v>
      </c>
      <c r="E116" s="22" t="b">
        <f t="shared" si="23"/>
        <v>1</v>
      </c>
      <c r="F116" s="22" t="b">
        <f t="shared" si="34"/>
        <v>1</v>
      </c>
      <c r="G116" s="22" t="b">
        <f t="shared" si="33"/>
        <v>0</v>
      </c>
      <c r="H116" s="22" t="b">
        <f t="shared" si="24"/>
        <v>1</v>
      </c>
      <c r="I116" s="22" t="b">
        <f t="shared" si="31"/>
        <v>1</v>
      </c>
      <c r="J116" s="22" t="b">
        <f t="shared" si="25"/>
        <v>0</v>
      </c>
      <c r="K116" s="3" t="str">
        <f>IF(AND(J116,RIGHT(Y116)="통"),Y116,"")</f>
        <v/>
      </c>
      <c r="L116" s="3" t="str">
        <f t="shared" si="26"/>
        <v/>
      </c>
      <c r="M116" s="3" t="str">
        <f t="shared" si="27"/>
        <v/>
      </c>
      <c r="N116" s="64" t="str">
        <f t="shared" si="32"/>
        <v/>
      </c>
      <c r="O116" s="3" t="str">
        <f>IF(I116,IF(I117,CONCATENATE(Y116,O117),Y116),"")</f>
        <v>아파트)</v>
      </c>
      <c r="P116" s="19" t="str">
        <f>IF(G116,O116,IF(D116,Y116,""))</f>
        <v/>
      </c>
      <c r="Q116" s="23">
        <f>_xlfn.XLOOKUP(R116,summary!C1:C36,summary!B1:B36)</f>
        <v>43840</v>
      </c>
      <c r="R116" s="24" t="str">
        <f t="shared" si="28"/>
        <v>구성동</v>
      </c>
      <c r="S116" s="24" t="str">
        <f>IF(J116,Y116,S115)</f>
        <v>언남12통</v>
      </c>
      <c r="T116" s="24" t="str">
        <f>IF(J116,P117,T115)</f>
        <v>(언남동, 래미안2차아파트)</v>
      </c>
      <c r="U116" s="24" t="str">
        <f t="shared" si="29"/>
        <v>언남</v>
      </c>
      <c r="V116" s="25">
        <f>IF(J116,M116,V115)</f>
        <v>12</v>
      </c>
      <c r="W116" s="25">
        <f t="shared" si="30"/>
        <v>4</v>
      </c>
      <c r="X116" s="26"/>
      <c r="Y116" s="2" t="s">
        <v>165</v>
      </c>
      <c r="Z116" s="2" t="s">
        <v>90</v>
      </c>
      <c r="AA116" s="2" t="s">
        <v>227</v>
      </c>
      <c r="AB116" s="5"/>
      <c r="AC116" s="5"/>
      <c r="AD116" s="5"/>
      <c r="AE116" s="5"/>
      <c r="AF116" s="5"/>
      <c r="AG116" s="5"/>
    </row>
    <row r="117" spans="1:33" ht="15.95" customHeight="1" x14ac:dyDescent="0.3">
      <c r="A117" s="22" t="b">
        <f t="shared" si="19"/>
        <v>0</v>
      </c>
      <c r="B117" s="22" t="b">
        <f t="shared" si="20"/>
        <v>0</v>
      </c>
      <c r="C117" s="22" t="b">
        <f t="shared" si="21"/>
        <v>0</v>
      </c>
      <c r="D117" s="22" t="b">
        <f t="shared" si="22"/>
        <v>0</v>
      </c>
      <c r="E117" s="22" t="b">
        <f t="shared" si="23"/>
        <v>0</v>
      </c>
      <c r="F117" s="22" t="b">
        <f t="shared" si="34"/>
        <v>0</v>
      </c>
      <c r="G117" s="22" t="b">
        <f t="shared" si="33"/>
        <v>0</v>
      </c>
      <c r="H117" s="22" t="b">
        <f t="shared" si="24"/>
        <v>0</v>
      </c>
      <c r="I117" s="22" t="b">
        <f t="shared" si="31"/>
        <v>0</v>
      </c>
      <c r="J117" s="22" t="b">
        <f t="shared" si="25"/>
        <v>0</v>
      </c>
      <c r="K117" s="3" t="str">
        <f>IF(AND(J117,RIGHT(Y117)="통"),Y117,"")</f>
        <v/>
      </c>
      <c r="L117" s="3" t="str">
        <f t="shared" si="26"/>
        <v/>
      </c>
      <c r="M117" s="3" t="str">
        <f t="shared" si="27"/>
        <v/>
      </c>
      <c r="N117" s="64" t="str">
        <f t="shared" si="32"/>
        <v/>
      </c>
      <c r="O117" s="3" t="str">
        <f>IF(I117,IF(I118,CONCATENATE(Y117,O118),Y117),"")</f>
        <v/>
      </c>
      <c r="P117" s="19" t="str">
        <f>IF(G117,O117,IF(D117,Y117,""))</f>
        <v/>
      </c>
      <c r="Q117" s="23">
        <f>_xlfn.XLOOKUP(R117,summary!C1:C36,summary!B1:B36)</f>
        <v>43840</v>
      </c>
      <c r="R117" s="24" t="str">
        <f t="shared" si="28"/>
        <v>구성동</v>
      </c>
      <c r="S117" s="24" t="str">
        <f>IF(J117,Y117,S116)</f>
        <v>언남12통</v>
      </c>
      <c r="T117" s="24" t="str">
        <f>IF(J117,P118,T116)</f>
        <v>(언남동, 래미안2차아파트)</v>
      </c>
      <c r="U117" s="24" t="str">
        <f t="shared" si="29"/>
        <v>언남</v>
      </c>
      <c r="V117" s="25">
        <f>IF(J117,M117,V116)</f>
        <v>12</v>
      </c>
      <c r="W117" s="25">
        <f t="shared" si="30"/>
        <v>5</v>
      </c>
      <c r="X117" s="26"/>
      <c r="Y117" s="7"/>
      <c r="Z117" s="2" t="s">
        <v>106</v>
      </c>
      <c r="AA117" s="2" t="s">
        <v>228</v>
      </c>
      <c r="AB117" s="5"/>
      <c r="AC117" s="5"/>
      <c r="AD117" s="5"/>
      <c r="AE117" s="5"/>
      <c r="AF117" s="5"/>
      <c r="AG117" s="5"/>
    </row>
    <row r="118" spans="1:33" ht="15.95" customHeight="1" x14ac:dyDescent="0.3">
      <c r="A118" s="22" t="b">
        <f t="shared" si="19"/>
        <v>0</v>
      </c>
      <c r="B118" s="22" t="b">
        <f t="shared" si="20"/>
        <v>0</v>
      </c>
      <c r="C118" s="22" t="b">
        <f t="shared" si="21"/>
        <v>0</v>
      </c>
      <c r="D118" s="22" t="b">
        <f t="shared" si="22"/>
        <v>0</v>
      </c>
      <c r="E118" s="22" t="b">
        <f t="shared" si="23"/>
        <v>0</v>
      </c>
      <c r="F118" s="22" t="b">
        <f t="shared" si="34"/>
        <v>0</v>
      </c>
      <c r="G118" s="22" t="b">
        <f t="shared" si="33"/>
        <v>0</v>
      </c>
      <c r="H118" s="22" t="b">
        <f t="shared" si="24"/>
        <v>0</v>
      </c>
      <c r="I118" s="22" t="b">
        <f t="shared" si="31"/>
        <v>0</v>
      </c>
      <c r="J118" s="22" t="b">
        <f t="shared" si="25"/>
        <v>0</v>
      </c>
      <c r="K118" s="3" t="str">
        <f>IF(AND(J118,RIGHT(Y118)="통"),Y118,"")</f>
        <v/>
      </c>
      <c r="L118" s="3" t="str">
        <f t="shared" si="26"/>
        <v/>
      </c>
      <c r="M118" s="3" t="str">
        <f t="shared" si="27"/>
        <v/>
      </c>
      <c r="N118" s="64" t="str">
        <f t="shared" si="32"/>
        <v/>
      </c>
      <c r="O118" s="3" t="str">
        <f>IF(I118,IF(I119,CONCATENATE(Y118,O119),Y118),"")</f>
        <v/>
      </c>
      <c r="P118" s="19" t="str">
        <f>IF(G118,O118,IF(D118,Y118,""))</f>
        <v/>
      </c>
      <c r="Q118" s="23">
        <f>_xlfn.XLOOKUP(R118,summary!C1:C36,summary!B1:B36)</f>
        <v>43840</v>
      </c>
      <c r="R118" s="24" t="str">
        <f t="shared" si="28"/>
        <v>구성동</v>
      </c>
      <c r="S118" s="24" t="str">
        <f>IF(J118,Y118,S117)</f>
        <v>언남12통</v>
      </c>
      <c r="T118" s="24" t="str">
        <f>IF(J118,P119,T117)</f>
        <v>(언남동, 래미안2차아파트)</v>
      </c>
      <c r="U118" s="24" t="str">
        <f t="shared" si="29"/>
        <v>언남</v>
      </c>
      <c r="V118" s="25">
        <f>IF(J118,M118,V117)</f>
        <v>12</v>
      </c>
      <c r="W118" s="25">
        <f t="shared" si="30"/>
        <v>6</v>
      </c>
      <c r="X118" s="26"/>
      <c r="Y118" s="7"/>
      <c r="Z118" s="2" t="s">
        <v>108</v>
      </c>
      <c r="AA118" s="2" t="s">
        <v>229</v>
      </c>
      <c r="AB118" s="5"/>
      <c r="AC118" s="5"/>
      <c r="AD118" s="5"/>
      <c r="AE118" s="5"/>
      <c r="AF118" s="5"/>
      <c r="AG118" s="5"/>
    </row>
    <row r="119" spans="1:33" ht="15.95" customHeight="1" x14ac:dyDescent="0.3">
      <c r="A119" s="22" t="b">
        <f t="shared" si="19"/>
        <v>0</v>
      </c>
      <c r="B119" s="22" t="b">
        <f t="shared" si="20"/>
        <v>0</v>
      </c>
      <c r="C119" s="22" t="b">
        <f t="shared" si="21"/>
        <v>0</v>
      </c>
      <c r="D119" s="22" t="b">
        <f t="shared" si="22"/>
        <v>0</v>
      </c>
      <c r="E119" s="22" t="b">
        <f t="shared" si="23"/>
        <v>0</v>
      </c>
      <c r="F119" s="22" t="b">
        <f t="shared" si="34"/>
        <v>0</v>
      </c>
      <c r="G119" s="22" t="b">
        <f t="shared" si="33"/>
        <v>0</v>
      </c>
      <c r="H119" s="22" t="b">
        <f t="shared" si="24"/>
        <v>0</v>
      </c>
      <c r="I119" s="22" t="b">
        <f t="shared" si="31"/>
        <v>0</v>
      </c>
      <c r="J119" s="22" t="b">
        <f t="shared" si="25"/>
        <v>0</v>
      </c>
      <c r="K119" s="3" t="str">
        <f>IF(AND(J119,RIGHT(Y119)="통"),Y119,"")</f>
        <v/>
      </c>
      <c r="L119" s="3" t="str">
        <f t="shared" si="26"/>
        <v/>
      </c>
      <c r="M119" s="3" t="str">
        <f t="shared" si="27"/>
        <v/>
      </c>
      <c r="N119" s="64" t="str">
        <f t="shared" si="32"/>
        <v/>
      </c>
      <c r="O119" s="3" t="str">
        <f>IF(I119,IF(I120,CONCATENATE(Y119,O120),Y119),"")</f>
        <v/>
      </c>
      <c r="P119" s="19" t="str">
        <f>IF(G119,O119,IF(D119,Y119,""))</f>
        <v/>
      </c>
      <c r="Q119" s="23">
        <f>_xlfn.XLOOKUP(R119,summary!C1:C36,summary!B1:B36)</f>
        <v>43840</v>
      </c>
      <c r="R119" s="24" t="str">
        <f t="shared" si="28"/>
        <v>구성동</v>
      </c>
      <c r="S119" s="24" t="str">
        <f>IF(J119,Y119,S118)</f>
        <v>언남12통</v>
      </c>
      <c r="T119" s="24" t="str">
        <f>IF(J119,P120,T118)</f>
        <v>(언남동, 래미안2차아파트)</v>
      </c>
      <c r="U119" s="24" t="str">
        <f t="shared" si="29"/>
        <v>언남</v>
      </c>
      <c r="V119" s="25">
        <f>IF(J119,M119,V118)</f>
        <v>12</v>
      </c>
      <c r="W119" s="25">
        <f t="shared" si="30"/>
        <v>7</v>
      </c>
      <c r="X119" s="26"/>
      <c r="Y119" s="7"/>
      <c r="Z119" s="2" t="s">
        <v>110</v>
      </c>
      <c r="AA119" s="2" t="s">
        <v>230</v>
      </c>
      <c r="AB119" s="5"/>
      <c r="AC119" s="5"/>
      <c r="AD119" s="5"/>
      <c r="AE119" s="5"/>
      <c r="AF119" s="5"/>
      <c r="AG119" s="5"/>
    </row>
    <row r="120" spans="1:33" ht="15.95" customHeight="1" x14ac:dyDescent="0.3">
      <c r="A120" s="22" t="b">
        <f t="shared" si="19"/>
        <v>0</v>
      </c>
      <c r="B120" s="22" t="b">
        <f t="shared" si="20"/>
        <v>0</v>
      </c>
      <c r="C120" s="22" t="b">
        <f t="shared" si="21"/>
        <v>0</v>
      </c>
      <c r="D120" s="22" t="b">
        <f t="shared" si="22"/>
        <v>0</v>
      </c>
      <c r="E120" s="22" t="b">
        <f t="shared" si="23"/>
        <v>0</v>
      </c>
      <c r="F120" s="22" t="b">
        <f t="shared" si="34"/>
        <v>0</v>
      </c>
      <c r="G120" s="22" t="b">
        <f t="shared" si="33"/>
        <v>0</v>
      </c>
      <c r="H120" s="22" t="b">
        <f t="shared" si="24"/>
        <v>0</v>
      </c>
      <c r="I120" s="22" t="b">
        <f t="shared" si="31"/>
        <v>0</v>
      </c>
      <c r="J120" s="22" t="b">
        <f t="shared" si="25"/>
        <v>0</v>
      </c>
      <c r="K120" s="3" t="str">
        <f>IF(AND(J120,RIGHT(Y120)="통"),Y120,"")</f>
        <v/>
      </c>
      <c r="L120" s="3" t="str">
        <f t="shared" si="26"/>
        <v/>
      </c>
      <c r="M120" s="3" t="str">
        <f t="shared" si="27"/>
        <v/>
      </c>
      <c r="N120" s="64" t="str">
        <f t="shared" si="32"/>
        <v/>
      </c>
      <c r="O120" s="3" t="str">
        <f>IF(I120,IF(I121,CONCATENATE(Y120,O121),Y120),"")</f>
        <v/>
      </c>
      <c r="P120" s="19" t="str">
        <f>IF(G120,O120,IF(D120,Y120,""))</f>
        <v/>
      </c>
      <c r="Q120" s="23">
        <f>_xlfn.XLOOKUP(R120,summary!C1:C36,summary!B1:B36)</f>
        <v>43840</v>
      </c>
      <c r="R120" s="24" t="str">
        <f t="shared" si="28"/>
        <v>구성동</v>
      </c>
      <c r="S120" s="24" t="str">
        <f>IF(J120,Y120,S119)</f>
        <v>언남12통</v>
      </c>
      <c r="T120" s="24" t="str">
        <f>IF(J120,P121,T119)</f>
        <v>(언남동, 래미안2차아파트)</v>
      </c>
      <c r="U120" s="24" t="str">
        <f t="shared" si="29"/>
        <v>언남</v>
      </c>
      <c r="V120" s="25">
        <f>IF(J120,M120,V119)</f>
        <v>12</v>
      </c>
      <c r="W120" s="25">
        <f t="shared" si="30"/>
        <v>8</v>
      </c>
      <c r="X120" s="26"/>
      <c r="Y120" s="7"/>
      <c r="Z120" s="2" t="s">
        <v>112</v>
      </c>
      <c r="AA120" s="2" t="s">
        <v>231</v>
      </c>
      <c r="AB120" s="5"/>
      <c r="AC120" s="5"/>
      <c r="AD120" s="5"/>
      <c r="AE120" s="5"/>
      <c r="AF120" s="5"/>
      <c r="AG120" s="5"/>
    </row>
    <row r="121" spans="1:33" ht="15.95" customHeight="1" x14ac:dyDescent="0.3">
      <c r="A121" s="22" t="b">
        <f t="shared" si="19"/>
        <v>0</v>
      </c>
      <c r="B121" s="22" t="b">
        <f t="shared" si="20"/>
        <v>0</v>
      </c>
      <c r="C121" s="22" t="b">
        <f t="shared" si="21"/>
        <v>0</v>
      </c>
      <c r="D121" s="22" t="b">
        <f t="shared" si="22"/>
        <v>0</v>
      </c>
      <c r="E121" s="22" t="b">
        <f t="shared" si="23"/>
        <v>0</v>
      </c>
      <c r="F121" s="22" t="b">
        <f t="shared" si="34"/>
        <v>0</v>
      </c>
      <c r="G121" s="22" t="b">
        <f t="shared" si="33"/>
        <v>0</v>
      </c>
      <c r="H121" s="22" t="b">
        <f t="shared" si="24"/>
        <v>0</v>
      </c>
      <c r="I121" s="22" t="b">
        <f t="shared" si="31"/>
        <v>0</v>
      </c>
      <c r="J121" s="22" t="b">
        <f t="shared" si="25"/>
        <v>0</v>
      </c>
      <c r="K121" s="3" t="str">
        <f>IF(AND(J121,RIGHT(Y121)="통"),Y121,"")</f>
        <v/>
      </c>
      <c r="L121" s="3" t="str">
        <f t="shared" si="26"/>
        <v/>
      </c>
      <c r="M121" s="3" t="str">
        <f t="shared" si="27"/>
        <v/>
      </c>
      <c r="N121" s="64" t="str">
        <f t="shared" si="32"/>
        <v/>
      </c>
      <c r="O121" s="3" t="str">
        <f>IF(I121,IF(I122,CONCATENATE(Y121,O122),Y121),"")</f>
        <v/>
      </c>
      <c r="P121" s="19" t="str">
        <f>IF(G121,O121,IF(D121,Y121,""))</f>
        <v/>
      </c>
      <c r="Q121" s="23">
        <f>_xlfn.XLOOKUP(R121,summary!C1:C36,summary!B1:B36)</f>
        <v>43840</v>
      </c>
      <c r="R121" s="24" t="str">
        <f t="shared" si="28"/>
        <v>구성동</v>
      </c>
      <c r="S121" s="24" t="str">
        <f>IF(J121,Y121,S120)</f>
        <v>언남12통</v>
      </c>
      <c r="T121" s="24" t="str">
        <f>IF(J121,P122,T120)</f>
        <v>(언남동, 래미안2차아파트)</v>
      </c>
      <c r="U121" s="24" t="str">
        <f t="shared" si="29"/>
        <v>언남</v>
      </c>
      <c r="V121" s="25">
        <f>IF(J121,M121,V120)</f>
        <v>12</v>
      </c>
      <c r="W121" s="25">
        <f t="shared" si="30"/>
        <v>9</v>
      </c>
      <c r="X121" s="26"/>
      <c r="Y121" s="7"/>
      <c r="Z121" s="2" t="s">
        <v>114</v>
      </c>
      <c r="AA121" s="2" t="s">
        <v>232</v>
      </c>
      <c r="AB121" s="5"/>
      <c r="AC121" s="5"/>
      <c r="AD121" s="5"/>
      <c r="AE121" s="5"/>
      <c r="AF121" s="5"/>
      <c r="AG121" s="5"/>
    </row>
    <row r="122" spans="1:33" ht="15.95" customHeight="1" x14ac:dyDescent="0.3">
      <c r="A122" s="22" t="b">
        <f t="shared" si="19"/>
        <v>0</v>
      </c>
      <c r="B122" s="22" t="b">
        <f t="shared" si="20"/>
        <v>0</v>
      </c>
      <c r="C122" s="22" t="b">
        <f t="shared" si="21"/>
        <v>0</v>
      </c>
      <c r="D122" s="22" t="b">
        <f t="shared" si="22"/>
        <v>0</v>
      </c>
      <c r="E122" s="22" t="b">
        <f t="shared" si="23"/>
        <v>0</v>
      </c>
      <c r="F122" s="22" t="b">
        <f t="shared" si="34"/>
        <v>0</v>
      </c>
      <c r="G122" s="22" t="b">
        <f t="shared" si="33"/>
        <v>0</v>
      </c>
      <c r="H122" s="22" t="b">
        <f t="shared" si="24"/>
        <v>0</v>
      </c>
      <c r="I122" s="22" t="b">
        <f t="shared" si="31"/>
        <v>0</v>
      </c>
      <c r="J122" s="22" t="b">
        <f t="shared" si="25"/>
        <v>0</v>
      </c>
      <c r="K122" s="3" t="str">
        <f>IF(AND(J122,RIGHT(Y122)="통"),Y122,"")</f>
        <v/>
      </c>
      <c r="L122" s="3" t="str">
        <f t="shared" si="26"/>
        <v/>
      </c>
      <c r="M122" s="3" t="str">
        <f t="shared" si="27"/>
        <v/>
      </c>
      <c r="N122" s="64" t="str">
        <f t="shared" si="32"/>
        <v/>
      </c>
      <c r="O122" s="3" t="str">
        <f>IF(I122,IF(I123,CONCATENATE(Y122,O123),Y122),"")</f>
        <v/>
      </c>
      <c r="P122" s="19" t="str">
        <f>IF(G122,O122,IF(D122,Y122,""))</f>
        <v/>
      </c>
      <c r="Q122" s="23">
        <f>_xlfn.XLOOKUP(R122,summary!C1:C36,summary!B1:B36)</f>
        <v>43840</v>
      </c>
      <c r="R122" s="24" t="str">
        <f t="shared" si="28"/>
        <v>구성동</v>
      </c>
      <c r="S122" s="24" t="str">
        <f>IF(J122,Y122,S121)</f>
        <v>언남12통</v>
      </c>
      <c r="T122" s="24" t="str">
        <f>IF(J122,P123,T121)</f>
        <v>(언남동, 래미안2차아파트)</v>
      </c>
      <c r="U122" s="24" t="str">
        <f t="shared" si="29"/>
        <v>언남</v>
      </c>
      <c r="V122" s="25">
        <f>IF(J122,M122,V121)</f>
        <v>12</v>
      </c>
      <c r="W122" s="25">
        <f t="shared" si="30"/>
        <v>10</v>
      </c>
      <c r="X122" s="26"/>
      <c r="Y122" s="7"/>
      <c r="Z122" s="2" t="s">
        <v>116</v>
      </c>
      <c r="AA122" s="2" t="s">
        <v>233</v>
      </c>
      <c r="AB122" s="5"/>
      <c r="AC122" s="5"/>
      <c r="AD122" s="5"/>
      <c r="AE122" s="5"/>
      <c r="AF122" s="5"/>
      <c r="AG122" s="5"/>
    </row>
    <row r="123" spans="1:33" ht="15.95" customHeight="1" x14ac:dyDescent="0.3">
      <c r="A123" s="22" t="b">
        <f t="shared" si="19"/>
        <v>0</v>
      </c>
      <c r="B123" s="22" t="b">
        <f t="shared" si="20"/>
        <v>0</v>
      </c>
      <c r="C123" s="22" t="b">
        <f t="shared" si="21"/>
        <v>0</v>
      </c>
      <c r="D123" s="22" t="b">
        <f t="shared" si="22"/>
        <v>0</v>
      </c>
      <c r="E123" s="22" t="b">
        <f t="shared" si="23"/>
        <v>0</v>
      </c>
      <c r="F123" s="22" t="b">
        <f t="shared" si="34"/>
        <v>0</v>
      </c>
      <c r="G123" s="22" t="b">
        <f t="shared" si="33"/>
        <v>0</v>
      </c>
      <c r="H123" s="22" t="b">
        <f t="shared" si="24"/>
        <v>0</v>
      </c>
      <c r="I123" s="22" t="b">
        <f t="shared" si="31"/>
        <v>0</v>
      </c>
      <c r="J123" s="22" t="b">
        <f t="shared" si="25"/>
        <v>0</v>
      </c>
      <c r="K123" s="3" t="str">
        <f>IF(AND(J123,RIGHT(Y123)="통"),Y123,"")</f>
        <v/>
      </c>
      <c r="L123" s="3" t="str">
        <f t="shared" si="26"/>
        <v/>
      </c>
      <c r="M123" s="3" t="str">
        <f t="shared" si="27"/>
        <v/>
      </c>
      <c r="N123" s="64" t="str">
        <f t="shared" si="32"/>
        <v/>
      </c>
      <c r="O123" s="3" t="str">
        <f>IF(I123,IF(I124,CONCATENATE(Y123,O124),Y123),"")</f>
        <v/>
      </c>
      <c r="P123" s="19" t="str">
        <f>IF(G123,O123,IF(D123,Y123,""))</f>
        <v/>
      </c>
      <c r="Q123" s="23" t="e">
        <f>_xlfn.XLOOKUP(R123,summary!C1:C36,summary!B1:B36)</f>
        <v>#N/A</v>
      </c>
      <c r="R123" s="24" t="str">
        <f t="shared" si="28"/>
        <v xml:space="preserve">  </v>
      </c>
      <c r="S123" s="24" t="str">
        <f>IF(J123,Y123,S122)</f>
        <v>언남12통</v>
      </c>
      <c r="T123" s="24" t="str">
        <f>IF(J123,P124,T122)</f>
        <v>(언남동, 래미안2차아파트)</v>
      </c>
      <c r="U123" s="24" t="str">
        <f t="shared" si="29"/>
        <v>언남</v>
      </c>
      <c r="V123" s="25">
        <f>IF(J123,M123,V122)</f>
        <v>12</v>
      </c>
      <c r="W123" s="24" t="str">
        <f t="shared" si="30"/>
        <v/>
      </c>
      <c r="X123" s="21" t="s">
        <v>234</v>
      </c>
      <c r="Y123" s="7"/>
      <c r="Z123" s="7"/>
      <c r="AA123" s="7"/>
      <c r="AB123" s="5"/>
      <c r="AC123" s="5"/>
      <c r="AD123" s="5"/>
      <c r="AE123" s="5"/>
      <c r="AF123" s="5"/>
      <c r="AG123" s="5"/>
    </row>
    <row r="124" spans="1:33" ht="15.95" customHeight="1" x14ac:dyDescent="0.3">
      <c r="A124" s="22" t="b">
        <f t="shared" si="19"/>
        <v>0</v>
      </c>
      <c r="B124" s="22" t="b">
        <f t="shared" si="20"/>
        <v>0</v>
      </c>
      <c r="C124" s="22" t="b">
        <f t="shared" si="21"/>
        <v>0</v>
      </c>
      <c r="D124" s="22" t="b">
        <f t="shared" si="22"/>
        <v>0</v>
      </c>
      <c r="E124" s="22" t="b">
        <f t="shared" si="23"/>
        <v>0</v>
      </c>
      <c r="F124" s="22" t="b">
        <f t="shared" si="34"/>
        <v>0</v>
      </c>
      <c r="G124" s="22" t="b">
        <f t="shared" si="33"/>
        <v>0</v>
      </c>
      <c r="H124" s="22" t="b">
        <f t="shared" si="24"/>
        <v>0</v>
      </c>
      <c r="I124" s="22" t="b">
        <f t="shared" si="31"/>
        <v>0</v>
      </c>
      <c r="J124" s="22" t="b">
        <f t="shared" si="25"/>
        <v>0</v>
      </c>
      <c r="K124" s="3" t="str">
        <f>IF(AND(J124,RIGHT(Y124)="통"),Y124,"")</f>
        <v/>
      </c>
      <c r="L124" s="3" t="str">
        <f t="shared" si="26"/>
        <v/>
      </c>
      <c r="M124" s="3" t="str">
        <f t="shared" si="27"/>
        <v/>
      </c>
      <c r="N124" s="64" t="str">
        <f t="shared" si="32"/>
        <v/>
      </c>
      <c r="O124" s="3" t="str">
        <f>IF(I124,IF(I125,CONCATENATE(Y124,O125),Y124),"")</f>
        <v/>
      </c>
      <c r="P124" s="19" t="str">
        <f>IF(G124,O124,IF(D124,Y124,""))</f>
        <v/>
      </c>
      <c r="Q124" s="23" t="e">
        <f>_xlfn.XLOOKUP(R124,summary!C1:C36,summary!B1:B36)</f>
        <v>#N/A</v>
      </c>
      <c r="R124" s="24" t="str">
        <f t="shared" si="28"/>
        <v xml:space="preserve">  </v>
      </c>
      <c r="S124" s="24" t="str">
        <f>IF(J124,Y124,S123)</f>
        <v>언남12통</v>
      </c>
      <c r="T124" s="24" t="str">
        <f>IF(J124,P125,T123)</f>
        <v>(언남동, 래미안2차아파트)</v>
      </c>
      <c r="U124" s="24" t="str">
        <f t="shared" si="29"/>
        <v>언남</v>
      </c>
      <c r="V124" s="25">
        <f>IF(J124,M124,V123)</f>
        <v>12</v>
      </c>
      <c r="W124" s="24" t="str">
        <f t="shared" si="30"/>
        <v/>
      </c>
      <c r="X124" s="26"/>
      <c r="Y124" s="7"/>
      <c r="Z124" s="7"/>
      <c r="AA124" s="7"/>
      <c r="AB124" s="5"/>
      <c r="AC124" s="5"/>
      <c r="AD124" s="5"/>
      <c r="AE124" s="5"/>
      <c r="AF124" s="5"/>
      <c r="AG124" s="5"/>
    </row>
    <row r="125" spans="1:33" ht="15.95" customHeight="1" x14ac:dyDescent="0.3">
      <c r="A125" s="22" t="b">
        <f t="shared" si="19"/>
        <v>0</v>
      </c>
      <c r="B125" s="22" t="b">
        <f t="shared" si="20"/>
        <v>0</v>
      </c>
      <c r="C125" s="22" t="b">
        <f t="shared" si="21"/>
        <v>0</v>
      </c>
      <c r="D125" s="22" t="b">
        <f t="shared" si="22"/>
        <v>0</v>
      </c>
      <c r="E125" s="22" t="b">
        <f t="shared" si="23"/>
        <v>0</v>
      </c>
      <c r="F125" s="22" t="b">
        <f t="shared" si="34"/>
        <v>0</v>
      </c>
      <c r="G125" s="22" t="b">
        <f t="shared" si="33"/>
        <v>0</v>
      </c>
      <c r="H125" s="22" t="b">
        <f t="shared" si="24"/>
        <v>0</v>
      </c>
      <c r="I125" s="22" t="b">
        <f t="shared" si="31"/>
        <v>0</v>
      </c>
      <c r="J125" s="22" t="b">
        <f t="shared" si="25"/>
        <v>0</v>
      </c>
      <c r="K125" s="3" t="str">
        <f>IF(AND(J125,RIGHT(Y125)="통"),Y125,"")</f>
        <v/>
      </c>
      <c r="L125" s="3" t="str">
        <f t="shared" si="26"/>
        <v/>
      </c>
      <c r="M125" s="3" t="str">
        <f t="shared" si="27"/>
        <v/>
      </c>
      <c r="N125" s="64" t="str">
        <f t="shared" si="32"/>
        <v/>
      </c>
      <c r="O125" s="3" t="str">
        <f>IF(I125,IF(I126,CONCATENATE(Y125,O126),Y125),"")</f>
        <v/>
      </c>
      <c r="P125" s="19" t="str">
        <f>IF(G125,O125,IF(D125,Y125,""))</f>
        <v/>
      </c>
      <c r="Q125" s="23" t="e">
        <f>_xlfn.XLOOKUP(R125,summary!C1:C36,summary!B1:B36)</f>
        <v>#N/A</v>
      </c>
      <c r="R125" s="24" t="str">
        <f t="shared" si="28"/>
        <v xml:space="preserve">  </v>
      </c>
      <c r="S125" s="24" t="str">
        <f>IF(J125,Y125,S124)</f>
        <v>언남12통</v>
      </c>
      <c r="T125" s="24" t="str">
        <f>IF(J125,P126,T124)</f>
        <v>(언남동, 래미안2차아파트)</v>
      </c>
      <c r="U125" s="24" t="str">
        <f t="shared" si="29"/>
        <v>언남</v>
      </c>
      <c r="V125" s="25">
        <f>IF(J125,M125,V124)</f>
        <v>12</v>
      </c>
      <c r="W125" s="24" t="str">
        <f t="shared" si="30"/>
        <v/>
      </c>
      <c r="X125" s="26"/>
      <c r="Y125" s="7"/>
      <c r="Z125" s="7"/>
      <c r="AA125" s="7"/>
      <c r="AB125" s="5"/>
      <c r="AC125" s="5"/>
      <c r="AD125" s="5"/>
      <c r="AE125" s="5"/>
      <c r="AF125" s="5"/>
      <c r="AG125" s="5"/>
    </row>
    <row r="126" spans="1:33" ht="15.95" customHeight="1" x14ac:dyDescent="0.3">
      <c r="A126" s="22" t="b">
        <f t="shared" si="19"/>
        <v>1</v>
      </c>
      <c r="B126" s="22" t="b">
        <f t="shared" si="20"/>
        <v>0</v>
      </c>
      <c r="C126" s="22" t="b">
        <f t="shared" si="21"/>
        <v>0</v>
      </c>
      <c r="D126" s="22" t="b">
        <f t="shared" si="22"/>
        <v>0</v>
      </c>
      <c r="E126" s="22" t="b">
        <f t="shared" si="23"/>
        <v>0</v>
      </c>
      <c r="F126" s="22" t="b">
        <f t="shared" si="34"/>
        <v>0</v>
      </c>
      <c r="G126" s="22" t="b">
        <f t="shared" si="33"/>
        <v>0</v>
      </c>
      <c r="H126" s="22" t="b">
        <f t="shared" si="24"/>
        <v>0</v>
      </c>
      <c r="I126" s="22" t="b">
        <f t="shared" si="31"/>
        <v>0</v>
      </c>
      <c r="J126" s="22" t="b">
        <f t="shared" si="25"/>
        <v>1</v>
      </c>
      <c r="K126" s="3" t="str">
        <f>IF(AND(J126,RIGHT(Y126)="통"),Y126,"")</f>
        <v/>
      </c>
      <c r="L126" s="3" t="str">
        <f t="shared" si="26"/>
        <v/>
      </c>
      <c r="M126" s="3" t="str">
        <f t="shared" si="27"/>
        <v/>
      </c>
      <c r="N126" s="64" t="str">
        <f t="shared" si="32"/>
        <v/>
      </c>
      <c r="O126" s="3" t="str">
        <f>IF(I126,IF(I127,CONCATENATE(Y126,O127),Y126),"")</f>
        <v/>
      </c>
      <c r="P126" s="19" t="str">
        <f>IF(G126,O126,IF(D126,Y126,""))</f>
        <v/>
      </c>
      <c r="Q126" s="23" t="e">
        <f>_xlfn.XLOOKUP(R126,summary!C1:C36,summary!B1:B36)</f>
        <v>#N/A</v>
      </c>
      <c r="R126" s="24" t="str">
        <f t="shared" si="28"/>
        <v>읍 면 동</v>
      </c>
      <c r="S126" s="24" t="str">
        <f>IF(J126,Y126,S125)</f>
        <v>통 리 명</v>
      </c>
      <c r="T126" s="24" t="str">
        <f>IF(J126,P127,T125)</f>
        <v/>
      </c>
      <c r="U126" s="25" t="str">
        <f t="shared" si="29"/>
        <v/>
      </c>
      <c r="V126" s="24" t="str">
        <f>IF(J126,M126,V125)</f>
        <v/>
      </c>
      <c r="W126" s="24" t="str">
        <f t="shared" si="30"/>
        <v/>
      </c>
      <c r="X126" s="21" t="s">
        <v>141</v>
      </c>
      <c r="Y126" s="2" t="s">
        <v>142</v>
      </c>
      <c r="Z126" s="2" t="s">
        <v>74</v>
      </c>
      <c r="AA126" s="2" t="s">
        <v>143</v>
      </c>
      <c r="AB126" s="5"/>
      <c r="AC126" s="5"/>
      <c r="AD126" s="5"/>
      <c r="AE126" s="5"/>
      <c r="AF126" s="5"/>
      <c r="AG126" s="5"/>
    </row>
    <row r="127" spans="1:33" ht="15.95" customHeight="1" x14ac:dyDescent="0.3">
      <c r="A127" s="22" t="b">
        <f t="shared" si="19"/>
        <v>1</v>
      </c>
      <c r="B127" s="22" t="b">
        <f t="shared" si="20"/>
        <v>0</v>
      </c>
      <c r="C127" s="22" t="b">
        <f t="shared" si="21"/>
        <v>0</v>
      </c>
      <c r="D127" s="22" t="b">
        <f t="shared" si="22"/>
        <v>0</v>
      </c>
      <c r="E127" s="22" t="b">
        <f t="shared" si="23"/>
        <v>0</v>
      </c>
      <c r="F127" s="22" t="b">
        <f t="shared" si="34"/>
        <v>0</v>
      </c>
      <c r="G127" s="22" t="b">
        <f t="shared" si="33"/>
        <v>0</v>
      </c>
      <c r="H127" s="22" t="b">
        <f t="shared" si="24"/>
        <v>0</v>
      </c>
      <c r="I127" s="22" t="b">
        <f t="shared" si="31"/>
        <v>0</v>
      </c>
      <c r="J127" s="22" t="b">
        <f t="shared" si="25"/>
        <v>1</v>
      </c>
      <c r="K127" s="3" t="str">
        <f>IF(AND(J127,RIGHT(Y127)="통"),Y127,"")</f>
        <v>언남13통</v>
      </c>
      <c r="L127" s="3" t="str">
        <f t="shared" si="26"/>
        <v>13</v>
      </c>
      <c r="M127" s="22">
        <f t="shared" si="27"/>
        <v>13</v>
      </c>
      <c r="N127" s="64" t="str">
        <f t="shared" si="32"/>
        <v>언남</v>
      </c>
      <c r="O127" s="3" t="str">
        <f>IF(I127,IF(I128,CONCATENATE(Y127,O128),Y127),"")</f>
        <v/>
      </c>
      <c r="P127" s="19" t="str">
        <f>IF(G127,O127,IF(D127,Y127,""))</f>
        <v/>
      </c>
      <c r="Q127" s="23">
        <f>_xlfn.XLOOKUP(R127,summary!C1:C36,summary!B1:B36)</f>
        <v>43840</v>
      </c>
      <c r="R127" s="24" t="str">
        <f t="shared" si="28"/>
        <v>구성동</v>
      </c>
      <c r="S127" s="24" t="str">
        <f>IF(J127,Y127,S126)</f>
        <v>언남13통</v>
      </c>
      <c r="T127" s="24" t="str">
        <f>IF(J127,P128,T126)</f>
        <v>(언남동, 래미안2차아파트)</v>
      </c>
      <c r="U127" s="24" t="str">
        <f t="shared" si="29"/>
        <v>언남</v>
      </c>
      <c r="V127" s="25">
        <f>IF(J127,M127,V126)</f>
        <v>13</v>
      </c>
      <c r="W127" s="25">
        <f t="shared" si="30"/>
        <v>1</v>
      </c>
      <c r="X127" s="21" t="s">
        <v>31</v>
      </c>
      <c r="Y127" s="2" t="s">
        <v>235</v>
      </c>
      <c r="Z127" s="2" t="s">
        <v>79</v>
      </c>
      <c r="AA127" s="2" t="s">
        <v>236</v>
      </c>
      <c r="AB127" s="5"/>
      <c r="AC127" s="5"/>
      <c r="AD127" s="5"/>
      <c r="AE127" s="5"/>
      <c r="AF127" s="5"/>
      <c r="AG127" s="5"/>
    </row>
    <row r="128" spans="1:33" ht="15.95" customHeight="1" x14ac:dyDescent="0.3">
      <c r="A128" s="22" t="b">
        <f t="shared" si="19"/>
        <v>1</v>
      </c>
      <c r="B128" s="22" t="b">
        <f t="shared" si="20"/>
        <v>1</v>
      </c>
      <c r="C128" s="22" t="b">
        <f t="shared" si="21"/>
        <v>0</v>
      </c>
      <c r="D128" s="22" t="b">
        <f t="shared" si="22"/>
        <v>0</v>
      </c>
      <c r="E128" s="22" t="b">
        <f t="shared" si="23"/>
        <v>1</v>
      </c>
      <c r="F128" s="22" t="b">
        <f t="shared" si="34"/>
        <v>1</v>
      </c>
      <c r="G128" s="22" t="b">
        <f t="shared" si="33"/>
        <v>1</v>
      </c>
      <c r="H128" s="22" t="b">
        <f t="shared" si="24"/>
        <v>0</v>
      </c>
      <c r="I128" s="22" t="b">
        <f t="shared" si="31"/>
        <v>1</v>
      </c>
      <c r="J128" s="22" t="b">
        <f t="shared" si="25"/>
        <v>0</v>
      </c>
      <c r="K128" s="3" t="str">
        <f>IF(AND(J128,RIGHT(Y128)="통"),Y128,"")</f>
        <v/>
      </c>
      <c r="L128" s="3" t="str">
        <f t="shared" si="26"/>
        <v/>
      </c>
      <c r="M128" s="3" t="str">
        <f t="shared" si="27"/>
        <v/>
      </c>
      <c r="N128" s="64" t="str">
        <f t="shared" si="32"/>
        <v/>
      </c>
      <c r="O128" s="3" t="str">
        <f>IF(I128,IF(I129,CONCATENATE(Y128,O129),Y128),"")</f>
        <v>(언남동, 래미안2차아파트)</v>
      </c>
      <c r="P128" s="19" t="str">
        <f>IF(G128,O128,IF(D128,Y128,""))</f>
        <v>(언남동, 래미안2차아파트)</v>
      </c>
      <c r="Q128" s="23">
        <f>_xlfn.XLOOKUP(R128,summary!C1:C36,summary!B1:B36)</f>
        <v>43840</v>
      </c>
      <c r="R128" s="24" t="str">
        <f t="shared" si="28"/>
        <v>구성동</v>
      </c>
      <c r="S128" s="24" t="str">
        <f>IF(J128,Y128,S127)</f>
        <v>언남13통</v>
      </c>
      <c r="T128" s="24" t="str">
        <f>IF(J128,P129,T127)</f>
        <v>(언남동, 래미안2차아파트)</v>
      </c>
      <c r="U128" s="24" t="str">
        <f t="shared" si="29"/>
        <v>언남</v>
      </c>
      <c r="V128" s="25">
        <f>IF(J128,M128,V127)</f>
        <v>13</v>
      </c>
      <c r="W128" s="25">
        <f t="shared" si="30"/>
        <v>2</v>
      </c>
      <c r="X128" s="26"/>
      <c r="Y128" s="2" t="s">
        <v>101</v>
      </c>
      <c r="Z128" s="2" t="s">
        <v>81</v>
      </c>
      <c r="AA128" s="2" t="s">
        <v>237</v>
      </c>
      <c r="AB128" s="5"/>
      <c r="AC128" s="5"/>
      <c r="AD128" s="5"/>
      <c r="AE128" s="5"/>
      <c r="AF128" s="5"/>
      <c r="AG128" s="5"/>
    </row>
    <row r="129" spans="1:33" ht="15.95" customHeight="1" x14ac:dyDescent="0.3">
      <c r="A129" s="22" t="b">
        <f t="shared" si="19"/>
        <v>1</v>
      </c>
      <c r="B129" s="22" t="b">
        <f t="shared" si="20"/>
        <v>0</v>
      </c>
      <c r="C129" s="22" t="b">
        <f t="shared" si="21"/>
        <v>0</v>
      </c>
      <c r="D129" s="22" t="b">
        <f t="shared" si="22"/>
        <v>0</v>
      </c>
      <c r="E129" s="22" t="b">
        <f t="shared" si="23"/>
        <v>0</v>
      </c>
      <c r="F129" s="22" t="b">
        <f t="shared" si="34"/>
        <v>0</v>
      </c>
      <c r="G129" s="22" t="b">
        <f t="shared" si="33"/>
        <v>0</v>
      </c>
      <c r="H129" s="22" t="b">
        <f t="shared" si="24"/>
        <v>0</v>
      </c>
      <c r="I129" s="22" t="b">
        <f t="shared" si="31"/>
        <v>1</v>
      </c>
      <c r="J129" s="22" t="b">
        <f t="shared" si="25"/>
        <v>0</v>
      </c>
      <c r="K129" s="3" t="str">
        <f>IF(AND(J129,RIGHT(Y129)="통"),Y129,"")</f>
        <v/>
      </c>
      <c r="L129" s="3" t="str">
        <f t="shared" si="26"/>
        <v/>
      </c>
      <c r="M129" s="3" t="str">
        <f t="shared" si="27"/>
        <v/>
      </c>
      <c r="N129" s="64" t="str">
        <f t="shared" si="32"/>
        <v/>
      </c>
      <c r="O129" s="3" t="str">
        <f>IF(I129,IF(I130,CONCATENATE(Y129,O130),Y129),"")</f>
        <v>래미안2차아파트)</v>
      </c>
      <c r="P129" s="19" t="str">
        <f>IF(G129,O129,IF(D129,Y129,""))</f>
        <v/>
      </c>
      <c r="Q129" s="23">
        <f>_xlfn.XLOOKUP(R129,summary!C1:C36,summary!B1:B36)</f>
        <v>43840</v>
      </c>
      <c r="R129" s="24" t="str">
        <f t="shared" si="28"/>
        <v>구성동</v>
      </c>
      <c r="S129" s="24" t="str">
        <f>IF(J129,Y129,S128)</f>
        <v>언남13통</v>
      </c>
      <c r="T129" s="24" t="str">
        <f>IF(J129,P130,T128)</f>
        <v>(언남동, 래미안2차아파트)</v>
      </c>
      <c r="U129" s="24" t="str">
        <f t="shared" si="29"/>
        <v>언남</v>
      </c>
      <c r="V129" s="25">
        <f>IF(J129,M129,V128)</f>
        <v>13</v>
      </c>
      <c r="W129" s="25">
        <f t="shared" si="30"/>
        <v>3</v>
      </c>
      <c r="X129" s="26"/>
      <c r="Y129" s="2" t="s">
        <v>225</v>
      </c>
      <c r="Z129" s="2" t="s">
        <v>83</v>
      </c>
      <c r="AA129" s="2" t="s">
        <v>238</v>
      </c>
      <c r="AB129" s="5"/>
      <c r="AC129" s="5"/>
      <c r="AD129" s="5"/>
      <c r="AE129" s="5"/>
      <c r="AF129" s="5"/>
      <c r="AG129" s="5"/>
    </row>
    <row r="130" spans="1:33" ht="15.95" customHeight="1" x14ac:dyDescent="0.3">
      <c r="A130" s="22" t="b">
        <f t="shared" ref="A130:A193" si="35">LEN(Y130)&gt;0</f>
        <v>1</v>
      </c>
      <c r="B130" s="22" t="b">
        <f t="shared" ref="B130:B193" si="36">LEFT(Y130)="("</f>
        <v>0</v>
      </c>
      <c r="C130" s="22" t="b">
        <f t="shared" ref="C130:C193" si="37">RIGHT(Y130)=")"</f>
        <v>1</v>
      </c>
      <c r="D130" s="22" t="b">
        <f t="shared" ref="D130:D193" si="38">AND(B130,C130)</f>
        <v>0</v>
      </c>
      <c r="E130" s="22" t="b">
        <f t="shared" ref="E130:E193" si="39">OR(B130,C130)</f>
        <v>1</v>
      </c>
      <c r="F130" s="22" t="b">
        <f t="shared" si="34"/>
        <v>1</v>
      </c>
      <c r="G130" s="22" t="b">
        <f t="shared" si="33"/>
        <v>0</v>
      </c>
      <c r="H130" s="22" t="b">
        <f t="shared" ref="H130:H193" si="40">AND(C130,$F130)</f>
        <v>1</v>
      </c>
      <c r="I130" s="22" t="b">
        <f t="shared" si="31"/>
        <v>1</v>
      </c>
      <c r="J130" s="22" t="b">
        <f t="shared" ref="J130:J193" si="41">AND(A130,NOT(B130),NOT(I130))</f>
        <v>0</v>
      </c>
      <c r="K130" s="3" t="str">
        <f>IF(AND(J130,RIGHT(Y130)="통"),Y130,"")</f>
        <v/>
      </c>
      <c r="L130" s="3" t="str">
        <f t="shared" ref="L130:L193" si="42">RIGHT(SUBSTITUTE(K130,"통",""),2)</f>
        <v/>
      </c>
      <c r="M130" s="3" t="str">
        <f t="shared" ref="M130:M193" si="43">IF(LEN(L130)=0,"",IF(CODE(L130)&lt;60,VALUE(L130),VALUE(RIGHT(L130))))</f>
        <v/>
      </c>
      <c r="N130" s="64" t="str">
        <f t="shared" si="32"/>
        <v/>
      </c>
      <c r="O130" s="3" t="str">
        <f>IF(I130,IF(I131,CONCATENATE(Y130,O131),Y130),"")</f>
        <v>아파트)</v>
      </c>
      <c r="P130" s="19" t="str">
        <f>IF(G130,O130,IF(D130,Y130,""))</f>
        <v/>
      </c>
      <c r="Q130" s="23">
        <f>_xlfn.XLOOKUP(R130,summary!C1:C36,summary!B1:B36)</f>
        <v>43840</v>
      </c>
      <c r="R130" s="24" t="str">
        <f t="shared" ref="R130:R193" si="44">IF($X130="",R129,$X130)</f>
        <v>구성동</v>
      </c>
      <c r="S130" s="24" t="str">
        <f>IF(J130,Y130,S129)</f>
        <v>언남13통</v>
      </c>
      <c r="T130" s="24" t="str">
        <f>IF(J130,P131,T129)</f>
        <v>(언남동, 래미안2차아파트)</v>
      </c>
      <c r="U130" s="24" t="str">
        <f t="shared" ref="U130:U193" si="45">IF($J130,N130,U129)</f>
        <v>언남</v>
      </c>
      <c r="V130" s="25">
        <f>IF(J130,M130,V129)</f>
        <v>13</v>
      </c>
      <c r="W130" s="25">
        <f t="shared" ref="W130:W193" si="46">IF(ISBLANK(Z130),"",IF(LEN(TRIM(Z130))&lt;4,VALUE(SUBSTITUTE(TRIM(Z130),"반","")),""))</f>
        <v>4</v>
      </c>
      <c r="X130" s="26"/>
      <c r="Y130" s="2" t="s">
        <v>165</v>
      </c>
      <c r="Z130" s="2" t="s">
        <v>90</v>
      </c>
      <c r="AA130" s="2" t="s">
        <v>239</v>
      </c>
      <c r="AB130" s="5"/>
      <c r="AC130" s="5"/>
      <c r="AD130" s="5"/>
      <c r="AE130" s="5"/>
      <c r="AF130" s="5"/>
      <c r="AG130" s="5"/>
    </row>
    <row r="131" spans="1:33" ht="15.95" customHeight="1" x14ac:dyDescent="0.3">
      <c r="A131" s="22" t="b">
        <f t="shared" si="35"/>
        <v>0</v>
      </c>
      <c r="B131" s="22" t="b">
        <f t="shared" si="36"/>
        <v>0</v>
      </c>
      <c r="C131" s="22" t="b">
        <f t="shared" si="37"/>
        <v>0</v>
      </c>
      <c r="D131" s="22" t="b">
        <f t="shared" si="38"/>
        <v>0</v>
      </c>
      <c r="E131" s="22" t="b">
        <f t="shared" si="39"/>
        <v>0</v>
      </c>
      <c r="F131" s="22" t="b">
        <f t="shared" si="34"/>
        <v>0</v>
      </c>
      <c r="G131" s="22" t="b">
        <f t="shared" si="33"/>
        <v>0</v>
      </c>
      <c r="H131" s="22" t="b">
        <f t="shared" si="40"/>
        <v>0</v>
      </c>
      <c r="I131" s="22" t="b">
        <f t="shared" ref="I131:I194" si="47">IF(G131,G131,IF(H130,FALSE,I130))</f>
        <v>0</v>
      </c>
      <c r="J131" s="22" t="b">
        <f t="shared" si="41"/>
        <v>0</v>
      </c>
      <c r="K131" s="3" t="str">
        <f>IF(AND(J131,RIGHT(Y131)="통"),Y131,"")</f>
        <v/>
      </c>
      <c r="L131" s="3" t="str">
        <f t="shared" si="42"/>
        <v/>
      </c>
      <c r="M131" s="3" t="str">
        <f t="shared" si="43"/>
        <v/>
      </c>
      <c r="N131" s="64" t="str">
        <f t="shared" ref="N131:N194" si="48">SUBSTITUTE(K131,_xlfn.CONCAT(M131,"통"),"")</f>
        <v/>
      </c>
      <c r="O131" s="3" t="str">
        <f>IF(I131,IF(I132,CONCATENATE(Y131,O132),Y131),"")</f>
        <v/>
      </c>
      <c r="P131" s="19" t="str">
        <f>IF(G131,O131,IF(D131,Y131,""))</f>
        <v/>
      </c>
      <c r="Q131" s="23">
        <f>_xlfn.XLOOKUP(R131,summary!C1:C36,summary!B1:B36)</f>
        <v>43840</v>
      </c>
      <c r="R131" s="24" t="str">
        <f t="shared" si="44"/>
        <v>구성동</v>
      </c>
      <c r="S131" s="24" t="str">
        <f>IF(J131,Y131,S130)</f>
        <v>언남13통</v>
      </c>
      <c r="T131" s="24" t="str">
        <f>IF(J131,P132,T130)</f>
        <v>(언남동, 래미안2차아파트)</v>
      </c>
      <c r="U131" s="24" t="str">
        <f t="shared" si="45"/>
        <v>언남</v>
      </c>
      <c r="V131" s="25">
        <f>IF(J131,M131,V130)</f>
        <v>13</v>
      </c>
      <c r="W131" s="25">
        <f t="shared" si="46"/>
        <v>5</v>
      </c>
      <c r="X131" s="26"/>
      <c r="Y131" s="7"/>
      <c r="Z131" s="2" t="s">
        <v>106</v>
      </c>
      <c r="AA131" s="2" t="s">
        <v>240</v>
      </c>
      <c r="AB131" s="5"/>
      <c r="AC131" s="5"/>
      <c r="AD131" s="5"/>
      <c r="AE131" s="5"/>
      <c r="AF131" s="5"/>
      <c r="AG131" s="5"/>
    </row>
    <row r="132" spans="1:33" ht="15.95" customHeight="1" x14ac:dyDescent="0.3">
      <c r="A132" s="22" t="b">
        <f t="shared" si="35"/>
        <v>0</v>
      </c>
      <c r="B132" s="22" t="b">
        <f t="shared" si="36"/>
        <v>0</v>
      </c>
      <c r="C132" s="22" t="b">
        <f t="shared" si="37"/>
        <v>0</v>
      </c>
      <c r="D132" s="22" t="b">
        <f t="shared" si="38"/>
        <v>0</v>
      </c>
      <c r="E132" s="22" t="b">
        <f t="shared" si="39"/>
        <v>0</v>
      </c>
      <c r="F132" s="22" t="b">
        <f t="shared" si="34"/>
        <v>0</v>
      </c>
      <c r="G132" s="22" t="b">
        <f t="shared" si="33"/>
        <v>0</v>
      </c>
      <c r="H132" s="22" t="b">
        <f t="shared" si="40"/>
        <v>0</v>
      </c>
      <c r="I132" s="22" t="b">
        <f t="shared" si="47"/>
        <v>0</v>
      </c>
      <c r="J132" s="22" t="b">
        <f t="shared" si="41"/>
        <v>0</v>
      </c>
      <c r="K132" s="3" t="str">
        <f>IF(AND(J132,RIGHT(Y132)="통"),Y132,"")</f>
        <v/>
      </c>
      <c r="L132" s="3" t="str">
        <f t="shared" si="42"/>
        <v/>
      </c>
      <c r="M132" s="3" t="str">
        <f t="shared" si="43"/>
        <v/>
      </c>
      <c r="N132" s="64" t="str">
        <f t="shared" si="48"/>
        <v/>
      </c>
      <c r="O132" s="3" t="str">
        <f>IF(I132,IF(I133,CONCATENATE(Y132,O133),Y132),"")</f>
        <v/>
      </c>
      <c r="P132" s="19" t="str">
        <f>IF(G132,O132,IF(D132,Y132,""))</f>
        <v/>
      </c>
      <c r="Q132" s="23">
        <f>_xlfn.XLOOKUP(R132,summary!C1:C36,summary!B1:B36)</f>
        <v>43840</v>
      </c>
      <c r="R132" s="24" t="str">
        <f t="shared" si="44"/>
        <v>구성동</v>
      </c>
      <c r="S132" s="24" t="str">
        <f>IF(J132,Y132,S131)</f>
        <v>언남13통</v>
      </c>
      <c r="T132" s="24" t="str">
        <f>IF(J132,P133,T131)</f>
        <v>(언남동, 래미안2차아파트)</v>
      </c>
      <c r="U132" s="24" t="str">
        <f t="shared" si="45"/>
        <v>언남</v>
      </c>
      <c r="V132" s="25">
        <f>IF(J132,M132,V131)</f>
        <v>13</v>
      </c>
      <c r="W132" s="25">
        <f t="shared" si="46"/>
        <v>6</v>
      </c>
      <c r="X132" s="26"/>
      <c r="Y132" s="7"/>
      <c r="Z132" s="2" t="s">
        <v>108</v>
      </c>
      <c r="AA132" s="2" t="s">
        <v>241</v>
      </c>
      <c r="AB132" s="5"/>
      <c r="AC132" s="5"/>
      <c r="AD132" s="5"/>
      <c r="AE132" s="5"/>
      <c r="AF132" s="5"/>
      <c r="AG132" s="5"/>
    </row>
    <row r="133" spans="1:33" ht="15.95" customHeight="1" x14ac:dyDescent="0.3">
      <c r="A133" s="22" t="b">
        <f t="shared" si="35"/>
        <v>0</v>
      </c>
      <c r="B133" s="22" t="b">
        <f t="shared" si="36"/>
        <v>0</v>
      </c>
      <c r="C133" s="22" t="b">
        <f t="shared" si="37"/>
        <v>0</v>
      </c>
      <c r="D133" s="22" t="b">
        <f t="shared" si="38"/>
        <v>0</v>
      </c>
      <c r="E133" s="22" t="b">
        <f t="shared" si="39"/>
        <v>0</v>
      </c>
      <c r="F133" s="22" t="b">
        <f t="shared" si="34"/>
        <v>0</v>
      </c>
      <c r="G133" s="22" t="b">
        <f t="shared" si="33"/>
        <v>0</v>
      </c>
      <c r="H133" s="22" t="b">
        <f t="shared" si="40"/>
        <v>0</v>
      </c>
      <c r="I133" s="22" t="b">
        <f t="shared" si="47"/>
        <v>0</v>
      </c>
      <c r="J133" s="22" t="b">
        <f t="shared" si="41"/>
        <v>0</v>
      </c>
      <c r="K133" s="3" t="str">
        <f>IF(AND(J133,RIGHT(Y133)="통"),Y133,"")</f>
        <v/>
      </c>
      <c r="L133" s="3" t="str">
        <f t="shared" si="42"/>
        <v/>
      </c>
      <c r="M133" s="3" t="str">
        <f t="shared" si="43"/>
        <v/>
      </c>
      <c r="N133" s="64" t="str">
        <f t="shared" si="48"/>
        <v/>
      </c>
      <c r="O133" s="3" t="str">
        <f>IF(I133,IF(I134,CONCATENATE(Y133,O134),Y133),"")</f>
        <v/>
      </c>
      <c r="P133" s="19" t="str">
        <f>IF(G133,O133,IF(D133,Y133,""))</f>
        <v/>
      </c>
      <c r="Q133" s="23">
        <f>_xlfn.XLOOKUP(R133,summary!C1:C36,summary!B1:B36)</f>
        <v>43840</v>
      </c>
      <c r="R133" s="24" t="str">
        <f t="shared" si="44"/>
        <v>구성동</v>
      </c>
      <c r="S133" s="24" t="str">
        <f>IF(J133,Y133,S132)</f>
        <v>언남13통</v>
      </c>
      <c r="T133" s="24" t="str">
        <f>IF(J133,P134,T132)</f>
        <v>(언남동, 래미안2차아파트)</v>
      </c>
      <c r="U133" s="24" t="str">
        <f t="shared" si="45"/>
        <v>언남</v>
      </c>
      <c r="V133" s="25">
        <f>IF(J133,M133,V132)</f>
        <v>13</v>
      </c>
      <c r="W133" s="25">
        <f t="shared" si="46"/>
        <v>7</v>
      </c>
      <c r="X133" s="26"/>
      <c r="Y133" s="7"/>
      <c r="Z133" s="2" t="s">
        <v>110</v>
      </c>
      <c r="AA133" s="2" t="s">
        <v>242</v>
      </c>
      <c r="AB133" s="5"/>
      <c r="AC133" s="5"/>
      <c r="AD133" s="5"/>
      <c r="AE133" s="5"/>
      <c r="AF133" s="5"/>
      <c r="AG133" s="5"/>
    </row>
    <row r="134" spans="1:33" ht="15.95" customHeight="1" x14ac:dyDescent="0.3">
      <c r="A134" s="22" t="b">
        <f t="shared" si="35"/>
        <v>0</v>
      </c>
      <c r="B134" s="22" t="b">
        <f t="shared" si="36"/>
        <v>0</v>
      </c>
      <c r="C134" s="22" t="b">
        <f t="shared" si="37"/>
        <v>0</v>
      </c>
      <c r="D134" s="22" t="b">
        <f t="shared" si="38"/>
        <v>0</v>
      </c>
      <c r="E134" s="22" t="b">
        <f t="shared" si="39"/>
        <v>0</v>
      </c>
      <c r="F134" s="22" t="b">
        <f t="shared" si="34"/>
        <v>0</v>
      </c>
      <c r="G134" s="22" t="b">
        <f t="shared" si="33"/>
        <v>0</v>
      </c>
      <c r="H134" s="22" t="b">
        <f t="shared" si="40"/>
        <v>0</v>
      </c>
      <c r="I134" s="22" t="b">
        <f t="shared" si="47"/>
        <v>0</v>
      </c>
      <c r="J134" s="22" t="b">
        <f t="shared" si="41"/>
        <v>0</v>
      </c>
      <c r="K134" s="3" t="str">
        <f>IF(AND(J134,RIGHT(Y134)="통"),Y134,"")</f>
        <v/>
      </c>
      <c r="L134" s="3" t="str">
        <f t="shared" si="42"/>
        <v/>
      </c>
      <c r="M134" s="3" t="str">
        <f t="shared" si="43"/>
        <v/>
      </c>
      <c r="N134" s="64" t="str">
        <f t="shared" si="48"/>
        <v/>
      </c>
      <c r="O134" s="3" t="str">
        <f>IF(I134,IF(I135,CONCATENATE(Y134,O135),Y134),"")</f>
        <v/>
      </c>
      <c r="P134" s="19" t="str">
        <f>IF(G134,O134,IF(D134,Y134,""))</f>
        <v/>
      </c>
      <c r="Q134" s="23">
        <f>_xlfn.XLOOKUP(R134,summary!C1:C36,summary!B1:B36)</f>
        <v>43840</v>
      </c>
      <c r="R134" s="24" t="str">
        <f t="shared" si="44"/>
        <v>구성동</v>
      </c>
      <c r="S134" s="24" t="str">
        <f>IF(J134,Y134,S133)</f>
        <v>언남13통</v>
      </c>
      <c r="T134" s="24" t="str">
        <f>IF(J134,P135,T133)</f>
        <v>(언남동, 래미안2차아파트)</v>
      </c>
      <c r="U134" s="24" t="str">
        <f t="shared" si="45"/>
        <v>언남</v>
      </c>
      <c r="V134" s="25">
        <f>IF(J134,M134,V133)</f>
        <v>13</v>
      </c>
      <c r="W134" s="25">
        <f t="shared" si="46"/>
        <v>8</v>
      </c>
      <c r="X134" s="26"/>
      <c r="Y134" s="7"/>
      <c r="Z134" s="2" t="s">
        <v>112</v>
      </c>
      <c r="AA134" s="2" t="s">
        <v>243</v>
      </c>
      <c r="AB134" s="5"/>
      <c r="AC134" s="5"/>
      <c r="AD134" s="5"/>
      <c r="AE134" s="5"/>
      <c r="AF134" s="5"/>
      <c r="AG134" s="5"/>
    </row>
    <row r="135" spans="1:33" ht="15.95" customHeight="1" x14ac:dyDescent="0.3">
      <c r="A135" s="22" t="b">
        <f t="shared" si="35"/>
        <v>0</v>
      </c>
      <c r="B135" s="22" t="b">
        <f t="shared" si="36"/>
        <v>0</v>
      </c>
      <c r="C135" s="22" t="b">
        <f t="shared" si="37"/>
        <v>0</v>
      </c>
      <c r="D135" s="22" t="b">
        <f t="shared" si="38"/>
        <v>0</v>
      </c>
      <c r="E135" s="22" t="b">
        <f t="shared" si="39"/>
        <v>0</v>
      </c>
      <c r="F135" s="22" t="b">
        <f t="shared" si="34"/>
        <v>0</v>
      </c>
      <c r="G135" s="22" t="b">
        <f t="shared" si="33"/>
        <v>0</v>
      </c>
      <c r="H135" s="22" t="b">
        <f t="shared" si="40"/>
        <v>0</v>
      </c>
      <c r="I135" s="22" t="b">
        <f t="shared" si="47"/>
        <v>0</v>
      </c>
      <c r="J135" s="22" t="b">
        <f t="shared" si="41"/>
        <v>0</v>
      </c>
      <c r="K135" s="3" t="str">
        <f>IF(AND(J135,RIGHT(Y135)="통"),Y135,"")</f>
        <v/>
      </c>
      <c r="L135" s="3" t="str">
        <f t="shared" si="42"/>
        <v/>
      </c>
      <c r="M135" s="3" t="str">
        <f t="shared" si="43"/>
        <v/>
      </c>
      <c r="N135" s="64" t="str">
        <f t="shared" si="48"/>
        <v/>
      </c>
      <c r="O135" s="3" t="str">
        <f>IF(I135,IF(I136,CONCATENATE(Y135,O136),Y135),"")</f>
        <v/>
      </c>
      <c r="P135" s="19" t="str">
        <f>IF(G135,O135,IF(D135,Y135,""))</f>
        <v/>
      </c>
      <c r="Q135" s="23">
        <f>_xlfn.XLOOKUP(R135,summary!C1:C36,summary!B1:B36)</f>
        <v>43840</v>
      </c>
      <c r="R135" s="24" t="str">
        <f t="shared" si="44"/>
        <v>구성동</v>
      </c>
      <c r="S135" s="24" t="str">
        <f>IF(J135,Y135,S134)</f>
        <v>언남13통</v>
      </c>
      <c r="T135" s="24" t="str">
        <f>IF(J135,P136,T134)</f>
        <v>(언남동, 래미안2차아파트)</v>
      </c>
      <c r="U135" s="24" t="str">
        <f t="shared" si="45"/>
        <v>언남</v>
      </c>
      <c r="V135" s="25">
        <f>IF(J135,M135,V134)</f>
        <v>13</v>
      </c>
      <c r="W135" s="25">
        <f t="shared" si="46"/>
        <v>9</v>
      </c>
      <c r="X135" s="26"/>
      <c r="Y135" s="7"/>
      <c r="Z135" s="2" t="s">
        <v>114</v>
      </c>
      <c r="AA135" s="2" t="s">
        <v>244</v>
      </c>
      <c r="AB135" s="5"/>
      <c r="AC135" s="5"/>
      <c r="AD135" s="5"/>
      <c r="AE135" s="5"/>
      <c r="AF135" s="5"/>
      <c r="AG135" s="5"/>
    </row>
    <row r="136" spans="1:33" ht="15.95" customHeight="1" x14ac:dyDescent="0.3">
      <c r="A136" s="22" t="b">
        <f t="shared" si="35"/>
        <v>0</v>
      </c>
      <c r="B136" s="22" t="b">
        <f t="shared" si="36"/>
        <v>0</v>
      </c>
      <c r="C136" s="22" t="b">
        <f t="shared" si="37"/>
        <v>0</v>
      </c>
      <c r="D136" s="22" t="b">
        <f t="shared" si="38"/>
        <v>0</v>
      </c>
      <c r="E136" s="22" t="b">
        <f t="shared" si="39"/>
        <v>0</v>
      </c>
      <c r="F136" s="22" t="b">
        <f t="shared" si="34"/>
        <v>0</v>
      </c>
      <c r="G136" s="22" t="b">
        <f t="shared" si="33"/>
        <v>0</v>
      </c>
      <c r="H136" s="22" t="b">
        <f t="shared" si="40"/>
        <v>0</v>
      </c>
      <c r="I136" s="22" t="b">
        <f t="shared" si="47"/>
        <v>0</v>
      </c>
      <c r="J136" s="22" t="b">
        <f t="shared" si="41"/>
        <v>0</v>
      </c>
      <c r="K136" s="3" t="str">
        <f>IF(AND(J136,RIGHT(Y136)="통"),Y136,"")</f>
        <v/>
      </c>
      <c r="L136" s="3" t="str">
        <f t="shared" si="42"/>
        <v/>
      </c>
      <c r="M136" s="3" t="str">
        <f t="shared" si="43"/>
        <v/>
      </c>
      <c r="N136" s="64" t="str">
        <f t="shared" si="48"/>
        <v/>
      </c>
      <c r="O136" s="3" t="str">
        <f>IF(I136,IF(I137,CONCATENATE(Y136,O137),Y136),"")</f>
        <v/>
      </c>
      <c r="P136" s="19" t="str">
        <f>IF(G136,O136,IF(D136,Y136,""))</f>
        <v/>
      </c>
      <c r="Q136" s="23">
        <f>_xlfn.XLOOKUP(R136,summary!C1:C36,summary!B1:B36)</f>
        <v>43840</v>
      </c>
      <c r="R136" s="24" t="str">
        <f t="shared" si="44"/>
        <v>구성동</v>
      </c>
      <c r="S136" s="24" t="str">
        <f>IF(J136,Y136,S135)</f>
        <v>언남13통</v>
      </c>
      <c r="T136" s="24" t="str">
        <f>IF(J136,P137,T135)</f>
        <v>(언남동, 래미안2차아파트)</v>
      </c>
      <c r="U136" s="24" t="str">
        <f t="shared" si="45"/>
        <v>언남</v>
      </c>
      <c r="V136" s="25">
        <f>IF(J136,M136,V135)</f>
        <v>13</v>
      </c>
      <c r="W136" s="25">
        <f t="shared" si="46"/>
        <v>10</v>
      </c>
      <c r="X136" s="26"/>
      <c r="Y136" s="7"/>
      <c r="Z136" s="2" t="s">
        <v>116</v>
      </c>
      <c r="AA136" s="2" t="s">
        <v>245</v>
      </c>
      <c r="AB136" s="5"/>
      <c r="AC136" s="5"/>
      <c r="AD136" s="5"/>
      <c r="AE136" s="5"/>
      <c r="AF136" s="5"/>
      <c r="AG136" s="5"/>
    </row>
    <row r="137" spans="1:33" ht="15.95" customHeight="1" x14ac:dyDescent="0.3">
      <c r="A137" s="22" t="b">
        <f t="shared" si="35"/>
        <v>1</v>
      </c>
      <c r="B137" s="22" t="b">
        <f t="shared" si="36"/>
        <v>0</v>
      </c>
      <c r="C137" s="22" t="b">
        <f t="shared" si="37"/>
        <v>0</v>
      </c>
      <c r="D137" s="22" t="b">
        <f t="shared" si="38"/>
        <v>0</v>
      </c>
      <c r="E137" s="22" t="b">
        <f t="shared" si="39"/>
        <v>0</v>
      </c>
      <c r="F137" s="22" t="b">
        <f t="shared" si="34"/>
        <v>0</v>
      </c>
      <c r="G137" s="22" t="b">
        <f t="shared" si="33"/>
        <v>0</v>
      </c>
      <c r="H137" s="22" t="b">
        <f t="shared" si="40"/>
        <v>0</v>
      </c>
      <c r="I137" s="22" t="b">
        <f t="shared" si="47"/>
        <v>0</v>
      </c>
      <c r="J137" s="22" t="b">
        <f t="shared" si="41"/>
        <v>1</v>
      </c>
      <c r="K137" s="3" t="str">
        <f>IF(AND(J137,RIGHT(Y137)="통"),Y137,"")</f>
        <v>언남14통</v>
      </c>
      <c r="L137" s="3" t="str">
        <f t="shared" si="42"/>
        <v>14</v>
      </c>
      <c r="M137" s="22">
        <f t="shared" si="43"/>
        <v>14</v>
      </c>
      <c r="N137" s="64" t="str">
        <f t="shared" si="48"/>
        <v>언남</v>
      </c>
      <c r="O137" s="3" t="str">
        <f>IF(I137,IF(I138,CONCATENATE(Y137,O138),Y137),"")</f>
        <v/>
      </c>
      <c r="P137" s="19" t="str">
        <f>IF(G137,O137,IF(D137,Y137,""))</f>
        <v/>
      </c>
      <c r="Q137" s="23">
        <f>_xlfn.XLOOKUP(R137,summary!C1:C36,summary!B1:B36)</f>
        <v>43840</v>
      </c>
      <c r="R137" s="24" t="str">
        <f t="shared" si="44"/>
        <v>구성동</v>
      </c>
      <c r="S137" s="24" t="str">
        <f>IF(J137,Y137,S136)</f>
        <v>언남14통</v>
      </c>
      <c r="T137" s="24" t="str">
        <f>IF(J137,P138,T136)</f>
        <v>(언남동, 성원상떼빌아파트)</v>
      </c>
      <c r="U137" s="24" t="str">
        <f t="shared" si="45"/>
        <v>언남</v>
      </c>
      <c r="V137" s="25">
        <f>IF(J137,M137,V136)</f>
        <v>14</v>
      </c>
      <c r="W137" s="25">
        <f t="shared" si="46"/>
        <v>1</v>
      </c>
      <c r="X137" s="26"/>
      <c r="Y137" s="2" t="s">
        <v>246</v>
      </c>
      <c r="Z137" s="2" t="s">
        <v>79</v>
      </c>
      <c r="AA137" s="2" t="s">
        <v>248</v>
      </c>
      <c r="AB137" s="5"/>
      <c r="AC137" s="5"/>
      <c r="AD137" s="5"/>
      <c r="AE137" s="5"/>
      <c r="AF137" s="5"/>
      <c r="AG137" s="5"/>
    </row>
    <row r="138" spans="1:33" ht="15.95" customHeight="1" x14ac:dyDescent="0.3">
      <c r="A138" s="22" t="b">
        <f t="shared" si="35"/>
        <v>1</v>
      </c>
      <c r="B138" s="22" t="b">
        <f t="shared" si="36"/>
        <v>1</v>
      </c>
      <c r="C138" s="22" t="b">
        <f t="shared" si="37"/>
        <v>0</v>
      </c>
      <c r="D138" s="22" t="b">
        <f t="shared" si="38"/>
        <v>0</v>
      </c>
      <c r="E138" s="22" t="b">
        <f t="shared" si="39"/>
        <v>1</v>
      </c>
      <c r="F138" s="22" t="b">
        <f t="shared" si="34"/>
        <v>1</v>
      </c>
      <c r="G138" s="22" t="b">
        <f t="shared" si="33"/>
        <v>1</v>
      </c>
      <c r="H138" s="22" t="b">
        <f t="shared" si="40"/>
        <v>0</v>
      </c>
      <c r="I138" s="22" t="b">
        <f t="shared" si="47"/>
        <v>1</v>
      </c>
      <c r="J138" s="22" t="b">
        <f t="shared" si="41"/>
        <v>0</v>
      </c>
      <c r="K138" s="3" t="str">
        <f>IF(AND(J138,RIGHT(Y138)="통"),Y138,"")</f>
        <v/>
      </c>
      <c r="L138" s="3" t="str">
        <f t="shared" si="42"/>
        <v/>
      </c>
      <c r="M138" s="3" t="str">
        <f t="shared" si="43"/>
        <v/>
      </c>
      <c r="N138" s="64" t="str">
        <f t="shared" si="48"/>
        <v/>
      </c>
      <c r="O138" s="3" t="str">
        <f>IF(I138,IF(I139,CONCATENATE(Y138,O139),Y138),"")</f>
        <v>(언남동, 성원상떼빌아파트)</v>
      </c>
      <c r="P138" s="19" t="str">
        <f>IF(G138,O138,IF(D138,Y138,""))</f>
        <v>(언남동, 성원상떼빌아파트)</v>
      </c>
      <c r="Q138" s="23">
        <f>_xlfn.XLOOKUP(R138,summary!C1:C36,summary!B1:B36)</f>
        <v>43840</v>
      </c>
      <c r="R138" s="24" t="str">
        <f t="shared" si="44"/>
        <v>구성동</v>
      </c>
      <c r="S138" s="24" t="str">
        <f>IF(J138,Y138,S137)</f>
        <v>언남14통</v>
      </c>
      <c r="T138" s="24" t="str">
        <f>IF(J138,P139,T137)</f>
        <v>(언남동, 성원상떼빌아파트)</v>
      </c>
      <c r="U138" s="24" t="str">
        <f t="shared" si="45"/>
        <v>언남</v>
      </c>
      <c r="V138" s="25">
        <f>IF(J138,M138,V137)</f>
        <v>14</v>
      </c>
      <c r="W138" s="25">
        <f t="shared" si="46"/>
        <v>2</v>
      </c>
      <c r="X138" s="26"/>
      <c r="Y138" s="2" t="s">
        <v>101</v>
      </c>
      <c r="Z138" s="2" t="s">
        <v>81</v>
      </c>
      <c r="AA138" s="2" t="s">
        <v>249</v>
      </c>
      <c r="AB138" s="5"/>
      <c r="AC138" s="5"/>
      <c r="AD138" s="5"/>
      <c r="AE138" s="5"/>
      <c r="AF138" s="5"/>
      <c r="AG138" s="5"/>
    </row>
    <row r="139" spans="1:33" ht="15.95" customHeight="1" x14ac:dyDescent="0.3">
      <c r="A139" s="22" t="b">
        <f t="shared" si="35"/>
        <v>1</v>
      </c>
      <c r="B139" s="22" t="b">
        <f t="shared" si="36"/>
        <v>0</v>
      </c>
      <c r="C139" s="22" t="b">
        <f t="shared" si="37"/>
        <v>0</v>
      </c>
      <c r="D139" s="22" t="b">
        <f t="shared" si="38"/>
        <v>0</v>
      </c>
      <c r="E139" s="22" t="b">
        <f t="shared" si="39"/>
        <v>0</v>
      </c>
      <c r="F139" s="22" t="b">
        <f t="shared" si="34"/>
        <v>0</v>
      </c>
      <c r="G139" s="22" t="b">
        <f t="shared" si="33"/>
        <v>0</v>
      </c>
      <c r="H139" s="22" t="b">
        <f t="shared" si="40"/>
        <v>0</v>
      </c>
      <c r="I139" s="22" t="b">
        <f t="shared" si="47"/>
        <v>1</v>
      </c>
      <c r="J139" s="22" t="b">
        <f t="shared" si="41"/>
        <v>0</v>
      </c>
      <c r="K139" s="3" t="str">
        <f>IF(AND(J139,RIGHT(Y139)="통"),Y139,"")</f>
        <v/>
      </c>
      <c r="L139" s="3" t="str">
        <f t="shared" si="42"/>
        <v/>
      </c>
      <c r="M139" s="3" t="str">
        <f t="shared" si="43"/>
        <v/>
      </c>
      <c r="N139" s="64" t="str">
        <f t="shared" si="48"/>
        <v/>
      </c>
      <c r="O139" s="3" t="str">
        <f>IF(I139,IF(I140,CONCATENATE(Y139,O140),Y139),"")</f>
        <v>성원상떼빌아파트)</v>
      </c>
      <c r="P139" s="19" t="str">
        <f>IF(G139,O139,IF(D139,Y139,""))</f>
        <v/>
      </c>
      <c r="Q139" s="23">
        <f>_xlfn.XLOOKUP(R139,summary!C1:C36,summary!B1:B36)</f>
        <v>43840</v>
      </c>
      <c r="R139" s="24" t="str">
        <f t="shared" si="44"/>
        <v>구성동</v>
      </c>
      <c r="S139" s="24" t="str">
        <f>IF(J139,Y139,S138)</f>
        <v>언남14통</v>
      </c>
      <c r="T139" s="24" t="str">
        <f>IF(J139,P140,T138)</f>
        <v>(언남동, 성원상떼빌아파트)</v>
      </c>
      <c r="U139" s="24" t="str">
        <f t="shared" si="45"/>
        <v>언남</v>
      </c>
      <c r="V139" s="25">
        <f>IF(J139,M139,V138)</f>
        <v>14</v>
      </c>
      <c r="W139" s="25">
        <f t="shared" si="46"/>
        <v>3</v>
      </c>
      <c r="X139" s="26"/>
      <c r="Y139" s="2" t="s">
        <v>250</v>
      </c>
      <c r="Z139" s="2" t="s">
        <v>83</v>
      </c>
      <c r="AA139" s="2" t="s">
        <v>251</v>
      </c>
      <c r="AB139" s="5"/>
      <c r="AC139" s="5"/>
      <c r="AD139" s="5"/>
      <c r="AE139" s="5"/>
      <c r="AF139" s="5"/>
      <c r="AG139" s="5"/>
    </row>
    <row r="140" spans="1:33" ht="15.95" customHeight="1" x14ac:dyDescent="0.3">
      <c r="A140" s="22" t="b">
        <f t="shared" si="35"/>
        <v>1</v>
      </c>
      <c r="B140" s="22" t="b">
        <f t="shared" si="36"/>
        <v>0</v>
      </c>
      <c r="C140" s="22" t="b">
        <f t="shared" si="37"/>
        <v>1</v>
      </c>
      <c r="D140" s="22" t="b">
        <f t="shared" si="38"/>
        <v>0</v>
      </c>
      <c r="E140" s="22" t="b">
        <f t="shared" si="39"/>
        <v>1</v>
      </c>
      <c r="F140" s="22" t="b">
        <f t="shared" si="34"/>
        <v>1</v>
      </c>
      <c r="G140" s="22" t="b">
        <f t="shared" si="33"/>
        <v>0</v>
      </c>
      <c r="H140" s="22" t="b">
        <f t="shared" si="40"/>
        <v>1</v>
      </c>
      <c r="I140" s="22" t="b">
        <f t="shared" si="47"/>
        <v>1</v>
      </c>
      <c r="J140" s="22" t="b">
        <f t="shared" si="41"/>
        <v>0</v>
      </c>
      <c r="K140" s="3" t="str">
        <f>IF(AND(J140,RIGHT(Y140)="통"),Y140,"")</f>
        <v/>
      </c>
      <c r="L140" s="3" t="str">
        <f t="shared" si="42"/>
        <v/>
      </c>
      <c r="M140" s="3" t="str">
        <f t="shared" si="43"/>
        <v/>
      </c>
      <c r="N140" s="64" t="str">
        <f t="shared" si="48"/>
        <v/>
      </c>
      <c r="O140" s="3" t="str">
        <f>IF(I140,IF(I141,CONCATENATE(Y140,O141),Y140),"")</f>
        <v>아파트)</v>
      </c>
      <c r="P140" s="19" t="str">
        <f>IF(G140,O140,IF(D140,Y140,""))</f>
        <v/>
      </c>
      <c r="Q140" s="23">
        <f>_xlfn.XLOOKUP(R140,summary!C1:C36,summary!B1:B36)</f>
        <v>43840</v>
      </c>
      <c r="R140" s="24" t="str">
        <f t="shared" si="44"/>
        <v>구성동</v>
      </c>
      <c r="S140" s="24" t="str">
        <f>IF(J140,Y140,S139)</f>
        <v>언남14통</v>
      </c>
      <c r="T140" s="24" t="str">
        <f>IF(J140,P141,T139)</f>
        <v>(언남동, 성원상떼빌아파트)</v>
      </c>
      <c r="U140" s="24" t="str">
        <f t="shared" si="45"/>
        <v>언남</v>
      </c>
      <c r="V140" s="25">
        <f>IF(J140,M140,V139)</f>
        <v>14</v>
      </c>
      <c r="W140" s="25">
        <f t="shared" si="46"/>
        <v>4</v>
      </c>
      <c r="X140" s="26"/>
      <c r="Y140" s="2" t="s">
        <v>165</v>
      </c>
      <c r="Z140" s="2" t="s">
        <v>90</v>
      </c>
      <c r="AA140" s="2" t="s">
        <v>252</v>
      </c>
      <c r="AB140" s="5"/>
      <c r="AC140" s="5"/>
      <c r="AD140" s="5"/>
      <c r="AE140" s="5"/>
      <c r="AF140" s="5"/>
      <c r="AG140" s="5"/>
    </row>
    <row r="141" spans="1:33" ht="15.95" customHeight="1" x14ac:dyDescent="0.3">
      <c r="A141" s="22" t="b">
        <f t="shared" si="35"/>
        <v>0</v>
      </c>
      <c r="B141" s="22" t="b">
        <f t="shared" si="36"/>
        <v>0</v>
      </c>
      <c r="C141" s="22" t="b">
        <f t="shared" si="37"/>
        <v>0</v>
      </c>
      <c r="D141" s="22" t="b">
        <f t="shared" si="38"/>
        <v>0</v>
      </c>
      <c r="E141" s="22" t="b">
        <f t="shared" si="39"/>
        <v>0</v>
      </c>
      <c r="F141" s="22" t="b">
        <f t="shared" si="34"/>
        <v>0</v>
      </c>
      <c r="G141" s="22" t="b">
        <f t="shared" si="33"/>
        <v>0</v>
      </c>
      <c r="H141" s="22" t="b">
        <f t="shared" si="40"/>
        <v>0</v>
      </c>
      <c r="I141" s="22" t="b">
        <f t="shared" si="47"/>
        <v>0</v>
      </c>
      <c r="J141" s="22" t="b">
        <f t="shared" si="41"/>
        <v>0</v>
      </c>
      <c r="K141" s="3" t="str">
        <f>IF(AND(J141,RIGHT(Y141)="통"),Y141,"")</f>
        <v/>
      </c>
      <c r="L141" s="3" t="str">
        <f t="shared" si="42"/>
        <v/>
      </c>
      <c r="M141" s="3" t="str">
        <f t="shared" si="43"/>
        <v/>
      </c>
      <c r="N141" s="64" t="str">
        <f t="shared" si="48"/>
        <v/>
      </c>
      <c r="O141" s="3" t="str">
        <f>IF(I141,IF(I142,CONCATENATE(Y141,O142),Y141),"")</f>
        <v/>
      </c>
      <c r="P141" s="19" t="str">
        <f>IF(G141,O141,IF(D141,Y141,""))</f>
        <v/>
      </c>
      <c r="Q141" s="23">
        <f>_xlfn.XLOOKUP(R141,summary!C1:C36,summary!B1:B36)</f>
        <v>43840</v>
      </c>
      <c r="R141" s="24" t="str">
        <f t="shared" si="44"/>
        <v>구성동</v>
      </c>
      <c r="S141" s="24" t="str">
        <f>IF(J141,Y141,S140)</f>
        <v>언남14통</v>
      </c>
      <c r="T141" s="24" t="str">
        <f>IF(J141,P142,T140)</f>
        <v>(언남동, 성원상떼빌아파트)</v>
      </c>
      <c r="U141" s="24" t="str">
        <f t="shared" si="45"/>
        <v>언남</v>
      </c>
      <c r="V141" s="25">
        <f>IF(J141,M141,V140)</f>
        <v>14</v>
      </c>
      <c r="W141" s="25">
        <f t="shared" si="46"/>
        <v>5</v>
      </c>
      <c r="X141" s="26"/>
      <c r="Y141" s="7"/>
      <c r="Z141" s="2" t="s">
        <v>106</v>
      </c>
      <c r="AA141" s="2" t="s">
        <v>253</v>
      </c>
      <c r="AB141" s="5"/>
      <c r="AC141" s="5"/>
      <c r="AD141" s="5"/>
      <c r="AE141" s="5"/>
      <c r="AF141" s="5"/>
      <c r="AG141" s="5"/>
    </row>
    <row r="142" spans="1:33" ht="15.95" customHeight="1" x14ac:dyDescent="0.3">
      <c r="A142" s="22" t="b">
        <f t="shared" si="35"/>
        <v>0</v>
      </c>
      <c r="B142" s="22" t="b">
        <f t="shared" si="36"/>
        <v>0</v>
      </c>
      <c r="C142" s="22" t="b">
        <f t="shared" si="37"/>
        <v>0</v>
      </c>
      <c r="D142" s="22" t="b">
        <f t="shared" si="38"/>
        <v>0</v>
      </c>
      <c r="E142" s="22" t="b">
        <f t="shared" si="39"/>
        <v>0</v>
      </c>
      <c r="F142" s="22" t="b">
        <f t="shared" si="34"/>
        <v>0</v>
      </c>
      <c r="G142" s="22" t="b">
        <f t="shared" si="33"/>
        <v>0</v>
      </c>
      <c r="H142" s="22" t="b">
        <f t="shared" si="40"/>
        <v>0</v>
      </c>
      <c r="I142" s="22" t="b">
        <f t="shared" si="47"/>
        <v>0</v>
      </c>
      <c r="J142" s="22" t="b">
        <f t="shared" si="41"/>
        <v>0</v>
      </c>
      <c r="K142" s="3" t="str">
        <f>IF(AND(J142,RIGHT(Y142)="통"),Y142,"")</f>
        <v/>
      </c>
      <c r="L142" s="3" t="str">
        <f t="shared" si="42"/>
        <v/>
      </c>
      <c r="M142" s="3" t="str">
        <f t="shared" si="43"/>
        <v/>
      </c>
      <c r="N142" s="64" t="str">
        <f t="shared" si="48"/>
        <v/>
      </c>
      <c r="O142" s="3" t="str">
        <f>IF(I142,IF(I143,CONCATENATE(Y142,O143),Y142),"")</f>
        <v/>
      </c>
      <c r="P142" s="19" t="str">
        <f>IF(G142,O142,IF(D142,Y142,""))</f>
        <v/>
      </c>
      <c r="Q142" s="23">
        <f>_xlfn.XLOOKUP(R142,summary!C1:C36,summary!B1:B36)</f>
        <v>43840</v>
      </c>
      <c r="R142" s="24" t="str">
        <f t="shared" si="44"/>
        <v>구성동</v>
      </c>
      <c r="S142" s="24" t="str">
        <f>IF(J142,Y142,S141)</f>
        <v>언남14통</v>
      </c>
      <c r="T142" s="24" t="str">
        <f>IF(J142,P143,T141)</f>
        <v>(언남동, 성원상떼빌아파트)</v>
      </c>
      <c r="U142" s="24" t="str">
        <f t="shared" si="45"/>
        <v>언남</v>
      </c>
      <c r="V142" s="25">
        <f>IF(J142,M142,V141)</f>
        <v>14</v>
      </c>
      <c r="W142" s="25">
        <f t="shared" si="46"/>
        <v>6</v>
      </c>
      <c r="X142" s="26"/>
      <c r="Y142" s="7"/>
      <c r="Z142" s="2" t="s">
        <v>108</v>
      </c>
      <c r="AA142" s="2" t="s">
        <v>254</v>
      </c>
      <c r="AB142" s="5"/>
      <c r="AC142" s="5"/>
      <c r="AD142" s="5"/>
      <c r="AE142" s="5"/>
      <c r="AF142" s="5"/>
      <c r="AG142" s="5"/>
    </row>
    <row r="143" spans="1:33" ht="15.95" customHeight="1" x14ac:dyDescent="0.3">
      <c r="A143" s="22" t="b">
        <f t="shared" si="35"/>
        <v>0</v>
      </c>
      <c r="B143" s="22" t="b">
        <f t="shared" si="36"/>
        <v>0</v>
      </c>
      <c r="C143" s="22" t="b">
        <f t="shared" si="37"/>
        <v>0</v>
      </c>
      <c r="D143" s="22" t="b">
        <f t="shared" si="38"/>
        <v>0</v>
      </c>
      <c r="E143" s="22" t="b">
        <f t="shared" si="39"/>
        <v>0</v>
      </c>
      <c r="F143" s="22" t="b">
        <f t="shared" si="34"/>
        <v>0</v>
      </c>
      <c r="G143" s="22" t="b">
        <f t="shared" si="33"/>
        <v>0</v>
      </c>
      <c r="H143" s="22" t="b">
        <f t="shared" si="40"/>
        <v>0</v>
      </c>
      <c r="I143" s="22" t="b">
        <f t="shared" si="47"/>
        <v>0</v>
      </c>
      <c r="J143" s="22" t="b">
        <f t="shared" si="41"/>
        <v>0</v>
      </c>
      <c r="K143" s="3" t="str">
        <f>IF(AND(J143,RIGHT(Y143)="통"),Y143,"")</f>
        <v/>
      </c>
      <c r="L143" s="3" t="str">
        <f t="shared" si="42"/>
        <v/>
      </c>
      <c r="M143" s="3" t="str">
        <f t="shared" si="43"/>
        <v/>
      </c>
      <c r="N143" s="64" t="str">
        <f t="shared" si="48"/>
        <v/>
      </c>
      <c r="O143" s="3" t="str">
        <f>IF(I143,IF(I144,CONCATENATE(Y143,O144),Y143),"")</f>
        <v/>
      </c>
      <c r="P143" s="19" t="str">
        <f>IF(G143,O143,IF(D143,Y143,""))</f>
        <v/>
      </c>
      <c r="Q143" s="23">
        <f>_xlfn.XLOOKUP(R143,summary!C1:C36,summary!B1:B36)</f>
        <v>43840</v>
      </c>
      <c r="R143" s="24" t="str">
        <f t="shared" si="44"/>
        <v>구성동</v>
      </c>
      <c r="S143" s="24" t="str">
        <f>IF(J143,Y143,S142)</f>
        <v>언남14통</v>
      </c>
      <c r="T143" s="24" t="str">
        <f>IF(J143,P144,T142)</f>
        <v>(언남동, 성원상떼빌아파트)</v>
      </c>
      <c r="U143" s="24" t="str">
        <f t="shared" si="45"/>
        <v>언남</v>
      </c>
      <c r="V143" s="25">
        <f>IF(J143,M143,V142)</f>
        <v>14</v>
      </c>
      <c r="W143" s="25">
        <f t="shared" si="46"/>
        <v>7</v>
      </c>
      <c r="X143" s="26"/>
      <c r="Y143" s="7"/>
      <c r="Z143" s="2" t="s">
        <v>110</v>
      </c>
      <c r="AA143" s="2" t="s">
        <v>255</v>
      </c>
      <c r="AB143" s="5"/>
      <c r="AC143" s="5"/>
      <c r="AD143" s="5"/>
      <c r="AE143" s="5"/>
      <c r="AF143" s="5"/>
      <c r="AG143" s="5"/>
    </row>
    <row r="144" spans="1:33" ht="15.95" customHeight="1" x14ac:dyDescent="0.3">
      <c r="A144" s="22" t="b">
        <f t="shared" si="35"/>
        <v>0</v>
      </c>
      <c r="B144" s="22" t="b">
        <f t="shared" si="36"/>
        <v>0</v>
      </c>
      <c r="C144" s="22" t="b">
        <f t="shared" si="37"/>
        <v>0</v>
      </c>
      <c r="D144" s="22" t="b">
        <f t="shared" si="38"/>
        <v>0</v>
      </c>
      <c r="E144" s="22" t="b">
        <f t="shared" si="39"/>
        <v>0</v>
      </c>
      <c r="F144" s="22" t="b">
        <f t="shared" si="34"/>
        <v>0</v>
      </c>
      <c r="G144" s="22" t="b">
        <f t="shared" si="33"/>
        <v>0</v>
      </c>
      <c r="H144" s="22" t="b">
        <f t="shared" si="40"/>
        <v>0</v>
      </c>
      <c r="I144" s="22" t="b">
        <f t="shared" si="47"/>
        <v>0</v>
      </c>
      <c r="J144" s="22" t="b">
        <f t="shared" si="41"/>
        <v>0</v>
      </c>
      <c r="K144" s="3" t="str">
        <f>IF(AND(J144,RIGHT(Y144)="통"),Y144,"")</f>
        <v/>
      </c>
      <c r="L144" s="3" t="str">
        <f t="shared" si="42"/>
        <v/>
      </c>
      <c r="M144" s="3" t="str">
        <f t="shared" si="43"/>
        <v/>
      </c>
      <c r="N144" s="64" t="str">
        <f t="shared" si="48"/>
        <v/>
      </c>
      <c r="O144" s="3" t="str">
        <f>IF(I144,IF(I145,CONCATENATE(Y144,O145),Y144),"")</f>
        <v/>
      </c>
      <c r="P144" s="19" t="str">
        <f>IF(G144,O144,IF(D144,Y144,""))</f>
        <v/>
      </c>
      <c r="Q144" s="23">
        <f>_xlfn.XLOOKUP(R144,summary!C1:C36,summary!B1:B36)</f>
        <v>43840</v>
      </c>
      <c r="R144" s="24" t="str">
        <f t="shared" si="44"/>
        <v>구성동</v>
      </c>
      <c r="S144" s="24" t="str">
        <f>IF(J144,Y144,S143)</f>
        <v>언남14통</v>
      </c>
      <c r="T144" s="24" t="str">
        <f>IF(J144,P145,T143)</f>
        <v>(언남동, 성원상떼빌아파트)</v>
      </c>
      <c r="U144" s="24" t="str">
        <f t="shared" si="45"/>
        <v>언남</v>
      </c>
      <c r="V144" s="25">
        <f>IF(J144,M144,V143)</f>
        <v>14</v>
      </c>
      <c r="W144" s="25">
        <f t="shared" si="46"/>
        <v>8</v>
      </c>
      <c r="X144" s="26"/>
      <c r="Y144" s="7"/>
      <c r="Z144" s="2" t="s">
        <v>112</v>
      </c>
      <c r="AA144" s="2" t="s">
        <v>256</v>
      </c>
      <c r="AB144" s="5"/>
      <c r="AC144" s="5"/>
      <c r="AD144" s="5"/>
      <c r="AE144" s="5"/>
      <c r="AF144" s="5"/>
      <c r="AG144" s="5"/>
    </row>
    <row r="145" spans="1:33" ht="15.95" customHeight="1" x14ac:dyDescent="0.3">
      <c r="A145" s="22" t="b">
        <f t="shared" si="35"/>
        <v>0</v>
      </c>
      <c r="B145" s="22" t="b">
        <f t="shared" si="36"/>
        <v>0</v>
      </c>
      <c r="C145" s="22" t="b">
        <f t="shared" si="37"/>
        <v>0</v>
      </c>
      <c r="D145" s="22" t="b">
        <f t="shared" si="38"/>
        <v>0</v>
      </c>
      <c r="E145" s="22" t="b">
        <f t="shared" si="39"/>
        <v>0</v>
      </c>
      <c r="F145" s="22" t="b">
        <f t="shared" si="34"/>
        <v>0</v>
      </c>
      <c r="G145" s="22" t="b">
        <f t="shared" si="33"/>
        <v>0</v>
      </c>
      <c r="H145" s="22" t="b">
        <f t="shared" si="40"/>
        <v>0</v>
      </c>
      <c r="I145" s="22" t="b">
        <f t="shared" si="47"/>
        <v>0</v>
      </c>
      <c r="J145" s="22" t="b">
        <f t="shared" si="41"/>
        <v>0</v>
      </c>
      <c r="K145" s="3" t="str">
        <f>IF(AND(J145,RIGHT(Y145)="통"),Y145,"")</f>
        <v/>
      </c>
      <c r="L145" s="3" t="str">
        <f t="shared" si="42"/>
        <v/>
      </c>
      <c r="M145" s="3" t="str">
        <f t="shared" si="43"/>
        <v/>
      </c>
      <c r="N145" s="64" t="str">
        <f t="shared" si="48"/>
        <v/>
      </c>
      <c r="O145" s="3" t="str">
        <f>IF(I145,IF(I146,CONCATENATE(Y145,O146),Y145),"")</f>
        <v/>
      </c>
      <c r="P145" s="19" t="str">
        <f>IF(G145,O145,IF(D145,Y145,""))</f>
        <v/>
      </c>
      <c r="Q145" s="23">
        <f>_xlfn.XLOOKUP(R145,summary!C1:C36,summary!B1:B36)</f>
        <v>43840</v>
      </c>
      <c r="R145" s="24" t="str">
        <f t="shared" si="44"/>
        <v>구성동</v>
      </c>
      <c r="S145" s="24" t="str">
        <f>IF(J145,Y145,S144)</f>
        <v>언남14통</v>
      </c>
      <c r="T145" s="24" t="str">
        <f>IF(J145,P146,T144)</f>
        <v>(언남동, 성원상떼빌아파트)</v>
      </c>
      <c r="U145" s="24" t="str">
        <f t="shared" si="45"/>
        <v>언남</v>
      </c>
      <c r="V145" s="25">
        <f>IF(J145,M145,V144)</f>
        <v>14</v>
      </c>
      <c r="W145" s="25">
        <f t="shared" si="46"/>
        <v>9</v>
      </c>
      <c r="X145" s="26"/>
      <c r="Y145" s="7"/>
      <c r="Z145" s="2" t="s">
        <v>114</v>
      </c>
      <c r="AA145" s="2" t="s">
        <v>257</v>
      </c>
      <c r="AB145" s="5"/>
      <c r="AC145" s="5"/>
      <c r="AD145" s="5"/>
      <c r="AE145" s="5"/>
      <c r="AF145" s="5"/>
      <c r="AG145" s="5"/>
    </row>
    <row r="146" spans="1:33" ht="15.95" customHeight="1" x14ac:dyDescent="0.3">
      <c r="A146" s="22" t="b">
        <f t="shared" si="35"/>
        <v>0</v>
      </c>
      <c r="B146" s="22" t="b">
        <f t="shared" si="36"/>
        <v>0</v>
      </c>
      <c r="C146" s="22" t="b">
        <f t="shared" si="37"/>
        <v>0</v>
      </c>
      <c r="D146" s="22" t="b">
        <f t="shared" si="38"/>
        <v>0</v>
      </c>
      <c r="E146" s="22" t="b">
        <f t="shared" si="39"/>
        <v>0</v>
      </c>
      <c r="F146" s="22" t="b">
        <f t="shared" si="34"/>
        <v>0</v>
      </c>
      <c r="G146" s="22" t="b">
        <f t="shared" si="33"/>
        <v>0</v>
      </c>
      <c r="H146" s="22" t="b">
        <f t="shared" si="40"/>
        <v>0</v>
      </c>
      <c r="I146" s="22" t="b">
        <f t="shared" si="47"/>
        <v>0</v>
      </c>
      <c r="J146" s="22" t="b">
        <f t="shared" si="41"/>
        <v>0</v>
      </c>
      <c r="K146" s="3" t="str">
        <f>IF(AND(J146,RIGHT(Y146)="통"),Y146,"")</f>
        <v/>
      </c>
      <c r="L146" s="3" t="str">
        <f t="shared" si="42"/>
        <v/>
      </c>
      <c r="M146" s="3" t="str">
        <f t="shared" si="43"/>
        <v/>
      </c>
      <c r="N146" s="64" t="str">
        <f t="shared" si="48"/>
        <v/>
      </c>
      <c r="O146" s="3" t="str">
        <f>IF(I146,IF(I147,CONCATENATE(Y146,O147),Y146),"")</f>
        <v/>
      </c>
      <c r="P146" s="19" t="str">
        <f>IF(G146,O146,IF(D146,Y146,""))</f>
        <v/>
      </c>
      <c r="Q146" s="23">
        <f>_xlfn.XLOOKUP(R146,summary!C1:C36,summary!B1:B36)</f>
        <v>43840</v>
      </c>
      <c r="R146" s="24" t="str">
        <f t="shared" si="44"/>
        <v>구성동</v>
      </c>
      <c r="S146" s="24" t="str">
        <f>IF(J146,Y146,S145)</f>
        <v>언남14통</v>
      </c>
      <c r="T146" s="24" t="str">
        <f>IF(J146,P147,T145)</f>
        <v>(언남동, 성원상떼빌아파트)</v>
      </c>
      <c r="U146" s="24" t="str">
        <f t="shared" si="45"/>
        <v>언남</v>
      </c>
      <c r="V146" s="25">
        <f>IF(J146,M146,V145)</f>
        <v>14</v>
      </c>
      <c r="W146" s="25">
        <f t="shared" si="46"/>
        <v>10</v>
      </c>
      <c r="X146" s="26"/>
      <c r="Y146" s="7"/>
      <c r="Z146" s="2" t="s">
        <v>116</v>
      </c>
      <c r="AA146" s="2" t="s">
        <v>258</v>
      </c>
      <c r="AB146" s="5"/>
      <c r="AC146" s="5"/>
      <c r="AD146" s="5"/>
      <c r="AE146" s="5"/>
      <c r="AF146" s="5"/>
      <c r="AG146" s="5"/>
    </row>
    <row r="147" spans="1:33" ht="15.95" customHeight="1" x14ac:dyDescent="0.3">
      <c r="A147" s="22" t="b">
        <f t="shared" si="35"/>
        <v>0</v>
      </c>
      <c r="B147" s="22" t="b">
        <f t="shared" si="36"/>
        <v>0</v>
      </c>
      <c r="C147" s="22" t="b">
        <f t="shared" si="37"/>
        <v>0</v>
      </c>
      <c r="D147" s="22" t="b">
        <f t="shared" si="38"/>
        <v>0</v>
      </c>
      <c r="E147" s="22" t="b">
        <f t="shared" si="39"/>
        <v>0</v>
      </c>
      <c r="F147" s="22" t="b">
        <f t="shared" si="34"/>
        <v>0</v>
      </c>
      <c r="G147" s="22" t="b">
        <f t="shared" si="33"/>
        <v>0</v>
      </c>
      <c r="H147" s="22" t="b">
        <f t="shared" si="40"/>
        <v>0</v>
      </c>
      <c r="I147" s="22" t="b">
        <f t="shared" si="47"/>
        <v>0</v>
      </c>
      <c r="J147" s="22" t="b">
        <f t="shared" si="41"/>
        <v>0</v>
      </c>
      <c r="K147" s="3" t="str">
        <f>IF(AND(J147,RIGHT(Y147)="통"),Y147,"")</f>
        <v/>
      </c>
      <c r="L147" s="3" t="str">
        <f t="shared" si="42"/>
        <v/>
      </c>
      <c r="M147" s="3" t="str">
        <f t="shared" si="43"/>
        <v/>
      </c>
      <c r="N147" s="64" t="str">
        <f t="shared" si="48"/>
        <v/>
      </c>
      <c r="O147" s="3" t="str">
        <f>IF(I147,IF(I148,CONCATENATE(Y147,O148),Y147),"")</f>
        <v/>
      </c>
      <c r="P147" s="19" t="str">
        <f>IF(G147,O147,IF(D147,Y147,""))</f>
        <v/>
      </c>
      <c r="Q147" s="23">
        <f>_xlfn.XLOOKUP(R147,summary!C1:C36,summary!B1:B36)</f>
        <v>43840</v>
      </c>
      <c r="R147" s="24" t="str">
        <f t="shared" si="44"/>
        <v>구성동</v>
      </c>
      <c r="S147" s="24" t="str">
        <f>IF(J147,Y147,S146)</f>
        <v>언남14통</v>
      </c>
      <c r="T147" s="24" t="str">
        <f>IF(J147,P148,T146)</f>
        <v>(언남동, 성원상떼빌아파트)</v>
      </c>
      <c r="U147" s="24" t="str">
        <f t="shared" si="45"/>
        <v>언남</v>
      </c>
      <c r="V147" s="25">
        <f>IF(J147,M147,V146)</f>
        <v>14</v>
      </c>
      <c r="W147" s="25">
        <f t="shared" si="46"/>
        <v>11</v>
      </c>
      <c r="X147" s="26"/>
      <c r="Y147" s="7"/>
      <c r="Z147" s="2" t="s">
        <v>118</v>
      </c>
      <c r="AA147" s="2" t="s">
        <v>259</v>
      </c>
      <c r="AB147" s="5"/>
      <c r="AC147" s="5"/>
      <c r="AD147" s="5"/>
      <c r="AE147" s="5"/>
      <c r="AF147" s="5"/>
      <c r="AG147" s="5"/>
    </row>
    <row r="148" spans="1:33" ht="15.95" customHeight="1" x14ac:dyDescent="0.3">
      <c r="A148" s="22" t="b">
        <f t="shared" si="35"/>
        <v>1</v>
      </c>
      <c r="B148" s="22" t="b">
        <f t="shared" si="36"/>
        <v>0</v>
      </c>
      <c r="C148" s="22" t="b">
        <f t="shared" si="37"/>
        <v>0</v>
      </c>
      <c r="D148" s="22" t="b">
        <f t="shared" si="38"/>
        <v>0</v>
      </c>
      <c r="E148" s="22" t="b">
        <f t="shared" si="39"/>
        <v>0</v>
      </c>
      <c r="F148" s="22" t="b">
        <f t="shared" si="34"/>
        <v>0</v>
      </c>
      <c r="G148" s="22" t="b">
        <f t="shared" si="33"/>
        <v>0</v>
      </c>
      <c r="H148" s="22" t="b">
        <f t="shared" si="40"/>
        <v>0</v>
      </c>
      <c r="I148" s="22" t="b">
        <f t="shared" si="47"/>
        <v>0</v>
      </c>
      <c r="J148" s="22" t="b">
        <f t="shared" si="41"/>
        <v>1</v>
      </c>
      <c r="K148" s="3" t="str">
        <f>IF(AND(J148,RIGHT(Y148)="통"),Y148,"")</f>
        <v>언남15통</v>
      </c>
      <c r="L148" s="3" t="str">
        <f t="shared" si="42"/>
        <v>15</v>
      </c>
      <c r="M148" s="22">
        <f t="shared" si="43"/>
        <v>15</v>
      </c>
      <c r="N148" s="64" t="str">
        <f t="shared" si="48"/>
        <v>언남</v>
      </c>
      <c r="O148" s="3" t="str">
        <f>IF(I148,IF(I149,CONCATENATE(Y148,O149),Y148),"")</f>
        <v/>
      </c>
      <c r="P148" s="19" t="str">
        <f>IF(G148,O148,IF(D148,Y148,""))</f>
        <v/>
      </c>
      <c r="Q148" s="23">
        <f>_xlfn.XLOOKUP(R148,summary!C1:C36,summary!B1:B36)</f>
        <v>43840</v>
      </c>
      <c r="R148" s="24" t="str">
        <f t="shared" si="44"/>
        <v>구성동</v>
      </c>
      <c r="S148" s="24" t="str">
        <f>IF(J148,Y148,S147)</f>
        <v>언남15통</v>
      </c>
      <c r="T148" s="24" t="str">
        <f>IF(J148,P149,T147)</f>
        <v>(언남동, 성원상떼빌아파트)</v>
      </c>
      <c r="U148" s="24" t="str">
        <f t="shared" si="45"/>
        <v>언남</v>
      </c>
      <c r="V148" s="25">
        <f>IF(J148,M148,V147)</f>
        <v>15</v>
      </c>
      <c r="W148" s="25">
        <f t="shared" si="46"/>
        <v>1</v>
      </c>
      <c r="X148" s="26"/>
      <c r="Y148" s="2" t="s">
        <v>260</v>
      </c>
      <c r="Z148" s="2" t="s">
        <v>79</v>
      </c>
      <c r="AA148" s="2" t="s">
        <v>261</v>
      </c>
      <c r="AB148" s="5"/>
      <c r="AC148" s="5"/>
      <c r="AD148" s="5"/>
      <c r="AE148" s="5"/>
      <c r="AF148" s="5"/>
      <c r="AG148" s="5"/>
    </row>
    <row r="149" spans="1:33" ht="15.95" customHeight="1" x14ac:dyDescent="0.3">
      <c r="A149" s="22" t="b">
        <f t="shared" si="35"/>
        <v>1</v>
      </c>
      <c r="B149" s="22" t="b">
        <f t="shared" si="36"/>
        <v>1</v>
      </c>
      <c r="C149" s="22" t="b">
        <f t="shared" si="37"/>
        <v>0</v>
      </c>
      <c r="D149" s="22" t="b">
        <f t="shared" si="38"/>
        <v>0</v>
      </c>
      <c r="E149" s="22" t="b">
        <f t="shared" si="39"/>
        <v>1</v>
      </c>
      <c r="F149" s="22" t="b">
        <f t="shared" si="34"/>
        <v>1</v>
      </c>
      <c r="G149" s="22" t="b">
        <f t="shared" si="33"/>
        <v>1</v>
      </c>
      <c r="H149" s="22" t="b">
        <f t="shared" si="40"/>
        <v>0</v>
      </c>
      <c r="I149" s="22" t="b">
        <f t="shared" si="47"/>
        <v>1</v>
      </c>
      <c r="J149" s="22" t="b">
        <f t="shared" si="41"/>
        <v>0</v>
      </c>
      <c r="K149" s="3" t="str">
        <f>IF(AND(J149,RIGHT(Y149)="통"),Y149,"")</f>
        <v/>
      </c>
      <c r="L149" s="3" t="str">
        <f t="shared" si="42"/>
        <v/>
      </c>
      <c r="M149" s="3" t="str">
        <f t="shared" si="43"/>
        <v/>
      </c>
      <c r="N149" s="64" t="str">
        <f t="shared" si="48"/>
        <v/>
      </c>
      <c r="O149" s="3" t="str">
        <f>IF(I149,IF(I150,CONCATENATE(Y149,O150),Y149),"")</f>
        <v>(언남동, 성원상떼빌아파트)</v>
      </c>
      <c r="P149" s="19" t="str">
        <f>IF(G149,O149,IF(D149,Y149,""))</f>
        <v>(언남동, 성원상떼빌아파트)</v>
      </c>
      <c r="Q149" s="23">
        <f>_xlfn.XLOOKUP(R149,summary!C1:C36,summary!B1:B36)</f>
        <v>43840</v>
      </c>
      <c r="R149" s="24" t="str">
        <f t="shared" si="44"/>
        <v>구성동</v>
      </c>
      <c r="S149" s="24" t="str">
        <f>IF(J149,Y149,S148)</f>
        <v>언남15통</v>
      </c>
      <c r="T149" s="24" t="str">
        <f>IF(J149,P150,T148)</f>
        <v>(언남동, 성원상떼빌아파트)</v>
      </c>
      <c r="U149" s="24" t="str">
        <f t="shared" si="45"/>
        <v>언남</v>
      </c>
      <c r="V149" s="25">
        <f>IF(J149,M149,V148)</f>
        <v>15</v>
      </c>
      <c r="W149" s="25">
        <f t="shared" si="46"/>
        <v>2</v>
      </c>
      <c r="X149" s="26"/>
      <c r="Y149" s="2" t="s">
        <v>101</v>
      </c>
      <c r="Z149" s="2" t="s">
        <v>81</v>
      </c>
      <c r="AA149" s="2" t="s">
        <v>262</v>
      </c>
      <c r="AB149" s="5"/>
      <c r="AC149" s="5"/>
      <c r="AD149" s="5"/>
      <c r="AE149" s="5"/>
      <c r="AF149" s="5"/>
      <c r="AG149" s="5"/>
    </row>
    <row r="150" spans="1:33" ht="15.95" customHeight="1" x14ac:dyDescent="0.3">
      <c r="A150" s="22" t="b">
        <f t="shared" si="35"/>
        <v>0</v>
      </c>
      <c r="B150" s="22" t="b">
        <f t="shared" si="36"/>
        <v>0</v>
      </c>
      <c r="C150" s="22" t="b">
        <f t="shared" si="37"/>
        <v>0</v>
      </c>
      <c r="D150" s="22" t="b">
        <f t="shared" si="38"/>
        <v>0</v>
      </c>
      <c r="E150" s="22" t="b">
        <f t="shared" si="39"/>
        <v>0</v>
      </c>
      <c r="F150" s="22" t="b">
        <f t="shared" si="34"/>
        <v>0</v>
      </c>
      <c r="G150" s="22" t="b">
        <f t="shared" si="33"/>
        <v>0</v>
      </c>
      <c r="H150" s="22" t="b">
        <f t="shared" si="40"/>
        <v>0</v>
      </c>
      <c r="I150" s="22" t="b">
        <f t="shared" si="47"/>
        <v>1</v>
      </c>
      <c r="J150" s="22" t="b">
        <f t="shared" si="41"/>
        <v>0</v>
      </c>
      <c r="K150" s="3" t="str">
        <f>IF(AND(J150,RIGHT(Y150)="통"),Y150,"")</f>
        <v/>
      </c>
      <c r="L150" s="3" t="str">
        <f t="shared" si="42"/>
        <v/>
      </c>
      <c r="M150" s="3" t="str">
        <f t="shared" si="43"/>
        <v/>
      </c>
      <c r="N150" s="64" t="str">
        <f t="shared" si="48"/>
        <v/>
      </c>
      <c r="O150" s="3" t="str">
        <f>IF(I150,IF(I151,CONCATENATE(Y150,O151),Y150),"")</f>
        <v>성원상떼빌아파트)</v>
      </c>
      <c r="P150" s="19" t="str">
        <f>IF(G150,O150,IF(D150,Y150,""))</f>
        <v/>
      </c>
      <c r="Q150" s="23">
        <f>_xlfn.XLOOKUP(R150,summary!C1:C36,summary!B1:B36)</f>
        <v>43840</v>
      </c>
      <c r="R150" s="24" t="str">
        <f t="shared" si="44"/>
        <v>구성동</v>
      </c>
      <c r="S150" s="24" t="str">
        <f>IF(J150,Y150,S149)</f>
        <v>언남15통</v>
      </c>
      <c r="T150" s="24" t="str">
        <f>IF(J150,P151,T149)</f>
        <v>(언남동, 성원상떼빌아파트)</v>
      </c>
      <c r="U150" s="24" t="str">
        <f t="shared" si="45"/>
        <v>언남</v>
      </c>
      <c r="V150" s="25">
        <f>IF(J150,M150,V149)</f>
        <v>15</v>
      </c>
      <c r="W150" s="24" t="str">
        <f t="shared" si="46"/>
        <v/>
      </c>
      <c r="X150" s="26"/>
      <c r="Y150" s="7"/>
      <c r="Z150" s="7"/>
      <c r="AA150" s="7"/>
      <c r="AB150" s="5"/>
      <c r="AC150" s="5"/>
      <c r="AD150" s="5"/>
      <c r="AE150" s="5"/>
      <c r="AF150" s="5"/>
      <c r="AG150" s="5"/>
    </row>
    <row r="151" spans="1:33" ht="15.95" customHeight="1" x14ac:dyDescent="0.3">
      <c r="A151" s="22" t="b">
        <f t="shared" si="35"/>
        <v>0</v>
      </c>
      <c r="B151" s="22" t="b">
        <f t="shared" si="36"/>
        <v>0</v>
      </c>
      <c r="C151" s="22" t="b">
        <f t="shared" si="37"/>
        <v>0</v>
      </c>
      <c r="D151" s="22" t="b">
        <f t="shared" si="38"/>
        <v>0</v>
      </c>
      <c r="E151" s="22" t="b">
        <f t="shared" si="39"/>
        <v>0</v>
      </c>
      <c r="F151" s="22" t="b">
        <f t="shared" si="34"/>
        <v>0</v>
      </c>
      <c r="G151" s="22" t="b">
        <f t="shared" si="33"/>
        <v>0</v>
      </c>
      <c r="H151" s="22" t="b">
        <f t="shared" si="40"/>
        <v>0</v>
      </c>
      <c r="I151" s="22" t="b">
        <f t="shared" si="47"/>
        <v>1</v>
      </c>
      <c r="J151" s="22" t="b">
        <f t="shared" si="41"/>
        <v>0</v>
      </c>
      <c r="K151" s="3" t="str">
        <f>IF(AND(J151,RIGHT(Y151)="통"),Y151,"")</f>
        <v/>
      </c>
      <c r="L151" s="3" t="str">
        <f t="shared" si="42"/>
        <v/>
      </c>
      <c r="M151" s="3" t="str">
        <f t="shared" si="43"/>
        <v/>
      </c>
      <c r="N151" s="64" t="str">
        <f t="shared" si="48"/>
        <v/>
      </c>
      <c r="O151" s="3" t="str">
        <f>IF(I151,IF(I152,CONCATENATE(Y151,O152),Y151),"")</f>
        <v>성원상떼빌아파트)</v>
      </c>
      <c r="P151" s="19" t="str">
        <f>IF(G151,O151,IF(D151,Y151,""))</f>
        <v/>
      </c>
      <c r="Q151" s="23">
        <f>_xlfn.XLOOKUP(R151,summary!C1:C36,summary!B1:B36)</f>
        <v>43840</v>
      </c>
      <c r="R151" s="24" t="str">
        <f t="shared" si="44"/>
        <v>구성동</v>
      </c>
      <c r="S151" s="24" t="str">
        <f>IF(J151,Y151,S150)</f>
        <v>언남15통</v>
      </c>
      <c r="T151" s="24" t="str">
        <f>IF(J151,P152,T150)</f>
        <v>(언남동, 성원상떼빌아파트)</v>
      </c>
      <c r="U151" s="24" t="str">
        <f t="shared" si="45"/>
        <v>언남</v>
      </c>
      <c r="V151" s="25">
        <f>IF(J151,M151,V150)</f>
        <v>15</v>
      </c>
      <c r="W151" s="25">
        <f t="shared" si="46"/>
        <v>3</v>
      </c>
      <c r="X151" s="26"/>
      <c r="Y151" s="7"/>
      <c r="Z151" s="2" t="s">
        <v>83</v>
      </c>
      <c r="AA151" s="2" t="s">
        <v>263</v>
      </c>
      <c r="AB151" s="5"/>
      <c r="AC151" s="5"/>
      <c r="AD151" s="5"/>
      <c r="AE151" s="5"/>
      <c r="AF151" s="5"/>
      <c r="AG151" s="5"/>
    </row>
    <row r="152" spans="1:33" ht="15.95" customHeight="1" x14ac:dyDescent="0.3">
      <c r="A152" s="22" t="b">
        <f t="shared" si="35"/>
        <v>1</v>
      </c>
      <c r="B152" s="22" t="b">
        <f t="shared" si="36"/>
        <v>0</v>
      </c>
      <c r="C152" s="22" t="b">
        <f t="shared" si="37"/>
        <v>0</v>
      </c>
      <c r="D152" s="22" t="b">
        <f t="shared" si="38"/>
        <v>0</v>
      </c>
      <c r="E152" s="22" t="b">
        <f t="shared" si="39"/>
        <v>0</v>
      </c>
      <c r="F152" s="22" t="b">
        <f t="shared" si="34"/>
        <v>0</v>
      </c>
      <c r="G152" s="22" t="b">
        <f t="shared" si="33"/>
        <v>0</v>
      </c>
      <c r="H152" s="22" t="b">
        <f t="shared" si="40"/>
        <v>0</v>
      </c>
      <c r="I152" s="22" t="b">
        <f t="shared" si="47"/>
        <v>1</v>
      </c>
      <c r="J152" s="22" t="b">
        <f t="shared" si="41"/>
        <v>0</v>
      </c>
      <c r="K152" s="3" t="str">
        <f>IF(AND(J152,RIGHT(Y152)="통"),Y152,"")</f>
        <v/>
      </c>
      <c r="L152" s="3" t="str">
        <f t="shared" si="42"/>
        <v/>
      </c>
      <c r="M152" s="3" t="str">
        <f t="shared" si="43"/>
        <v/>
      </c>
      <c r="N152" s="64" t="str">
        <f t="shared" si="48"/>
        <v/>
      </c>
      <c r="O152" s="3" t="str">
        <f>IF(I152,IF(I153,CONCATENATE(Y152,O153),Y152),"")</f>
        <v>성원상떼빌아파트)</v>
      </c>
      <c r="P152" s="19" t="str">
        <f>IF(G152,O152,IF(D152,Y152,""))</f>
        <v/>
      </c>
      <c r="Q152" s="23">
        <f>_xlfn.XLOOKUP(R152,summary!C1:C36,summary!B1:B36)</f>
        <v>43840</v>
      </c>
      <c r="R152" s="24" t="str">
        <f t="shared" si="44"/>
        <v>구성동</v>
      </c>
      <c r="S152" s="24" t="str">
        <f>IF(J152,Y152,S151)</f>
        <v>언남15통</v>
      </c>
      <c r="T152" s="24" t="str">
        <f>IF(J152,P153,T151)</f>
        <v>(언남동, 성원상떼빌아파트)</v>
      </c>
      <c r="U152" s="24" t="str">
        <f t="shared" si="45"/>
        <v>언남</v>
      </c>
      <c r="V152" s="25">
        <f>IF(J152,M152,V151)</f>
        <v>15</v>
      </c>
      <c r="W152" s="24" t="str">
        <f t="shared" si="46"/>
        <v/>
      </c>
      <c r="X152" s="26"/>
      <c r="Y152" s="2" t="s">
        <v>250</v>
      </c>
      <c r="Z152" s="7"/>
      <c r="AA152" s="7"/>
      <c r="AB152" s="5"/>
      <c r="AC152" s="5"/>
      <c r="AD152" s="5"/>
      <c r="AE152" s="5"/>
      <c r="AF152" s="5"/>
      <c r="AG152" s="5"/>
    </row>
    <row r="153" spans="1:33" ht="15.95" customHeight="1" x14ac:dyDescent="0.3">
      <c r="A153" s="22" t="b">
        <f t="shared" si="35"/>
        <v>1</v>
      </c>
      <c r="B153" s="22" t="b">
        <f t="shared" si="36"/>
        <v>0</v>
      </c>
      <c r="C153" s="22" t="b">
        <f t="shared" si="37"/>
        <v>1</v>
      </c>
      <c r="D153" s="22" t="b">
        <f t="shared" si="38"/>
        <v>0</v>
      </c>
      <c r="E153" s="22" t="b">
        <f t="shared" si="39"/>
        <v>1</v>
      </c>
      <c r="F153" s="22" t="b">
        <f t="shared" si="34"/>
        <v>1</v>
      </c>
      <c r="G153" s="22" t="b">
        <f t="shared" si="33"/>
        <v>0</v>
      </c>
      <c r="H153" s="22" t="b">
        <f t="shared" si="40"/>
        <v>1</v>
      </c>
      <c r="I153" s="22" t="b">
        <f t="shared" si="47"/>
        <v>1</v>
      </c>
      <c r="J153" s="22" t="b">
        <f t="shared" si="41"/>
        <v>0</v>
      </c>
      <c r="K153" s="3" t="str">
        <f>IF(AND(J153,RIGHT(Y153)="통"),Y153,"")</f>
        <v/>
      </c>
      <c r="L153" s="3" t="str">
        <f t="shared" si="42"/>
        <v/>
      </c>
      <c r="M153" s="3" t="str">
        <f t="shared" si="43"/>
        <v/>
      </c>
      <c r="N153" s="64" t="str">
        <f t="shared" si="48"/>
        <v/>
      </c>
      <c r="O153" s="3" t="str">
        <f>IF(I153,IF(I154,CONCATENATE(Y153,O154),Y153),"")</f>
        <v>아파트)</v>
      </c>
      <c r="P153" s="19" t="str">
        <f>IF(G153,O153,IF(D153,Y153,""))</f>
        <v/>
      </c>
      <c r="Q153" s="23">
        <f>_xlfn.XLOOKUP(R153,summary!C1:C36,summary!B1:B36)</f>
        <v>43840</v>
      </c>
      <c r="R153" s="24" t="str">
        <f t="shared" si="44"/>
        <v>구성동</v>
      </c>
      <c r="S153" s="24" t="str">
        <f>IF(J153,Y153,S152)</f>
        <v>언남15통</v>
      </c>
      <c r="T153" s="24" t="str">
        <f>IF(J153,P154,T152)</f>
        <v>(언남동, 성원상떼빌아파트)</v>
      </c>
      <c r="U153" s="24" t="str">
        <f t="shared" si="45"/>
        <v>언남</v>
      </c>
      <c r="V153" s="25">
        <f>IF(J153,M153,V152)</f>
        <v>15</v>
      </c>
      <c r="W153" s="25">
        <f t="shared" si="46"/>
        <v>4</v>
      </c>
      <c r="X153" s="26"/>
      <c r="Y153" s="2" t="s">
        <v>165</v>
      </c>
      <c r="Z153" s="2" t="s">
        <v>90</v>
      </c>
      <c r="AA153" s="2" t="s">
        <v>264</v>
      </c>
      <c r="AB153" s="5"/>
      <c r="AC153" s="5"/>
      <c r="AD153" s="5"/>
      <c r="AE153" s="5"/>
      <c r="AF153" s="5"/>
      <c r="AG153" s="5"/>
    </row>
    <row r="154" spans="1:33" ht="15.95" customHeight="1" x14ac:dyDescent="0.3">
      <c r="A154" s="22" t="b">
        <f t="shared" si="35"/>
        <v>0</v>
      </c>
      <c r="B154" s="22" t="b">
        <f t="shared" si="36"/>
        <v>0</v>
      </c>
      <c r="C154" s="22" t="b">
        <f t="shared" si="37"/>
        <v>0</v>
      </c>
      <c r="D154" s="22" t="b">
        <f t="shared" si="38"/>
        <v>0</v>
      </c>
      <c r="E154" s="22" t="b">
        <f t="shared" si="39"/>
        <v>0</v>
      </c>
      <c r="F154" s="22" t="b">
        <f t="shared" si="34"/>
        <v>0</v>
      </c>
      <c r="G154" s="22" t="b">
        <f t="shared" si="33"/>
        <v>0</v>
      </c>
      <c r="H154" s="22" t="b">
        <f t="shared" si="40"/>
        <v>0</v>
      </c>
      <c r="I154" s="22" t="b">
        <f t="shared" si="47"/>
        <v>0</v>
      </c>
      <c r="J154" s="22" t="b">
        <f t="shared" si="41"/>
        <v>0</v>
      </c>
      <c r="K154" s="3" t="str">
        <f>IF(AND(J154,RIGHT(Y154)="통"),Y154,"")</f>
        <v/>
      </c>
      <c r="L154" s="3" t="str">
        <f t="shared" si="42"/>
        <v/>
      </c>
      <c r="M154" s="3" t="str">
        <f t="shared" si="43"/>
        <v/>
      </c>
      <c r="N154" s="64" t="str">
        <f t="shared" si="48"/>
        <v/>
      </c>
      <c r="O154" s="3" t="str">
        <f>IF(I154,IF(I155,CONCATENATE(Y154,O155),Y154),"")</f>
        <v/>
      </c>
      <c r="P154" s="19" t="str">
        <f>IF(G154,O154,IF(D154,Y154,""))</f>
        <v/>
      </c>
      <c r="Q154" s="23">
        <f>_xlfn.XLOOKUP(R154,summary!C1:C36,summary!B1:B36)</f>
        <v>43840</v>
      </c>
      <c r="R154" s="24" t="str">
        <f t="shared" si="44"/>
        <v>구성동</v>
      </c>
      <c r="S154" s="24" t="str">
        <f>IF(J154,Y154,S153)</f>
        <v>언남15통</v>
      </c>
      <c r="T154" s="24" t="str">
        <f>IF(J154,P155,T153)</f>
        <v>(언남동, 성원상떼빌아파트)</v>
      </c>
      <c r="U154" s="24" t="str">
        <f t="shared" si="45"/>
        <v>언남</v>
      </c>
      <c r="V154" s="25">
        <f>IF(J154,M154,V153)</f>
        <v>15</v>
      </c>
      <c r="W154" s="25">
        <f t="shared" si="46"/>
        <v>5</v>
      </c>
      <c r="X154" s="26"/>
      <c r="Y154" s="7"/>
      <c r="Z154" s="2" t="s">
        <v>106</v>
      </c>
      <c r="AA154" s="2" t="s">
        <v>265</v>
      </c>
      <c r="AB154" s="5"/>
      <c r="AC154" s="5"/>
      <c r="AD154" s="5"/>
      <c r="AE154" s="5"/>
      <c r="AF154" s="5"/>
      <c r="AG154" s="5"/>
    </row>
    <row r="155" spans="1:33" ht="15.95" customHeight="1" x14ac:dyDescent="0.3">
      <c r="A155" s="22" t="b">
        <f t="shared" si="35"/>
        <v>0</v>
      </c>
      <c r="B155" s="22" t="b">
        <f t="shared" si="36"/>
        <v>0</v>
      </c>
      <c r="C155" s="22" t="b">
        <f t="shared" si="37"/>
        <v>0</v>
      </c>
      <c r="D155" s="22" t="b">
        <f t="shared" si="38"/>
        <v>0</v>
      </c>
      <c r="E155" s="22" t="b">
        <f t="shared" si="39"/>
        <v>0</v>
      </c>
      <c r="F155" s="22" t="b">
        <f t="shared" si="34"/>
        <v>0</v>
      </c>
      <c r="G155" s="22" t="b">
        <f t="shared" si="33"/>
        <v>0</v>
      </c>
      <c r="H155" s="22" t="b">
        <f t="shared" si="40"/>
        <v>0</v>
      </c>
      <c r="I155" s="22" t="b">
        <f t="shared" si="47"/>
        <v>0</v>
      </c>
      <c r="J155" s="22" t="b">
        <f t="shared" si="41"/>
        <v>0</v>
      </c>
      <c r="K155" s="3" t="str">
        <f>IF(AND(J155,RIGHT(Y155)="통"),Y155,"")</f>
        <v/>
      </c>
      <c r="L155" s="3" t="str">
        <f t="shared" si="42"/>
        <v/>
      </c>
      <c r="M155" s="3" t="str">
        <f t="shared" si="43"/>
        <v/>
      </c>
      <c r="N155" s="64" t="str">
        <f t="shared" si="48"/>
        <v/>
      </c>
      <c r="O155" s="3" t="str">
        <f>IF(I155,IF(I156,CONCATENATE(Y155,O156),Y155),"")</f>
        <v/>
      </c>
      <c r="P155" s="19" t="str">
        <f>IF(G155,O155,IF(D155,Y155,""))</f>
        <v/>
      </c>
      <c r="Q155" s="23">
        <f>_xlfn.XLOOKUP(R155,summary!C1:C36,summary!B1:B36)</f>
        <v>43840</v>
      </c>
      <c r="R155" s="24" t="str">
        <f t="shared" si="44"/>
        <v>구성동</v>
      </c>
      <c r="S155" s="24" t="str">
        <f>IF(J155,Y155,S154)</f>
        <v>언남15통</v>
      </c>
      <c r="T155" s="24" t="str">
        <f>IF(J155,P156,T154)</f>
        <v>(언남동, 성원상떼빌아파트)</v>
      </c>
      <c r="U155" s="24" t="str">
        <f t="shared" si="45"/>
        <v>언남</v>
      </c>
      <c r="V155" s="25">
        <f>IF(J155,M155,V154)</f>
        <v>15</v>
      </c>
      <c r="W155" s="25">
        <f t="shared" si="46"/>
        <v>6</v>
      </c>
      <c r="X155" s="26"/>
      <c r="Y155" s="7"/>
      <c r="Z155" s="2" t="s">
        <v>108</v>
      </c>
      <c r="AA155" s="2" t="s">
        <v>266</v>
      </c>
      <c r="AB155" s="5"/>
      <c r="AC155" s="5"/>
      <c r="AD155" s="5"/>
      <c r="AE155" s="5"/>
      <c r="AF155" s="5"/>
      <c r="AG155" s="5"/>
    </row>
    <row r="156" spans="1:33" ht="15.95" customHeight="1" x14ac:dyDescent="0.3">
      <c r="A156" s="22" t="b">
        <f t="shared" si="35"/>
        <v>0</v>
      </c>
      <c r="B156" s="22" t="b">
        <f t="shared" si="36"/>
        <v>0</v>
      </c>
      <c r="C156" s="22" t="b">
        <f t="shared" si="37"/>
        <v>0</v>
      </c>
      <c r="D156" s="22" t="b">
        <f t="shared" si="38"/>
        <v>0</v>
      </c>
      <c r="E156" s="22" t="b">
        <f t="shared" si="39"/>
        <v>0</v>
      </c>
      <c r="F156" s="22" t="b">
        <f t="shared" si="34"/>
        <v>0</v>
      </c>
      <c r="G156" s="22" t="b">
        <f t="shared" si="33"/>
        <v>0</v>
      </c>
      <c r="H156" s="22" t="b">
        <f t="shared" si="40"/>
        <v>0</v>
      </c>
      <c r="I156" s="22" t="b">
        <f t="shared" si="47"/>
        <v>0</v>
      </c>
      <c r="J156" s="22" t="b">
        <f t="shared" si="41"/>
        <v>0</v>
      </c>
      <c r="K156" s="3" t="str">
        <f>IF(AND(J156,RIGHT(Y156)="통"),Y156,"")</f>
        <v/>
      </c>
      <c r="L156" s="3" t="str">
        <f t="shared" si="42"/>
        <v/>
      </c>
      <c r="M156" s="3" t="str">
        <f t="shared" si="43"/>
        <v/>
      </c>
      <c r="N156" s="64" t="str">
        <f t="shared" si="48"/>
        <v/>
      </c>
      <c r="O156" s="3" t="str">
        <f>IF(I156,IF(I157,CONCATENATE(Y156,O157),Y156),"")</f>
        <v/>
      </c>
      <c r="P156" s="19" t="str">
        <f>IF(G156,O156,IF(D156,Y156,""))</f>
        <v/>
      </c>
      <c r="Q156" s="23">
        <f>_xlfn.XLOOKUP(R156,summary!C1:C36,summary!B1:B36)</f>
        <v>43840</v>
      </c>
      <c r="R156" s="24" t="str">
        <f t="shared" si="44"/>
        <v>구성동</v>
      </c>
      <c r="S156" s="24" t="str">
        <f>IF(J156,Y156,S155)</f>
        <v>언남15통</v>
      </c>
      <c r="T156" s="24" t="str">
        <f>IF(J156,P157,T155)</f>
        <v>(언남동, 성원상떼빌아파트)</v>
      </c>
      <c r="U156" s="24" t="str">
        <f t="shared" si="45"/>
        <v>언남</v>
      </c>
      <c r="V156" s="25">
        <f>IF(J156,M156,V155)</f>
        <v>15</v>
      </c>
      <c r="W156" s="25">
        <f t="shared" si="46"/>
        <v>7</v>
      </c>
      <c r="X156" s="26"/>
      <c r="Y156" s="7"/>
      <c r="Z156" s="2" t="s">
        <v>110</v>
      </c>
      <c r="AA156" s="2" t="s">
        <v>267</v>
      </c>
      <c r="AB156" s="5"/>
      <c r="AC156" s="5"/>
      <c r="AD156" s="5"/>
      <c r="AE156" s="5"/>
      <c r="AF156" s="5"/>
      <c r="AG156" s="5"/>
    </row>
    <row r="157" spans="1:33" ht="15.95" customHeight="1" x14ac:dyDescent="0.3">
      <c r="A157" s="22" t="b">
        <f t="shared" si="35"/>
        <v>0</v>
      </c>
      <c r="B157" s="22" t="b">
        <f t="shared" si="36"/>
        <v>0</v>
      </c>
      <c r="C157" s="22" t="b">
        <f t="shared" si="37"/>
        <v>0</v>
      </c>
      <c r="D157" s="22" t="b">
        <f t="shared" si="38"/>
        <v>0</v>
      </c>
      <c r="E157" s="22" t="b">
        <f t="shared" si="39"/>
        <v>0</v>
      </c>
      <c r="F157" s="22" t="b">
        <f t="shared" si="34"/>
        <v>0</v>
      </c>
      <c r="G157" s="22" t="b">
        <f t="shared" si="33"/>
        <v>0</v>
      </c>
      <c r="H157" s="22" t="b">
        <f t="shared" si="40"/>
        <v>0</v>
      </c>
      <c r="I157" s="22" t="b">
        <f t="shared" si="47"/>
        <v>0</v>
      </c>
      <c r="J157" s="22" t="b">
        <f t="shared" si="41"/>
        <v>0</v>
      </c>
      <c r="K157" s="3" t="str">
        <f>IF(AND(J157,RIGHT(Y157)="통"),Y157,"")</f>
        <v/>
      </c>
      <c r="L157" s="3" t="str">
        <f t="shared" si="42"/>
        <v/>
      </c>
      <c r="M157" s="3" t="str">
        <f t="shared" si="43"/>
        <v/>
      </c>
      <c r="N157" s="64" t="str">
        <f t="shared" si="48"/>
        <v/>
      </c>
      <c r="O157" s="3" t="str">
        <f>IF(I157,IF(I158,CONCATENATE(Y157,O158),Y157),"")</f>
        <v/>
      </c>
      <c r="P157" s="19" t="str">
        <f>IF(G157,O157,IF(D157,Y157,""))</f>
        <v/>
      </c>
      <c r="Q157" s="23">
        <f>_xlfn.XLOOKUP(R157,summary!C1:C36,summary!B1:B36)</f>
        <v>43840</v>
      </c>
      <c r="R157" s="24" t="str">
        <f t="shared" si="44"/>
        <v>구성동</v>
      </c>
      <c r="S157" s="24" t="str">
        <f>IF(J157,Y157,S156)</f>
        <v>언남15통</v>
      </c>
      <c r="T157" s="24" t="str">
        <f>IF(J157,P158,T156)</f>
        <v>(언남동, 성원상떼빌아파트)</v>
      </c>
      <c r="U157" s="24" t="str">
        <f t="shared" si="45"/>
        <v>언남</v>
      </c>
      <c r="V157" s="25">
        <f>IF(J157,M157,V156)</f>
        <v>15</v>
      </c>
      <c r="W157" s="25">
        <f t="shared" si="46"/>
        <v>8</v>
      </c>
      <c r="X157" s="26"/>
      <c r="Y157" s="7"/>
      <c r="Z157" s="2" t="s">
        <v>112</v>
      </c>
      <c r="AA157" s="2" t="s">
        <v>268</v>
      </c>
      <c r="AB157" s="5"/>
      <c r="AC157" s="5"/>
      <c r="AD157" s="5"/>
      <c r="AE157" s="5"/>
      <c r="AF157" s="5"/>
      <c r="AG157" s="5"/>
    </row>
    <row r="158" spans="1:33" ht="15.95" customHeight="1" x14ac:dyDescent="0.3">
      <c r="A158" s="22" t="b">
        <f t="shared" si="35"/>
        <v>0</v>
      </c>
      <c r="B158" s="22" t="b">
        <f t="shared" si="36"/>
        <v>0</v>
      </c>
      <c r="C158" s="22" t="b">
        <f t="shared" si="37"/>
        <v>0</v>
      </c>
      <c r="D158" s="22" t="b">
        <f t="shared" si="38"/>
        <v>0</v>
      </c>
      <c r="E158" s="22" t="b">
        <f t="shared" si="39"/>
        <v>0</v>
      </c>
      <c r="F158" s="22" t="b">
        <f t="shared" si="34"/>
        <v>0</v>
      </c>
      <c r="G158" s="22" t="b">
        <f t="shared" ref="G158:G221" si="49">AND(B158,F158)</f>
        <v>0</v>
      </c>
      <c r="H158" s="22" t="b">
        <f t="shared" si="40"/>
        <v>0</v>
      </c>
      <c r="I158" s="22" t="b">
        <f t="shared" si="47"/>
        <v>0</v>
      </c>
      <c r="J158" s="22" t="b">
        <f t="shared" si="41"/>
        <v>0</v>
      </c>
      <c r="K158" s="3" t="str">
        <f>IF(AND(J158,RIGHT(Y158)="통"),Y158,"")</f>
        <v/>
      </c>
      <c r="L158" s="3" t="str">
        <f t="shared" si="42"/>
        <v/>
      </c>
      <c r="M158" s="3" t="str">
        <f t="shared" si="43"/>
        <v/>
      </c>
      <c r="N158" s="64" t="str">
        <f t="shared" si="48"/>
        <v/>
      </c>
      <c r="O158" s="3" t="str">
        <f>IF(I158,IF(I159,CONCATENATE(Y158,O159),Y158),"")</f>
        <v/>
      </c>
      <c r="P158" s="19" t="str">
        <f>IF(G158,O158,IF(D158,Y158,""))</f>
        <v/>
      </c>
      <c r="Q158" s="23">
        <f>_xlfn.XLOOKUP(R158,summary!C1:C36,summary!B1:B36)</f>
        <v>43840</v>
      </c>
      <c r="R158" s="24" t="str">
        <f t="shared" si="44"/>
        <v>구성동</v>
      </c>
      <c r="S158" s="24" t="str">
        <f>IF(J158,Y158,S157)</f>
        <v>언남15통</v>
      </c>
      <c r="T158" s="24" t="str">
        <f>IF(J158,P159,T157)</f>
        <v>(언남동, 성원상떼빌아파트)</v>
      </c>
      <c r="U158" s="24" t="str">
        <f t="shared" si="45"/>
        <v>언남</v>
      </c>
      <c r="V158" s="25">
        <f>IF(J158,M158,V157)</f>
        <v>15</v>
      </c>
      <c r="W158" s="25">
        <f t="shared" si="46"/>
        <v>9</v>
      </c>
      <c r="X158" s="26"/>
      <c r="Y158" s="7"/>
      <c r="Z158" s="2" t="s">
        <v>114</v>
      </c>
      <c r="AA158" s="2" t="s">
        <v>269</v>
      </c>
      <c r="AB158" s="5"/>
      <c r="AC158" s="5"/>
      <c r="AD158" s="5"/>
      <c r="AE158" s="5"/>
      <c r="AF158" s="5"/>
      <c r="AG158" s="5"/>
    </row>
    <row r="159" spans="1:33" ht="15.95" customHeight="1" x14ac:dyDescent="0.3">
      <c r="A159" s="22" t="b">
        <f t="shared" si="35"/>
        <v>0</v>
      </c>
      <c r="B159" s="22" t="b">
        <f t="shared" si="36"/>
        <v>0</v>
      </c>
      <c r="C159" s="22" t="b">
        <f t="shared" si="37"/>
        <v>0</v>
      </c>
      <c r="D159" s="22" t="b">
        <f t="shared" si="38"/>
        <v>0</v>
      </c>
      <c r="E159" s="22" t="b">
        <f t="shared" si="39"/>
        <v>0</v>
      </c>
      <c r="F159" s="22" t="b">
        <f t="shared" si="34"/>
        <v>0</v>
      </c>
      <c r="G159" s="22" t="b">
        <f t="shared" si="49"/>
        <v>0</v>
      </c>
      <c r="H159" s="22" t="b">
        <f t="shared" si="40"/>
        <v>0</v>
      </c>
      <c r="I159" s="22" t="b">
        <f t="shared" si="47"/>
        <v>0</v>
      </c>
      <c r="J159" s="22" t="b">
        <f t="shared" si="41"/>
        <v>0</v>
      </c>
      <c r="K159" s="3" t="str">
        <f>IF(AND(J159,RIGHT(Y159)="통"),Y159,"")</f>
        <v/>
      </c>
      <c r="L159" s="3" t="str">
        <f t="shared" si="42"/>
        <v/>
      </c>
      <c r="M159" s="3" t="str">
        <f t="shared" si="43"/>
        <v/>
      </c>
      <c r="N159" s="64" t="str">
        <f t="shared" si="48"/>
        <v/>
      </c>
      <c r="O159" s="3" t="str">
        <f>IF(I159,IF(I160,CONCATENATE(Y159,O160),Y159),"")</f>
        <v/>
      </c>
      <c r="P159" s="19" t="str">
        <f>IF(G159,O159,IF(D159,Y159,""))</f>
        <v/>
      </c>
      <c r="Q159" s="23">
        <f>_xlfn.XLOOKUP(R159,summary!C1:C36,summary!B1:B36)</f>
        <v>43840</v>
      </c>
      <c r="R159" s="24" t="str">
        <f t="shared" si="44"/>
        <v>구성동</v>
      </c>
      <c r="S159" s="24" t="str">
        <f>IF(J159,Y159,S158)</f>
        <v>언남15통</v>
      </c>
      <c r="T159" s="24" t="str">
        <f>IF(J159,P160,T158)</f>
        <v>(언남동, 성원상떼빌아파트)</v>
      </c>
      <c r="U159" s="24" t="str">
        <f t="shared" si="45"/>
        <v>언남</v>
      </c>
      <c r="V159" s="25">
        <f>IF(J159,M159,V158)</f>
        <v>15</v>
      </c>
      <c r="W159" s="25">
        <f t="shared" si="46"/>
        <v>10</v>
      </c>
      <c r="X159" s="26"/>
      <c r="Y159" s="7"/>
      <c r="Z159" s="2" t="s">
        <v>116</v>
      </c>
      <c r="AA159" s="2" t="s">
        <v>270</v>
      </c>
      <c r="AB159" s="5"/>
      <c r="AC159" s="5"/>
      <c r="AD159" s="5"/>
      <c r="AE159" s="5"/>
      <c r="AF159" s="5"/>
      <c r="AG159" s="5"/>
    </row>
    <row r="160" spans="1:33" ht="15.95" customHeight="1" x14ac:dyDescent="0.3">
      <c r="A160" s="22" t="b">
        <f t="shared" si="35"/>
        <v>0</v>
      </c>
      <c r="B160" s="22" t="b">
        <f t="shared" si="36"/>
        <v>0</v>
      </c>
      <c r="C160" s="22" t="b">
        <f t="shared" si="37"/>
        <v>0</v>
      </c>
      <c r="D160" s="22" t="b">
        <f t="shared" si="38"/>
        <v>0</v>
      </c>
      <c r="E160" s="22" t="b">
        <f t="shared" si="39"/>
        <v>0</v>
      </c>
      <c r="F160" s="22" t="b">
        <f t="shared" si="34"/>
        <v>0</v>
      </c>
      <c r="G160" s="22" t="b">
        <f t="shared" si="49"/>
        <v>0</v>
      </c>
      <c r="H160" s="22" t="b">
        <f t="shared" si="40"/>
        <v>0</v>
      </c>
      <c r="I160" s="22" t="b">
        <f t="shared" si="47"/>
        <v>0</v>
      </c>
      <c r="J160" s="22" t="b">
        <f t="shared" si="41"/>
        <v>0</v>
      </c>
      <c r="K160" s="3" t="str">
        <f>IF(AND(J160,RIGHT(Y160)="통"),Y160,"")</f>
        <v/>
      </c>
      <c r="L160" s="3" t="str">
        <f t="shared" si="42"/>
        <v/>
      </c>
      <c r="M160" s="3" t="str">
        <f t="shared" si="43"/>
        <v/>
      </c>
      <c r="N160" s="64" t="str">
        <f t="shared" si="48"/>
        <v/>
      </c>
      <c r="O160" s="3" t="str">
        <f>IF(I160,IF(I161,CONCATENATE(Y160,O161),Y160),"")</f>
        <v/>
      </c>
      <c r="P160" s="19" t="str">
        <f>IF(G160,O160,IF(D160,Y160,""))</f>
        <v/>
      </c>
      <c r="Q160" s="23">
        <f>_xlfn.XLOOKUP(R160,summary!C1:C36,summary!B1:B36)</f>
        <v>43840</v>
      </c>
      <c r="R160" s="24" t="str">
        <f t="shared" si="44"/>
        <v>구성동</v>
      </c>
      <c r="S160" s="24" t="str">
        <f>IF(J160,Y160,S159)</f>
        <v>언남15통</v>
      </c>
      <c r="T160" s="24" t="str">
        <f>IF(J160,P161,T159)</f>
        <v>(언남동, 성원상떼빌아파트)</v>
      </c>
      <c r="U160" s="24" t="str">
        <f t="shared" si="45"/>
        <v>언남</v>
      </c>
      <c r="V160" s="25">
        <f>IF(J160,M160,V159)</f>
        <v>15</v>
      </c>
      <c r="W160" s="25">
        <f t="shared" si="46"/>
        <v>11</v>
      </c>
      <c r="X160" s="26"/>
      <c r="Y160" s="7"/>
      <c r="Z160" s="2" t="s">
        <v>118</v>
      </c>
      <c r="AA160" s="2" t="s">
        <v>271</v>
      </c>
      <c r="AB160" s="5"/>
      <c r="AC160" s="5"/>
      <c r="AD160" s="5"/>
      <c r="AE160" s="5"/>
      <c r="AF160" s="5"/>
      <c r="AG160" s="5"/>
    </row>
    <row r="161" spans="1:33" ht="15.95" customHeight="1" x14ac:dyDescent="0.3">
      <c r="A161" s="22" t="b">
        <f t="shared" si="35"/>
        <v>0</v>
      </c>
      <c r="B161" s="22" t="b">
        <f t="shared" si="36"/>
        <v>0</v>
      </c>
      <c r="C161" s="22" t="b">
        <f t="shared" si="37"/>
        <v>0</v>
      </c>
      <c r="D161" s="22" t="b">
        <f t="shared" si="38"/>
        <v>0</v>
      </c>
      <c r="E161" s="22" t="b">
        <f t="shared" si="39"/>
        <v>0</v>
      </c>
      <c r="F161" s="22" t="b">
        <f t="shared" si="34"/>
        <v>0</v>
      </c>
      <c r="G161" s="22" t="b">
        <f t="shared" si="49"/>
        <v>0</v>
      </c>
      <c r="H161" s="22" t="b">
        <f t="shared" si="40"/>
        <v>0</v>
      </c>
      <c r="I161" s="22" t="b">
        <f t="shared" si="47"/>
        <v>0</v>
      </c>
      <c r="J161" s="22" t="b">
        <f t="shared" si="41"/>
        <v>0</v>
      </c>
      <c r="K161" s="3" t="str">
        <f>IF(AND(J161,RIGHT(Y161)="통"),Y161,"")</f>
        <v/>
      </c>
      <c r="L161" s="3" t="str">
        <f t="shared" si="42"/>
        <v/>
      </c>
      <c r="M161" s="3" t="str">
        <f t="shared" si="43"/>
        <v/>
      </c>
      <c r="N161" s="64" t="str">
        <f t="shared" si="48"/>
        <v/>
      </c>
      <c r="O161" s="3" t="str">
        <f>IF(I161,IF(I162,CONCATENATE(Y161,O162),Y161),"")</f>
        <v/>
      </c>
      <c r="P161" s="19" t="str">
        <f>IF(G161,O161,IF(D161,Y161,""))</f>
        <v/>
      </c>
      <c r="Q161" s="23">
        <f>_xlfn.XLOOKUP(R161,summary!C1:C36,summary!B1:B36)</f>
        <v>43840</v>
      </c>
      <c r="R161" s="24" t="str">
        <f t="shared" si="44"/>
        <v>구성동</v>
      </c>
      <c r="S161" s="24" t="str">
        <f>IF(J161,Y161,S160)</f>
        <v>언남15통</v>
      </c>
      <c r="T161" s="24" t="str">
        <f>IF(J161,P162,T160)</f>
        <v>(언남동, 성원상떼빌아파트)</v>
      </c>
      <c r="U161" s="24" t="str">
        <f t="shared" si="45"/>
        <v>언남</v>
      </c>
      <c r="V161" s="25">
        <f>IF(J161,M161,V160)</f>
        <v>15</v>
      </c>
      <c r="W161" s="24" t="str">
        <f t="shared" si="46"/>
        <v/>
      </c>
      <c r="X161" s="26"/>
      <c r="Y161" s="7"/>
      <c r="Z161" s="7"/>
      <c r="AA161" s="7"/>
      <c r="AB161" s="5"/>
      <c r="AC161" s="5"/>
      <c r="AD161" s="5"/>
      <c r="AE161" s="5"/>
      <c r="AF161" s="5"/>
      <c r="AG161" s="5"/>
    </row>
    <row r="162" spans="1:33" ht="15.95" customHeight="1" x14ac:dyDescent="0.3">
      <c r="A162" s="22" t="b">
        <f t="shared" si="35"/>
        <v>0</v>
      </c>
      <c r="B162" s="22" t="b">
        <f t="shared" si="36"/>
        <v>0</v>
      </c>
      <c r="C162" s="22" t="b">
        <f t="shared" si="37"/>
        <v>0</v>
      </c>
      <c r="D162" s="22" t="b">
        <f t="shared" si="38"/>
        <v>0</v>
      </c>
      <c r="E162" s="22" t="b">
        <f t="shared" si="39"/>
        <v>0</v>
      </c>
      <c r="F162" s="22" t="b">
        <f t="shared" si="34"/>
        <v>0</v>
      </c>
      <c r="G162" s="22" t="b">
        <f t="shared" si="49"/>
        <v>0</v>
      </c>
      <c r="H162" s="22" t="b">
        <f t="shared" si="40"/>
        <v>0</v>
      </c>
      <c r="I162" s="22" t="b">
        <f t="shared" si="47"/>
        <v>0</v>
      </c>
      <c r="J162" s="22" t="b">
        <f t="shared" si="41"/>
        <v>0</v>
      </c>
      <c r="K162" s="3" t="str">
        <f>IF(AND(J162,RIGHT(Y162)="통"),Y162,"")</f>
        <v/>
      </c>
      <c r="L162" s="3" t="str">
        <f t="shared" si="42"/>
        <v/>
      </c>
      <c r="M162" s="3" t="str">
        <f t="shared" si="43"/>
        <v/>
      </c>
      <c r="N162" s="64" t="str">
        <f t="shared" si="48"/>
        <v/>
      </c>
      <c r="O162" s="3" t="str">
        <f>IF(I162,IF(I163,CONCATENATE(Y162,O163),Y162),"")</f>
        <v/>
      </c>
      <c r="P162" s="19" t="str">
        <f>IF(G162,O162,IF(D162,Y162,""))</f>
        <v/>
      </c>
      <c r="Q162" s="23">
        <f>_xlfn.XLOOKUP(R162,summary!C1:C36,summary!B1:B36)</f>
        <v>43840</v>
      </c>
      <c r="R162" s="24" t="str">
        <f t="shared" si="44"/>
        <v>구성동</v>
      </c>
      <c r="S162" s="24" t="str">
        <f>IF(J162,Y162,S161)</f>
        <v>언남15통</v>
      </c>
      <c r="T162" s="24" t="str">
        <f>IF(J162,P163,T161)</f>
        <v>(언남동, 성원상떼빌아파트)</v>
      </c>
      <c r="U162" s="24" t="str">
        <f t="shared" si="45"/>
        <v>언남</v>
      </c>
      <c r="V162" s="25">
        <f>IF(J162,M162,V161)</f>
        <v>15</v>
      </c>
      <c r="W162" s="24" t="str">
        <f t="shared" si="46"/>
        <v/>
      </c>
      <c r="X162" s="26"/>
      <c r="Y162" s="7"/>
      <c r="Z162" s="7"/>
      <c r="AA162" s="7"/>
      <c r="AB162" s="5"/>
      <c r="AC162" s="5"/>
      <c r="AD162" s="5"/>
      <c r="AE162" s="5"/>
      <c r="AF162" s="5"/>
      <c r="AG162" s="5"/>
    </row>
    <row r="163" spans="1:33" ht="15.95" customHeight="1" x14ac:dyDescent="0.3">
      <c r="A163" s="22" t="b">
        <f t="shared" si="35"/>
        <v>0</v>
      </c>
      <c r="B163" s="22" t="b">
        <f t="shared" si="36"/>
        <v>0</v>
      </c>
      <c r="C163" s="22" t="b">
        <f t="shared" si="37"/>
        <v>0</v>
      </c>
      <c r="D163" s="22" t="b">
        <f t="shared" si="38"/>
        <v>0</v>
      </c>
      <c r="E163" s="22" t="b">
        <f t="shared" si="39"/>
        <v>0</v>
      </c>
      <c r="F163" s="22" t="b">
        <f t="shared" si="34"/>
        <v>0</v>
      </c>
      <c r="G163" s="22" t="b">
        <f t="shared" si="49"/>
        <v>0</v>
      </c>
      <c r="H163" s="22" t="b">
        <f t="shared" si="40"/>
        <v>0</v>
      </c>
      <c r="I163" s="22" t="b">
        <f t="shared" si="47"/>
        <v>0</v>
      </c>
      <c r="J163" s="22" t="b">
        <f t="shared" si="41"/>
        <v>0</v>
      </c>
      <c r="K163" s="3" t="str">
        <f>IF(AND(J163,RIGHT(Y163)="통"),Y163,"")</f>
        <v/>
      </c>
      <c r="L163" s="3" t="str">
        <f t="shared" si="42"/>
        <v/>
      </c>
      <c r="M163" s="3" t="str">
        <f t="shared" si="43"/>
        <v/>
      </c>
      <c r="N163" s="64" t="str">
        <f t="shared" si="48"/>
        <v/>
      </c>
      <c r="O163" s="3" t="str">
        <f>IF(I163,IF(I164,CONCATENATE(Y163,O164),Y163),"")</f>
        <v/>
      </c>
      <c r="P163" s="19" t="str">
        <f>IF(G163,O163,IF(D163,Y163,""))</f>
        <v/>
      </c>
      <c r="Q163" s="23">
        <f>_xlfn.XLOOKUP(R163,summary!C1:C36,summary!B1:B36)</f>
        <v>43840</v>
      </c>
      <c r="R163" s="24" t="str">
        <f t="shared" si="44"/>
        <v>구성동</v>
      </c>
      <c r="S163" s="24" t="str">
        <f>IF(J163,Y163,S162)</f>
        <v>언남15통</v>
      </c>
      <c r="T163" s="24" t="str">
        <f>IF(J163,P164,T162)</f>
        <v>(언남동, 성원상떼빌아파트)</v>
      </c>
      <c r="U163" s="24" t="str">
        <f t="shared" si="45"/>
        <v>언남</v>
      </c>
      <c r="V163" s="25">
        <f>IF(J163,M163,V162)</f>
        <v>15</v>
      </c>
      <c r="W163" s="24" t="str">
        <f t="shared" si="46"/>
        <v/>
      </c>
      <c r="X163" s="26"/>
      <c r="Y163" s="7"/>
      <c r="Z163" s="7"/>
      <c r="AA163" s="7"/>
      <c r="AB163" s="5"/>
      <c r="AC163" s="5"/>
      <c r="AD163" s="5"/>
      <c r="AE163" s="5"/>
      <c r="AF163" s="5"/>
      <c r="AG163" s="5"/>
    </row>
    <row r="164" spans="1:33" ht="15.95" customHeight="1" x14ac:dyDescent="0.3">
      <c r="A164" s="22" t="b">
        <f t="shared" si="35"/>
        <v>1</v>
      </c>
      <c r="B164" s="22" t="b">
        <f t="shared" si="36"/>
        <v>0</v>
      </c>
      <c r="C164" s="22" t="b">
        <f t="shared" si="37"/>
        <v>0</v>
      </c>
      <c r="D164" s="22" t="b">
        <f t="shared" si="38"/>
        <v>0</v>
      </c>
      <c r="E164" s="22" t="b">
        <f t="shared" si="39"/>
        <v>0</v>
      </c>
      <c r="F164" s="22" t="b">
        <f t="shared" si="34"/>
        <v>0</v>
      </c>
      <c r="G164" s="22" t="b">
        <f t="shared" si="49"/>
        <v>0</v>
      </c>
      <c r="H164" s="22" t="b">
        <f t="shared" si="40"/>
        <v>0</v>
      </c>
      <c r="I164" s="22" t="b">
        <f t="shared" si="47"/>
        <v>0</v>
      </c>
      <c r="J164" s="22" t="b">
        <f t="shared" si="41"/>
        <v>1</v>
      </c>
      <c r="K164" s="3" t="str">
        <f>IF(AND(J164,RIGHT(Y164)="통"),Y164,"")</f>
        <v/>
      </c>
      <c r="L164" s="3" t="str">
        <f t="shared" si="42"/>
        <v/>
      </c>
      <c r="M164" s="3" t="str">
        <f t="shared" si="43"/>
        <v/>
      </c>
      <c r="N164" s="64" t="str">
        <f t="shared" si="48"/>
        <v/>
      </c>
      <c r="O164" s="3" t="str">
        <f>IF(I164,IF(I165,CONCATENATE(Y164,O165),Y164),"")</f>
        <v/>
      </c>
      <c r="P164" s="19" t="str">
        <f>IF(G164,O164,IF(D164,Y164,""))</f>
        <v/>
      </c>
      <c r="Q164" s="23" t="e">
        <f>_xlfn.XLOOKUP(R164,summary!C1:C36,summary!B1:B36)</f>
        <v>#N/A</v>
      </c>
      <c r="R164" s="24" t="str">
        <f t="shared" si="44"/>
        <v>읍 면 동</v>
      </c>
      <c r="S164" s="24" t="str">
        <f>IF(J164,Y164,S163)</f>
        <v>통 리 명</v>
      </c>
      <c r="T164" s="24" t="str">
        <f>IF(J164,P165,T163)</f>
        <v/>
      </c>
      <c r="U164" s="25" t="str">
        <f t="shared" si="45"/>
        <v/>
      </c>
      <c r="V164" s="24" t="str">
        <f>IF(J164,M164,V163)</f>
        <v/>
      </c>
      <c r="W164" s="24" t="str">
        <f t="shared" si="46"/>
        <v/>
      </c>
      <c r="X164" s="21" t="s">
        <v>141</v>
      </c>
      <c r="Y164" s="2" t="s">
        <v>142</v>
      </c>
      <c r="Z164" s="2" t="s">
        <v>74</v>
      </c>
      <c r="AA164" s="2" t="s">
        <v>143</v>
      </c>
      <c r="AB164" s="5"/>
      <c r="AC164" s="5"/>
      <c r="AD164" s="5"/>
      <c r="AE164" s="5"/>
      <c r="AF164" s="5"/>
      <c r="AG164" s="5"/>
    </row>
    <row r="165" spans="1:33" ht="15.95" customHeight="1" x14ac:dyDescent="0.3">
      <c r="A165" s="22" t="b">
        <f t="shared" si="35"/>
        <v>1</v>
      </c>
      <c r="B165" s="22" t="b">
        <f t="shared" si="36"/>
        <v>0</v>
      </c>
      <c r="C165" s="22" t="b">
        <f t="shared" si="37"/>
        <v>0</v>
      </c>
      <c r="D165" s="22" t="b">
        <f t="shared" si="38"/>
        <v>0</v>
      </c>
      <c r="E165" s="22" t="b">
        <f t="shared" si="39"/>
        <v>0</v>
      </c>
      <c r="F165" s="22" t="b">
        <f t="shared" si="34"/>
        <v>0</v>
      </c>
      <c r="G165" s="22" t="b">
        <f t="shared" si="49"/>
        <v>0</v>
      </c>
      <c r="H165" s="22" t="b">
        <f t="shared" si="40"/>
        <v>0</v>
      </c>
      <c r="I165" s="22" t="b">
        <f t="shared" si="47"/>
        <v>0</v>
      </c>
      <c r="J165" s="22" t="b">
        <f t="shared" si="41"/>
        <v>1</v>
      </c>
      <c r="K165" s="3" t="str">
        <f>IF(AND(J165,RIGHT(Y165)="통"),Y165,"")</f>
        <v>언남16통</v>
      </c>
      <c r="L165" s="3" t="str">
        <f t="shared" si="42"/>
        <v>16</v>
      </c>
      <c r="M165" s="22">
        <f t="shared" si="43"/>
        <v>16</v>
      </c>
      <c r="N165" s="64" t="str">
        <f t="shared" si="48"/>
        <v>언남</v>
      </c>
      <c r="O165" s="3" t="str">
        <f>IF(I165,IF(I166,CONCATENATE(Y165,O166),Y165),"")</f>
        <v/>
      </c>
      <c r="P165" s="19" t="str">
        <f>IF(G165,O165,IF(D165,Y165,""))</f>
        <v/>
      </c>
      <c r="Q165" s="23">
        <f>_xlfn.XLOOKUP(R165,summary!C1:C36,summary!B1:B36)</f>
        <v>43840</v>
      </c>
      <c r="R165" s="24" t="str">
        <f t="shared" si="44"/>
        <v>구성동</v>
      </c>
      <c r="S165" s="24" t="str">
        <f>IF(J165,Y165,S164)</f>
        <v>언남16통</v>
      </c>
      <c r="T165" s="24" t="str">
        <f>IF(J165,P166,T164)</f>
        <v>(언남동)</v>
      </c>
      <c r="U165" s="24" t="str">
        <f t="shared" si="45"/>
        <v>언남</v>
      </c>
      <c r="V165" s="25">
        <f>IF(J165,M165,V164)</f>
        <v>16</v>
      </c>
      <c r="W165" s="25">
        <f t="shared" si="46"/>
        <v>1</v>
      </c>
      <c r="X165" s="21" t="s">
        <v>31</v>
      </c>
      <c r="Y165" s="2" t="s">
        <v>272</v>
      </c>
      <c r="Z165" s="2" t="s">
        <v>79</v>
      </c>
      <c r="AA165" s="2" t="s">
        <v>273</v>
      </c>
      <c r="AB165" s="5"/>
      <c r="AC165" s="5"/>
      <c r="AD165" s="5"/>
      <c r="AE165" s="5"/>
      <c r="AF165" s="5"/>
      <c r="AG165" s="5"/>
    </row>
    <row r="166" spans="1:33" ht="15.95" customHeight="1" x14ac:dyDescent="0.3">
      <c r="A166" s="22" t="b">
        <f t="shared" si="35"/>
        <v>1</v>
      </c>
      <c r="B166" s="22" t="b">
        <f t="shared" si="36"/>
        <v>1</v>
      </c>
      <c r="C166" s="22" t="b">
        <f t="shared" si="37"/>
        <v>1</v>
      </c>
      <c r="D166" s="22" t="b">
        <f t="shared" si="38"/>
        <v>1</v>
      </c>
      <c r="E166" s="22" t="b">
        <f t="shared" si="39"/>
        <v>1</v>
      </c>
      <c r="F166" s="22" t="b">
        <f t="shared" si="34"/>
        <v>0</v>
      </c>
      <c r="G166" s="22" t="b">
        <f t="shared" si="49"/>
        <v>0</v>
      </c>
      <c r="H166" s="22" t="b">
        <f t="shared" si="40"/>
        <v>0</v>
      </c>
      <c r="I166" s="22" t="b">
        <f t="shared" si="47"/>
        <v>0</v>
      </c>
      <c r="J166" s="22" t="b">
        <f t="shared" si="41"/>
        <v>0</v>
      </c>
      <c r="K166" s="3" t="str">
        <f>IF(AND(J166,RIGHT(Y166)="통"),Y166,"")</f>
        <v/>
      </c>
      <c r="L166" s="3" t="str">
        <f t="shared" si="42"/>
        <v/>
      </c>
      <c r="M166" s="3" t="str">
        <f t="shared" si="43"/>
        <v/>
      </c>
      <c r="N166" s="64" t="str">
        <f t="shared" si="48"/>
        <v/>
      </c>
      <c r="O166" s="3" t="str">
        <f>IF(I166,IF(I167,CONCATENATE(Y166,O167),Y166),"")</f>
        <v/>
      </c>
      <c r="P166" s="19" t="str">
        <f>IF(G166,O166,IF(D166,Y166,""))</f>
        <v>(언남동)</v>
      </c>
      <c r="Q166" s="23">
        <f>_xlfn.XLOOKUP(R166,summary!C1:C36,summary!B1:B36)</f>
        <v>43840</v>
      </c>
      <c r="R166" s="24" t="str">
        <f t="shared" si="44"/>
        <v>구성동</v>
      </c>
      <c r="S166" s="24" t="str">
        <f>IF(J166,Y166,S165)</f>
        <v>언남16통</v>
      </c>
      <c r="T166" s="24" t="str">
        <f>IF(J166,P167,T165)</f>
        <v>(언남동)</v>
      </c>
      <c r="U166" s="24" t="str">
        <f t="shared" si="45"/>
        <v>언남</v>
      </c>
      <c r="V166" s="25">
        <f>IF(J166,M166,V165)</f>
        <v>16</v>
      </c>
      <c r="W166" s="25">
        <f t="shared" si="46"/>
        <v>2</v>
      </c>
      <c r="X166" s="26"/>
      <c r="Y166" s="2" t="s">
        <v>217</v>
      </c>
      <c r="Z166" s="2" t="s">
        <v>81</v>
      </c>
      <c r="AA166" s="2" t="s">
        <v>274</v>
      </c>
      <c r="AB166" s="5"/>
      <c r="AC166" s="5"/>
      <c r="AD166" s="5"/>
      <c r="AE166" s="5"/>
      <c r="AF166" s="5"/>
      <c r="AG166" s="5"/>
    </row>
    <row r="167" spans="1:33" ht="15.95" customHeight="1" x14ac:dyDescent="0.3">
      <c r="A167" s="22" t="b">
        <f t="shared" si="35"/>
        <v>0</v>
      </c>
      <c r="B167" s="22" t="b">
        <f t="shared" si="36"/>
        <v>0</v>
      </c>
      <c r="C167" s="22" t="b">
        <f t="shared" si="37"/>
        <v>0</v>
      </c>
      <c r="D167" s="22" t="b">
        <f t="shared" si="38"/>
        <v>0</v>
      </c>
      <c r="E167" s="22" t="b">
        <f t="shared" si="39"/>
        <v>0</v>
      </c>
      <c r="F167" s="22" t="b">
        <f t="shared" si="34"/>
        <v>0</v>
      </c>
      <c r="G167" s="22" t="b">
        <f t="shared" si="49"/>
        <v>0</v>
      </c>
      <c r="H167" s="22" t="b">
        <f t="shared" si="40"/>
        <v>0</v>
      </c>
      <c r="I167" s="22" t="b">
        <f t="shared" si="47"/>
        <v>0</v>
      </c>
      <c r="J167" s="22" t="b">
        <f t="shared" si="41"/>
        <v>0</v>
      </c>
      <c r="K167" s="3" t="str">
        <f>IF(AND(J167,RIGHT(Y167)="통"),Y167,"")</f>
        <v/>
      </c>
      <c r="L167" s="3" t="str">
        <f t="shared" si="42"/>
        <v/>
      </c>
      <c r="M167" s="3" t="str">
        <f t="shared" si="43"/>
        <v/>
      </c>
      <c r="N167" s="64" t="str">
        <f t="shared" si="48"/>
        <v/>
      </c>
      <c r="O167" s="3" t="str">
        <f>IF(I167,IF(I168,CONCATENATE(Y167,O168),Y167),"")</f>
        <v/>
      </c>
      <c r="P167" s="19" t="str">
        <f>IF(G167,O167,IF(D167,Y167,""))</f>
        <v/>
      </c>
      <c r="Q167" s="23">
        <f>_xlfn.XLOOKUP(R167,summary!C1:C36,summary!B1:B36)</f>
        <v>43840</v>
      </c>
      <c r="R167" s="24" t="str">
        <f t="shared" si="44"/>
        <v>구성동</v>
      </c>
      <c r="S167" s="24" t="str">
        <f>IF(J167,Y167,S166)</f>
        <v>언남16통</v>
      </c>
      <c r="T167" s="24" t="str">
        <f>IF(J167,P168,T166)</f>
        <v>(언남동)</v>
      </c>
      <c r="U167" s="24" t="str">
        <f t="shared" si="45"/>
        <v>언남</v>
      </c>
      <c r="V167" s="25">
        <f>IF(J167,M167,V166)</f>
        <v>16</v>
      </c>
      <c r="W167" s="24" t="str">
        <f t="shared" si="46"/>
        <v/>
      </c>
      <c r="X167" s="26"/>
      <c r="Y167" s="7"/>
      <c r="Z167" s="7"/>
      <c r="AA167" s="7"/>
      <c r="AB167" s="5"/>
      <c r="AC167" s="5"/>
      <c r="AD167" s="5"/>
      <c r="AE167" s="5"/>
      <c r="AF167" s="5"/>
      <c r="AG167" s="5"/>
    </row>
    <row r="168" spans="1:33" ht="15.95" customHeight="1" x14ac:dyDescent="0.3">
      <c r="A168" s="22" t="b">
        <f t="shared" si="35"/>
        <v>0</v>
      </c>
      <c r="B168" s="22" t="b">
        <f t="shared" si="36"/>
        <v>0</v>
      </c>
      <c r="C168" s="22" t="b">
        <f t="shared" si="37"/>
        <v>0</v>
      </c>
      <c r="D168" s="22" t="b">
        <f t="shared" si="38"/>
        <v>0</v>
      </c>
      <c r="E168" s="22" t="b">
        <f t="shared" si="39"/>
        <v>0</v>
      </c>
      <c r="F168" s="22" t="b">
        <f t="shared" si="34"/>
        <v>0</v>
      </c>
      <c r="G168" s="22" t="b">
        <f t="shared" si="49"/>
        <v>0</v>
      </c>
      <c r="H168" s="22" t="b">
        <f t="shared" si="40"/>
        <v>0</v>
      </c>
      <c r="I168" s="22" t="b">
        <f t="shared" si="47"/>
        <v>0</v>
      </c>
      <c r="J168" s="22" t="b">
        <f t="shared" si="41"/>
        <v>0</v>
      </c>
      <c r="K168" s="3" t="str">
        <f>IF(AND(J168,RIGHT(Y168)="통"),Y168,"")</f>
        <v/>
      </c>
      <c r="L168" s="3" t="str">
        <f t="shared" si="42"/>
        <v/>
      </c>
      <c r="M168" s="3" t="str">
        <f t="shared" si="43"/>
        <v/>
      </c>
      <c r="N168" s="64" t="str">
        <f t="shared" si="48"/>
        <v/>
      </c>
      <c r="O168" s="3" t="str">
        <f>IF(I168,IF(I169,CONCATENATE(Y168,O169),Y168),"")</f>
        <v/>
      </c>
      <c r="P168" s="19" t="str">
        <f>IF(G168,O168,IF(D168,Y168,""))</f>
        <v/>
      </c>
      <c r="Q168" s="23">
        <f>_xlfn.XLOOKUP(R168,summary!C1:C36,summary!B1:B36)</f>
        <v>43840</v>
      </c>
      <c r="R168" s="24" t="str">
        <f t="shared" si="44"/>
        <v>구성동</v>
      </c>
      <c r="S168" s="24" t="str">
        <f>IF(J168,Y168,S167)</f>
        <v>언남16통</v>
      </c>
      <c r="T168" s="24" t="str">
        <f>IF(J168,P169,T167)</f>
        <v>(언남동)</v>
      </c>
      <c r="U168" s="24" t="str">
        <f t="shared" si="45"/>
        <v>언남</v>
      </c>
      <c r="V168" s="25">
        <f>IF(J168,M168,V167)</f>
        <v>16</v>
      </c>
      <c r="W168" s="25">
        <f t="shared" si="46"/>
        <v>3</v>
      </c>
      <c r="X168" s="26"/>
      <c r="Y168" s="7"/>
      <c r="Z168" s="2" t="s">
        <v>83</v>
      </c>
      <c r="AA168" s="2" t="s">
        <v>275</v>
      </c>
      <c r="AB168" s="5"/>
      <c r="AC168" s="5"/>
      <c r="AD168" s="5"/>
      <c r="AE168" s="5"/>
      <c r="AF168" s="5"/>
      <c r="AG168" s="5"/>
    </row>
    <row r="169" spans="1:33" ht="15.95" customHeight="1" x14ac:dyDescent="0.3">
      <c r="A169" s="22" t="b">
        <f t="shared" si="35"/>
        <v>0</v>
      </c>
      <c r="B169" s="22" t="b">
        <f t="shared" si="36"/>
        <v>0</v>
      </c>
      <c r="C169" s="22" t="b">
        <f t="shared" si="37"/>
        <v>0</v>
      </c>
      <c r="D169" s="22" t="b">
        <f t="shared" si="38"/>
        <v>0</v>
      </c>
      <c r="E169" s="22" t="b">
        <f t="shared" si="39"/>
        <v>0</v>
      </c>
      <c r="F169" s="22" t="b">
        <f t="shared" si="34"/>
        <v>0</v>
      </c>
      <c r="G169" s="22" t="b">
        <f t="shared" si="49"/>
        <v>0</v>
      </c>
      <c r="H169" s="22" t="b">
        <f t="shared" si="40"/>
        <v>0</v>
      </c>
      <c r="I169" s="22" t="b">
        <f t="shared" si="47"/>
        <v>0</v>
      </c>
      <c r="J169" s="22" t="b">
        <f t="shared" si="41"/>
        <v>0</v>
      </c>
      <c r="K169" s="3" t="str">
        <f>IF(AND(J169,RIGHT(Y169)="통"),Y169,"")</f>
        <v/>
      </c>
      <c r="L169" s="3" t="str">
        <f t="shared" si="42"/>
        <v/>
      </c>
      <c r="M169" s="3" t="str">
        <f t="shared" si="43"/>
        <v/>
      </c>
      <c r="N169" s="64" t="str">
        <f t="shared" si="48"/>
        <v/>
      </c>
      <c r="O169" s="3" t="str">
        <f>IF(I169,IF(I170,CONCATENATE(Y169,O170),Y169),"")</f>
        <v/>
      </c>
      <c r="P169" s="19" t="str">
        <f>IF(G169,O169,IF(D169,Y169,""))</f>
        <v/>
      </c>
      <c r="Q169" s="23">
        <f>_xlfn.XLOOKUP(R169,summary!C1:C36,summary!B1:B36)</f>
        <v>43840</v>
      </c>
      <c r="R169" s="24" t="str">
        <f t="shared" si="44"/>
        <v>구성동</v>
      </c>
      <c r="S169" s="24" t="str">
        <f>IF(J169,Y169,S168)</f>
        <v>언남16통</v>
      </c>
      <c r="T169" s="24" t="str">
        <f>IF(J169,P170,T168)</f>
        <v>(언남동)</v>
      </c>
      <c r="U169" s="24" t="str">
        <f t="shared" si="45"/>
        <v>언남</v>
      </c>
      <c r="V169" s="25">
        <f>IF(J169,M169,V168)</f>
        <v>16</v>
      </c>
      <c r="W169" s="25">
        <f t="shared" si="46"/>
        <v>4</v>
      </c>
      <c r="X169" s="26"/>
      <c r="Y169" s="7"/>
      <c r="Z169" s="2" t="s">
        <v>90</v>
      </c>
      <c r="AA169" s="2" t="s">
        <v>276</v>
      </c>
      <c r="AB169" s="5"/>
      <c r="AC169" s="5"/>
      <c r="AD169" s="5"/>
      <c r="AE169" s="5"/>
      <c r="AF169" s="5"/>
      <c r="AG169" s="5"/>
    </row>
    <row r="170" spans="1:33" ht="15.95" customHeight="1" x14ac:dyDescent="0.3">
      <c r="A170" s="22" t="b">
        <f t="shared" si="35"/>
        <v>0</v>
      </c>
      <c r="B170" s="22" t="b">
        <f t="shared" si="36"/>
        <v>0</v>
      </c>
      <c r="C170" s="22" t="b">
        <f t="shared" si="37"/>
        <v>0</v>
      </c>
      <c r="D170" s="22" t="b">
        <f t="shared" si="38"/>
        <v>0</v>
      </c>
      <c r="E170" s="22" t="b">
        <f t="shared" si="39"/>
        <v>0</v>
      </c>
      <c r="F170" s="22" t="b">
        <f t="shared" si="34"/>
        <v>0</v>
      </c>
      <c r="G170" s="22" t="b">
        <f t="shared" si="49"/>
        <v>0</v>
      </c>
      <c r="H170" s="22" t="b">
        <f t="shared" si="40"/>
        <v>0</v>
      </c>
      <c r="I170" s="22" t="b">
        <f t="shared" si="47"/>
        <v>0</v>
      </c>
      <c r="J170" s="22" t="b">
        <f t="shared" si="41"/>
        <v>0</v>
      </c>
      <c r="K170" s="3" t="str">
        <f>IF(AND(J170,RIGHT(Y170)="통"),Y170,"")</f>
        <v/>
      </c>
      <c r="L170" s="3" t="str">
        <f t="shared" si="42"/>
        <v/>
      </c>
      <c r="M170" s="3" t="str">
        <f t="shared" si="43"/>
        <v/>
      </c>
      <c r="N170" s="64" t="str">
        <f t="shared" si="48"/>
        <v/>
      </c>
      <c r="O170" s="3" t="str">
        <f>IF(I170,IF(I171,CONCATENATE(Y170,O171),Y170),"")</f>
        <v/>
      </c>
      <c r="P170" s="19" t="str">
        <f>IF(G170,O170,IF(D170,Y170,""))</f>
        <v/>
      </c>
      <c r="Q170" s="23">
        <f>_xlfn.XLOOKUP(R170,summary!C1:C36,summary!B1:B36)</f>
        <v>43840</v>
      </c>
      <c r="R170" s="24" t="str">
        <f t="shared" si="44"/>
        <v>구성동</v>
      </c>
      <c r="S170" s="24" t="str">
        <f>IF(J170,Y170,S169)</f>
        <v>언남16통</v>
      </c>
      <c r="T170" s="24" t="str">
        <f>IF(J170,P171,T169)</f>
        <v>(언남동)</v>
      </c>
      <c r="U170" s="24" t="str">
        <f t="shared" si="45"/>
        <v>언남</v>
      </c>
      <c r="V170" s="25">
        <f>IF(J170,M170,V169)</f>
        <v>16</v>
      </c>
      <c r="W170" s="25">
        <f t="shared" si="46"/>
        <v>5</v>
      </c>
      <c r="X170" s="26"/>
      <c r="Y170" s="7"/>
      <c r="Z170" s="2" t="s">
        <v>106</v>
      </c>
      <c r="AA170" s="2" t="s">
        <v>277</v>
      </c>
      <c r="AB170" s="5"/>
      <c r="AC170" s="5"/>
      <c r="AD170" s="5"/>
      <c r="AE170" s="5"/>
      <c r="AF170" s="5"/>
      <c r="AG170" s="5"/>
    </row>
    <row r="171" spans="1:33" ht="15.95" customHeight="1" x14ac:dyDescent="0.3">
      <c r="A171" s="22" t="b">
        <f t="shared" si="35"/>
        <v>1</v>
      </c>
      <c r="B171" s="22" t="b">
        <f t="shared" si="36"/>
        <v>0</v>
      </c>
      <c r="C171" s="22" t="b">
        <f t="shared" si="37"/>
        <v>0</v>
      </c>
      <c r="D171" s="22" t="b">
        <f t="shared" si="38"/>
        <v>0</v>
      </c>
      <c r="E171" s="22" t="b">
        <f t="shared" si="39"/>
        <v>0</v>
      </c>
      <c r="F171" s="22" t="b">
        <f t="shared" si="34"/>
        <v>0</v>
      </c>
      <c r="G171" s="22" t="b">
        <f t="shared" si="49"/>
        <v>0</v>
      </c>
      <c r="H171" s="22" t="b">
        <f t="shared" si="40"/>
        <v>0</v>
      </c>
      <c r="I171" s="22" t="b">
        <f t="shared" si="47"/>
        <v>0</v>
      </c>
      <c r="J171" s="22" t="b">
        <f t="shared" si="41"/>
        <v>1</v>
      </c>
      <c r="K171" s="3" t="str">
        <f>IF(AND(J171,RIGHT(Y171)="통"),Y171,"")</f>
        <v>언남17통</v>
      </c>
      <c r="L171" s="3" t="str">
        <f t="shared" si="42"/>
        <v>17</v>
      </c>
      <c r="M171" s="22">
        <f t="shared" si="43"/>
        <v>17</v>
      </c>
      <c r="N171" s="64" t="str">
        <f t="shared" si="48"/>
        <v>언남</v>
      </c>
      <c r="O171" s="3" t="str">
        <f>IF(I171,IF(I172,CONCATENATE(Y171,O172),Y171),"")</f>
        <v/>
      </c>
      <c r="P171" s="19" t="str">
        <f>IF(G171,O171,IF(D171,Y171,""))</f>
        <v/>
      </c>
      <c r="Q171" s="23">
        <f>_xlfn.XLOOKUP(R171,summary!C1:C36,summary!B1:B36)</f>
        <v>43840</v>
      </c>
      <c r="R171" s="24" t="str">
        <f t="shared" si="44"/>
        <v>구성동</v>
      </c>
      <c r="S171" s="24" t="str">
        <f>IF(J171,Y171,S170)</f>
        <v>언남17통</v>
      </c>
      <c r="T171" s="24" t="str">
        <f>IF(J171,P172,T170)</f>
        <v>(언남동)</v>
      </c>
      <c r="U171" s="24" t="str">
        <f t="shared" si="45"/>
        <v>언남</v>
      </c>
      <c r="V171" s="25">
        <f>IF(J171,M171,V170)</f>
        <v>17</v>
      </c>
      <c r="W171" s="25">
        <f t="shared" si="46"/>
        <v>1</v>
      </c>
      <c r="X171" s="26"/>
      <c r="Y171" s="2" t="s">
        <v>278</v>
      </c>
      <c r="Z171" s="2" t="s">
        <v>79</v>
      </c>
      <c r="AA171" s="2" t="s">
        <v>279</v>
      </c>
      <c r="AB171" s="5"/>
      <c r="AC171" s="5"/>
      <c r="AD171" s="5"/>
      <c r="AE171" s="5"/>
      <c r="AF171" s="5"/>
      <c r="AG171" s="5"/>
    </row>
    <row r="172" spans="1:33" ht="15.95" customHeight="1" x14ac:dyDescent="0.3">
      <c r="A172" s="22" t="b">
        <f t="shared" si="35"/>
        <v>1</v>
      </c>
      <c r="B172" s="22" t="b">
        <f t="shared" si="36"/>
        <v>1</v>
      </c>
      <c r="C172" s="22" t="b">
        <f t="shared" si="37"/>
        <v>1</v>
      </c>
      <c r="D172" s="22" t="b">
        <f t="shared" si="38"/>
        <v>1</v>
      </c>
      <c r="E172" s="22" t="b">
        <f t="shared" si="39"/>
        <v>1</v>
      </c>
      <c r="F172" s="22" t="b">
        <f t="shared" si="34"/>
        <v>0</v>
      </c>
      <c r="G172" s="22" t="b">
        <f t="shared" si="49"/>
        <v>0</v>
      </c>
      <c r="H172" s="22" t="b">
        <f t="shared" si="40"/>
        <v>0</v>
      </c>
      <c r="I172" s="22" t="b">
        <f t="shared" si="47"/>
        <v>0</v>
      </c>
      <c r="J172" s="22" t="b">
        <f t="shared" si="41"/>
        <v>0</v>
      </c>
      <c r="K172" s="3" t="str">
        <f>IF(AND(J172,RIGHT(Y172)="통"),Y172,"")</f>
        <v/>
      </c>
      <c r="L172" s="3" t="str">
        <f t="shared" si="42"/>
        <v/>
      </c>
      <c r="M172" s="3" t="str">
        <f t="shared" si="43"/>
        <v/>
      </c>
      <c r="N172" s="64" t="str">
        <f t="shared" si="48"/>
        <v/>
      </c>
      <c r="O172" s="3" t="str">
        <f>IF(I172,IF(I173,CONCATENATE(Y172,O173),Y172),"")</f>
        <v/>
      </c>
      <c r="P172" s="19" t="str">
        <f>IF(G172,O172,IF(D172,Y172,""))</f>
        <v>(언남동)</v>
      </c>
      <c r="Q172" s="23">
        <f>_xlfn.XLOOKUP(R172,summary!C1:C36,summary!B1:B36)</f>
        <v>43840</v>
      </c>
      <c r="R172" s="24" t="str">
        <f t="shared" si="44"/>
        <v>구성동</v>
      </c>
      <c r="S172" s="24" t="str">
        <f>IF(J172,Y172,S171)</f>
        <v>언남17통</v>
      </c>
      <c r="T172" s="24" t="str">
        <f>IF(J172,P173,T171)</f>
        <v>(언남동)</v>
      </c>
      <c r="U172" s="24" t="str">
        <f t="shared" si="45"/>
        <v>언남</v>
      </c>
      <c r="V172" s="25">
        <f>IF(J172,M172,V171)</f>
        <v>17</v>
      </c>
      <c r="W172" s="25">
        <f t="shared" si="46"/>
        <v>2</v>
      </c>
      <c r="X172" s="26"/>
      <c r="Y172" s="2" t="s">
        <v>217</v>
      </c>
      <c r="Z172" s="2" t="s">
        <v>81</v>
      </c>
      <c r="AA172" s="2" t="s">
        <v>280</v>
      </c>
      <c r="AB172" s="5"/>
      <c r="AC172" s="5"/>
      <c r="AD172" s="5"/>
      <c r="AE172" s="5"/>
      <c r="AF172" s="5"/>
      <c r="AG172" s="5"/>
    </row>
    <row r="173" spans="1:33" ht="15.95" customHeight="1" x14ac:dyDescent="0.3">
      <c r="A173" s="22" t="b">
        <f t="shared" si="35"/>
        <v>0</v>
      </c>
      <c r="B173" s="22" t="b">
        <f t="shared" si="36"/>
        <v>0</v>
      </c>
      <c r="C173" s="22" t="b">
        <f t="shared" si="37"/>
        <v>0</v>
      </c>
      <c r="D173" s="22" t="b">
        <f t="shared" si="38"/>
        <v>0</v>
      </c>
      <c r="E173" s="22" t="b">
        <f t="shared" si="39"/>
        <v>0</v>
      </c>
      <c r="F173" s="22" t="b">
        <f t="shared" si="34"/>
        <v>0</v>
      </c>
      <c r="G173" s="22" t="b">
        <f t="shared" si="49"/>
        <v>0</v>
      </c>
      <c r="H173" s="22" t="b">
        <f t="shared" si="40"/>
        <v>0</v>
      </c>
      <c r="I173" s="22" t="b">
        <f t="shared" si="47"/>
        <v>0</v>
      </c>
      <c r="J173" s="22" t="b">
        <f t="shared" si="41"/>
        <v>0</v>
      </c>
      <c r="K173" s="3" t="str">
        <f>IF(AND(J173,RIGHT(Y173)="통"),Y173,"")</f>
        <v/>
      </c>
      <c r="L173" s="3" t="str">
        <f t="shared" si="42"/>
        <v/>
      </c>
      <c r="M173" s="3" t="str">
        <f t="shared" si="43"/>
        <v/>
      </c>
      <c r="N173" s="64" t="str">
        <f t="shared" si="48"/>
        <v/>
      </c>
      <c r="O173" s="3" t="str">
        <f>IF(I173,IF(I174,CONCATENATE(Y173,O174),Y173),"")</f>
        <v/>
      </c>
      <c r="P173" s="19" t="str">
        <f>IF(G173,O173,IF(D173,Y173,""))</f>
        <v/>
      </c>
      <c r="Q173" s="23">
        <f>_xlfn.XLOOKUP(R173,summary!C1:C36,summary!B1:B36)</f>
        <v>43840</v>
      </c>
      <c r="R173" s="24" t="str">
        <f t="shared" si="44"/>
        <v>구성동</v>
      </c>
      <c r="S173" s="24" t="str">
        <f>IF(J173,Y173,S172)</f>
        <v>언남17통</v>
      </c>
      <c r="T173" s="24" t="str">
        <f>IF(J173,P174,T172)</f>
        <v>(언남동)</v>
      </c>
      <c r="U173" s="24" t="str">
        <f t="shared" si="45"/>
        <v>언남</v>
      </c>
      <c r="V173" s="25">
        <f>IF(J173,M173,V172)</f>
        <v>17</v>
      </c>
      <c r="W173" s="25">
        <f t="shared" si="46"/>
        <v>3</v>
      </c>
      <c r="X173" s="26"/>
      <c r="Y173" s="7"/>
      <c r="Z173" s="2" t="s">
        <v>83</v>
      </c>
      <c r="AA173" s="2" t="s">
        <v>281</v>
      </c>
      <c r="AB173" s="5"/>
      <c r="AC173" s="5"/>
      <c r="AD173" s="5"/>
      <c r="AE173" s="5"/>
      <c r="AF173" s="5"/>
      <c r="AG173" s="5"/>
    </row>
    <row r="174" spans="1:33" ht="15.95" customHeight="1" x14ac:dyDescent="0.3">
      <c r="A174" s="22" t="b">
        <f t="shared" si="35"/>
        <v>0</v>
      </c>
      <c r="B174" s="22" t="b">
        <f t="shared" si="36"/>
        <v>0</v>
      </c>
      <c r="C174" s="22" t="b">
        <f t="shared" si="37"/>
        <v>0</v>
      </c>
      <c r="D174" s="22" t="b">
        <f t="shared" si="38"/>
        <v>0</v>
      </c>
      <c r="E174" s="22" t="b">
        <f t="shared" si="39"/>
        <v>0</v>
      </c>
      <c r="F174" s="22" t="b">
        <f t="shared" si="34"/>
        <v>0</v>
      </c>
      <c r="G174" s="22" t="b">
        <f t="shared" si="49"/>
        <v>0</v>
      </c>
      <c r="H174" s="22" t="b">
        <f t="shared" si="40"/>
        <v>0</v>
      </c>
      <c r="I174" s="22" t="b">
        <f t="shared" si="47"/>
        <v>0</v>
      </c>
      <c r="J174" s="22" t="b">
        <f t="shared" si="41"/>
        <v>0</v>
      </c>
      <c r="K174" s="3" t="str">
        <f>IF(AND(J174,RIGHT(Y174)="통"),Y174,"")</f>
        <v/>
      </c>
      <c r="L174" s="3" t="str">
        <f t="shared" si="42"/>
        <v/>
      </c>
      <c r="M174" s="3" t="str">
        <f t="shared" si="43"/>
        <v/>
      </c>
      <c r="N174" s="64" t="str">
        <f t="shared" si="48"/>
        <v/>
      </c>
      <c r="O174" s="3" t="str">
        <f>IF(I174,IF(I175,CONCATENATE(Y174,O175),Y174),"")</f>
        <v/>
      </c>
      <c r="P174" s="19" t="str">
        <f>IF(G174,O174,IF(D174,Y174,""))</f>
        <v/>
      </c>
      <c r="Q174" s="23">
        <f>_xlfn.XLOOKUP(R174,summary!C1:C36,summary!B1:B36)</f>
        <v>43840</v>
      </c>
      <c r="R174" s="24" t="str">
        <f t="shared" si="44"/>
        <v>구성동</v>
      </c>
      <c r="S174" s="24" t="str">
        <f>IF(J174,Y174,S173)</f>
        <v>언남17통</v>
      </c>
      <c r="T174" s="24" t="str">
        <f>IF(J174,P175,T173)</f>
        <v>(언남동)</v>
      </c>
      <c r="U174" s="24" t="str">
        <f t="shared" si="45"/>
        <v>언남</v>
      </c>
      <c r="V174" s="25">
        <f>IF(J174,M174,V173)</f>
        <v>17</v>
      </c>
      <c r="W174" s="25">
        <f t="shared" si="46"/>
        <v>4</v>
      </c>
      <c r="X174" s="26"/>
      <c r="Y174" s="7"/>
      <c r="Z174" s="2" t="s">
        <v>90</v>
      </c>
      <c r="AA174" s="2" t="s">
        <v>282</v>
      </c>
      <c r="AB174" s="5"/>
      <c r="AC174" s="5"/>
      <c r="AD174" s="5"/>
      <c r="AE174" s="5"/>
      <c r="AF174" s="5"/>
      <c r="AG174" s="5"/>
    </row>
    <row r="175" spans="1:33" ht="15.95" customHeight="1" x14ac:dyDescent="0.3">
      <c r="A175" s="22" t="b">
        <f t="shared" si="35"/>
        <v>0</v>
      </c>
      <c r="B175" s="22" t="b">
        <f t="shared" si="36"/>
        <v>0</v>
      </c>
      <c r="C175" s="22" t="b">
        <f t="shared" si="37"/>
        <v>0</v>
      </c>
      <c r="D175" s="22" t="b">
        <f t="shared" si="38"/>
        <v>0</v>
      </c>
      <c r="E175" s="22" t="b">
        <f t="shared" si="39"/>
        <v>0</v>
      </c>
      <c r="F175" s="22" t="b">
        <f t="shared" ref="F175:F238" si="50">_xlfn.XOR(B175,C175)</f>
        <v>0</v>
      </c>
      <c r="G175" s="22" t="b">
        <f t="shared" si="49"/>
        <v>0</v>
      </c>
      <c r="H175" s="22" t="b">
        <f t="shared" si="40"/>
        <v>0</v>
      </c>
      <c r="I175" s="22" t="b">
        <f t="shared" si="47"/>
        <v>0</v>
      </c>
      <c r="J175" s="22" t="b">
        <f t="shared" si="41"/>
        <v>0</v>
      </c>
      <c r="K175" s="3" t="str">
        <f>IF(AND(J175,RIGHT(Y175)="통"),Y175,"")</f>
        <v/>
      </c>
      <c r="L175" s="3" t="str">
        <f t="shared" si="42"/>
        <v/>
      </c>
      <c r="M175" s="3" t="str">
        <f t="shared" si="43"/>
        <v/>
      </c>
      <c r="N175" s="64" t="str">
        <f t="shared" si="48"/>
        <v/>
      </c>
      <c r="O175" s="3" t="str">
        <f>IF(I175,IF(I176,CONCATENATE(Y175,O176),Y175),"")</f>
        <v/>
      </c>
      <c r="P175" s="19" t="str">
        <f>IF(G175,O175,IF(D175,Y175,""))</f>
        <v/>
      </c>
      <c r="Q175" s="23">
        <f>_xlfn.XLOOKUP(R175,summary!C1:C36,summary!B1:B36)</f>
        <v>43840</v>
      </c>
      <c r="R175" s="24" t="str">
        <f t="shared" si="44"/>
        <v>구성동</v>
      </c>
      <c r="S175" s="24" t="str">
        <f>IF(J175,Y175,S174)</f>
        <v>언남17통</v>
      </c>
      <c r="T175" s="24" t="str">
        <f>IF(J175,P176,T174)</f>
        <v>(언남동)</v>
      </c>
      <c r="U175" s="24" t="str">
        <f t="shared" si="45"/>
        <v>언남</v>
      </c>
      <c r="V175" s="25">
        <f>IF(J175,M175,V174)</f>
        <v>17</v>
      </c>
      <c r="W175" s="25">
        <f t="shared" si="46"/>
        <v>5</v>
      </c>
      <c r="X175" s="26"/>
      <c r="Y175" s="7"/>
      <c r="Z175" s="2" t="s">
        <v>106</v>
      </c>
      <c r="AA175" s="2" t="s">
        <v>283</v>
      </c>
      <c r="AB175" s="5"/>
      <c r="AC175" s="5"/>
      <c r="AD175" s="5"/>
      <c r="AE175" s="5"/>
      <c r="AF175" s="5"/>
      <c r="AG175" s="5"/>
    </row>
    <row r="176" spans="1:33" ht="15.95" customHeight="1" x14ac:dyDescent="0.3">
      <c r="A176" s="22" t="b">
        <f t="shared" si="35"/>
        <v>0</v>
      </c>
      <c r="B176" s="22" t="b">
        <f t="shared" si="36"/>
        <v>0</v>
      </c>
      <c r="C176" s="22" t="b">
        <f t="shared" si="37"/>
        <v>0</v>
      </c>
      <c r="D176" s="22" t="b">
        <f t="shared" si="38"/>
        <v>0</v>
      </c>
      <c r="E176" s="22" t="b">
        <f t="shared" si="39"/>
        <v>0</v>
      </c>
      <c r="F176" s="22" t="b">
        <f t="shared" si="50"/>
        <v>0</v>
      </c>
      <c r="G176" s="22" t="b">
        <f t="shared" si="49"/>
        <v>0</v>
      </c>
      <c r="H176" s="22" t="b">
        <f t="shared" si="40"/>
        <v>0</v>
      </c>
      <c r="I176" s="22" t="b">
        <f t="shared" si="47"/>
        <v>0</v>
      </c>
      <c r="J176" s="22" t="b">
        <f t="shared" si="41"/>
        <v>0</v>
      </c>
      <c r="K176" s="3" t="str">
        <f>IF(AND(J176,RIGHT(Y176)="통"),Y176,"")</f>
        <v/>
      </c>
      <c r="L176" s="3" t="str">
        <f t="shared" si="42"/>
        <v/>
      </c>
      <c r="M176" s="3" t="str">
        <f t="shared" si="43"/>
        <v/>
      </c>
      <c r="N176" s="64" t="str">
        <f t="shared" si="48"/>
        <v/>
      </c>
      <c r="O176" s="3" t="str">
        <f>IF(I176,IF(I177,CONCATENATE(Y176,O177),Y176),"")</f>
        <v/>
      </c>
      <c r="P176" s="19" t="str">
        <f>IF(G176,O176,IF(D176,Y176,""))</f>
        <v/>
      </c>
      <c r="Q176" s="23">
        <f>_xlfn.XLOOKUP(R176,summary!C1:C36,summary!B1:B36)</f>
        <v>43840</v>
      </c>
      <c r="R176" s="24" t="str">
        <f t="shared" si="44"/>
        <v>구성동</v>
      </c>
      <c r="S176" s="24" t="str">
        <f>IF(J176,Y176,S175)</f>
        <v>언남17통</v>
      </c>
      <c r="T176" s="24" t="str">
        <f>IF(J176,P177,T175)</f>
        <v>(언남동)</v>
      </c>
      <c r="U176" s="24" t="str">
        <f t="shared" si="45"/>
        <v>언남</v>
      </c>
      <c r="V176" s="25">
        <f>IF(J176,M176,V175)</f>
        <v>17</v>
      </c>
      <c r="W176" s="25">
        <f t="shared" si="46"/>
        <v>6</v>
      </c>
      <c r="X176" s="26"/>
      <c r="Y176" s="7"/>
      <c r="Z176" s="2" t="s">
        <v>108</v>
      </c>
      <c r="AA176" s="2" t="s">
        <v>284</v>
      </c>
      <c r="AB176" s="5"/>
      <c r="AC176" s="5"/>
      <c r="AD176" s="5"/>
      <c r="AE176" s="5"/>
      <c r="AF176" s="5"/>
      <c r="AG176" s="5"/>
    </row>
    <row r="177" spans="1:33" ht="15.95" customHeight="1" x14ac:dyDescent="0.3">
      <c r="A177" s="22" t="b">
        <f t="shared" si="35"/>
        <v>0</v>
      </c>
      <c r="B177" s="22" t="b">
        <f t="shared" si="36"/>
        <v>0</v>
      </c>
      <c r="C177" s="22" t="b">
        <f t="shared" si="37"/>
        <v>0</v>
      </c>
      <c r="D177" s="22" t="b">
        <f t="shared" si="38"/>
        <v>0</v>
      </c>
      <c r="E177" s="22" t="b">
        <f t="shared" si="39"/>
        <v>0</v>
      </c>
      <c r="F177" s="22" t="b">
        <f t="shared" si="50"/>
        <v>0</v>
      </c>
      <c r="G177" s="22" t="b">
        <f t="shared" si="49"/>
        <v>0</v>
      </c>
      <c r="H177" s="22" t="b">
        <f t="shared" si="40"/>
        <v>0</v>
      </c>
      <c r="I177" s="22" t="b">
        <f t="shared" si="47"/>
        <v>0</v>
      </c>
      <c r="J177" s="22" t="b">
        <f t="shared" si="41"/>
        <v>0</v>
      </c>
      <c r="K177" s="3" t="str">
        <f>IF(AND(J177,RIGHT(Y177)="통"),Y177,"")</f>
        <v/>
      </c>
      <c r="L177" s="3" t="str">
        <f t="shared" si="42"/>
        <v/>
      </c>
      <c r="M177" s="3" t="str">
        <f t="shared" si="43"/>
        <v/>
      </c>
      <c r="N177" s="64" t="str">
        <f t="shared" si="48"/>
        <v/>
      </c>
      <c r="O177" s="3" t="str">
        <f>IF(I177,IF(I178,CONCATENATE(Y177,O178),Y177),"")</f>
        <v/>
      </c>
      <c r="P177" s="19" t="str">
        <f>IF(G177,O177,IF(D177,Y177,""))</f>
        <v/>
      </c>
      <c r="Q177" s="23">
        <f>_xlfn.XLOOKUP(R177,summary!C1:C36,summary!B1:B36)</f>
        <v>43840</v>
      </c>
      <c r="R177" s="24" t="str">
        <f t="shared" si="44"/>
        <v>구성동</v>
      </c>
      <c r="S177" s="24" t="str">
        <f>IF(J177,Y177,S176)</f>
        <v>언남17통</v>
      </c>
      <c r="T177" s="24" t="str">
        <f>IF(J177,P178,T176)</f>
        <v>(언남동)</v>
      </c>
      <c r="U177" s="24" t="str">
        <f t="shared" si="45"/>
        <v>언남</v>
      </c>
      <c r="V177" s="25">
        <f>IF(J177,M177,V176)</f>
        <v>17</v>
      </c>
      <c r="W177" s="25">
        <f t="shared" si="46"/>
        <v>7</v>
      </c>
      <c r="X177" s="26"/>
      <c r="Y177" s="7"/>
      <c r="Z177" s="2" t="s">
        <v>110</v>
      </c>
      <c r="AA177" s="2" t="s">
        <v>285</v>
      </c>
      <c r="AB177" s="5"/>
      <c r="AC177" s="5"/>
      <c r="AD177" s="5"/>
      <c r="AE177" s="5"/>
      <c r="AF177" s="5"/>
      <c r="AG177" s="5"/>
    </row>
    <row r="178" spans="1:33" ht="15.95" customHeight="1" x14ac:dyDescent="0.3">
      <c r="A178" s="22" t="b">
        <f t="shared" si="35"/>
        <v>0</v>
      </c>
      <c r="B178" s="22" t="b">
        <f t="shared" si="36"/>
        <v>0</v>
      </c>
      <c r="C178" s="22" t="b">
        <f t="shared" si="37"/>
        <v>0</v>
      </c>
      <c r="D178" s="22" t="b">
        <f t="shared" si="38"/>
        <v>0</v>
      </c>
      <c r="E178" s="22" t="b">
        <f t="shared" si="39"/>
        <v>0</v>
      </c>
      <c r="F178" s="22" t="b">
        <f t="shared" si="50"/>
        <v>0</v>
      </c>
      <c r="G178" s="22" t="b">
        <f t="shared" si="49"/>
        <v>0</v>
      </c>
      <c r="H178" s="22" t="b">
        <f t="shared" si="40"/>
        <v>0</v>
      </c>
      <c r="I178" s="22" t="b">
        <f t="shared" si="47"/>
        <v>0</v>
      </c>
      <c r="J178" s="22" t="b">
        <f t="shared" si="41"/>
        <v>0</v>
      </c>
      <c r="K178" s="3" t="str">
        <f>IF(AND(J178,RIGHT(Y178)="통"),Y178,"")</f>
        <v/>
      </c>
      <c r="L178" s="3" t="str">
        <f t="shared" si="42"/>
        <v/>
      </c>
      <c r="M178" s="3" t="str">
        <f t="shared" si="43"/>
        <v/>
      </c>
      <c r="N178" s="64" t="str">
        <f t="shared" si="48"/>
        <v/>
      </c>
      <c r="O178" s="3" t="str">
        <f>IF(I178,IF(I179,CONCATENATE(Y178,O179),Y178),"")</f>
        <v/>
      </c>
      <c r="P178" s="19" t="str">
        <f>IF(G178,O178,IF(D178,Y178,""))</f>
        <v/>
      </c>
      <c r="Q178" s="23">
        <f>_xlfn.XLOOKUP(R178,summary!C1:C36,summary!B1:B36)</f>
        <v>43840</v>
      </c>
      <c r="R178" s="24" t="str">
        <f t="shared" si="44"/>
        <v>구성동</v>
      </c>
      <c r="S178" s="24" t="str">
        <f>IF(J178,Y178,S177)</f>
        <v>언남17통</v>
      </c>
      <c r="T178" s="24" t="str">
        <f>IF(J178,P179,T177)</f>
        <v>(언남동)</v>
      </c>
      <c r="U178" s="24" t="str">
        <f t="shared" si="45"/>
        <v>언남</v>
      </c>
      <c r="V178" s="25">
        <f>IF(J178,M178,V177)</f>
        <v>17</v>
      </c>
      <c r="W178" s="25">
        <f t="shared" si="46"/>
        <v>8</v>
      </c>
      <c r="X178" s="26"/>
      <c r="Y178" s="7"/>
      <c r="Z178" s="2" t="s">
        <v>112</v>
      </c>
      <c r="AA178" s="2" t="s">
        <v>286</v>
      </c>
      <c r="AB178" s="5"/>
      <c r="AC178" s="5"/>
      <c r="AD178" s="5"/>
      <c r="AE178" s="5"/>
      <c r="AF178" s="5"/>
      <c r="AG178" s="5"/>
    </row>
    <row r="179" spans="1:33" ht="15.95" customHeight="1" x14ac:dyDescent="0.3">
      <c r="A179" s="22" t="b">
        <f t="shared" si="35"/>
        <v>0</v>
      </c>
      <c r="B179" s="22" t="b">
        <f t="shared" si="36"/>
        <v>0</v>
      </c>
      <c r="C179" s="22" t="b">
        <f t="shared" si="37"/>
        <v>0</v>
      </c>
      <c r="D179" s="22" t="b">
        <f t="shared" si="38"/>
        <v>0</v>
      </c>
      <c r="E179" s="22" t="b">
        <f t="shared" si="39"/>
        <v>0</v>
      </c>
      <c r="F179" s="22" t="b">
        <f t="shared" si="50"/>
        <v>0</v>
      </c>
      <c r="G179" s="22" t="b">
        <f t="shared" si="49"/>
        <v>0</v>
      </c>
      <c r="H179" s="22" t="b">
        <f t="shared" si="40"/>
        <v>0</v>
      </c>
      <c r="I179" s="22" t="b">
        <f t="shared" si="47"/>
        <v>0</v>
      </c>
      <c r="J179" s="22" t="b">
        <f t="shared" si="41"/>
        <v>0</v>
      </c>
      <c r="K179" s="3" t="str">
        <f>IF(AND(J179,RIGHT(Y179)="통"),Y179,"")</f>
        <v/>
      </c>
      <c r="L179" s="3" t="str">
        <f t="shared" si="42"/>
        <v/>
      </c>
      <c r="M179" s="3" t="str">
        <f t="shared" si="43"/>
        <v/>
      </c>
      <c r="N179" s="64" t="str">
        <f t="shared" si="48"/>
        <v/>
      </c>
      <c r="O179" s="3" t="str">
        <f>IF(I179,IF(I180,CONCATENATE(Y179,O180),Y179),"")</f>
        <v/>
      </c>
      <c r="P179" s="19" t="str">
        <f>IF(G179,O179,IF(D179,Y179,""))</f>
        <v/>
      </c>
      <c r="Q179" s="23">
        <f>_xlfn.XLOOKUP(R179,summary!C1:C36,summary!B1:B36)</f>
        <v>43840</v>
      </c>
      <c r="R179" s="24" t="str">
        <f t="shared" si="44"/>
        <v>구성동</v>
      </c>
      <c r="S179" s="24" t="str">
        <f>IF(J179,Y179,S178)</f>
        <v>언남17통</v>
      </c>
      <c r="T179" s="24" t="str">
        <f>IF(J179,P180,T178)</f>
        <v>(언남동)</v>
      </c>
      <c r="U179" s="24" t="str">
        <f t="shared" si="45"/>
        <v>언남</v>
      </c>
      <c r="V179" s="25">
        <f>IF(J179,M179,V178)</f>
        <v>17</v>
      </c>
      <c r="W179" s="25">
        <f t="shared" si="46"/>
        <v>9</v>
      </c>
      <c r="X179" s="26"/>
      <c r="Y179" s="7"/>
      <c r="Z179" s="2" t="s">
        <v>114</v>
      </c>
      <c r="AA179" s="2" t="s">
        <v>287</v>
      </c>
      <c r="AB179" s="5"/>
      <c r="AC179" s="5"/>
      <c r="AD179" s="5"/>
      <c r="AE179" s="5"/>
      <c r="AF179" s="5"/>
      <c r="AG179" s="5"/>
    </row>
    <row r="180" spans="1:33" ht="15.95" customHeight="1" x14ac:dyDescent="0.3">
      <c r="A180" s="22" t="b">
        <f t="shared" si="35"/>
        <v>0</v>
      </c>
      <c r="B180" s="22" t="b">
        <f t="shared" si="36"/>
        <v>0</v>
      </c>
      <c r="C180" s="22" t="b">
        <f t="shared" si="37"/>
        <v>0</v>
      </c>
      <c r="D180" s="22" t="b">
        <f t="shared" si="38"/>
        <v>0</v>
      </c>
      <c r="E180" s="22" t="b">
        <f t="shared" si="39"/>
        <v>0</v>
      </c>
      <c r="F180" s="22" t="b">
        <f t="shared" si="50"/>
        <v>0</v>
      </c>
      <c r="G180" s="22" t="b">
        <f t="shared" si="49"/>
        <v>0</v>
      </c>
      <c r="H180" s="22" t="b">
        <f t="shared" si="40"/>
        <v>0</v>
      </c>
      <c r="I180" s="22" t="b">
        <f t="shared" si="47"/>
        <v>0</v>
      </c>
      <c r="J180" s="22" t="b">
        <f t="shared" si="41"/>
        <v>0</v>
      </c>
      <c r="K180" s="3" t="str">
        <f>IF(AND(J180,RIGHT(Y180)="통"),Y180,"")</f>
        <v/>
      </c>
      <c r="L180" s="3" t="str">
        <f t="shared" si="42"/>
        <v/>
      </c>
      <c r="M180" s="3" t="str">
        <f t="shared" si="43"/>
        <v/>
      </c>
      <c r="N180" s="64" t="str">
        <f t="shared" si="48"/>
        <v/>
      </c>
      <c r="O180" s="3" t="str">
        <f>IF(I180,IF(I181,CONCATENATE(Y180,O181),Y180),"")</f>
        <v/>
      </c>
      <c r="P180" s="19" t="str">
        <f>IF(G180,O180,IF(D180,Y180,""))</f>
        <v/>
      </c>
      <c r="Q180" s="23">
        <f>_xlfn.XLOOKUP(R180,summary!C1:C36,summary!B1:B36)</f>
        <v>43840</v>
      </c>
      <c r="R180" s="24" t="str">
        <f t="shared" si="44"/>
        <v>구성동</v>
      </c>
      <c r="S180" s="24" t="str">
        <f>IF(J180,Y180,S179)</f>
        <v>언남17통</v>
      </c>
      <c r="T180" s="24" t="str">
        <f>IF(J180,P181,T179)</f>
        <v>(언남동)</v>
      </c>
      <c r="U180" s="24" t="str">
        <f t="shared" si="45"/>
        <v>언남</v>
      </c>
      <c r="V180" s="25">
        <f>IF(J180,M180,V179)</f>
        <v>17</v>
      </c>
      <c r="W180" s="25">
        <f t="shared" si="46"/>
        <v>10</v>
      </c>
      <c r="X180" s="26"/>
      <c r="Y180" s="7"/>
      <c r="Z180" s="2" t="s">
        <v>116</v>
      </c>
      <c r="AA180" s="2" t="s">
        <v>288</v>
      </c>
      <c r="AB180" s="5"/>
      <c r="AC180" s="5"/>
      <c r="AD180" s="5"/>
      <c r="AE180" s="5"/>
      <c r="AF180" s="5"/>
      <c r="AG180" s="5"/>
    </row>
    <row r="181" spans="1:33" ht="15.95" customHeight="1" x14ac:dyDescent="0.3">
      <c r="A181" s="22" t="b">
        <f t="shared" si="35"/>
        <v>0</v>
      </c>
      <c r="B181" s="22" t="b">
        <f t="shared" si="36"/>
        <v>0</v>
      </c>
      <c r="C181" s="22" t="b">
        <f t="shared" si="37"/>
        <v>0</v>
      </c>
      <c r="D181" s="22" t="b">
        <f t="shared" si="38"/>
        <v>0</v>
      </c>
      <c r="E181" s="22" t="b">
        <f t="shared" si="39"/>
        <v>0</v>
      </c>
      <c r="F181" s="22" t="b">
        <f t="shared" si="50"/>
        <v>0</v>
      </c>
      <c r="G181" s="22" t="b">
        <f t="shared" si="49"/>
        <v>0</v>
      </c>
      <c r="H181" s="22" t="b">
        <f t="shared" si="40"/>
        <v>0</v>
      </c>
      <c r="I181" s="22" t="b">
        <f t="shared" si="47"/>
        <v>0</v>
      </c>
      <c r="J181" s="22" t="b">
        <f t="shared" si="41"/>
        <v>0</v>
      </c>
      <c r="K181" s="3" t="str">
        <f>IF(AND(J181,RIGHT(Y181)="통"),Y181,"")</f>
        <v/>
      </c>
      <c r="L181" s="3" t="str">
        <f t="shared" si="42"/>
        <v/>
      </c>
      <c r="M181" s="3" t="str">
        <f t="shared" si="43"/>
        <v/>
      </c>
      <c r="N181" s="64" t="str">
        <f t="shared" si="48"/>
        <v/>
      </c>
      <c r="O181" s="3" t="str">
        <f>IF(I181,IF(I182,CONCATENATE(Y181,O182),Y181),"")</f>
        <v/>
      </c>
      <c r="P181" s="19" t="str">
        <f>IF(G181,O181,IF(D181,Y181,""))</f>
        <v/>
      </c>
      <c r="Q181" s="23">
        <f>_xlfn.XLOOKUP(R181,summary!C1:C36,summary!B1:B36)</f>
        <v>43840</v>
      </c>
      <c r="R181" s="24" t="str">
        <f t="shared" si="44"/>
        <v>구성동</v>
      </c>
      <c r="S181" s="24" t="str">
        <f>IF(J181,Y181,S180)</f>
        <v>언남17통</v>
      </c>
      <c r="T181" s="24" t="str">
        <f>IF(J181,P182,T180)</f>
        <v>(언남동)</v>
      </c>
      <c r="U181" s="24" t="str">
        <f t="shared" si="45"/>
        <v>언남</v>
      </c>
      <c r="V181" s="25">
        <f>IF(J181,M181,V180)</f>
        <v>17</v>
      </c>
      <c r="W181" s="25">
        <f t="shared" si="46"/>
        <v>11</v>
      </c>
      <c r="X181" s="26"/>
      <c r="Y181" s="7"/>
      <c r="Z181" s="2" t="s">
        <v>118</v>
      </c>
      <c r="AA181" s="2" t="s">
        <v>289</v>
      </c>
      <c r="AB181" s="5"/>
      <c r="AC181" s="5"/>
      <c r="AD181" s="5"/>
      <c r="AE181" s="5"/>
      <c r="AF181" s="5"/>
      <c r="AG181" s="5"/>
    </row>
    <row r="182" spans="1:33" ht="15.95" customHeight="1" x14ac:dyDescent="0.3">
      <c r="A182" s="22" t="b">
        <f t="shared" si="35"/>
        <v>0</v>
      </c>
      <c r="B182" s="22" t="b">
        <f t="shared" si="36"/>
        <v>0</v>
      </c>
      <c r="C182" s="22" t="b">
        <f t="shared" si="37"/>
        <v>0</v>
      </c>
      <c r="D182" s="22" t="b">
        <f t="shared" si="38"/>
        <v>0</v>
      </c>
      <c r="E182" s="22" t="b">
        <f t="shared" si="39"/>
        <v>0</v>
      </c>
      <c r="F182" s="22" t="b">
        <f t="shared" si="50"/>
        <v>0</v>
      </c>
      <c r="G182" s="22" t="b">
        <f t="shared" si="49"/>
        <v>0</v>
      </c>
      <c r="H182" s="22" t="b">
        <f t="shared" si="40"/>
        <v>0</v>
      </c>
      <c r="I182" s="22" t="b">
        <f t="shared" si="47"/>
        <v>0</v>
      </c>
      <c r="J182" s="22" t="b">
        <f t="shared" si="41"/>
        <v>0</v>
      </c>
      <c r="K182" s="3" t="str">
        <f>IF(AND(J182,RIGHT(Y182)="통"),Y182,"")</f>
        <v/>
      </c>
      <c r="L182" s="3" t="str">
        <f t="shared" si="42"/>
        <v/>
      </c>
      <c r="M182" s="3" t="str">
        <f t="shared" si="43"/>
        <v/>
      </c>
      <c r="N182" s="64" t="str">
        <f t="shared" si="48"/>
        <v/>
      </c>
      <c r="O182" s="3" t="str">
        <f>IF(I182,IF(I183,CONCATENATE(Y182,O183),Y182),"")</f>
        <v/>
      </c>
      <c r="P182" s="19" t="str">
        <f>IF(G182,O182,IF(D182,Y182,""))</f>
        <v/>
      </c>
      <c r="Q182" s="23">
        <f>_xlfn.XLOOKUP(R182,summary!C1:C36,summary!B1:B36)</f>
        <v>43840</v>
      </c>
      <c r="R182" s="24" t="str">
        <f t="shared" si="44"/>
        <v>구성동</v>
      </c>
      <c r="S182" s="24" t="str">
        <f>IF(J182,Y182,S181)</f>
        <v>언남17통</v>
      </c>
      <c r="T182" s="24" t="str">
        <f>IF(J182,P183,T181)</f>
        <v>(언남동)</v>
      </c>
      <c r="U182" s="24" t="str">
        <f t="shared" si="45"/>
        <v>언남</v>
      </c>
      <c r="V182" s="25">
        <f>IF(J182,M182,V181)</f>
        <v>17</v>
      </c>
      <c r="W182" s="25">
        <f t="shared" si="46"/>
        <v>12</v>
      </c>
      <c r="X182" s="26"/>
      <c r="Y182" s="7"/>
      <c r="Z182" s="2" t="s">
        <v>120</v>
      </c>
      <c r="AA182" s="2" t="s">
        <v>290</v>
      </c>
      <c r="AB182" s="5"/>
      <c r="AC182" s="5"/>
      <c r="AD182" s="5"/>
      <c r="AE182" s="5"/>
      <c r="AF182" s="5"/>
      <c r="AG182" s="5"/>
    </row>
    <row r="183" spans="1:33" ht="15.95" customHeight="1" x14ac:dyDescent="0.3">
      <c r="A183" s="22" t="b">
        <f t="shared" si="35"/>
        <v>1</v>
      </c>
      <c r="B183" s="22" t="b">
        <f t="shared" si="36"/>
        <v>0</v>
      </c>
      <c r="C183" s="22" t="b">
        <f t="shared" si="37"/>
        <v>0</v>
      </c>
      <c r="D183" s="22" t="b">
        <f t="shared" si="38"/>
        <v>0</v>
      </c>
      <c r="E183" s="22" t="b">
        <f t="shared" si="39"/>
        <v>0</v>
      </c>
      <c r="F183" s="22" t="b">
        <f t="shared" si="50"/>
        <v>0</v>
      </c>
      <c r="G183" s="22" t="b">
        <f t="shared" si="49"/>
        <v>0</v>
      </c>
      <c r="H183" s="22" t="b">
        <f t="shared" si="40"/>
        <v>0</v>
      </c>
      <c r="I183" s="22" t="b">
        <f t="shared" si="47"/>
        <v>0</v>
      </c>
      <c r="J183" s="22" t="b">
        <f t="shared" si="41"/>
        <v>1</v>
      </c>
      <c r="K183" s="3" t="str">
        <f>IF(AND(J183,RIGHT(Y183)="통"),Y183,"")</f>
        <v>언남18통</v>
      </c>
      <c r="L183" s="3" t="str">
        <f t="shared" si="42"/>
        <v>18</v>
      </c>
      <c r="M183" s="22">
        <f t="shared" si="43"/>
        <v>18</v>
      </c>
      <c r="N183" s="64" t="str">
        <f t="shared" si="48"/>
        <v>언남</v>
      </c>
      <c r="O183" s="3" t="str">
        <f>IF(I183,IF(I184,CONCATENATE(Y183,O184),Y183),"")</f>
        <v/>
      </c>
      <c r="P183" s="19" t="str">
        <f>IF(G183,O183,IF(D183,Y183,""))</f>
        <v/>
      </c>
      <c r="Q183" s="23">
        <f>_xlfn.XLOOKUP(R183,summary!C1:C36,summary!B1:B36)</f>
        <v>43840</v>
      </c>
      <c r="R183" s="24" t="str">
        <f t="shared" si="44"/>
        <v>구성동</v>
      </c>
      <c r="S183" s="24" t="str">
        <f>IF(J183,Y183,S182)</f>
        <v>언남18통</v>
      </c>
      <c r="T183" s="24" t="str">
        <f>IF(J183,P184,T182)</f>
        <v>(언남동)</v>
      </c>
      <c r="U183" s="24" t="str">
        <f t="shared" si="45"/>
        <v>언남</v>
      </c>
      <c r="V183" s="25">
        <f>IF(J183,M183,V182)</f>
        <v>18</v>
      </c>
      <c r="W183" s="25">
        <f t="shared" si="46"/>
        <v>1</v>
      </c>
      <c r="X183" s="26"/>
      <c r="Y183" s="2" t="s">
        <v>291</v>
      </c>
      <c r="Z183" s="2" t="s">
        <v>79</v>
      </c>
      <c r="AA183" s="2" t="s">
        <v>292</v>
      </c>
      <c r="AB183" s="5"/>
      <c r="AC183" s="5"/>
      <c r="AD183" s="5"/>
      <c r="AE183" s="5"/>
      <c r="AF183" s="5"/>
      <c r="AG183" s="5"/>
    </row>
    <row r="184" spans="1:33" ht="15.95" customHeight="1" x14ac:dyDescent="0.3">
      <c r="A184" s="22" t="b">
        <f t="shared" si="35"/>
        <v>1</v>
      </c>
      <c r="B184" s="22" t="b">
        <f t="shared" si="36"/>
        <v>1</v>
      </c>
      <c r="C184" s="22" t="b">
        <f t="shared" si="37"/>
        <v>1</v>
      </c>
      <c r="D184" s="22" t="b">
        <f t="shared" si="38"/>
        <v>1</v>
      </c>
      <c r="E184" s="22" t="b">
        <f t="shared" si="39"/>
        <v>1</v>
      </c>
      <c r="F184" s="22" t="b">
        <f t="shared" si="50"/>
        <v>0</v>
      </c>
      <c r="G184" s="22" t="b">
        <f t="shared" si="49"/>
        <v>0</v>
      </c>
      <c r="H184" s="22" t="b">
        <f t="shared" si="40"/>
        <v>0</v>
      </c>
      <c r="I184" s="22" t="b">
        <f t="shared" si="47"/>
        <v>0</v>
      </c>
      <c r="J184" s="22" t="b">
        <f t="shared" si="41"/>
        <v>0</v>
      </c>
      <c r="K184" s="3" t="str">
        <f>IF(AND(J184,RIGHT(Y184)="통"),Y184,"")</f>
        <v/>
      </c>
      <c r="L184" s="3" t="str">
        <f t="shared" si="42"/>
        <v/>
      </c>
      <c r="M184" s="3" t="str">
        <f t="shared" si="43"/>
        <v/>
      </c>
      <c r="N184" s="64" t="str">
        <f t="shared" si="48"/>
        <v/>
      </c>
      <c r="O184" s="3" t="str">
        <f>IF(I184,IF(I185,CONCATENATE(Y184,O185),Y184),"")</f>
        <v/>
      </c>
      <c r="P184" s="19" t="str">
        <f>IF(G184,O184,IF(D184,Y184,""))</f>
        <v>(언남동)</v>
      </c>
      <c r="Q184" s="23">
        <f>_xlfn.XLOOKUP(R184,summary!C1:C36,summary!B1:B36)</f>
        <v>43840</v>
      </c>
      <c r="R184" s="24" t="str">
        <f t="shared" si="44"/>
        <v>구성동</v>
      </c>
      <c r="S184" s="24" t="str">
        <f>IF(J184,Y184,S183)</f>
        <v>언남18통</v>
      </c>
      <c r="T184" s="24" t="str">
        <f>IF(J184,P185,T183)</f>
        <v>(언남동)</v>
      </c>
      <c r="U184" s="24" t="str">
        <f t="shared" si="45"/>
        <v>언남</v>
      </c>
      <c r="V184" s="25">
        <f>IF(J184,M184,V183)</f>
        <v>18</v>
      </c>
      <c r="W184" s="25">
        <f t="shared" si="46"/>
        <v>2</v>
      </c>
      <c r="X184" s="26"/>
      <c r="Y184" s="2" t="s">
        <v>217</v>
      </c>
      <c r="Z184" s="2" t="s">
        <v>81</v>
      </c>
      <c r="AA184" s="2" t="s">
        <v>293</v>
      </c>
      <c r="AB184" s="5"/>
      <c r="AC184" s="5"/>
      <c r="AD184" s="5"/>
      <c r="AE184" s="5"/>
      <c r="AF184" s="5"/>
      <c r="AG184" s="5"/>
    </row>
    <row r="185" spans="1:33" ht="15.95" customHeight="1" x14ac:dyDescent="0.3">
      <c r="A185" s="22" t="b">
        <f t="shared" si="35"/>
        <v>0</v>
      </c>
      <c r="B185" s="22" t="b">
        <f t="shared" si="36"/>
        <v>0</v>
      </c>
      <c r="C185" s="22" t="b">
        <f t="shared" si="37"/>
        <v>0</v>
      </c>
      <c r="D185" s="22" t="b">
        <f t="shared" si="38"/>
        <v>0</v>
      </c>
      <c r="E185" s="22" t="b">
        <f t="shared" si="39"/>
        <v>0</v>
      </c>
      <c r="F185" s="22" t="b">
        <f t="shared" si="50"/>
        <v>0</v>
      </c>
      <c r="G185" s="22" t="b">
        <f t="shared" si="49"/>
        <v>0</v>
      </c>
      <c r="H185" s="22" t="b">
        <f t="shared" si="40"/>
        <v>0</v>
      </c>
      <c r="I185" s="22" t="b">
        <f t="shared" si="47"/>
        <v>0</v>
      </c>
      <c r="J185" s="22" t="b">
        <f t="shared" si="41"/>
        <v>0</v>
      </c>
      <c r="K185" s="3" t="str">
        <f>IF(AND(J185,RIGHT(Y185)="통"),Y185,"")</f>
        <v/>
      </c>
      <c r="L185" s="3" t="str">
        <f t="shared" si="42"/>
        <v/>
      </c>
      <c r="M185" s="3" t="str">
        <f t="shared" si="43"/>
        <v/>
      </c>
      <c r="N185" s="64" t="str">
        <f t="shared" si="48"/>
        <v/>
      </c>
      <c r="O185" s="3" t="str">
        <f>IF(I185,IF(I186,CONCATENATE(Y185,O186),Y185),"")</f>
        <v/>
      </c>
      <c r="P185" s="19" t="str">
        <f>IF(G185,O185,IF(D185,Y185,""))</f>
        <v/>
      </c>
      <c r="Q185" s="23">
        <f>_xlfn.XLOOKUP(R185,summary!C1:C36,summary!B1:B36)</f>
        <v>43840</v>
      </c>
      <c r="R185" s="24" t="str">
        <f t="shared" si="44"/>
        <v>구성동</v>
      </c>
      <c r="S185" s="24" t="str">
        <f>IF(J185,Y185,S184)</f>
        <v>언남18통</v>
      </c>
      <c r="T185" s="24" t="str">
        <f>IF(J185,P186,T184)</f>
        <v>(언남동)</v>
      </c>
      <c r="U185" s="24" t="str">
        <f t="shared" si="45"/>
        <v>언남</v>
      </c>
      <c r="V185" s="25">
        <f>IF(J185,M185,V184)</f>
        <v>18</v>
      </c>
      <c r="W185" s="25">
        <f t="shared" si="46"/>
        <v>3</v>
      </c>
      <c r="X185" s="26"/>
      <c r="Y185" s="7"/>
      <c r="Z185" s="2" t="s">
        <v>83</v>
      </c>
      <c r="AA185" s="2" t="s">
        <v>294</v>
      </c>
      <c r="AB185" s="5"/>
      <c r="AC185" s="5"/>
      <c r="AD185" s="5"/>
      <c r="AE185" s="5"/>
      <c r="AF185" s="5"/>
      <c r="AG185" s="5"/>
    </row>
    <row r="186" spans="1:33" ht="15.95" customHeight="1" x14ac:dyDescent="0.3">
      <c r="A186" s="22" t="b">
        <f t="shared" si="35"/>
        <v>0</v>
      </c>
      <c r="B186" s="22" t="b">
        <f t="shared" si="36"/>
        <v>0</v>
      </c>
      <c r="C186" s="22" t="b">
        <f t="shared" si="37"/>
        <v>0</v>
      </c>
      <c r="D186" s="22" t="b">
        <f t="shared" si="38"/>
        <v>0</v>
      </c>
      <c r="E186" s="22" t="b">
        <f t="shared" si="39"/>
        <v>0</v>
      </c>
      <c r="F186" s="22" t="b">
        <f t="shared" si="50"/>
        <v>0</v>
      </c>
      <c r="G186" s="22" t="b">
        <f t="shared" si="49"/>
        <v>0</v>
      </c>
      <c r="H186" s="22" t="b">
        <f t="shared" si="40"/>
        <v>0</v>
      </c>
      <c r="I186" s="22" t="b">
        <f t="shared" si="47"/>
        <v>0</v>
      </c>
      <c r="J186" s="22" t="b">
        <f t="shared" si="41"/>
        <v>0</v>
      </c>
      <c r="K186" s="3" t="str">
        <f>IF(AND(J186,RIGHT(Y186)="통"),Y186,"")</f>
        <v/>
      </c>
      <c r="L186" s="3" t="str">
        <f t="shared" si="42"/>
        <v/>
      </c>
      <c r="M186" s="3" t="str">
        <f t="shared" si="43"/>
        <v/>
      </c>
      <c r="N186" s="64" t="str">
        <f t="shared" si="48"/>
        <v/>
      </c>
      <c r="O186" s="3" t="str">
        <f>IF(I186,IF(I187,CONCATENATE(Y186,O187),Y186),"")</f>
        <v/>
      </c>
      <c r="P186" s="19" t="str">
        <f>IF(G186,O186,IF(D186,Y186,""))</f>
        <v/>
      </c>
      <c r="Q186" s="23">
        <f>_xlfn.XLOOKUP(R186,summary!C1:C36,summary!B1:B36)</f>
        <v>43840</v>
      </c>
      <c r="R186" s="24" t="str">
        <f t="shared" si="44"/>
        <v>구성동</v>
      </c>
      <c r="S186" s="24" t="str">
        <f>IF(J186,Y186,S185)</f>
        <v>언남18통</v>
      </c>
      <c r="T186" s="24" t="str">
        <f>IF(J186,P187,T185)</f>
        <v>(언남동)</v>
      </c>
      <c r="U186" s="24" t="str">
        <f t="shared" si="45"/>
        <v>언남</v>
      </c>
      <c r="V186" s="25">
        <f>IF(J186,M186,V185)</f>
        <v>18</v>
      </c>
      <c r="W186" s="25">
        <f t="shared" si="46"/>
        <v>4</v>
      </c>
      <c r="X186" s="26"/>
      <c r="Y186" s="7"/>
      <c r="Z186" s="2" t="s">
        <v>90</v>
      </c>
      <c r="AA186" s="2" t="s">
        <v>295</v>
      </c>
      <c r="AB186" s="5"/>
      <c r="AC186" s="5"/>
      <c r="AD186" s="5"/>
      <c r="AE186" s="5"/>
      <c r="AF186" s="5"/>
      <c r="AG186" s="5"/>
    </row>
    <row r="187" spans="1:33" ht="15.95" customHeight="1" x14ac:dyDescent="0.3">
      <c r="A187" s="22" t="b">
        <f t="shared" si="35"/>
        <v>0</v>
      </c>
      <c r="B187" s="22" t="b">
        <f t="shared" si="36"/>
        <v>0</v>
      </c>
      <c r="C187" s="22" t="b">
        <f t="shared" si="37"/>
        <v>0</v>
      </c>
      <c r="D187" s="22" t="b">
        <f t="shared" si="38"/>
        <v>0</v>
      </c>
      <c r="E187" s="22" t="b">
        <f t="shared" si="39"/>
        <v>0</v>
      </c>
      <c r="F187" s="22" t="b">
        <f t="shared" si="50"/>
        <v>0</v>
      </c>
      <c r="G187" s="22" t="b">
        <f t="shared" si="49"/>
        <v>0</v>
      </c>
      <c r="H187" s="22" t="b">
        <f t="shared" si="40"/>
        <v>0</v>
      </c>
      <c r="I187" s="22" t="b">
        <f t="shared" si="47"/>
        <v>0</v>
      </c>
      <c r="J187" s="22" t="b">
        <f t="shared" si="41"/>
        <v>0</v>
      </c>
      <c r="K187" s="3" t="str">
        <f>IF(AND(J187,RIGHT(Y187)="통"),Y187,"")</f>
        <v/>
      </c>
      <c r="L187" s="3" t="str">
        <f t="shared" si="42"/>
        <v/>
      </c>
      <c r="M187" s="3" t="str">
        <f t="shared" si="43"/>
        <v/>
      </c>
      <c r="N187" s="64" t="str">
        <f t="shared" si="48"/>
        <v/>
      </c>
      <c r="O187" s="3" t="str">
        <f>IF(I187,IF(I188,CONCATENATE(Y187,O188),Y187),"")</f>
        <v/>
      </c>
      <c r="P187" s="19" t="str">
        <f>IF(G187,O187,IF(D187,Y187,""))</f>
        <v/>
      </c>
      <c r="Q187" s="23">
        <f>_xlfn.XLOOKUP(R187,summary!C1:C36,summary!B1:B36)</f>
        <v>43840</v>
      </c>
      <c r="R187" s="24" t="str">
        <f t="shared" si="44"/>
        <v>구성동</v>
      </c>
      <c r="S187" s="24" t="str">
        <f>IF(J187,Y187,S186)</f>
        <v>언남18통</v>
      </c>
      <c r="T187" s="24" t="str">
        <f>IF(J187,P188,T186)</f>
        <v>(언남동)</v>
      </c>
      <c r="U187" s="24" t="str">
        <f t="shared" si="45"/>
        <v>언남</v>
      </c>
      <c r="V187" s="25">
        <f>IF(J187,M187,V186)</f>
        <v>18</v>
      </c>
      <c r="W187" s="25">
        <f t="shared" si="46"/>
        <v>5</v>
      </c>
      <c r="X187" s="26"/>
      <c r="Y187" s="7"/>
      <c r="Z187" s="2" t="s">
        <v>106</v>
      </c>
      <c r="AA187" s="2" t="s">
        <v>296</v>
      </c>
      <c r="AB187" s="5"/>
      <c r="AC187" s="5"/>
      <c r="AD187" s="5"/>
      <c r="AE187" s="5"/>
      <c r="AF187" s="5"/>
      <c r="AG187" s="5"/>
    </row>
    <row r="188" spans="1:33" ht="15.95" customHeight="1" x14ac:dyDescent="0.3">
      <c r="A188" s="22" t="b">
        <f t="shared" si="35"/>
        <v>0</v>
      </c>
      <c r="B188" s="22" t="b">
        <f t="shared" si="36"/>
        <v>0</v>
      </c>
      <c r="C188" s="22" t="b">
        <f t="shared" si="37"/>
        <v>0</v>
      </c>
      <c r="D188" s="22" t="b">
        <f t="shared" si="38"/>
        <v>0</v>
      </c>
      <c r="E188" s="22" t="b">
        <f t="shared" si="39"/>
        <v>0</v>
      </c>
      <c r="F188" s="22" t="b">
        <f t="shared" si="50"/>
        <v>0</v>
      </c>
      <c r="G188" s="22" t="b">
        <f t="shared" si="49"/>
        <v>0</v>
      </c>
      <c r="H188" s="22" t="b">
        <f t="shared" si="40"/>
        <v>0</v>
      </c>
      <c r="I188" s="22" t="b">
        <f t="shared" si="47"/>
        <v>0</v>
      </c>
      <c r="J188" s="22" t="b">
        <f t="shared" si="41"/>
        <v>0</v>
      </c>
      <c r="K188" s="3" t="str">
        <f>IF(AND(J188,RIGHT(Y188)="통"),Y188,"")</f>
        <v/>
      </c>
      <c r="L188" s="3" t="str">
        <f t="shared" si="42"/>
        <v/>
      </c>
      <c r="M188" s="3" t="str">
        <f t="shared" si="43"/>
        <v/>
      </c>
      <c r="N188" s="64" t="str">
        <f t="shared" si="48"/>
        <v/>
      </c>
      <c r="O188" s="3" t="str">
        <f>IF(I188,IF(I189,CONCATENATE(Y188,O189),Y188),"")</f>
        <v/>
      </c>
      <c r="P188" s="19" t="str">
        <f>IF(G188,O188,IF(D188,Y188,""))</f>
        <v/>
      </c>
      <c r="Q188" s="23">
        <f>_xlfn.XLOOKUP(R188,summary!C1:C36,summary!B1:B36)</f>
        <v>43840</v>
      </c>
      <c r="R188" s="24" t="str">
        <f t="shared" si="44"/>
        <v>구성동</v>
      </c>
      <c r="S188" s="24" t="str">
        <f>IF(J188,Y188,S187)</f>
        <v>언남18통</v>
      </c>
      <c r="T188" s="24" t="str">
        <f>IF(J188,P189,T187)</f>
        <v>(언남동)</v>
      </c>
      <c r="U188" s="24" t="str">
        <f t="shared" si="45"/>
        <v>언남</v>
      </c>
      <c r="V188" s="25">
        <f>IF(J188,M188,V187)</f>
        <v>18</v>
      </c>
      <c r="W188" s="25">
        <f t="shared" si="46"/>
        <v>6</v>
      </c>
      <c r="X188" s="26"/>
      <c r="Y188" s="7"/>
      <c r="Z188" s="2" t="s">
        <v>108</v>
      </c>
      <c r="AA188" s="2" t="s">
        <v>297</v>
      </c>
      <c r="AB188" s="5"/>
      <c r="AC188" s="5"/>
      <c r="AD188" s="5"/>
      <c r="AE188" s="5"/>
      <c r="AF188" s="5"/>
      <c r="AG188" s="5"/>
    </row>
    <row r="189" spans="1:33" ht="15.95" customHeight="1" x14ac:dyDescent="0.3">
      <c r="A189" s="22" t="b">
        <f t="shared" si="35"/>
        <v>0</v>
      </c>
      <c r="B189" s="22" t="b">
        <f t="shared" si="36"/>
        <v>0</v>
      </c>
      <c r="C189" s="22" t="b">
        <f t="shared" si="37"/>
        <v>0</v>
      </c>
      <c r="D189" s="22" t="b">
        <f t="shared" si="38"/>
        <v>0</v>
      </c>
      <c r="E189" s="22" t="b">
        <f t="shared" si="39"/>
        <v>0</v>
      </c>
      <c r="F189" s="22" t="b">
        <f t="shared" si="50"/>
        <v>0</v>
      </c>
      <c r="G189" s="22" t="b">
        <f t="shared" si="49"/>
        <v>0</v>
      </c>
      <c r="H189" s="22" t="b">
        <f t="shared" si="40"/>
        <v>0</v>
      </c>
      <c r="I189" s="22" t="b">
        <f t="shared" si="47"/>
        <v>0</v>
      </c>
      <c r="J189" s="22" t="b">
        <f t="shared" si="41"/>
        <v>0</v>
      </c>
      <c r="K189" s="3" t="str">
        <f>IF(AND(J189,RIGHT(Y189)="통"),Y189,"")</f>
        <v/>
      </c>
      <c r="L189" s="3" t="str">
        <f t="shared" si="42"/>
        <v/>
      </c>
      <c r="M189" s="3" t="str">
        <f t="shared" si="43"/>
        <v/>
      </c>
      <c r="N189" s="64" t="str">
        <f t="shared" si="48"/>
        <v/>
      </c>
      <c r="O189" s="3" t="str">
        <f>IF(I189,IF(I190,CONCATENATE(Y189,O190),Y189),"")</f>
        <v/>
      </c>
      <c r="P189" s="19" t="str">
        <f>IF(G189,O189,IF(D189,Y189,""))</f>
        <v/>
      </c>
      <c r="Q189" s="23">
        <f>_xlfn.XLOOKUP(R189,summary!C1:C36,summary!B1:B36)</f>
        <v>43840</v>
      </c>
      <c r="R189" s="24" t="str">
        <f t="shared" si="44"/>
        <v>구성동</v>
      </c>
      <c r="S189" s="24" t="str">
        <f>IF(J189,Y189,S188)</f>
        <v>언남18통</v>
      </c>
      <c r="T189" s="24" t="str">
        <f>IF(J189,P190,T188)</f>
        <v>(언남동)</v>
      </c>
      <c r="U189" s="24" t="str">
        <f t="shared" si="45"/>
        <v>언남</v>
      </c>
      <c r="V189" s="25">
        <f>IF(J189,M189,V188)</f>
        <v>18</v>
      </c>
      <c r="W189" s="25">
        <f t="shared" si="46"/>
        <v>7</v>
      </c>
      <c r="X189" s="26"/>
      <c r="Y189" s="7"/>
      <c r="Z189" s="2" t="s">
        <v>110</v>
      </c>
      <c r="AA189" s="2" t="s">
        <v>298</v>
      </c>
      <c r="AB189" s="5"/>
      <c r="AC189" s="5"/>
      <c r="AD189" s="5"/>
      <c r="AE189" s="5"/>
      <c r="AF189" s="5"/>
      <c r="AG189" s="5"/>
    </row>
    <row r="190" spans="1:33" ht="15.95" customHeight="1" x14ac:dyDescent="0.3">
      <c r="A190" s="22" t="b">
        <f t="shared" si="35"/>
        <v>0</v>
      </c>
      <c r="B190" s="22" t="b">
        <f t="shared" si="36"/>
        <v>0</v>
      </c>
      <c r="C190" s="22" t="b">
        <f t="shared" si="37"/>
        <v>0</v>
      </c>
      <c r="D190" s="22" t="b">
        <f t="shared" si="38"/>
        <v>0</v>
      </c>
      <c r="E190" s="22" t="b">
        <f t="shared" si="39"/>
        <v>0</v>
      </c>
      <c r="F190" s="22" t="b">
        <f t="shared" si="50"/>
        <v>0</v>
      </c>
      <c r="G190" s="22" t="b">
        <f t="shared" si="49"/>
        <v>0</v>
      </c>
      <c r="H190" s="22" t="b">
        <f t="shared" si="40"/>
        <v>0</v>
      </c>
      <c r="I190" s="22" t="b">
        <f t="shared" si="47"/>
        <v>0</v>
      </c>
      <c r="J190" s="22" t="b">
        <f t="shared" si="41"/>
        <v>0</v>
      </c>
      <c r="K190" s="3" t="str">
        <f>IF(AND(J190,RIGHT(Y190)="통"),Y190,"")</f>
        <v/>
      </c>
      <c r="L190" s="3" t="str">
        <f t="shared" si="42"/>
        <v/>
      </c>
      <c r="M190" s="3" t="str">
        <f t="shared" si="43"/>
        <v/>
      </c>
      <c r="N190" s="64" t="str">
        <f t="shared" si="48"/>
        <v/>
      </c>
      <c r="O190" s="3" t="str">
        <f>IF(I190,IF(I191,CONCATENATE(Y190,O191),Y190),"")</f>
        <v/>
      </c>
      <c r="P190" s="19" t="str">
        <f>IF(G190,O190,IF(D190,Y190,""))</f>
        <v/>
      </c>
      <c r="Q190" s="23">
        <f>_xlfn.XLOOKUP(R190,summary!C1:C36,summary!B1:B36)</f>
        <v>43840</v>
      </c>
      <c r="R190" s="24" t="str">
        <f t="shared" si="44"/>
        <v>구성동</v>
      </c>
      <c r="S190" s="24" t="str">
        <f>IF(J190,Y190,S189)</f>
        <v>언남18통</v>
      </c>
      <c r="T190" s="24" t="str">
        <f>IF(J190,P191,T189)</f>
        <v>(언남동)</v>
      </c>
      <c r="U190" s="24" t="str">
        <f t="shared" si="45"/>
        <v>언남</v>
      </c>
      <c r="V190" s="25">
        <f>IF(J190,M190,V189)</f>
        <v>18</v>
      </c>
      <c r="W190" s="25">
        <f t="shared" si="46"/>
        <v>8</v>
      </c>
      <c r="X190" s="26"/>
      <c r="Y190" s="7"/>
      <c r="Z190" s="2" t="s">
        <v>112</v>
      </c>
      <c r="AA190" s="2" t="s">
        <v>299</v>
      </c>
      <c r="AB190" s="5"/>
      <c r="AC190" s="5"/>
      <c r="AD190" s="5"/>
      <c r="AE190" s="5"/>
      <c r="AF190" s="5"/>
      <c r="AG190" s="5"/>
    </row>
    <row r="191" spans="1:33" ht="15.95" customHeight="1" x14ac:dyDescent="0.3">
      <c r="A191" s="22" t="b">
        <f t="shared" si="35"/>
        <v>0</v>
      </c>
      <c r="B191" s="22" t="b">
        <f t="shared" si="36"/>
        <v>0</v>
      </c>
      <c r="C191" s="22" t="b">
        <f t="shared" si="37"/>
        <v>0</v>
      </c>
      <c r="D191" s="22" t="b">
        <f t="shared" si="38"/>
        <v>0</v>
      </c>
      <c r="E191" s="22" t="b">
        <f t="shared" si="39"/>
        <v>0</v>
      </c>
      <c r="F191" s="22" t="b">
        <f t="shared" si="50"/>
        <v>0</v>
      </c>
      <c r="G191" s="22" t="b">
        <f t="shared" si="49"/>
        <v>0</v>
      </c>
      <c r="H191" s="22" t="b">
        <f t="shared" si="40"/>
        <v>0</v>
      </c>
      <c r="I191" s="22" t="b">
        <f t="shared" si="47"/>
        <v>0</v>
      </c>
      <c r="J191" s="22" t="b">
        <f t="shared" si="41"/>
        <v>0</v>
      </c>
      <c r="K191" s="3" t="str">
        <f>IF(AND(J191,RIGHT(Y191)="통"),Y191,"")</f>
        <v/>
      </c>
      <c r="L191" s="3" t="str">
        <f t="shared" si="42"/>
        <v/>
      </c>
      <c r="M191" s="3" t="str">
        <f t="shared" si="43"/>
        <v/>
      </c>
      <c r="N191" s="64" t="str">
        <f t="shared" si="48"/>
        <v/>
      </c>
      <c r="O191" s="3" t="str">
        <f>IF(I191,IF(I192,CONCATENATE(Y191,O192),Y191),"")</f>
        <v/>
      </c>
      <c r="P191" s="19" t="str">
        <f>IF(G191,O191,IF(D191,Y191,""))</f>
        <v/>
      </c>
      <c r="Q191" s="23">
        <f>_xlfn.XLOOKUP(R191,summary!C1:C36,summary!B1:B36)</f>
        <v>43840</v>
      </c>
      <c r="R191" s="24" t="str">
        <f t="shared" si="44"/>
        <v>구성동</v>
      </c>
      <c r="S191" s="24" t="str">
        <f>IF(J191,Y191,S190)</f>
        <v>언남18통</v>
      </c>
      <c r="T191" s="24" t="str">
        <f>IF(J191,P192,T190)</f>
        <v>(언남동)</v>
      </c>
      <c r="U191" s="24" t="str">
        <f t="shared" si="45"/>
        <v>언남</v>
      </c>
      <c r="V191" s="25">
        <f>IF(J191,M191,V190)</f>
        <v>18</v>
      </c>
      <c r="W191" s="25">
        <f t="shared" si="46"/>
        <v>9</v>
      </c>
      <c r="X191" s="26"/>
      <c r="Y191" s="7"/>
      <c r="Z191" s="2" t="s">
        <v>114</v>
      </c>
      <c r="AA191" s="2" t="s">
        <v>300</v>
      </c>
      <c r="AB191" s="5"/>
      <c r="AC191" s="5"/>
      <c r="AD191" s="5"/>
      <c r="AE191" s="5"/>
      <c r="AF191" s="5"/>
      <c r="AG191" s="5"/>
    </row>
    <row r="192" spans="1:33" ht="15.95" customHeight="1" x14ac:dyDescent="0.3">
      <c r="A192" s="22" t="b">
        <f t="shared" si="35"/>
        <v>0</v>
      </c>
      <c r="B192" s="22" t="b">
        <f t="shared" si="36"/>
        <v>0</v>
      </c>
      <c r="C192" s="22" t="b">
        <f t="shared" si="37"/>
        <v>0</v>
      </c>
      <c r="D192" s="22" t="b">
        <f t="shared" si="38"/>
        <v>0</v>
      </c>
      <c r="E192" s="22" t="b">
        <f t="shared" si="39"/>
        <v>0</v>
      </c>
      <c r="F192" s="22" t="b">
        <f t="shared" si="50"/>
        <v>0</v>
      </c>
      <c r="G192" s="22" t="b">
        <f t="shared" si="49"/>
        <v>0</v>
      </c>
      <c r="H192" s="22" t="b">
        <f t="shared" si="40"/>
        <v>0</v>
      </c>
      <c r="I192" s="22" t="b">
        <f t="shared" si="47"/>
        <v>0</v>
      </c>
      <c r="J192" s="22" t="b">
        <f t="shared" si="41"/>
        <v>0</v>
      </c>
      <c r="K192" s="3" t="str">
        <f>IF(AND(J192,RIGHT(Y192)="통"),Y192,"")</f>
        <v/>
      </c>
      <c r="L192" s="3" t="str">
        <f t="shared" si="42"/>
        <v/>
      </c>
      <c r="M192" s="3" t="str">
        <f t="shared" si="43"/>
        <v/>
      </c>
      <c r="N192" s="64" t="str">
        <f t="shared" si="48"/>
        <v/>
      </c>
      <c r="O192" s="3" t="str">
        <f>IF(I192,IF(I193,CONCATENATE(Y192,O193),Y192),"")</f>
        <v/>
      </c>
      <c r="P192" s="19" t="str">
        <f>IF(G192,O192,IF(D192,Y192,""))</f>
        <v/>
      </c>
      <c r="Q192" s="23">
        <f>_xlfn.XLOOKUP(R192,summary!C1:C36,summary!B1:B36)</f>
        <v>43840</v>
      </c>
      <c r="R192" s="24" t="str">
        <f t="shared" si="44"/>
        <v>구성동</v>
      </c>
      <c r="S192" s="24" t="str">
        <f>IF(J192,Y192,S191)</f>
        <v>언남18통</v>
      </c>
      <c r="T192" s="24" t="str">
        <f>IF(J192,P193,T191)</f>
        <v>(언남동)</v>
      </c>
      <c r="U192" s="24" t="str">
        <f t="shared" si="45"/>
        <v>언남</v>
      </c>
      <c r="V192" s="25">
        <f>IF(J192,M192,V191)</f>
        <v>18</v>
      </c>
      <c r="W192" s="25">
        <f t="shared" si="46"/>
        <v>10</v>
      </c>
      <c r="X192" s="26"/>
      <c r="Y192" s="7"/>
      <c r="Z192" s="2" t="s">
        <v>116</v>
      </c>
      <c r="AA192" s="2" t="s">
        <v>301</v>
      </c>
      <c r="AB192" s="5"/>
      <c r="AC192" s="5"/>
      <c r="AD192" s="5"/>
      <c r="AE192" s="5"/>
      <c r="AF192" s="5"/>
      <c r="AG192" s="5"/>
    </row>
    <row r="193" spans="1:33" ht="15.95" customHeight="1" x14ac:dyDescent="0.3">
      <c r="A193" s="22" t="b">
        <f t="shared" si="35"/>
        <v>0</v>
      </c>
      <c r="B193" s="22" t="b">
        <f t="shared" si="36"/>
        <v>0</v>
      </c>
      <c r="C193" s="22" t="b">
        <f t="shared" si="37"/>
        <v>0</v>
      </c>
      <c r="D193" s="22" t="b">
        <f t="shared" si="38"/>
        <v>0</v>
      </c>
      <c r="E193" s="22" t="b">
        <f t="shared" si="39"/>
        <v>0</v>
      </c>
      <c r="F193" s="22" t="b">
        <f t="shared" si="50"/>
        <v>0</v>
      </c>
      <c r="G193" s="22" t="b">
        <f t="shared" si="49"/>
        <v>0</v>
      </c>
      <c r="H193" s="22" t="b">
        <f t="shared" si="40"/>
        <v>0</v>
      </c>
      <c r="I193" s="22" t="b">
        <f t="shared" si="47"/>
        <v>0</v>
      </c>
      <c r="J193" s="22" t="b">
        <f t="shared" si="41"/>
        <v>0</v>
      </c>
      <c r="K193" s="3" t="str">
        <f>IF(AND(J193,RIGHT(Y193)="통"),Y193,"")</f>
        <v/>
      </c>
      <c r="L193" s="3" t="str">
        <f t="shared" si="42"/>
        <v/>
      </c>
      <c r="M193" s="3" t="str">
        <f t="shared" si="43"/>
        <v/>
      </c>
      <c r="N193" s="64" t="str">
        <f t="shared" si="48"/>
        <v/>
      </c>
      <c r="O193" s="3" t="str">
        <f>IF(I193,IF(I194,CONCATENATE(Y193,O194),Y193),"")</f>
        <v/>
      </c>
      <c r="P193" s="19" t="str">
        <f>IF(G193,O193,IF(D193,Y193,""))</f>
        <v/>
      </c>
      <c r="Q193" s="23">
        <f>_xlfn.XLOOKUP(R193,summary!C1:C36,summary!B1:B36)</f>
        <v>43840</v>
      </c>
      <c r="R193" s="24" t="str">
        <f t="shared" si="44"/>
        <v>구성동</v>
      </c>
      <c r="S193" s="24" t="str">
        <f>IF(J193,Y193,S192)</f>
        <v>언남18통</v>
      </c>
      <c r="T193" s="24" t="str">
        <f>IF(J193,P194,T192)</f>
        <v>(언남동)</v>
      </c>
      <c r="U193" s="24" t="str">
        <f t="shared" si="45"/>
        <v>언남</v>
      </c>
      <c r="V193" s="25">
        <f>IF(J193,M193,V192)</f>
        <v>18</v>
      </c>
      <c r="W193" s="25">
        <f t="shared" si="46"/>
        <v>11</v>
      </c>
      <c r="X193" s="26"/>
      <c r="Y193" s="7"/>
      <c r="Z193" s="2" t="s">
        <v>118</v>
      </c>
      <c r="AA193" s="2" t="s">
        <v>302</v>
      </c>
      <c r="AB193" s="5"/>
      <c r="AC193" s="5"/>
      <c r="AD193" s="5"/>
      <c r="AE193" s="5"/>
      <c r="AF193" s="5"/>
      <c r="AG193" s="5"/>
    </row>
    <row r="194" spans="1:33" ht="15.95" customHeight="1" x14ac:dyDescent="0.3">
      <c r="A194" s="22" t="b">
        <f t="shared" ref="A194:A257" si="51">LEN(Y194)&gt;0</f>
        <v>0</v>
      </c>
      <c r="B194" s="22" t="b">
        <f t="shared" ref="B194:B257" si="52">LEFT(Y194)="("</f>
        <v>0</v>
      </c>
      <c r="C194" s="22" t="b">
        <f t="shared" ref="C194:C257" si="53">RIGHT(Y194)=")"</f>
        <v>0</v>
      </c>
      <c r="D194" s="22" t="b">
        <f t="shared" ref="D194:D257" si="54">AND(B194,C194)</f>
        <v>0</v>
      </c>
      <c r="E194" s="22" t="b">
        <f t="shared" ref="E194:E257" si="55">OR(B194,C194)</f>
        <v>0</v>
      </c>
      <c r="F194" s="22" t="b">
        <f t="shared" si="50"/>
        <v>0</v>
      </c>
      <c r="G194" s="22" t="b">
        <f t="shared" si="49"/>
        <v>0</v>
      </c>
      <c r="H194" s="22" t="b">
        <f t="shared" ref="H194:H257" si="56">AND(C194,$F194)</f>
        <v>0</v>
      </c>
      <c r="I194" s="22" t="b">
        <f t="shared" si="47"/>
        <v>0</v>
      </c>
      <c r="J194" s="22" t="b">
        <f t="shared" ref="J194:J257" si="57">AND(A194,NOT(B194),NOT(I194))</f>
        <v>0</v>
      </c>
      <c r="K194" s="3" t="str">
        <f>IF(AND(J194,RIGHT(Y194)="통"),Y194,"")</f>
        <v/>
      </c>
      <c r="L194" s="3" t="str">
        <f t="shared" ref="L194:L257" si="58">RIGHT(SUBSTITUTE(K194,"통",""),2)</f>
        <v/>
      </c>
      <c r="M194" s="3" t="str">
        <f t="shared" ref="M194:M257" si="59">IF(LEN(L194)=0,"",IF(CODE(L194)&lt;60,VALUE(L194),VALUE(RIGHT(L194))))</f>
        <v/>
      </c>
      <c r="N194" s="64" t="str">
        <f t="shared" si="48"/>
        <v/>
      </c>
      <c r="O194" s="3" t="str">
        <f>IF(I194,IF(I195,CONCATENATE(Y194,O195),Y194),"")</f>
        <v/>
      </c>
      <c r="P194" s="19" t="str">
        <f>IF(G194,O194,IF(D194,Y194,""))</f>
        <v/>
      </c>
      <c r="Q194" s="23">
        <f>_xlfn.XLOOKUP(R194,summary!C1:C36,summary!B1:B36)</f>
        <v>43840</v>
      </c>
      <c r="R194" s="24" t="str">
        <f t="shared" ref="R194:R257" si="60">IF($X194="",R193,$X194)</f>
        <v>구성동</v>
      </c>
      <c r="S194" s="24" t="str">
        <f>IF(J194,Y194,S193)</f>
        <v>언남18통</v>
      </c>
      <c r="T194" s="24" t="str">
        <f>IF(J194,P195,T193)</f>
        <v>(언남동)</v>
      </c>
      <c r="U194" s="24" t="str">
        <f t="shared" ref="U194:U257" si="61">IF($J194,N194,U193)</f>
        <v>언남</v>
      </c>
      <c r="V194" s="25">
        <f>IF(J194,M194,V193)</f>
        <v>18</v>
      </c>
      <c r="W194" s="25">
        <f t="shared" ref="W194:W257" si="62">IF(ISBLANK(Z194),"",IF(LEN(TRIM(Z194))&lt;4,VALUE(SUBSTITUTE(TRIM(Z194),"반","")),""))</f>
        <v>12</v>
      </c>
      <c r="X194" s="26"/>
      <c r="Y194" s="7"/>
      <c r="Z194" s="2" t="s">
        <v>120</v>
      </c>
      <c r="AA194" s="2" t="s">
        <v>303</v>
      </c>
      <c r="AB194" s="5"/>
      <c r="AC194" s="5"/>
      <c r="AD194" s="5"/>
      <c r="AE194" s="5"/>
      <c r="AF194" s="5"/>
      <c r="AG194" s="5"/>
    </row>
    <row r="195" spans="1:33" ht="15.95" customHeight="1" x14ac:dyDescent="0.3">
      <c r="A195" s="22" t="b">
        <f t="shared" si="51"/>
        <v>0</v>
      </c>
      <c r="B195" s="22" t="b">
        <f t="shared" si="52"/>
        <v>0</v>
      </c>
      <c r="C195" s="22" t="b">
        <f t="shared" si="53"/>
        <v>0</v>
      </c>
      <c r="D195" s="22" t="b">
        <f t="shared" si="54"/>
        <v>0</v>
      </c>
      <c r="E195" s="22" t="b">
        <f t="shared" si="55"/>
        <v>0</v>
      </c>
      <c r="F195" s="22" t="b">
        <f t="shared" si="50"/>
        <v>0</v>
      </c>
      <c r="G195" s="22" t="b">
        <f t="shared" si="49"/>
        <v>0</v>
      </c>
      <c r="H195" s="22" t="b">
        <f t="shared" si="56"/>
        <v>0</v>
      </c>
      <c r="I195" s="22" t="b">
        <f t="shared" ref="I195:I258" si="63">IF(G195,G195,IF(H194,FALSE,I194))</f>
        <v>0</v>
      </c>
      <c r="J195" s="22" t="b">
        <f t="shared" si="57"/>
        <v>0</v>
      </c>
      <c r="K195" s="3" t="str">
        <f>IF(AND(J195,RIGHT(Y195)="통"),Y195,"")</f>
        <v/>
      </c>
      <c r="L195" s="3" t="str">
        <f t="shared" si="58"/>
        <v/>
      </c>
      <c r="M195" s="3" t="str">
        <f t="shared" si="59"/>
        <v/>
      </c>
      <c r="N195" s="64" t="str">
        <f t="shared" ref="N195:N258" si="64">SUBSTITUTE(K195,_xlfn.CONCAT(M195,"통"),"")</f>
        <v/>
      </c>
      <c r="O195" s="3" t="str">
        <f>IF(I195,IF(I196,CONCATENATE(Y195,O196),Y195),"")</f>
        <v/>
      </c>
      <c r="P195" s="19" t="str">
        <f>IF(G195,O195,IF(D195,Y195,""))</f>
        <v/>
      </c>
      <c r="Q195" s="23">
        <f>_xlfn.XLOOKUP(R195,summary!C1:C36,summary!B1:B36)</f>
        <v>43840</v>
      </c>
      <c r="R195" s="24" t="str">
        <f t="shared" si="60"/>
        <v>구성동</v>
      </c>
      <c r="S195" s="24" t="str">
        <f>IF(J195,Y195,S194)</f>
        <v>언남18통</v>
      </c>
      <c r="T195" s="24" t="str">
        <f>IF(J195,P196,T194)</f>
        <v>(언남동)</v>
      </c>
      <c r="U195" s="24" t="str">
        <f t="shared" si="61"/>
        <v>언남</v>
      </c>
      <c r="V195" s="25">
        <f>IF(J195,M195,V194)</f>
        <v>18</v>
      </c>
      <c r="W195" s="25">
        <f t="shared" si="62"/>
        <v>13</v>
      </c>
      <c r="X195" s="26"/>
      <c r="Y195" s="7"/>
      <c r="Z195" s="2" t="s">
        <v>137</v>
      </c>
      <c r="AA195" s="2" t="s">
        <v>304</v>
      </c>
      <c r="AB195" s="5"/>
      <c r="AC195" s="5"/>
      <c r="AD195" s="5"/>
      <c r="AE195" s="5"/>
      <c r="AF195" s="5"/>
      <c r="AG195" s="5"/>
    </row>
    <row r="196" spans="1:33" ht="15.95" customHeight="1" x14ac:dyDescent="0.3">
      <c r="A196" s="22" t="b">
        <f t="shared" si="51"/>
        <v>0</v>
      </c>
      <c r="B196" s="22" t="b">
        <f t="shared" si="52"/>
        <v>0</v>
      </c>
      <c r="C196" s="22" t="b">
        <f t="shared" si="53"/>
        <v>0</v>
      </c>
      <c r="D196" s="22" t="b">
        <f t="shared" si="54"/>
        <v>0</v>
      </c>
      <c r="E196" s="22" t="b">
        <f t="shared" si="55"/>
        <v>0</v>
      </c>
      <c r="F196" s="22" t="b">
        <f t="shared" si="50"/>
        <v>0</v>
      </c>
      <c r="G196" s="22" t="b">
        <f t="shared" si="49"/>
        <v>0</v>
      </c>
      <c r="H196" s="22" t="b">
        <f t="shared" si="56"/>
        <v>0</v>
      </c>
      <c r="I196" s="22" t="b">
        <f t="shared" si="63"/>
        <v>0</v>
      </c>
      <c r="J196" s="22" t="b">
        <f t="shared" si="57"/>
        <v>0</v>
      </c>
      <c r="K196" s="3" t="str">
        <f>IF(AND(J196,RIGHT(Y196)="통"),Y196,"")</f>
        <v/>
      </c>
      <c r="L196" s="3" t="str">
        <f t="shared" si="58"/>
        <v/>
      </c>
      <c r="M196" s="3" t="str">
        <f t="shared" si="59"/>
        <v/>
      </c>
      <c r="N196" s="64" t="str">
        <f t="shared" si="64"/>
        <v/>
      </c>
      <c r="O196" s="3" t="str">
        <f>IF(I196,IF(I197,CONCATENATE(Y196,O197),Y196),"")</f>
        <v/>
      </c>
      <c r="P196" s="19" t="str">
        <f>IF(G196,O196,IF(D196,Y196,""))</f>
        <v/>
      </c>
      <c r="Q196" s="23">
        <f>_xlfn.XLOOKUP(R196,summary!C1:C36,summary!B1:B36)</f>
        <v>43840</v>
      </c>
      <c r="R196" s="24" t="str">
        <f t="shared" si="60"/>
        <v>구성동</v>
      </c>
      <c r="S196" s="24" t="str">
        <f>IF(J196,Y196,S195)</f>
        <v>언남18통</v>
      </c>
      <c r="T196" s="24" t="str">
        <f>IF(J196,P197,T195)</f>
        <v>(언남동)</v>
      </c>
      <c r="U196" s="24" t="str">
        <f t="shared" si="61"/>
        <v>언남</v>
      </c>
      <c r="V196" s="25">
        <f>IF(J196,M196,V195)</f>
        <v>18</v>
      </c>
      <c r="W196" s="25">
        <f t="shared" si="62"/>
        <v>14</v>
      </c>
      <c r="X196" s="26"/>
      <c r="Y196" s="7"/>
      <c r="Z196" s="2" t="s">
        <v>139</v>
      </c>
      <c r="AA196" s="2" t="s">
        <v>305</v>
      </c>
      <c r="AB196" s="5"/>
      <c r="AC196" s="5"/>
      <c r="AD196" s="5"/>
      <c r="AE196" s="5"/>
      <c r="AF196" s="5"/>
      <c r="AG196" s="5"/>
    </row>
    <row r="197" spans="1:33" ht="15.95" customHeight="1" x14ac:dyDescent="0.3">
      <c r="A197" s="22" t="b">
        <f t="shared" si="51"/>
        <v>0</v>
      </c>
      <c r="B197" s="22" t="b">
        <f t="shared" si="52"/>
        <v>0</v>
      </c>
      <c r="C197" s="22" t="b">
        <f t="shared" si="53"/>
        <v>0</v>
      </c>
      <c r="D197" s="22" t="b">
        <f t="shared" si="54"/>
        <v>0</v>
      </c>
      <c r="E197" s="22" t="b">
        <f t="shared" si="55"/>
        <v>0</v>
      </c>
      <c r="F197" s="22" t="b">
        <f t="shared" si="50"/>
        <v>0</v>
      </c>
      <c r="G197" s="22" t="b">
        <f t="shared" si="49"/>
        <v>0</v>
      </c>
      <c r="H197" s="22" t="b">
        <f t="shared" si="56"/>
        <v>0</v>
      </c>
      <c r="I197" s="22" t="b">
        <f t="shared" si="63"/>
        <v>0</v>
      </c>
      <c r="J197" s="22" t="b">
        <f t="shared" si="57"/>
        <v>0</v>
      </c>
      <c r="K197" s="3" t="str">
        <f>IF(AND(J197,RIGHT(Y197)="통"),Y197,"")</f>
        <v/>
      </c>
      <c r="L197" s="3" t="str">
        <f t="shared" si="58"/>
        <v/>
      </c>
      <c r="M197" s="3" t="str">
        <f t="shared" si="59"/>
        <v/>
      </c>
      <c r="N197" s="64" t="str">
        <f t="shared" si="64"/>
        <v/>
      </c>
      <c r="O197" s="3" t="str">
        <f>IF(I197,IF(I198,CONCATENATE(Y197,O198),Y197),"")</f>
        <v/>
      </c>
      <c r="P197" s="19" t="str">
        <f>IF(G197,O197,IF(D197,Y197,""))</f>
        <v/>
      </c>
      <c r="Q197" s="23">
        <f>_xlfn.XLOOKUP(R197,summary!C1:C36,summary!B1:B36)</f>
        <v>43840</v>
      </c>
      <c r="R197" s="24" t="str">
        <f t="shared" si="60"/>
        <v>구성동</v>
      </c>
      <c r="S197" s="24" t="str">
        <f>IF(J197,Y197,S196)</f>
        <v>언남18통</v>
      </c>
      <c r="T197" s="24" t="str">
        <f>IF(J197,P198,T196)</f>
        <v>(언남동)</v>
      </c>
      <c r="U197" s="24" t="str">
        <f t="shared" si="61"/>
        <v>언남</v>
      </c>
      <c r="V197" s="25">
        <f>IF(J197,M197,V196)</f>
        <v>18</v>
      </c>
      <c r="W197" s="25">
        <f t="shared" si="62"/>
        <v>15</v>
      </c>
      <c r="X197" s="26"/>
      <c r="Y197" s="7"/>
      <c r="Z197" s="2" t="s">
        <v>306</v>
      </c>
      <c r="AA197" s="2" t="s">
        <v>307</v>
      </c>
      <c r="AB197" s="5"/>
      <c r="AC197" s="5"/>
      <c r="AD197" s="5"/>
      <c r="AE197" s="5"/>
      <c r="AF197" s="5"/>
      <c r="AG197" s="5"/>
    </row>
    <row r="198" spans="1:33" ht="15.95" customHeight="1" x14ac:dyDescent="0.3">
      <c r="A198" s="22" t="b">
        <f t="shared" si="51"/>
        <v>0</v>
      </c>
      <c r="B198" s="22" t="b">
        <f t="shared" si="52"/>
        <v>0</v>
      </c>
      <c r="C198" s="22" t="b">
        <f t="shared" si="53"/>
        <v>0</v>
      </c>
      <c r="D198" s="22" t="b">
        <f t="shared" si="54"/>
        <v>0</v>
      </c>
      <c r="E198" s="22" t="b">
        <f t="shared" si="55"/>
        <v>0</v>
      </c>
      <c r="F198" s="22" t="b">
        <f t="shared" si="50"/>
        <v>0</v>
      </c>
      <c r="G198" s="22" t="b">
        <f t="shared" si="49"/>
        <v>0</v>
      </c>
      <c r="H198" s="22" t="b">
        <f t="shared" si="56"/>
        <v>0</v>
      </c>
      <c r="I198" s="22" t="b">
        <f t="shared" si="63"/>
        <v>0</v>
      </c>
      <c r="J198" s="22" t="b">
        <f t="shared" si="57"/>
        <v>0</v>
      </c>
      <c r="K198" s="3" t="str">
        <f>IF(AND(J198,RIGHT(Y198)="통"),Y198,"")</f>
        <v/>
      </c>
      <c r="L198" s="3" t="str">
        <f t="shared" si="58"/>
        <v/>
      </c>
      <c r="M198" s="3" t="str">
        <f t="shared" si="59"/>
        <v/>
      </c>
      <c r="N198" s="64" t="str">
        <f t="shared" si="64"/>
        <v/>
      </c>
      <c r="O198" s="3" t="str">
        <f>IF(I198,IF(I199,CONCATENATE(Y198,O199),Y198),"")</f>
        <v/>
      </c>
      <c r="P198" s="19" t="str">
        <f>IF(G198,O198,IF(D198,Y198,""))</f>
        <v/>
      </c>
      <c r="Q198" s="23">
        <f>_xlfn.XLOOKUP(R198,summary!C1:C36,summary!B1:B36)</f>
        <v>43840</v>
      </c>
      <c r="R198" s="24" t="str">
        <f t="shared" si="60"/>
        <v>구성동</v>
      </c>
      <c r="S198" s="24" t="str">
        <f>IF(J198,Y198,S197)</f>
        <v>언남18통</v>
      </c>
      <c r="T198" s="24" t="str">
        <f>IF(J198,P199,T197)</f>
        <v>(언남동)</v>
      </c>
      <c r="U198" s="24" t="str">
        <f t="shared" si="61"/>
        <v>언남</v>
      </c>
      <c r="V198" s="25">
        <f>IF(J198,M198,V197)</f>
        <v>18</v>
      </c>
      <c r="W198" s="24" t="str">
        <f t="shared" si="62"/>
        <v/>
      </c>
      <c r="X198" s="26"/>
      <c r="Y198" s="7"/>
      <c r="Z198" s="7"/>
      <c r="AA198" s="7"/>
      <c r="AB198" s="5"/>
      <c r="AC198" s="5"/>
      <c r="AD198" s="5"/>
      <c r="AE198" s="5"/>
      <c r="AF198" s="5"/>
      <c r="AG198" s="5"/>
    </row>
    <row r="199" spans="1:33" ht="15.95" customHeight="1" x14ac:dyDescent="0.3">
      <c r="A199" s="22" t="b">
        <f t="shared" si="51"/>
        <v>1</v>
      </c>
      <c r="B199" s="22" t="b">
        <f t="shared" si="52"/>
        <v>0</v>
      </c>
      <c r="C199" s="22" t="b">
        <f t="shared" si="53"/>
        <v>0</v>
      </c>
      <c r="D199" s="22" t="b">
        <f t="shared" si="54"/>
        <v>0</v>
      </c>
      <c r="E199" s="22" t="b">
        <f t="shared" si="55"/>
        <v>0</v>
      </c>
      <c r="F199" s="22" t="b">
        <f t="shared" si="50"/>
        <v>0</v>
      </c>
      <c r="G199" s="22" t="b">
        <f t="shared" si="49"/>
        <v>0</v>
      </c>
      <c r="H199" s="22" t="b">
        <f t="shared" si="56"/>
        <v>0</v>
      </c>
      <c r="I199" s="22" t="b">
        <f t="shared" si="63"/>
        <v>0</v>
      </c>
      <c r="J199" s="22" t="b">
        <f t="shared" si="57"/>
        <v>1</v>
      </c>
      <c r="K199" s="3" t="str">
        <f>IF(AND(J199,RIGHT(Y199)="통"),Y199,"")</f>
        <v/>
      </c>
      <c r="L199" s="3" t="str">
        <f t="shared" si="58"/>
        <v/>
      </c>
      <c r="M199" s="3" t="str">
        <f t="shared" si="59"/>
        <v/>
      </c>
      <c r="N199" s="64" t="str">
        <f t="shared" si="64"/>
        <v/>
      </c>
      <c r="O199" s="3" t="str">
        <f>IF(I199,IF(I200,CONCATENATE(Y199,O200),Y199),"")</f>
        <v/>
      </c>
      <c r="P199" s="19" t="str">
        <f>IF(G199,O199,IF(D199,Y199,""))</f>
        <v/>
      </c>
      <c r="Q199" s="23" t="e">
        <f>_xlfn.XLOOKUP(R199,summary!C1:C36,summary!B1:B36)</f>
        <v>#N/A</v>
      </c>
      <c r="R199" s="24" t="str">
        <f t="shared" si="60"/>
        <v>읍 면 동</v>
      </c>
      <c r="S199" s="24" t="str">
        <f>IF(J199,Y199,S198)</f>
        <v>통 리 명</v>
      </c>
      <c r="T199" s="24" t="str">
        <f>IF(J199,P200,T198)</f>
        <v/>
      </c>
      <c r="U199" s="25" t="str">
        <f t="shared" si="61"/>
        <v/>
      </c>
      <c r="V199" s="24" t="str">
        <f>IF(J199,M199,V198)</f>
        <v/>
      </c>
      <c r="W199" s="24" t="str">
        <f t="shared" si="62"/>
        <v/>
      </c>
      <c r="X199" s="21" t="s">
        <v>141</v>
      </c>
      <c r="Y199" s="2" t="s">
        <v>142</v>
      </c>
      <c r="Z199" s="2" t="s">
        <v>74</v>
      </c>
      <c r="AA199" s="2" t="s">
        <v>143</v>
      </c>
      <c r="AB199" s="5"/>
      <c r="AC199" s="5"/>
      <c r="AD199" s="5"/>
      <c r="AE199" s="5"/>
      <c r="AF199" s="5"/>
      <c r="AG199" s="5"/>
    </row>
    <row r="200" spans="1:33" ht="15.95" customHeight="1" x14ac:dyDescent="0.3">
      <c r="A200" s="22" t="b">
        <f t="shared" si="51"/>
        <v>1</v>
      </c>
      <c r="B200" s="22" t="b">
        <f t="shared" si="52"/>
        <v>0</v>
      </c>
      <c r="C200" s="22" t="b">
        <f t="shared" si="53"/>
        <v>0</v>
      </c>
      <c r="D200" s="22" t="b">
        <f t="shared" si="54"/>
        <v>0</v>
      </c>
      <c r="E200" s="22" t="b">
        <f t="shared" si="55"/>
        <v>0</v>
      </c>
      <c r="F200" s="22" t="b">
        <f t="shared" si="50"/>
        <v>0</v>
      </c>
      <c r="G200" s="22" t="b">
        <f t="shared" si="49"/>
        <v>0</v>
      </c>
      <c r="H200" s="22" t="b">
        <f t="shared" si="56"/>
        <v>0</v>
      </c>
      <c r="I200" s="22" t="b">
        <f t="shared" si="63"/>
        <v>0</v>
      </c>
      <c r="J200" s="22" t="b">
        <f t="shared" si="57"/>
        <v>1</v>
      </c>
      <c r="K200" s="3" t="str">
        <f>IF(AND(J200,RIGHT(Y200)="통"),Y200,"")</f>
        <v>언남19통</v>
      </c>
      <c r="L200" s="3" t="str">
        <f t="shared" si="58"/>
        <v>19</v>
      </c>
      <c r="M200" s="22">
        <f t="shared" si="59"/>
        <v>19</v>
      </c>
      <c r="N200" s="64" t="str">
        <f t="shared" si="64"/>
        <v>언남</v>
      </c>
      <c r="O200" s="3" t="str">
        <f>IF(I200,IF(I201,CONCATENATE(Y200,O201),Y200),"")</f>
        <v/>
      </c>
      <c r="P200" s="19" t="str">
        <f>IF(G200,O200,IF(D200,Y200,""))</f>
        <v/>
      </c>
      <c r="Q200" s="23">
        <f>_xlfn.XLOOKUP(R200,summary!C1:C36,summary!B1:B36)</f>
        <v>43840</v>
      </c>
      <c r="R200" s="24" t="str">
        <f t="shared" si="60"/>
        <v>구성동</v>
      </c>
      <c r="S200" s="24" t="str">
        <f>IF(J200,Y200,S199)</f>
        <v>언남19통</v>
      </c>
      <c r="T200" s="24" t="str">
        <f>IF(J200,P201,T199)</f>
        <v>(언남동, 유원휴하임)</v>
      </c>
      <c r="U200" s="24" t="str">
        <f t="shared" si="61"/>
        <v>언남</v>
      </c>
      <c r="V200" s="25">
        <f>IF(J200,M200,V199)</f>
        <v>19</v>
      </c>
      <c r="W200" s="25">
        <f t="shared" si="62"/>
        <v>1</v>
      </c>
      <c r="X200" s="21" t="s">
        <v>31</v>
      </c>
      <c r="Y200" s="2" t="s">
        <v>308</v>
      </c>
      <c r="Z200" s="2" t="s">
        <v>79</v>
      </c>
      <c r="AA200" s="2" t="s">
        <v>310</v>
      </c>
      <c r="AB200" s="5"/>
      <c r="AC200" s="5"/>
      <c r="AD200" s="5"/>
      <c r="AE200" s="5"/>
      <c r="AF200" s="5"/>
      <c r="AG200" s="5"/>
    </row>
    <row r="201" spans="1:33" ht="15.95" customHeight="1" x14ac:dyDescent="0.3">
      <c r="A201" s="22" t="b">
        <f t="shared" si="51"/>
        <v>1</v>
      </c>
      <c r="B201" s="22" t="b">
        <f t="shared" si="52"/>
        <v>1</v>
      </c>
      <c r="C201" s="22" t="b">
        <f t="shared" si="53"/>
        <v>0</v>
      </c>
      <c r="D201" s="22" t="b">
        <f t="shared" si="54"/>
        <v>0</v>
      </c>
      <c r="E201" s="22" t="b">
        <f t="shared" si="55"/>
        <v>1</v>
      </c>
      <c r="F201" s="22" t="b">
        <f t="shared" si="50"/>
        <v>1</v>
      </c>
      <c r="G201" s="22" t="b">
        <f t="shared" si="49"/>
        <v>1</v>
      </c>
      <c r="H201" s="22" t="b">
        <f t="shared" si="56"/>
        <v>0</v>
      </c>
      <c r="I201" s="22" t="b">
        <f t="shared" si="63"/>
        <v>1</v>
      </c>
      <c r="J201" s="22" t="b">
        <f t="shared" si="57"/>
        <v>0</v>
      </c>
      <c r="K201" s="3" t="str">
        <f>IF(AND(J201,RIGHT(Y201)="통"),Y201,"")</f>
        <v/>
      </c>
      <c r="L201" s="3" t="str">
        <f t="shared" si="58"/>
        <v/>
      </c>
      <c r="M201" s="3" t="str">
        <f t="shared" si="59"/>
        <v/>
      </c>
      <c r="N201" s="64" t="str">
        <f t="shared" si="64"/>
        <v/>
      </c>
      <c r="O201" s="3" t="str">
        <f>IF(I201,IF(I202,CONCATENATE(Y201,O202),Y201),"")</f>
        <v>(언남동, 유원휴하임)</v>
      </c>
      <c r="P201" s="19" t="str">
        <f>IF(G201,O201,IF(D201,Y201,""))</f>
        <v>(언남동, 유원휴하임)</v>
      </c>
      <c r="Q201" s="23">
        <f>_xlfn.XLOOKUP(R201,summary!C1:C36,summary!B1:B36)</f>
        <v>43840</v>
      </c>
      <c r="R201" s="24" t="str">
        <f t="shared" si="60"/>
        <v>구성동</v>
      </c>
      <c r="S201" s="24" t="str">
        <f>IF(J201,Y201,S200)</f>
        <v>언남19통</v>
      </c>
      <c r="T201" s="24" t="str">
        <f>IF(J201,P202,T200)</f>
        <v>(언남동, 유원휴하임)</v>
      </c>
      <c r="U201" s="24" t="str">
        <f t="shared" si="61"/>
        <v>언남</v>
      </c>
      <c r="V201" s="25">
        <f>IF(J201,M201,V200)</f>
        <v>19</v>
      </c>
      <c r="W201" s="25">
        <f t="shared" si="62"/>
        <v>2</v>
      </c>
      <c r="X201" s="26"/>
      <c r="Y201" s="2" t="s">
        <v>101</v>
      </c>
      <c r="Z201" s="2" t="s">
        <v>81</v>
      </c>
      <c r="AA201" s="2" t="s">
        <v>311</v>
      </c>
      <c r="AB201" s="5"/>
      <c r="AC201" s="5"/>
      <c r="AD201" s="5"/>
      <c r="AE201" s="5"/>
      <c r="AF201" s="5"/>
      <c r="AG201" s="5"/>
    </row>
    <row r="202" spans="1:33" ht="15.95" customHeight="1" x14ac:dyDescent="0.3">
      <c r="A202" s="22" t="b">
        <f t="shared" si="51"/>
        <v>1</v>
      </c>
      <c r="B202" s="22" t="b">
        <f t="shared" si="52"/>
        <v>0</v>
      </c>
      <c r="C202" s="22" t="b">
        <f t="shared" si="53"/>
        <v>1</v>
      </c>
      <c r="D202" s="22" t="b">
        <f t="shared" si="54"/>
        <v>0</v>
      </c>
      <c r="E202" s="22" t="b">
        <f t="shared" si="55"/>
        <v>1</v>
      </c>
      <c r="F202" s="22" t="b">
        <f t="shared" si="50"/>
        <v>1</v>
      </c>
      <c r="G202" s="22" t="b">
        <f t="shared" si="49"/>
        <v>0</v>
      </c>
      <c r="H202" s="22" t="b">
        <f t="shared" si="56"/>
        <v>1</v>
      </c>
      <c r="I202" s="22" t="b">
        <f t="shared" si="63"/>
        <v>1</v>
      </c>
      <c r="J202" s="22" t="b">
        <f t="shared" si="57"/>
        <v>0</v>
      </c>
      <c r="K202" s="3" t="str">
        <f>IF(AND(J202,RIGHT(Y202)="통"),Y202,"")</f>
        <v/>
      </c>
      <c r="L202" s="3" t="str">
        <f t="shared" si="58"/>
        <v/>
      </c>
      <c r="M202" s="3" t="str">
        <f t="shared" si="59"/>
        <v/>
      </c>
      <c r="N202" s="64" t="str">
        <f t="shared" si="64"/>
        <v/>
      </c>
      <c r="O202" s="3" t="str">
        <f>IF(I202,IF(I203,CONCATENATE(Y202,O203),Y202),"")</f>
        <v>유원휴하임)</v>
      </c>
      <c r="P202" s="19" t="str">
        <f>IF(G202,O202,IF(D202,Y202,""))</f>
        <v/>
      </c>
      <c r="Q202" s="23">
        <f>_xlfn.XLOOKUP(R202,summary!C1:C36,summary!B1:B36)</f>
        <v>43840</v>
      </c>
      <c r="R202" s="24" t="str">
        <f t="shared" si="60"/>
        <v>구성동</v>
      </c>
      <c r="S202" s="24" t="str">
        <f>IF(J202,Y202,S201)</f>
        <v>언남19통</v>
      </c>
      <c r="T202" s="24" t="str">
        <f>IF(J202,P203,T201)</f>
        <v>(언남동, 유원휴하임)</v>
      </c>
      <c r="U202" s="24" t="str">
        <f t="shared" si="61"/>
        <v>언남</v>
      </c>
      <c r="V202" s="25">
        <f>IF(J202,M202,V201)</f>
        <v>19</v>
      </c>
      <c r="W202" s="25">
        <f t="shared" si="62"/>
        <v>3</v>
      </c>
      <c r="X202" s="26"/>
      <c r="Y202" s="2" t="s">
        <v>312</v>
      </c>
      <c r="Z202" s="2" t="s">
        <v>83</v>
      </c>
      <c r="AA202" s="2" t="s">
        <v>313</v>
      </c>
      <c r="AB202" s="5"/>
      <c r="AC202" s="5"/>
      <c r="AD202" s="5"/>
      <c r="AE202" s="5"/>
      <c r="AF202" s="5"/>
      <c r="AG202" s="5"/>
    </row>
    <row r="203" spans="1:33" ht="15.95" customHeight="1" x14ac:dyDescent="0.3">
      <c r="A203" s="22" t="b">
        <f t="shared" si="51"/>
        <v>0</v>
      </c>
      <c r="B203" s="22" t="b">
        <f t="shared" si="52"/>
        <v>0</v>
      </c>
      <c r="C203" s="22" t="b">
        <f t="shared" si="53"/>
        <v>0</v>
      </c>
      <c r="D203" s="22" t="b">
        <f t="shared" si="54"/>
        <v>0</v>
      </c>
      <c r="E203" s="22" t="b">
        <f t="shared" si="55"/>
        <v>0</v>
      </c>
      <c r="F203" s="22" t="b">
        <f t="shared" si="50"/>
        <v>0</v>
      </c>
      <c r="G203" s="22" t="b">
        <f t="shared" si="49"/>
        <v>0</v>
      </c>
      <c r="H203" s="22" t="b">
        <f t="shared" si="56"/>
        <v>0</v>
      </c>
      <c r="I203" s="22" t="b">
        <f t="shared" si="63"/>
        <v>0</v>
      </c>
      <c r="J203" s="22" t="b">
        <f t="shared" si="57"/>
        <v>0</v>
      </c>
      <c r="K203" s="3" t="str">
        <f>IF(AND(J203,RIGHT(Y203)="통"),Y203,"")</f>
        <v/>
      </c>
      <c r="L203" s="3" t="str">
        <f t="shared" si="58"/>
        <v/>
      </c>
      <c r="M203" s="3" t="str">
        <f t="shared" si="59"/>
        <v/>
      </c>
      <c r="N203" s="64" t="str">
        <f t="shared" si="64"/>
        <v/>
      </c>
      <c r="O203" s="3" t="str">
        <f>IF(I203,IF(I204,CONCATENATE(Y203,O204),Y203),"")</f>
        <v/>
      </c>
      <c r="P203" s="19" t="str">
        <f>IF(G203,O203,IF(D203,Y203,""))</f>
        <v/>
      </c>
      <c r="Q203" s="23">
        <f>_xlfn.XLOOKUP(R203,summary!C1:C36,summary!B1:B36)</f>
        <v>43840</v>
      </c>
      <c r="R203" s="24" t="str">
        <f t="shared" si="60"/>
        <v>구성동</v>
      </c>
      <c r="S203" s="24" t="str">
        <f>IF(J203,Y203,S202)</f>
        <v>언남19통</v>
      </c>
      <c r="T203" s="24" t="str">
        <f>IF(J203,P204,T202)</f>
        <v>(언남동, 유원휴하임)</v>
      </c>
      <c r="U203" s="24" t="str">
        <f t="shared" si="61"/>
        <v>언남</v>
      </c>
      <c r="V203" s="25">
        <f>IF(J203,M203,V202)</f>
        <v>19</v>
      </c>
      <c r="W203" s="25">
        <f t="shared" si="62"/>
        <v>4</v>
      </c>
      <c r="X203" s="26"/>
      <c r="Y203" s="7"/>
      <c r="Z203" s="2" t="s">
        <v>90</v>
      </c>
      <c r="AA203" s="2" t="s">
        <v>314</v>
      </c>
      <c r="AB203" s="5"/>
      <c r="AC203" s="5"/>
      <c r="AD203" s="5"/>
      <c r="AE203" s="5"/>
      <c r="AF203" s="5"/>
      <c r="AG203" s="5"/>
    </row>
    <row r="204" spans="1:33" ht="15.95" customHeight="1" x14ac:dyDescent="0.3">
      <c r="A204" s="22" t="b">
        <f t="shared" si="51"/>
        <v>0</v>
      </c>
      <c r="B204" s="22" t="b">
        <f t="shared" si="52"/>
        <v>0</v>
      </c>
      <c r="C204" s="22" t="b">
        <f t="shared" si="53"/>
        <v>0</v>
      </c>
      <c r="D204" s="22" t="b">
        <f t="shared" si="54"/>
        <v>0</v>
      </c>
      <c r="E204" s="22" t="b">
        <f t="shared" si="55"/>
        <v>0</v>
      </c>
      <c r="F204" s="22" t="b">
        <f t="shared" si="50"/>
        <v>0</v>
      </c>
      <c r="G204" s="22" t="b">
        <f t="shared" si="49"/>
        <v>0</v>
      </c>
      <c r="H204" s="22" t="b">
        <f t="shared" si="56"/>
        <v>0</v>
      </c>
      <c r="I204" s="22" t="b">
        <f t="shared" si="63"/>
        <v>0</v>
      </c>
      <c r="J204" s="22" t="b">
        <f t="shared" si="57"/>
        <v>0</v>
      </c>
      <c r="K204" s="3" t="str">
        <f>IF(AND(J204,RIGHT(Y204)="통"),Y204,"")</f>
        <v/>
      </c>
      <c r="L204" s="3" t="str">
        <f t="shared" si="58"/>
        <v/>
      </c>
      <c r="M204" s="3" t="str">
        <f t="shared" si="59"/>
        <v/>
      </c>
      <c r="N204" s="64" t="str">
        <f t="shared" si="64"/>
        <v/>
      </c>
      <c r="O204" s="3" t="str">
        <f>IF(I204,IF(I205,CONCATENATE(Y204,O205),Y204),"")</f>
        <v/>
      </c>
      <c r="P204" s="19" t="str">
        <f>IF(G204,O204,IF(D204,Y204,""))</f>
        <v/>
      </c>
      <c r="Q204" s="23">
        <f>_xlfn.XLOOKUP(R204,summary!C1:C36,summary!B1:B36)</f>
        <v>43840</v>
      </c>
      <c r="R204" s="24" t="str">
        <f t="shared" si="60"/>
        <v>구성동</v>
      </c>
      <c r="S204" s="24" t="str">
        <f>IF(J204,Y204,S203)</f>
        <v>언남19통</v>
      </c>
      <c r="T204" s="24" t="str">
        <f>IF(J204,P205,T203)</f>
        <v>(언남동, 유원휴하임)</v>
      </c>
      <c r="U204" s="24" t="str">
        <f t="shared" si="61"/>
        <v>언남</v>
      </c>
      <c r="V204" s="25">
        <f>IF(J204,M204,V203)</f>
        <v>19</v>
      </c>
      <c r="W204" s="25">
        <f t="shared" si="62"/>
        <v>5</v>
      </c>
      <c r="X204" s="26"/>
      <c r="Y204" s="7"/>
      <c r="Z204" s="2" t="s">
        <v>106</v>
      </c>
      <c r="AA204" s="2" t="s">
        <v>315</v>
      </c>
      <c r="AB204" s="5"/>
      <c r="AC204" s="5"/>
      <c r="AD204" s="5"/>
      <c r="AE204" s="5"/>
      <c r="AF204" s="5"/>
      <c r="AG204" s="5"/>
    </row>
    <row r="205" spans="1:33" ht="15.95" customHeight="1" x14ac:dyDescent="0.3">
      <c r="A205" s="22" t="b">
        <f t="shared" si="51"/>
        <v>0</v>
      </c>
      <c r="B205" s="22" t="b">
        <f t="shared" si="52"/>
        <v>0</v>
      </c>
      <c r="C205" s="22" t="b">
        <f t="shared" si="53"/>
        <v>0</v>
      </c>
      <c r="D205" s="22" t="b">
        <f t="shared" si="54"/>
        <v>0</v>
      </c>
      <c r="E205" s="22" t="b">
        <f t="shared" si="55"/>
        <v>0</v>
      </c>
      <c r="F205" s="22" t="b">
        <f t="shared" si="50"/>
        <v>0</v>
      </c>
      <c r="G205" s="22" t="b">
        <f t="shared" si="49"/>
        <v>0</v>
      </c>
      <c r="H205" s="22" t="b">
        <f t="shared" si="56"/>
        <v>0</v>
      </c>
      <c r="I205" s="22" t="b">
        <f t="shared" si="63"/>
        <v>0</v>
      </c>
      <c r="J205" s="22" t="b">
        <f t="shared" si="57"/>
        <v>0</v>
      </c>
      <c r="K205" s="3" t="str">
        <f>IF(AND(J205,RIGHT(Y205)="통"),Y205,"")</f>
        <v/>
      </c>
      <c r="L205" s="3" t="str">
        <f t="shared" si="58"/>
        <v/>
      </c>
      <c r="M205" s="3" t="str">
        <f t="shared" si="59"/>
        <v/>
      </c>
      <c r="N205" s="64" t="str">
        <f t="shared" si="64"/>
        <v/>
      </c>
      <c r="O205" s="3" t="str">
        <f>IF(I205,IF(I206,CONCATENATE(Y205,O206),Y205),"")</f>
        <v/>
      </c>
      <c r="P205" s="19" t="str">
        <f>IF(G205,O205,IF(D205,Y205,""))</f>
        <v/>
      </c>
      <c r="Q205" s="23">
        <f>_xlfn.XLOOKUP(R205,summary!C1:C36,summary!B1:B36)</f>
        <v>43840</v>
      </c>
      <c r="R205" s="24" t="str">
        <f t="shared" si="60"/>
        <v>구성동</v>
      </c>
      <c r="S205" s="24" t="str">
        <f>IF(J205,Y205,S204)</f>
        <v>언남19통</v>
      </c>
      <c r="T205" s="24" t="str">
        <f>IF(J205,P206,T204)</f>
        <v>(언남동, 유원휴하임)</v>
      </c>
      <c r="U205" s="24" t="str">
        <f t="shared" si="61"/>
        <v>언남</v>
      </c>
      <c r="V205" s="25">
        <f>IF(J205,M205,V204)</f>
        <v>19</v>
      </c>
      <c r="W205" s="25">
        <f t="shared" si="62"/>
        <v>6</v>
      </c>
      <c r="X205" s="26"/>
      <c r="Y205" s="7"/>
      <c r="Z205" s="2" t="s">
        <v>108</v>
      </c>
      <c r="AA205" s="2" t="s">
        <v>316</v>
      </c>
      <c r="AB205" s="5"/>
      <c r="AC205" s="5"/>
      <c r="AD205" s="5"/>
      <c r="AE205" s="5"/>
      <c r="AF205" s="5"/>
      <c r="AG205" s="5"/>
    </row>
    <row r="206" spans="1:33" ht="15.95" customHeight="1" x14ac:dyDescent="0.3">
      <c r="A206" s="22" t="b">
        <f t="shared" si="51"/>
        <v>0</v>
      </c>
      <c r="B206" s="22" t="b">
        <f t="shared" si="52"/>
        <v>0</v>
      </c>
      <c r="C206" s="22" t="b">
        <f t="shared" si="53"/>
        <v>0</v>
      </c>
      <c r="D206" s="22" t="b">
        <f t="shared" si="54"/>
        <v>0</v>
      </c>
      <c r="E206" s="22" t="b">
        <f t="shared" si="55"/>
        <v>0</v>
      </c>
      <c r="F206" s="22" t="b">
        <f t="shared" si="50"/>
        <v>0</v>
      </c>
      <c r="G206" s="22" t="b">
        <f t="shared" si="49"/>
        <v>0</v>
      </c>
      <c r="H206" s="22" t="b">
        <f t="shared" si="56"/>
        <v>0</v>
      </c>
      <c r="I206" s="22" t="b">
        <f t="shared" si="63"/>
        <v>0</v>
      </c>
      <c r="J206" s="22" t="b">
        <f t="shared" si="57"/>
        <v>0</v>
      </c>
      <c r="K206" s="3" t="str">
        <f>IF(AND(J206,RIGHT(Y206)="통"),Y206,"")</f>
        <v/>
      </c>
      <c r="L206" s="3" t="str">
        <f t="shared" si="58"/>
        <v/>
      </c>
      <c r="M206" s="3" t="str">
        <f t="shared" si="59"/>
        <v/>
      </c>
      <c r="N206" s="64" t="str">
        <f t="shared" si="64"/>
        <v/>
      </c>
      <c r="O206" s="3" t="str">
        <f>IF(I206,IF(I207,CONCATENATE(Y206,O207),Y206),"")</f>
        <v/>
      </c>
      <c r="P206" s="19" t="str">
        <f>IF(G206,O206,IF(D206,Y206,""))</f>
        <v/>
      </c>
      <c r="Q206" s="23">
        <f>_xlfn.XLOOKUP(R206,summary!C1:C36,summary!B1:B36)</f>
        <v>43840</v>
      </c>
      <c r="R206" s="24" t="str">
        <f t="shared" si="60"/>
        <v>구성동</v>
      </c>
      <c r="S206" s="24" t="str">
        <f>IF(J206,Y206,S205)</f>
        <v>언남19통</v>
      </c>
      <c r="T206" s="24" t="str">
        <f>IF(J206,P207,T205)</f>
        <v>(언남동, 유원휴하임)</v>
      </c>
      <c r="U206" s="24" t="str">
        <f t="shared" si="61"/>
        <v>언남</v>
      </c>
      <c r="V206" s="25">
        <f>IF(J206,M206,V205)</f>
        <v>19</v>
      </c>
      <c r="W206" s="25">
        <f t="shared" si="62"/>
        <v>7</v>
      </c>
      <c r="X206" s="26"/>
      <c r="Y206" s="7"/>
      <c r="Z206" s="2" t="s">
        <v>110</v>
      </c>
      <c r="AA206" s="2" t="s">
        <v>317</v>
      </c>
      <c r="AB206" s="5"/>
      <c r="AC206" s="5"/>
      <c r="AD206" s="5"/>
      <c r="AE206" s="5"/>
      <c r="AF206" s="5"/>
      <c r="AG206" s="5"/>
    </row>
    <row r="207" spans="1:33" ht="15.95" customHeight="1" x14ac:dyDescent="0.3">
      <c r="A207" s="22" t="b">
        <f t="shared" si="51"/>
        <v>1</v>
      </c>
      <c r="B207" s="22" t="b">
        <f t="shared" si="52"/>
        <v>0</v>
      </c>
      <c r="C207" s="22" t="b">
        <f t="shared" si="53"/>
        <v>0</v>
      </c>
      <c r="D207" s="22" t="b">
        <f t="shared" si="54"/>
        <v>0</v>
      </c>
      <c r="E207" s="22" t="b">
        <f t="shared" si="55"/>
        <v>0</v>
      </c>
      <c r="F207" s="22" t="b">
        <f t="shared" si="50"/>
        <v>0</v>
      </c>
      <c r="G207" s="22" t="b">
        <f t="shared" si="49"/>
        <v>0</v>
      </c>
      <c r="H207" s="22" t="b">
        <f t="shared" si="56"/>
        <v>0</v>
      </c>
      <c r="I207" s="22" t="b">
        <f t="shared" si="63"/>
        <v>0</v>
      </c>
      <c r="J207" s="22" t="b">
        <f t="shared" si="57"/>
        <v>1</v>
      </c>
      <c r="K207" s="3" t="str">
        <f>IF(AND(J207,RIGHT(Y207)="통"),Y207,"")</f>
        <v>언남20통</v>
      </c>
      <c r="L207" s="3" t="str">
        <f t="shared" si="58"/>
        <v>20</v>
      </c>
      <c r="M207" s="22">
        <f t="shared" si="59"/>
        <v>20</v>
      </c>
      <c r="N207" s="64" t="str">
        <f t="shared" si="64"/>
        <v>언남</v>
      </c>
      <c r="O207" s="3" t="str">
        <f>IF(I207,IF(I208,CONCATENATE(Y207,O208),Y207),"")</f>
        <v/>
      </c>
      <c r="P207" s="19" t="str">
        <f>IF(G207,O207,IF(D207,Y207,""))</f>
        <v/>
      </c>
      <c r="Q207" s="23">
        <f>_xlfn.XLOOKUP(R207,summary!C1:C36,summary!B1:B36)</f>
        <v>43840</v>
      </c>
      <c r="R207" s="24" t="str">
        <f t="shared" si="60"/>
        <v>구성동</v>
      </c>
      <c r="S207" s="24" t="str">
        <f>IF(J207,Y207,S206)</f>
        <v>언남20통</v>
      </c>
      <c r="T207" s="24" t="str">
        <f>IF(J207,P208,T206)</f>
        <v>(언남동,신일아파트)</v>
      </c>
      <c r="U207" s="24" t="str">
        <f t="shared" si="61"/>
        <v>언남</v>
      </c>
      <c r="V207" s="25">
        <f>IF(J207,M207,V206)</f>
        <v>20</v>
      </c>
      <c r="W207" s="25">
        <f t="shared" si="62"/>
        <v>1</v>
      </c>
      <c r="X207" s="26"/>
      <c r="Y207" s="2" t="s">
        <v>318</v>
      </c>
      <c r="Z207" s="2" t="s">
        <v>79</v>
      </c>
      <c r="AA207" s="2" t="s">
        <v>320</v>
      </c>
      <c r="AB207" s="5"/>
      <c r="AC207" s="5"/>
      <c r="AD207" s="5"/>
      <c r="AE207" s="5"/>
      <c r="AF207" s="5"/>
      <c r="AG207" s="5"/>
    </row>
    <row r="208" spans="1:33" ht="15.95" customHeight="1" x14ac:dyDescent="0.3">
      <c r="A208" s="22" t="b">
        <f t="shared" si="51"/>
        <v>1</v>
      </c>
      <c r="B208" s="22" t="b">
        <f t="shared" si="52"/>
        <v>1</v>
      </c>
      <c r="C208" s="22" t="b">
        <f t="shared" si="53"/>
        <v>0</v>
      </c>
      <c r="D208" s="22" t="b">
        <f t="shared" si="54"/>
        <v>0</v>
      </c>
      <c r="E208" s="22" t="b">
        <f t="shared" si="55"/>
        <v>1</v>
      </c>
      <c r="F208" s="22" t="b">
        <f t="shared" si="50"/>
        <v>1</v>
      </c>
      <c r="G208" s="22" t="b">
        <f t="shared" si="49"/>
        <v>1</v>
      </c>
      <c r="H208" s="22" t="b">
        <f t="shared" si="56"/>
        <v>0</v>
      </c>
      <c r="I208" s="22" t="b">
        <f t="shared" si="63"/>
        <v>1</v>
      </c>
      <c r="J208" s="22" t="b">
        <f t="shared" si="57"/>
        <v>0</v>
      </c>
      <c r="K208" s="3" t="str">
        <f>IF(AND(J208,RIGHT(Y208)="통"),Y208,"")</f>
        <v/>
      </c>
      <c r="L208" s="3" t="str">
        <f t="shared" si="58"/>
        <v/>
      </c>
      <c r="M208" s="3" t="str">
        <f t="shared" si="59"/>
        <v/>
      </c>
      <c r="N208" s="64" t="str">
        <f t="shared" si="64"/>
        <v/>
      </c>
      <c r="O208" s="3" t="str">
        <f>IF(I208,IF(I209,CONCATENATE(Y208,O209),Y208),"")</f>
        <v>(언남동,신일아파트)</v>
      </c>
      <c r="P208" s="19" t="str">
        <f>IF(G208,O208,IF(D208,Y208,""))</f>
        <v>(언남동,신일아파트)</v>
      </c>
      <c r="Q208" s="23">
        <f>_xlfn.XLOOKUP(R208,summary!C1:C36,summary!B1:B36)</f>
        <v>43840</v>
      </c>
      <c r="R208" s="24" t="str">
        <f t="shared" si="60"/>
        <v>구성동</v>
      </c>
      <c r="S208" s="24" t="str">
        <f>IF(J208,Y208,S207)</f>
        <v>언남20통</v>
      </c>
      <c r="T208" s="24" t="str">
        <f>IF(J208,P209,T207)</f>
        <v>(언남동,신일아파트)</v>
      </c>
      <c r="U208" s="24" t="str">
        <f t="shared" si="61"/>
        <v>언남</v>
      </c>
      <c r="V208" s="25">
        <f>IF(J208,M208,V207)</f>
        <v>20</v>
      </c>
      <c r="W208" s="25">
        <f t="shared" si="62"/>
        <v>2</v>
      </c>
      <c r="X208" s="26"/>
      <c r="Y208" s="2" t="s">
        <v>321</v>
      </c>
      <c r="Z208" s="2" t="s">
        <v>81</v>
      </c>
      <c r="AA208" s="2" t="s">
        <v>322</v>
      </c>
      <c r="AB208" s="5"/>
      <c r="AC208" s="5"/>
      <c r="AD208" s="5"/>
      <c r="AE208" s="5"/>
      <c r="AF208" s="5"/>
      <c r="AG208" s="5"/>
    </row>
    <row r="209" spans="1:33" ht="15.95" customHeight="1" x14ac:dyDescent="0.3">
      <c r="A209" s="22" t="b">
        <f t="shared" si="51"/>
        <v>1</v>
      </c>
      <c r="B209" s="22" t="b">
        <f t="shared" si="52"/>
        <v>0</v>
      </c>
      <c r="C209" s="22" t="b">
        <f t="shared" si="53"/>
        <v>1</v>
      </c>
      <c r="D209" s="22" t="b">
        <f t="shared" si="54"/>
        <v>0</v>
      </c>
      <c r="E209" s="22" t="b">
        <f t="shared" si="55"/>
        <v>1</v>
      </c>
      <c r="F209" s="22" t="b">
        <f t="shared" si="50"/>
        <v>1</v>
      </c>
      <c r="G209" s="22" t="b">
        <f t="shared" si="49"/>
        <v>0</v>
      </c>
      <c r="H209" s="22" t="b">
        <f t="shared" si="56"/>
        <v>1</v>
      </c>
      <c r="I209" s="22" t="b">
        <f t="shared" si="63"/>
        <v>1</v>
      </c>
      <c r="J209" s="22" t="b">
        <f t="shared" si="57"/>
        <v>0</v>
      </c>
      <c r="K209" s="3" t="str">
        <f>IF(AND(J209,RIGHT(Y209)="통"),Y209,"")</f>
        <v/>
      </c>
      <c r="L209" s="3" t="str">
        <f t="shared" si="58"/>
        <v/>
      </c>
      <c r="M209" s="3" t="str">
        <f t="shared" si="59"/>
        <v/>
      </c>
      <c r="N209" s="64" t="str">
        <f t="shared" si="64"/>
        <v/>
      </c>
      <c r="O209" s="3" t="str">
        <f>IF(I209,IF(I210,CONCATENATE(Y209,O210),Y209),"")</f>
        <v>신일아파트)</v>
      </c>
      <c r="P209" s="19" t="str">
        <f>IF(G209,O209,IF(D209,Y209,""))</f>
        <v/>
      </c>
      <c r="Q209" s="23">
        <f>_xlfn.XLOOKUP(R209,summary!C1:C36,summary!B1:B36)</f>
        <v>43840</v>
      </c>
      <c r="R209" s="24" t="str">
        <f t="shared" si="60"/>
        <v>구성동</v>
      </c>
      <c r="S209" s="24" t="str">
        <f>IF(J209,Y209,S208)</f>
        <v>언남20통</v>
      </c>
      <c r="T209" s="24" t="str">
        <f>IF(J209,P210,T208)</f>
        <v>(언남동,신일아파트)</v>
      </c>
      <c r="U209" s="24" t="str">
        <f t="shared" si="61"/>
        <v>언남</v>
      </c>
      <c r="V209" s="25">
        <f>IF(J209,M209,V208)</f>
        <v>20</v>
      </c>
      <c r="W209" s="25">
        <f t="shared" si="62"/>
        <v>3</v>
      </c>
      <c r="X209" s="26"/>
      <c r="Y209" s="2" t="s">
        <v>180</v>
      </c>
      <c r="Z209" s="2" t="s">
        <v>83</v>
      </c>
      <c r="AA209" s="2" t="s">
        <v>323</v>
      </c>
      <c r="AB209" s="5"/>
      <c r="AC209" s="5"/>
      <c r="AD209" s="5"/>
      <c r="AE209" s="5"/>
      <c r="AF209" s="5"/>
      <c r="AG209" s="5"/>
    </row>
    <row r="210" spans="1:33" ht="15.95" customHeight="1" x14ac:dyDescent="0.3">
      <c r="A210" s="22" t="b">
        <f t="shared" si="51"/>
        <v>0</v>
      </c>
      <c r="B210" s="22" t="b">
        <f t="shared" si="52"/>
        <v>0</v>
      </c>
      <c r="C210" s="22" t="b">
        <f t="shared" si="53"/>
        <v>0</v>
      </c>
      <c r="D210" s="22" t="b">
        <f t="shared" si="54"/>
        <v>0</v>
      </c>
      <c r="E210" s="22" t="b">
        <f t="shared" si="55"/>
        <v>0</v>
      </c>
      <c r="F210" s="22" t="b">
        <f t="shared" si="50"/>
        <v>0</v>
      </c>
      <c r="G210" s="22" t="b">
        <f t="shared" si="49"/>
        <v>0</v>
      </c>
      <c r="H210" s="22" t="b">
        <f t="shared" si="56"/>
        <v>0</v>
      </c>
      <c r="I210" s="22" t="b">
        <f t="shared" si="63"/>
        <v>0</v>
      </c>
      <c r="J210" s="22" t="b">
        <f t="shared" si="57"/>
        <v>0</v>
      </c>
      <c r="K210" s="3" t="str">
        <f>IF(AND(J210,RIGHT(Y210)="통"),Y210,"")</f>
        <v/>
      </c>
      <c r="L210" s="3" t="str">
        <f t="shared" si="58"/>
        <v/>
      </c>
      <c r="M210" s="3" t="str">
        <f t="shared" si="59"/>
        <v/>
      </c>
      <c r="N210" s="64" t="str">
        <f t="shared" si="64"/>
        <v/>
      </c>
      <c r="O210" s="3" t="str">
        <f>IF(I210,IF(I211,CONCATENATE(Y210,O211),Y210),"")</f>
        <v/>
      </c>
      <c r="P210" s="19" t="str">
        <f>IF(G210,O210,IF(D210,Y210,""))</f>
        <v/>
      </c>
      <c r="Q210" s="23">
        <f>_xlfn.XLOOKUP(R210,summary!C1:C36,summary!B1:B36)</f>
        <v>43840</v>
      </c>
      <c r="R210" s="24" t="str">
        <f t="shared" si="60"/>
        <v>구성동</v>
      </c>
      <c r="S210" s="24" t="str">
        <f>IF(J210,Y210,S209)</f>
        <v>언남20통</v>
      </c>
      <c r="T210" s="24" t="str">
        <f>IF(J210,P211,T209)</f>
        <v>(언남동,신일아파트)</v>
      </c>
      <c r="U210" s="24" t="str">
        <f t="shared" si="61"/>
        <v>언남</v>
      </c>
      <c r="V210" s="25">
        <f>IF(J210,M210,V209)</f>
        <v>20</v>
      </c>
      <c r="W210" s="25">
        <f t="shared" si="62"/>
        <v>4</v>
      </c>
      <c r="X210" s="26"/>
      <c r="Y210" s="7"/>
      <c r="Z210" s="2" t="s">
        <v>90</v>
      </c>
      <c r="AA210" s="2" t="s">
        <v>324</v>
      </c>
      <c r="AB210" s="5"/>
      <c r="AC210" s="5"/>
      <c r="AD210" s="5"/>
      <c r="AE210" s="5"/>
      <c r="AF210" s="5"/>
      <c r="AG210" s="5"/>
    </row>
    <row r="211" spans="1:33" ht="15.95" customHeight="1" x14ac:dyDescent="0.3">
      <c r="A211" s="22" t="b">
        <f t="shared" si="51"/>
        <v>0</v>
      </c>
      <c r="B211" s="22" t="b">
        <f t="shared" si="52"/>
        <v>0</v>
      </c>
      <c r="C211" s="22" t="b">
        <f t="shared" si="53"/>
        <v>0</v>
      </c>
      <c r="D211" s="22" t="b">
        <f t="shared" si="54"/>
        <v>0</v>
      </c>
      <c r="E211" s="22" t="b">
        <f t="shared" si="55"/>
        <v>0</v>
      </c>
      <c r="F211" s="22" t="b">
        <f t="shared" si="50"/>
        <v>0</v>
      </c>
      <c r="G211" s="22" t="b">
        <f t="shared" si="49"/>
        <v>0</v>
      </c>
      <c r="H211" s="22" t="b">
        <f t="shared" si="56"/>
        <v>0</v>
      </c>
      <c r="I211" s="22" t="b">
        <f t="shared" si="63"/>
        <v>0</v>
      </c>
      <c r="J211" s="22" t="b">
        <f t="shared" si="57"/>
        <v>0</v>
      </c>
      <c r="K211" s="3" t="str">
        <f>IF(AND(J211,RIGHT(Y211)="통"),Y211,"")</f>
        <v/>
      </c>
      <c r="L211" s="3" t="str">
        <f t="shared" si="58"/>
        <v/>
      </c>
      <c r="M211" s="3" t="str">
        <f t="shared" si="59"/>
        <v/>
      </c>
      <c r="N211" s="64" t="str">
        <f t="shared" si="64"/>
        <v/>
      </c>
      <c r="O211" s="3" t="str">
        <f>IF(I211,IF(I212,CONCATENATE(Y211,O212),Y211),"")</f>
        <v/>
      </c>
      <c r="P211" s="19" t="str">
        <f>IF(G211,O211,IF(D211,Y211,""))</f>
        <v/>
      </c>
      <c r="Q211" s="23">
        <f>_xlfn.XLOOKUP(R211,summary!C1:C36,summary!B1:B36)</f>
        <v>43840</v>
      </c>
      <c r="R211" s="24" t="str">
        <f t="shared" si="60"/>
        <v>구성동</v>
      </c>
      <c r="S211" s="24" t="str">
        <f>IF(J211,Y211,S210)</f>
        <v>언남20통</v>
      </c>
      <c r="T211" s="24" t="str">
        <f>IF(J211,P212,T210)</f>
        <v>(언남동,신일아파트)</v>
      </c>
      <c r="U211" s="24" t="str">
        <f t="shared" si="61"/>
        <v>언남</v>
      </c>
      <c r="V211" s="25">
        <f>IF(J211,M211,V210)</f>
        <v>20</v>
      </c>
      <c r="W211" s="25">
        <f t="shared" si="62"/>
        <v>5</v>
      </c>
      <c r="X211" s="26"/>
      <c r="Y211" s="7"/>
      <c r="Z211" s="2" t="s">
        <v>106</v>
      </c>
      <c r="AA211" s="2" t="s">
        <v>325</v>
      </c>
      <c r="AB211" s="5"/>
      <c r="AC211" s="5"/>
      <c r="AD211" s="5"/>
      <c r="AE211" s="5"/>
      <c r="AF211" s="5"/>
      <c r="AG211" s="5"/>
    </row>
    <row r="212" spans="1:33" ht="15.95" customHeight="1" x14ac:dyDescent="0.3">
      <c r="A212" s="22" t="b">
        <f t="shared" si="51"/>
        <v>0</v>
      </c>
      <c r="B212" s="22" t="b">
        <f t="shared" si="52"/>
        <v>0</v>
      </c>
      <c r="C212" s="22" t="b">
        <f t="shared" si="53"/>
        <v>0</v>
      </c>
      <c r="D212" s="22" t="b">
        <f t="shared" si="54"/>
        <v>0</v>
      </c>
      <c r="E212" s="22" t="b">
        <f t="shared" si="55"/>
        <v>0</v>
      </c>
      <c r="F212" s="22" t="b">
        <f t="shared" si="50"/>
        <v>0</v>
      </c>
      <c r="G212" s="22" t="b">
        <f t="shared" si="49"/>
        <v>0</v>
      </c>
      <c r="H212" s="22" t="b">
        <f t="shared" si="56"/>
        <v>0</v>
      </c>
      <c r="I212" s="22" t="b">
        <f t="shared" si="63"/>
        <v>0</v>
      </c>
      <c r="J212" s="22" t="b">
        <f t="shared" si="57"/>
        <v>0</v>
      </c>
      <c r="K212" s="3" t="str">
        <f>IF(AND(J212,RIGHT(Y212)="통"),Y212,"")</f>
        <v/>
      </c>
      <c r="L212" s="3" t="str">
        <f t="shared" si="58"/>
        <v/>
      </c>
      <c r="M212" s="3" t="str">
        <f t="shared" si="59"/>
        <v/>
      </c>
      <c r="N212" s="64" t="str">
        <f t="shared" si="64"/>
        <v/>
      </c>
      <c r="O212" s="3" t="str">
        <f>IF(I212,IF(I213,CONCATENATE(Y212,O213),Y212),"")</f>
        <v/>
      </c>
      <c r="P212" s="19" t="str">
        <f>IF(G212,O212,IF(D212,Y212,""))</f>
        <v/>
      </c>
      <c r="Q212" s="23">
        <f>_xlfn.XLOOKUP(R212,summary!C1:C36,summary!B1:B36)</f>
        <v>43840</v>
      </c>
      <c r="R212" s="24" t="str">
        <f t="shared" si="60"/>
        <v>구성동</v>
      </c>
      <c r="S212" s="24" t="str">
        <f>IF(J212,Y212,S211)</f>
        <v>언남20통</v>
      </c>
      <c r="T212" s="24" t="str">
        <f>IF(J212,P213,T211)</f>
        <v>(언남동,신일아파트)</v>
      </c>
      <c r="U212" s="24" t="str">
        <f t="shared" si="61"/>
        <v>언남</v>
      </c>
      <c r="V212" s="25">
        <f>IF(J212,M212,V211)</f>
        <v>20</v>
      </c>
      <c r="W212" s="25">
        <f t="shared" si="62"/>
        <v>6</v>
      </c>
      <c r="X212" s="26"/>
      <c r="Y212" s="7"/>
      <c r="Z212" s="2" t="s">
        <v>108</v>
      </c>
      <c r="AA212" s="2" t="s">
        <v>326</v>
      </c>
      <c r="AB212" s="5"/>
      <c r="AC212" s="5"/>
      <c r="AD212" s="5"/>
      <c r="AE212" s="5"/>
      <c r="AF212" s="5"/>
      <c r="AG212" s="5"/>
    </row>
    <row r="213" spans="1:33" ht="15.95" customHeight="1" x14ac:dyDescent="0.3">
      <c r="A213" s="22" t="b">
        <f t="shared" si="51"/>
        <v>0</v>
      </c>
      <c r="B213" s="22" t="b">
        <f t="shared" si="52"/>
        <v>0</v>
      </c>
      <c r="C213" s="22" t="b">
        <f t="shared" si="53"/>
        <v>0</v>
      </c>
      <c r="D213" s="22" t="b">
        <f t="shared" si="54"/>
        <v>0</v>
      </c>
      <c r="E213" s="22" t="b">
        <f t="shared" si="55"/>
        <v>0</v>
      </c>
      <c r="F213" s="22" t="b">
        <f t="shared" si="50"/>
        <v>0</v>
      </c>
      <c r="G213" s="22" t="b">
        <f t="shared" si="49"/>
        <v>0</v>
      </c>
      <c r="H213" s="22" t="b">
        <f t="shared" si="56"/>
        <v>0</v>
      </c>
      <c r="I213" s="22" t="b">
        <f t="shared" si="63"/>
        <v>0</v>
      </c>
      <c r="J213" s="22" t="b">
        <f t="shared" si="57"/>
        <v>0</v>
      </c>
      <c r="K213" s="3" t="str">
        <f>IF(AND(J213,RIGHT(Y213)="통"),Y213,"")</f>
        <v/>
      </c>
      <c r="L213" s="3" t="str">
        <f t="shared" si="58"/>
        <v/>
      </c>
      <c r="M213" s="3" t="str">
        <f t="shared" si="59"/>
        <v/>
      </c>
      <c r="N213" s="64" t="str">
        <f t="shared" si="64"/>
        <v/>
      </c>
      <c r="O213" s="3" t="str">
        <f>IF(I213,IF(I214,CONCATENATE(Y213,O214),Y213),"")</f>
        <v/>
      </c>
      <c r="P213" s="19" t="str">
        <f>IF(G213,O213,IF(D213,Y213,""))</f>
        <v/>
      </c>
      <c r="Q213" s="23">
        <f>_xlfn.XLOOKUP(R213,summary!C1:C36,summary!B1:B36)</f>
        <v>43840</v>
      </c>
      <c r="R213" s="24" t="str">
        <f t="shared" si="60"/>
        <v>구성동</v>
      </c>
      <c r="S213" s="24" t="str">
        <f>IF(J213,Y213,S212)</f>
        <v>언남20통</v>
      </c>
      <c r="T213" s="24" t="str">
        <f>IF(J213,P214,T212)</f>
        <v>(언남동,신일아파트)</v>
      </c>
      <c r="U213" s="24" t="str">
        <f t="shared" si="61"/>
        <v>언남</v>
      </c>
      <c r="V213" s="25">
        <f>IF(J213,M213,V212)</f>
        <v>20</v>
      </c>
      <c r="W213" s="25">
        <f t="shared" si="62"/>
        <v>7</v>
      </c>
      <c r="X213" s="26"/>
      <c r="Y213" s="7"/>
      <c r="Z213" s="2" t="s">
        <v>110</v>
      </c>
      <c r="AA213" s="2" t="s">
        <v>327</v>
      </c>
      <c r="AB213" s="5"/>
      <c r="AC213" s="5"/>
      <c r="AD213" s="5"/>
      <c r="AE213" s="5"/>
      <c r="AF213" s="5"/>
      <c r="AG213" s="5"/>
    </row>
    <row r="214" spans="1:33" ht="15.95" customHeight="1" x14ac:dyDescent="0.3">
      <c r="A214" s="22" t="b">
        <f t="shared" si="51"/>
        <v>0</v>
      </c>
      <c r="B214" s="22" t="b">
        <f t="shared" si="52"/>
        <v>0</v>
      </c>
      <c r="C214" s="22" t="b">
        <f t="shared" si="53"/>
        <v>0</v>
      </c>
      <c r="D214" s="22" t="b">
        <f t="shared" si="54"/>
        <v>0</v>
      </c>
      <c r="E214" s="22" t="b">
        <f t="shared" si="55"/>
        <v>0</v>
      </c>
      <c r="F214" s="22" t="b">
        <f t="shared" si="50"/>
        <v>0</v>
      </c>
      <c r="G214" s="22" t="b">
        <f t="shared" si="49"/>
        <v>0</v>
      </c>
      <c r="H214" s="22" t="b">
        <f t="shared" si="56"/>
        <v>0</v>
      </c>
      <c r="I214" s="22" t="b">
        <f t="shared" si="63"/>
        <v>0</v>
      </c>
      <c r="J214" s="22" t="b">
        <f t="shared" si="57"/>
        <v>0</v>
      </c>
      <c r="K214" s="3" t="str">
        <f>IF(AND(J214,RIGHT(Y214)="통"),Y214,"")</f>
        <v/>
      </c>
      <c r="L214" s="3" t="str">
        <f t="shared" si="58"/>
        <v/>
      </c>
      <c r="M214" s="3" t="str">
        <f t="shared" si="59"/>
        <v/>
      </c>
      <c r="N214" s="64" t="str">
        <f t="shared" si="64"/>
        <v/>
      </c>
      <c r="O214" s="3" t="str">
        <f>IF(I214,IF(I215,CONCATENATE(Y214,O215),Y214),"")</f>
        <v/>
      </c>
      <c r="P214" s="19" t="str">
        <f>IF(G214,O214,IF(D214,Y214,""))</f>
        <v/>
      </c>
      <c r="Q214" s="23">
        <f>_xlfn.XLOOKUP(R214,summary!C1:C36,summary!B1:B36)</f>
        <v>43840</v>
      </c>
      <c r="R214" s="24" t="str">
        <f t="shared" si="60"/>
        <v>구성동</v>
      </c>
      <c r="S214" s="24" t="str">
        <f>IF(J214,Y214,S213)</f>
        <v>언남20통</v>
      </c>
      <c r="T214" s="24" t="str">
        <f>IF(J214,P215,T213)</f>
        <v>(언남동,신일아파트)</v>
      </c>
      <c r="U214" s="24" t="str">
        <f t="shared" si="61"/>
        <v>언남</v>
      </c>
      <c r="V214" s="25">
        <f>IF(J214,M214,V213)</f>
        <v>20</v>
      </c>
      <c r="W214" s="25">
        <f t="shared" si="62"/>
        <v>8</v>
      </c>
      <c r="X214" s="26"/>
      <c r="Y214" s="7"/>
      <c r="Z214" s="2" t="s">
        <v>112</v>
      </c>
      <c r="AA214" s="2" t="s">
        <v>328</v>
      </c>
      <c r="AB214" s="5"/>
      <c r="AC214" s="5"/>
      <c r="AD214" s="5"/>
      <c r="AE214" s="5"/>
      <c r="AF214" s="5"/>
      <c r="AG214" s="5"/>
    </row>
    <row r="215" spans="1:33" ht="15.95" customHeight="1" x14ac:dyDescent="0.3">
      <c r="A215" s="22" t="b">
        <f t="shared" si="51"/>
        <v>0</v>
      </c>
      <c r="B215" s="22" t="b">
        <f t="shared" si="52"/>
        <v>0</v>
      </c>
      <c r="C215" s="22" t="b">
        <f t="shared" si="53"/>
        <v>0</v>
      </c>
      <c r="D215" s="22" t="b">
        <f t="shared" si="54"/>
        <v>0</v>
      </c>
      <c r="E215" s="22" t="b">
        <f t="shared" si="55"/>
        <v>0</v>
      </c>
      <c r="F215" s="22" t="b">
        <f t="shared" si="50"/>
        <v>0</v>
      </c>
      <c r="G215" s="22" t="b">
        <f t="shared" si="49"/>
        <v>0</v>
      </c>
      <c r="H215" s="22" t="b">
        <f t="shared" si="56"/>
        <v>0</v>
      </c>
      <c r="I215" s="22" t="b">
        <f t="shared" si="63"/>
        <v>0</v>
      </c>
      <c r="J215" s="22" t="b">
        <f t="shared" si="57"/>
        <v>0</v>
      </c>
      <c r="K215" s="3" t="str">
        <f>IF(AND(J215,RIGHT(Y215)="통"),Y215,"")</f>
        <v/>
      </c>
      <c r="L215" s="3" t="str">
        <f t="shared" si="58"/>
        <v/>
      </c>
      <c r="M215" s="3" t="str">
        <f t="shared" si="59"/>
        <v/>
      </c>
      <c r="N215" s="64" t="str">
        <f t="shared" si="64"/>
        <v/>
      </c>
      <c r="O215" s="3" t="str">
        <f>IF(I215,IF(I216,CONCATENATE(Y215,O216),Y215),"")</f>
        <v/>
      </c>
      <c r="P215" s="19" t="str">
        <f>IF(G215,O215,IF(D215,Y215,""))</f>
        <v/>
      </c>
      <c r="Q215" s="23">
        <f>_xlfn.XLOOKUP(R215,summary!C1:C36,summary!B1:B36)</f>
        <v>43840</v>
      </c>
      <c r="R215" s="24" t="str">
        <f t="shared" si="60"/>
        <v>구성동</v>
      </c>
      <c r="S215" s="24" t="str">
        <f>IF(J215,Y215,S214)</f>
        <v>언남20통</v>
      </c>
      <c r="T215" s="24" t="str">
        <f>IF(J215,P216,T214)</f>
        <v>(언남동,신일아파트)</v>
      </c>
      <c r="U215" s="24" t="str">
        <f t="shared" si="61"/>
        <v>언남</v>
      </c>
      <c r="V215" s="25">
        <f>IF(J215,M215,V214)</f>
        <v>20</v>
      </c>
      <c r="W215" s="25">
        <f t="shared" si="62"/>
        <v>9</v>
      </c>
      <c r="X215" s="26"/>
      <c r="Y215" s="7"/>
      <c r="Z215" s="2" t="s">
        <v>114</v>
      </c>
      <c r="AA215" s="2" t="s">
        <v>329</v>
      </c>
      <c r="AB215" s="5"/>
      <c r="AC215" s="5"/>
      <c r="AD215" s="5"/>
      <c r="AE215" s="5"/>
      <c r="AF215" s="5"/>
      <c r="AG215" s="5"/>
    </row>
    <row r="216" spans="1:33" ht="15.95" customHeight="1" x14ac:dyDescent="0.3">
      <c r="A216" s="22" t="b">
        <f t="shared" si="51"/>
        <v>0</v>
      </c>
      <c r="B216" s="22" t="b">
        <f t="shared" si="52"/>
        <v>0</v>
      </c>
      <c r="C216" s="22" t="b">
        <f t="shared" si="53"/>
        <v>0</v>
      </c>
      <c r="D216" s="22" t="b">
        <f t="shared" si="54"/>
        <v>0</v>
      </c>
      <c r="E216" s="22" t="b">
        <f t="shared" si="55"/>
        <v>0</v>
      </c>
      <c r="F216" s="22" t="b">
        <f t="shared" si="50"/>
        <v>0</v>
      </c>
      <c r="G216" s="22" t="b">
        <f t="shared" si="49"/>
        <v>0</v>
      </c>
      <c r="H216" s="22" t="b">
        <f t="shared" si="56"/>
        <v>0</v>
      </c>
      <c r="I216" s="22" t="b">
        <f t="shared" si="63"/>
        <v>0</v>
      </c>
      <c r="J216" s="22" t="b">
        <f t="shared" si="57"/>
        <v>0</v>
      </c>
      <c r="K216" s="3" t="str">
        <f>IF(AND(J216,RIGHT(Y216)="통"),Y216,"")</f>
        <v/>
      </c>
      <c r="L216" s="3" t="str">
        <f t="shared" si="58"/>
        <v/>
      </c>
      <c r="M216" s="3" t="str">
        <f t="shared" si="59"/>
        <v/>
      </c>
      <c r="N216" s="64" t="str">
        <f t="shared" si="64"/>
        <v/>
      </c>
      <c r="O216" s="3" t="str">
        <f>IF(I216,IF(I217,CONCATENATE(Y216,O217),Y216),"")</f>
        <v/>
      </c>
      <c r="P216" s="19" t="str">
        <f>IF(G216,O216,IF(D216,Y216,""))</f>
        <v/>
      </c>
      <c r="Q216" s="23">
        <f>_xlfn.XLOOKUP(R216,summary!C1:C36,summary!B1:B36)</f>
        <v>43840</v>
      </c>
      <c r="R216" s="24" t="str">
        <f t="shared" si="60"/>
        <v>구성동</v>
      </c>
      <c r="S216" s="24" t="str">
        <f>IF(J216,Y216,S215)</f>
        <v>언남20통</v>
      </c>
      <c r="T216" s="24" t="str">
        <f>IF(J216,P217,T215)</f>
        <v>(언남동,신일아파트)</v>
      </c>
      <c r="U216" s="24" t="str">
        <f t="shared" si="61"/>
        <v>언남</v>
      </c>
      <c r="V216" s="25">
        <f>IF(J216,M216,V215)</f>
        <v>20</v>
      </c>
      <c r="W216" s="25">
        <f t="shared" si="62"/>
        <v>10</v>
      </c>
      <c r="X216" s="26"/>
      <c r="Y216" s="7"/>
      <c r="Z216" s="2" t="s">
        <v>116</v>
      </c>
      <c r="AA216" s="2" t="s">
        <v>330</v>
      </c>
      <c r="AB216" s="5"/>
      <c r="AC216" s="5"/>
      <c r="AD216" s="5"/>
      <c r="AE216" s="5"/>
      <c r="AF216" s="5"/>
      <c r="AG216" s="5"/>
    </row>
    <row r="217" spans="1:33" ht="15.95" customHeight="1" x14ac:dyDescent="0.3">
      <c r="A217" s="22" t="b">
        <f t="shared" si="51"/>
        <v>1</v>
      </c>
      <c r="B217" s="22" t="b">
        <f t="shared" si="52"/>
        <v>0</v>
      </c>
      <c r="C217" s="22" t="b">
        <f t="shared" si="53"/>
        <v>0</v>
      </c>
      <c r="D217" s="22" t="b">
        <f t="shared" si="54"/>
        <v>0</v>
      </c>
      <c r="E217" s="22" t="b">
        <f t="shared" si="55"/>
        <v>0</v>
      </c>
      <c r="F217" s="22" t="b">
        <f t="shared" si="50"/>
        <v>0</v>
      </c>
      <c r="G217" s="22" t="b">
        <f t="shared" si="49"/>
        <v>0</v>
      </c>
      <c r="H217" s="22" t="b">
        <f t="shared" si="56"/>
        <v>0</v>
      </c>
      <c r="I217" s="22" t="b">
        <f t="shared" si="63"/>
        <v>0</v>
      </c>
      <c r="J217" s="22" t="b">
        <f t="shared" si="57"/>
        <v>1</v>
      </c>
      <c r="K217" s="3" t="str">
        <f>IF(AND(J217,RIGHT(Y217)="통"),Y217,"")</f>
        <v>청덕1통</v>
      </c>
      <c r="L217" s="3" t="str">
        <f t="shared" si="58"/>
        <v>덕1</v>
      </c>
      <c r="M217" s="22">
        <f t="shared" si="59"/>
        <v>1</v>
      </c>
      <c r="N217" s="64" t="str">
        <f t="shared" si="64"/>
        <v>청덕</v>
      </c>
      <c r="O217" s="3" t="str">
        <f>IF(I217,IF(I218,CONCATENATE(Y217,O218),Y217),"")</f>
        <v/>
      </c>
      <c r="P217" s="19" t="str">
        <f>IF(G217,O217,IF(D217,Y217,""))</f>
        <v/>
      </c>
      <c r="Q217" s="23">
        <f>_xlfn.XLOOKUP(R217,summary!C1:C36,summary!B1:B36)</f>
        <v>43840</v>
      </c>
      <c r="R217" s="24" t="str">
        <f t="shared" si="60"/>
        <v>구성동</v>
      </c>
      <c r="S217" s="24" t="str">
        <f>IF(J217,Y217,S216)</f>
        <v>청덕1통</v>
      </c>
      <c r="T217" s="24" t="str">
        <f>IF(J217,P218,T216)</f>
        <v>(청덕동, 덕수동)</v>
      </c>
      <c r="U217" s="24" t="str">
        <f t="shared" si="61"/>
        <v>청덕</v>
      </c>
      <c r="V217" s="25">
        <f>IF(J217,M217,V216)</f>
        <v>1</v>
      </c>
      <c r="W217" s="25">
        <f t="shared" si="62"/>
        <v>1</v>
      </c>
      <c r="X217" s="26"/>
      <c r="Y217" s="2" t="s">
        <v>331</v>
      </c>
      <c r="Z217" s="2" t="s">
        <v>79</v>
      </c>
      <c r="AA217" s="2" t="s">
        <v>334</v>
      </c>
      <c r="AB217" s="5"/>
      <c r="AC217" s="5"/>
      <c r="AD217" s="5"/>
      <c r="AE217" s="5"/>
      <c r="AF217" s="5"/>
      <c r="AG217" s="5"/>
    </row>
    <row r="218" spans="1:33" ht="15.95" customHeight="1" x14ac:dyDescent="0.3">
      <c r="A218" s="22" t="b">
        <f t="shared" si="51"/>
        <v>1</v>
      </c>
      <c r="B218" s="22" t="b">
        <f t="shared" si="52"/>
        <v>1</v>
      </c>
      <c r="C218" s="22" t="b">
        <f t="shared" si="53"/>
        <v>1</v>
      </c>
      <c r="D218" s="22" t="b">
        <f t="shared" si="54"/>
        <v>1</v>
      </c>
      <c r="E218" s="22" t="b">
        <f t="shared" si="55"/>
        <v>1</v>
      </c>
      <c r="F218" s="22" t="b">
        <f t="shared" si="50"/>
        <v>0</v>
      </c>
      <c r="G218" s="22" t="b">
        <f t="shared" si="49"/>
        <v>0</v>
      </c>
      <c r="H218" s="22" t="b">
        <f t="shared" si="56"/>
        <v>0</v>
      </c>
      <c r="I218" s="22" t="b">
        <f t="shared" si="63"/>
        <v>0</v>
      </c>
      <c r="J218" s="22" t="b">
        <f t="shared" si="57"/>
        <v>0</v>
      </c>
      <c r="K218" s="3" t="str">
        <f>IF(AND(J218,RIGHT(Y218)="통"),Y218,"")</f>
        <v/>
      </c>
      <c r="L218" s="3" t="str">
        <f t="shared" si="58"/>
        <v/>
      </c>
      <c r="M218" s="3" t="str">
        <f t="shared" si="59"/>
        <v/>
      </c>
      <c r="N218" s="64" t="str">
        <f t="shared" si="64"/>
        <v/>
      </c>
      <c r="O218" s="3" t="str">
        <f>IF(I218,IF(I219,CONCATENATE(Y218,O219),Y218),"")</f>
        <v/>
      </c>
      <c r="P218" s="19" t="str">
        <f>IF(G218,O218,IF(D218,Y218,""))</f>
        <v>(청덕동, 덕수동)</v>
      </c>
      <c r="Q218" s="23">
        <f>_xlfn.XLOOKUP(R218,summary!C1:C36,summary!B1:B36)</f>
        <v>43840</v>
      </c>
      <c r="R218" s="24" t="str">
        <f t="shared" si="60"/>
        <v>구성동</v>
      </c>
      <c r="S218" s="24" t="str">
        <f>IF(J218,Y218,S217)</f>
        <v>청덕1통</v>
      </c>
      <c r="T218" s="24" t="str">
        <f>IF(J218,P219,T217)</f>
        <v>(청덕동, 덕수동)</v>
      </c>
      <c r="U218" s="24" t="str">
        <f t="shared" si="61"/>
        <v>청덕</v>
      </c>
      <c r="V218" s="25">
        <f>IF(J218,M218,V217)</f>
        <v>1</v>
      </c>
      <c r="W218" s="24" t="str">
        <f t="shared" si="62"/>
        <v/>
      </c>
      <c r="X218" s="26"/>
      <c r="Y218" s="2" t="s">
        <v>333</v>
      </c>
      <c r="Z218" s="7"/>
      <c r="AA218" s="7"/>
      <c r="AB218" s="5"/>
      <c r="AC218" s="5"/>
      <c r="AD218" s="5"/>
      <c r="AE218" s="5"/>
      <c r="AF218" s="5"/>
      <c r="AG218" s="5"/>
    </row>
    <row r="219" spans="1:33" ht="15.95" customHeight="1" x14ac:dyDescent="0.3">
      <c r="A219" s="22" t="b">
        <f t="shared" si="51"/>
        <v>0</v>
      </c>
      <c r="B219" s="22" t="b">
        <f t="shared" si="52"/>
        <v>0</v>
      </c>
      <c r="C219" s="22" t="b">
        <f t="shared" si="53"/>
        <v>0</v>
      </c>
      <c r="D219" s="22" t="b">
        <f t="shared" si="54"/>
        <v>0</v>
      </c>
      <c r="E219" s="22" t="b">
        <f t="shared" si="55"/>
        <v>0</v>
      </c>
      <c r="F219" s="22" t="b">
        <f t="shared" si="50"/>
        <v>0</v>
      </c>
      <c r="G219" s="22" t="b">
        <f t="shared" si="49"/>
        <v>0</v>
      </c>
      <c r="H219" s="22" t="b">
        <f t="shared" si="56"/>
        <v>0</v>
      </c>
      <c r="I219" s="22" t="b">
        <f t="shared" si="63"/>
        <v>0</v>
      </c>
      <c r="J219" s="22" t="b">
        <f t="shared" si="57"/>
        <v>0</v>
      </c>
      <c r="K219" s="3" t="str">
        <f>IF(AND(J219,RIGHT(Y219)="통"),Y219,"")</f>
        <v/>
      </c>
      <c r="L219" s="3" t="str">
        <f t="shared" si="58"/>
        <v/>
      </c>
      <c r="M219" s="3" t="str">
        <f t="shared" si="59"/>
        <v/>
      </c>
      <c r="N219" s="64" t="str">
        <f t="shared" si="64"/>
        <v/>
      </c>
      <c r="O219" s="3" t="str">
        <f>IF(I219,IF(I220,CONCATENATE(Y219,O220),Y219),"")</f>
        <v/>
      </c>
      <c r="P219" s="19" t="str">
        <f>IF(G219,O219,IF(D219,Y219,""))</f>
        <v/>
      </c>
      <c r="Q219" s="23">
        <f>_xlfn.XLOOKUP(R219,summary!C1:C36,summary!B1:B36)</f>
        <v>43840</v>
      </c>
      <c r="R219" s="24" t="str">
        <f t="shared" si="60"/>
        <v>구성동</v>
      </c>
      <c r="S219" s="24" t="str">
        <f>IF(J219,Y219,S218)</f>
        <v>청덕1통</v>
      </c>
      <c r="T219" s="24" t="str">
        <f>IF(J219,P220,T218)</f>
        <v>(청덕동, 덕수동)</v>
      </c>
      <c r="U219" s="24" t="str">
        <f t="shared" si="61"/>
        <v>청덕</v>
      </c>
      <c r="V219" s="25">
        <f>IF(J219,M219,V218)</f>
        <v>1</v>
      </c>
      <c r="W219" s="25">
        <f t="shared" si="62"/>
        <v>2</v>
      </c>
      <c r="X219" s="26"/>
      <c r="Y219" s="7"/>
      <c r="Z219" s="2" t="s">
        <v>81</v>
      </c>
      <c r="AA219" s="2" t="s">
        <v>335</v>
      </c>
      <c r="AB219" s="5"/>
      <c r="AC219" s="5"/>
      <c r="AD219" s="5"/>
      <c r="AE219" s="5"/>
      <c r="AF219" s="5"/>
      <c r="AG219" s="5"/>
    </row>
    <row r="220" spans="1:33" ht="15.95" customHeight="1" x14ac:dyDescent="0.3">
      <c r="A220" s="22" t="b">
        <f t="shared" si="51"/>
        <v>1</v>
      </c>
      <c r="B220" s="22" t="b">
        <f t="shared" si="52"/>
        <v>0</v>
      </c>
      <c r="C220" s="22" t="b">
        <f t="shared" si="53"/>
        <v>0</v>
      </c>
      <c r="D220" s="22" t="b">
        <f t="shared" si="54"/>
        <v>0</v>
      </c>
      <c r="E220" s="22" t="b">
        <f t="shared" si="55"/>
        <v>0</v>
      </c>
      <c r="F220" s="22" t="b">
        <f t="shared" si="50"/>
        <v>0</v>
      </c>
      <c r="G220" s="22" t="b">
        <f t="shared" si="49"/>
        <v>0</v>
      </c>
      <c r="H220" s="22" t="b">
        <f t="shared" si="56"/>
        <v>0</v>
      </c>
      <c r="I220" s="22" t="b">
        <f t="shared" si="63"/>
        <v>0</v>
      </c>
      <c r="J220" s="22" t="b">
        <f t="shared" si="57"/>
        <v>1</v>
      </c>
      <c r="K220" s="3" t="str">
        <f>IF(AND(J220,RIGHT(Y220)="통"),Y220,"")</f>
        <v>청덕2통</v>
      </c>
      <c r="L220" s="3" t="str">
        <f t="shared" si="58"/>
        <v>덕2</v>
      </c>
      <c r="M220" s="22">
        <f t="shared" si="59"/>
        <v>2</v>
      </c>
      <c r="N220" s="64" t="str">
        <f t="shared" si="64"/>
        <v>청덕</v>
      </c>
      <c r="O220" s="3" t="str">
        <f>IF(I220,IF(I221,CONCATENATE(Y220,O221),Y220),"")</f>
        <v/>
      </c>
      <c r="P220" s="19" t="str">
        <f>IF(G220,O220,IF(D220,Y220,""))</f>
        <v/>
      </c>
      <c r="Q220" s="23">
        <f>_xlfn.XLOOKUP(R220,summary!C1:C36,summary!B1:B36)</f>
        <v>43840</v>
      </c>
      <c r="R220" s="24" t="str">
        <f t="shared" si="60"/>
        <v>구성동</v>
      </c>
      <c r="S220" s="24" t="str">
        <f>IF(J220,Y220,S219)</f>
        <v>청덕2통</v>
      </c>
      <c r="T220" s="24" t="str">
        <f>IF(J220,P221,T219)</f>
        <v>(청덕동, 수청동)</v>
      </c>
      <c r="U220" s="24" t="str">
        <f t="shared" si="61"/>
        <v>청덕</v>
      </c>
      <c r="V220" s="25">
        <f>IF(J220,M220,V219)</f>
        <v>2</v>
      </c>
      <c r="W220" s="25">
        <f t="shared" si="62"/>
        <v>1</v>
      </c>
      <c r="X220" s="26"/>
      <c r="Y220" s="2" t="s">
        <v>336</v>
      </c>
      <c r="Z220" s="2" t="s">
        <v>79</v>
      </c>
      <c r="AA220" s="2" t="s">
        <v>338</v>
      </c>
      <c r="AB220" s="5"/>
      <c r="AC220" s="5"/>
      <c r="AD220" s="5"/>
      <c r="AE220" s="5"/>
      <c r="AF220" s="5"/>
      <c r="AG220" s="5"/>
    </row>
    <row r="221" spans="1:33" ht="15.95" customHeight="1" x14ac:dyDescent="0.3">
      <c r="A221" s="22" t="b">
        <f t="shared" si="51"/>
        <v>1</v>
      </c>
      <c r="B221" s="22" t="b">
        <f t="shared" si="52"/>
        <v>1</v>
      </c>
      <c r="C221" s="22" t="b">
        <f t="shared" si="53"/>
        <v>1</v>
      </c>
      <c r="D221" s="22" t="b">
        <f t="shared" si="54"/>
        <v>1</v>
      </c>
      <c r="E221" s="22" t="b">
        <f t="shared" si="55"/>
        <v>1</v>
      </c>
      <c r="F221" s="22" t="b">
        <f t="shared" si="50"/>
        <v>0</v>
      </c>
      <c r="G221" s="22" t="b">
        <f t="shared" si="49"/>
        <v>0</v>
      </c>
      <c r="H221" s="22" t="b">
        <f t="shared" si="56"/>
        <v>0</v>
      </c>
      <c r="I221" s="22" t="b">
        <f t="shared" si="63"/>
        <v>0</v>
      </c>
      <c r="J221" s="22" t="b">
        <f t="shared" si="57"/>
        <v>0</v>
      </c>
      <c r="K221" s="3" t="str">
        <f>IF(AND(J221,RIGHT(Y221)="통"),Y221,"")</f>
        <v/>
      </c>
      <c r="L221" s="3" t="str">
        <f t="shared" si="58"/>
        <v/>
      </c>
      <c r="M221" s="3" t="str">
        <f t="shared" si="59"/>
        <v/>
      </c>
      <c r="N221" s="64" t="str">
        <f t="shared" si="64"/>
        <v/>
      </c>
      <c r="O221" s="3" t="str">
        <f>IF(I221,IF(I222,CONCATENATE(Y221,O222),Y221),"")</f>
        <v/>
      </c>
      <c r="P221" s="19" t="str">
        <f>IF(G221,O221,IF(D221,Y221,""))</f>
        <v>(청덕동, 수청동)</v>
      </c>
      <c r="Q221" s="23">
        <f>_xlfn.XLOOKUP(R221,summary!C1:C36,summary!B1:B36)</f>
        <v>43840</v>
      </c>
      <c r="R221" s="24" t="str">
        <f t="shared" si="60"/>
        <v>구성동</v>
      </c>
      <c r="S221" s="24" t="str">
        <f>IF(J221,Y221,S220)</f>
        <v>청덕2통</v>
      </c>
      <c r="T221" s="24" t="str">
        <f>IF(J221,P222,T220)</f>
        <v>(청덕동, 수청동)</v>
      </c>
      <c r="U221" s="24" t="str">
        <f t="shared" si="61"/>
        <v>청덕</v>
      </c>
      <c r="V221" s="25">
        <f>IF(J221,M221,V220)</f>
        <v>2</v>
      </c>
      <c r="W221" s="24" t="str">
        <f t="shared" si="62"/>
        <v/>
      </c>
      <c r="X221" s="26"/>
      <c r="Y221" s="2" t="s">
        <v>337</v>
      </c>
      <c r="Z221" s="7"/>
      <c r="AA221" s="7"/>
      <c r="AB221" s="5"/>
      <c r="AC221" s="5"/>
      <c r="AD221" s="5"/>
      <c r="AE221" s="5"/>
      <c r="AF221" s="5"/>
      <c r="AG221" s="5"/>
    </row>
    <row r="222" spans="1:33" ht="15.95" customHeight="1" x14ac:dyDescent="0.3">
      <c r="A222" s="22" t="b">
        <f t="shared" si="51"/>
        <v>1</v>
      </c>
      <c r="B222" s="22" t="b">
        <f t="shared" si="52"/>
        <v>0</v>
      </c>
      <c r="C222" s="22" t="b">
        <f t="shared" si="53"/>
        <v>0</v>
      </c>
      <c r="D222" s="22" t="b">
        <f t="shared" si="54"/>
        <v>0</v>
      </c>
      <c r="E222" s="22" t="b">
        <f t="shared" si="55"/>
        <v>0</v>
      </c>
      <c r="F222" s="22" t="b">
        <f t="shared" si="50"/>
        <v>0</v>
      </c>
      <c r="G222" s="22" t="b">
        <f t="shared" ref="G222:G285" si="65">AND(B222,F222)</f>
        <v>0</v>
      </c>
      <c r="H222" s="22" t="b">
        <f t="shared" si="56"/>
        <v>0</v>
      </c>
      <c r="I222" s="22" t="b">
        <f t="shared" si="63"/>
        <v>0</v>
      </c>
      <c r="J222" s="22" t="b">
        <f t="shared" si="57"/>
        <v>1</v>
      </c>
      <c r="K222" s="3" t="str">
        <f>IF(AND(J222,RIGHT(Y222)="통"),Y222,"")</f>
        <v>청덕3통</v>
      </c>
      <c r="L222" s="3" t="str">
        <f t="shared" si="58"/>
        <v>덕3</v>
      </c>
      <c r="M222" s="22">
        <f t="shared" si="59"/>
        <v>3</v>
      </c>
      <c r="N222" s="64" t="str">
        <f t="shared" si="64"/>
        <v>청덕</v>
      </c>
      <c r="O222" s="3" t="str">
        <f>IF(I222,IF(I223,CONCATENATE(Y222,O223),Y222),"")</f>
        <v/>
      </c>
      <c r="P222" s="19" t="str">
        <f>IF(G222,O222,IF(D222,Y222,""))</f>
        <v/>
      </c>
      <c r="Q222" s="23">
        <f>_xlfn.XLOOKUP(R222,summary!C1:C36,summary!B1:B36)</f>
        <v>43840</v>
      </c>
      <c r="R222" s="24" t="str">
        <f t="shared" si="60"/>
        <v>구성동</v>
      </c>
      <c r="S222" s="24" t="str">
        <f>IF(J222,Y222,S221)</f>
        <v>청덕3통</v>
      </c>
      <c r="T222" s="24" t="str">
        <f>IF(J222,P223,T221)</f>
        <v>(청덕동)</v>
      </c>
      <c r="U222" s="24" t="str">
        <f t="shared" si="61"/>
        <v>청덕</v>
      </c>
      <c r="V222" s="25">
        <f>IF(J222,M222,V221)</f>
        <v>3</v>
      </c>
      <c r="W222" s="25">
        <f t="shared" si="62"/>
        <v>1</v>
      </c>
      <c r="X222" s="26"/>
      <c r="Y222" s="2" t="s">
        <v>339</v>
      </c>
      <c r="Z222" s="2" t="s">
        <v>79</v>
      </c>
      <c r="AA222" s="2" t="s">
        <v>341</v>
      </c>
      <c r="AB222" s="5"/>
      <c r="AC222" s="5"/>
      <c r="AD222" s="5"/>
      <c r="AE222" s="5"/>
      <c r="AF222" s="5"/>
      <c r="AG222" s="5"/>
    </row>
    <row r="223" spans="1:33" ht="15.95" customHeight="1" x14ac:dyDescent="0.3">
      <c r="A223" s="22" t="b">
        <f t="shared" si="51"/>
        <v>1</v>
      </c>
      <c r="B223" s="22" t="b">
        <f t="shared" si="52"/>
        <v>1</v>
      </c>
      <c r="C223" s="22" t="b">
        <f t="shared" si="53"/>
        <v>1</v>
      </c>
      <c r="D223" s="22" t="b">
        <f t="shared" si="54"/>
        <v>1</v>
      </c>
      <c r="E223" s="22" t="b">
        <f t="shared" si="55"/>
        <v>1</v>
      </c>
      <c r="F223" s="22" t="b">
        <f t="shared" si="50"/>
        <v>0</v>
      </c>
      <c r="G223" s="22" t="b">
        <f t="shared" si="65"/>
        <v>0</v>
      </c>
      <c r="H223" s="22" t="b">
        <f t="shared" si="56"/>
        <v>0</v>
      </c>
      <c r="I223" s="22" t="b">
        <f t="shared" si="63"/>
        <v>0</v>
      </c>
      <c r="J223" s="22" t="b">
        <f t="shared" si="57"/>
        <v>0</v>
      </c>
      <c r="K223" s="3" t="str">
        <f>IF(AND(J223,RIGHT(Y223)="통"),Y223,"")</f>
        <v/>
      </c>
      <c r="L223" s="3" t="str">
        <f t="shared" si="58"/>
        <v/>
      </c>
      <c r="M223" s="3" t="str">
        <f t="shared" si="59"/>
        <v/>
      </c>
      <c r="N223" s="64" t="str">
        <f t="shared" si="64"/>
        <v/>
      </c>
      <c r="O223" s="3" t="str">
        <f>IF(I223,IF(I224,CONCATENATE(Y223,O224),Y223),"")</f>
        <v/>
      </c>
      <c r="P223" s="19" t="str">
        <f>IF(G223,O223,IF(D223,Y223,""))</f>
        <v>(청덕동)</v>
      </c>
      <c r="Q223" s="23">
        <f>_xlfn.XLOOKUP(R223,summary!C1:C36,summary!B1:B36)</f>
        <v>43840</v>
      </c>
      <c r="R223" s="24" t="str">
        <f t="shared" si="60"/>
        <v>구성동</v>
      </c>
      <c r="S223" s="24" t="str">
        <f>IF(J223,Y223,S222)</f>
        <v>청덕3통</v>
      </c>
      <c r="T223" s="24" t="str">
        <f>IF(J223,P224,T222)</f>
        <v>(청덕동)</v>
      </c>
      <c r="U223" s="24" t="str">
        <f t="shared" si="61"/>
        <v>청덕</v>
      </c>
      <c r="V223" s="25">
        <f>IF(J223,M223,V222)</f>
        <v>3</v>
      </c>
      <c r="W223" s="25">
        <f t="shared" si="62"/>
        <v>2</v>
      </c>
      <c r="X223" s="26"/>
      <c r="Y223" s="2" t="s">
        <v>340</v>
      </c>
      <c r="Z223" s="2" t="s">
        <v>81</v>
      </c>
      <c r="AA223" s="2" t="s">
        <v>342</v>
      </c>
      <c r="AB223" s="5"/>
      <c r="AC223" s="5"/>
      <c r="AD223" s="5"/>
      <c r="AE223" s="5"/>
      <c r="AF223" s="5"/>
      <c r="AG223" s="5"/>
    </row>
    <row r="224" spans="1:33" ht="15.95" customHeight="1" x14ac:dyDescent="0.3">
      <c r="A224" s="22" t="b">
        <f t="shared" si="51"/>
        <v>0</v>
      </c>
      <c r="B224" s="22" t="b">
        <f t="shared" si="52"/>
        <v>0</v>
      </c>
      <c r="C224" s="22" t="b">
        <f t="shared" si="53"/>
        <v>0</v>
      </c>
      <c r="D224" s="22" t="b">
        <f t="shared" si="54"/>
        <v>0</v>
      </c>
      <c r="E224" s="22" t="b">
        <f t="shared" si="55"/>
        <v>0</v>
      </c>
      <c r="F224" s="22" t="b">
        <f t="shared" si="50"/>
        <v>0</v>
      </c>
      <c r="G224" s="22" t="b">
        <f t="shared" si="65"/>
        <v>0</v>
      </c>
      <c r="H224" s="22" t="b">
        <f t="shared" si="56"/>
        <v>0</v>
      </c>
      <c r="I224" s="22" t="b">
        <f t="shared" si="63"/>
        <v>0</v>
      </c>
      <c r="J224" s="22" t="b">
        <f t="shared" si="57"/>
        <v>0</v>
      </c>
      <c r="K224" s="3" t="str">
        <f>IF(AND(J224,RIGHT(Y224)="통"),Y224,"")</f>
        <v/>
      </c>
      <c r="L224" s="3" t="str">
        <f t="shared" si="58"/>
        <v/>
      </c>
      <c r="M224" s="3" t="str">
        <f t="shared" si="59"/>
        <v/>
      </c>
      <c r="N224" s="64" t="str">
        <f t="shared" si="64"/>
        <v/>
      </c>
      <c r="O224" s="3" t="str">
        <f>IF(I224,IF(I225,CONCATENATE(Y224,O225),Y224),"")</f>
        <v/>
      </c>
      <c r="P224" s="19" t="str">
        <f>IF(G224,O224,IF(D224,Y224,""))</f>
        <v/>
      </c>
      <c r="Q224" s="23">
        <f>_xlfn.XLOOKUP(R224,summary!C1:C36,summary!B1:B36)</f>
        <v>43840</v>
      </c>
      <c r="R224" s="24" t="str">
        <f t="shared" si="60"/>
        <v>구성동</v>
      </c>
      <c r="S224" s="24" t="str">
        <f>IF(J224,Y224,S223)</f>
        <v>청덕3통</v>
      </c>
      <c r="T224" s="24" t="str">
        <f>IF(J224,P225,T223)</f>
        <v>(청덕동)</v>
      </c>
      <c r="U224" s="24" t="str">
        <f t="shared" si="61"/>
        <v>청덕</v>
      </c>
      <c r="V224" s="25">
        <f>IF(J224,M224,V223)</f>
        <v>3</v>
      </c>
      <c r="W224" s="25">
        <f t="shared" si="62"/>
        <v>3</v>
      </c>
      <c r="X224" s="26"/>
      <c r="Y224" s="7"/>
      <c r="Z224" s="2" t="s">
        <v>83</v>
      </c>
      <c r="AA224" s="2" t="s">
        <v>343</v>
      </c>
      <c r="AB224" s="5"/>
      <c r="AC224" s="5"/>
      <c r="AD224" s="5"/>
      <c r="AE224" s="5"/>
      <c r="AF224" s="5"/>
      <c r="AG224" s="5"/>
    </row>
    <row r="225" spans="1:33" ht="15.95" customHeight="1" x14ac:dyDescent="0.3">
      <c r="A225" s="22" t="b">
        <f t="shared" si="51"/>
        <v>0</v>
      </c>
      <c r="B225" s="22" t="b">
        <f t="shared" si="52"/>
        <v>0</v>
      </c>
      <c r="C225" s="22" t="b">
        <f t="shared" si="53"/>
        <v>0</v>
      </c>
      <c r="D225" s="22" t="b">
        <f t="shared" si="54"/>
        <v>0</v>
      </c>
      <c r="E225" s="22" t="b">
        <f t="shared" si="55"/>
        <v>0</v>
      </c>
      <c r="F225" s="22" t="b">
        <f t="shared" si="50"/>
        <v>0</v>
      </c>
      <c r="G225" s="22" t="b">
        <f t="shared" si="65"/>
        <v>0</v>
      </c>
      <c r="H225" s="22" t="b">
        <f t="shared" si="56"/>
        <v>0</v>
      </c>
      <c r="I225" s="22" t="b">
        <f t="shared" si="63"/>
        <v>0</v>
      </c>
      <c r="J225" s="22" t="b">
        <f t="shared" si="57"/>
        <v>0</v>
      </c>
      <c r="K225" s="3" t="str">
        <f>IF(AND(J225,RIGHT(Y225)="통"),Y225,"")</f>
        <v/>
      </c>
      <c r="L225" s="3" t="str">
        <f t="shared" si="58"/>
        <v/>
      </c>
      <c r="M225" s="3" t="str">
        <f t="shared" si="59"/>
        <v/>
      </c>
      <c r="N225" s="64" t="str">
        <f t="shared" si="64"/>
        <v/>
      </c>
      <c r="O225" s="3" t="str">
        <f>IF(I225,IF(I226,CONCATENATE(Y225,O226),Y225),"")</f>
        <v/>
      </c>
      <c r="P225" s="19" t="str">
        <f>IF(G225,O225,IF(D225,Y225,""))</f>
        <v/>
      </c>
      <c r="Q225" s="23">
        <f>_xlfn.XLOOKUP(R225,summary!C1:C36,summary!B1:B36)</f>
        <v>43840</v>
      </c>
      <c r="R225" s="24" t="str">
        <f t="shared" si="60"/>
        <v>구성동</v>
      </c>
      <c r="S225" s="24" t="str">
        <f>IF(J225,Y225,S224)</f>
        <v>청덕3통</v>
      </c>
      <c r="T225" s="24" t="str">
        <f>IF(J225,P226,T224)</f>
        <v>(청덕동)</v>
      </c>
      <c r="U225" s="24" t="str">
        <f t="shared" si="61"/>
        <v>청덕</v>
      </c>
      <c r="V225" s="25">
        <f>IF(J225,M225,V224)</f>
        <v>3</v>
      </c>
      <c r="W225" s="25">
        <f t="shared" si="62"/>
        <v>4</v>
      </c>
      <c r="X225" s="26"/>
      <c r="Y225" s="7"/>
      <c r="Z225" s="2" t="s">
        <v>90</v>
      </c>
      <c r="AA225" s="2" t="s">
        <v>344</v>
      </c>
      <c r="AB225" s="5"/>
      <c r="AC225" s="5"/>
      <c r="AD225" s="5"/>
      <c r="AE225" s="5"/>
      <c r="AF225" s="5"/>
      <c r="AG225" s="5"/>
    </row>
    <row r="226" spans="1:33" ht="15.95" customHeight="1" x14ac:dyDescent="0.3">
      <c r="A226" s="22" t="b">
        <f t="shared" si="51"/>
        <v>0</v>
      </c>
      <c r="B226" s="22" t="b">
        <f t="shared" si="52"/>
        <v>0</v>
      </c>
      <c r="C226" s="22" t="b">
        <f t="shared" si="53"/>
        <v>0</v>
      </c>
      <c r="D226" s="22" t="b">
        <f t="shared" si="54"/>
        <v>0</v>
      </c>
      <c r="E226" s="22" t="b">
        <f t="shared" si="55"/>
        <v>0</v>
      </c>
      <c r="F226" s="22" t="b">
        <f t="shared" si="50"/>
        <v>0</v>
      </c>
      <c r="G226" s="22" t="b">
        <f t="shared" si="65"/>
        <v>0</v>
      </c>
      <c r="H226" s="22" t="b">
        <f t="shared" si="56"/>
        <v>0</v>
      </c>
      <c r="I226" s="22" t="b">
        <f t="shared" si="63"/>
        <v>0</v>
      </c>
      <c r="J226" s="22" t="b">
        <f t="shared" si="57"/>
        <v>0</v>
      </c>
      <c r="K226" s="3" t="str">
        <f>IF(AND(J226,RIGHT(Y226)="통"),Y226,"")</f>
        <v/>
      </c>
      <c r="L226" s="3" t="str">
        <f t="shared" si="58"/>
        <v/>
      </c>
      <c r="M226" s="3" t="str">
        <f t="shared" si="59"/>
        <v/>
      </c>
      <c r="N226" s="64" t="str">
        <f t="shared" si="64"/>
        <v/>
      </c>
      <c r="O226" s="3" t="str">
        <f>IF(I226,IF(I227,CONCATENATE(Y226,O227),Y226),"")</f>
        <v/>
      </c>
      <c r="P226" s="19" t="str">
        <f>IF(G226,O226,IF(D226,Y226,""))</f>
        <v/>
      </c>
      <c r="Q226" s="23">
        <f>_xlfn.XLOOKUP(R226,summary!C1:C36,summary!B1:B36)</f>
        <v>43840</v>
      </c>
      <c r="R226" s="24" t="str">
        <f t="shared" si="60"/>
        <v>구성동</v>
      </c>
      <c r="S226" s="24" t="str">
        <f>IF(J226,Y226,S225)</f>
        <v>청덕3통</v>
      </c>
      <c r="T226" s="24" t="str">
        <f>IF(J226,P227,T225)</f>
        <v>(청덕동)</v>
      </c>
      <c r="U226" s="24" t="str">
        <f t="shared" si="61"/>
        <v>청덕</v>
      </c>
      <c r="V226" s="25">
        <f>IF(J226,M226,V225)</f>
        <v>3</v>
      </c>
      <c r="W226" s="25">
        <f t="shared" si="62"/>
        <v>5</v>
      </c>
      <c r="X226" s="26"/>
      <c r="Y226" s="7"/>
      <c r="Z226" s="2" t="s">
        <v>106</v>
      </c>
      <c r="AA226" s="2" t="s">
        <v>345</v>
      </c>
      <c r="AB226" s="5"/>
      <c r="AC226" s="5"/>
      <c r="AD226" s="5"/>
      <c r="AE226" s="5"/>
      <c r="AF226" s="5"/>
      <c r="AG226" s="5"/>
    </row>
    <row r="227" spans="1:33" ht="15.95" customHeight="1" x14ac:dyDescent="0.3">
      <c r="A227" s="22" t="b">
        <f t="shared" si="51"/>
        <v>0</v>
      </c>
      <c r="B227" s="22" t="b">
        <f t="shared" si="52"/>
        <v>0</v>
      </c>
      <c r="C227" s="22" t="b">
        <f t="shared" si="53"/>
        <v>0</v>
      </c>
      <c r="D227" s="22" t="b">
        <f t="shared" si="54"/>
        <v>0</v>
      </c>
      <c r="E227" s="22" t="b">
        <f t="shared" si="55"/>
        <v>0</v>
      </c>
      <c r="F227" s="22" t="b">
        <f t="shared" si="50"/>
        <v>0</v>
      </c>
      <c r="G227" s="22" t="b">
        <f t="shared" si="65"/>
        <v>0</v>
      </c>
      <c r="H227" s="22" t="b">
        <f t="shared" si="56"/>
        <v>0</v>
      </c>
      <c r="I227" s="22" t="b">
        <f t="shared" si="63"/>
        <v>0</v>
      </c>
      <c r="J227" s="22" t="b">
        <f t="shared" si="57"/>
        <v>0</v>
      </c>
      <c r="K227" s="3" t="str">
        <f>IF(AND(J227,RIGHT(Y227)="통"),Y227,"")</f>
        <v/>
      </c>
      <c r="L227" s="3" t="str">
        <f t="shared" si="58"/>
        <v/>
      </c>
      <c r="M227" s="3" t="str">
        <f t="shared" si="59"/>
        <v/>
      </c>
      <c r="N227" s="64" t="str">
        <f t="shared" si="64"/>
        <v/>
      </c>
      <c r="O227" s="3" t="str">
        <f>IF(I227,IF(I228,CONCATENATE(Y227,O228),Y227),"")</f>
        <v/>
      </c>
      <c r="P227" s="19" t="str">
        <f>IF(G227,O227,IF(D227,Y227,""))</f>
        <v/>
      </c>
      <c r="Q227" s="23">
        <f>_xlfn.XLOOKUP(R227,summary!C1:C36,summary!B1:B36)</f>
        <v>43840</v>
      </c>
      <c r="R227" s="24" t="str">
        <f t="shared" si="60"/>
        <v>구성동</v>
      </c>
      <c r="S227" s="24" t="str">
        <f>IF(J227,Y227,S226)</f>
        <v>청덕3통</v>
      </c>
      <c r="T227" s="24" t="str">
        <f>IF(J227,P228,T226)</f>
        <v>(청덕동)</v>
      </c>
      <c r="U227" s="24" t="str">
        <f t="shared" si="61"/>
        <v>청덕</v>
      </c>
      <c r="V227" s="25">
        <f>IF(J227,M227,V226)</f>
        <v>3</v>
      </c>
      <c r="W227" s="25">
        <f t="shared" si="62"/>
        <v>6</v>
      </c>
      <c r="X227" s="26"/>
      <c r="Y227" s="7"/>
      <c r="Z227" s="2" t="s">
        <v>108</v>
      </c>
      <c r="AA227" s="2" t="s">
        <v>346</v>
      </c>
      <c r="AB227" s="5"/>
      <c r="AC227" s="5"/>
      <c r="AD227" s="5"/>
      <c r="AE227" s="5"/>
      <c r="AF227" s="5"/>
      <c r="AG227" s="5"/>
    </row>
    <row r="228" spans="1:33" ht="15.95" customHeight="1" x14ac:dyDescent="0.3">
      <c r="A228" s="22" t="b">
        <f t="shared" si="51"/>
        <v>0</v>
      </c>
      <c r="B228" s="22" t="b">
        <f t="shared" si="52"/>
        <v>0</v>
      </c>
      <c r="C228" s="22" t="b">
        <f t="shared" si="53"/>
        <v>0</v>
      </c>
      <c r="D228" s="22" t="b">
        <f t="shared" si="54"/>
        <v>0</v>
      </c>
      <c r="E228" s="22" t="b">
        <f t="shared" si="55"/>
        <v>0</v>
      </c>
      <c r="F228" s="22" t="b">
        <f t="shared" si="50"/>
        <v>0</v>
      </c>
      <c r="G228" s="22" t="b">
        <f t="shared" si="65"/>
        <v>0</v>
      </c>
      <c r="H228" s="22" t="b">
        <f t="shared" si="56"/>
        <v>0</v>
      </c>
      <c r="I228" s="22" t="b">
        <f t="shared" si="63"/>
        <v>0</v>
      </c>
      <c r="J228" s="22" t="b">
        <f t="shared" si="57"/>
        <v>0</v>
      </c>
      <c r="K228" s="3" t="str">
        <f>IF(AND(J228,RIGHT(Y228)="통"),Y228,"")</f>
        <v/>
      </c>
      <c r="L228" s="3" t="str">
        <f t="shared" si="58"/>
        <v/>
      </c>
      <c r="M228" s="3" t="str">
        <f t="shared" si="59"/>
        <v/>
      </c>
      <c r="N228" s="64" t="str">
        <f t="shared" si="64"/>
        <v/>
      </c>
      <c r="O228" s="3" t="str">
        <f>IF(I228,IF(I229,CONCATENATE(Y228,O229),Y228),"")</f>
        <v/>
      </c>
      <c r="P228" s="19" t="str">
        <f>IF(G228,O228,IF(D228,Y228,""))</f>
        <v/>
      </c>
      <c r="Q228" s="23">
        <f>_xlfn.XLOOKUP(R228,summary!C1:C36,summary!B1:B36)</f>
        <v>43840</v>
      </c>
      <c r="R228" s="24" t="str">
        <f t="shared" si="60"/>
        <v>구성동</v>
      </c>
      <c r="S228" s="24" t="str">
        <f>IF(J228,Y228,S227)</f>
        <v>청덕3통</v>
      </c>
      <c r="T228" s="24" t="str">
        <f>IF(J228,P229,T227)</f>
        <v>(청덕동)</v>
      </c>
      <c r="U228" s="24" t="str">
        <f t="shared" si="61"/>
        <v>청덕</v>
      </c>
      <c r="V228" s="25">
        <f>IF(J228,M228,V227)</f>
        <v>3</v>
      </c>
      <c r="W228" s="25">
        <f t="shared" si="62"/>
        <v>7</v>
      </c>
      <c r="X228" s="26"/>
      <c r="Y228" s="7"/>
      <c r="Z228" s="2" t="s">
        <v>110</v>
      </c>
      <c r="AA228" s="2" t="s">
        <v>347</v>
      </c>
      <c r="AB228" s="5"/>
      <c r="AC228" s="5"/>
      <c r="AD228" s="5"/>
      <c r="AE228" s="5"/>
      <c r="AF228" s="5"/>
      <c r="AG228" s="5"/>
    </row>
    <row r="229" spans="1:33" ht="15.95" customHeight="1" x14ac:dyDescent="0.3">
      <c r="A229" s="22" t="b">
        <f t="shared" si="51"/>
        <v>0</v>
      </c>
      <c r="B229" s="22" t="b">
        <f t="shared" si="52"/>
        <v>0</v>
      </c>
      <c r="C229" s="22" t="b">
        <f t="shared" si="53"/>
        <v>0</v>
      </c>
      <c r="D229" s="22" t="b">
        <f t="shared" si="54"/>
        <v>0</v>
      </c>
      <c r="E229" s="22" t="b">
        <f t="shared" si="55"/>
        <v>0</v>
      </c>
      <c r="F229" s="22" t="b">
        <f t="shared" si="50"/>
        <v>0</v>
      </c>
      <c r="G229" s="22" t="b">
        <f t="shared" si="65"/>
        <v>0</v>
      </c>
      <c r="H229" s="22" t="b">
        <f t="shared" si="56"/>
        <v>0</v>
      </c>
      <c r="I229" s="22" t="b">
        <f t="shared" si="63"/>
        <v>0</v>
      </c>
      <c r="J229" s="22" t="b">
        <f t="shared" si="57"/>
        <v>0</v>
      </c>
      <c r="K229" s="3" t="str">
        <f>IF(AND(J229,RIGHT(Y229)="통"),Y229,"")</f>
        <v/>
      </c>
      <c r="L229" s="3" t="str">
        <f t="shared" si="58"/>
        <v/>
      </c>
      <c r="M229" s="3" t="str">
        <f t="shared" si="59"/>
        <v/>
      </c>
      <c r="N229" s="64" t="str">
        <f t="shared" si="64"/>
        <v/>
      </c>
      <c r="O229" s="3" t="str">
        <f>IF(I229,IF(I230,CONCATENATE(Y229,O230),Y229),"")</f>
        <v/>
      </c>
      <c r="P229" s="19" t="str">
        <f>IF(G229,O229,IF(D229,Y229,""))</f>
        <v/>
      </c>
      <c r="Q229" s="23">
        <f>_xlfn.XLOOKUP(R229,summary!C1:C36,summary!B1:B36)</f>
        <v>43840</v>
      </c>
      <c r="R229" s="24" t="str">
        <f t="shared" si="60"/>
        <v>구성동</v>
      </c>
      <c r="S229" s="24" t="str">
        <f>IF(J229,Y229,S228)</f>
        <v>청덕3통</v>
      </c>
      <c r="T229" s="24" t="str">
        <f>IF(J229,P230,T228)</f>
        <v>(청덕동)</v>
      </c>
      <c r="U229" s="24" t="str">
        <f t="shared" si="61"/>
        <v>청덕</v>
      </c>
      <c r="V229" s="25">
        <f>IF(J229,M229,V228)</f>
        <v>3</v>
      </c>
      <c r="W229" s="25">
        <f t="shared" si="62"/>
        <v>8</v>
      </c>
      <c r="X229" s="26"/>
      <c r="Y229" s="7"/>
      <c r="Z229" s="2" t="s">
        <v>112</v>
      </c>
      <c r="AA229" s="2" t="s">
        <v>348</v>
      </c>
      <c r="AB229" s="5"/>
      <c r="AC229" s="5"/>
      <c r="AD229" s="5"/>
      <c r="AE229" s="5"/>
      <c r="AF229" s="5"/>
      <c r="AG229" s="5"/>
    </row>
    <row r="230" spans="1:33" ht="15.95" customHeight="1" x14ac:dyDescent="0.3">
      <c r="A230" s="22" t="b">
        <f t="shared" si="51"/>
        <v>0</v>
      </c>
      <c r="B230" s="22" t="b">
        <f t="shared" si="52"/>
        <v>0</v>
      </c>
      <c r="C230" s="22" t="b">
        <f t="shared" si="53"/>
        <v>0</v>
      </c>
      <c r="D230" s="22" t="b">
        <f t="shared" si="54"/>
        <v>0</v>
      </c>
      <c r="E230" s="22" t="b">
        <f t="shared" si="55"/>
        <v>0</v>
      </c>
      <c r="F230" s="22" t="b">
        <f t="shared" si="50"/>
        <v>0</v>
      </c>
      <c r="G230" s="22" t="b">
        <f t="shared" si="65"/>
        <v>0</v>
      </c>
      <c r="H230" s="22" t="b">
        <f t="shared" si="56"/>
        <v>0</v>
      </c>
      <c r="I230" s="22" t="b">
        <f t="shared" si="63"/>
        <v>0</v>
      </c>
      <c r="J230" s="22" t="b">
        <f t="shared" si="57"/>
        <v>0</v>
      </c>
      <c r="K230" s="3" t="str">
        <f>IF(AND(J230,RIGHT(Y230)="통"),Y230,"")</f>
        <v/>
      </c>
      <c r="L230" s="3" t="str">
        <f t="shared" si="58"/>
        <v/>
      </c>
      <c r="M230" s="3" t="str">
        <f t="shared" si="59"/>
        <v/>
      </c>
      <c r="N230" s="64" t="str">
        <f t="shared" si="64"/>
        <v/>
      </c>
      <c r="O230" s="3" t="str">
        <f>IF(I230,IF(I231,CONCATENATE(Y230,O231),Y230),"")</f>
        <v/>
      </c>
      <c r="P230" s="19" t="str">
        <f>IF(G230,O230,IF(D230,Y230,""))</f>
        <v/>
      </c>
      <c r="Q230" s="23">
        <f>_xlfn.XLOOKUP(R230,summary!C1:C36,summary!B1:B36)</f>
        <v>43840</v>
      </c>
      <c r="R230" s="24" t="str">
        <f t="shared" si="60"/>
        <v>구성동</v>
      </c>
      <c r="S230" s="24" t="str">
        <f>IF(J230,Y230,S229)</f>
        <v>청덕3통</v>
      </c>
      <c r="T230" s="24" t="str">
        <f>IF(J230,P231,T229)</f>
        <v>(청덕동)</v>
      </c>
      <c r="U230" s="24" t="str">
        <f t="shared" si="61"/>
        <v>청덕</v>
      </c>
      <c r="V230" s="25">
        <f>IF(J230,M230,V229)</f>
        <v>3</v>
      </c>
      <c r="W230" s="25">
        <f t="shared" si="62"/>
        <v>9</v>
      </c>
      <c r="X230" s="26"/>
      <c r="Y230" s="7"/>
      <c r="Z230" s="2" t="s">
        <v>114</v>
      </c>
      <c r="AA230" s="2" t="s">
        <v>349</v>
      </c>
      <c r="AB230" s="5"/>
      <c r="AC230" s="5"/>
      <c r="AD230" s="5"/>
      <c r="AE230" s="5"/>
      <c r="AF230" s="5"/>
      <c r="AG230" s="5"/>
    </row>
    <row r="231" spans="1:33" ht="15.95" customHeight="1" x14ac:dyDescent="0.3">
      <c r="A231" s="22" t="b">
        <f t="shared" si="51"/>
        <v>0</v>
      </c>
      <c r="B231" s="22" t="b">
        <f t="shared" si="52"/>
        <v>0</v>
      </c>
      <c r="C231" s="22" t="b">
        <f t="shared" si="53"/>
        <v>0</v>
      </c>
      <c r="D231" s="22" t="b">
        <f t="shared" si="54"/>
        <v>0</v>
      </c>
      <c r="E231" s="22" t="b">
        <f t="shared" si="55"/>
        <v>0</v>
      </c>
      <c r="F231" s="22" t="b">
        <f t="shared" si="50"/>
        <v>0</v>
      </c>
      <c r="G231" s="22" t="b">
        <f t="shared" si="65"/>
        <v>0</v>
      </c>
      <c r="H231" s="22" t="b">
        <f t="shared" si="56"/>
        <v>0</v>
      </c>
      <c r="I231" s="22" t="b">
        <f t="shared" si="63"/>
        <v>0</v>
      </c>
      <c r="J231" s="22" t="b">
        <f t="shared" si="57"/>
        <v>0</v>
      </c>
      <c r="K231" s="3" t="str">
        <f>IF(AND(J231,RIGHT(Y231)="통"),Y231,"")</f>
        <v/>
      </c>
      <c r="L231" s="3" t="str">
        <f t="shared" si="58"/>
        <v/>
      </c>
      <c r="M231" s="3" t="str">
        <f t="shared" si="59"/>
        <v/>
      </c>
      <c r="N231" s="64" t="str">
        <f t="shared" si="64"/>
        <v/>
      </c>
      <c r="O231" s="3" t="str">
        <f>IF(I231,IF(I232,CONCATENATE(Y231,O232),Y231),"")</f>
        <v/>
      </c>
      <c r="P231" s="19" t="str">
        <f>IF(G231,O231,IF(D231,Y231,""))</f>
        <v/>
      </c>
      <c r="Q231" s="23">
        <f>_xlfn.XLOOKUP(R231,summary!C1:C36,summary!B1:B36)</f>
        <v>43840</v>
      </c>
      <c r="R231" s="24" t="str">
        <f t="shared" si="60"/>
        <v>구성동</v>
      </c>
      <c r="S231" s="24" t="str">
        <f>IF(J231,Y231,S230)</f>
        <v>청덕3통</v>
      </c>
      <c r="T231" s="24" t="str">
        <f>IF(J231,P232,T230)</f>
        <v>(청덕동)</v>
      </c>
      <c r="U231" s="24" t="str">
        <f t="shared" si="61"/>
        <v>청덕</v>
      </c>
      <c r="V231" s="25">
        <f>IF(J231,M231,V230)</f>
        <v>3</v>
      </c>
      <c r="W231" s="25">
        <f t="shared" si="62"/>
        <v>10</v>
      </c>
      <c r="X231" s="26"/>
      <c r="Y231" s="7"/>
      <c r="Z231" s="2" t="s">
        <v>116</v>
      </c>
      <c r="AA231" s="2" t="s">
        <v>350</v>
      </c>
      <c r="AB231" s="5"/>
      <c r="AC231" s="5"/>
      <c r="AD231" s="5"/>
      <c r="AE231" s="5"/>
      <c r="AF231" s="5"/>
      <c r="AG231" s="5"/>
    </row>
    <row r="232" spans="1:33" ht="15.95" customHeight="1" x14ac:dyDescent="0.3">
      <c r="A232" s="22" t="b">
        <f t="shared" si="51"/>
        <v>0</v>
      </c>
      <c r="B232" s="22" t="b">
        <f t="shared" si="52"/>
        <v>0</v>
      </c>
      <c r="C232" s="22" t="b">
        <f t="shared" si="53"/>
        <v>0</v>
      </c>
      <c r="D232" s="22" t="b">
        <f t="shared" si="54"/>
        <v>0</v>
      </c>
      <c r="E232" s="22" t="b">
        <f t="shared" si="55"/>
        <v>0</v>
      </c>
      <c r="F232" s="22" t="b">
        <f t="shared" si="50"/>
        <v>0</v>
      </c>
      <c r="G232" s="22" t="b">
        <f t="shared" si="65"/>
        <v>0</v>
      </c>
      <c r="H232" s="22" t="b">
        <f t="shared" si="56"/>
        <v>0</v>
      </c>
      <c r="I232" s="22" t="b">
        <f t="shared" si="63"/>
        <v>0</v>
      </c>
      <c r="J232" s="22" t="b">
        <f t="shared" si="57"/>
        <v>0</v>
      </c>
      <c r="K232" s="3" t="str">
        <f>IF(AND(J232,RIGHT(Y232)="통"),Y232,"")</f>
        <v/>
      </c>
      <c r="L232" s="3" t="str">
        <f t="shared" si="58"/>
        <v/>
      </c>
      <c r="M232" s="3" t="str">
        <f t="shared" si="59"/>
        <v/>
      </c>
      <c r="N232" s="64" t="str">
        <f t="shared" si="64"/>
        <v/>
      </c>
      <c r="O232" s="3" t="str">
        <f>IF(I232,IF(I233,CONCATENATE(Y232,O233),Y232),"")</f>
        <v/>
      </c>
      <c r="P232" s="19" t="str">
        <f>IF(G232,O232,IF(D232,Y232,""))</f>
        <v/>
      </c>
      <c r="Q232" s="23">
        <f>_xlfn.XLOOKUP(R232,summary!C1:C36,summary!B1:B36)</f>
        <v>43840</v>
      </c>
      <c r="R232" s="24" t="str">
        <f t="shared" si="60"/>
        <v>구성동</v>
      </c>
      <c r="S232" s="24" t="str">
        <f>IF(J232,Y232,S231)</f>
        <v>청덕3통</v>
      </c>
      <c r="T232" s="24" t="str">
        <f>IF(J232,P233,T231)</f>
        <v>(청덕동)</v>
      </c>
      <c r="U232" s="24" t="str">
        <f t="shared" si="61"/>
        <v>청덕</v>
      </c>
      <c r="V232" s="25">
        <f>IF(J232,M232,V231)</f>
        <v>3</v>
      </c>
      <c r="W232" s="25">
        <f t="shared" si="62"/>
        <v>11</v>
      </c>
      <c r="X232" s="26"/>
      <c r="Y232" s="7"/>
      <c r="Z232" s="2" t="s">
        <v>118</v>
      </c>
      <c r="AA232" s="2" t="s">
        <v>351</v>
      </c>
      <c r="AB232" s="5"/>
      <c r="AC232" s="5"/>
      <c r="AD232" s="5"/>
      <c r="AE232" s="5"/>
      <c r="AF232" s="5"/>
      <c r="AG232" s="5"/>
    </row>
    <row r="233" spans="1:33" ht="15.95" customHeight="1" x14ac:dyDescent="0.3">
      <c r="A233" s="22" t="b">
        <f t="shared" si="51"/>
        <v>0</v>
      </c>
      <c r="B233" s="22" t="b">
        <f t="shared" si="52"/>
        <v>0</v>
      </c>
      <c r="C233" s="22" t="b">
        <f t="shared" si="53"/>
        <v>0</v>
      </c>
      <c r="D233" s="22" t="b">
        <f t="shared" si="54"/>
        <v>0</v>
      </c>
      <c r="E233" s="22" t="b">
        <f t="shared" si="55"/>
        <v>0</v>
      </c>
      <c r="F233" s="22" t="b">
        <f t="shared" si="50"/>
        <v>0</v>
      </c>
      <c r="G233" s="22" t="b">
        <f t="shared" si="65"/>
        <v>0</v>
      </c>
      <c r="H233" s="22" t="b">
        <f t="shared" si="56"/>
        <v>0</v>
      </c>
      <c r="I233" s="22" t="b">
        <f t="shared" si="63"/>
        <v>0</v>
      </c>
      <c r="J233" s="22" t="b">
        <f t="shared" si="57"/>
        <v>0</v>
      </c>
      <c r="K233" s="3" t="str">
        <f>IF(AND(J233,RIGHT(Y233)="통"),Y233,"")</f>
        <v/>
      </c>
      <c r="L233" s="3" t="str">
        <f t="shared" si="58"/>
        <v/>
      </c>
      <c r="M233" s="3" t="str">
        <f t="shared" si="59"/>
        <v/>
      </c>
      <c r="N233" s="64" t="str">
        <f t="shared" si="64"/>
        <v/>
      </c>
      <c r="O233" s="3" t="str">
        <f>IF(I233,IF(I234,CONCATENATE(Y233,O234),Y233),"")</f>
        <v/>
      </c>
      <c r="P233" s="19" t="str">
        <f>IF(G233,O233,IF(D233,Y233,""))</f>
        <v/>
      </c>
      <c r="Q233" s="23">
        <f>_xlfn.XLOOKUP(R233,summary!C1:C36,summary!B1:B36)</f>
        <v>43840</v>
      </c>
      <c r="R233" s="24" t="str">
        <f t="shared" si="60"/>
        <v>구성동</v>
      </c>
      <c r="S233" s="24" t="str">
        <f>IF(J233,Y233,S232)</f>
        <v>청덕3통</v>
      </c>
      <c r="T233" s="24" t="str">
        <f>IF(J233,P234,T232)</f>
        <v>(청덕동)</v>
      </c>
      <c r="U233" s="24" t="str">
        <f t="shared" si="61"/>
        <v>청덕</v>
      </c>
      <c r="V233" s="25">
        <f>IF(J233,M233,V232)</f>
        <v>3</v>
      </c>
      <c r="W233" s="25">
        <f t="shared" si="62"/>
        <v>12</v>
      </c>
      <c r="X233" s="26"/>
      <c r="Y233" s="7"/>
      <c r="Z233" s="2" t="s">
        <v>120</v>
      </c>
      <c r="AA233" s="2" t="s">
        <v>352</v>
      </c>
      <c r="AB233" s="5"/>
      <c r="AC233" s="5"/>
      <c r="AD233" s="5"/>
      <c r="AE233" s="5"/>
      <c r="AF233" s="5"/>
      <c r="AG233" s="5"/>
    </row>
    <row r="234" spans="1:33" ht="15.95" customHeight="1" x14ac:dyDescent="0.3">
      <c r="A234" s="22" t="b">
        <f t="shared" si="51"/>
        <v>0</v>
      </c>
      <c r="B234" s="22" t="b">
        <f t="shared" si="52"/>
        <v>0</v>
      </c>
      <c r="C234" s="22" t="b">
        <f t="shared" si="53"/>
        <v>0</v>
      </c>
      <c r="D234" s="22" t="b">
        <f t="shared" si="54"/>
        <v>0</v>
      </c>
      <c r="E234" s="22" t="b">
        <f t="shared" si="55"/>
        <v>0</v>
      </c>
      <c r="F234" s="22" t="b">
        <f t="shared" si="50"/>
        <v>0</v>
      </c>
      <c r="G234" s="22" t="b">
        <f t="shared" si="65"/>
        <v>0</v>
      </c>
      <c r="H234" s="22" t="b">
        <f t="shared" si="56"/>
        <v>0</v>
      </c>
      <c r="I234" s="22" t="b">
        <f t="shared" si="63"/>
        <v>0</v>
      </c>
      <c r="J234" s="22" t="b">
        <f t="shared" si="57"/>
        <v>0</v>
      </c>
      <c r="K234" s="3" t="str">
        <f>IF(AND(J234,RIGHT(Y234)="통"),Y234,"")</f>
        <v/>
      </c>
      <c r="L234" s="3" t="str">
        <f t="shared" si="58"/>
        <v/>
      </c>
      <c r="M234" s="3" t="str">
        <f t="shared" si="59"/>
        <v/>
      </c>
      <c r="N234" s="64" t="str">
        <f t="shared" si="64"/>
        <v/>
      </c>
      <c r="O234" s="3" t="str">
        <f>IF(I234,IF(I235,CONCATENATE(Y234,O235),Y234),"")</f>
        <v/>
      </c>
      <c r="P234" s="19" t="str">
        <f>IF(G234,O234,IF(D234,Y234,""))</f>
        <v/>
      </c>
      <c r="Q234" s="23">
        <f>_xlfn.XLOOKUP(R234,summary!C1:C36,summary!B1:B36)</f>
        <v>43840</v>
      </c>
      <c r="R234" s="24" t="str">
        <f t="shared" si="60"/>
        <v>구성동</v>
      </c>
      <c r="S234" s="24" t="str">
        <f>IF(J234,Y234,S233)</f>
        <v>청덕3통</v>
      </c>
      <c r="T234" s="24" t="str">
        <f>IF(J234,P235,T233)</f>
        <v>(청덕동)</v>
      </c>
      <c r="U234" s="24" t="str">
        <f t="shared" si="61"/>
        <v>청덕</v>
      </c>
      <c r="V234" s="25">
        <f>IF(J234,M234,V233)</f>
        <v>3</v>
      </c>
      <c r="W234" s="25">
        <f t="shared" si="62"/>
        <v>13</v>
      </c>
      <c r="X234" s="26"/>
      <c r="Y234" s="7"/>
      <c r="Z234" s="2" t="s">
        <v>137</v>
      </c>
      <c r="AA234" s="2" t="s">
        <v>353</v>
      </c>
      <c r="AB234" s="5"/>
      <c r="AC234" s="5"/>
      <c r="AD234" s="5"/>
      <c r="AE234" s="5"/>
      <c r="AF234" s="5"/>
      <c r="AG234" s="5"/>
    </row>
    <row r="235" spans="1:33" ht="15.95" customHeight="1" x14ac:dyDescent="0.3">
      <c r="A235" s="22" t="b">
        <f t="shared" si="51"/>
        <v>0</v>
      </c>
      <c r="B235" s="22" t="b">
        <f t="shared" si="52"/>
        <v>0</v>
      </c>
      <c r="C235" s="22" t="b">
        <f t="shared" si="53"/>
        <v>0</v>
      </c>
      <c r="D235" s="22" t="b">
        <f t="shared" si="54"/>
        <v>0</v>
      </c>
      <c r="E235" s="22" t="b">
        <f t="shared" si="55"/>
        <v>0</v>
      </c>
      <c r="F235" s="22" t="b">
        <f t="shared" si="50"/>
        <v>0</v>
      </c>
      <c r="G235" s="22" t="b">
        <f t="shared" si="65"/>
        <v>0</v>
      </c>
      <c r="H235" s="22" t="b">
        <f t="shared" si="56"/>
        <v>0</v>
      </c>
      <c r="I235" s="22" t="b">
        <f t="shared" si="63"/>
        <v>0</v>
      </c>
      <c r="J235" s="22" t="b">
        <f t="shared" si="57"/>
        <v>0</v>
      </c>
      <c r="K235" s="3" t="str">
        <f>IF(AND(J235,RIGHT(Y235)="통"),Y235,"")</f>
        <v/>
      </c>
      <c r="L235" s="3" t="str">
        <f t="shared" si="58"/>
        <v/>
      </c>
      <c r="M235" s="3" t="str">
        <f t="shared" si="59"/>
        <v/>
      </c>
      <c r="N235" s="64" t="str">
        <f t="shared" si="64"/>
        <v/>
      </c>
      <c r="O235" s="3" t="str">
        <f>IF(I235,IF(I236,CONCATENATE(Y235,O236),Y235),"")</f>
        <v/>
      </c>
      <c r="P235" s="19" t="str">
        <f>IF(G235,O235,IF(D235,Y235,""))</f>
        <v/>
      </c>
      <c r="Q235" s="23">
        <f>_xlfn.XLOOKUP(R235,summary!C1:C36,summary!B1:B36)</f>
        <v>43840</v>
      </c>
      <c r="R235" s="24" t="str">
        <f t="shared" si="60"/>
        <v>구성동</v>
      </c>
      <c r="S235" s="24" t="str">
        <f>IF(J235,Y235,S234)</f>
        <v>청덕3통</v>
      </c>
      <c r="T235" s="24" t="str">
        <f>IF(J235,P236,T234)</f>
        <v>(청덕동)</v>
      </c>
      <c r="U235" s="24" t="str">
        <f t="shared" si="61"/>
        <v>청덕</v>
      </c>
      <c r="V235" s="25">
        <f>IF(J235,M235,V234)</f>
        <v>3</v>
      </c>
      <c r="W235" s="25">
        <f t="shared" si="62"/>
        <v>14</v>
      </c>
      <c r="X235" s="26"/>
      <c r="Y235" s="7"/>
      <c r="Z235" s="2" t="s">
        <v>139</v>
      </c>
      <c r="AA235" s="2" t="s">
        <v>354</v>
      </c>
      <c r="AB235" s="5"/>
      <c r="AC235" s="5"/>
      <c r="AD235" s="5"/>
      <c r="AE235" s="5"/>
      <c r="AF235" s="5"/>
      <c r="AG235" s="5"/>
    </row>
    <row r="236" spans="1:33" ht="15.95" customHeight="1" x14ac:dyDescent="0.3">
      <c r="A236" s="22" t="b">
        <f t="shared" si="51"/>
        <v>0</v>
      </c>
      <c r="B236" s="22" t="b">
        <f t="shared" si="52"/>
        <v>0</v>
      </c>
      <c r="C236" s="22" t="b">
        <f t="shared" si="53"/>
        <v>0</v>
      </c>
      <c r="D236" s="22" t="b">
        <f t="shared" si="54"/>
        <v>0</v>
      </c>
      <c r="E236" s="22" t="b">
        <f t="shared" si="55"/>
        <v>0</v>
      </c>
      <c r="F236" s="22" t="b">
        <f t="shared" si="50"/>
        <v>0</v>
      </c>
      <c r="G236" s="22" t="b">
        <f t="shared" si="65"/>
        <v>0</v>
      </c>
      <c r="H236" s="22" t="b">
        <f t="shared" si="56"/>
        <v>0</v>
      </c>
      <c r="I236" s="22" t="b">
        <f t="shared" si="63"/>
        <v>0</v>
      </c>
      <c r="J236" s="22" t="b">
        <f t="shared" si="57"/>
        <v>0</v>
      </c>
      <c r="K236" s="3" t="str">
        <f>IF(AND(J236,RIGHT(Y236)="통"),Y236,"")</f>
        <v/>
      </c>
      <c r="L236" s="3" t="str">
        <f t="shared" si="58"/>
        <v/>
      </c>
      <c r="M236" s="3" t="str">
        <f t="shared" si="59"/>
        <v/>
      </c>
      <c r="N236" s="64" t="str">
        <f t="shared" si="64"/>
        <v/>
      </c>
      <c r="O236" s="3" t="str">
        <f>IF(I236,IF(I237,CONCATENATE(Y236,O237),Y236),"")</f>
        <v/>
      </c>
      <c r="P236" s="19" t="str">
        <f>IF(G236,O236,IF(D236,Y236,""))</f>
        <v/>
      </c>
      <c r="Q236" s="23">
        <f>_xlfn.XLOOKUP(R236,summary!C1:C36,summary!B1:B36)</f>
        <v>43840</v>
      </c>
      <c r="R236" s="24" t="str">
        <f t="shared" si="60"/>
        <v>구성동</v>
      </c>
      <c r="S236" s="24" t="str">
        <f>IF(J236,Y236,S235)</f>
        <v>청덕3통</v>
      </c>
      <c r="T236" s="24" t="str">
        <f>IF(J236,P237,T235)</f>
        <v>(청덕동)</v>
      </c>
      <c r="U236" s="24" t="str">
        <f t="shared" si="61"/>
        <v>청덕</v>
      </c>
      <c r="V236" s="25">
        <f>IF(J236,M236,V235)</f>
        <v>3</v>
      </c>
      <c r="W236" s="25">
        <f t="shared" si="62"/>
        <v>15</v>
      </c>
      <c r="X236" s="26"/>
      <c r="Y236" s="7"/>
      <c r="Z236" s="2" t="s">
        <v>306</v>
      </c>
      <c r="AA236" s="2" t="s">
        <v>355</v>
      </c>
      <c r="AB236" s="5"/>
      <c r="AC236" s="5"/>
      <c r="AD236" s="5"/>
      <c r="AE236" s="5"/>
      <c r="AF236" s="5"/>
      <c r="AG236" s="5"/>
    </row>
    <row r="237" spans="1:33" ht="15.95" customHeight="1" x14ac:dyDescent="0.3">
      <c r="A237" s="22" t="b">
        <f t="shared" si="51"/>
        <v>0</v>
      </c>
      <c r="B237" s="22" t="b">
        <f t="shared" si="52"/>
        <v>0</v>
      </c>
      <c r="C237" s="22" t="b">
        <f t="shared" si="53"/>
        <v>0</v>
      </c>
      <c r="D237" s="22" t="b">
        <f t="shared" si="54"/>
        <v>0</v>
      </c>
      <c r="E237" s="22" t="b">
        <f t="shared" si="55"/>
        <v>0</v>
      </c>
      <c r="F237" s="22" t="b">
        <f t="shared" si="50"/>
        <v>0</v>
      </c>
      <c r="G237" s="22" t="b">
        <f t="shared" si="65"/>
        <v>0</v>
      </c>
      <c r="H237" s="22" t="b">
        <f t="shared" si="56"/>
        <v>0</v>
      </c>
      <c r="I237" s="22" t="b">
        <f t="shared" si="63"/>
        <v>0</v>
      </c>
      <c r="J237" s="22" t="b">
        <f t="shared" si="57"/>
        <v>0</v>
      </c>
      <c r="K237" s="3" t="str">
        <f>IF(AND(J237,RIGHT(Y237)="통"),Y237,"")</f>
        <v/>
      </c>
      <c r="L237" s="3" t="str">
        <f t="shared" si="58"/>
        <v/>
      </c>
      <c r="M237" s="3" t="str">
        <f t="shared" si="59"/>
        <v/>
      </c>
      <c r="N237" s="64" t="str">
        <f t="shared" si="64"/>
        <v/>
      </c>
      <c r="O237" s="3" t="str">
        <f>IF(I237,IF(I238,CONCATENATE(Y237,O238),Y237),"")</f>
        <v/>
      </c>
      <c r="P237" s="19" t="str">
        <f>IF(G237,O237,IF(D237,Y237,""))</f>
        <v/>
      </c>
      <c r="Q237" s="23">
        <f>_xlfn.XLOOKUP(R237,summary!C1:C36,summary!B1:B36)</f>
        <v>43840</v>
      </c>
      <c r="R237" s="24" t="str">
        <f t="shared" si="60"/>
        <v>구성동</v>
      </c>
      <c r="S237" s="24" t="str">
        <f>IF(J237,Y237,S236)</f>
        <v>청덕3통</v>
      </c>
      <c r="T237" s="24" t="str">
        <f>IF(J237,P238,T236)</f>
        <v>(청덕동)</v>
      </c>
      <c r="U237" s="24" t="str">
        <f t="shared" si="61"/>
        <v>청덕</v>
      </c>
      <c r="V237" s="25">
        <f>IF(J237,M237,V236)</f>
        <v>3</v>
      </c>
      <c r="W237" s="25">
        <f t="shared" si="62"/>
        <v>16</v>
      </c>
      <c r="X237" s="26"/>
      <c r="Y237" s="7"/>
      <c r="Z237" s="2" t="s">
        <v>356</v>
      </c>
      <c r="AA237" s="2" t="s">
        <v>357</v>
      </c>
      <c r="AB237" s="5"/>
      <c r="AC237" s="5"/>
      <c r="AD237" s="5"/>
      <c r="AE237" s="5"/>
      <c r="AF237" s="5"/>
      <c r="AG237" s="5"/>
    </row>
    <row r="238" spans="1:33" ht="15.95" customHeight="1" x14ac:dyDescent="0.3">
      <c r="A238" s="22" t="b">
        <f t="shared" si="51"/>
        <v>0</v>
      </c>
      <c r="B238" s="22" t="b">
        <f t="shared" si="52"/>
        <v>0</v>
      </c>
      <c r="C238" s="22" t="b">
        <f t="shared" si="53"/>
        <v>0</v>
      </c>
      <c r="D238" s="22" t="b">
        <f t="shared" si="54"/>
        <v>0</v>
      </c>
      <c r="E238" s="22" t="b">
        <f t="shared" si="55"/>
        <v>0</v>
      </c>
      <c r="F238" s="22" t="b">
        <f t="shared" si="50"/>
        <v>0</v>
      </c>
      <c r="G238" s="22" t="b">
        <f t="shared" si="65"/>
        <v>0</v>
      </c>
      <c r="H238" s="22" t="b">
        <f t="shared" si="56"/>
        <v>0</v>
      </c>
      <c r="I238" s="22" t="b">
        <f t="shared" si="63"/>
        <v>0</v>
      </c>
      <c r="J238" s="22" t="b">
        <f t="shared" si="57"/>
        <v>0</v>
      </c>
      <c r="K238" s="3" t="str">
        <f>IF(AND(J238,RIGHT(Y238)="통"),Y238,"")</f>
        <v/>
      </c>
      <c r="L238" s="3" t="str">
        <f t="shared" si="58"/>
        <v/>
      </c>
      <c r="M238" s="3" t="str">
        <f t="shared" si="59"/>
        <v/>
      </c>
      <c r="N238" s="64" t="str">
        <f t="shared" si="64"/>
        <v/>
      </c>
      <c r="O238" s="3" t="str">
        <f>IF(I238,IF(I239,CONCATENATE(Y238,O239),Y238),"")</f>
        <v/>
      </c>
      <c r="P238" s="19" t="str">
        <f>IF(G238,O238,IF(D238,Y238,""))</f>
        <v/>
      </c>
      <c r="Q238" s="23">
        <f>_xlfn.XLOOKUP(R238,summary!C1:C36,summary!B1:B36)</f>
        <v>43840</v>
      </c>
      <c r="R238" s="24" t="str">
        <f t="shared" si="60"/>
        <v>구성동</v>
      </c>
      <c r="S238" s="24" t="str">
        <f>IF(J238,Y238,S237)</f>
        <v>청덕3통</v>
      </c>
      <c r="T238" s="24" t="str">
        <f>IF(J238,P239,T237)</f>
        <v>(청덕동)</v>
      </c>
      <c r="U238" s="24" t="str">
        <f t="shared" si="61"/>
        <v>청덕</v>
      </c>
      <c r="V238" s="25">
        <f>IF(J238,M238,V237)</f>
        <v>3</v>
      </c>
      <c r="W238" s="24" t="str">
        <f t="shared" si="62"/>
        <v/>
      </c>
      <c r="X238" s="26"/>
      <c r="Y238" s="7"/>
      <c r="Z238" s="7"/>
      <c r="AA238" s="7"/>
      <c r="AB238" s="5"/>
      <c r="AC238" s="5"/>
      <c r="AD238" s="5"/>
      <c r="AE238" s="5"/>
      <c r="AF238" s="5"/>
      <c r="AG238" s="5"/>
    </row>
    <row r="239" spans="1:33" ht="15.95" customHeight="1" x14ac:dyDescent="0.3">
      <c r="A239" s="22" t="b">
        <f t="shared" si="51"/>
        <v>1</v>
      </c>
      <c r="B239" s="22" t="b">
        <f t="shared" si="52"/>
        <v>0</v>
      </c>
      <c r="C239" s="22" t="b">
        <f t="shared" si="53"/>
        <v>0</v>
      </c>
      <c r="D239" s="22" t="b">
        <f t="shared" si="54"/>
        <v>0</v>
      </c>
      <c r="E239" s="22" t="b">
        <f t="shared" si="55"/>
        <v>0</v>
      </c>
      <c r="F239" s="22" t="b">
        <f t="shared" ref="F239:F302" si="66">_xlfn.XOR(B239,C239)</f>
        <v>0</v>
      </c>
      <c r="G239" s="22" t="b">
        <f t="shared" si="65"/>
        <v>0</v>
      </c>
      <c r="H239" s="22" t="b">
        <f t="shared" si="56"/>
        <v>0</v>
      </c>
      <c r="I239" s="22" t="b">
        <f t="shared" si="63"/>
        <v>0</v>
      </c>
      <c r="J239" s="22" t="b">
        <f t="shared" si="57"/>
        <v>1</v>
      </c>
      <c r="K239" s="3" t="str">
        <f>IF(AND(J239,RIGHT(Y239)="통"),Y239,"")</f>
        <v/>
      </c>
      <c r="L239" s="3" t="str">
        <f t="shared" si="58"/>
        <v/>
      </c>
      <c r="M239" s="3" t="str">
        <f t="shared" si="59"/>
        <v/>
      </c>
      <c r="N239" s="64" t="str">
        <f t="shared" si="64"/>
        <v/>
      </c>
      <c r="O239" s="3" t="str">
        <f>IF(I239,IF(I240,CONCATENATE(Y239,O240),Y239),"")</f>
        <v/>
      </c>
      <c r="P239" s="19" t="str">
        <f>IF(G239,O239,IF(D239,Y239,""))</f>
        <v/>
      </c>
      <c r="Q239" s="23" t="e">
        <f>_xlfn.XLOOKUP(R239,summary!C1:C36,summary!B1:B36)</f>
        <v>#N/A</v>
      </c>
      <c r="R239" s="24" t="str">
        <f t="shared" si="60"/>
        <v>읍 면 동</v>
      </c>
      <c r="S239" s="24" t="str">
        <f>IF(J239,Y239,S238)</f>
        <v>통 리 명</v>
      </c>
      <c r="T239" s="24" t="str">
        <f>IF(J239,P240,T238)</f>
        <v/>
      </c>
      <c r="U239" s="25" t="str">
        <f t="shared" si="61"/>
        <v/>
      </c>
      <c r="V239" s="24" t="str">
        <f>IF(J239,M239,V238)</f>
        <v/>
      </c>
      <c r="W239" s="24" t="str">
        <f t="shared" si="62"/>
        <v/>
      </c>
      <c r="X239" s="21" t="s">
        <v>141</v>
      </c>
      <c r="Y239" s="2" t="s">
        <v>142</v>
      </c>
      <c r="Z239" s="2" t="s">
        <v>74</v>
      </c>
      <c r="AA239" s="2" t="s">
        <v>143</v>
      </c>
      <c r="AB239" s="5"/>
      <c r="AC239" s="5"/>
      <c r="AD239" s="5"/>
      <c r="AE239" s="5"/>
      <c r="AF239" s="5"/>
      <c r="AG239" s="5"/>
    </row>
    <row r="240" spans="1:33" ht="15.95" customHeight="1" x14ac:dyDescent="0.3">
      <c r="A240" s="22" t="b">
        <f t="shared" si="51"/>
        <v>1</v>
      </c>
      <c r="B240" s="22" t="b">
        <f t="shared" si="52"/>
        <v>0</v>
      </c>
      <c r="C240" s="22" t="b">
        <f t="shared" si="53"/>
        <v>0</v>
      </c>
      <c r="D240" s="22" t="b">
        <f t="shared" si="54"/>
        <v>0</v>
      </c>
      <c r="E240" s="22" t="b">
        <f t="shared" si="55"/>
        <v>0</v>
      </c>
      <c r="F240" s="22" t="b">
        <f t="shared" si="66"/>
        <v>0</v>
      </c>
      <c r="G240" s="22" t="b">
        <f t="shared" si="65"/>
        <v>0</v>
      </c>
      <c r="H240" s="22" t="b">
        <f t="shared" si="56"/>
        <v>0</v>
      </c>
      <c r="I240" s="22" t="b">
        <f t="shared" si="63"/>
        <v>0</v>
      </c>
      <c r="J240" s="22" t="b">
        <f t="shared" si="57"/>
        <v>1</v>
      </c>
      <c r="K240" s="3" t="str">
        <f>IF(AND(J240,RIGHT(Y240)="통"),Y240,"")</f>
        <v>청덕4통</v>
      </c>
      <c r="L240" s="3" t="str">
        <f t="shared" si="58"/>
        <v>덕4</v>
      </c>
      <c r="M240" s="22">
        <f t="shared" si="59"/>
        <v>4</v>
      </c>
      <c r="N240" s="64" t="str">
        <f t="shared" si="64"/>
        <v>청덕</v>
      </c>
      <c r="O240" s="3" t="str">
        <f>IF(I240,IF(I241,CONCATENATE(Y240,O241),Y240),"")</f>
        <v/>
      </c>
      <c r="P240" s="19" t="str">
        <f>IF(G240,O240,IF(D240,Y240,""))</f>
        <v/>
      </c>
      <c r="Q240" s="23">
        <f>_xlfn.XLOOKUP(R240,summary!C1:C36,summary!B1:B36)</f>
        <v>43840</v>
      </c>
      <c r="R240" s="24" t="str">
        <f t="shared" si="60"/>
        <v>구성동</v>
      </c>
      <c r="S240" s="24" t="str">
        <f>IF(J240,Y240,S239)</f>
        <v>청덕4통</v>
      </c>
      <c r="T240" s="24" t="str">
        <f>IF(J240,P241,T239)</f>
        <v>(청덕동)</v>
      </c>
      <c r="U240" s="24" t="str">
        <f t="shared" si="61"/>
        <v>청덕</v>
      </c>
      <c r="V240" s="25">
        <f>IF(J240,M240,V239)</f>
        <v>4</v>
      </c>
      <c r="W240" s="25">
        <f t="shared" si="62"/>
        <v>1</v>
      </c>
      <c r="X240" s="21" t="s">
        <v>31</v>
      </c>
      <c r="Y240" s="2" t="s">
        <v>358</v>
      </c>
      <c r="Z240" s="2" t="s">
        <v>79</v>
      </c>
      <c r="AA240" s="2" t="s">
        <v>359</v>
      </c>
      <c r="AB240" s="5"/>
      <c r="AC240" s="5"/>
      <c r="AD240" s="5"/>
      <c r="AE240" s="5"/>
      <c r="AF240" s="5"/>
      <c r="AG240" s="5"/>
    </row>
    <row r="241" spans="1:33" ht="15.95" customHeight="1" x14ac:dyDescent="0.3">
      <c r="A241" s="22" t="b">
        <f t="shared" si="51"/>
        <v>1</v>
      </c>
      <c r="B241" s="22" t="b">
        <f t="shared" si="52"/>
        <v>1</v>
      </c>
      <c r="C241" s="22" t="b">
        <f t="shared" si="53"/>
        <v>1</v>
      </c>
      <c r="D241" s="22" t="b">
        <f t="shared" si="54"/>
        <v>1</v>
      </c>
      <c r="E241" s="22" t="b">
        <f t="shared" si="55"/>
        <v>1</v>
      </c>
      <c r="F241" s="22" t="b">
        <f t="shared" si="66"/>
        <v>0</v>
      </c>
      <c r="G241" s="22" t="b">
        <f t="shared" si="65"/>
        <v>0</v>
      </c>
      <c r="H241" s="22" t="b">
        <f t="shared" si="56"/>
        <v>0</v>
      </c>
      <c r="I241" s="22" t="b">
        <f t="shared" si="63"/>
        <v>0</v>
      </c>
      <c r="J241" s="22" t="b">
        <f t="shared" si="57"/>
        <v>0</v>
      </c>
      <c r="K241" s="3" t="str">
        <f>IF(AND(J241,RIGHT(Y241)="통"),Y241,"")</f>
        <v/>
      </c>
      <c r="L241" s="3" t="str">
        <f t="shared" si="58"/>
        <v/>
      </c>
      <c r="M241" s="3" t="str">
        <f t="shared" si="59"/>
        <v/>
      </c>
      <c r="N241" s="64" t="str">
        <f t="shared" si="64"/>
        <v/>
      </c>
      <c r="O241" s="3" t="str">
        <f>IF(I241,IF(I242,CONCATENATE(Y241,O242),Y241),"")</f>
        <v/>
      </c>
      <c r="P241" s="19" t="str">
        <f>IF(G241,O241,IF(D241,Y241,""))</f>
        <v>(청덕동)</v>
      </c>
      <c r="Q241" s="23">
        <f>_xlfn.XLOOKUP(R241,summary!C1:C36,summary!B1:B36)</f>
        <v>43840</v>
      </c>
      <c r="R241" s="24" t="str">
        <f t="shared" si="60"/>
        <v>구성동</v>
      </c>
      <c r="S241" s="24" t="str">
        <f>IF(J241,Y241,S240)</f>
        <v>청덕4통</v>
      </c>
      <c r="T241" s="24" t="str">
        <f>IF(J241,P242,T240)</f>
        <v>(청덕동)</v>
      </c>
      <c r="U241" s="24" t="str">
        <f t="shared" si="61"/>
        <v>청덕</v>
      </c>
      <c r="V241" s="25">
        <f>IF(J241,M241,V240)</f>
        <v>4</v>
      </c>
      <c r="W241" s="24" t="str">
        <f t="shared" si="62"/>
        <v/>
      </c>
      <c r="X241" s="26"/>
      <c r="Y241" s="2" t="s">
        <v>340</v>
      </c>
      <c r="Z241" s="7"/>
      <c r="AA241" s="7"/>
      <c r="AB241" s="5"/>
      <c r="AC241" s="5"/>
      <c r="AD241" s="5"/>
      <c r="AE241" s="5"/>
      <c r="AF241" s="5"/>
      <c r="AG241" s="5"/>
    </row>
    <row r="242" spans="1:33" ht="15.95" customHeight="1" x14ac:dyDescent="0.3">
      <c r="A242" s="22" t="b">
        <f t="shared" si="51"/>
        <v>0</v>
      </c>
      <c r="B242" s="22" t="b">
        <f t="shared" si="52"/>
        <v>0</v>
      </c>
      <c r="C242" s="22" t="b">
        <f t="shared" si="53"/>
        <v>0</v>
      </c>
      <c r="D242" s="22" t="b">
        <f t="shared" si="54"/>
        <v>0</v>
      </c>
      <c r="E242" s="22" t="b">
        <f t="shared" si="55"/>
        <v>0</v>
      </c>
      <c r="F242" s="22" t="b">
        <f t="shared" si="66"/>
        <v>0</v>
      </c>
      <c r="G242" s="22" t="b">
        <f t="shared" si="65"/>
        <v>0</v>
      </c>
      <c r="H242" s="22" t="b">
        <f t="shared" si="56"/>
        <v>0</v>
      </c>
      <c r="I242" s="22" t="b">
        <f t="shared" si="63"/>
        <v>0</v>
      </c>
      <c r="J242" s="22" t="b">
        <f t="shared" si="57"/>
        <v>0</v>
      </c>
      <c r="K242" s="3" t="str">
        <f>IF(AND(J242,RIGHT(Y242)="통"),Y242,"")</f>
        <v/>
      </c>
      <c r="L242" s="3" t="str">
        <f t="shared" si="58"/>
        <v/>
      </c>
      <c r="M242" s="3" t="str">
        <f t="shared" si="59"/>
        <v/>
      </c>
      <c r="N242" s="64" t="str">
        <f t="shared" si="64"/>
        <v/>
      </c>
      <c r="O242" s="3" t="str">
        <f>IF(I242,IF(I243,CONCATENATE(Y242,O243),Y242),"")</f>
        <v/>
      </c>
      <c r="P242" s="19" t="str">
        <f>IF(G242,O242,IF(D242,Y242,""))</f>
        <v/>
      </c>
      <c r="Q242" s="23">
        <f>_xlfn.XLOOKUP(R242,summary!C1:C36,summary!B1:B36)</f>
        <v>43840</v>
      </c>
      <c r="R242" s="24" t="str">
        <f t="shared" si="60"/>
        <v>구성동</v>
      </c>
      <c r="S242" s="24" t="str">
        <f>IF(J242,Y242,S241)</f>
        <v>청덕4통</v>
      </c>
      <c r="T242" s="24" t="str">
        <f>IF(J242,P243,T241)</f>
        <v>(청덕동)</v>
      </c>
      <c r="U242" s="24" t="str">
        <f t="shared" si="61"/>
        <v>청덕</v>
      </c>
      <c r="V242" s="25">
        <f>IF(J242,M242,V241)</f>
        <v>4</v>
      </c>
      <c r="W242" s="25">
        <f t="shared" si="62"/>
        <v>2</v>
      </c>
      <c r="X242" s="26"/>
      <c r="Y242" s="7"/>
      <c r="Z242" s="2" t="s">
        <v>81</v>
      </c>
      <c r="AA242" s="2" t="s">
        <v>360</v>
      </c>
      <c r="AB242" s="5"/>
      <c r="AC242" s="5"/>
      <c r="AD242" s="5"/>
      <c r="AE242" s="5"/>
      <c r="AF242" s="5"/>
      <c r="AG242" s="5"/>
    </row>
    <row r="243" spans="1:33" ht="15.95" customHeight="1" x14ac:dyDescent="0.3">
      <c r="A243" s="22" t="b">
        <f t="shared" si="51"/>
        <v>0</v>
      </c>
      <c r="B243" s="22" t="b">
        <f t="shared" si="52"/>
        <v>0</v>
      </c>
      <c r="C243" s="22" t="b">
        <f t="shared" si="53"/>
        <v>0</v>
      </c>
      <c r="D243" s="22" t="b">
        <f t="shared" si="54"/>
        <v>0</v>
      </c>
      <c r="E243" s="22" t="b">
        <f t="shared" si="55"/>
        <v>0</v>
      </c>
      <c r="F243" s="22" t="b">
        <f t="shared" si="66"/>
        <v>0</v>
      </c>
      <c r="G243" s="22" t="b">
        <f t="shared" si="65"/>
        <v>0</v>
      </c>
      <c r="H243" s="22" t="b">
        <f t="shared" si="56"/>
        <v>0</v>
      </c>
      <c r="I243" s="22" t="b">
        <f t="shared" si="63"/>
        <v>0</v>
      </c>
      <c r="J243" s="22" t="b">
        <f t="shared" si="57"/>
        <v>0</v>
      </c>
      <c r="K243" s="3" t="str">
        <f>IF(AND(J243,RIGHT(Y243)="통"),Y243,"")</f>
        <v/>
      </c>
      <c r="L243" s="3" t="str">
        <f t="shared" si="58"/>
        <v/>
      </c>
      <c r="M243" s="3" t="str">
        <f t="shared" si="59"/>
        <v/>
      </c>
      <c r="N243" s="64" t="str">
        <f t="shared" si="64"/>
        <v/>
      </c>
      <c r="O243" s="3" t="str">
        <f>IF(I243,IF(I244,CONCATENATE(Y243,O244),Y243),"")</f>
        <v/>
      </c>
      <c r="P243" s="19" t="str">
        <f>IF(G243,O243,IF(D243,Y243,""))</f>
        <v/>
      </c>
      <c r="Q243" s="23">
        <f>_xlfn.XLOOKUP(R243,summary!C1:C36,summary!B1:B36)</f>
        <v>43840</v>
      </c>
      <c r="R243" s="24" t="str">
        <f t="shared" si="60"/>
        <v>구성동</v>
      </c>
      <c r="S243" s="24" t="str">
        <f>IF(J243,Y243,S242)</f>
        <v>청덕4통</v>
      </c>
      <c r="T243" s="24" t="str">
        <f>IF(J243,P244,T242)</f>
        <v>(청덕동)</v>
      </c>
      <c r="U243" s="24" t="str">
        <f t="shared" si="61"/>
        <v>청덕</v>
      </c>
      <c r="V243" s="25">
        <f>IF(J243,M243,V242)</f>
        <v>4</v>
      </c>
      <c r="W243" s="25">
        <f t="shared" si="62"/>
        <v>3</v>
      </c>
      <c r="X243" s="26"/>
      <c r="Y243" s="7"/>
      <c r="Z243" s="2" t="s">
        <v>83</v>
      </c>
      <c r="AA243" s="2" t="s">
        <v>361</v>
      </c>
      <c r="AB243" s="5"/>
      <c r="AC243" s="5"/>
      <c r="AD243" s="5"/>
      <c r="AE243" s="5"/>
      <c r="AF243" s="5"/>
      <c r="AG243" s="5"/>
    </row>
    <row r="244" spans="1:33" ht="15.95" customHeight="1" x14ac:dyDescent="0.3">
      <c r="A244" s="22" t="b">
        <f t="shared" si="51"/>
        <v>0</v>
      </c>
      <c r="B244" s="22" t="b">
        <f t="shared" si="52"/>
        <v>0</v>
      </c>
      <c r="C244" s="22" t="b">
        <f t="shared" si="53"/>
        <v>0</v>
      </c>
      <c r="D244" s="22" t="b">
        <f t="shared" si="54"/>
        <v>0</v>
      </c>
      <c r="E244" s="22" t="b">
        <f t="shared" si="55"/>
        <v>0</v>
      </c>
      <c r="F244" s="22" t="b">
        <f t="shared" si="66"/>
        <v>0</v>
      </c>
      <c r="G244" s="22" t="b">
        <f t="shared" si="65"/>
        <v>0</v>
      </c>
      <c r="H244" s="22" t="b">
        <f t="shared" si="56"/>
        <v>0</v>
      </c>
      <c r="I244" s="22" t="b">
        <f t="shared" si="63"/>
        <v>0</v>
      </c>
      <c r="J244" s="22" t="b">
        <f t="shared" si="57"/>
        <v>0</v>
      </c>
      <c r="K244" s="3" t="str">
        <f>IF(AND(J244,RIGHT(Y244)="통"),Y244,"")</f>
        <v/>
      </c>
      <c r="L244" s="3" t="str">
        <f t="shared" si="58"/>
        <v/>
      </c>
      <c r="M244" s="3" t="str">
        <f t="shared" si="59"/>
        <v/>
      </c>
      <c r="N244" s="64" t="str">
        <f t="shared" si="64"/>
        <v/>
      </c>
      <c r="O244" s="3" t="str">
        <f>IF(I244,IF(I245,CONCATENATE(Y244,O245),Y244),"")</f>
        <v/>
      </c>
      <c r="P244" s="19" t="str">
        <f>IF(G244,O244,IF(D244,Y244,""))</f>
        <v/>
      </c>
      <c r="Q244" s="23">
        <f>_xlfn.XLOOKUP(R244,summary!C1:C36,summary!B1:B36)</f>
        <v>43840</v>
      </c>
      <c r="R244" s="24" t="str">
        <f t="shared" si="60"/>
        <v>구성동</v>
      </c>
      <c r="S244" s="24" t="str">
        <f>IF(J244,Y244,S243)</f>
        <v>청덕4통</v>
      </c>
      <c r="T244" s="24" t="str">
        <f>IF(J244,P245,T243)</f>
        <v>(청덕동)</v>
      </c>
      <c r="U244" s="24" t="str">
        <f t="shared" si="61"/>
        <v>청덕</v>
      </c>
      <c r="V244" s="25">
        <f>IF(J244,M244,V243)</f>
        <v>4</v>
      </c>
      <c r="W244" s="25">
        <f t="shared" si="62"/>
        <v>4</v>
      </c>
      <c r="X244" s="26"/>
      <c r="Y244" s="7"/>
      <c r="Z244" s="2" t="s">
        <v>90</v>
      </c>
      <c r="AA244" s="2" t="s">
        <v>362</v>
      </c>
      <c r="AB244" s="5"/>
      <c r="AC244" s="5"/>
      <c r="AD244" s="5"/>
      <c r="AE244" s="5"/>
      <c r="AF244" s="5"/>
      <c r="AG244" s="5"/>
    </row>
    <row r="245" spans="1:33" ht="15.95" customHeight="1" x14ac:dyDescent="0.3">
      <c r="A245" s="22" t="b">
        <f t="shared" si="51"/>
        <v>0</v>
      </c>
      <c r="B245" s="22" t="b">
        <f t="shared" si="52"/>
        <v>0</v>
      </c>
      <c r="C245" s="22" t="b">
        <f t="shared" si="53"/>
        <v>0</v>
      </c>
      <c r="D245" s="22" t="b">
        <f t="shared" si="54"/>
        <v>0</v>
      </c>
      <c r="E245" s="22" t="b">
        <f t="shared" si="55"/>
        <v>0</v>
      </c>
      <c r="F245" s="22" t="b">
        <f t="shared" si="66"/>
        <v>0</v>
      </c>
      <c r="G245" s="22" t="b">
        <f t="shared" si="65"/>
        <v>0</v>
      </c>
      <c r="H245" s="22" t="b">
        <f t="shared" si="56"/>
        <v>0</v>
      </c>
      <c r="I245" s="22" t="b">
        <f t="shared" si="63"/>
        <v>0</v>
      </c>
      <c r="J245" s="22" t="b">
        <f t="shared" si="57"/>
        <v>0</v>
      </c>
      <c r="K245" s="3" t="str">
        <f>IF(AND(J245,RIGHT(Y245)="통"),Y245,"")</f>
        <v/>
      </c>
      <c r="L245" s="3" t="str">
        <f t="shared" si="58"/>
        <v/>
      </c>
      <c r="M245" s="3" t="str">
        <f t="shared" si="59"/>
        <v/>
      </c>
      <c r="N245" s="64" t="str">
        <f t="shared" si="64"/>
        <v/>
      </c>
      <c r="O245" s="3" t="str">
        <f>IF(I245,IF(I246,CONCATENATE(Y245,O246),Y245),"")</f>
        <v/>
      </c>
      <c r="P245" s="19" t="str">
        <f>IF(G245,O245,IF(D245,Y245,""))</f>
        <v/>
      </c>
      <c r="Q245" s="23">
        <f>_xlfn.XLOOKUP(R245,summary!C1:C36,summary!B1:B36)</f>
        <v>43840</v>
      </c>
      <c r="R245" s="24" t="str">
        <f t="shared" si="60"/>
        <v>구성동</v>
      </c>
      <c r="S245" s="24" t="str">
        <f>IF(J245,Y245,S244)</f>
        <v>청덕4통</v>
      </c>
      <c r="T245" s="24" t="str">
        <f>IF(J245,P246,T244)</f>
        <v>(청덕동)</v>
      </c>
      <c r="U245" s="24" t="str">
        <f t="shared" si="61"/>
        <v>청덕</v>
      </c>
      <c r="V245" s="25">
        <f>IF(J245,M245,V244)</f>
        <v>4</v>
      </c>
      <c r="W245" s="25">
        <f t="shared" si="62"/>
        <v>5</v>
      </c>
      <c r="X245" s="26"/>
      <c r="Y245" s="7"/>
      <c r="Z245" s="2" t="s">
        <v>106</v>
      </c>
      <c r="AA245" s="2" t="s">
        <v>363</v>
      </c>
      <c r="AB245" s="5"/>
      <c r="AC245" s="5"/>
      <c r="AD245" s="5"/>
      <c r="AE245" s="5"/>
      <c r="AF245" s="5"/>
      <c r="AG245" s="5"/>
    </row>
    <row r="246" spans="1:33" ht="15.95" customHeight="1" x14ac:dyDescent="0.3">
      <c r="A246" s="22" t="b">
        <f t="shared" si="51"/>
        <v>0</v>
      </c>
      <c r="B246" s="22" t="b">
        <f t="shared" si="52"/>
        <v>0</v>
      </c>
      <c r="C246" s="22" t="b">
        <f t="shared" si="53"/>
        <v>0</v>
      </c>
      <c r="D246" s="22" t="b">
        <f t="shared" si="54"/>
        <v>0</v>
      </c>
      <c r="E246" s="22" t="b">
        <f t="shared" si="55"/>
        <v>0</v>
      </c>
      <c r="F246" s="22" t="b">
        <f t="shared" si="66"/>
        <v>0</v>
      </c>
      <c r="G246" s="22" t="b">
        <f t="shared" si="65"/>
        <v>0</v>
      </c>
      <c r="H246" s="22" t="b">
        <f t="shared" si="56"/>
        <v>0</v>
      </c>
      <c r="I246" s="22" t="b">
        <f t="shared" si="63"/>
        <v>0</v>
      </c>
      <c r="J246" s="22" t="b">
        <f t="shared" si="57"/>
        <v>0</v>
      </c>
      <c r="K246" s="3" t="str">
        <f>IF(AND(J246,RIGHT(Y246)="통"),Y246,"")</f>
        <v/>
      </c>
      <c r="L246" s="3" t="str">
        <f t="shared" si="58"/>
        <v/>
      </c>
      <c r="M246" s="3" t="str">
        <f t="shared" si="59"/>
        <v/>
      </c>
      <c r="N246" s="64" t="str">
        <f t="shared" si="64"/>
        <v/>
      </c>
      <c r="O246" s="3" t="str">
        <f>IF(I246,IF(I247,CONCATENATE(Y246,O247),Y246),"")</f>
        <v/>
      </c>
      <c r="P246" s="19" t="str">
        <f>IF(G246,O246,IF(D246,Y246,""))</f>
        <v/>
      </c>
      <c r="Q246" s="23">
        <f>_xlfn.XLOOKUP(R246,summary!C1:C36,summary!B1:B36)</f>
        <v>43840</v>
      </c>
      <c r="R246" s="24" t="str">
        <f t="shared" si="60"/>
        <v>구성동</v>
      </c>
      <c r="S246" s="24" t="str">
        <f>IF(J246,Y246,S245)</f>
        <v>청덕4통</v>
      </c>
      <c r="T246" s="24" t="str">
        <f>IF(J246,P247,T245)</f>
        <v>(청덕동)</v>
      </c>
      <c r="U246" s="24" t="str">
        <f t="shared" si="61"/>
        <v>청덕</v>
      </c>
      <c r="V246" s="25">
        <f>IF(J246,M246,V245)</f>
        <v>4</v>
      </c>
      <c r="W246" s="25">
        <f t="shared" si="62"/>
        <v>6</v>
      </c>
      <c r="X246" s="26"/>
      <c r="Y246" s="7"/>
      <c r="Z246" s="2" t="s">
        <v>108</v>
      </c>
      <c r="AA246" s="2" t="s">
        <v>364</v>
      </c>
      <c r="AB246" s="5"/>
      <c r="AC246" s="5"/>
      <c r="AD246" s="5"/>
      <c r="AE246" s="5"/>
      <c r="AF246" s="5"/>
      <c r="AG246" s="5"/>
    </row>
    <row r="247" spans="1:33" ht="15.95" customHeight="1" x14ac:dyDescent="0.3">
      <c r="A247" s="22" t="b">
        <f t="shared" si="51"/>
        <v>0</v>
      </c>
      <c r="B247" s="22" t="b">
        <f t="shared" si="52"/>
        <v>0</v>
      </c>
      <c r="C247" s="22" t="b">
        <f t="shared" si="53"/>
        <v>0</v>
      </c>
      <c r="D247" s="22" t="b">
        <f t="shared" si="54"/>
        <v>0</v>
      </c>
      <c r="E247" s="22" t="b">
        <f t="shared" si="55"/>
        <v>0</v>
      </c>
      <c r="F247" s="22" t="b">
        <f t="shared" si="66"/>
        <v>0</v>
      </c>
      <c r="G247" s="22" t="b">
        <f t="shared" si="65"/>
        <v>0</v>
      </c>
      <c r="H247" s="22" t="b">
        <f t="shared" si="56"/>
        <v>0</v>
      </c>
      <c r="I247" s="22" t="b">
        <f t="shared" si="63"/>
        <v>0</v>
      </c>
      <c r="J247" s="22" t="b">
        <f t="shared" si="57"/>
        <v>0</v>
      </c>
      <c r="K247" s="3" t="str">
        <f>IF(AND(J247,RIGHT(Y247)="통"),Y247,"")</f>
        <v/>
      </c>
      <c r="L247" s="3" t="str">
        <f t="shared" si="58"/>
        <v/>
      </c>
      <c r="M247" s="3" t="str">
        <f t="shared" si="59"/>
        <v/>
      </c>
      <c r="N247" s="64" t="str">
        <f t="shared" si="64"/>
        <v/>
      </c>
      <c r="O247" s="3" t="str">
        <f>IF(I247,IF(I248,CONCATENATE(Y247,O248),Y247),"")</f>
        <v/>
      </c>
      <c r="P247" s="19" t="str">
        <f>IF(G247,O247,IF(D247,Y247,""))</f>
        <v/>
      </c>
      <c r="Q247" s="23">
        <f>_xlfn.XLOOKUP(R247,summary!C1:C36,summary!B1:B36)</f>
        <v>43840</v>
      </c>
      <c r="R247" s="24" t="str">
        <f t="shared" si="60"/>
        <v>구성동</v>
      </c>
      <c r="S247" s="24" t="str">
        <f>IF(J247,Y247,S246)</f>
        <v>청덕4통</v>
      </c>
      <c r="T247" s="24" t="str">
        <f>IF(J247,P248,T246)</f>
        <v>(청덕동)</v>
      </c>
      <c r="U247" s="24" t="str">
        <f t="shared" si="61"/>
        <v>청덕</v>
      </c>
      <c r="V247" s="25">
        <f>IF(J247,M247,V246)</f>
        <v>4</v>
      </c>
      <c r="W247" s="25">
        <f t="shared" si="62"/>
        <v>7</v>
      </c>
      <c r="X247" s="26"/>
      <c r="Y247" s="7"/>
      <c r="Z247" s="2" t="s">
        <v>110</v>
      </c>
      <c r="AA247" s="2" t="s">
        <v>365</v>
      </c>
      <c r="AB247" s="5"/>
      <c r="AC247" s="5"/>
      <c r="AD247" s="5"/>
      <c r="AE247" s="5"/>
      <c r="AF247" s="5"/>
      <c r="AG247" s="5"/>
    </row>
    <row r="248" spans="1:33" ht="15.95" customHeight="1" x14ac:dyDescent="0.3">
      <c r="A248" s="22" t="b">
        <f t="shared" si="51"/>
        <v>0</v>
      </c>
      <c r="B248" s="22" t="b">
        <f t="shared" si="52"/>
        <v>0</v>
      </c>
      <c r="C248" s="22" t="b">
        <f t="shared" si="53"/>
        <v>0</v>
      </c>
      <c r="D248" s="22" t="b">
        <f t="shared" si="54"/>
        <v>0</v>
      </c>
      <c r="E248" s="22" t="b">
        <f t="shared" si="55"/>
        <v>0</v>
      </c>
      <c r="F248" s="22" t="b">
        <f t="shared" si="66"/>
        <v>0</v>
      </c>
      <c r="G248" s="22" t="b">
        <f t="shared" si="65"/>
        <v>0</v>
      </c>
      <c r="H248" s="22" t="b">
        <f t="shared" si="56"/>
        <v>0</v>
      </c>
      <c r="I248" s="22" t="b">
        <f t="shared" si="63"/>
        <v>0</v>
      </c>
      <c r="J248" s="22" t="b">
        <f t="shared" si="57"/>
        <v>0</v>
      </c>
      <c r="K248" s="3" t="str">
        <f>IF(AND(J248,RIGHT(Y248)="통"),Y248,"")</f>
        <v/>
      </c>
      <c r="L248" s="3" t="str">
        <f t="shared" si="58"/>
        <v/>
      </c>
      <c r="M248" s="3" t="str">
        <f t="shared" si="59"/>
        <v/>
      </c>
      <c r="N248" s="64" t="str">
        <f t="shared" si="64"/>
        <v/>
      </c>
      <c r="O248" s="3" t="str">
        <f>IF(I248,IF(I249,CONCATENATE(Y248,O249),Y248),"")</f>
        <v/>
      </c>
      <c r="P248" s="19" t="str">
        <f>IF(G248,O248,IF(D248,Y248,""))</f>
        <v/>
      </c>
      <c r="Q248" s="23">
        <f>_xlfn.XLOOKUP(R248,summary!C1:C36,summary!B1:B36)</f>
        <v>43840</v>
      </c>
      <c r="R248" s="24" t="str">
        <f t="shared" si="60"/>
        <v>구성동</v>
      </c>
      <c r="S248" s="24" t="str">
        <f>IF(J248,Y248,S247)</f>
        <v>청덕4통</v>
      </c>
      <c r="T248" s="24" t="str">
        <f>IF(J248,P249,T247)</f>
        <v>(청덕동)</v>
      </c>
      <c r="U248" s="24" t="str">
        <f t="shared" si="61"/>
        <v>청덕</v>
      </c>
      <c r="V248" s="25">
        <f>IF(J248,M248,V247)</f>
        <v>4</v>
      </c>
      <c r="W248" s="25">
        <f t="shared" si="62"/>
        <v>8</v>
      </c>
      <c r="X248" s="26"/>
      <c r="Y248" s="7"/>
      <c r="Z248" s="2" t="s">
        <v>112</v>
      </c>
      <c r="AA248" s="2" t="s">
        <v>366</v>
      </c>
      <c r="AB248" s="5"/>
      <c r="AC248" s="5"/>
      <c r="AD248" s="5"/>
      <c r="AE248" s="5"/>
      <c r="AF248" s="5"/>
      <c r="AG248" s="5"/>
    </row>
    <row r="249" spans="1:33" ht="15.95" customHeight="1" x14ac:dyDescent="0.3">
      <c r="A249" s="22" t="b">
        <f t="shared" si="51"/>
        <v>0</v>
      </c>
      <c r="B249" s="22" t="b">
        <f t="shared" si="52"/>
        <v>0</v>
      </c>
      <c r="C249" s="22" t="b">
        <f t="shared" si="53"/>
        <v>0</v>
      </c>
      <c r="D249" s="22" t="b">
        <f t="shared" si="54"/>
        <v>0</v>
      </c>
      <c r="E249" s="22" t="b">
        <f t="shared" si="55"/>
        <v>0</v>
      </c>
      <c r="F249" s="22" t="b">
        <f t="shared" si="66"/>
        <v>0</v>
      </c>
      <c r="G249" s="22" t="b">
        <f t="shared" si="65"/>
        <v>0</v>
      </c>
      <c r="H249" s="22" t="b">
        <f t="shared" si="56"/>
        <v>0</v>
      </c>
      <c r="I249" s="22" t="b">
        <f t="shared" si="63"/>
        <v>0</v>
      </c>
      <c r="J249" s="22" t="b">
        <f t="shared" si="57"/>
        <v>0</v>
      </c>
      <c r="K249" s="3" t="str">
        <f>IF(AND(J249,RIGHT(Y249)="통"),Y249,"")</f>
        <v/>
      </c>
      <c r="L249" s="3" t="str">
        <f t="shared" si="58"/>
        <v/>
      </c>
      <c r="M249" s="3" t="str">
        <f t="shared" si="59"/>
        <v/>
      </c>
      <c r="N249" s="64" t="str">
        <f t="shared" si="64"/>
        <v/>
      </c>
      <c r="O249" s="3" t="str">
        <f>IF(I249,IF(I250,CONCATENATE(Y249,O250),Y249),"")</f>
        <v/>
      </c>
      <c r="P249" s="19" t="str">
        <f>IF(G249,O249,IF(D249,Y249,""))</f>
        <v/>
      </c>
      <c r="Q249" s="23">
        <f>_xlfn.XLOOKUP(R249,summary!C1:C36,summary!B1:B36)</f>
        <v>43840</v>
      </c>
      <c r="R249" s="24" t="str">
        <f t="shared" si="60"/>
        <v>구성동</v>
      </c>
      <c r="S249" s="24" t="str">
        <f>IF(J249,Y249,S248)</f>
        <v>청덕4통</v>
      </c>
      <c r="T249" s="24" t="str">
        <f>IF(J249,P250,T248)</f>
        <v>(청덕동)</v>
      </c>
      <c r="U249" s="24" t="str">
        <f t="shared" si="61"/>
        <v>청덕</v>
      </c>
      <c r="V249" s="25">
        <f>IF(J249,M249,V248)</f>
        <v>4</v>
      </c>
      <c r="W249" s="25">
        <f t="shared" si="62"/>
        <v>9</v>
      </c>
      <c r="X249" s="26"/>
      <c r="Y249" s="7"/>
      <c r="Z249" s="2" t="s">
        <v>114</v>
      </c>
      <c r="AA249" s="2" t="s">
        <v>367</v>
      </c>
      <c r="AB249" s="5"/>
      <c r="AC249" s="5"/>
      <c r="AD249" s="5"/>
      <c r="AE249" s="5"/>
      <c r="AF249" s="5"/>
      <c r="AG249" s="5"/>
    </row>
    <row r="250" spans="1:33" ht="15.95" customHeight="1" x14ac:dyDescent="0.3">
      <c r="A250" s="22" t="b">
        <f t="shared" si="51"/>
        <v>0</v>
      </c>
      <c r="B250" s="22" t="b">
        <f t="shared" si="52"/>
        <v>0</v>
      </c>
      <c r="C250" s="22" t="b">
        <f t="shared" si="53"/>
        <v>0</v>
      </c>
      <c r="D250" s="22" t="b">
        <f t="shared" si="54"/>
        <v>0</v>
      </c>
      <c r="E250" s="22" t="b">
        <f t="shared" si="55"/>
        <v>0</v>
      </c>
      <c r="F250" s="22" t="b">
        <f t="shared" si="66"/>
        <v>0</v>
      </c>
      <c r="G250" s="22" t="b">
        <f t="shared" si="65"/>
        <v>0</v>
      </c>
      <c r="H250" s="22" t="b">
        <f t="shared" si="56"/>
        <v>0</v>
      </c>
      <c r="I250" s="22" t="b">
        <f t="shared" si="63"/>
        <v>0</v>
      </c>
      <c r="J250" s="22" t="b">
        <f t="shared" si="57"/>
        <v>0</v>
      </c>
      <c r="K250" s="3" t="str">
        <f>IF(AND(J250,RIGHT(Y250)="통"),Y250,"")</f>
        <v/>
      </c>
      <c r="L250" s="3" t="str">
        <f t="shared" si="58"/>
        <v/>
      </c>
      <c r="M250" s="3" t="str">
        <f t="shared" si="59"/>
        <v/>
      </c>
      <c r="N250" s="64" t="str">
        <f t="shared" si="64"/>
        <v/>
      </c>
      <c r="O250" s="3" t="str">
        <f>IF(I250,IF(I251,CONCATENATE(Y250,O251),Y250),"")</f>
        <v/>
      </c>
      <c r="P250" s="19" t="str">
        <f>IF(G250,O250,IF(D250,Y250,""))</f>
        <v/>
      </c>
      <c r="Q250" s="23">
        <f>_xlfn.XLOOKUP(R250,summary!C1:C36,summary!B1:B36)</f>
        <v>43840</v>
      </c>
      <c r="R250" s="24" t="str">
        <f t="shared" si="60"/>
        <v>구성동</v>
      </c>
      <c r="S250" s="24" t="str">
        <f>IF(J250,Y250,S249)</f>
        <v>청덕4통</v>
      </c>
      <c r="T250" s="24" t="str">
        <f>IF(J250,P251,T249)</f>
        <v>(청덕동)</v>
      </c>
      <c r="U250" s="24" t="str">
        <f t="shared" si="61"/>
        <v>청덕</v>
      </c>
      <c r="V250" s="25">
        <f>IF(J250,M250,V249)</f>
        <v>4</v>
      </c>
      <c r="W250" s="25">
        <f t="shared" si="62"/>
        <v>10</v>
      </c>
      <c r="X250" s="26"/>
      <c r="Y250" s="7"/>
      <c r="Z250" s="2" t="s">
        <v>116</v>
      </c>
      <c r="AA250" s="2" t="s">
        <v>368</v>
      </c>
      <c r="AB250" s="5"/>
      <c r="AC250" s="5"/>
      <c r="AD250" s="5"/>
      <c r="AE250" s="5"/>
      <c r="AF250" s="5"/>
      <c r="AG250" s="5"/>
    </row>
    <row r="251" spans="1:33" ht="15.95" customHeight="1" x14ac:dyDescent="0.3">
      <c r="A251" s="22" t="b">
        <f t="shared" si="51"/>
        <v>1</v>
      </c>
      <c r="B251" s="22" t="b">
        <f t="shared" si="52"/>
        <v>0</v>
      </c>
      <c r="C251" s="22" t="b">
        <f t="shared" si="53"/>
        <v>0</v>
      </c>
      <c r="D251" s="22" t="b">
        <f t="shared" si="54"/>
        <v>0</v>
      </c>
      <c r="E251" s="22" t="b">
        <f t="shared" si="55"/>
        <v>0</v>
      </c>
      <c r="F251" s="22" t="b">
        <f t="shared" si="66"/>
        <v>0</v>
      </c>
      <c r="G251" s="22" t="b">
        <f t="shared" si="65"/>
        <v>0</v>
      </c>
      <c r="H251" s="22" t="b">
        <f t="shared" si="56"/>
        <v>0</v>
      </c>
      <c r="I251" s="22" t="b">
        <f t="shared" si="63"/>
        <v>0</v>
      </c>
      <c r="J251" s="22" t="b">
        <f t="shared" si="57"/>
        <v>1</v>
      </c>
      <c r="K251" s="3" t="str">
        <f>IF(AND(J251,RIGHT(Y251)="통"),Y251,"")</f>
        <v>청덕5통</v>
      </c>
      <c r="L251" s="3" t="str">
        <f t="shared" si="58"/>
        <v>덕5</v>
      </c>
      <c r="M251" s="22">
        <f t="shared" si="59"/>
        <v>5</v>
      </c>
      <c r="N251" s="64" t="str">
        <f t="shared" si="64"/>
        <v>청덕</v>
      </c>
      <c r="O251" s="3" t="str">
        <f>IF(I251,IF(I252,CONCATENATE(Y251,O252),Y251),"")</f>
        <v/>
      </c>
      <c r="P251" s="19" t="str">
        <f>IF(G251,O251,IF(D251,Y251,""))</f>
        <v/>
      </c>
      <c r="Q251" s="23">
        <f>_xlfn.XLOOKUP(R251,summary!C1:C36,summary!B1:B36)</f>
        <v>43840</v>
      </c>
      <c r="R251" s="24" t="str">
        <f t="shared" si="60"/>
        <v>구성동</v>
      </c>
      <c r="S251" s="24" t="str">
        <f>IF(J251,Y251,S250)</f>
        <v>청덕5통</v>
      </c>
      <c r="T251" s="24" t="str">
        <f>IF(J251,P252,T250)</f>
        <v>(청덕동)</v>
      </c>
      <c r="U251" s="24" t="str">
        <f t="shared" si="61"/>
        <v>청덕</v>
      </c>
      <c r="V251" s="25">
        <f>IF(J251,M251,V250)</f>
        <v>5</v>
      </c>
      <c r="W251" s="25">
        <f t="shared" si="62"/>
        <v>1</v>
      </c>
      <c r="X251" s="26"/>
      <c r="Y251" s="2" t="s">
        <v>369</v>
      </c>
      <c r="Z251" s="2" t="s">
        <v>79</v>
      </c>
      <c r="AA251" s="2" t="s">
        <v>370</v>
      </c>
      <c r="AB251" s="5"/>
      <c r="AC251" s="5"/>
      <c r="AD251" s="5"/>
      <c r="AE251" s="5"/>
      <c r="AF251" s="5"/>
      <c r="AG251" s="5"/>
    </row>
    <row r="252" spans="1:33" ht="15.95" customHeight="1" x14ac:dyDescent="0.3">
      <c r="A252" s="22" t="b">
        <f t="shared" si="51"/>
        <v>1</v>
      </c>
      <c r="B252" s="22" t="b">
        <f t="shared" si="52"/>
        <v>1</v>
      </c>
      <c r="C252" s="22" t="b">
        <f t="shared" si="53"/>
        <v>1</v>
      </c>
      <c r="D252" s="22" t="b">
        <f t="shared" si="54"/>
        <v>1</v>
      </c>
      <c r="E252" s="22" t="b">
        <f t="shared" si="55"/>
        <v>1</v>
      </c>
      <c r="F252" s="22" t="b">
        <f t="shared" si="66"/>
        <v>0</v>
      </c>
      <c r="G252" s="22" t="b">
        <f t="shared" si="65"/>
        <v>0</v>
      </c>
      <c r="H252" s="22" t="b">
        <f t="shared" si="56"/>
        <v>0</v>
      </c>
      <c r="I252" s="22" t="b">
        <f t="shared" si="63"/>
        <v>0</v>
      </c>
      <c r="J252" s="22" t="b">
        <f t="shared" si="57"/>
        <v>0</v>
      </c>
      <c r="K252" s="3" t="str">
        <f>IF(AND(J252,RIGHT(Y252)="통"),Y252,"")</f>
        <v/>
      </c>
      <c r="L252" s="3" t="str">
        <f t="shared" si="58"/>
        <v/>
      </c>
      <c r="M252" s="3" t="str">
        <f t="shared" si="59"/>
        <v/>
      </c>
      <c r="N252" s="64" t="str">
        <f t="shared" si="64"/>
        <v/>
      </c>
      <c r="O252" s="3" t="str">
        <f>IF(I252,IF(I253,CONCATENATE(Y252,O253),Y252),"")</f>
        <v/>
      </c>
      <c r="P252" s="19" t="str">
        <f>IF(G252,O252,IF(D252,Y252,""))</f>
        <v>(청덕동)</v>
      </c>
      <c r="Q252" s="23">
        <f>_xlfn.XLOOKUP(R252,summary!C1:C36,summary!B1:B36)</f>
        <v>43840</v>
      </c>
      <c r="R252" s="24" t="str">
        <f t="shared" si="60"/>
        <v>구성동</v>
      </c>
      <c r="S252" s="24" t="str">
        <f>IF(J252,Y252,S251)</f>
        <v>청덕5통</v>
      </c>
      <c r="T252" s="24" t="str">
        <f>IF(J252,P253,T251)</f>
        <v>(청덕동)</v>
      </c>
      <c r="U252" s="24" t="str">
        <f t="shared" si="61"/>
        <v>청덕</v>
      </c>
      <c r="V252" s="25">
        <f>IF(J252,M252,V251)</f>
        <v>5</v>
      </c>
      <c r="W252" s="25">
        <f t="shared" si="62"/>
        <v>2</v>
      </c>
      <c r="X252" s="26"/>
      <c r="Y252" s="2" t="s">
        <v>340</v>
      </c>
      <c r="Z252" s="2" t="s">
        <v>81</v>
      </c>
      <c r="AA252" s="2" t="s">
        <v>371</v>
      </c>
      <c r="AB252" s="5"/>
      <c r="AC252" s="5"/>
      <c r="AD252" s="5"/>
      <c r="AE252" s="5"/>
      <c r="AF252" s="5"/>
      <c r="AG252" s="5"/>
    </row>
    <row r="253" spans="1:33" ht="15.95" customHeight="1" x14ac:dyDescent="0.3">
      <c r="A253" s="22" t="b">
        <f t="shared" si="51"/>
        <v>0</v>
      </c>
      <c r="B253" s="22" t="b">
        <f t="shared" si="52"/>
        <v>0</v>
      </c>
      <c r="C253" s="22" t="b">
        <f t="shared" si="53"/>
        <v>0</v>
      </c>
      <c r="D253" s="22" t="b">
        <f t="shared" si="54"/>
        <v>0</v>
      </c>
      <c r="E253" s="22" t="b">
        <f t="shared" si="55"/>
        <v>0</v>
      </c>
      <c r="F253" s="22" t="b">
        <f t="shared" si="66"/>
        <v>0</v>
      </c>
      <c r="G253" s="22" t="b">
        <f t="shared" si="65"/>
        <v>0</v>
      </c>
      <c r="H253" s="22" t="b">
        <f t="shared" si="56"/>
        <v>0</v>
      </c>
      <c r="I253" s="22" t="b">
        <f t="shared" si="63"/>
        <v>0</v>
      </c>
      <c r="J253" s="22" t="b">
        <f t="shared" si="57"/>
        <v>0</v>
      </c>
      <c r="K253" s="3" t="str">
        <f>IF(AND(J253,RIGHT(Y253)="통"),Y253,"")</f>
        <v/>
      </c>
      <c r="L253" s="3" t="str">
        <f t="shared" si="58"/>
        <v/>
      </c>
      <c r="M253" s="3" t="str">
        <f t="shared" si="59"/>
        <v/>
      </c>
      <c r="N253" s="64" t="str">
        <f t="shared" si="64"/>
        <v/>
      </c>
      <c r="O253" s="3" t="str">
        <f>IF(I253,IF(I254,CONCATENATE(Y253,O254),Y253),"")</f>
        <v/>
      </c>
      <c r="P253" s="19" t="str">
        <f>IF(G253,O253,IF(D253,Y253,""))</f>
        <v/>
      </c>
      <c r="Q253" s="23">
        <f>_xlfn.XLOOKUP(R253,summary!C1:C36,summary!B1:B36)</f>
        <v>43840</v>
      </c>
      <c r="R253" s="24" t="str">
        <f t="shared" si="60"/>
        <v>구성동</v>
      </c>
      <c r="S253" s="24" t="str">
        <f>IF(J253,Y253,S252)</f>
        <v>청덕5통</v>
      </c>
      <c r="T253" s="24" t="str">
        <f>IF(J253,P254,T252)</f>
        <v>(청덕동)</v>
      </c>
      <c r="U253" s="24" t="str">
        <f t="shared" si="61"/>
        <v>청덕</v>
      </c>
      <c r="V253" s="25">
        <f>IF(J253,M253,V252)</f>
        <v>5</v>
      </c>
      <c r="W253" s="25">
        <f t="shared" si="62"/>
        <v>3</v>
      </c>
      <c r="X253" s="26"/>
      <c r="Y253" s="7"/>
      <c r="Z253" s="2" t="s">
        <v>83</v>
      </c>
      <c r="AA253" s="2" t="s">
        <v>372</v>
      </c>
      <c r="AB253" s="5"/>
      <c r="AC253" s="5"/>
      <c r="AD253" s="5"/>
      <c r="AE253" s="5"/>
      <c r="AF253" s="5"/>
      <c r="AG253" s="5"/>
    </row>
    <row r="254" spans="1:33" ht="15.95" customHeight="1" x14ac:dyDescent="0.3">
      <c r="A254" s="22" t="b">
        <f t="shared" si="51"/>
        <v>0</v>
      </c>
      <c r="B254" s="22" t="b">
        <f t="shared" si="52"/>
        <v>0</v>
      </c>
      <c r="C254" s="22" t="b">
        <f t="shared" si="53"/>
        <v>0</v>
      </c>
      <c r="D254" s="22" t="b">
        <f t="shared" si="54"/>
        <v>0</v>
      </c>
      <c r="E254" s="22" t="b">
        <f t="shared" si="55"/>
        <v>0</v>
      </c>
      <c r="F254" s="22" t="b">
        <f t="shared" si="66"/>
        <v>0</v>
      </c>
      <c r="G254" s="22" t="b">
        <f t="shared" si="65"/>
        <v>0</v>
      </c>
      <c r="H254" s="22" t="b">
        <f t="shared" si="56"/>
        <v>0</v>
      </c>
      <c r="I254" s="22" t="b">
        <f t="shared" si="63"/>
        <v>0</v>
      </c>
      <c r="J254" s="22" t="b">
        <f t="shared" si="57"/>
        <v>0</v>
      </c>
      <c r="K254" s="3" t="str">
        <f>IF(AND(J254,RIGHT(Y254)="통"),Y254,"")</f>
        <v/>
      </c>
      <c r="L254" s="3" t="str">
        <f t="shared" si="58"/>
        <v/>
      </c>
      <c r="M254" s="3" t="str">
        <f t="shared" si="59"/>
        <v/>
      </c>
      <c r="N254" s="64" t="str">
        <f t="shared" si="64"/>
        <v/>
      </c>
      <c r="O254" s="3" t="str">
        <f>IF(I254,IF(I255,CONCATENATE(Y254,O255),Y254),"")</f>
        <v/>
      </c>
      <c r="P254" s="19" t="str">
        <f>IF(G254,O254,IF(D254,Y254,""))</f>
        <v/>
      </c>
      <c r="Q254" s="23">
        <f>_xlfn.XLOOKUP(R254,summary!C1:C36,summary!B1:B36)</f>
        <v>43840</v>
      </c>
      <c r="R254" s="24" t="str">
        <f t="shared" si="60"/>
        <v>구성동</v>
      </c>
      <c r="S254" s="24" t="str">
        <f>IF(J254,Y254,S253)</f>
        <v>청덕5통</v>
      </c>
      <c r="T254" s="24" t="str">
        <f>IF(J254,P255,T253)</f>
        <v>(청덕동)</v>
      </c>
      <c r="U254" s="24" t="str">
        <f t="shared" si="61"/>
        <v>청덕</v>
      </c>
      <c r="V254" s="25">
        <f>IF(J254,M254,V253)</f>
        <v>5</v>
      </c>
      <c r="W254" s="25">
        <f t="shared" si="62"/>
        <v>4</v>
      </c>
      <c r="X254" s="26"/>
      <c r="Y254" s="7"/>
      <c r="Z254" s="2" t="s">
        <v>90</v>
      </c>
      <c r="AA254" s="2" t="s">
        <v>373</v>
      </c>
      <c r="AB254" s="5"/>
      <c r="AC254" s="5"/>
      <c r="AD254" s="5"/>
      <c r="AE254" s="5"/>
      <c r="AF254" s="5"/>
      <c r="AG254" s="5"/>
    </row>
    <row r="255" spans="1:33" ht="15.95" customHeight="1" x14ac:dyDescent="0.3">
      <c r="A255" s="22" t="b">
        <f t="shared" si="51"/>
        <v>0</v>
      </c>
      <c r="B255" s="22" t="b">
        <f t="shared" si="52"/>
        <v>0</v>
      </c>
      <c r="C255" s="22" t="b">
        <f t="shared" si="53"/>
        <v>0</v>
      </c>
      <c r="D255" s="22" t="b">
        <f t="shared" si="54"/>
        <v>0</v>
      </c>
      <c r="E255" s="22" t="b">
        <f t="shared" si="55"/>
        <v>0</v>
      </c>
      <c r="F255" s="22" t="b">
        <f t="shared" si="66"/>
        <v>0</v>
      </c>
      <c r="G255" s="22" t="b">
        <f t="shared" si="65"/>
        <v>0</v>
      </c>
      <c r="H255" s="22" t="b">
        <f t="shared" si="56"/>
        <v>0</v>
      </c>
      <c r="I255" s="22" t="b">
        <f t="shared" si="63"/>
        <v>0</v>
      </c>
      <c r="J255" s="22" t="b">
        <f t="shared" si="57"/>
        <v>0</v>
      </c>
      <c r="K255" s="3" t="str">
        <f>IF(AND(J255,RIGHT(Y255)="통"),Y255,"")</f>
        <v/>
      </c>
      <c r="L255" s="3" t="str">
        <f t="shared" si="58"/>
        <v/>
      </c>
      <c r="M255" s="3" t="str">
        <f t="shared" si="59"/>
        <v/>
      </c>
      <c r="N255" s="64" t="str">
        <f t="shared" si="64"/>
        <v/>
      </c>
      <c r="O255" s="3" t="str">
        <f>IF(I255,IF(I256,CONCATENATE(Y255,O256),Y255),"")</f>
        <v/>
      </c>
      <c r="P255" s="19" t="str">
        <f>IF(G255,O255,IF(D255,Y255,""))</f>
        <v/>
      </c>
      <c r="Q255" s="23">
        <f>_xlfn.XLOOKUP(R255,summary!C1:C36,summary!B1:B36)</f>
        <v>43840</v>
      </c>
      <c r="R255" s="24" t="str">
        <f t="shared" si="60"/>
        <v>구성동</v>
      </c>
      <c r="S255" s="24" t="str">
        <f>IF(J255,Y255,S254)</f>
        <v>청덕5통</v>
      </c>
      <c r="T255" s="24" t="str">
        <f>IF(J255,P256,T254)</f>
        <v>(청덕동)</v>
      </c>
      <c r="U255" s="24" t="str">
        <f t="shared" si="61"/>
        <v>청덕</v>
      </c>
      <c r="V255" s="25">
        <f>IF(J255,M255,V254)</f>
        <v>5</v>
      </c>
      <c r="W255" s="25">
        <f t="shared" si="62"/>
        <v>5</v>
      </c>
      <c r="X255" s="26"/>
      <c r="Y255" s="7"/>
      <c r="Z255" s="2" t="s">
        <v>106</v>
      </c>
      <c r="AA255" s="2" t="s">
        <v>374</v>
      </c>
      <c r="AB255" s="5"/>
      <c r="AC255" s="5"/>
      <c r="AD255" s="5"/>
      <c r="AE255" s="5"/>
      <c r="AF255" s="5"/>
      <c r="AG255" s="5"/>
    </row>
    <row r="256" spans="1:33" ht="15.95" customHeight="1" x14ac:dyDescent="0.3">
      <c r="A256" s="22" t="b">
        <f t="shared" si="51"/>
        <v>0</v>
      </c>
      <c r="B256" s="22" t="b">
        <f t="shared" si="52"/>
        <v>0</v>
      </c>
      <c r="C256" s="22" t="b">
        <f t="shared" si="53"/>
        <v>0</v>
      </c>
      <c r="D256" s="22" t="b">
        <f t="shared" si="54"/>
        <v>0</v>
      </c>
      <c r="E256" s="22" t="b">
        <f t="shared" si="55"/>
        <v>0</v>
      </c>
      <c r="F256" s="22" t="b">
        <f t="shared" si="66"/>
        <v>0</v>
      </c>
      <c r="G256" s="22" t="b">
        <f t="shared" si="65"/>
        <v>0</v>
      </c>
      <c r="H256" s="22" t="b">
        <f t="shared" si="56"/>
        <v>0</v>
      </c>
      <c r="I256" s="22" t="b">
        <f t="shared" si="63"/>
        <v>0</v>
      </c>
      <c r="J256" s="22" t="b">
        <f t="shared" si="57"/>
        <v>0</v>
      </c>
      <c r="K256" s="3" t="str">
        <f>IF(AND(J256,RIGHT(Y256)="통"),Y256,"")</f>
        <v/>
      </c>
      <c r="L256" s="3" t="str">
        <f t="shared" si="58"/>
        <v/>
      </c>
      <c r="M256" s="3" t="str">
        <f t="shared" si="59"/>
        <v/>
      </c>
      <c r="N256" s="64" t="str">
        <f t="shared" si="64"/>
        <v/>
      </c>
      <c r="O256" s="3" t="str">
        <f>IF(I256,IF(I257,CONCATENATE(Y256,O257),Y256),"")</f>
        <v/>
      </c>
      <c r="P256" s="19" t="str">
        <f>IF(G256,O256,IF(D256,Y256,""))</f>
        <v/>
      </c>
      <c r="Q256" s="23">
        <f>_xlfn.XLOOKUP(R256,summary!C1:C36,summary!B1:B36)</f>
        <v>43840</v>
      </c>
      <c r="R256" s="24" t="str">
        <f t="shared" si="60"/>
        <v>구성동</v>
      </c>
      <c r="S256" s="24" t="str">
        <f>IF(J256,Y256,S255)</f>
        <v>청덕5통</v>
      </c>
      <c r="T256" s="24" t="str">
        <f>IF(J256,P257,T255)</f>
        <v>(청덕동)</v>
      </c>
      <c r="U256" s="24" t="str">
        <f t="shared" si="61"/>
        <v>청덕</v>
      </c>
      <c r="V256" s="25">
        <f>IF(J256,M256,V255)</f>
        <v>5</v>
      </c>
      <c r="W256" s="25">
        <f t="shared" si="62"/>
        <v>6</v>
      </c>
      <c r="X256" s="26"/>
      <c r="Y256" s="7"/>
      <c r="Z256" s="2" t="s">
        <v>108</v>
      </c>
      <c r="AA256" s="2" t="s">
        <v>375</v>
      </c>
      <c r="AB256" s="5"/>
      <c r="AC256" s="5"/>
      <c r="AD256" s="5"/>
      <c r="AE256" s="5"/>
      <c r="AF256" s="5"/>
      <c r="AG256" s="5"/>
    </row>
    <row r="257" spans="1:33" ht="15.95" customHeight="1" x14ac:dyDescent="0.3">
      <c r="A257" s="22" t="b">
        <f t="shared" si="51"/>
        <v>0</v>
      </c>
      <c r="B257" s="22" t="b">
        <f t="shared" si="52"/>
        <v>0</v>
      </c>
      <c r="C257" s="22" t="b">
        <f t="shared" si="53"/>
        <v>0</v>
      </c>
      <c r="D257" s="22" t="b">
        <f t="shared" si="54"/>
        <v>0</v>
      </c>
      <c r="E257" s="22" t="b">
        <f t="shared" si="55"/>
        <v>0</v>
      </c>
      <c r="F257" s="22" t="b">
        <f t="shared" si="66"/>
        <v>0</v>
      </c>
      <c r="G257" s="22" t="b">
        <f t="shared" si="65"/>
        <v>0</v>
      </c>
      <c r="H257" s="22" t="b">
        <f t="shared" si="56"/>
        <v>0</v>
      </c>
      <c r="I257" s="22" t="b">
        <f t="shared" si="63"/>
        <v>0</v>
      </c>
      <c r="J257" s="22" t="b">
        <f t="shared" si="57"/>
        <v>0</v>
      </c>
      <c r="K257" s="3" t="str">
        <f>IF(AND(J257,RIGHT(Y257)="통"),Y257,"")</f>
        <v/>
      </c>
      <c r="L257" s="3" t="str">
        <f t="shared" si="58"/>
        <v/>
      </c>
      <c r="M257" s="3" t="str">
        <f t="shared" si="59"/>
        <v/>
      </c>
      <c r="N257" s="64" t="str">
        <f t="shared" si="64"/>
        <v/>
      </c>
      <c r="O257" s="3" t="str">
        <f>IF(I257,IF(I258,CONCATENATE(Y257,O258),Y257),"")</f>
        <v/>
      </c>
      <c r="P257" s="19" t="str">
        <f>IF(G257,O257,IF(D257,Y257,""))</f>
        <v/>
      </c>
      <c r="Q257" s="23">
        <f>_xlfn.XLOOKUP(R257,summary!C1:C36,summary!B1:B36)</f>
        <v>43840</v>
      </c>
      <c r="R257" s="24" t="str">
        <f t="shared" si="60"/>
        <v>구성동</v>
      </c>
      <c r="S257" s="24" t="str">
        <f>IF(J257,Y257,S256)</f>
        <v>청덕5통</v>
      </c>
      <c r="T257" s="24" t="str">
        <f>IF(J257,P258,T256)</f>
        <v>(청덕동)</v>
      </c>
      <c r="U257" s="24" t="str">
        <f t="shared" si="61"/>
        <v>청덕</v>
      </c>
      <c r="V257" s="25">
        <f>IF(J257,M257,V256)</f>
        <v>5</v>
      </c>
      <c r="W257" s="25">
        <f t="shared" si="62"/>
        <v>7</v>
      </c>
      <c r="X257" s="26"/>
      <c r="Y257" s="7"/>
      <c r="Z257" s="2" t="s">
        <v>110</v>
      </c>
      <c r="AA257" s="2" t="s">
        <v>376</v>
      </c>
      <c r="AB257" s="5"/>
      <c r="AC257" s="5"/>
      <c r="AD257" s="5"/>
      <c r="AE257" s="5"/>
      <c r="AF257" s="5"/>
      <c r="AG257" s="5"/>
    </row>
    <row r="258" spans="1:33" ht="15.95" customHeight="1" x14ac:dyDescent="0.3">
      <c r="A258" s="22" t="b">
        <f t="shared" ref="A258:A321" si="67">LEN(Y258)&gt;0</f>
        <v>0</v>
      </c>
      <c r="B258" s="22" t="b">
        <f t="shared" ref="B258:B321" si="68">LEFT(Y258)="("</f>
        <v>0</v>
      </c>
      <c r="C258" s="22" t="b">
        <f t="shared" ref="C258:C321" si="69">RIGHT(Y258)=")"</f>
        <v>0</v>
      </c>
      <c r="D258" s="22" t="b">
        <f t="shared" ref="D258:D321" si="70">AND(B258,C258)</f>
        <v>0</v>
      </c>
      <c r="E258" s="22" t="b">
        <f t="shared" ref="E258:E321" si="71">OR(B258,C258)</f>
        <v>0</v>
      </c>
      <c r="F258" s="22" t="b">
        <f t="shared" si="66"/>
        <v>0</v>
      </c>
      <c r="G258" s="22" t="b">
        <f t="shared" si="65"/>
        <v>0</v>
      </c>
      <c r="H258" s="22" t="b">
        <f t="shared" ref="H258:H321" si="72">AND(C258,$F258)</f>
        <v>0</v>
      </c>
      <c r="I258" s="22" t="b">
        <f t="shared" si="63"/>
        <v>0</v>
      </c>
      <c r="J258" s="22" t="b">
        <f t="shared" ref="J258:J321" si="73">AND(A258,NOT(B258),NOT(I258))</f>
        <v>0</v>
      </c>
      <c r="K258" s="3" t="str">
        <f>IF(AND(J258,RIGHT(Y258)="통"),Y258,"")</f>
        <v/>
      </c>
      <c r="L258" s="3" t="str">
        <f t="shared" ref="L258:L321" si="74">RIGHT(SUBSTITUTE(K258,"통",""),2)</f>
        <v/>
      </c>
      <c r="M258" s="3" t="str">
        <f t="shared" ref="M258:M321" si="75">IF(LEN(L258)=0,"",IF(CODE(L258)&lt;60,VALUE(L258),VALUE(RIGHT(L258))))</f>
        <v/>
      </c>
      <c r="N258" s="64" t="str">
        <f t="shared" si="64"/>
        <v/>
      </c>
      <c r="O258" s="3" t="str">
        <f>IF(I258,IF(I259,CONCATENATE(Y258,O259),Y258),"")</f>
        <v/>
      </c>
      <c r="P258" s="19" t="str">
        <f>IF(G258,O258,IF(D258,Y258,""))</f>
        <v/>
      </c>
      <c r="Q258" s="23">
        <f>_xlfn.XLOOKUP(R258,summary!C1:C36,summary!B1:B36)</f>
        <v>43840</v>
      </c>
      <c r="R258" s="24" t="str">
        <f t="shared" ref="R258:R321" si="76">IF($X258="",R257,$X258)</f>
        <v>구성동</v>
      </c>
      <c r="S258" s="24" t="str">
        <f>IF(J258,Y258,S257)</f>
        <v>청덕5통</v>
      </c>
      <c r="T258" s="24" t="str">
        <f>IF(J258,P259,T257)</f>
        <v>(청덕동)</v>
      </c>
      <c r="U258" s="24" t="str">
        <f t="shared" ref="U258:U321" si="77">IF($J258,N258,U257)</f>
        <v>청덕</v>
      </c>
      <c r="V258" s="25">
        <f>IF(J258,M258,V257)</f>
        <v>5</v>
      </c>
      <c r="W258" s="25">
        <f t="shared" ref="W258:W321" si="78">IF(ISBLANK(Z258),"",IF(LEN(TRIM(Z258))&lt;4,VALUE(SUBSTITUTE(TRIM(Z258),"반","")),""))</f>
        <v>8</v>
      </c>
      <c r="X258" s="26"/>
      <c r="Y258" s="7"/>
      <c r="Z258" s="2" t="s">
        <v>112</v>
      </c>
      <c r="AA258" s="2" t="s">
        <v>377</v>
      </c>
      <c r="AB258" s="5"/>
      <c r="AC258" s="5"/>
      <c r="AD258" s="5"/>
      <c r="AE258" s="5"/>
      <c r="AF258" s="5"/>
      <c r="AG258" s="5"/>
    </row>
    <row r="259" spans="1:33" ht="15.95" customHeight="1" x14ac:dyDescent="0.3">
      <c r="A259" s="22" t="b">
        <f t="shared" si="67"/>
        <v>0</v>
      </c>
      <c r="B259" s="22" t="b">
        <f t="shared" si="68"/>
        <v>0</v>
      </c>
      <c r="C259" s="22" t="b">
        <f t="shared" si="69"/>
        <v>0</v>
      </c>
      <c r="D259" s="22" t="b">
        <f t="shared" si="70"/>
        <v>0</v>
      </c>
      <c r="E259" s="22" t="b">
        <f t="shared" si="71"/>
        <v>0</v>
      </c>
      <c r="F259" s="22" t="b">
        <f t="shared" si="66"/>
        <v>0</v>
      </c>
      <c r="G259" s="22" t="b">
        <f t="shared" si="65"/>
        <v>0</v>
      </c>
      <c r="H259" s="22" t="b">
        <f t="shared" si="72"/>
        <v>0</v>
      </c>
      <c r="I259" s="22" t="b">
        <f t="shared" ref="I259:I322" si="79">IF(G259,G259,IF(H258,FALSE,I258))</f>
        <v>0</v>
      </c>
      <c r="J259" s="22" t="b">
        <f t="shared" si="73"/>
        <v>0</v>
      </c>
      <c r="K259" s="3" t="str">
        <f>IF(AND(J259,RIGHT(Y259)="통"),Y259,"")</f>
        <v/>
      </c>
      <c r="L259" s="3" t="str">
        <f t="shared" si="74"/>
        <v/>
      </c>
      <c r="M259" s="3" t="str">
        <f t="shared" si="75"/>
        <v/>
      </c>
      <c r="N259" s="64" t="str">
        <f t="shared" ref="N259:N322" si="80">SUBSTITUTE(K259,_xlfn.CONCAT(M259,"통"),"")</f>
        <v/>
      </c>
      <c r="O259" s="3" t="str">
        <f>IF(I259,IF(I260,CONCATENATE(Y259,O260),Y259),"")</f>
        <v/>
      </c>
      <c r="P259" s="19" t="str">
        <f>IF(G259,O259,IF(D259,Y259,""))</f>
        <v/>
      </c>
      <c r="Q259" s="23">
        <f>_xlfn.XLOOKUP(R259,summary!C1:C36,summary!B1:B36)</f>
        <v>43840</v>
      </c>
      <c r="R259" s="24" t="str">
        <f t="shared" si="76"/>
        <v>구성동</v>
      </c>
      <c r="S259" s="24" t="str">
        <f>IF(J259,Y259,S258)</f>
        <v>청덕5통</v>
      </c>
      <c r="T259" s="24" t="str">
        <f>IF(J259,P260,T258)</f>
        <v>(청덕동)</v>
      </c>
      <c r="U259" s="24" t="str">
        <f t="shared" si="77"/>
        <v>청덕</v>
      </c>
      <c r="V259" s="25">
        <f>IF(J259,M259,V258)</f>
        <v>5</v>
      </c>
      <c r="W259" s="25">
        <f t="shared" si="78"/>
        <v>9</v>
      </c>
      <c r="X259" s="26"/>
      <c r="Y259" s="7"/>
      <c r="Z259" s="2" t="s">
        <v>114</v>
      </c>
      <c r="AA259" s="2" t="s">
        <v>378</v>
      </c>
      <c r="AB259" s="5"/>
      <c r="AC259" s="5"/>
      <c r="AD259" s="5"/>
      <c r="AE259" s="5"/>
      <c r="AF259" s="5"/>
      <c r="AG259" s="5"/>
    </row>
    <row r="260" spans="1:33" ht="15.95" customHeight="1" x14ac:dyDescent="0.3">
      <c r="A260" s="22" t="b">
        <f t="shared" si="67"/>
        <v>0</v>
      </c>
      <c r="B260" s="22" t="b">
        <f t="shared" si="68"/>
        <v>0</v>
      </c>
      <c r="C260" s="22" t="b">
        <f t="shared" si="69"/>
        <v>0</v>
      </c>
      <c r="D260" s="22" t="b">
        <f t="shared" si="70"/>
        <v>0</v>
      </c>
      <c r="E260" s="22" t="b">
        <f t="shared" si="71"/>
        <v>0</v>
      </c>
      <c r="F260" s="22" t="b">
        <f t="shared" si="66"/>
        <v>0</v>
      </c>
      <c r="G260" s="22" t="b">
        <f t="shared" si="65"/>
        <v>0</v>
      </c>
      <c r="H260" s="22" t="b">
        <f t="shared" si="72"/>
        <v>0</v>
      </c>
      <c r="I260" s="22" t="b">
        <f t="shared" si="79"/>
        <v>0</v>
      </c>
      <c r="J260" s="22" t="b">
        <f t="shared" si="73"/>
        <v>0</v>
      </c>
      <c r="K260" s="3" t="str">
        <f>IF(AND(J260,RIGHT(Y260)="통"),Y260,"")</f>
        <v/>
      </c>
      <c r="L260" s="3" t="str">
        <f t="shared" si="74"/>
        <v/>
      </c>
      <c r="M260" s="3" t="str">
        <f t="shared" si="75"/>
        <v/>
      </c>
      <c r="N260" s="64" t="str">
        <f t="shared" si="80"/>
        <v/>
      </c>
      <c r="O260" s="3" t="str">
        <f>IF(I260,IF(I261,CONCATENATE(Y260,O261),Y260),"")</f>
        <v/>
      </c>
      <c r="P260" s="19" t="str">
        <f>IF(G260,O260,IF(D260,Y260,""))</f>
        <v/>
      </c>
      <c r="Q260" s="23">
        <f>_xlfn.XLOOKUP(R260,summary!C1:C36,summary!B1:B36)</f>
        <v>43840</v>
      </c>
      <c r="R260" s="24" t="str">
        <f t="shared" si="76"/>
        <v>구성동</v>
      </c>
      <c r="S260" s="24" t="str">
        <f>IF(J260,Y260,S259)</f>
        <v>청덕5통</v>
      </c>
      <c r="T260" s="24" t="str">
        <f>IF(J260,P261,T259)</f>
        <v>(청덕동)</v>
      </c>
      <c r="U260" s="24" t="str">
        <f t="shared" si="77"/>
        <v>청덕</v>
      </c>
      <c r="V260" s="25">
        <f>IF(J260,M260,V259)</f>
        <v>5</v>
      </c>
      <c r="W260" s="25">
        <f t="shared" si="78"/>
        <v>10</v>
      </c>
      <c r="X260" s="26"/>
      <c r="Y260" s="7"/>
      <c r="Z260" s="2" t="s">
        <v>116</v>
      </c>
      <c r="AA260" s="2" t="s">
        <v>379</v>
      </c>
      <c r="AB260" s="5"/>
      <c r="AC260" s="5"/>
      <c r="AD260" s="5"/>
      <c r="AE260" s="5"/>
      <c r="AF260" s="5"/>
      <c r="AG260" s="5"/>
    </row>
    <row r="261" spans="1:33" ht="15.95" customHeight="1" x14ac:dyDescent="0.3">
      <c r="A261" s="22" t="b">
        <f t="shared" si="67"/>
        <v>0</v>
      </c>
      <c r="B261" s="22" t="b">
        <f t="shared" si="68"/>
        <v>0</v>
      </c>
      <c r="C261" s="22" t="b">
        <f t="shared" si="69"/>
        <v>0</v>
      </c>
      <c r="D261" s="22" t="b">
        <f t="shared" si="70"/>
        <v>0</v>
      </c>
      <c r="E261" s="22" t="b">
        <f t="shared" si="71"/>
        <v>0</v>
      </c>
      <c r="F261" s="22" t="b">
        <f t="shared" si="66"/>
        <v>0</v>
      </c>
      <c r="G261" s="22" t="b">
        <f t="shared" si="65"/>
        <v>0</v>
      </c>
      <c r="H261" s="22" t="b">
        <f t="shared" si="72"/>
        <v>0</v>
      </c>
      <c r="I261" s="22" t="b">
        <f t="shared" si="79"/>
        <v>0</v>
      </c>
      <c r="J261" s="22" t="b">
        <f t="shared" si="73"/>
        <v>0</v>
      </c>
      <c r="K261" s="3" t="str">
        <f>IF(AND(J261,RIGHT(Y261)="통"),Y261,"")</f>
        <v/>
      </c>
      <c r="L261" s="3" t="str">
        <f t="shared" si="74"/>
        <v/>
      </c>
      <c r="M261" s="3" t="str">
        <f t="shared" si="75"/>
        <v/>
      </c>
      <c r="N261" s="64" t="str">
        <f t="shared" si="80"/>
        <v/>
      </c>
      <c r="O261" s="3" t="str">
        <f>IF(I261,IF(I262,CONCATENATE(Y261,O262),Y261),"")</f>
        <v/>
      </c>
      <c r="P261" s="19" t="str">
        <f>IF(G261,O261,IF(D261,Y261,""))</f>
        <v/>
      </c>
      <c r="Q261" s="23">
        <f>_xlfn.XLOOKUP(R261,summary!C1:C36,summary!B1:B36)</f>
        <v>43840</v>
      </c>
      <c r="R261" s="24" t="str">
        <f t="shared" si="76"/>
        <v>구성동</v>
      </c>
      <c r="S261" s="24" t="str">
        <f>IF(J261,Y261,S260)</f>
        <v>청덕5통</v>
      </c>
      <c r="T261" s="24" t="str">
        <f>IF(J261,P262,T260)</f>
        <v>(청덕동)</v>
      </c>
      <c r="U261" s="24" t="str">
        <f t="shared" si="77"/>
        <v>청덕</v>
      </c>
      <c r="V261" s="25">
        <f>IF(J261,M261,V260)</f>
        <v>5</v>
      </c>
      <c r="W261" s="25">
        <f t="shared" si="78"/>
        <v>11</v>
      </c>
      <c r="X261" s="26"/>
      <c r="Y261" s="7"/>
      <c r="Z261" s="2" t="s">
        <v>118</v>
      </c>
      <c r="AA261" s="2" t="s">
        <v>380</v>
      </c>
      <c r="AB261" s="5"/>
      <c r="AC261" s="5"/>
      <c r="AD261" s="5"/>
      <c r="AE261" s="5"/>
      <c r="AF261" s="5"/>
      <c r="AG261" s="5"/>
    </row>
    <row r="262" spans="1:33" ht="15.95" customHeight="1" x14ac:dyDescent="0.3">
      <c r="A262" s="22" t="b">
        <f t="shared" si="67"/>
        <v>0</v>
      </c>
      <c r="B262" s="22" t="b">
        <f t="shared" si="68"/>
        <v>0</v>
      </c>
      <c r="C262" s="22" t="b">
        <f t="shared" si="69"/>
        <v>0</v>
      </c>
      <c r="D262" s="22" t="b">
        <f t="shared" si="70"/>
        <v>0</v>
      </c>
      <c r="E262" s="22" t="b">
        <f t="shared" si="71"/>
        <v>0</v>
      </c>
      <c r="F262" s="22" t="b">
        <f t="shared" si="66"/>
        <v>0</v>
      </c>
      <c r="G262" s="22" t="b">
        <f t="shared" si="65"/>
        <v>0</v>
      </c>
      <c r="H262" s="22" t="b">
        <f t="shared" si="72"/>
        <v>0</v>
      </c>
      <c r="I262" s="22" t="b">
        <f t="shared" si="79"/>
        <v>0</v>
      </c>
      <c r="J262" s="22" t="b">
        <f t="shared" si="73"/>
        <v>0</v>
      </c>
      <c r="K262" s="3" t="str">
        <f>IF(AND(J262,RIGHT(Y262)="통"),Y262,"")</f>
        <v/>
      </c>
      <c r="L262" s="3" t="str">
        <f t="shared" si="74"/>
        <v/>
      </c>
      <c r="M262" s="3" t="str">
        <f t="shared" si="75"/>
        <v/>
      </c>
      <c r="N262" s="64" t="str">
        <f t="shared" si="80"/>
        <v/>
      </c>
      <c r="O262" s="3" t="str">
        <f>IF(I262,IF(I263,CONCATENATE(Y262,O263),Y262),"")</f>
        <v/>
      </c>
      <c r="P262" s="19" t="str">
        <f>IF(G262,O262,IF(D262,Y262,""))</f>
        <v/>
      </c>
      <c r="Q262" s="23">
        <f>_xlfn.XLOOKUP(R262,summary!C1:C36,summary!B1:B36)</f>
        <v>43840</v>
      </c>
      <c r="R262" s="24" t="str">
        <f t="shared" si="76"/>
        <v>구성동</v>
      </c>
      <c r="S262" s="24" t="str">
        <f>IF(J262,Y262,S261)</f>
        <v>청덕5통</v>
      </c>
      <c r="T262" s="24" t="str">
        <f>IF(J262,P263,T261)</f>
        <v>(청덕동)</v>
      </c>
      <c r="U262" s="24" t="str">
        <f t="shared" si="77"/>
        <v>청덕</v>
      </c>
      <c r="V262" s="25">
        <f>IF(J262,M262,V261)</f>
        <v>5</v>
      </c>
      <c r="W262" s="25">
        <f t="shared" si="78"/>
        <v>12</v>
      </c>
      <c r="X262" s="26"/>
      <c r="Y262" s="7"/>
      <c r="Z262" s="2" t="s">
        <v>120</v>
      </c>
      <c r="AA262" s="2" t="s">
        <v>381</v>
      </c>
      <c r="AB262" s="5"/>
      <c r="AC262" s="5"/>
      <c r="AD262" s="5"/>
      <c r="AE262" s="5"/>
      <c r="AF262" s="5"/>
      <c r="AG262" s="5"/>
    </row>
    <row r="263" spans="1:33" ht="15.95" customHeight="1" x14ac:dyDescent="0.3">
      <c r="A263" s="22" t="b">
        <f t="shared" si="67"/>
        <v>1</v>
      </c>
      <c r="B263" s="22" t="b">
        <f t="shared" si="68"/>
        <v>0</v>
      </c>
      <c r="C263" s="22" t="b">
        <f t="shared" si="69"/>
        <v>0</v>
      </c>
      <c r="D263" s="22" t="b">
        <f t="shared" si="70"/>
        <v>0</v>
      </c>
      <c r="E263" s="22" t="b">
        <f t="shared" si="71"/>
        <v>0</v>
      </c>
      <c r="F263" s="22" t="b">
        <f t="shared" si="66"/>
        <v>0</v>
      </c>
      <c r="G263" s="22" t="b">
        <f t="shared" si="65"/>
        <v>0</v>
      </c>
      <c r="H263" s="22" t="b">
        <f t="shared" si="72"/>
        <v>0</v>
      </c>
      <c r="I263" s="22" t="b">
        <f t="shared" si="79"/>
        <v>0</v>
      </c>
      <c r="J263" s="22" t="b">
        <f t="shared" si="73"/>
        <v>1</v>
      </c>
      <c r="K263" s="3" t="str">
        <f>IF(AND(J263,RIGHT(Y263)="통"),Y263,"")</f>
        <v>청덕6통</v>
      </c>
      <c r="L263" s="3" t="str">
        <f t="shared" si="74"/>
        <v>덕6</v>
      </c>
      <c r="M263" s="22">
        <f t="shared" si="75"/>
        <v>6</v>
      </c>
      <c r="N263" s="64" t="str">
        <f t="shared" si="80"/>
        <v>청덕</v>
      </c>
      <c r="O263" s="3" t="str">
        <f>IF(I263,IF(I264,CONCATENATE(Y263,O264),Y263),"")</f>
        <v/>
      </c>
      <c r="P263" s="19" t="str">
        <f>IF(G263,O263,IF(D263,Y263,""))</f>
        <v/>
      </c>
      <c r="Q263" s="23">
        <f>_xlfn.XLOOKUP(R263,summary!C1:C36,summary!B1:B36)</f>
        <v>43840</v>
      </c>
      <c r="R263" s="24" t="str">
        <f t="shared" si="76"/>
        <v>구성동</v>
      </c>
      <c r="S263" s="24" t="str">
        <f>IF(J263,Y263,S262)</f>
        <v>청덕6통</v>
      </c>
      <c r="T263" s="24" t="str">
        <f>IF(J263,P264,T262)</f>
        <v>(청덕동)</v>
      </c>
      <c r="U263" s="24" t="str">
        <f t="shared" si="77"/>
        <v>청덕</v>
      </c>
      <c r="V263" s="25">
        <f>IF(J263,M263,V262)</f>
        <v>6</v>
      </c>
      <c r="W263" s="25">
        <f t="shared" si="78"/>
        <v>1</v>
      </c>
      <c r="X263" s="26"/>
      <c r="Y263" s="2" t="s">
        <v>382</v>
      </c>
      <c r="Z263" s="2" t="s">
        <v>79</v>
      </c>
      <c r="AA263" s="2" t="s">
        <v>383</v>
      </c>
      <c r="AB263" s="5"/>
      <c r="AC263" s="5"/>
      <c r="AD263" s="5"/>
      <c r="AE263" s="5"/>
      <c r="AF263" s="5"/>
      <c r="AG263" s="5"/>
    </row>
    <row r="264" spans="1:33" ht="15.95" customHeight="1" x14ac:dyDescent="0.3">
      <c r="A264" s="22" t="b">
        <f t="shared" si="67"/>
        <v>1</v>
      </c>
      <c r="B264" s="22" t="b">
        <f t="shared" si="68"/>
        <v>1</v>
      </c>
      <c r="C264" s="22" t="b">
        <f t="shared" si="69"/>
        <v>1</v>
      </c>
      <c r="D264" s="22" t="b">
        <f t="shared" si="70"/>
        <v>1</v>
      </c>
      <c r="E264" s="22" t="b">
        <f t="shared" si="71"/>
        <v>1</v>
      </c>
      <c r="F264" s="22" t="b">
        <f t="shared" si="66"/>
        <v>0</v>
      </c>
      <c r="G264" s="22" t="b">
        <f t="shared" si="65"/>
        <v>0</v>
      </c>
      <c r="H264" s="22" t="b">
        <f t="shared" si="72"/>
        <v>0</v>
      </c>
      <c r="I264" s="22" t="b">
        <f t="shared" si="79"/>
        <v>0</v>
      </c>
      <c r="J264" s="22" t="b">
        <f t="shared" si="73"/>
        <v>0</v>
      </c>
      <c r="K264" s="3" t="str">
        <f>IF(AND(J264,RIGHT(Y264)="통"),Y264,"")</f>
        <v/>
      </c>
      <c r="L264" s="3" t="str">
        <f t="shared" si="74"/>
        <v/>
      </c>
      <c r="M264" s="3" t="str">
        <f t="shared" si="75"/>
        <v/>
      </c>
      <c r="N264" s="64" t="str">
        <f t="shared" si="80"/>
        <v/>
      </c>
      <c r="O264" s="3" t="str">
        <f>IF(I264,IF(I265,CONCATENATE(Y264,O265),Y264),"")</f>
        <v/>
      </c>
      <c r="P264" s="19" t="str">
        <f>IF(G264,O264,IF(D264,Y264,""))</f>
        <v>(청덕동)</v>
      </c>
      <c r="Q264" s="23">
        <f>_xlfn.XLOOKUP(R264,summary!C1:C36,summary!B1:B36)</f>
        <v>43840</v>
      </c>
      <c r="R264" s="24" t="str">
        <f t="shared" si="76"/>
        <v>구성동</v>
      </c>
      <c r="S264" s="24" t="str">
        <f>IF(J264,Y264,S263)</f>
        <v>청덕6통</v>
      </c>
      <c r="T264" s="24" t="str">
        <f>IF(J264,P265,T263)</f>
        <v>(청덕동)</v>
      </c>
      <c r="U264" s="24" t="str">
        <f t="shared" si="77"/>
        <v>청덕</v>
      </c>
      <c r="V264" s="25">
        <f>IF(J264,M264,V263)</f>
        <v>6</v>
      </c>
      <c r="W264" s="25">
        <f t="shared" si="78"/>
        <v>2</v>
      </c>
      <c r="X264" s="26"/>
      <c r="Y264" s="2" t="s">
        <v>340</v>
      </c>
      <c r="Z264" s="2" t="s">
        <v>81</v>
      </c>
      <c r="AA264" s="2" t="s">
        <v>384</v>
      </c>
      <c r="AB264" s="5"/>
      <c r="AC264" s="5"/>
      <c r="AD264" s="5"/>
      <c r="AE264" s="5"/>
      <c r="AF264" s="5"/>
      <c r="AG264" s="5"/>
    </row>
    <row r="265" spans="1:33" ht="15.95" customHeight="1" x14ac:dyDescent="0.3">
      <c r="A265" s="22" t="b">
        <f t="shared" si="67"/>
        <v>0</v>
      </c>
      <c r="B265" s="22" t="b">
        <f t="shared" si="68"/>
        <v>0</v>
      </c>
      <c r="C265" s="22" t="b">
        <f t="shared" si="69"/>
        <v>0</v>
      </c>
      <c r="D265" s="22" t="b">
        <f t="shared" si="70"/>
        <v>0</v>
      </c>
      <c r="E265" s="22" t="b">
        <f t="shared" si="71"/>
        <v>0</v>
      </c>
      <c r="F265" s="22" t="b">
        <f t="shared" si="66"/>
        <v>0</v>
      </c>
      <c r="G265" s="22" t="b">
        <f t="shared" si="65"/>
        <v>0</v>
      </c>
      <c r="H265" s="22" t="b">
        <f t="shared" si="72"/>
        <v>0</v>
      </c>
      <c r="I265" s="22" t="b">
        <f t="shared" si="79"/>
        <v>0</v>
      </c>
      <c r="J265" s="22" t="b">
        <f t="shared" si="73"/>
        <v>0</v>
      </c>
      <c r="K265" s="3" t="str">
        <f>IF(AND(J265,RIGHT(Y265)="통"),Y265,"")</f>
        <v/>
      </c>
      <c r="L265" s="3" t="str">
        <f t="shared" si="74"/>
        <v/>
      </c>
      <c r="M265" s="3" t="str">
        <f t="shared" si="75"/>
        <v/>
      </c>
      <c r="N265" s="64" t="str">
        <f t="shared" si="80"/>
        <v/>
      </c>
      <c r="O265" s="3" t="str">
        <f>IF(I265,IF(I266,CONCATENATE(Y265,O266),Y265),"")</f>
        <v/>
      </c>
      <c r="P265" s="19" t="str">
        <f>IF(G265,O265,IF(D265,Y265,""))</f>
        <v/>
      </c>
      <c r="Q265" s="23">
        <f>_xlfn.XLOOKUP(R265,summary!C1:C36,summary!B1:B36)</f>
        <v>43840</v>
      </c>
      <c r="R265" s="24" t="str">
        <f t="shared" si="76"/>
        <v>구성동</v>
      </c>
      <c r="S265" s="24" t="str">
        <f>IF(J265,Y265,S264)</f>
        <v>청덕6통</v>
      </c>
      <c r="T265" s="24" t="str">
        <f>IF(J265,P266,T264)</f>
        <v>(청덕동)</v>
      </c>
      <c r="U265" s="24" t="str">
        <f t="shared" si="77"/>
        <v>청덕</v>
      </c>
      <c r="V265" s="25">
        <f>IF(J265,M265,V264)</f>
        <v>6</v>
      </c>
      <c r="W265" s="25">
        <f t="shared" si="78"/>
        <v>3</v>
      </c>
      <c r="X265" s="26"/>
      <c r="Y265" s="7"/>
      <c r="Z265" s="2" t="s">
        <v>83</v>
      </c>
      <c r="AA265" s="2" t="s">
        <v>385</v>
      </c>
      <c r="AB265" s="5"/>
      <c r="AC265" s="5"/>
      <c r="AD265" s="5"/>
      <c r="AE265" s="5"/>
      <c r="AF265" s="5"/>
      <c r="AG265" s="5"/>
    </row>
    <row r="266" spans="1:33" ht="15.95" customHeight="1" x14ac:dyDescent="0.3">
      <c r="A266" s="22" t="b">
        <f t="shared" si="67"/>
        <v>0</v>
      </c>
      <c r="B266" s="22" t="b">
        <f t="shared" si="68"/>
        <v>0</v>
      </c>
      <c r="C266" s="22" t="b">
        <f t="shared" si="69"/>
        <v>0</v>
      </c>
      <c r="D266" s="22" t="b">
        <f t="shared" si="70"/>
        <v>0</v>
      </c>
      <c r="E266" s="22" t="b">
        <f t="shared" si="71"/>
        <v>0</v>
      </c>
      <c r="F266" s="22" t="b">
        <f t="shared" si="66"/>
        <v>0</v>
      </c>
      <c r="G266" s="22" t="b">
        <f t="shared" si="65"/>
        <v>0</v>
      </c>
      <c r="H266" s="22" t="b">
        <f t="shared" si="72"/>
        <v>0</v>
      </c>
      <c r="I266" s="22" t="b">
        <f t="shared" si="79"/>
        <v>0</v>
      </c>
      <c r="J266" s="22" t="b">
        <f t="shared" si="73"/>
        <v>0</v>
      </c>
      <c r="K266" s="3" t="str">
        <f>IF(AND(J266,RIGHT(Y266)="통"),Y266,"")</f>
        <v/>
      </c>
      <c r="L266" s="3" t="str">
        <f t="shared" si="74"/>
        <v/>
      </c>
      <c r="M266" s="3" t="str">
        <f t="shared" si="75"/>
        <v/>
      </c>
      <c r="N266" s="64" t="str">
        <f t="shared" si="80"/>
        <v/>
      </c>
      <c r="O266" s="3" t="str">
        <f>IF(I266,IF(I267,CONCATENATE(Y266,O267),Y266),"")</f>
        <v/>
      </c>
      <c r="P266" s="19" t="str">
        <f>IF(G266,O266,IF(D266,Y266,""))</f>
        <v/>
      </c>
      <c r="Q266" s="23">
        <f>_xlfn.XLOOKUP(R266,summary!C1:C36,summary!B1:B36)</f>
        <v>43840</v>
      </c>
      <c r="R266" s="24" t="str">
        <f t="shared" si="76"/>
        <v>구성동</v>
      </c>
      <c r="S266" s="24" t="str">
        <f>IF(J266,Y266,S265)</f>
        <v>청덕6통</v>
      </c>
      <c r="T266" s="24" t="str">
        <f>IF(J266,P267,T265)</f>
        <v>(청덕동)</v>
      </c>
      <c r="U266" s="24" t="str">
        <f t="shared" si="77"/>
        <v>청덕</v>
      </c>
      <c r="V266" s="25">
        <f>IF(J266,M266,V265)</f>
        <v>6</v>
      </c>
      <c r="W266" s="25">
        <f t="shared" si="78"/>
        <v>4</v>
      </c>
      <c r="X266" s="26"/>
      <c r="Y266" s="7"/>
      <c r="Z266" s="2" t="s">
        <v>90</v>
      </c>
      <c r="AA266" s="2" t="s">
        <v>386</v>
      </c>
      <c r="AB266" s="5"/>
      <c r="AC266" s="5"/>
      <c r="AD266" s="5"/>
      <c r="AE266" s="5"/>
      <c r="AF266" s="5"/>
      <c r="AG266" s="5"/>
    </row>
    <row r="267" spans="1:33" ht="15.95" customHeight="1" x14ac:dyDescent="0.3">
      <c r="A267" s="22" t="b">
        <f t="shared" si="67"/>
        <v>0</v>
      </c>
      <c r="B267" s="22" t="b">
        <f t="shared" si="68"/>
        <v>0</v>
      </c>
      <c r="C267" s="22" t="b">
        <f t="shared" si="69"/>
        <v>0</v>
      </c>
      <c r="D267" s="22" t="b">
        <f t="shared" si="70"/>
        <v>0</v>
      </c>
      <c r="E267" s="22" t="b">
        <f t="shared" si="71"/>
        <v>0</v>
      </c>
      <c r="F267" s="22" t="b">
        <f t="shared" si="66"/>
        <v>0</v>
      </c>
      <c r="G267" s="22" t="b">
        <f t="shared" si="65"/>
        <v>0</v>
      </c>
      <c r="H267" s="22" t="b">
        <f t="shared" si="72"/>
        <v>0</v>
      </c>
      <c r="I267" s="22" t="b">
        <f t="shared" si="79"/>
        <v>0</v>
      </c>
      <c r="J267" s="22" t="b">
        <f t="shared" si="73"/>
        <v>0</v>
      </c>
      <c r="K267" s="3" t="str">
        <f>IF(AND(J267,RIGHT(Y267)="통"),Y267,"")</f>
        <v/>
      </c>
      <c r="L267" s="3" t="str">
        <f t="shared" si="74"/>
        <v/>
      </c>
      <c r="M267" s="3" t="str">
        <f t="shared" si="75"/>
        <v/>
      </c>
      <c r="N267" s="64" t="str">
        <f t="shared" si="80"/>
        <v/>
      </c>
      <c r="O267" s="3" t="str">
        <f>IF(I267,IF(I268,CONCATENATE(Y267,O268),Y267),"")</f>
        <v/>
      </c>
      <c r="P267" s="19" t="str">
        <f>IF(G267,O267,IF(D267,Y267,""))</f>
        <v/>
      </c>
      <c r="Q267" s="23">
        <f>_xlfn.XLOOKUP(R267,summary!C1:C36,summary!B1:B36)</f>
        <v>43840</v>
      </c>
      <c r="R267" s="24" t="str">
        <f t="shared" si="76"/>
        <v>구성동</v>
      </c>
      <c r="S267" s="24" t="str">
        <f>IF(J267,Y267,S266)</f>
        <v>청덕6통</v>
      </c>
      <c r="T267" s="24" t="str">
        <f>IF(J267,P268,T266)</f>
        <v>(청덕동)</v>
      </c>
      <c r="U267" s="24" t="str">
        <f t="shared" si="77"/>
        <v>청덕</v>
      </c>
      <c r="V267" s="25">
        <f>IF(J267,M267,V266)</f>
        <v>6</v>
      </c>
      <c r="W267" s="25">
        <f t="shared" si="78"/>
        <v>5</v>
      </c>
      <c r="X267" s="26"/>
      <c r="Y267" s="7"/>
      <c r="Z267" s="2" t="s">
        <v>106</v>
      </c>
      <c r="AA267" s="2" t="s">
        <v>387</v>
      </c>
      <c r="AB267" s="5"/>
      <c r="AC267" s="5"/>
      <c r="AD267" s="5"/>
      <c r="AE267" s="5"/>
      <c r="AF267" s="5"/>
      <c r="AG267" s="5"/>
    </row>
    <row r="268" spans="1:33" ht="15.95" customHeight="1" x14ac:dyDescent="0.3">
      <c r="A268" s="22" t="b">
        <f t="shared" si="67"/>
        <v>0</v>
      </c>
      <c r="B268" s="22" t="b">
        <f t="shared" si="68"/>
        <v>0</v>
      </c>
      <c r="C268" s="22" t="b">
        <f t="shared" si="69"/>
        <v>0</v>
      </c>
      <c r="D268" s="22" t="b">
        <f t="shared" si="70"/>
        <v>0</v>
      </c>
      <c r="E268" s="22" t="b">
        <f t="shared" si="71"/>
        <v>0</v>
      </c>
      <c r="F268" s="22" t="b">
        <f t="shared" si="66"/>
        <v>0</v>
      </c>
      <c r="G268" s="22" t="b">
        <f t="shared" si="65"/>
        <v>0</v>
      </c>
      <c r="H268" s="22" t="b">
        <f t="shared" si="72"/>
        <v>0</v>
      </c>
      <c r="I268" s="22" t="b">
        <f t="shared" si="79"/>
        <v>0</v>
      </c>
      <c r="J268" s="22" t="b">
        <f t="shared" si="73"/>
        <v>0</v>
      </c>
      <c r="K268" s="3" t="str">
        <f>IF(AND(J268,RIGHT(Y268)="통"),Y268,"")</f>
        <v/>
      </c>
      <c r="L268" s="3" t="str">
        <f t="shared" si="74"/>
        <v/>
      </c>
      <c r="M268" s="3" t="str">
        <f t="shared" si="75"/>
        <v/>
      </c>
      <c r="N268" s="64" t="str">
        <f t="shared" si="80"/>
        <v/>
      </c>
      <c r="O268" s="3" t="str">
        <f>IF(I268,IF(I269,CONCATENATE(Y268,O269),Y268),"")</f>
        <v/>
      </c>
      <c r="P268" s="19" t="str">
        <f>IF(G268,O268,IF(D268,Y268,""))</f>
        <v/>
      </c>
      <c r="Q268" s="23">
        <f>_xlfn.XLOOKUP(R268,summary!C1:C36,summary!B1:B36)</f>
        <v>43840</v>
      </c>
      <c r="R268" s="24" t="str">
        <f t="shared" si="76"/>
        <v>구성동</v>
      </c>
      <c r="S268" s="24" t="str">
        <f>IF(J268,Y268,S267)</f>
        <v>청덕6통</v>
      </c>
      <c r="T268" s="24" t="str">
        <f>IF(J268,P269,T267)</f>
        <v>(청덕동)</v>
      </c>
      <c r="U268" s="24" t="str">
        <f t="shared" si="77"/>
        <v>청덕</v>
      </c>
      <c r="V268" s="25">
        <f>IF(J268,M268,V267)</f>
        <v>6</v>
      </c>
      <c r="W268" s="25">
        <f t="shared" si="78"/>
        <v>6</v>
      </c>
      <c r="X268" s="26"/>
      <c r="Y268" s="7"/>
      <c r="Z268" s="2" t="s">
        <v>108</v>
      </c>
      <c r="AA268" s="2" t="s">
        <v>388</v>
      </c>
      <c r="AB268" s="5"/>
      <c r="AC268" s="5"/>
      <c r="AD268" s="5"/>
      <c r="AE268" s="5"/>
      <c r="AF268" s="5"/>
      <c r="AG268" s="5"/>
    </row>
    <row r="269" spans="1:33" ht="15.95" customHeight="1" x14ac:dyDescent="0.3">
      <c r="A269" s="22" t="b">
        <f t="shared" si="67"/>
        <v>0</v>
      </c>
      <c r="B269" s="22" t="b">
        <f t="shared" si="68"/>
        <v>0</v>
      </c>
      <c r="C269" s="22" t="b">
        <f t="shared" si="69"/>
        <v>0</v>
      </c>
      <c r="D269" s="22" t="b">
        <f t="shared" si="70"/>
        <v>0</v>
      </c>
      <c r="E269" s="22" t="b">
        <f t="shared" si="71"/>
        <v>0</v>
      </c>
      <c r="F269" s="22" t="b">
        <f t="shared" si="66"/>
        <v>0</v>
      </c>
      <c r="G269" s="22" t="b">
        <f t="shared" si="65"/>
        <v>0</v>
      </c>
      <c r="H269" s="22" t="b">
        <f t="shared" si="72"/>
        <v>0</v>
      </c>
      <c r="I269" s="22" t="b">
        <f t="shared" si="79"/>
        <v>0</v>
      </c>
      <c r="J269" s="22" t="b">
        <f t="shared" si="73"/>
        <v>0</v>
      </c>
      <c r="K269" s="3" t="str">
        <f>IF(AND(J269,RIGHT(Y269)="통"),Y269,"")</f>
        <v/>
      </c>
      <c r="L269" s="3" t="str">
        <f t="shared" si="74"/>
        <v/>
      </c>
      <c r="M269" s="3" t="str">
        <f t="shared" si="75"/>
        <v/>
      </c>
      <c r="N269" s="64" t="str">
        <f t="shared" si="80"/>
        <v/>
      </c>
      <c r="O269" s="3" t="str">
        <f>IF(I269,IF(I270,CONCATENATE(Y269,O270),Y269),"")</f>
        <v/>
      </c>
      <c r="P269" s="19" t="str">
        <f>IF(G269,O269,IF(D269,Y269,""))</f>
        <v/>
      </c>
      <c r="Q269" s="23">
        <f>_xlfn.XLOOKUP(R269,summary!C1:C36,summary!B1:B36)</f>
        <v>43840</v>
      </c>
      <c r="R269" s="24" t="str">
        <f t="shared" si="76"/>
        <v>구성동</v>
      </c>
      <c r="S269" s="24" t="str">
        <f>IF(J269,Y269,S268)</f>
        <v>청덕6통</v>
      </c>
      <c r="T269" s="24" t="str">
        <f>IF(J269,P270,T268)</f>
        <v>(청덕동)</v>
      </c>
      <c r="U269" s="24" t="str">
        <f t="shared" si="77"/>
        <v>청덕</v>
      </c>
      <c r="V269" s="25">
        <f>IF(J269,M269,V268)</f>
        <v>6</v>
      </c>
      <c r="W269" s="25">
        <f t="shared" si="78"/>
        <v>7</v>
      </c>
      <c r="X269" s="26"/>
      <c r="Y269" s="7"/>
      <c r="Z269" s="2" t="s">
        <v>110</v>
      </c>
      <c r="AA269" s="2" t="s">
        <v>389</v>
      </c>
      <c r="AB269" s="5"/>
      <c r="AC269" s="5"/>
      <c r="AD269" s="5"/>
      <c r="AE269" s="5"/>
      <c r="AF269" s="5"/>
      <c r="AG269" s="5"/>
    </row>
    <row r="270" spans="1:33" ht="15.95" customHeight="1" x14ac:dyDescent="0.3">
      <c r="A270" s="22" t="b">
        <f t="shared" si="67"/>
        <v>0</v>
      </c>
      <c r="B270" s="22" t="b">
        <f t="shared" si="68"/>
        <v>0</v>
      </c>
      <c r="C270" s="22" t="b">
        <f t="shared" si="69"/>
        <v>0</v>
      </c>
      <c r="D270" s="22" t="b">
        <f t="shared" si="70"/>
        <v>0</v>
      </c>
      <c r="E270" s="22" t="b">
        <f t="shared" si="71"/>
        <v>0</v>
      </c>
      <c r="F270" s="22" t="b">
        <f t="shared" si="66"/>
        <v>0</v>
      </c>
      <c r="G270" s="22" t="b">
        <f t="shared" si="65"/>
        <v>0</v>
      </c>
      <c r="H270" s="22" t="b">
        <f t="shared" si="72"/>
        <v>0</v>
      </c>
      <c r="I270" s="22" t="b">
        <f t="shared" si="79"/>
        <v>0</v>
      </c>
      <c r="J270" s="22" t="b">
        <f t="shared" si="73"/>
        <v>0</v>
      </c>
      <c r="K270" s="3" t="str">
        <f>IF(AND(J270,RIGHT(Y270)="통"),Y270,"")</f>
        <v/>
      </c>
      <c r="L270" s="3" t="str">
        <f t="shared" si="74"/>
        <v/>
      </c>
      <c r="M270" s="3" t="str">
        <f t="shared" si="75"/>
        <v/>
      </c>
      <c r="N270" s="64" t="str">
        <f t="shared" si="80"/>
        <v/>
      </c>
      <c r="O270" s="3" t="str">
        <f>IF(I270,IF(I271,CONCATENATE(Y270,O271),Y270),"")</f>
        <v/>
      </c>
      <c r="P270" s="19" t="str">
        <f>IF(G270,O270,IF(D270,Y270,""))</f>
        <v/>
      </c>
      <c r="Q270" s="23">
        <f>_xlfn.XLOOKUP(R270,summary!C1:C36,summary!B1:B36)</f>
        <v>43840</v>
      </c>
      <c r="R270" s="24" t="str">
        <f t="shared" si="76"/>
        <v>구성동</v>
      </c>
      <c r="S270" s="24" t="str">
        <f>IF(J270,Y270,S269)</f>
        <v>청덕6통</v>
      </c>
      <c r="T270" s="24" t="str">
        <f>IF(J270,P271,T269)</f>
        <v>(청덕동)</v>
      </c>
      <c r="U270" s="24" t="str">
        <f t="shared" si="77"/>
        <v>청덕</v>
      </c>
      <c r="V270" s="25">
        <f>IF(J270,M270,V269)</f>
        <v>6</v>
      </c>
      <c r="W270" s="25">
        <f t="shared" si="78"/>
        <v>8</v>
      </c>
      <c r="X270" s="26"/>
      <c r="Y270" s="7"/>
      <c r="Z270" s="2" t="s">
        <v>112</v>
      </c>
      <c r="AA270" s="2" t="s">
        <v>390</v>
      </c>
      <c r="AB270" s="5"/>
      <c r="AC270" s="5"/>
      <c r="AD270" s="5"/>
      <c r="AE270" s="5"/>
      <c r="AF270" s="5"/>
      <c r="AG270" s="5"/>
    </row>
    <row r="271" spans="1:33" ht="15.95" customHeight="1" x14ac:dyDescent="0.3">
      <c r="A271" s="22" t="b">
        <f t="shared" si="67"/>
        <v>0</v>
      </c>
      <c r="B271" s="22" t="b">
        <f t="shared" si="68"/>
        <v>0</v>
      </c>
      <c r="C271" s="22" t="b">
        <f t="shared" si="69"/>
        <v>0</v>
      </c>
      <c r="D271" s="22" t="b">
        <f t="shared" si="70"/>
        <v>0</v>
      </c>
      <c r="E271" s="22" t="b">
        <f t="shared" si="71"/>
        <v>0</v>
      </c>
      <c r="F271" s="22" t="b">
        <f t="shared" si="66"/>
        <v>0</v>
      </c>
      <c r="G271" s="22" t="b">
        <f t="shared" si="65"/>
        <v>0</v>
      </c>
      <c r="H271" s="22" t="b">
        <f t="shared" si="72"/>
        <v>0</v>
      </c>
      <c r="I271" s="22" t="b">
        <f t="shared" si="79"/>
        <v>0</v>
      </c>
      <c r="J271" s="22" t="b">
        <f t="shared" si="73"/>
        <v>0</v>
      </c>
      <c r="K271" s="3" t="str">
        <f>IF(AND(J271,RIGHT(Y271)="통"),Y271,"")</f>
        <v/>
      </c>
      <c r="L271" s="3" t="str">
        <f t="shared" si="74"/>
        <v/>
      </c>
      <c r="M271" s="3" t="str">
        <f t="shared" si="75"/>
        <v/>
      </c>
      <c r="N271" s="64" t="str">
        <f t="shared" si="80"/>
        <v/>
      </c>
      <c r="O271" s="3" t="str">
        <f>IF(I271,IF(I272,CONCATENATE(Y271,O272),Y271),"")</f>
        <v/>
      </c>
      <c r="P271" s="19" t="str">
        <f>IF(G271,O271,IF(D271,Y271,""))</f>
        <v/>
      </c>
      <c r="Q271" s="23">
        <f>_xlfn.XLOOKUP(R271,summary!C1:C36,summary!B1:B36)</f>
        <v>43840</v>
      </c>
      <c r="R271" s="24" t="str">
        <f t="shared" si="76"/>
        <v>구성동</v>
      </c>
      <c r="S271" s="24" t="str">
        <f>IF(J271,Y271,S270)</f>
        <v>청덕6통</v>
      </c>
      <c r="T271" s="24" t="str">
        <f>IF(J271,P272,T270)</f>
        <v>(청덕동)</v>
      </c>
      <c r="U271" s="24" t="str">
        <f t="shared" si="77"/>
        <v>청덕</v>
      </c>
      <c r="V271" s="25">
        <f>IF(J271,M271,V270)</f>
        <v>6</v>
      </c>
      <c r="W271" s="25">
        <f t="shared" si="78"/>
        <v>9</v>
      </c>
      <c r="X271" s="26"/>
      <c r="Y271" s="7"/>
      <c r="Z271" s="2" t="s">
        <v>114</v>
      </c>
      <c r="AA271" s="2" t="s">
        <v>391</v>
      </c>
      <c r="AB271" s="5"/>
      <c r="AC271" s="5"/>
      <c r="AD271" s="5"/>
      <c r="AE271" s="5"/>
      <c r="AF271" s="5"/>
      <c r="AG271" s="5"/>
    </row>
    <row r="272" spans="1:33" ht="15.95" customHeight="1" x14ac:dyDescent="0.3">
      <c r="A272" s="22" t="b">
        <f t="shared" si="67"/>
        <v>0</v>
      </c>
      <c r="B272" s="22" t="b">
        <f t="shared" si="68"/>
        <v>0</v>
      </c>
      <c r="C272" s="22" t="b">
        <f t="shared" si="69"/>
        <v>0</v>
      </c>
      <c r="D272" s="22" t="b">
        <f t="shared" si="70"/>
        <v>0</v>
      </c>
      <c r="E272" s="22" t="b">
        <f t="shared" si="71"/>
        <v>0</v>
      </c>
      <c r="F272" s="22" t="b">
        <f t="shared" si="66"/>
        <v>0</v>
      </c>
      <c r="G272" s="22" t="b">
        <f t="shared" si="65"/>
        <v>0</v>
      </c>
      <c r="H272" s="22" t="b">
        <f t="shared" si="72"/>
        <v>0</v>
      </c>
      <c r="I272" s="22" t="b">
        <f t="shared" si="79"/>
        <v>0</v>
      </c>
      <c r="J272" s="22" t="b">
        <f t="shared" si="73"/>
        <v>0</v>
      </c>
      <c r="K272" s="3" t="str">
        <f>IF(AND(J272,RIGHT(Y272)="통"),Y272,"")</f>
        <v/>
      </c>
      <c r="L272" s="3" t="str">
        <f t="shared" si="74"/>
        <v/>
      </c>
      <c r="M272" s="3" t="str">
        <f t="shared" si="75"/>
        <v/>
      </c>
      <c r="N272" s="64" t="str">
        <f t="shared" si="80"/>
        <v/>
      </c>
      <c r="O272" s="3" t="str">
        <f>IF(I272,IF(I273,CONCATENATE(Y272,O273),Y272),"")</f>
        <v/>
      </c>
      <c r="P272" s="19" t="str">
        <f>IF(G272,O272,IF(D272,Y272,""))</f>
        <v/>
      </c>
      <c r="Q272" s="23">
        <f>_xlfn.XLOOKUP(R272,summary!C1:C36,summary!B1:B36)</f>
        <v>43840</v>
      </c>
      <c r="R272" s="24" t="str">
        <f t="shared" si="76"/>
        <v>구성동</v>
      </c>
      <c r="S272" s="24" t="str">
        <f>IF(J272,Y272,S271)</f>
        <v>청덕6통</v>
      </c>
      <c r="T272" s="24" t="str">
        <f>IF(J272,P273,T271)</f>
        <v>(청덕동)</v>
      </c>
      <c r="U272" s="24" t="str">
        <f t="shared" si="77"/>
        <v>청덕</v>
      </c>
      <c r="V272" s="25">
        <f>IF(J272,M272,V271)</f>
        <v>6</v>
      </c>
      <c r="W272" s="25">
        <f t="shared" si="78"/>
        <v>10</v>
      </c>
      <c r="X272" s="26"/>
      <c r="Y272" s="7"/>
      <c r="Z272" s="2" t="s">
        <v>116</v>
      </c>
      <c r="AA272" s="2" t="s">
        <v>392</v>
      </c>
      <c r="AB272" s="5"/>
      <c r="AC272" s="5"/>
      <c r="AD272" s="5"/>
      <c r="AE272" s="5"/>
      <c r="AF272" s="5"/>
      <c r="AG272" s="5"/>
    </row>
    <row r="273" spans="1:33" ht="15.95" customHeight="1" x14ac:dyDescent="0.3">
      <c r="A273" s="22" t="b">
        <f t="shared" si="67"/>
        <v>0</v>
      </c>
      <c r="B273" s="22" t="b">
        <f t="shared" si="68"/>
        <v>0</v>
      </c>
      <c r="C273" s="22" t="b">
        <f t="shared" si="69"/>
        <v>0</v>
      </c>
      <c r="D273" s="22" t="b">
        <f t="shared" si="70"/>
        <v>0</v>
      </c>
      <c r="E273" s="22" t="b">
        <f t="shared" si="71"/>
        <v>0</v>
      </c>
      <c r="F273" s="22" t="b">
        <f t="shared" si="66"/>
        <v>0</v>
      </c>
      <c r="G273" s="22" t="b">
        <f t="shared" si="65"/>
        <v>0</v>
      </c>
      <c r="H273" s="22" t="b">
        <f t="shared" si="72"/>
        <v>0</v>
      </c>
      <c r="I273" s="22" t="b">
        <f t="shared" si="79"/>
        <v>0</v>
      </c>
      <c r="J273" s="22" t="b">
        <f t="shared" si="73"/>
        <v>0</v>
      </c>
      <c r="K273" s="3" t="str">
        <f>IF(AND(J273,RIGHT(Y273)="통"),Y273,"")</f>
        <v/>
      </c>
      <c r="L273" s="3" t="str">
        <f t="shared" si="74"/>
        <v/>
      </c>
      <c r="M273" s="3" t="str">
        <f t="shared" si="75"/>
        <v/>
      </c>
      <c r="N273" s="64" t="str">
        <f t="shared" si="80"/>
        <v/>
      </c>
      <c r="O273" s="3" t="str">
        <f>IF(I273,IF(I274,CONCATENATE(Y273,O274),Y273),"")</f>
        <v/>
      </c>
      <c r="P273" s="19" t="str">
        <f>IF(G273,O273,IF(D273,Y273,""))</f>
        <v/>
      </c>
      <c r="Q273" s="23">
        <f>_xlfn.XLOOKUP(R273,summary!C1:C36,summary!B1:B36)</f>
        <v>43840</v>
      </c>
      <c r="R273" s="24" t="str">
        <f t="shared" si="76"/>
        <v>구성동</v>
      </c>
      <c r="S273" s="24" t="str">
        <f>IF(J273,Y273,S272)</f>
        <v>청덕6통</v>
      </c>
      <c r="T273" s="24" t="str">
        <f>IF(J273,P274,T272)</f>
        <v>(청덕동)</v>
      </c>
      <c r="U273" s="24" t="str">
        <f t="shared" si="77"/>
        <v>청덕</v>
      </c>
      <c r="V273" s="25">
        <f>IF(J273,M273,V272)</f>
        <v>6</v>
      </c>
      <c r="W273" s="25">
        <f t="shared" si="78"/>
        <v>11</v>
      </c>
      <c r="X273" s="26"/>
      <c r="Y273" s="7"/>
      <c r="Z273" s="2" t="s">
        <v>118</v>
      </c>
      <c r="AA273" s="2" t="s">
        <v>393</v>
      </c>
      <c r="AB273" s="5"/>
      <c r="AC273" s="5"/>
      <c r="AD273" s="5"/>
      <c r="AE273" s="5"/>
      <c r="AF273" s="5"/>
      <c r="AG273" s="5"/>
    </row>
    <row r="274" spans="1:33" ht="15.95" customHeight="1" x14ac:dyDescent="0.3">
      <c r="A274" s="22" t="b">
        <f t="shared" si="67"/>
        <v>0</v>
      </c>
      <c r="B274" s="22" t="b">
        <f t="shared" si="68"/>
        <v>0</v>
      </c>
      <c r="C274" s="22" t="b">
        <f t="shared" si="69"/>
        <v>0</v>
      </c>
      <c r="D274" s="22" t="b">
        <f t="shared" si="70"/>
        <v>0</v>
      </c>
      <c r="E274" s="22" t="b">
        <f t="shared" si="71"/>
        <v>0</v>
      </c>
      <c r="F274" s="22" t="b">
        <f t="shared" si="66"/>
        <v>0</v>
      </c>
      <c r="G274" s="22" t="b">
        <f t="shared" si="65"/>
        <v>0</v>
      </c>
      <c r="H274" s="22" t="b">
        <f t="shared" si="72"/>
        <v>0</v>
      </c>
      <c r="I274" s="22" t="b">
        <f t="shared" si="79"/>
        <v>0</v>
      </c>
      <c r="J274" s="22" t="b">
        <f t="shared" si="73"/>
        <v>0</v>
      </c>
      <c r="K274" s="3" t="str">
        <f>IF(AND(J274,RIGHT(Y274)="통"),Y274,"")</f>
        <v/>
      </c>
      <c r="L274" s="3" t="str">
        <f t="shared" si="74"/>
        <v/>
      </c>
      <c r="M274" s="3" t="str">
        <f t="shared" si="75"/>
        <v/>
      </c>
      <c r="N274" s="64" t="str">
        <f t="shared" si="80"/>
        <v/>
      </c>
      <c r="O274" s="3" t="str">
        <f>IF(I274,IF(I275,CONCATENATE(Y274,O275),Y274),"")</f>
        <v/>
      </c>
      <c r="P274" s="19" t="str">
        <f>IF(G274,O274,IF(D274,Y274,""))</f>
        <v/>
      </c>
      <c r="Q274" s="23">
        <f>_xlfn.XLOOKUP(R274,summary!C1:C36,summary!B1:B36)</f>
        <v>43840</v>
      </c>
      <c r="R274" s="24" t="str">
        <f t="shared" si="76"/>
        <v>구성동</v>
      </c>
      <c r="S274" s="24" t="str">
        <f>IF(J274,Y274,S273)</f>
        <v>청덕6통</v>
      </c>
      <c r="T274" s="24" t="str">
        <f>IF(J274,P275,T273)</f>
        <v>(청덕동)</v>
      </c>
      <c r="U274" s="24" t="str">
        <f t="shared" si="77"/>
        <v>청덕</v>
      </c>
      <c r="V274" s="25">
        <f>IF(J274,M274,V273)</f>
        <v>6</v>
      </c>
      <c r="W274" s="25">
        <f t="shared" si="78"/>
        <v>12</v>
      </c>
      <c r="X274" s="26"/>
      <c r="Y274" s="7"/>
      <c r="Z274" s="2" t="s">
        <v>120</v>
      </c>
      <c r="AA274" s="2" t="s">
        <v>394</v>
      </c>
      <c r="AB274" s="5"/>
      <c r="AC274" s="5"/>
      <c r="AD274" s="5"/>
      <c r="AE274" s="5"/>
      <c r="AF274" s="5"/>
      <c r="AG274" s="5"/>
    </row>
    <row r="275" spans="1:33" ht="15.95" customHeight="1" x14ac:dyDescent="0.3">
      <c r="A275" s="22" t="b">
        <f t="shared" si="67"/>
        <v>0</v>
      </c>
      <c r="B275" s="22" t="b">
        <f t="shared" si="68"/>
        <v>0</v>
      </c>
      <c r="C275" s="22" t="b">
        <f t="shared" si="69"/>
        <v>0</v>
      </c>
      <c r="D275" s="22" t="b">
        <f t="shared" si="70"/>
        <v>0</v>
      </c>
      <c r="E275" s="22" t="b">
        <f t="shared" si="71"/>
        <v>0</v>
      </c>
      <c r="F275" s="22" t="b">
        <f t="shared" si="66"/>
        <v>0</v>
      </c>
      <c r="G275" s="22" t="b">
        <f t="shared" si="65"/>
        <v>0</v>
      </c>
      <c r="H275" s="22" t="b">
        <f t="shared" si="72"/>
        <v>0</v>
      </c>
      <c r="I275" s="22" t="b">
        <f t="shared" si="79"/>
        <v>0</v>
      </c>
      <c r="J275" s="22" t="b">
        <f t="shared" si="73"/>
        <v>0</v>
      </c>
      <c r="K275" s="3" t="str">
        <f>IF(AND(J275,RIGHT(Y275)="통"),Y275,"")</f>
        <v/>
      </c>
      <c r="L275" s="3" t="str">
        <f t="shared" si="74"/>
        <v/>
      </c>
      <c r="M275" s="3" t="str">
        <f t="shared" si="75"/>
        <v/>
      </c>
      <c r="N275" s="64" t="str">
        <f t="shared" si="80"/>
        <v/>
      </c>
      <c r="O275" s="3" t="str">
        <f>IF(I275,IF(I276,CONCATENATE(Y275,O276),Y275),"")</f>
        <v/>
      </c>
      <c r="P275" s="19" t="str">
        <f>IF(G275,O275,IF(D275,Y275,""))</f>
        <v/>
      </c>
      <c r="Q275" s="23">
        <f>_xlfn.XLOOKUP(R275,summary!C1:C36,summary!B1:B36)</f>
        <v>43840</v>
      </c>
      <c r="R275" s="24" t="str">
        <f t="shared" si="76"/>
        <v>구성동</v>
      </c>
      <c r="S275" s="24" t="str">
        <f>IF(J275,Y275,S274)</f>
        <v>청덕6통</v>
      </c>
      <c r="T275" s="24" t="str">
        <f>IF(J275,P276,T274)</f>
        <v>(청덕동)</v>
      </c>
      <c r="U275" s="24" t="str">
        <f t="shared" si="77"/>
        <v>청덕</v>
      </c>
      <c r="V275" s="25">
        <f>IF(J275,M275,V274)</f>
        <v>6</v>
      </c>
      <c r="W275" s="25">
        <f t="shared" si="78"/>
        <v>13</v>
      </c>
      <c r="X275" s="26"/>
      <c r="Y275" s="7"/>
      <c r="Z275" s="2" t="s">
        <v>137</v>
      </c>
      <c r="AA275" s="2" t="s">
        <v>395</v>
      </c>
      <c r="AB275" s="5"/>
      <c r="AC275" s="5"/>
      <c r="AD275" s="5"/>
      <c r="AE275" s="5"/>
      <c r="AF275" s="5"/>
      <c r="AG275" s="5"/>
    </row>
    <row r="276" spans="1:33" ht="15.95" customHeight="1" x14ac:dyDescent="0.3">
      <c r="A276" s="22" t="b">
        <f t="shared" si="67"/>
        <v>0</v>
      </c>
      <c r="B276" s="22" t="b">
        <f t="shared" si="68"/>
        <v>0</v>
      </c>
      <c r="C276" s="22" t="b">
        <f t="shared" si="69"/>
        <v>0</v>
      </c>
      <c r="D276" s="22" t="b">
        <f t="shared" si="70"/>
        <v>0</v>
      </c>
      <c r="E276" s="22" t="b">
        <f t="shared" si="71"/>
        <v>0</v>
      </c>
      <c r="F276" s="22" t="b">
        <f t="shared" si="66"/>
        <v>0</v>
      </c>
      <c r="G276" s="22" t="b">
        <f t="shared" si="65"/>
        <v>0</v>
      </c>
      <c r="H276" s="22" t="b">
        <f t="shared" si="72"/>
        <v>0</v>
      </c>
      <c r="I276" s="22" t="b">
        <f t="shared" si="79"/>
        <v>0</v>
      </c>
      <c r="J276" s="22" t="b">
        <f t="shared" si="73"/>
        <v>0</v>
      </c>
      <c r="K276" s="3" t="str">
        <f>IF(AND(J276,RIGHT(Y276)="통"),Y276,"")</f>
        <v/>
      </c>
      <c r="L276" s="3" t="str">
        <f t="shared" si="74"/>
        <v/>
      </c>
      <c r="M276" s="3" t="str">
        <f t="shared" si="75"/>
        <v/>
      </c>
      <c r="N276" s="64" t="str">
        <f t="shared" si="80"/>
        <v/>
      </c>
      <c r="O276" s="3" t="str">
        <f>IF(I276,IF(I277,CONCATENATE(Y276,O277),Y276),"")</f>
        <v/>
      </c>
      <c r="P276" s="19" t="str">
        <f>IF(G276,O276,IF(D276,Y276,""))</f>
        <v/>
      </c>
      <c r="Q276" s="23">
        <f>_xlfn.XLOOKUP(R276,summary!C1:C36,summary!B1:B36)</f>
        <v>43840</v>
      </c>
      <c r="R276" s="24" t="str">
        <f t="shared" si="76"/>
        <v>구성동</v>
      </c>
      <c r="S276" s="24" t="str">
        <f>IF(J276,Y276,S275)</f>
        <v>청덕6통</v>
      </c>
      <c r="T276" s="24" t="str">
        <f>IF(J276,P277,T275)</f>
        <v>(청덕동)</v>
      </c>
      <c r="U276" s="24" t="str">
        <f t="shared" si="77"/>
        <v>청덕</v>
      </c>
      <c r="V276" s="25">
        <f>IF(J276,M276,V275)</f>
        <v>6</v>
      </c>
      <c r="W276" s="25">
        <f t="shared" si="78"/>
        <v>14</v>
      </c>
      <c r="X276" s="26"/>
      <c r="Y276" s="7"/>
      <c r="Z276" s="2" t="s">
        <v>139</v>
      </c>
      <c r="AA276" s="2" t="s">
        <v>396</v>
      </c>
      <c r="AB276" s="5"/>
      <c r="AC276" s="5"/>
      <c r="AD276" s="5"/>
      <c r="AE276" s="5"/>
      <c r="AF276" s="5"/>
      <c r="AG276" s="5"/>
    </row>
    <row r="277" spans="1:33" ht="15.95" customHeight="1" x14ac:dyDescent="0.3">
      <c r="A277" s="22" t="b">
        <f t="shared" si="67"/>
        <v>0</v>
      </c>
      <c r="B277" s="22" t="b">
        <f t="shared" si="68"/>
        <v>0</v>
      </c>
      <c r="C277" s="22" t="b">
        <f t="shared" si="69"/>
        <v>0</v>
      </c>
      <c r="D277" s="22" t="b">
        <f t="shared" si="70"/>
        <v>0</v>
      </c>
      <c r="E277" s="22" t="b">
        <f t="shared" si="71"/>
        <v>0</v>
      </c>
      <c r="F277" s="22" t="b">
        <f t="shared" si="66"/>
        <v>0</v>
      </c>
      <c r="G277" s="22" t="b">
        <f t="shared" si="65"/>
        <v>0</v>
      </c>
      <c r="H277" s="22" t="b">
        <f t="shared" si="72"/>
        <v>0</v>
      </c>
      <c r="I277" s="22" t="b">
        <f t="shared" si="79"/>
        <v>0</v>
      </c>
      <c r="J277" s="22" t="b">
        <f t="shared" si="73"/>
        <v>0</v>
      </c>
      <c r="K277" s="3" t="str">
        <f>IF(AND(J277,RIGHT(Y277)="통"),Y277,"")</f>
        <v/>
      </c>
      <c r="L277" s="3" t="str">
        <f t="shared" si="74"/>
        <v/>
      </c>
      <c r="M277" s="3" t="str">
        <f t="shared" si="75"/>
        <v/>
      </c>
      <c r="N277" s="64" t="str">
        <f t="shared" si="80"/>
        <v/>
      </c>
      <c r="O277" s="3" t="str">
        <f>IF(I277,IF(I278,CONCATENATE(Y277,O278),Y277),"")</f>
        <v/>
      </c>
      <c r="P277" s="19" t="str">
        <f>IF(G277,O277,IF(D277,Y277,""))</f>
        <v/>
      </c>
      <c r="Q277" s="23">
        <f>_xlfn.XLOOKUP(R277,summary!C1:C36,summary!B1:B36)</f>
        <v>43840</v>
      </c>
      <c r="R277" s="24" t="str">
        <f t="shared" si="76"/>
        <v>구성동</v>
      </c>
      <c r="S277" s="24" t="str">
        <f>IF(J277,Y277,S276)</f>
        <v>청덕6통</v>
      </c>
      <c r="T277" s="24" t="str">
        <f>IF(J277,P278,T276)</f>
        <v>(청덕동)</v>
      </c>
      <c r="U277" s="24" t="str">
        <f t="shared" si="77"/>
        <v>청덕</v>
      </c>
      <c r="V277" s="25">
        <f>IF(J277,M277,V276)</f>
        <v>6</v>
      </c>
      <c r="W277" s="25">
        <f t="shared" si="78"/>
        <v>15</v>
      </c>
      <c r="X277" s="26"/>
      <c r="Y277" s="7"/>
      <c r="Z277" s="2" t="s">
        <v>306</v>
      </c>
      <c r="AA277" s="2" t="s">
        <v>397</v>
      </c>
      <c r="AB277" s="5"/>
      <c r="AC277" s="5"/>
      <c r="AD277" s="5"/>
      <c r="AE277" s="5"/>
      <c r="AF277" s="5"/>
      <c r="AG277" s="5"/>
    </row>
    <row r="278" spans="1:33" ht="15.95" customHeight="1" x14ac:dyDescent="0.3">
      <c r="A278" s="22" t="b">
        <f t="shared" si="67"/>
        <v>0</v>
      </c>
      <c r="B278" s="22" t="b">
        <f t="shared" si="68"/>
        <v>0</v>
      </c>
      <c r="C278" s="22" t="b">
        <f t="shared" si="69"/>
        <v>0</v>
      </c>
      <c r="D278" s="22" t="b">
        <f t="shared" si="70"/>
        <v>0</v>
      </c>
      <c r="E278" s="22" t="b">
        <f t="shared" si="71"/>
        <v>0</v>
      </c>
      <c r="F278" s="22" t="b">
        <f t="shared" si="66"/>
        <v>0</v>
      </c>
      <c r="G278" s="22" t="b">
        <f t="shared" si="65"/>
        <v>0</v>
      </c>
      <c r="H278" s="22" t="b">
        <f t="shared" si="72"/>
        <v>0</v>
      </c>
      <c r="I278" s="22" t="b">
        <f t="shared" si="79"/>
        <v>0</v>
      </c>
      <c r="J278" s="22" t="b">
        <f t="shared" si="73"/>
        <v>0</v>
      </c>
      <c r="K278" s="3" t="str">
        <f>IF(AND(J278,RIGHT(Y278)="통"),Y278,"")</f>
        <v/>
      </c>
      <c r="L278" s="3" t="str">
        <f t="shared" si="74"/>
        <v/>
      </c>
      <c r="M278" s="3" t="str">
        <f t="shared" si="75"/>
        <v/>
      </c>
      <c r="N278" s="64" t="str">
        <f t="shared" si="80"/>
        <v/>
      </c>
      <c r="O278" s="3" t="str">
        <f>IF(I278,IF(I279,CONCATENATE(Y278,O279),Y278),"")</f>
        <v/>
      </c>
      <c r="P278" s="19" t="str">
        <f>IF(G278,O278,IF(D278,Y278,""))</f>
        <v/>
      </c>
      <c r="Q278" s="23">
        <f>_xlfn.XLOOKUP(R278,summary!C1:C36,summary!B1:B36)</f>
        <v>43840</v>
      </c>
      <c r="R278" s="24" t="str">
        <f t="shared" si="76"/>
        <v>구성동</v>
      </c>
      <c r="S278" s="24" t="str">
        <f>IF(J278,Y278,S277)</f>
        <v>청덕6통</v>
      </c>
      <c r="T278" s="24" t="str">
        <f>IF(J278,P279,T277)</f>
        <v>(청덕동)</v>
      </c>
      <c r="U278" s="24" t="str">
        <f t="shared" si="77"/>
        <v>청덕</v>
      </c>
      <c r="V278" s="25">
        <f>IF(J278,M278,V277)</f>
        <v>6</v>
      </c>
      <c r="W278" s="25">
        <f t="shared" si="78"/>
        <v>16</v>
      </c>
      <c r="X278" s="26"/>
      <c r="Y278" s="7"/>
      <c r="Z278" s="2" t="s">
        <v>356</v>
      </c>
      <c r="AA278" s="2" t="s">
        <v>398</v>
      </c>
      <c r="AB278" s="5"/>
      <c r="AC278" s="5"/>
      <c r="AD278" s="5"/>
      <c r="AE278" s="5"/>
      <c r="AF278" s="5"/>
      <c r="AG278" s="5"/>
    </row>
    <row r="279" spans="1:33" ht="15.95" customHeight="1" x14ac:dyDescent="0.3">
      <c r="A279" s="22" t="b">
        <f t="shared" si="67"/>
        <v>0</v>
      </c>
      <c r="B279" s="22" t="b">
        <f t="shared" si="68"/>
        <v>0</v>
      </c>
      <c r="C279" s="22" t="b">
        <f t="shared" si="69"/>
        <v>0</v>
      </c>
      <c r="D279" s="22" t="b">
        <f t="shared" si="70"/>
        <v>0</v>
      </c>
      <c r="E279" s="22" t="b">
        <f t="shared" si="71"/>
        <v>0</v>
      </c>
      <c r="F279" s="22" t="b">
        <f t="shared" si="66"/>
        <v>0</v>
      </c>
      <c r="G279" s="22" t="b">
        <f t="shared" si="65"/>
        <v>0</v>
      </c>
      <c r="H279" s="22" t="b">
        <f t="shared" si="72"/>
        <v>0</v>
      </c>
      <c r="I279" s="22" t="b">
        <f t="shared" si="79"/>
        <v>0</v>
      </c>
      <c r="J279" s="22" t="b">
        <f t="shared" si="73"/>
        <v>0</v>
      </c>
      <c r="K279" s="3" t="str">
        <f>IF(AND(J279,RIGHT(Y279)="통"),Y279,"")</f>
        <v/>
      </c>
      <c r="L279" s="3" t="str">
        <f t="shared" si="74"/>
        <v/>
      </c>
      <c r="M279" s="3" t="str">
        <f t="shared" si="75"/>
        <v/>
      </c>
      <c r="N279" s="64" t="str">
        <f t="shared" si="80"/>
        <v/>
      </c>
      <c r="O279" s="3" t="str">
        <f>IF(I279,IF(I280,CONCATENATE(Y279,O280),Y279),"")</f>
        <v/>
      </c>
      <c r="P279" s="19" t="str">
        <f>IF(G279,O279,IF(D279,Y279,""))</f>
        <v/>
      </c>
      <c r="Q279" s="23">
        <f>_xlfn.XLOOKUP(R279,summary!C1:C36,summary!B1:B36)</f>
        <v>43840</v>
      </c>
      <c r="R279" s="24" t="str">
        <f t="shared" si="76"/>
        <v>구성동</v>
      </c>
      <c r="S279" s="24" t="str">
        <f>IF(J279,Y279,S278)</f>
        <v>청덕6통</v>
      </c>
      <c r="T279" s="24" t="str">
        <f>IF(J279,P280,T278)</f>
        <v>(청덕동)</v>
      </c>
      <c r="U279" s="24" t="str">
        <f t="shared" si="77"/>
        <v>청덕</v>
      </c>
      <c r="V279" s="25">
        <f>IF(J279,M279,V278)</f>
        <v>6</v>
      </c>
      <c r="W279" s="24" t="str">
        <f t="shared" si="78"/>
        <v/>
      </c>
      <c r="X279" s="26"/>
      <c r="Y279" s="7"/>
      <c r="Z279" s="7"/>
      <c r="AA279" s="7"/>
      <c r="AB279" s="5"/>
      <c r="AC279" s="5"/>
      <c r="AD279" s="5"/>
      <c r="AE279" s="5"/>
      <c r="AF279" s="5"/>
      <c r="AG279" s="5"/>
    </row>
    <row r="280" spans="1:33" ht="15.95" customHeight="1" x14ac:dyDescent="0.3">
      <c r="A280" s="22" t="b">
        <f t="shared" si="67"/>
        <v>1</v>
      </c>
      <c r="B280" s="22" t="b">
        <f t="shared" si="68"/>
        <v>0</v>
      </c>
      <c r="C280" s="22" t="b">
        <f t="shared" si="69"/>
        <v>0</v>
      </c>
      <c r="D280" s="22" t="b">
        <f t="shared" si="70"/>
        <v>0</v>
      </c>
      <c r="E280" s="22" t="b">
        <f t="shared" si="71"/>
        <v>0</v>
      </c>
      <c r="F280" s="22" t="b">
        <f t="shared" si="66"/>
        <v>0</v>
      </c>
      <c r="G280" s="22" t="b">
        <f t="shared" si="65"/>
        <v>0</v>
      </c>
      <c r="H280" s="22" t="b">
        <f t="shared" si="72"/>
        <v>0</v>
      </c>
      <c r="I280" s="22" t="b">
        <f t="shared" si="79"/>
        <v>0</v>
      </c>
      <c r="J280" s="22" t="b">
        <f t="shared" si="73"/>
        <v>1</v>
      </c>
      <c r="K280" s="3" t="str">
        <f>IF(AND(J280,RIGHT(Y280)="통"),Y280,"")</f>
        <v/>
      </c>
      <c r="L280" s="3" t="str">
        <f t="shared" si="74"/>
        <v/>
      </c>
      <c r="M280" s="3" t="str">
        <f t="shared" si="75"/>
        <v/>
      </c>
      <c r="N280" s="64" t="str">
        <f t="shared" si="80"/>
        <v/>
      </c>
      <c r="O280" s="3" t="str">
        <f>IF(I280,IF(I281,CONCATENATE(Y280,O281),Y280),"")</f>
        <v/>
      </c>
      <c r="P280" s="19" t="str">
        <f>IF(G280,O280,IF(D280,Y280,""))</f>
        <v/>
      </c>
      <c r="Q280" s="23" t="e">
        <f>_xlfn.XLOOKUP(R280,summary!C1:C36,summary!B1:B36)</f>
        <v>#N/A</v>
      </c>
      <c r="R280" s="24" t="str">
        <f t="shared" si="76"/>
        <v>읍 면 동</v>
      </c>
      <c r="S280" s="24" t="str">
        <f>IF(J280,Y280,S279)</f>
        <v>통 리 명</v>
      </c>
      <c r="T280" s="24" t="str">
        <f>IF(J280,P281,T279)</f>
        <v/>
      </c>
      <c r="U280" s="25" t="str">
        <f t="shared" si="77"/>
        <v/>
      </c>
      <c r="V280" s="24" t="str">
        <f>IF(J280,M280,V279)</f>
        <v/>
      </c>
      <c r="W280" s="24" t="str">
        <f t="shared" si="78"/>
        <v/>
      </c>
      <c r="X280" s="21" t="s">
        <v>141</v>
      </c>
      <c r="Y280" s="2" t="s">
        <v>142</v>
      </c>
      <c r="Z280" s="2" t="s">
        <v>74</v>
      </c>
      <c r="AA280" s="2" t="s">
        <v>143</v>
      </c>
      <c r="AB280" s="5"/>
      <c r="AC280" s="5"/>
      <c r="AD280" s="5"/>
      <c r="AE280" s="5"/>
      <c r="AF280" s="5"/>
      <c r="AG280" s="5"/>
    </row>
    <row r="281" spans="1:33" ht="15.95" customHeight="1" x14ac:dyDescent="0.3">
      <c r="A281" s="22" t="b">
        <f t="shared" si="67"/>
        <v>1</v>
      </c>
      <c r="B281" s="22" t="b">
        <f t="shared" si="68"/>
        <v>0</v>
      </c>
      <c r="C281" s="22" t="b">
        <f t="shared" si="69"/>
        <v>0</v>
      </c>
      <c r="D281" s="22" t="b">
        <f t="shared" si="70"/>
        <v>0</v>
      </c>
      <c r="E281" s="22" t="b">
        <f t="shared" si="71"/>
        <v>0</v>
      </c>
      <c r="F281" s="22" t="b">
        <f t="shared" si="66"/>
        <v>0</v>
      </c>
      <c r="G281" s="22" t="b">
        <f t="shared" si="65"/>
        <v>0</v>
      </c>
      <c r="H281" s="22" t="b">
        <f t="shared" si="72"/>
        <v>0</v>
      </c>
      <c r="I281" s="22" t="b">
        <f t="shared" si="79"/>
        <v>0</v>
      </c>
      <c r="J281" s="22" t="b">
        <f t="shared" si="73"/>
        <v>1</v>
      </c>
      <c r="K281" s="3" t="str">
        <f>IF(AND(J281,RIGHT(Y281)="통"),Y281,"")</f>
        <v>청덕7통</v>
      </c>
      <c r="L281" s="3" t="str">
        <f t="shared" si="74"/>
        <v>덕7</v>
      </c>
      <c r="M281" s="22">
        <f t="shared" si="75"/>
        <v>7</v>
      </c>
      <c r="N281" s="64" t="str">
        <f t="shared" si="80"/>
        <v>청덕</v>
      </c>
      <c r="O281" s="3" t="str">
        <f>IF(I281,IF(I282,CONCATENATE(Y281,O282),Y281),"")</f>
        <v/>
      </c>
      <c r="P281" s="19" t="str">
        <f>IF(G281,O281,IF(D281,Y281,""))</f>
        <v/>
      </c>
      <c r="Q281" s="23">
        <f>_xlfn.XLOOKUP(R281,summary!C1:C36,summary!B1:B36)</f>
        <v>43840</v>
      </c>
      <c r="R281" s="24" t="str">
        <f t="shared" si="76"/>
        <v>구성동</v>
      </c>
      <c r="S281" s="24" t="str">
        <f>IF(J281,Y281,S280)</f>
        <v>청덕7통</v>
      </c>
      <c r="T281" s="24" t="str">
        <f>IF(J281,P282,T280)</f>
        <v>(청덕동)</v>
      </c>
      <c r="U281" s="24" t="str">
        <f t="shared" si="77"/>
        <v>청덕</v>
      </c>
      <c r="V281" s="25">
        <f>IF(J281,M281,V280)</f>
        <v>7</v>
      </c>
      <c r="W281" s="25">
        <f t="shared" si="78"/>
        <v>1</v>
      </c>
      <c r="X281" s="21" t="s">
        <v>31</v>
      </c>
      <c r="Y281" s="2" t="s">
        <v>399</v>
      </c>
      <c r="Z281" s="2" t="s">
        <v>79</v>
      </c>
      <c r="AA281" s="2" t="s">
        <v>400</v>
      </c>
      <c r="AB281" s="5"/>
      <c r="AC281" s="5"/>
      <c r="AD281" s="5"/>
      <c r="AE281" s="5"/>
      <c r="AF281" s="5"/>
      <c r="AG281" s="5"/>
    </row>
    <row r="282" spans="1:33" ht="15.95" customHeight="1" x14ac:dyDescent="0.3">
      <c r="A282" s="22" t="b">
        <f t="shared" si="67"/>
        <v>1</v>
      </c>
      <c r="B282" s="22" t="b">
        <f t="shared" si="68"/>
        <v>1</v>
      </c>
      <c r="C282" s="22" t="b">
        <f t="shared" si="69"/>
        <v>1</v>
      </c>
      <c r="D282" s="22" t="b">
        <f t="shared" si="70"/>
        <v>1</v>
      </c>
      <c r="E282" s="22" t="b">
        <f t="shared" si="71"/>
        <v>1</v>
      </c>
      <c r="F282" s="22" t="b">
        <f t="shared" si="66"/>
        <v>0</v>
      </c>
      <c r="G282" s="22" t="b">
        <f t="shared" si="65"/>
        <v>0</v>
      </c>
      <c r="H282" s="22" t="b">
        <f t="shared" si="72"/>
        <v>0</v>
      </c>
      <c r="I282" s="22" t="b">
        <f t="shared" si="79"/>
        <v>0</v>
      </c>
      <c r="J282" s="22" t="b">
        <f t="shared" si="73"/>
        <v>0</v>
      </c>
      <c r="K282" s="3" t="str">
        <f>IF(AND(J282,RIGHT(Y282)="통"),Y282,"")</f>
        <v/>
      </c>
      <c r="L282" s="3" t="str">
        <f t="shared" si="74"/>
        <v/>
      </c>
      <c r="M282" s="3" t="str">
        <f t="shared" si="75"/>
        <v/>
      </c>
      <c r="N282" s="64" t="str">
        <f t="shared" si="80"/>
        <v/>
      </c>
      <c r="O282" s="3" t="str">
        <f>IF(I282,IF(I283,CONCATENATE(Y282,O283),Y282),"")</f>
        <v/>
      </c>
      <c r="P282" s="19" t="str">
        <f>IF(G282,O282,IF(D282,Y282,""))</f>
        <v>(청덕동)</v>
      </c>
      <c r="Q282" s="23">
        <f>_xlfn.XLOOKUP(R282,summary!C1:C36,summary!B1:B36)</f>
        <v>43840</v>
      </c>
      <c r="R282" s="24" t="str">
        <f t="shared" si="76"/>
        <v>구성동</v>
      </c>
      <c r="S282" s="24" t="str">
        <f>IF(J282,Y282,S281)</f>
        <v>청덕7통</v>
      </c>
      <c r="T282" s="24" t="str">
        <f>IF(J282,P283,T281)</f>
        <v>(청덕동)</v>
      </c>
      <c r="U282" s="24" t="str">
        <f t="shared" si="77"/>
        <v>청덕</v>
      </c>
      <c r="V282" s="25">
        <f>IF(J282,M282,V281)</f>
        <v>7</v>
      </c>
      <c r="W282" s="25">
        <f t="shared" si="78"/>
        <v>2</v>
      </c>
      <c r="X282" s="26"/>
      <c r="Y282" s="2" t="s">
        <v>340</v>
      </c>
      <c r="Z282" s="2" t="s">
        <v>81</v>
      </c>
      <c r="AA282" s="2" t="s">
        <v>401</v>
      </c>
      <c r="AB282" s="5"/>
      <c r="AC282" s="5"/>
      <c r="AD282" s="5"/>
      <c r="AE282" s="5"/>
      <c r="AF282" s="5"/>
      <c r="AG282" s="5"/>
    </row>
    <row r="283" spans="1:33" ht="15.95" customHeight="1" x14ac:dyDescent="0.3">
      <c r="A283" s="22" t="b">
        <f t="shared" si="67"/>
        <v>0</v>
      </c>
      <c r="B283" s="22" t="b">
        <f t="shared" si="68"/>
        <v>0</v>
      </c>
      <c r="C283" s="22" t="b">
        <f t="shared" si="69"/>
        <v>0</v>
      </c>
      <c r="D283" s="22" t="b">
        <f t="shared" si="70"/>
        <v>0</v>
      </c>
      <c r="E283" s="22" t="b">
        <f t="shared" si="71"/>
        <v>0</v>
      </c>
      <c r="F283" s="22" t="b">
        <f t="shared" si="66"/>
        <v>0</v>
      </c>
      <c r="G283" s="22" t="b">
        <f t="shared" si="65"/>
        <v>0</v>
      </c>
      <c r="H283" s="22" t="b">
        <f t="shared" si="72"/>
        <v>0</v>
      </c>
      <c r="I283" s="22" t="b">
        <f t="shared" si="79"/>
        <v>0</v>
      </c>
      <c r="J283" s="22" t="b">
        <f t="shared" si="73"/>
        <v>0</v>
      </c>
      <c r="K283" s="3" t="str">
        <f>IF(AND(J283,RIGHT(Y283)="통"),Y283,"")</f>
        <v/>
      </c>
      <c r="L283" s="3" t="str">
        <f t="shared" si="74"/>
        <v/>
      </c>
      <c r="M283" s="3" t="str">
        <f t="shared" si="75"/>
        <v/>
      </c>
      <c r="N283" s="64" t="str">
        <f t="shared" si="80"/>
        <v/>
      </c>
      <c r="O283" s="3" t="str">
        <f>IF(I283,IF(I284,CONCATENATE(Y283,O284),Y283),"")</f>
        <v/>
      </c>
      <c r="P283" s="19" t="str">
        <f>IF(G283,O283,IF(D283,Y283,""))</f>
        <v/>
      </c>
      <c r="Q283" s="23">
        <f>_xlfn.XLOOKUP(R283,summary!C1:C36,summary!B1:B36)</f>
        <v>43840</v>
      </c>
      <c r="R283" s="24" t="str">
        <f t="shared" si="76"/>
        <v>구성동</v>
      </c>
      <c r="S283" s="24" t="str">
        <f>IF(J283,Y283,S282)</f>
        <v>청덕7통</v>
      </c>
      <c r="T283" s="24" t="str">
        <f>IF(J283,P284,T282)</f>
        <v>(청덕동)</v>
      </c>
      <c r="U283" s="24" t="str">
        <f t="shared" si="77"/>
        <v>청덕</v>
      </c>
      <c r="V283" s="25">
        <f>IF(J283,M283,V282)</f>
        <v>7</v>
      </c>
      <c r="W283" s="25">
        <f t="shared" si="78"/>
        <v>3</v>
      </c>
      <c r="X283" s="26"/>
      <c r="Y283" s="7"/>
      <c r="Z283" s="2" t="s">
        <v>83</v>
      </c>
      <c r="AA283" s="2" t="s">
        <v>402</v>
      </c>
      <c r="AB283" s="5"/>
      <c r="AC283" s="5"/>
      <c r="AD283" s="5"/>
      <c r="AE283" s="5"/>
      <c r="AF283" s="5"/>
      <c r="AG283" s="5"/>
    </row>
    <row r="284" spans="1:33" ht="15.95" customHeight="1" x14ac:dyDescent="0.3">
      <c r="A284" s="22" t="b">
        <f t="shared" si="67"/>
        <v>0</v>
      </c>
      <c r="B284" s="22" t="b">
        <f t="shared" si="68"/>
        <v>0</v>
      </c>
      <c r="C284" s="22" t="b">
        <f t="shared" si="69"/>
        <v>0</v>
      </c>
      <c r="D284" s="22" t="b">
        <f t="shared" si="70"/>
        <v>0</v>
      </c>
      <c r="E284" s="22" t="b">
        <f t="shared" si="71"/>
        <v>0</v>
      </c>
      <c r="F284" s="22" t="b">
        <f t="shared" si="66"/>
        <v>0</v>
      </c>
      <c r="G284" s="22" t="b">
        <f t="shared" si="65"/>
        <v>0</v>
      </c>
      <c r="H284" s="22" t="b">
        <f t="shared" si="72"/>
        <v>0</v>
      </c>
      <c r="I284" s="22" t="b">
        <f t="shared" si="79"/>
        <v>0</v>
      </c>
      <c r="J284" s="22" t="b">
        <f t="shared" si="73"/>
        <v>0</v>
      </c>
      <c r="K284" s="3" t="str">
        <f>IF(AND(J284,RIGHT(Y284)="통"),Y284,"")</f>
        <v/>
      </c>
      <c r="L284" s="3" t="str">
        <f t="shared" si="74"/>
        <v/>
      </c>
      <c r="M284" s="3" t="str">
        <f t="shared" si="75"/>
        <v/>
      </c>
      <c r="N284" s="64" t="str">
        <f t="shared" si="80"/>
        <v/>
      </c>
      <c r="O284" s="3" t="str">
        <f>IF(I284,IF(I285,CONCATENATE(Y284,O285),Y284),"")</f>
        <v/>
      </c>
      <c r="P284" s="19" t="str">
        <f>IF(G284,O284,IF(D284,Y284,""))</f>
        <v/>
      </c>
      <c r="Q284" s="23">
        <f>_xlfn.XLOOKUP(R284,summary!C1:C36,summary!B1:B36)</f>
        <v>43840</v>
      </c>
      <c r="R284" s="24" t="str">
        <f t="shared" si="76"/>
        <v>구성동</v>
      </c>
      <c r="S284" s="24" t="str">
        <f>IF(J284,Y284,S283)</f>
        <v>청덕7통</v>
      </c>
      <c r="T284" s="24" t="str">
        <f>IF(J284,P285,T283)</f>
        <v>(청덕동)</v>
      </c>
      <c r="U284" s="24" t="str">
        <f t="shared" si="77"/>
        <v>청덕</v>
      </c>
      <c r="V284" s="25">
        <f>IF(J284,M284,V283)</f>
        <v>7</v>
      </c>
      <c r="W284" s="25">
        <f t="shared" si="78"/>
        <v>4</v>
      </c>
      <c r="X284" s="26"/>
      <c r="Y284" s="7"/>
      <c r="Z284" s="2" t="s">
        <v>90</v>
      </c>
      <c r="AA284" s="2" t="s">
        <v>403</v>
      </c>
      <c r="AB284" s="5"/>
      <c r="AC284" s="5"/>
      <c r="AD284" s="5"/>
      <c r="AE284" s="5"/>
      <c r="AF284" s="5"/>
      <c r="AG284" s="5"/>
    </row>
    <row r="285" spans="1:33" ht="15.95" customHeight="1" x14ac:dyDescent="0.3">
      <c r="A285" s="22" t="b">
        <f t="shared" si="67"/>
        <v>0</v>
      </c>
      <c r="B285" s="22" t="b">
        <f t="shared" si="68"/>
        <v>0</v>
      </c>
      <c r="C285" s="22" t="b">
        <f t="shared" si="69"/>
        <v>0</v>
      </c>
      <c r="D285" s="22" t="b">
        <f t="shared" si="70"/>
        <v>0</v>
      </c>
      <c r="E285" s="22" t="b">
        <f t="shared" si="71"/>
        <v>0</v>
      </c>
      <c r="F285" s="22" t="b">
        <f t="shared" si="66"/>
        <v>0</v>
      </c>
      <c r="G285" s="22" t="b">
        <f t="shared" si="65"/>
        <v>0</v>
      </c>
      <c r="H285" s="22" t="b">
        <f t="shared" si="72"/>
        <v>0</v>
      </c>
      <c r="I285" s="22" t="b">
        <f t="shared" si="79"/>
        <v>0</v>
      </c>
      <c r="J285" s="22" t="b">
        <f t="shared" si="73"/>
        <v>0</v>
      </c>
      <c r="K285" s="3" t="str">
        <f>IF(AND(J285,RIGHT(Y285)="통"),Y285,"")</f>
        <v/>
      </c>
      <c r="L285" s="3" t="str">
        <f t="shared" si="74"/>
        <v/>
      </c>
      <c r="M285" s="3" t="str">
        <f t="shared" si="75"/>
        <v/>
      </c>
      <c r="N285" s="64" t="str">
        <f t="shared" si="80"/>
        <v/>
      </c>
      <c r="O285" s="3" t="str">
        <f>IF(I285,IF(I286,CONCATENATE(Y285,O286),Y285),"")</f>
        <v/>
      </c>
      <c r="P285" s="19" t="str">
        <f>IF(G285,O285,IF(D285,Y285,""))</f>
        <v/>
      </c>
      <c r="Q285" s="23">
        <f>_xlfn.XLOOKUP(R285,summary!C1:C36,summary!B1:B36)</f>
        <v>43840</v>
      </c>
      <c r="R285" s="24" t="str">
        <f t="shared" si="76"/>
        <v>구성동</v>
      </c>
      <c r="S285" s="24" t="str">
        <f>IF(J285,Y285,S284)</f>
        <v>청덕7통</v>
      </c>
      <c r="T285" s="24" t="str">
        <f>IF(J285,P286,T284)</f>
        <v>(청덕동)</v>
      </c>
      <c r="U285" s="24" t="str">
        <f t="shared" si="77"/>
        <v>청덕</v>
      </c>
      <c r="V285" s="25">
        <f>IF(J285,M285,V284)</f>
        <v>7</v>
      </c>
      <c r="W285" s="25">
        <f t="shared" si="78"/>
        <v>5</v>
      </c>
      <c r="X285" s="26"/>
      <c r="Y285" s="7"/>
      <c r="Z285" s="2" t="s">
        <v>106</v>
      </c>
      <c r="AA285" s="2" t="s">
        <v>404</v>
      </c>
      <c r="AB285" s="5"/>
      <c r="AC285" s="5"/>
      <c r="AD285" s="5"/>
      <c r="AE285" s="5"/>
      <c r="AF285" s="5"/>
      <c r="AG285" s="5"/>
    </row>
    <row r="286" spans="1:33" ht="15.95" customHeight="1" x14ac:dyDescent="0.3">
      <c r="A286" s="22" t="b">
        <f t="shared" si="67"/>
        <v>0</v>
      </c>
      <c r="B286" s="22" t="b">
        <f t="shared" si="68"/>
        <v>0</v>
      </c>
      <c r="C286" s="22" t="b">
        <f t="shared" si="69"/>
        <v>0</v>
      </c>
      <c r="D286" s="22" t="b">
        <f t="shared" si="70"/>
        <v>0</v>
      </c>
      <c r="E286" s="22" t="b">
        <f t="shared" si="71"/>
        <v>0</v>
      </c>
      <c r="F286" s="22" t="b">
        <f t="shared" si="66"/>
        <v>0</v>
      </c>
      <c r="G286" s="22" t="b">
        <f t="shared" ref="G286:G349" si="81">AND(B286,F286)</f>
        <v>0</v>
      </c>
      <c r="H286" s="22" t="b">
        <f t="shared" si="72"/>
        <v>0</v>
      </c>
      <c r="I286" s="22" t="b">
        <f t="shared" si="79"/>
        <v>0</v>
      </c>
      <c r="J286" s="22" t="b">
        <f t="shared" si="73"/>
        <v>0</v>
      </c>
      <c r="K286" s="3" t="str">
        <f>IF(AND(J286,RIGHT(Y286)="통"),Y286,"")</f>
        <v/>
      </c>
      <c r="L286" s="3" t="str">
        <f t="shared" si="74"/>
        <v/>
      </c>
      <c r="M286" s="3" t="str">
        <f t="shared" si="75"/>
        <v/>
      </c>
      <c r="N286" s="64" t="str">
        <f t="shared" si="80"/>
        <v/>
      </c>
      <c r="O286" s="3" t="str">
        <f>IF(I286,IF(I287,CONCATENATE(Y286,O287),Y286),"")</f>
        <v/>
      </c>
      <c r="P286" s="19" t="str">
        <f>IF(G286,O286,IF(D286,Y286,""))</f>
        <v/>
      </c>
      <c r="Q286" s="23">
        <f>_xlfn.XLOOKUP(R286,summary!C1:C36,summary!B1:B36)</f>
        <v>43840</v>
      </c>
      <c r="R286" s="24" t="str">
        <f t="shared" si="76"/>
        <v>구성동</v>
      </c>
      <c r="S286" s="24" t="str">
        <f>IF(J286,Y286,S285)</f>
        <v>청덕7통</v>
      </c>
      <c r="T286" s="24" t="str">
        <f>IF(J286,P287,T285)</f>
        <v>(청덕동)</v>
      </c>
      <c r="U286" s="24" t="str">
        <f t="shared" si="77"/>
        <v>청덕</v>
      </c>
      <c r="V286" s="25">
        <f>IF(J286,M286,V285)</f>
        <v>7</v>
      </c>
      <c r="W286" s="25">
        <f t="shared" si="78"/>
        <v>6</v>
      </c>
      <c r="X286" s="26"/>
      <c r="Y286" s="7"/>
      <c r="Z286" s="2" t="s">
        <v>108</v>
      </c>
      <c r="AA286" s="2" t="s">
        <v>405</v>
      </c>
      <c r="AB286" s="5"/>
      <c r="AC286" s="5"/>
      <c r="AD286" s="5"/>
      <c r="AE286" s="5"/>
      <c r="AF286" s="5"/>
      <c r="AG286" s="5"/>
    </row>
    <row r="287" spans="1:33" ht="15.95" customHeight="1" x14ac:dyDescent="0.3">
      <c r="A287" s="22" t="b">
        <f t="shared" si="67"/>
        <v>0</v>
      </c>
      <c r="B287" s="22" t="b">
        <f t="shared" si="68"/>
        <v>0</v>
      </c>
      <c r="C287" s="22" t="b">
        <f t="shared" si="69"/>
        <v>0</v>
      </c>
      <c r="D287" s="22" t="b">
        <f t="shared" si="70"/>
        <v>0</v>
      </c>
      <c r="E287" s="22" t="b">
        <f t="shared" si="71"/>
        <v>0</v>
      </c>
      <c r="F287" s="22" t="b">
        <f t="shared" si="66"/>
        <v>0</v>
      </c>
      <c r="G287" s="22" t="b">
        <f t="shared" si="81"/>
        <v>0</v>
      </c>
      <c r="H287" s="22" t="b">
        <f t="shared" si="72"/>
        <v>0</v>
      </c>
      <c r="I287" s="22" t="b">
        <f t="shared" si="79"/>
        <v>0</v>
      </c>
      <c r="J287" s="22" t="b">
        <f t="shared" si="73"/>
        <v>0</v>
      </c>
      <c r="K287" s="3" t="str">
        <f>IF(AND(J287,RIGHT(Y287)="통"),Y287,"")</f>
        <v/>
      </c>
      <c r="L287" s="3" t="str">
        <f t="shared" si="74"/>
        <v/>
      </c>
      <c r="M287" s="3" t="str">
        <f t="shared" si="75"/>
        <v/>
      </c>
      <c r="N287" s="64" t="str">
        <f t="shared" si="80"/>
        <v/>
      </c>
      <c r="O287" s="3" t="str">
        <f>IF(I287,IF(I288,CONCATENATE(Y287,O288),Y287),"")</f>
        <v/>
      </c>
      <c r="P287" s="19" t="str">
        <f>IF(G287,O287,IF(D287,Y287,""))</f>
        <v/>
      </c>
      <c r="Q287" s="23">
        <f>_xlfn.XLOOKUP(R287,summary!C1:C36,summary!B1:B36)</f>
        <v>43840</v>
      </c>
      <c r="R287" s="24" t="str">
        <f t="shared" si="76"/>
        <v>구성동</v>
      </c>
      <c r="S287" s="24" t="str">
        <f>IF(J287,Y287,S286)</f>
        <v>청덕7통</v>
      </c>
      <c r="T287" s="24" t="str">
        <f>IF(J287,P288,T286)</f>
        <v>(청덕동)</v>
      </c>
      <c r="U287" s="24" t="str">
        <f t="shared" si="77"/>
        <v>청덕</v>
      </c>
      <c r="V287" s="25">
        <f>IF(J287,M287,V286)</f>
        <v>7</v>
      </c>
      <c r="W287" s="25">
        <f t="shared" si="78"/>
        <v>7</v>
      </c>
      <c r="X287" s="26"/>
      <c r="Y287" s="7"/>
      <c r="Z287" s="2" t="s">
        <v>110</v>
      </c>
      <c r="AA287" s="2" t="s">
        <v>406</v>
      </c>
      <c r="AB287" s="5"/>
      <c r="AC287" s="5"/>
      <c r="AD287" s="5"/>
      <c r="AE287" s="5"/>
      <c r="AF287" s="5"/>
      <c r="AG287" s="5"/>
    </row>
    <row r="288" spans="1:33" ht="15.95" customHeight="1" x14ac:dyDescent="0.3">
      <c r="A288" s="22" t="b">
        <f t="shared" si="67"/>
        <v>0</v>
      </c>
      <c r="B288" s="22" t="b">
        <f t="shared" si="68"/>
        <v>0</v>
      </c>
      <c r="C288" s="22" t="b">
        <f t="shared" si="69"/>
        <v>0</v>
      </c>
      <c r="D288" s="22" t="b">
        <f t="shared" si="70"/>
        <v>0</v>
      </c>
      <c r="E288" s="22" t="b">
        <f t="shared" si="71"/>
        <v>0</v>
      </c>
      <c r="F288" s="22" t="b">
        <f t="shared" si="66"/>
        <v>0</v>
      </c>
      <c r="G288" s="22" t="b">
        <f t="shared" si="81"/>
        <v>0</v>
      </c>
      <c r="H288" s="22" t="b">
        <f t="shared" si="72"/>
        <v>0</v>
      </c>
      <c r="I288" s="22" t="b">
        <f t="shared" si="79"/>
        <v>0</v>
      </c>
      <c r="J288" s="22" t="b">
        <f t="shared" si="73"/>
        <v>0</v>
      </c>
      <c r="K288" s="3" t="str">
        <f>IF(AND(J288,RIGHT(Y288)="통"),Y288,"")</f>
        <v/>
      </c>
      <c r="L288" s="3" t="str">
        <f t="shared" si="74"/>
        <v/>
      </c>
      <c r="M288" s="3" t="str">
        <f t="shared" si="75"/>
        <v/>
      </c>
      <c r="N288" s="64" t="str">
        <f t="shared" si="80"/>
        <v/>
      </c>
      <c r="O288" s="3" t="str">
        <f>IF(I288,IF(I289,CONCATENATE(Y288,O289),Y288),"")</f>
        <v/>
      </c>
      <c r="P288" s="19" t="str">
        <f>IF(G288,O288,IF(D288,Y288,""))</f>
        <v/>
      </c>
      <c r="Q288" s="23">
        <f>_xlfn.XLOOKUP(R288,summary!C1:C36,summary!B1:B36)</f>
        <v>43840</v>
      </c>
      <c r="R288" s="24" t="str">
        <f t="shared" si="76"/>
        <v>구성동</v>
      </c>
      <c r="S288" s="24" t="str">
        <f>IF(J288,Y288,S287)</f>
        <v>청덕7통</v>
      </c>
      <c r="T288" s="24" t="str">
        <f>IF(J288,P289,T287)</f>
        <v>(청덕동)</v>
      </c>
      <c r="U288" s="24" t="str">
        <f t="shared" si="77"/>
        <v>청덕</v>
      </c>
      <c r="V288" s="25">
        <f>IF(J288,M288,V287)</f>
        <v>7</v>
      </c>
      <c r="W288" s="25">
        <f t="shared" si="78"/>
        <v>8</v>
      </c>
      <c r="X288" s="26"/>
      <c r="Y288" s="7"/>
      <c r="Z288" s="2" t="s">
        <v>112</v>
      </c>
      <c r="AA288" s="2" t="s">
        <v>407</v>
      </c>
      <c r="AB288" s="5"/>
      <c r="AC288" s="5"/>
      <c r="AD288" s="5"/>
      <c r="AE288" s="5"/>
      <c r="AF288" s="5"/>
      <c r="AG288" s="5"/>
    </row>
    <row r="289" spans="1:33" ht="15.95" customHeight="1" x14ac:dyDescent="0.3">
      <c r="A289" s="22" t="b">
        <f t="shared" si="67"/>
        <v>0</v>
      </c>
      <c r="B289" s="22" t="b">
        <f t="shared" si="68"/>
        <v>0</v>
      </c>
      <c r="C289" s="22" t="b">
        <f t="shared" si="69"/>
        <v>0</v>
      </c>
      <c r="D289" s="22" t="b">
        <f t="shared" si="70"/>
        <v>0</v>
      </c>
      <c r="E289" s="22" t="b">
        <f t="shared" si="71"/>
        <v>0</v>
      </c>
      <c r="F289" s="22" t="b">
        <f t="shared" si="66"/>
        <v>0</v>
      </c>
      <c r="G289" s="22" t="b">
        <f t="shared" si="81"/>
        <v>0</v>
      </c>
      <c r="H289" s="22" t="b">
        <f t="shared" si="72"/>
        <v>0</v>
      </c>
      <c r="I289" s="22" t="b">
        <f t="shared" si="79"/>
        <v>0</v>
      </c>
      <c r="J289" s="22" t="b">
        <f t="shared" si="73"/>
        <v>0</v>
      </c>
      <c r="K289" s="3" t="str">
        <f>IF(AND(J289,RIGHT(Y289)="통"),Y289,"")</f>
        <v/>
      </c>
      <c r="L289" s="3" t="str">
        <f t="shared" si="74"/>
        <v/>
      </c>
      <c r="M289" s="3" t="str">
        <f t="shared" si="75"/>
        <v/>
      </c>
      <c r="N289" s="64" t="str">
        <f t="shared" si="80"/>
        <v/>
      </c>
      <c r="O289" s="3" t="str">
        <f>IF(I289,IF(I290,CONCATENATE(Y289,O290),Y289),"")</f>
        <v/>
      </c>
      <c r="P289" s="19" t="str">
        <f>IF(G289,O289,IF(D289,Y289,""))</f>
        <v/>
      </c>
      <c r="Q289" s="23">
        <f>_xlfn.XLOOKUP(R289,summary!C1:C36,summary!B1:B36)</f>
        <v>43840</v>
      </c>
      <c r="R289" s="24" t="str">
        <f t="shared" si="76"/>
        <v>구성동</v>
      </c>
      <c r="S289" s="24" t="str">
        <f>IF(J289,Y289,S288)</f>
        <v>청덕7통</v>
      </c>
      <c r="T289" s="24" t="str">
        <f>IF(J289,P290,T288)</f>
        <v>(청덕동)</v>
      </c>
      <c r="U289" s="24" t="str">
        <f t="shared" si="77"/>
        <v>청덕</v>
      </c>
      <c r="V289" s="25">
        <f>IF(J289,M289,V288)</f>
        <v>7</v>
      </c>
      <c r="W289" s="25">
        <f t="shared" si="78"/>
        <v>9</v>
      </c>
      <c r="X289" s="26"/>
      <c r="Y289" s="7"/>
      <c r="Z289" s="2" t="s">
        <v>114</v>
      </c>
      <c r="AA289" s="2" t="s">
        <v>408</v>
      </c>
      <c r="AB289" s="5"/>
      <c r="AC289" s="5"/>
      <c r="AD289" s="5"/>
      <c r="AE289" s="5"/>
      <c r="AF289" s="5"/>
      <c r="AG289" s="5"/>
    </row>
    <row r="290" spans="1:33" ht="15.95" customHeight="1" x14ac:dyDescent="0.3">
      <c r="A290" s="22" t="b">
        <f t="shared" si="67"/>
        <v>0</v>
      </c>
      <c r="B290" s="22" t="b">
        <f t="shared" si="68"/>
        <v>0</v>
      </c>
      <c r="C290" s="22" t="b">
        <f t="shared" si="69"/>
        <v>0</v>
      </c>
      <c r="D290" s="22" t="b">
        <f t="shared" si="70"/>
        <v>0</v>
      </c>
      <c r="E290" s="22" t="b">
        <f t="shared" si="71"/>
        <v>0</v>
      </c>
      <c r="F290" s="22" t="b">
        <f t="shared" si="66"/>
        <v>0</v>
      </c>
      <c r="G290" s="22" t="b">
        <f t="shared" si="81"/>
        <v>0</v>
      </c>
      <c r="H290" s="22" t="b">
        <f t="shared" si="72"/>
        <v>0</v>
      </c>
      <c r="I290" s="22" t="b">
        <f t="shared" si="79"/>
        <v>0</v>
      </c>
      <c r="J290" s="22" t="b">
        <f t="shared" si="73"/>
        <v>0</v>
      </c>
      <c r="K290" s="3" t="str">
        <f>IF(AND(J290,RIGHT(Y290)="통"),Y290,"")</f>
        <v/>
      </c>
      <c r="L290" s="3" t="str">
        <f t="shared" si="74"/>
        <v/>
      </c>
      <c r="M290" s="3" t="str">
        <f t="shared" si="75"/>
        <v/>
      </c>
      <c r="N290" s="64" t="str">
        <f t="shared" si="80"/>
        <v/>
      </c>
      <c r="O290" s="3" t="str">
        <f>IF(I290,IF(I291,CONCATENATE(Y290,O291),Y290),"")</f>
        <v/>
      </c>
      <c r="P290" s="19" t="str">
        <f>IF(G290,O290,IF(D290,Y290,""))</f>
        <v/>
      </c>
      <c r="Q290" s="23">
        <f>_xlfn.XLOOKUP(R290,summary!C1:C36,summary!B1:B36)</f>
        <v>43840</v>
      </c>
      <c r="R290" s="24" t="str">
        <f t="shared" si="76"/>
        <v>구성동</v>
      </c>
      <c r="S290" s="24" t="str">
        <f>IF(J290,Y290,S289)</f>
        <v>청덕7통</v>
      </c>
      <c r="T290" s="24" t="str">
        <f>IF(J290,P291,T289)</f>
        <v>(청덕동)</v>
      </c>
      <c r="U290" s="24" t="str">
        <f t="shared" si="77"/>
        <v>청덕</v>
      </c>
      <c r="V290" s="25">
        <f>IF(J290,M290,V289)</f>
        <v>7</v>
      </c>
      <c r="W290" s="25">
        <f t="shared" si="78"/>
        <v>10</v>
      </c>
      <c r="X290" s="26"/>
      <c r="Y290" s="7"/>
      <c r="Z290" s="2" t="s">
        <v>116</v>
      </c>
      <c r="AA290" s="2" t="s">
        <v>409</v>
      </c>
      <c r="AB290" s="5"/>
      <c r="AC290" s="5"/>
      <c r="AD290" s="5"/>
      <c r="AE290" s="5"/>
      <c r="AF290" s="5"/>
      <c r="AG290" s="5"/>
    </row>
    <row r="291" spans="1:33" ht="15.95" customHeight="1" x14ac:dyDescent="0.3">
      <c r="A291" s="22" t="b">
        <f t="shared" si="67"/>
        <v>0</v>
      </c>
      <c r="B291" s="22" t="b">
        <f t="shared" si="68"/>
        <v>0</v>
      </c>
      <c r="C291" s="22" t="b">
        <f t="shared" si="69"/>
        <v>0</v>
      </c>
      <c r="D291" s="22" t="b">
        <f t="shared" si="70"/>
        <v>0</v>
      </c>
      <c r="E291" s="22" t="b">
        <f t="shared" si="71"/>
        <v>0</v>
      </c>
      <c r="F291" s="22" t="b">
        <f t="shared" si="66"/>
        <v>0</v>
      </c>
      <c r="G291" s="22" t="b">
        <f t="shared" si="81"/>
        <v>0</v>
      </c>
      <c r="H291" s="22" t="b">
        <f t="shared" si="72"/>
        <v>0</v>
      </c>
      <c r="I291" s="22" t="b">
        <f t="shared" si="79"/>
        <v>0</v>
      </c>
      <c r="J291" s="22" t="b">
        <f t="shared" si="73"/>
        <v>0</v>
      </c>
      <c r="K291" s="3" t="str">
        <f>IF(AND(J291,RIGHT(Y291)="통"),Y291,"")</f>
        <v/>
      </c>
      <c r="L291" s="3" t="str">
        <f t="shared" si="74"/>
        <v/>
      </c>
      <c r="M291" s="3" t="str">
        <f t="shared" si="75"/>
        <v/>
      </c>
      <c r="N291" s="64" t="str">
        <f t="shared" si="80"/>
        <v/>
      </c>
      <c r="O291" s="3" t="str">
        <f>IF(I291,IF(I292,CONCATENATE(Y291,O292),Y291),"")</f>
        <v/>
      </c>
      <c r="P291" s="19" t="str">
        <f>IF(G291,O291,IF(D291,Y291,""))</f>
        <v/>
      </c>
      <c r="Q291" s="23">
        <f>_xlfn.XLOOKUP(R291,summary!C1:C36,summary!B1:B36)</f>
        <v>43840</v>
      </c>
      <c r="R291" s="24" t="str">
        <f t="shared" si="76"/>
        <v>구성동</v>
      </c>
      <c r="S291" s="24" t="str">
        <f>IF(J291,Y291,S290)</f>
        <v>청덕7통</v>
      </c>
      <c r="T291" s="24" t="str">
        <f>IF(J291,P292,T290)</f>
        <v>(청덕동)</v>
      </c>
      <c r="U291" s="24" t="str">
        <f t="shared" si="77"/>
        <v>청덕</v>
      </c>
      <c r="V291" s="25">
        <f>IF(J291,M291,V290)</f>
        <v>7</v>
      </c>
      <c r="W291" s="25">
        <f t="shared" si="78"/>
        <v>11</v>
      </c>
      <c r="X291" s="26"/>
      <c r="Y291" s="7"/>
      <c r="Z291" s="2" t="s">
        <v>118</v>
      </c>
      <c r="AA291" s="2" t="s">
        <v>410</v>
      </c>
      <c r="AB291" s="5"/>
      <c r="AC291" s="5"/>
      <c r="AD291" s="5"/>
      <c r="AE291" s="5"/>
      <c r="AF291" s="5"/>
      <c r="AG291" s="5"/>
    </row>
    <row r="292" spans="1:33" ht="15.95" customHeight="1" x14ac:dyDescent="0.3">
      <c r="A292" s="22" t="b">
        <f t="shared" si="67"/>
        <v>0</v>
      </c>
      <c r="B292" s="22" t="b">
        <f t="shared" si="68"/>
        <v>0</v>
      </c>
      <c r="C292" s="22" t="b">
        <f t="shared" si="69"/>
        <v>0</v>
      </c>
      <c r="D292" s="22" t="b">
        <f t="shared" si="70"/>
        <v>0</v>
      </c>
      <c r="E292" s="22" t="b">
        <f t="shared" si="71"/>
        <v>0</v>
      </c>
      <c r="F292" s="22" t="b">
        <f t="shared" si="66"/>
        <v>0</v>
      </c>
      <c r="G292" s="22" t="b">
        <f t="shared" si="81"/>
        <v>0</v>
      </c>
      <c r="H292" s="22" t="b">
        <f t="shared" si="72"/>
        <v>0</v>
      </c>
      <c r="I292" s="22" t="b">
        <f t="shared" si="79"/>
        <v>0</v>
      </c>
      <c r="J292" s="22" t="b">
        <f t="shared" si="73"/>
        <v>0</v>
      </c>
      <c r="K292" s="3" t="str">
        <f>IF(AND(J292,RIGHT(Y292)="통"),Y292,"")</f>
        <v/>
      </c>
      <c r="L292" s="3" t="str">
        <f t="shared" si="74"/>
        <v/>
      </c>
      <c r="M292" s="3" t="str">
        <f t="shared" si="75"/>
        <v/>
      </c>
      <c r="N292" s="64" t="str">
        <f t="shared" si="80"/>
        <v/>
      </c>
      <c r="O292" s="3" t="str">
        <f>IF(I292,IF(I293,CONCATENATE(Y292,O293),Y292),"")</f>
        <v/>
      </c>
      <c r="P292" s="19" t="str">
        <f>IF(G292,O292,IF(D292,Y292,""))</f>
        <v/>
      </c>
      <c r="Q292" s="23">
        <f>_xlfn.XLOOKUP(R292,summary!C1:C36,summary!B1:B36)</f>
        <v>43840</v>
      </c>
      <c r="R292" s="24" t="str">
        <f t="shared" si="76"/>
        <v>구성동</v>
      </c>
      <c r="S292" s="24" t="str">
        <f>IF(J292,Y292,S291)</f>
        <v>청덕7통</v>
      </c>
      <c r="T292" s="24" t="str">
        <f>IF(J292,P293,T291)</f>
        <v>(청덕동)</v>
      </c>
      <c r="U292" s="24" t="str">
        <f t="shared" si="77"/>
        <v>청덕</v>
      </c>
      <c r="V292" s="25">
        <f>IF(J292,M292,V291)</f>
        <v>7</v>
      </c>
      <c r="W292" s="25">
        <f t="shared" si="78"/>
        <v>12</v>
      </c>
      <c r="X292" s="26"/>
      <c r="Y292" s="7"/>
      <c r="Z292" s="2" t="s">
        <v>120</v>
      </c>
      <c r="AA292" s="2" t="s">
        <v>411</v>
      </c>
      <c r="AB292" s="5"/>
      <c r="AC292" s="5"/>
      <c r="AD292" s="5"/>
      <c r="AE292" s="5"/>
      <c r="AF292" s="5"/>
      <c r="AG292" s="5"/>
    </row>
    <row r="293" spans="1:33" ht="15.95" customHeight="1" x14ac:dyDescent="0.3">
      <c r="A293" s="22" t="b">
        <f t="shared" si="67"/>
        <v>0</v>
      </c>
      <c r="B293" s="22" t="b">
        <f t="shared" si="68"/>
        <v>0</v>
      </c>
      <c r="C293" s="22" t="b">
        <f t="shared" si="69"/>
        <v>0</v>
      </c>
      <c r="D293" s="22" t="b">
        <f t="shared" si="70"/>
        <v>0</v>
      </c>
      <c r="E293" s="22" t="b">
        <f t="shared" si="71"/>
        <v>0</v>
      </c>
      <c r="F293" s="22" t="b">
        <f t="shared" si="66"/>
        <v>0</v>
      </c>
      <c r="G293" s="22" t="b">
        <f t="shared" si="81"/>
        <v>0</v>
      </c>
      <c r="H293" s="22" t="b">
        <f t="shared" si="72"/>
        <v>0</v>
      </c>
      <c r="I293" s="22" t="b">
        <f t="shared" si="79"/>
        <v>0</v>
      </c>
      <c r="J293" s="22" t="b">
        <f t="shared" si="73"/>
        <v>0</v>
      </c>
      <c r="K293" s="3" t="str">
        <f>IF(AND(J293,RIGHT(Y293)="통"),Y293,"")</f>
        <v/>
      </c>
      <c r="L293" s="3" t="str">
        <f t="shared" si="74"/>
        <v/>
      </c>
      <c r="M293" s="3" t="str">
        <f t="shared" si="75"/>
        <v/>
      </c>
      <c r="N293" s="64" t="str">
        <f t="shared" si="80"/>
        <v/>
      </c>
      <c r="O293" s="3" t="str">
        <f>IF(I293,IF(I294,CONCATENATE(Y293,O294),Y293),"")</f>
        <v/>
      </c>
      <c r="P293" s="19" t="str">
        <f>IF(G293,O293,IF(D293,Y293,""))</f>
        <v/>
      </c>
      <c r="Q293" s="23">
        <f>_xlfn.XLOOKUP(R293,summary!C1:C36,summary!B1:B36)</f>
        <v>43840</v>
      </c>
      <c r="R293" s="24" t="str">
        <f t="shared" si="76"/>
        <v>구성동</v>
      </c>
      <c r="S293" s="24" t="str">
        <f>IF(J293,Y293,S292)</f>
        <v>청덕7통</v>
      </c>
      <c r="T293" s="24" t="str">
        <f>IF(J293,P294,T292)</f>
        <v>(청덕동)</v>
      </c>
      <c r="U293" s="24" t="str">
        <f t="shared" si="77"/>
        <v>청덕</v>
      </c>
      <c r="V293" s="25">
        <f>IF(J293,M293,V292)</f>
        <v>7</v>
      </c>
      <c r="W293" s="25">
        <f t="shared" si="78"/>
        <v>13</v>
      </c>
      <c r="X293" s="26"/>
      <c r="Y293" s="7"/>
      <c r="Z293" s="2" t="s">
        <v>137</v>
      </c>
      <c r="AA293" s="2" t="s">
        <v>412</v>
      </c>
      <c r="AB293" s="5"/>
      <c r="AC293" s="5"/>
      <c r="AD293" s="5"/>
      <c r="AE293" s="5"/>
      <c r="AF293" s="5"/>
      <c r="AG293" s="5"/>
    </row>
    <row r="294" spans="1:33" ht="15.95" customHeight="1" x14ac:dyDescent="0.3">
      <c r="A294" s="22" t="b">
        <f t="shared" si="67"/>
        <v>0</v>
      </c>
      <c r="B294" s="22" t="b">
        <f t="shared" si="68"/>
        <v>0</v>
      </c>
      <c r="C294" s="22" t="b">
        <f t="shared" si="69"/>
        <v>0</v>
      </c>
      <c r="D294" s="22" t="b">
        <f t="shared" si="70"/>
        <v>0</v>
      </c>
      <c r="E294" s="22" t="b">
        <f t="shared" si="71"/>
        <v>0</v>
      </c>
      <c r="F294" s="22" t="b">
        <f t="shared" si="66"/>
        <v>0</v>
      </c>
      <c r="G294" s="22" t="b">
        <f t="shared" si="81"/>
        <v>0</v>
      </c>
      <c r="H294" s="22" t="b">
        <f t="shared" si="72"/>
        <v>0</v>
      </c>
      <c r="I294" s="22" t="b">
        <f t="shared" si="79"/>
        <v>0</v>
      </c>
      <c r="J294" s="22" t="b">
        <f t="shared" si="73"/>
        <v>0</v>
      </c>
      <c r="K294" s="3" t="str">
        <f>IF(AND(J294,RIGHT(Y294)="통"),Y294,"")</f>
        <v/>
      </c>
      <c r="L294" s="3" t="str">
        <f t="shared" si="74"/>
        <v/>
      </c>
      <c r="M294" s="3" t="str">
        <f t="shared" si="75"/>
        <v/>
      </c>
      <c r="N294" s="64" t="str">
        <f t="shared" si="80"/>
        <v/>
      </c>
      <c r="O294" s="3" t="str">
        <f>IF(I294,IF(I295,CONCATENATE(Y294,O295),Y294),"")</f>
        <v/>
      </c>
      <c r="P294" s="19" t="str">
        <f>IF(G294,O294,IF(D294,Y294,""))</f>
        <v/>
      </c>
      <c r="Q294" s="23">
        <f>_xlfn.XLOOKUP(R294,summary!C1:C36,summary!B1:B36)</f>
        <v>43840</v>
      </c>
      <c r="R294" s="24" t="str">
        <f t="shared" si="76"/>
        <v>구성동</v>
      </c>
      <c r="S294" s="24" t="str">
        <f>IF(J294,Y294,S293)</f>
        <v>청덕7통</v>
      </c>
      <c r="T294" s="24" t="str">
        <f>IF(J294,P295,T293)</f>
        <v>(청덕동)</v>
      </c>
      <c r="U294" s="24" t="str">
        <f t="shared" si="77"/>
        <v>청덕</v>
      </c>
      <c r="V294" s="25">
        <f>IF(J294,M294,V293)</f>
        <v>7</v>
      </c>
      <c r="W294" s="25">
        <f t="shared" si="78"/>
        <v>14</v>
      </c>
      <c r="X294" s="26"/>
      <c r="Y294" s="7"/>
      <c r="Z294" s="2" t="s">
        <v>139</v>
      </c>
      <c r="AA294" s="2" t="s">
        <v>413</v>
      </c>
      <c r="AB294" s="5"/>
      <c r="AC294" s="5"/>
      <c r="AD294" s="5"/>
      <c r="AE294" s="5"/>
      <c r="AF294" s="5"/>
      <c r="AG294" s="5"/>
    </row>
    <row r="295" spans="1:33" ht="15.95" customHeight="1" x14ac:dyDescent="0.3">
      <c r="A295" s="22" t="b">
        <f t="shared" si="67"/>
        <v>0</v>
      </c>
      <c r="B295" s="22" t="b">
        <f t="shared" si="68"/>
        <v>0</v>
      </c>
      <c r="C295" s="22" t="b">
        <f t="shared" si="69"/>
        <v>0</v>
      </c>
      <c r="D295" s="22" t="b">
        <f t="shared" si="70"/>
        <v>0</v>
      </c>
      <c r="E295" s="22" t="b">
        <f t="shared" si="71"/>
        <v>0</v>
      </c>
      <c r="F295" s="22" t="b">
        <f t="shared" si="66"/>
        <v>0</v>
      </c>
      <c r="G295" s="22" t="b">
        <f t="shared" si="81"/>
        <v>0</v>
      </c>
      <c r="H295" s="22" t="b">
        <f t="shared" si="72"/>
        <v>0</v>
      </c>
      <c r="I295" s="22" t="b">
        <f t="shared" si="79"/>
        <v>0</v>
      </c>
      <c r="J295" s="22" t="b">
        <f t="shared" si="73"/>
        <v>0</v>
      </c>
      <c r="K295" s="3" t="str">
        <f>IF(AND(J295,RIGHT(Y295)="통"),Y295,"")</f>
        <v/>
      </c>
      <c r="L295" s="3" t="str">
        <f t="shared" si="74"/>
        <v/>
      </c>
      <c r="M295" s="3" t="str">
        <f t="shared" si="75"/>
        <v/>
      </c>
      <c r="N295" s="64" t="str">
        <f t="shared" si="80"/>
        <v/>
      </c>
      <c r="O295" s="3" t="str">
        <f>IF(I295,IF(I296,CONCATENATE(Y295,O296),Y295),"")</f>
        <v/>
      </c>
      <c r="P295" s="19" t="str">
        <f>IF(G295,O295,IF(D295,Y295,""))</f>
        <v/>
      </c>
      <c r="Q295" s="23">
        <f>_xlfn.XLOOKUP(R295,summary!C1:C36,summary!B1:B36)</f>
        <v>43840</v>
      </c>
      <c r="R295" s="24" t="str">
        <f t="shared" si="76"/>
        <v>구성동</v>
      </c>
      <c r="S295" s="24" t="str">
        <f>IF(J295,Y295,S294)</f>
        <v>청덕7통</v>
      </c>
      <c r="T295" s="24" t="str">
        <f>IF(J295,P296,T294)</f>
        <v>(청덕동)</v>
      </c>
      <c r="U295" s="24" t="str">
        <f t="shared" si="77"/>
        <v>청덕</v>
      </c>
      <c r="V295" s="25">
        <f>IF(J295,M295,V294)</f>
        <v>7</v>
      </c>
      <c r="W295" s="25">
        <f t="shared" si="78"/>
        <v>15</v>
      </c>
      <c r="X295" s="26"/>
      <c r="Y295" s="7"/>
      <c r="Z295" s="2" t="s">
        <v>306</v>
      </c>
      <c r="AA295" s="2" t="s">
        <v>414</v>
      </c>
      <c r="AB295" s="5"/>
      <c r="AC295" s="5"/>
      <c r="AD295" s="5"/>
      <c r="AE295" s="5"/>
      <c r="AF295" s="5"/>
      <c r="AG295" s="5"/>
    </row>
    <row r="296" spans="1:33" ht="15.95" customHeight="1" x14ac:dyDescent="0.3">
      <c r="A296" s="22" t="b">
        <f t="shared" si="67"/>
        <v>0</v>
      </c>
      <c r="B296" s="22" t="b">
        <f t="shared" si="68"/>
        <v>0</v>
      </c>
      <c r="C296" s="22" t="b">
        <f t="shared" si="69"/>
        <v>0</v>
      </c>
      <c r="D296" s="22" t="b">
        <f t="shared" si="70"/>
        <v>0</v>
      </c>
      <c r="E296" s="22" t="b">
        <f t="shared" si="71"/>
        <v>0</v>
      </c>
      <c r="F296" s="22" t="b">
        <f t="shared" si="66"/>
        <v>0</v>
      </c>
      <c r="G296" s="22" t="b">
        <f t="shared" si="81"/>
        <v>0</v>
      </c>
      <c r="H296" s="22" t="b">
        <f t="shared" si="72"/>
        <v>0</v>
      </c>
      <c r="I296" s="22" t="b">
        <f t="shared" si="79"/>
        <v>0</v>
      </c>
      <c r="J296" s="22" t="b">
        <f t="shared" si="73"/>
        <v>0</v>
      </c>
      <c r="K296" s="3" t="str">
        <f>IF(AND(J296,RIGHT(Y296)="통"),Y296,"")</f>
        <v/>
      </c>
      <c r="L296" s="3" t="str">
        <f t="shared" si="74"/>
        <v/>
      </c>
      <c r="M296" s="3" t="str">
        <f t="shared" si="75"/>
        <v/>
      </c>
      <c r="N296" s="64" t="str">
        <f t="shared" si="80"/>
        <v/>
      </c>
      <c r="O296" s="3" t="str">
        <f>IF(I296,IF(I297,CONCATENATE(Y296,O297),Y296),"")</f>
        <v/>
      </c>
      <c r="P296" s="19" t="str">
        <f>IF(G296,O296,IF(D296,Y296,""))</f>
        <v/>
      </c>
      <c r="Q296" s="23">
        <f>_xlfn.XLOOKUP(R296,summary!C1:C36,summary!B1:B36)</f>
        <v>43840</v>
      </c>
      <c r="R296" s="24" t="str">
        <f t="shared" si="76"/>
        <v>구성동</v>
      </c>
      <c r="S296" s="24" t="str">
        <f>IF(J296,Y296,S295)</f>
        <v>청덕7통</v>
      </c>
      <c r="T296" s="24" t="str">
        <f>IF(J296,P297,T295)</f>
        <v>(청덕동)</v>
      </c>
      <c r="U296" s="24" t="str">
        <f t="shared" si="77"/>
        <v>청덕</v>
      </c>
      <c r="V296" s="25">
        <f>IF(J296,M296,V295)</f>
        <v>7</v>
      </c>
      <c r="W296" s="25">
        <f t="shared" si="78"/>
        <v>16</v>
      </c>
      <c r="X296" s="26"/>
      <c r="Y296" s="7"/>
      <c r="Z296" s="2" t="s">
        <v>356</v>
      </c>
      <c r="AA296" s="2" t="s">
        <v>415</v>
      </c>
      <c r="AB296" s="5"/>
      <c r="AC296" s="5"/>
      <c r="AD296" s="5"/>
      <c r="AE296" s="5"/>
      <c r="AF296" s="5"/>
      <c r="AG296" s="5"/>
    </row>
    <row r="297" spans="1:33" ht="15.95" customHeight="1" x14ac:dyDescent="0.3">
      <c r="A297" s="22" t="b">
        <f t="shared" si="67"/>
        <v>0</v>
      </c>
      <c r="B297" s="22" t="b">
        <f t="shared" si="68"/>
        <v>0</v>
      </c>
      <c r="C297" s="22" t="b">
        <f t="shared" si="69"/>
        <v>0</v>
      </c>
      <c r="D297" s="22" t="b">
        <f t="shared" si="70"/>
        <v>0</v>
      </c>
      <c r="E297" s="22" t="b">
        <f t="shared" si="71"/>
        <v>0</v>
      </c>
      <c r="F297" s="22" t="b">
        <f t="shared" si="66"/>
        <v>0</v>
      </c>
      <c r="G297" s="22" t="b">
        <f t="shared" si="81"/>
        <v>0</v>
      </c>
      <c r="H297" s="22" t="b">
        <f t="shared" si="72"/>
        <v>0</v>
      </c>
      <c r="I297" s="22" t="b">
        <f t="shared" si="79"/>
        <v>0</v>
      </c>
      <c r="J297" s="22" t="b">
        <f t="shared" si="73"/>
        <v>0</v>
      </c>
      <c r="K297" s="3" t="str">
        <f>IF(AND(J297,RIGHT(Y297)="통"),Y297,"")</f>
        <v/>
      </c>
      <c r="L297" s="3" t="str">
        <f t="shared" si="74"/>
        <v/>
      </c>
      <c r="M297" s="3" t="str">
        <f t="shared" si="75"/>
        <v/>
      </c>
      <c r="N297" s="64" t="str">
        <f t="shared" si="80"/>
        <v/>
      </c>
      <c r="O297" s="3" t="str">
        <f>IF(I297,IF(I298,CONCATENATE(Y297,O298),Y297),"")</f>
        <v/>
      </c>
      <c r="P297" s="19" t="str">
        <f>IF(G297,O297,IF(D297,Y297,""))</f>
        <v/>
      </c>
      <c r="Q297" s="23">
        <f>_xlfn.XLOOKUP(R297,summary!C1:C36,summary!B1:B36)</f>
        <v>43840</v>
      </c>
      <c r="R297" s="24" t="str">
        <f t="shared" si="76"/>
        <v>구성동</v>
      </c>
      <c r="S297" s="24" t="str">
        <f>IF(J297,Y297,S296)</f>
        <v>청덕7통</v>
      </c>
      <c r="T297" s="24" t="str">
        <f>IF(J297,P298,T296)</f>
        <v>(청덕동)</v>
      </c>
      <c r="U297" s="24" t="str">
        <f t="shared" si="77"/>
        <v>청덕</v>
      </c>
      <c r="V297" s="25">
        <f>IF(J297,M297,V296)</f>
        <v>7</v>
      </c>
      <c r="W297" s="25">
        <f t="shared" si="78"/>
        <v>17</v>
      </c>
      <c r="X297" s="26"/>
      <c r="Y297" s="7"/>
      <c r="Z297" s="2" t="s">
        <v>416</v>
      </c>
      <c r="AA297" s="2" t="s">
        <v>417</v>
      </c>
      <c r="AB297" s="5"/>
      <c r="AC297" s="5"/>
      <c r="AD297" s="5"/>
      <c r="AE297" s="5"/>
      <c r="AF297" s="5"/>
      <c r="AG297" s="5"/>
    </row>
    <row r="298" spans="1:33" ht="15.95" customHeight="1" x14ac:dyDescent="0.3">
      <c r="A298" s="22" t="b">
        <f t="shared" si="67"/>
        <v>0</v>
      </c>
      <c r="B298" s="22" t="b">
        <f t="shared" si="68"/>
        <v>0</v>
      </c>
      <c r="C298" s="22" t="b">
        <f t="shared" si="69"/>
        <v>0</v>
      </c>
      <c r="D298" s="22" t="b">
        <f t="shared" si="70"/>
        <v>0</v>
      </c>
      <c r="E298" s="22" t="b">
        <f t="shared" si="71"/>
        <v>0</v>
      </c>
      <c r="F298" s="22" t="b">
        <f t="shared" si="66"/>
        <v>0</v>
      </c>
      <c r="G298" s="22" t="b">
        <f t="shared" si="81"/>
        <v>0</v>
      </c>
      <c r="H298" s="22" t="b">
        <f t="shared" si="72"/>
        <v>0</v>
      </c>
      <c r="I298" s="22" t="b">
        <f t="shared" si="79"/>
        <v>0</v>
      </c>
      <c r="J298" s="22" t="b">
        <f t="shared" si="73"/>
        <v>0</v>
      </c>
      <c r="K298" s="3" t="str">
        <f>IF(AND(J298,RIGHT(Y298)="통"),Y298,"")</f>
        <v/>
      </c>
      <c r="L298" s="3" t="str">
        <f t="shared" si="74"/>
        <v/>
      </c>
      <c r="M298" s="3" t="str">
        <f t="shared" si="75"/>
        <v/>
      </c>
      <c r="N298" s="64" t="str">
        <f t="shared" si="80"/>
        <v/>
      </c>
      <c r="O298" s="3" t="str">
        <f>IF(I298,IF(I299,CONCATENATE(Y298,O299),Y298),"")</f>
        <v/>
      </c>
      <c r="P298" s="19" t="str">
        <f>IF(G298,O298,IF(D298,Y298,""))</f>
        <v/>
      </c>
      <c r="Q298" s="23">
        <f>_xlfn.XLOOKUP(R298,summary!C1:C36,summary!B1:B36)</f>
        <v>43840</v>
      </c>
      <c r="R298" s="24" t="str">
        <f t="shared" si="76"/>
        <v>구성동</v>
      </c>
      <c r="S298" s="24" t="str">
        <f>IF(J298,Y298,S297)</f>
        <v>청덕7통</v>
      </c>
      <c r="T298" s="24" t="str">
        <f>IF(J298,P299,T297)</f>
        <v>(청덕동)</v>
      </c>
      <c r="U298" s="24" t="str">
        <f t="shared" si="77"/>
        <v>청덕</v>
      </c>
      <c r="V298" s="25">
        <f>IF(J298,M298,V297)</f>
        <v>7</v>
      </c>
      <c r="W298" s="25">
        <f t="shared" si="78"/>
        <v>18</v>
      </c>
      <c r="X298" s="26"/>
      <c r="Y298" s="7"/>
      <c r="Z298" s="2" t="s">
        <v>418</v>
      </c>
      <c r="AA298" s="2" t="s">
        <v>419</v>
      </c>
      <c r="AB298" s="5"/>
      <c r="AC298" s="5"/>
      <c r="AD298" s="5"/>
      <c r="AE298" s="5"/>
      <c r="AF298" s="5"/>
      <c r="AG298" s="5"/>
    </row>
    <row r="299" spans="1:33" ht="15.95" customHeight="1" x14ac:dyDescent="0.3">
      <c r="A299" s="22" t="b">
        <f t="shared" si="67"/>
        <v>1</v>
      </c>
      <c r="B299" s="22" t="b">
        <f t="shared" si="68"/>
        <v>0</v>
      </c>
      <c r="C299" s="22" t="b">
        <f t="shared" si="69"/>
        <v>0</v>
      </c>
      <c r="D299" s="22" t="b">
        <f t="shared" si="70"/>
        <v>0</v>
      </c>
      <c r="E299" s="22" t="b">
        <f t="shared" si="71"/>
        <v>0</v>
      </c>
      <c r="F299" s="22" t="b">
        <f t="shared" si="66"/>
        <v>0</v>
      </c>
      <c r="G299" s="22" t="b">
        <f t="shared" si="81"/>
        <v>0</v>
      </c>
      <c r="H299" s="22" t="b">
        <f t="shared" si="72"/>
        <v>0</v>
      </c>
      <c r="I299" s="22" t="b">
        <f t="shared" si="79"/>
        <v>0</v>
      </c>
      <c r="J299" s="22" t="b">
        <f t="shared" si="73"/>
        <v>1</v>
      </c>
      <c r="K299" s="3" t="str">
        <f>IF(AND(J299,RIGHT(Y299)="통"),Y299,"")</f>
        <v>청덕8통</v>
      </c>
      <c r="L299" s="3" t="str">
        <f t="shared" si="74"/>
        <v>덕8</v>
      </c>
      <c r="M299" s="22">
        <f t="shared" si="75"/>
        <v>8</v>
      </c>
      <c r="N299" s="64" t="str">
        <f t="shared" si="80"/>
        <v>청덕</v>
      </c>
      <c r="O299" s="3" t="str">
        <f>IF(I299,IF(I300,CONCATENATE(Y299,O300),Y299),"")</f>
        <v/>
      </c>
      <c r="P299" s="19" t="str">
        <f>IF(G299,O299,IF(D299,Y299,""))</f>
        <v/>
      </c>
      <c r="Q299" s="23">
        <f>_xlfn.XLOOKUP(R299,summary!C1:C36,summary!B1:B36)</f>
        <v>43840</v>
      </c>
      <c r="R299" s="24" t="str">
        <f t="shared" si="76"/>
        <v>구성동</v>
      </c>
      <c r="S299" s="24" t="str">
        <f>IF(J299,Y299,S298)</f>
        <v>청덕8통</v>
      </c>
      <c r="T299" s="24" t="str">
        <f>IF(J299,P300,T298)</f>
        <v>(청덕동)</v>
      </c>
      <c r="U299" s="24" t="str">
        <f t="shared" si="77"/>
        <v>청덕</v>
      </c>
      <c r="V299" s="25">
        <f>IF(J299,M299,V298)</f>
        <v>8</v>
      </c>
      <c r="W299" s="25">
        <f t="shared" si="78"/>
        <v>1</v>
      </c>
      <c r="X299" s="26"/>
      <c r="Y299" s="2" t="s">
        <v>420</v>
      </c>
      <c r="Z299" s="2" t="s">
        <v>79</v>
      </c>
      <c r="AA299" s="2" t="s">
        <v>421</v>
      </c>
      <c r="AB299" s="5"/>
      <c r="AC299" s="5"/>
      <c r="AD299" s="5"/>
      <c r="AE299" s="5"/>
      <c r="AF299" s="5"/>
      <c r="AG299" s="5"/>
    </row>
    <row r="300" spans="1:33" ht="15.95" customHeight="1" x14ac:dyDescent="0.3">
      <c r="A300" s="22" t="b">
        <f t="shared" si="67"/>
        <v>1</v>
      </c>
      <c r="B300" s="22" t="b">
        <f t="shared" si="68"/>
        <v>1</v>
      </c>
      <c r="C300" s="22" t="b">
        <f t="shared" si="69"/>
        <v>1</v>
      </c>
      <c r="D300" s="22" t="b">
        <f t="shared" si="70"/>
        <v>1</v>
      </c>
      <c r="E300" s="22" t="b">
        <f t="shared" si="71"/>
        <v>1</v>
      </c>
      <c r="F300" s="22" t="b">
        <f t="shared" si="66"/>
        <v>0</v>
      </c>
      <c r="G300" s="22" t="b">
        <f t="shared" si="81"/>
        <v>0</v>
      </c>
      <c r="H300" s="22" t="b">
        <f t="shared" si="72"/>
        <v>0</v>
      </c>
      <c r="I300" s="22" t="b">
        <f t="shared" si="79"/>
        <v>0</v>
      </c>
      <c r="J300" s="22" t="b">
        <f t="shared" si="73"/>
        <v>0</v>
      </c>
      <c r="K300" s="3" t="str">
        <f>IF(AND(J300,RIGHT(Y300)="통"),Y300,"")</f>
        <v/>
      </c>
      <c r="L300" s="3" t="str">
        <f t="shared" si="74"/>
        <v/>
      </c>
      <c r="M300" s="3" t="str">
        <f t="shared" si="75"/>
        <v/>
      </c>
      <c r="N300" s="64" t="str">
        <f t="shared" si="80"/>
        <v/>
      </c>
      <c r="O300" s="3" t="str">
        <f>IF(I300,IF(I301,CONCATENATE(Y300,O301),Y300),"")</f>
        <v/>
      </c>
      <c r="P300" s="19" t="str">
        <f>IF(G300,O300,IF(D300,Y300,""))</f>
        <v>(청덕동)</v>
      </c>
      <c r="Q300" s="23">
        <f>_xlfn.XLOOKUP(R300,summary!C1:C36,summary!B1:B36)</f>
        <v>43840</v>
      </c>
      <c r="R300" s="24" t="str">
        <f t="shared" si="76"/>
        <v>구성동</v>
      </c>
      <c r="S300" s="24" t="str">
        <f>IF(J300,Y300,S299)</f>
        <v>청덕8통</v>
      </c>
      <c r="T300" s="24" t="str">
        <f>IF(J300,P301,T299)</f>
        <v>(청덕동)</v>
      </c>
      <c r="U300" s="24" t="str">
        <f t="shared" si="77"/>
        <v>청덕</v>
      </c>
      <c r="V300" s="25">
        <f>IF(J300,M300,V299)</f>
        <v>8</v>
      </c>
      <c r="W300" s="25">
        <f t="shared" si="78"/>
        <v>2</v>
      </c>
      <c r="X300" s="26"/>
      <c r="Y300" s="2" t="s">
        <v>340</v>
      </c>
      <c r="Z300" s="2" t="s">
        <v>81</v>
      </c>
      <c r="AA300" s="2" t="s">
        <v>422</v>
      </c>
      <c r="AB300" s="5"/>
      <c r="AC300" s="5"/>
      <c r="AD300" s="5"/>
      <c r="AE300" s="5"/>
      <c r="AF300" s="5"/>
      <c r="AG300" s="5"/>
    </row>
    <row r="301" spans="1:33" ht="15.95" customHeight="1" x14ac:dyDescent="0.3">
      <c r="A301" s="22" t="b">
        <f t="shared" si="67"/>
        <v>0</v>
      </c>
      <c r="B301" s="22" t="b">
        <f t="shared" si="68"/>
        <v>0</v>
      </c>
      <c r="C301" s="22" t="b">
        <f t="shared" si="69"/>
        <v>0</v>
      </c>
      <c r="D301" s="22" t="b">
        <f t="shared" si="70"/>
        <v>0</v>
      </c>
      <c r="E301" s="22" t="b">
        <f t="shared" si="71"/>
        <v>0</v>
      </c>
      <c r="F301" s="22" t="b">
        <f t="shared" si="66"/>
        <v>0</v>
      </c>
      <c r="G301" s="22" t="b">
        <f t="shared" si="81"/>
        <v>0</v>
      </c>
      <c r="H301" s="22" t="b">
        <f t="shared" si="72"/>
        <v>0</v>
      </c>
      <c r="I301" s="22" t="b">
        <f t="shared" si="79"/>
        <v>0</v>
      </c>
      <c r="J301" s="22" t="b">
        <f t="shared" si="73"/>
        <v>0</v>
      </c>
      <c r="K301" s="3" t="str">
        <f>IF(AND(J301,RIGHT(Y301)="통"),Y301,"")</f>
        <v/>
      </c>
      <c r="L301" s="3" t="str">
        <f t="shared" si="74"/>
        <v/>
      </c>
      <c r="M301" s="3" t="str">
        <f t="shared" si="75"/>
        <v/>
      </c>
      <c r="N301" s="64" t="str">
        <f t="shared" si="80"/>
        <v/>
      </c>
      <c r="O301" s="3" t="str">
        <f>IF(I301,IF(I302,CONCATENATE(Y301,O302),Y301),"")</f>
        <v/>
      </c>
      <c r="P301" s="19" t="str">
        <f>IF(G301,O301,IF(D301,Y301,""))</f>
        <v/>
      </c>
      <c r="Q301" s="23">
        <f>_xlfn.XLOOKUP(R301,summary!C1:C36,summary!B1:B36)</f>
        <v>43840</v>
      </c>
      <c r="R301" s="24" t="str">
        <f t="shared" si="76"/>
        <v>구성동</v>
      </c>
      <c r="S301" s="24" t="str">
        <f>IF(J301,Y301,S300)</f>
        <v>청덕8통</v>
      </c>
      <c r="T301" s="24" t="str">
        <f>IF(J301,P302,T300)</f>
        <v>(청덕동)</v>
      </c>
      <c r="U301" s="24" t="str">
        <f t="shared" si="77"/>
        <v>청덕</v>
      </c>
      <c r="V301" s="25">
        <f>IF(J301,M301,V300)</f>
        <v>8</v>
      </c>
      <c r="W301" s="25">
        <f t="shared" si="78"/>
        <v>3</v>
      </c>
      <c r="X301" s="26"/>
      <c r="Y301" s="7"/>
      <c r="Z301" s="2" t="s">
        <v>83</v>
      </c>
      <c r="AA301" s="2" t="s">
        <v>423</v>
      </c>
      <c r="AB301" s="5"/>
      <c r="AC301" s="5"/>
      <c r="AD301" s="5"/>
      <c r="AE301" s="5"/>
      <c r="AF301" s="5"/>
      <c r="AG301" s="5"/>
    </row>
    <row r="302" spans="1:33" ht="15.95" customHeight="1" x14ac:dyDescent="0.3">
      <c r="A302" s="22" t="b">
        <f t="shared" si="67"/>
        <v>0</v>
      </c>
      <c r="B302" s="22" t="b">
        <f t="shared" si="68"/>
        <v>0</v>
      </c>
      <c r="C302" s="22" t="b">
        <f t="shared" si="69"/>
        <v>0</v>
      </c>
      <c r="D302" s="22" t="b">
        <f t="shared" si="70"/>
        <v>0</v>
      </c>
      <c r="E302" s="22" t="b">
        <f t="shared" si="71"/>
        <v>0</v>
      </c>
      <c r="F302" s="22" t="b">
        <f t="shared" si="66"/>
        <v>0</v>
      </c>
      <c r="G302" s="22" t="b">
        <f t="shared" si="81"/>
        <v>0</v>
      </c>
      <c r="H302" s="22" t="b">
        <f t="shared" si="72"/>
        <v>0</v>
      </c>
      <c r="I302" s="22" t="b">
        <f t="shared" si="79"/>
        <v>0</v>
      </c>
      <c r="J302" s="22" t="b">
        <f t="shared" si="73"/>
        <v>0</v>
      </c>
      <c r="K302" s="3" t="str">
        <f>IF(AND(J302,RIGHT(Y302)="통"),Y302,"")</f>
        <v/>
      </c>
      <c r="L302" s="3" t="str">
        <f t="shared" si="74"/>
        <v/>
      </c>
      <c r="M302" s="3" t="str">
        <f t="shared" si="75"/>
        <v/>
      </c>
      <c r="N302" s="64" t="str">
        <f t="shared" si="80"/>
        <v/>
      </c>
      <c r="O302" s="3" t="str">
        <f>IF(I302,IF(I303,CONCATENATE(Y302,O303),Y302),"")</f>
        <v/>
      </c>
      <c r="P302" s="19" t="str">
        <f>IF(G302,O302,IF(D302,Y302,""))</f>
        <v/>
      </c>
      <c r="Q302" s="23">
        <f>_xlfn.XLOOKUP(R302,summary!C1:C36,summary!B1:B36)</f>
        <v>43840</v>
      </c>
      <c r="R302" s="24" t="str">
        <f t="shared" si="76"/>
        <v>구성동</v>
      </c>
      <c r="S302" s="24" t="str">
        <f>IF(J302,Y302,S301)</f>
        <v>청덕8통</v>
      </c>
      <c r="T302" s="24" t="str">
        <f>IF(J302,P303,T301)</f>
        <v>(청덕동)</v>
      </c>
      <c r="U302" s="24" t="str">
        <f t="shared" si="77"/>
        <v>청덕</v>
      </c>
      <c r="V302" s="25">
        <f>IF(J302,M302,V301)</f>
        <v>8</v>
      </c>
      <c r="W302" s="25">
        <f t="shared" si="78"/>
        <v>4</v>
      </c>
      <c r="X302" s="26"/>
      <c r="Y302" s="7"/>
      <c r="Z302" s="2" t="s">
        <v>90</v>
      </c>
      <c r="AA302" s="2" t="s">
        <v>424</v>
      </c>
      <c r="AB302" s="5"/>
      <c r="AC302" s="5"/>
      <c r="AD302" s="5"/>
      <c r="AE302" s="5"/>
      <c r="AF302" s="5"/>
      <c r="AG302" s="5"/>
    </row>
    <row r="303" spans="1:33" ht="15.95" customHeight="1" x14ac:dyDescent="0.3">
      <c r="A303" s="22" t="b">
        <f t="shared" si="67"/>
        <v>0</v>
      </c>
      <c r="B303" s="22" t="b">
        <f t="shared" si="68"/>
        <v>0</v>
      </c>
      <c r="C303" s="22" t="b">
        <f t="shared" si="69"/>
        <v>0</v>
      </c>
      <c r="D303" s="22" t="b">
        <f t="shared" si="70"/>
        <v>0</v>
      </c>
      <c r="E303" s="22" t="b">
        <f t="shared" si="71"/>
        <v>0</v>
      </c>
      <c r="F303" s="22" t="b">
        <f t="shared" ref="F303:F366" si="82">_xlfn.XOR(B303,C303)</f>
        <v>0</v>
      </c>
      <c r="G303" s="22" t="b">
        <f t="shared" si="81"/>
        <v>0</v>
      </c>
      <c r="H303" s="22" t="b">
        <f t="shared" si="72"/>
        <v>0</v>
      </c>
      <c r="I303" s="22" t="b">
        <f t="shared" si="79"/>
        <v>0</v>
      </c>
      <c r="J303" s="22" t="b">
        <f t="shared" si="73"/>
        <v>0</v>
      </c>
      <c r="K303" s="3" t="str">
        <f>IF(AND(J303,RIGHT(Y303)="통"),Y303,"")</f>
        <v/>
      </c>
      <c r="L303" s="3" t="str">
        <f t="shared" si="74"/>
        <v/>
      </c>
      <c r="M303" s="3" t="str">
        <f t="shared" si="75"/>
        <v/>
      </c>
      <c r="N303" s="64" t="str">
        <f t="shared" si="80"/>
        <v/>
      </c>
      <c r="O303" s="3" t="str">
        <f>IF(I303,IF(I304,CONCATENATE(Y303,O304),Y303),"")</f>
        <v/>
      </c>
      <c r="P303" s="19" t="str">
        <f>IF(G303,O303,IF(D303,Y303,""))</f>
        <v/>
      </c>
      <c r="Q303" s="23">
        <f>_xlfn.XLOOKUP(R303,summary!C1:C36,summary!B1:B36)</f>
        <v>43840</v>
      </c>
      <c r="R303" s="24" t="str">
        <f t="shared" si="76"/>
        <v>구성동</v>
      </c>
      <c r="S303" s="24" t="str">
        <f>IF(J303,Y303,S302)</f>
        <v>청덕8통</v>
      </c>
      <c r="T303" s="24" t="str">
        <f>IF(J303,P304,T302)</f>
        <v>(청덕동)</v>
      </c>
      <c r="U303" s="24" t="str">
        <f t="shared" si="77"/>
        <v>청덕</v>
      </c>
      <c r="V303" s="25">
        <f>IF(J303,M303,V302)</f>
        <v>8</v>
      </c>
      <c r="W303" s="25">
        <f t="shared" si="78"/>
        <v>5</v>
      </c>
      <c r="X303" s="26"/>
      <c r="Y303" s="7"/>
      <c r="Z303" s="2" t="s">
        <v>106</v>
      </c>
      <c r="AA303" s="2" t="s">
        <v>425</v>
      </c>
      <c r="AB303" s="5"/>
      <c r="AC303" s="5"/>
      <c r="AD303" s="5"/>
      <c r="AE303" s="5"/>
      <c r="AF303" s="5"/>
      <c r="AG303" s="5"/>
    </row>
    <row r="304" spans="1:33" ht="15.95" customHeight="1" x14ac:dyDescent="0.3">
      <c r="A304" s="22" t="b">
        <f t="shared" si="67"/>
        <v>0</v>
      </c>
      <c r="B304" s="22" t="b">
        <f t="shared" si="68"/>
        <v>0</v>
      </c>
      <c r="C304" s="22" t="b">
        <f t="shared" si="69"/>
        <v>0</v>
      </c>
      <c r="D304" s="22" t="b">
        <f t="shared" si="70"/>
        <v>0</v>
      </c>
      <c r="E304" s="22" t="b">
        <f t="shared" si="71"/>
        <v>0</v>
      </c>
      <c r="F304" s="22" t="b">
        <f t="shared" si="82"/>
        <v>0</v>
      </c>
      <c r="G304" s="22" t="b">
        <f t="shared" si="81"/>
        <v>0</v>
      </c>
      <c r="H304" s="22" t="b">
        <f t="shared" si="72"/>
        <v>0</v>
      </c>
      <c r="I304" s="22" t="b">
        <f t="shared" si="79"/>
        <v>0</v>
      </c>
      <c r="J304" s="22" t="b">
        <f t="shared" si="73"/>
        <v>0</v>
      </c>
      <c r="K304" s="3" t="str">
        <f>IF(AND(J304,RIGHT(Y304)="통"),Y304,"")</f>
        <v/>
      </c>
      <c r="L304" s="3" t="str">
        <f t="shared" si="74"/>
        <v/>
      </c>
      <c r="M304" s="3" t="str">
        <f t="shared" si="75"/>
        <v/>
      </c>
      <c r="N304" s="64" t="str">
        <f t="shared" si="80"/>
        <v/>
      </c>
      <c r="O304" s="3" t="str">
        <f>IF(I304,IF(I305,CONCATENATE(Y304,O305),Y304),"")</f>
        <v/>
      </c>
      <c r="P304" s="19" t="str">
        <f>IF(G304,O304,IF(D304,Y304,""))</f>
        <v/>
      </c>
      <c r="Q304" s="23">
        <f>_xlfn.XLOOKUP(R304,summary!C1:C36,summary!B1:B36)</f>
        <v>43840</v>
      </c>
      <c r="R304" s="24" t="str">
        <f t="shared" si="76"/>
        <v>구성동</v>
      </c>
      <c r="S304" s="24" t="str">
        <f>IF(J304,Y304,S303)</f>
        <v>청덕8통</v>
      </c>
      <c r="T304" s="24" t="str">
        <f>IF(J304,P305,T303)</f>
        <v>(청덕동)</v>
      </c>
      <c r="U304" s="24" t="str">
        <f t="shared" si="77"/>
        <v>청덕</v>
      </c>
      <c r="V304" s="25">
        <f>IF(J304,M304,V303)</f>
        <v>8</v>
      </c>
      <c r="W304" s="25">
        <f t="shared" si="78"/>
        <v>6</v>
      </c>
      <c r="X304" s="26"/>
      <c r="Y304" s="7"/>
      <c r="Z304" s="2" t="s">
        <v>108</v>
      </c>
      <c r="AA304" s="2" t="s">
        <v>426</v>
      </c>
      <c r="AB304" s="5"/>
      <c r="AC304" s="5"/>
      <c r="AD304" s="5"/>
      <c r="AE304" s="5"/>
      <c r="AF304" s="5"/>
      <c r="AG304" s="5"/>
    </row>
    <row r="305" spans="1:33" ht="15.95" customHeight="1" x14ac:dyDescent="0.3">
      <c r="A305" s="22" t="b">
        <f t="shared" si="67"/>
        <v>0</v>
      </c>
      <c r="B305" s="22" t="b">
        <f t="shared" si="68"/>
        <v>0</v>
      </c>
      <c r="C305" s="22" t="b">
        <f t="shared" si="69"/>
        <v>0</v>
      </c>
      <c r="D305" s="22" t="b">
        <f t="shared" si="70"/>
        <v>0</v>
      </c>
      <c r="E305" s="22" t="b">
        <f t="shared" si="71"/>
        <v>0</v>
      </c>
      <c r="F305" s="22" t="b">
        <f t="shared" si="82"/>
        <v>0</v>
      </c>
      <c r="G305" s="22" t="b">
        <f t="shared" si="81"/>
        <v>0</v>
      </c>
      <c r="H305" s="22" t="b">
        <f t="shared" si="72"/>
        <v>0</v>
      </c>
      <c r="I305" s="22" t="b">
        <f t="shared" si="79"/>
        <v>0</v>
      </c>
      <c r="J305" s="22" t="b">
        <f t="shared" si="73"/>
        <v>0</v>
      </c>
      <c r="K305" s="3" t="str">
        <f>IF(AND(J305,RIGHT(Y305)="통"),Y305,"")</f>
        <v/>
      </c>
      <c r="L305" s="3" t="str">
        <f t="shared" si="74"/>
        <v/>
      </c>
      <c r="M305" s="3" t="str">
        <f t="shared" si="75"/>
        <v/>
      </c>
      <c r="N305" s="64" t="str">
        <f t="shared" si="80"/>
        <v/>
      </c>
      <c r="O305" s="3" t="str">
        <f>IF(I305,IF(I306,CONCATENATE(Y305,O306),Y305),"")</f>
        <v/>
      </c>
      <c r="P305" s="19" t="str">
        <f>IF(G305,O305,IF(D305,Y305,""))</f>
        <v/>
      </c>
      <c r="Q305" s="23">
        <f>_xlfn.XLOOKUP(R305,summary!C1:C36,summary!B1:B36)</f>
        <v>43840</v>
      </c>
      <c r="R305" s="24" t="str">
        <f t="shared" si="76"/>
        <v>구성동</v>
      </c>
      <c r="S305" s="24" t="str">
        <f>IF(J305,Y305,S304)</f>
        <v>청덕8통</v>
      </c>
      <c r="T305" s="24" t="str">
        <f>IF(J305,P306,T304)</f>
        <v>(청덕동)</v>
      </c>
      <c r="U305" s="24" t="str">
        <f t="shared" si="77"/>
        <v>청덕</v>
      </c>
      <c r="V305" s="25">
        <f>IF(J305,M305,V304)</f>
        <v>8</v>
      </c>
      <c r="W305" s="25">
        <f t="shared" si="78"/>
        <v>7</v>
      </c>
      <c r="X305" s="26"/>
      <c r="Y305" s="7"/>
      <c r="Z305" s="2" t="s">
        <v>110</v>
      </c>
      <c r="AA305" s="2" t="s">
        <v>427</v>
      </c>
      <c r="AB305" s="5"/>
      <c r="AC305" s="5"/>
      <c r="AD305" s="5"/>
      <c r="AE305" s="5"/>
      <c r="AF305" s="5"/>
      <c r="AG305" s="5"/>
    </row>
    <row r="306" spans="1:33" ht="15.95" customHeight="1" x14ac:dyDescent="0.3">
      <c r="A306" s="22" t="b">
        <f t="shared" si="67"/>
        <v>0</v>
      </c>
      <c r="B306" s="22" t="b">
        <f t="shared" si="68"/>
        <v>0</v>
      </c>
      <c r="C306" s="22" t="b">
        <f t="shared" si="69"/>
        <v>0</v>
      </c>
      <c r="D306" s="22" t="b">
        <f t="shared" si="70"/>
        <v>0</v>
      </c>
      <c r="E306" s="22" t="b">
        <f t="shared" si="71"/>
        <v>0</v>
      </c>
      <c r="F306" s="22" t="b">
        <f t="shared" si="82"/>
        <v>0</v>
      </c>
      <c r="G306" s="22" t="b">
        <f t="shared" si="81"/>
        <v>0</v>
      </c>
      <c r="H306" s="22" t="b">
        <f t="shared" si="72"/>
        <v>0</v>
      </c>
      <c r="I306" s="22" t="b">
        <f t="shared" si="79"/>
        <v>0</v>
      </c>
      <c r="J306" s="22" t="b">
        <f t="shared" si="73"/>
        <v>0</v>
      </c>
      <c r="K306" s="3" t="str">
        <f>IF(AND(J306,RIGHT(Y306)="통"),Y306,"")</f>
        <v/>
      </c>
      <c r="L306" s="3" t="str">
        <f t="shared" si="74"/>
        <v/>
      </c>
      <c r="M306" s="3" t="str">
        <f t="shared" si="75"/>
        <v/>
      </c>
      <c r="N306" s="64" t="str">
        <f t="shared" si="80"/>
        <v/>
      </c>
      <c r="O306" s="3" t="str">
        <f>IF(I306,IF(I307,CONCATENATE(Y306,O307),Y306),"")</f>
        <v/>
      </c>
      <c r="P306" s="19" t="str">
        <f>IF(G306,O306,IF(D306,Y306,""))</f>
        <v/>
      </c>
      <c r="Q306" s="23">
        <f>_xlfn.XLOOKUP(R306,summary!C1:C36,summary!B1:B36)</f>
        <v>43840</v>
      </c>
      <c r="R306" s="24" t="str">
        <f t="shared" si="76"/>
        <v>구성동</v>
      </c>
      <c r="S306" s="24" t="str">
        <f>IF(J306,Y306,S305)</f>
        <v>청덕8통</v>
      </c>
      <c r="T306" s="24" t="str">
        <f>IF(J306,P307,T305)</f>
        <v>(청덕동)</v>
      </c>
      <c r="U306" s="24" t="str">
        <f t="shared" si="77"/>
        <v>청덕</v>
      </c>
      <c r="V306" s="25">
        <f>IF(J306,M306,V305)</f>
        <v>8</v>
      </c>
      <c r="W306" s="25">
        <f t="shared" si="78"/>
        <v>8</v>
      </c>
      <c r="X306" s="26"/>
      <c r="Y306" s="7"/>
      <c r="Z306" s="2" t="s">
        <v>112</v>
      </c>
      <c r="AA306" s="2" t="s">
        <v>428</v>
      </c>
      <c r="AB306" s="5"/>
      <c r="AC306" s="5"/>
      <c r="AD306" s="5"/>
      <c r="AE306" s="5"/>
      <c r="AF306" s="5"/>
      <c r="AG306" s="5"/>
    </row>
    <row r="307" spans="1:33" ht="15.95" customHeight="1" x14ac:dyDescent="0.3">
      <c r="A307" s="22" t="b">
        <f t="shared" si="67"/>
        <v>0</v>
      </c>
      <c r="B307" s="22" t="b">
        <f t="shared" si="68"/>
        <v>0</v>
      </c>
      <c r="C307" s="22" t="b">
        <f t="shared" si="69"/>
        <v>0</v>
      </c>
      <c r="D307" s="22" t="b">
        <f t="shared" si="70"/>
        <v>0</v>
      </c>
      <c r="E307" s="22" t="b">
        <f t="shared" si="71"/>
        <v>0</v>
      </c>
      <c r="F307" s="22" t="b">
        <f t="shared" si="82"/>
        <v>0</v>
      </c>
      <c r="G307" s="22" t="b">
        <f t="shared" si="81"/>
        <v>0</v>
      </c>
      <c r="H307" s="22" t="b">
        <f t="shared" si="72"/>
        <v>0</v>
      </c>
      <c r="I307" s="22" t="b">
        <f t="shared" si="79"/>
        <v>0</v>
      </c>
      <c r="J307" s="22" t="b">
        <f t="shared" si="73"/>
        <v>0</v>
      </c>
      <c r="K307" s="3" t="str">
        <f>IF(AND(J307,RIGHT(Y307)="통"),Y307,"")</f>
        <v/>
      </c>
      <c r="L307" s="3" t="str">
        <f t="shared" si="74"/>
        <v/>
      </c>
      <c r="M307" s="3" t="str">
        <f t="shared" si="75"/>
        <v/>
      </c>
      <c r="N307" s="64" t="str">
        <f t="shared" si="80"/>
        <v/>
      </c>
      <c r="O307" s="3" t="str">
        <f>IF(I307,IF(I308,CONCATENATE(Y307,O308),Y307),"")</f>
        <v/>
      </c>
      <c r="P307" s="19" t="str">
        <f>IF(G307,O307,IF(D307,Y307,""))</f>
        <v/>
      </c>
      <c r="Q307" s="23">
        <f>_xlfn.XLOOKUP(R307,summary!C1:C36,summary!B1:B36)</f>
        <v>43840</v>
      </c>
      <c r="R307" s="24" t="str">
        <f t="shared" si="76"/>
        <v>구성동</v>
      </c>
      <c r="S307" s="24" t="str">
        <f>IF(J307,Y307,S306)</f>
        <v>청덕8통</v>
      </c>
      <c r="T307" s="24" t="str">
        <f>IF(J307,P308,T306)</f>
        <v>(청덕동)</v>
      </c>
      <c r="U307" s="24" t="str">
        <f t="shared" si="77"/>
        <v>청덕</v>
      </c>
      <c r="V307" s="25">
        <f>IF(J307,M307,V306)</f>
        <v>8</v>
      </c>
      <c r="W307" s="25">
        <f t="shared" si="78"/>
        <v>9</v>
      </c>
      <c r="X307" s="26"/>
      <c r="Y307" s="7"/>
      <c r="Z307" s="2" t="s">
        <v>114</v>
      </c>
      <c r="AA307" s="2" t="s">
        <v>429</v>
      </c>
      <c r="AB307" s="5"/>
      <c r="AC307" s="5"/>
      <c r="AD307" s="5"/>
      <c r="AE307" s="5"/>
      <c r="AF307" s="5"/>
      <c r="AG307" s="5"/>
    </row>
    <row r="308" spans="1:33" ht="15.95" customHeight="1" x14ac:dyDescent="0.3">
      <c r="A308" s="22" t="b">
        <f t="shared" si="67"/>
        <v>0</v>
      </c>
      <c r="B308" s="22" t="b">
        <f t="shared" si="68"/>
        <v>0</v>
      </c>
      <c r="C308" s="22" t="b">
        <f t="shared" si="69"/>
        <v>0</v>
      </c>
      <c r="D308" s="22" t="b">
        <f t="shared" si="70"/>
        <v>0</v>
      </c>
      <c r="E308" s="22" t="b">
        <f t="shared" si="71"/>
        <v>0</v>
      </c>
      <c r="F308" s="22" t="b">
        <f t="shared" si="82"/>
        <v>0</v>
      </c>
      <c r="G308" s="22" t="b">
        <f t="shared" si="81"/>
        <v>0</v>
      </c>
      <c r="H308" s="22" t="b">
        <f t="shared" si="72"/>
        <v>0</v>
      </c>
      <c r="I308" s="22" t="b">
        <f t="shared" si="79"/>
        <v>0</v>
      </c>
      <c r="J308" s="22" t="b">
        <f t="shared" si="73"/>
        <v>0</v>
      </c>
      <c r="K308" s="3" t="str">
        <f>IF(AND(J308,RIGHT(Y308)="통"),Y308,"")</f>
        <v/>
      </c>
      <c r="L308" s="3" t="str">
        <f t="shared" si="74"/>
        <v/>
      </c>
      <c r="M308" s="3" t="str">
        <f t="shared" si="75"/>
        <v/>
      </c>
      <c r="N308" s="64" t="str">
        <f t="shared" si="80"/>
        <v/>
      </c>
      <c r="O308" s="3" t="str">
        <f>IF(I308,IF(I309,CONCATENATE(Y308,O309),Y308),"")</f>
        <v/>
      </c>
      <c r="P308" s="19" t="str">
        <f>IF(G308,O308,IF(D308,Y308,""))</f>
        <v/>
      </c>
      <c r="Q308" s="23">
        <f>_xlfn.XLOOKUP(R308,summary!C1:C36,summary!B1:B36)</f>
        <v>43840</v>
      </c>
      <c r="R308" s="24" t="str">
        <f t="shared" si="76"/>
        <v>구성동</v>
      </c>
      <c r="S308" s="24" t="str">
        <f>IF(J308,Y308,S307)</f>
        <v>청덕8통</v>
      </c>
      <c r="T308" s="24" t="str">
        <f>IF(J308,P309,T307)</f>
        <v>(청덕동)</v>
      </c>
      <c r="U308" s="24" t="str">
        <f t="shared" si="77"/>
        <v>청덕</v>
      </c>
      <c r="V308" s="25">
        <f>IF(J308,M308,V307)</f>
        <v>8</v>
      </c>
      <c r="W308" s="25">
        <f t="shared" si="78"/>
        <v>10</v>
      </c>
      <c r="X308" s="26"/>
      <c r="Y308" s="7"/>
      <c r="Z308" s="2" t="s">
        <v>116</v>
      </c>
      <c r="AA308" s="2" t="s">
        <v>430</v>
      </c>
      <c r="AB308" s="5"/>
      <c r="AC308" s="5"/>
      <c r="AD308" s="5"/>
      <c r="AE308" s="5"/>
      <c r="AF308" s="5"/>
      <c r="AG308" s="5"/>
    </row>
    <row r="309" spans="1:33" ht="15.95" customHeight="1" x14ac:dyDescent="0.3">
      <c r="A309" s="22" t="b">
        <f t="shared" si="67"/>
        <v>0</v>
      </c>
      <c r="B309" s="22" t="b">
        <f t="shared" si="68"/>
        <v>0</v>
      </c>
      <c r="C309" s="22" t="b">
        <f t="shared" si="69"/>
        <v>0</v>
      </c>
      <c r="D309" s="22" t="b">
        <f t="shared" si="70"/>
        <v>0</v>
      </c>
      <c r="E309" s="22" t="b">
        <f t="shared" si="71"/>
        <v>0</v>
      </c>
      <c r="F309" s="22" t="b">
        <f t="shared" si="82"/>
        <v>0</v>
      </c>
      <c r="G309" s="22" t="b">
        <f t="shared" si="81"/>
        <v>0</v>
      </c>
      <c r="H309" s="22" t="b">
        <f t="shared" si="72"/>
        <v>0</v>
      </c>
      <c r="I309" s="22" t="b">
        <f t="shared" si="79"/>
        <v>0</v>
      </c>
      <c r="J309" s="22" t="b">
        <f t="shared" si="73"/>
        <v>0</v>
      </c>
      <c r="K309" s="3" t="str">
        <f>IF(AND(J309,RIGHT(Y309)="통"),Y309,"")</f>
        <v/>
      </c>
      <c r="L309" s="3" t="str">
        <f t="shared" si="74"/>
        <v/>
      </c>
      <c r="M309" s="3" t="str">
        <f t="shared" si="75"/>
        <v/>
      </c>
      <c r="N309" s="64" t="str">
        <f t="shared" si="80"/>
        <v/>
      </c>
      <c r="O309" s="3" t="str">
        <f>IF(I309,IF(I310,CONCATENATE(Y309,O310),Y309),"")</f>
        <v/>
      </c>
      <c r="P309" s="19" t="str">
        <f>IF(G309,O309,IF(D309,Y309,""))</f>
        <v/>
      </c>
      <c r="Q309" s="23">
        <f>_xlfn.XLOOKUP(R309,summary!C1:C36,summary!B1:B36)</f>
        <v>43840</v>
      </c>
      <c r="R309" s="24" t="str">
        <f t="shared" si="76"/>
        <v>구성동</v>
      </c>
      <c r="S309" s="24" t="str">
        <f>IF(J309,Y309,S308)</f>
        <v>청덕8통</v>
      </c>
      <c r="T309" s="24" t="str">
        <f>IF(J309,P310,T308)</f>
        <v>(청덕동)</v>
      </c>
      <c r="U309" s="24" t="str">
        <f t="shared" si="77"/>
        <v>청덕</v>
      </c>
      <c r="V309" s="25">
        <f>IF(J309,M309,V308)</f>
        <v>8</v>
      </c>
      <c r="W309" s="25">
        <f t="shared" si="78"/>
        <v>11</v>
      </c>
      <c r="X309" s="26"/>
      <c r="Y309" s="7"/>
      <c r="Z309" s="2" t="s">
        <v>118</v>
      </c>
      <c r="AA309" s="2" t="s">
        <v>431</v>
      </c>
      <c r="AB309" s="5"/>
      <c r="AC309" s="5"/>
      <c r="AD309" s="5"/>
      <c r="AE309" s="5"/>
      <c r="AF309" s="5"/>
      <c r="AG309" s="5"/>
    </row>
    <row r="310" spans="1:33" ht="15.95" customHeight="1" x14ac:dyDescent="0.3">
      <c r="A310" s="22" t="b">
        <f t="shared" si="67"/>
        <v>0</v>
      </c>
      <c r="B310" s="22" t="b">
        <f t="shared" si="68"/>
        <v>0</v>
      </c>
      <c r="C310" s="22" t="b">
        <f t="shared" si="69"/>
        <v>0</v>
      </c>
      <c r="D310" s="22" t="b">
        <f t="shared" si="70"/>
        <v>0</v>
      </c>
      <c r="E310" s="22" t="b">
        <f t="shared" si="71"/>
        <v>0</v>
      </c>
      <c r="F310" s="22" t="b">
        <f t="shared" si="82"/>
        <v>0</v>
      </c>
      <c r="G310" s="22" t="b">
        <f t="shared" si="81"/>
        <v>0</v>
      </c>
      <c r="H310" s="22" t="b">
        <f t="shared" si="72"/>
        <v>0</v>
      </c>
      <c r="I310" s="22" t="b">
        <f t="shared" si="79"/>
        <v>0</v>
      </c>
      <c r="J310" s="22" t="b">
        <f t="shared" si="73"/>
        <v>0</v>
      </c>
      <c r="K310" s="3" t="str">
        <f>IF(AND(J310,RIGHT(Y310)="통"),Y310,"")</f>
        <v/>
      </c>
      <c r="L310" s="3" t="str">
        <f t="shared" si="74"/>
        <v/>
      </c>
      <c r="M310" s="3" t="str">
        <f t="shared" si="75"/>
        <v/>
      </c>
      <c r="N310" s="64" t="str">
        <f t="shared" si="80"/>
        <v/>
      </c>
      <c r="O310" s="3" t="str">
        <f>IF(I310,IF(I311,CONCATENATE(Y310,O311),Y310),"")</f>
        <v/>
      </c>
      <c r="P310" s="19" t="str">
        <f>IF(G310,O310,IF(D310,Y310,""))</f>
        <v/>
      </c>
      <c r="Q310" s="23">
        <f>_xlfn.XLOOKUP(R310,summary!C1:C36,summary!B1:B36)</f>
        <v>43840</v>
      </c>
      <c r="R310" s="24" t="str">
        <f t="shared" si="76"/>
        <v>구성동</v>
      </c>
      <c r="S310" s="24" t="str">
        <f>IF(J310,Y310,S309)</f>
        <v>청덕8통</v>
      </c>
      <c r="T310" s="24" t="str">
        <f>IF(J310,P311,T309)</f>
        <v>(청덕동)</v>
      </c>
      <c r="U310" s="24" t="str">
        <f t="shared" si="77"/>
        <v>청덕</v>
      </c>
      <c r="V310" s="25">
        <f>IF(J310,M310,V309)</f>
        <v>8</v>
      </c>
      <c r="W310" s="25">
        <f t="shared" si="78"/>
        <v>12</v>
      </c>
      <c r="X310" s="26"/>
      <c r="Y310" s="7"/>
      <c r="Z310" s="2" t="s">
        <v>120</v>
      </c>
      <c r="AA310" s="2" t="s">
        <v>432</v>
      </c>
      <c r="AB310" s="5"/>
      <c r="AC310" s="5"/>
      <c r="AD310" s="5"/>
      <c r="AE310" s="5"/>
      <c r="AF310" s="5"/>
      <c r="AG310" s="5"/>
    </row>
    <row r="311" spans="1:33" ht="15.95" customHeight="1" x14ac:dyDescent="0.3">
      <c r="A311" s="22" t="b">
        <f t="shared" si="67"/>
        <v>0</v>
      </c>
      <c r="B311" s="22" t="b">
        <f t="shared" si="68"/>
        <v>0</v>
      </c>
      <c r="C311" s="22" t="b">
        <f t="shared" si="69"/>
        <v>0</v>
      </c>
      <c r="D311" s="22" t="b">
        <f t="shared" si="70"/>
        <v>0</v>
      </c>
      <c r="E311" s="22" t="b">
        <f t="shared" si="71"/>
        <v>0</v>
      </c>
      <c r="F311" s="22" t="b">
        <f t="shared" si="82"/>
        <v>0</v>
      </c>
      <c r="G311" s="22" t="b">
        <f t="shared" si="81"/>
        <v>0</v>
      </c>
      <c r="H311" s="22" t="b">
        <f t="shared" si="72"/>
        <v>0</v>
      </c>
      <c r="I311" s="22" t="b">
        <f t="shared" si="79"/>
        <v>0</v>
      </c>
      <c r="J311" s="22" t="b">
        <f t="shared" si="73"/>
        <v>0</v>
      </c>
      <c r="K311" s="3" t="str">
        <f>IF(AND(J311,RIGHT(Y311)="통"),Y311,"")</f>
        <v/>
      </c>
      <c r="L311" s="3" t="str">
        <f t="shared" si="74"/>
        <v/>
      </c>
      <c r="M311" s="3" t="str">
        <f t="shared" si="75"/>
        <v/>
      </c>
      <c r="N311" s="64" t="str">
        <f t="shared" si="80"/>
        <v/>
      </c>
      <c r="O311" s="3" t="str">
        <f>IF(I311,IF(I312,CONCATENATE(Y311,O312),Y311),"")</f>
        <v/>
      </c>
      <c r="P311" s="19" t="str">
        <f>IF(G311,O311,IF(D311,Y311,""))</f>
        <v/>
      </c>
      <c r="Q311" s="23">
        <f>_xlfn.XLOOKUP(R311,summary!C1:C36,summary!B1:B36)</f>
        <v>43840</v>
      </c>
      <c r="R311" s="24" t="str">
        <f t="shared" si="76"/>
        <v>구성동</v>
      </c>
      <c r="S311" s="24" t="str">
        <f>IF(J311,Y311,S310)</f>
        <v>청덕8통</v>
      </c>
      <c r="T311" s="24" t="str">
        <f>IF(J311,P312,T310)</f>
        <v>(청덕동)</v>
      </c>
      <c r="U311" s="24" t="str">
        <f t="shared" si="77"/>
        <v>청덕</v>
      </c>
      <c r="V311" s="25">
        <f>IF(J311,M311,V310)</f>
        <v>8</v>
      </c>
      <c r="W311" s="25">
        <f t="shared" si="78"/>
        <v>13</v>
      </c>
      <c r="X311" s="26"/>
      <c r="Y311" s="7"/>
      <c r="Z311" s="2" t="s">
        <v>137</v>
      </c>
      <c r="AA311" s="2" t="s">
        <v>433</v>
      </c>
      <c r="AB311" s="5"/>
      <c r="AC311" s="5"/>
      <c r="AD311" s="5"/>
      <c r="AE311" s="5"/>
      <c r="AF311" s="5"/>
      <c r="AG311" s="5"/>
    </row>
    <row r="312" spans="1:33" ht="15.95" customHeight="1" x14ac:dyDescent="0.3">
      <c r="A312" s="22" t="b">
        <f t="shared" si="67"/>
        <v>0</v>
      </c>
      <c r="B312" s="22" t="b">
        <f t="shared" si="68"/>
        <v>0</v>
      </c>
      <c r="C312" s="22" t="b">
        <f t="shared" si="69"/>
        <v>0</v>
      </c>
      <c r="D312" s="22" t="b">
        <f t="shared" si="70"/>
        <v>0</v>
      </c>
      <c r="E312" s="22" t="b">
        <f t="shared" si="71"/>
        <v>0</v>
      </c>
      <c r="F312" s="22" t="b">
        <f t="shared" si="82"/>
        <v>0</v>
      </c>
      <c r="G312" s="22" t="b">
        <f t="shared" si="81"/>
        <v>0</v>
      </c>
      <c r="H312" s="22" t="b">
        <f t="shared" si="72"/>
        <v>0</v>
      </c>
      <c r="I312" s="22" t="b">
        <f t="shared" si="79"/>
        <v>0</v>
      </c>
      <c r="J312" s="22" t="b">
        <f t="shared" si="73"/>
        <v>0</v>
      </c>
      <c r="K312" s="3" t="str">
        <f>IF(AND(J312,RIGHT(Y312)="통"),Y312,"")</f>
        <v/>
      </c>
      <c r="L312" s="3" t="str">
        <f t="shared" si="74"/>
        <v/>
      </c>
      <c r="M312" s="3" t="str">
        <f t="shared" si="75"/>
        <v/>
      </c>
      <c r="N312" s="64" t="str">
        <f t="shared" si="80"/>
        <v/>
      </c>
      <c r="O312" s="3" t="str">
        <f>IF(I312,IF(I313,CONCATENATE(Y312,O313),Y312),"")</f>
        <v/>
      </c>
      <c r="P312" s="19" t="str">
        <f>IF(G312,O312,IF(D312,Y312,""))</f>
        <v/>
      </c>
      <c r="Q312" s="23">
        <f>_xlfn.XLOOKUP(R312,summary!C1:C36,summary!B1:B36)</f>
        <v>43840</v>
      </c>
      <c r="R312" s="24" t="str">
        <f t="shared" si="76"/>
        <v>구성동</v>
      </c>
      <c r="S312" s="24" t="str">
        <f>IF(J312,Y312,S311)</f>
        <v>청덕8통</v>
      </c>
      <c r="T312" s="24" t="str">
        <f>IF(J312,P313,T311)</f>
        <v>(청덕동)</v>
      </c>
      <c r="U312" s="24" t="str">
        <f t="shared" si="77"/>
        <v>청덕</v>
      </c>
      <c r="V312" s="25">
        <f>IF(J312,M312,V311)</f>
        <v>8</v>
      </c>
      <c r="W312" s="25">
        <f t="shared" si="78"/>
        <v>14</v>
      </c>
      <c r="X312" s="26"/>
      <c r="Y312" s="7"/>
      <c r="Z312" s="2" t="s">
        <v>139</v>
      </c>
      <c r="AA312" s="2" t="s">
        <v>434</v>
      </c>
      <c r="AB312" s="5"/>
      <c r="AC312" s="5"/>
      <c r="AD312" s="5"/>
      <c r="AE312" s="5"/>
      <c r="AF312" s="5"/>
      <c r="AG312" s="5"/>
    </row>
    <row r="313" spans="1:33" ht="15.95" customHeight="1" x14ac:dyDescent="0.3">
      <c r="A313" s="22" t="b">
        <f t="shared" si="67"/>
        <v>0</v>
      </c>
      <c r="B313" s="22" t="b">
        <f t="shared" si="68"/>
        <v>0</v>
      </c>
      <c r="C313" s="22" t="b">
        <f t="shared" si="69"/>
        <v>0</v>
      </c>
      <c r="D313" s="22" t="b">
        <f t="shared" si="70"/>
        <v>0</v>
      </c>
      <c r="E313" s="22" t="b">
        <f t="shared" si="71"/>
        <v>0</v>
      </c>
      <c r="F313" s="22" t="b">
        <f t="shared" si="82"/>
        <v>0</v>
      </c>
      <c r="G313" s="22" t="b">
        <f t="shared" si="81"/>
        <v>0</v>
      </c>
      <c r="H313" s="22" t="b">
        <f t="shared" si="72"/>
        <v>0</v>
      </c>
      <c r="I313" s="22" t="b">
        <f t="shared" si="79"/>
        <v>0</v>
      </c>
      <c r="J313" s="22" t="b">
        <f t="shared" si="73"/>
        <v>0</v>
      </c>
      <c r="K313" s="3" t="str">
        <f>IF(AND(J313,RIGHT(Y313)="통"),Y313,"")</f>
        <v/>
      </c>
      <c r="L313" s="3" t="str">
        <f t="shared" si="74"/>
        <v/>
      </c>
      <c r="M313" s="3" t="str">
        <f t="shared" si="75"/>
        <v/>
      </c>
      <c r="N313" s="64" t="str">
        <f t="shared" si="80"/>
        <v/>
      </c>
      <c r="O313" s="3" t="str">
        <f>IF(I313,IF(I314,CONCATENATE(Y313,O314),Y313),"")</f>
        <v/>
      </c>
      <c r="P313" s="19" t="str">
        <f>IF(G313,O313,IF(D313,Y313,""))</f>
        <v/>
      </c>
      <c r="Q313" s="23">
        <f>_xlfn.XLOOKUP(R313,summary!C1:C36,summary!B1:B36)</f>
        <v>43840</v>
      </c>
      <c r="R313" s="24" t="str">
        <f t="shared" si="76"/>
        <v>구성동</v>
      </c>
      <c r="S313" s="24" t="str">
        <f>IF(J313,Y313,S312)</f>
        <v>청덕8통</v>
      </c>
      <c r="T313" s="24" t="str">
        <f>IF(J313,P314,T312)</f>
        <v>(청덕동)</v>
      </c>
      <c r="U313" s="24" t="str">
        <f t="shared" si="77"/>
        <v>청덕</v>
      </c>
      <c r="V313" s="25">
        <f>IF(J313,M313,V312)</f>
        <v>8</v>
      </c>
      <c r="W313" s="25">
        <f t="shared" si="78"/>
        <v>15</v>
      </c>
      <c r="X313" s="26"/>
      <c r="Y313" s="7"/>
      <c r="Z313" s="2" t="s">
        <v>306</v>
      </c>
      <c r="AA313" s="2" t="s">
        <v>435</v>
      </c>
      <c r="AB313" s="5"/>
      <c r="AC313" s="5"/>
      <c r="AD313" s="5"/>
      <c r="AE313" s="5"/>
      <c r="AF313" s="5"/>
      <c r="AG313" s="5"/>
    </row>
    <row r="314" spans="1:33" ht="15.95" customHeight="1" x14ac:dyDescent="0.3">
      <c r="A314" s="22" t="b">
        <f t="shared" si="67"/>
        <v>0</v>
      </c>
      <c r="B314" s="22" t="b">
        <f t="shared" si="68"/>
        <v>0</v>
      </c>
      <c r="C314" s="22" t="b">
        <f t="shared" si="69"/>
        <v>0</v>
      </c>
      <c r="D314" s="22" t="b">
        <f t="shared" si="70"/>
        <v>0</v>
      </c>
      <c r="E314" s="22" t="b">
        <f t="shared" si="71"/>
        <v>0</v>
      </c>
      <c r="F314" s="22" t="b">
        <f t="shared" si="82"/>
        <v>0</v>
      </c>
      <c r="G314" s="22" t="b">
        <f t="shared" si="81"/>
        <v>0</v>
      </c>
      <c r="H314" s="22" t="b">
        <f t="shared" si="72"/>
        <v>0</v>
      </c>
      <c r="I314" s="22" t="b">
        <f t="shared" si="79"/>
        <v>0</v>
      </c>
      <c r="J314" s="22" t="b">
        <f t="shared" si="73"/>
        <v>0</v>
      </c>
      <c r="K314" s="3" t="str">
        <f>IF(AND(J314,RIGHT(Y314)="통"),Y314,"")</f>
        <v/>
      </c>
      <c r="L314" s="3" t="str">
        <f t="shared" si="74"/>
        <v/>
      </c>
      <c r="M314" s="3" t="str">
        <f t="shared" si="75"/>
        <v/>
      </c>
      <c r="N314" s="64" t="str">
        <f t="shared" si="80"/>
        <v/>
      </c>
      <c r="O314" s="3" t="str">
        <f>IF(I314,IF(I315,CONCATENATE(Y314,O315),Y314),"")</f>
        <v/>
      </c>
      <c r="P314" s="19" t="str">
        <f>IF(G314,O314,IF(D314,Y314,""))</f>
        <v/>
      </c>
      <c r="Q314" s="23">
        <f>_xlfn.XLOOKUP(R314,summary!C1:C36,summary!B1:B36)</f>
        <v>43840</v>
      </c>
      <c r="R314" s="24" t="str">
        <f t="shared" si="76"/>
        <v>구성동</v>
      </c>
      <c r="S314" s="24" t="str">
        <f>IF(J314,Y314,S313)</f>
        <v>청덕8통</v>
      </c>
      <c r="T314" s="24" t="str">
        <f>IF(J314,P315,T313)</f>
        <v>(청덕동)</v>
      </c>
      <c r="U314" s="24" t="str">
        <f t="shared" si="77"/>
        <v>청덕</v>
      </c>
      <c r="V314" s="25">
        <f>IF(J314,M314,V313)</f>
        <v>8</v>
      </c>
      <c r="W314" s="25">
        <f t="shared" si="78"/>
        <v>16</v>
      </c>
      <c r="X314" s="26"/>
      <c r="Y314" s="7"/>
      <c r="Z314" s="2" t="s">
        <v>356</v>
      </c>
      <c r="AA314" s="2" t="s">
        <v>436</v>
      </c>
      <c r="AB314" s="5"/>
      <c r="AC314" s="5"/>
      <c r="AD314" s="5"/>
      <c r="AE314" s="5"/>
      <c r="AF314" s="5"/>
      <c r="AG314" s="5"/>
    </row>
    <row r="315" spans="1:33" ht="15.95" customHeight="1" x14ac:dyDescent="0.3">
      <c r="A315" s="22" t="b">
        <f t="shared" si="67"/>
        <v>0</v>
      </c>
      <c r="B315" s="22" t="b">
        <f t="shared" si="68"/>
        <v>0</v>
      </c>
      <c r="C315" s="22" t="b">
        <f t="shared" si="69"/>
        <v>0</v>
      </c>
      <c r="D315" s="22" t="b">
        <f t="shared" si="70"/>
        <v>0</v>
      </c>
      <c r="E315" s="22" t="b">
        <f t="shared" si="71"/>
        <v>0</v>
      </c>
      <c r="F315" s="22" t="b">
        <f t="shared" si="82"/>
        <v>0</v>
      </c>
      <c r="G315" s="22" t="b">
        <f t="shared" si="81"/>
        <v>0</v>
      </c>
      <c r="H315" s="22" t="b">
        <f t="shared" si="72"/>
        <v>0</v>
      </c>
      <c r="I315" s="22" t="b">
        <f t="shared" si="79"/>
        <v>0</v>
      </c>
      <c r="J315" s="22" t="b">
        <f t="shared" si="73"/>
        <v>0</v>
      </c>
      <c r="K315" s="3" t="str">
        <f>IF(AND(J315,RIGHT(Y315)="통"),Y315,"")</f>
        <v/>
      </c>
      <c r="L315" s="3" t="str">
        <f t="shared" si="74"/>
        <v/>
      </c>
      <c r="M315" s="3" t="str">
        <f t="shared" si="75"/>
        <v/>
      </c>
      <c r="N315" s="64" t="str">
        <f t="shared" si="80"/>
        <v/>
      </c>
      <c r="O315" s="3" t="str">
        <f>IF(I315,IF(I316,CONCATENATE(Y315,O316),Y315),"")</f>
        <v/>
      </c>
      <c r="P315" s="19" t="str">
        <f>IF(G315,O315,IF(D315,Y315,""))</f>
        <v/>
      </c>
      <c r="Q315" s="23">
        <f>_xlfn.XLOOKUP(R315,summary!C1:C36,summary!B1:B36)</f>
        <v>43840</v>
      </c>
      <c r="R315" s="24" t="str">
        <f t="shared" si="76"/>
        <v>구성동</v>
      </c>
      <c r="S315" s="24" t="str">
        <f>IF(J315,Y315,S314)</f>
        <v>청덕8통</v>
      </c>
      <c r="T315" s="24" t="str">
        <f>IF(J315,P316,T314)</f>
        <v>(청덕동)</v>
      </c>
      <c r="U315" s="24" t="str">
        <f t="shared" si="77"/>
        <v>청덕</v>
      </c>
      <c r="V315" s="25">
        <f>IF(J315,M315,V314)</f>
        <v>8</v>
      </c>
      <c r="W315" s="25">
        <f t="shared" si="78"/>
        <v>17</v>
      </c>
      <c r="X315" s="26"/>
      <c r="Y315" s="7"/>
      <c r="Z315" s="2" t="s">
        <v>416</v>
      </c>
      <c r="AA315" s="2" t="s">
        <v>437</v>
      </c>
      <c r="AB315" s="5"/>
      <c r="AC315" s="5"/>
      <c r="AD315" s="5"/>
      <c r="AE315" s="5"/>
      <c r="AF315" s="5"/>
      <c r="AG315" s="5"/>
    </row>
    <row r="316" spans="1:33" ht="15.95" customHeight="1" x14ac:dyDescent="0.3">
      <c r="A316" s="22" t="b">
        <f t="shared" si="67"/>
        <v>0</v>
      </c>
      <c r="B316" s="22" t="b">
        <f t="shared" si="68"/>
        <v>0</v>
      </c>
      <c r="C316" s="22" t="b">
        <f t="shared" si="69"/>
        <v>0</v>
      </c>
      <c r="D316" s="22" t="b">
        <f t="shared" si="70"/>
        <v>0</v>
      </c>
      <c r="E316" s="22" t="b">
        <f t="shared" si="71"/>
        <v>0</v>
      </c>
      <c r="F316" s="22" t="b">
        <f t="shared" si="82"/>
        <v>0</v>
      </c>
      <c r="G316" s="22" t="b">
        <f t="shared" si="81"/>
        <v>0</v>
      </c>
      <c r="H316" s="22" t="b">
        <f t="shared" si="72"/>
        <v>0</v>
      </c>
      <c r="I316" s="22" t="b">
        <f t="shared" si="79"/>
        <v>0</v>
      </c>
      <c r="J316" s="22" t="b">
        <f t="shared" si="73"/>
        <v>0</v>
      </c>
      <c r="K316" s="3" t="str">
        <f>IF(AND(J316,RIGHT(Y316)="통"),Y316,"")</f>
        <v/>
      </c>
      <c r="L316" s="3" t="str">
        <f t="shared" si="74"/>
        <v/>
      </c>
      <c r="M316" s="3" t="str">
        <f t="shared" si="75"/>
        <v/>
      </c>
      <c r="N316" s="64" t="str">
        <f t="shared" si="80"/>
        <v/>
      </c>
      <c r="O316" s="3" t="str">
        <f>IF(I316,IF(I317,CONCATENATE(Y316,O317),Y316),"")</f>
        <v/>
      </c>
      <c r="P316" s="19" t="str">
        <f>IF(G316,O316,IF(D316,Y316,""))</f>
        <v/>
      </c>
      <c r="Q316" s="23">
        <f>_xlfn.XLOOKUP(R316,summary!C1:C36,summary!B1:B36)</f>
        <v>43840</v>
      </c>
      <c r="R316" s="24" t="str">
        <f t="shared" si="76"/>
        <v>구성동</v>
      </c>
      <c r="S316" s="24" t="str">
        <f>IF(J316,Y316,S315)</f>
        <v>청덕8통</v>
      </c>
      <c r="T316" s="24" t="str">
        <f>IF(J316,P317,T315)</f>
        <v>(청덕동)</v>
      </c>
      <c r="U316" s="24" t="str">
        <f t="shared" si="77"/>
        <v>청덕</v>
      </c>
      <c r="V316" s="25">
        <f>IF(J316,M316,V315)</f>
        <v>8</v>
      </c>
      <c r="W316" s="25">
        <f t="shared" si="78"/>
        <v>18</v>
      </c>
      <c r="X316" s="26"/>
      <c r="Y316" s="7"/>
      <c r="Z316" s="2" t="s">
        <v>418</v>
      </c>
      <c r="AA316" s="2" t="s">
        <v>438</v>
      </c>
      <c r="AB316" s="5"/>
      <c r="AC316" s="5"/>
      <c r="AD316" s="5"/>
      <c r="AE316" s="5"/>
      <c r="AF316" s="5"/>
      <c r="AG316" s="5"/>
    </row>
    <row r="317" spans="1:33" ht="15.95" customHeight="1" x14ac:dyDescent="0.3">
      <c r="A317" s="22" t="b">
        <f t="shared" si="67"/>
        <v>0</v>
      </c>
      <c r="B317" s="22" t="b">
        <f t="shared" si="68"/>
        <v>0</v>
      </c>
      <c r="C317" s="22" t="b">
        <f t="shared" si="69"/>
        <v>0</v>
      </c>
      <c r="D317" s="22" t="b">
        <f t="shared" si="70"/>
        <v>0</v>
      </c>
      <c r="E317" s="22" t="b">
        <f t="shared" si="71"/>
        <v>0</v>
      </c>
      <c r="F317" s="22" t="b">
        <f t="shared" si="82"/>
        <v>0</v>
      </c>
      <c r="G317" s="22" t="b">
        <f t="shared" si="81"/>
        <v>0</v>
      </c>
      <c r="H317" s="22" t="b">
        <f t="shared" si="72"/>
        <v>0</v>
      </c>
      <c r="I317" s="22" t="b">
        <f t="shared" si="79"/>
        <v>0</v>
      </c>
      <c r="J317" s="22" t="b">
        <f t="shared" si="73"/>
        <v>0</v>
      </c>
      <c r="K317" s="3" t="str">
        <f>IF(AND(J317,RIGHT(Y317)="통"),Y317,"")</f>
        <v/>
      </c>
      <c r="L317" s="3" t="str">
        <f t="shared" si="74"/>
        <v/>
      </c>
      <c r="M317" s="3" t="str">
        <f t="shared" si="75"/>
        <v/>
      </c>
      <c r="N317" s="64" t="str">
        <f t="shared" si="80"/>
        <v/>
      </c>
      <c r="O317" s="3" t="str">
        <f>IF(I317,IF(I318,CONCATENATE(Y317,O318),Y317),"")</f>
        <v/>
      </c>
      <c r="P317" s="19" t="str">
        <f>IF(G317,O317,IF(D317,Y317,""))</f>
        <v/>
      </c>
      <c r="Q317" s="23">
        <f>_xlfn.XLOOKUP(R317,summary!C1:C36,summary!B1:B36)</f>
        <v>43840</v>
      </c>
      <c r="R317" s="24" t="str">
        <f t="shared" si="76"/>
        <v>구성동</v>
      </c>
      <c r="S317" s="24" t="str">
        <f>IF(J317,Y317,S316)</f>
        <v>청덕8통</v>
      </c>
      <c r="T317" s="24" t="str">
        <f>IF(J317,P318,T316)</f>
        <v>(청덕동)</v>
      </c>
      <c r="U317" s="24" t="str">
        <f t="shared" si="77"/>
        <v>청덕</v>
      </c>
      <c r="V317" s="25">
        <f>IF(J317,M317,V316)</f>
        <v>8</v>
      </c>
      <c r="W317" s="25">
        <f t="shared" si="78"/>
        <v>19</v>
      </c>
      <c r="X317" s="26"/>
      <c r="Y317" s="7"/>
      <c r="Z317" s="2" t="s">
        <v>439</v>
      </c>
      <c r="AA317" s="2" t="s">
        <v>440</v>
      </c>
      <c r="AB317" s="5"/>
      <c r="AC317" s="5"/>
      <c r="AD317" s="5"/>
      <c r="AE317" s="5"/>
      <c r="AF317" s="5"/>
      <c r="AG317" s="5"/>
    </row>
    <row r="318" spans="1:33" ht="15.95" customHeight="1" x14ac:dyDescent="0.3">
      <c r="A318" s="22" t="b">
        <f t="shared" si="67"/>
        <v>0</v>
      </c>
      <c r="B318" s="22" t="b">
        <f t="shared" si="68"/>
        <v>0</v>
      </c>
      <c r="C318" s="22" t="b">
        <f t="shared" si="69"/>
        <v>0</v>
      </c>
      <c r="D318" s="22" t="b">
        <f t="shared" si="70"/>
        <v>0</v>
      </c>
      <c r="E318" s="22" t="b">
        <f t="shared" si="71"/>
        <v>0</v>
      </c>
      <c r="F318" s="22" t="b">
        <f t="shared" si="82"/>
        <v>0</v>
      </c>
      <c r="G318" s="22" t="b">
        <f t="shared" si="81"/>
        <v>0</v>
      </c>
      <c r="H318" s="22" t="b">
        <f t="shared" si="72"/>
        <v>0</v>
      </c>
      <c r="I318" s="22" t="b">
        <f t="shared" si="79"/>
        <v>0</v>
      </c>
      <c r="J318" s="22" t="b">
        <f t="shared" si="73"/>
        <v>0</v>
      </c>
      <c r="K318" s="3" t="str">
        <f>IF(AND(J318,RIGHT(Y318)="통"),Y318,"")</f>
        <v/>
      </c>
      <c r="L318" s="3" t="str">
        <f t="shared" si="74"/>
        <v/>
      </c>
      <c r="M318" s="3" t="str">
        <f t="shared" si="75"/>
        <v/>
      </c>
      <c r="N318" s="64" t="str">
        <f t="shared" si="80"/>
        <v/>
      </c>
      <c r="O318" s="3" t="str">
        <f>IF(I318,IF(I319,CONCATENATE(Y318,O319),Y318),"")</f>
        <v/>
      </c>
      <c r="P318" s="19" t="str">
        <f>IF(G318,O318,IF(D318,Y318,""))</f>
        <v/>
      </c>
      <c r="Q318" s="23">
        <f>_xlfn.XLOOKUP(R318,summary!C1:C36,summary!B1:B36)</f>
        <v>43840</v>
      </c>
      <c r="R318" s="24" t="str">
        <f t="shared" si="76"/>
        <v>구성동</v>
      </c>
      <c r="S318" s="24" t="str">
        <f>IF(J318,Y318,S317)</f>
        <v>청덕8통</v>
      </c>
      <c r="T318" s="24" t="str">
        <f>IF(J318,P319,T317)</f>
        <v>(청덕동)</v>
      </c>
      <c r="U318" s="24" t="str">
        <f t="shared" si="77"/>
        <v>청덕</v>
      </c>
      <c r="V318" s="25">
        <f>IF(J318,M318,V317)</f>
        <v>8</v>
      </c>
      <c r="W318" s="25">
        <f t="shared" si="78"/>
        <v>20</v>
      </c>
      <c r="X318" s="26"/>
      <c r="Y318" s="7"/>
      <c r="Z318" s="2" t="s">
        <v>441</v>
      </c>
      <c r="AA318" s="2" t="s">
        <v>442</v>
      </c>
      <c r="AB318" s="5"/>
      <c r="AC318" s="5"/>
      <c r="AD318" s="5"/>
      <c r="AE318" s="5"/>
      <c r="AF318" s="5"/>
      <c r="AG318" s="5"/>
    </row>
    <row r="319" spans="1:33" ht="15.95" customHeight="1" x14ac:dyDescent="0.3">
      <c r="A319" s="22" t="b">
        <f t="shared" si="67"/>
        <v>0</v>
      </c>
      <c r="B319" s="22" t="b">
        <f t="shared" si="68"/>
        <v>0</v>
      </c>
      <c r="C319" s="22" t="b">
        <f t="shared" si="69"/>
        <v>0</v>
      </c>
      <c r="D319" s="22" t="b">
        <f t="shared" si="70"/>
        <v>0</v>
      </c>
      <c r="E319" s="22" t="b">
        <f t="shared" si="71"/>
        <v>0</v>
      </c>
      <c r="F319" s="22" t="b">
        <f t="shared" si="82"/>
        <v>0</v>
      </c>
      <c r="G319" s="22" t="b">
        <f t="shared" si="81"/>
        <v>0</v>
      </c>
      <c r="H319" s="22" t="b">
        <f t="shared" si="72"/>
        <v>0</v>
      </c>
      <c r="I319" s="22" t="b">
        <f t="shared" si="79"/>
        <v>0</v>
      </c>
      <c r="J319" s="22" t="b">
        <f t="shared" si="73"/>
        <v>0</v>
      </c>
      <c r="K319" s="3" t="str">
        <f>IF(AND(J319,RIGHT(Y319)="통"),Y319,"")</f>
        <v/>
      </c>
      <c r="L319" s="3" t="str">
        <f t="shared" si="74"/>
        <v/>
      </c>
      <c r="M319" s="3" t="str">
        <f t="shared" si="75"/>
        <v/>
      </c>
      <c r="N319" s="64" t="str">
        <f t="shared" si="80"/>
        <v/>
      </c>
      <c r="O319" s="3" t="str">
        <f>IF(I319,IF(I320,CONCATENATE(Y319,O320),Y319),"")</f>
        <v/>
      </c>
      <c r="P319" s="19" t="str">
        <f>IF(G319,O319,IF(D319,Y319,""))</f>
        <v/>
      </c>
      <c r="Q319" s="23">
        <f>_xlfn.XLOOKUP(R319,summary!C1:C36,summary!B1:B36)</f>
        <v>43840</v>
      </c>
      <c r="R319" s="24" t="str">
        <f t="shared" si="76"/>
        <v>구성동</v>
      </c>
      <c r="S319" s="24" t="str">
        <f>IF(J319,Y319,S318)</f>
        <v>청덕8통</v>
      </c>
      <c r="T319" s="24" t="str">
        <f>IF(J319,P320,T318)</f>
        <v>(청덕동)</v>
      </c>
      <c r="U319" s="24" t="str">
        <f t="shared" si="77"/>
        <v>청덕</v>
      </c>
      <c r="V319" s="25">
        <f>IF(J319,M319,V318)</f>
        <v>8</v>
      </c>
      <c r="W319" s="24" t="str">
        <f t="shared" si="78"/>
        <v/>
      </c>
      <c r="X319" s="26"/>
      <c r="Y319" s="7"/>
      <c r="Z319" s="7"/>
      <c r="AA319" s="7"/>
      <c r="AB319" s="5"/>
      <c r="AC319" s="5"/>
      <c r="AD319" s="5"/>
      <c r="AE319" s="5"/>
      <c r="AF319" s="5"/>
      <c r="AG319" s="5"/>
    </row>
    <row r="320" spans="1:33" ht="15.95" customHeight="1" x14ac:dyDescent="0.3">
      <c r="A320" s="22" t="b">
        <f t="shared" si="67"/>
        <v>1</v>
      </c>
      <c r="B320" s="22" t="b">
        <f t="shared" si="68"/>
        <v>0</v>
      </c>
      <c r="C320" s="22" t="b">
        <f t="shared" si="69"/>
        <v>0</v>
      </c>
      <c r="D320" s="22" t="b">
        <f t="shared" si="70"/>
        <v>0</v>
      </c>
      <c r="E320" s="22" t="b">
        <f t="shared" si="71"/>
        <v>0</v>
      </c>
      <c r="F320" s="22" t="b">
        <f t="shared" si="82"/>
        <v>0</v>
      </c>
      <c r="G320" s="22" t="b">
        <f t="shared" si="81"/>
        <v>0</v>
      </c>
      <c r="H320" s="22" t="b">
        <f t="shared" si="72"/>
        <v>0</v>
      </c>
      <c r="I320" s="22" t="b">
        <f t="shared" si="79"/>
        <v>0</v>
      </c>
      <c r="J320" s="22" t="b">
        <f t="shared" si="73"/>
        <v>1</v>
      </c>
      <c r="K320" s="3" t="str">
        <f>IF(AND(J320,RIGHT(Y320)="통"),Y320,"")</f>
        <v/>
      </c>
      <c r="L320" s="3" t="str">
        <f t="shared" si="74"/>
        <v/>
      </c>
      <c r="M320" s="3" t="str">
        <f t="shared" si="75"/>
        <v/>
      </c>
      <c r="N320" s="64" t="str">
        <f t="shared" si="80"/>
        <v/>
      </c>
      <c r="O320" s="3" t="str">
        <f>IF(I320,IF(I321,CONCATENATE(Y320,O321),Y320),"")</f>
        <v/>
      </c>
      <c r="P320" s="19" t="str">
        <f>IF(G320,O320,IF(D320,Y320,""))</f>
        <v/>
      </c>
      <c r="Q320" s="23" t="e">
        <f>_xlfn.XLOOKUP(R320,summary!C1:C36,summary!B1:B36)</f>
        <v>#N/A</v>
      </c>
      <c r="R320" s="24" t="str">
        <f t="shared" si="76"/>
        <v>읍 면 동</v>
      </c>
      <c r="S320" s="24" t="str">
        <f>IF(J320,Y320,S319)</f>
        <v>통 리 명</v>
      </c>
      <c r="T320" s="24" t="str">
        <f>IF(J320,P321,T319)</f>
        <v/>
      </c>
      <c r="U320" s="25" t="str">
        <f t="shared" si="77"/>
        <v/>
      </c>
      <c r="V320" s="24" t="str">
        <f>IF(J320,M320,V319)</f>
        <v/>
      </c>
      <c r="W320" s="24" t="str">
        <f t="shared" si="78"/>
        <v/>
      </c>
      <c r="X320" s="21" t="s">
        <v>141</v>
      </c>
      <c r="Y320" s="2" t="s">
        <v>142</v>
      </c>
      <c r="Z320" s="2" t="s">
        <v>74</v>
      </c>
      <c r="AA320" s="2" t="s">
        <v>143</v>
      </c>
      <c r="AB320" s="5"/>
      <c r="AC320" s="5"/>
      <c r="AD320" s="5"/>
      <c r="AE320" s="5"/>
      <c r="AF320" s="5"/>
      <c r="AG320" s="5"/>
    </row>
    <row r="321" spans="1:33" ht="15.95" customHeight="1" x14ac:dyDescent="0.3">
      <c r="A321" s="22" t="b">
        <f t="shared" si="67"/>
        <v>1</v>
      </c>
      <c r="B321" s="22" t="b">
        <f t="shared" si="68"/>
        <v>0</v>
      </c>
      <c r="C321" s="22" t="b">
        <f t="shared" si="69"/>
        <v>0</v>
      </c>
      <c r="D321" s="22" t="b">
        <f t="shared" si="70"/>
        <v>0</v>
      </c>
      <c r="E321" s="22" t="b">
        <f t="shared" si="71"/>
        <v>0</v>
      </c>
      <c r="F321" s="22" t="b">
        <f t="shared" si="82"/>
        <v>0</v>
      </c>
      <c r="G321" s="22" t="b">
        <f t="shared" si="81"/>
        <v>0</v>
      </c>
      <c r="H321" s="22" t="b">
        <f t="shared" si="72"/>
        <v>0</v>
      </c>
      <c r="I321" s="22" t="b">
        <f t="shared" si="79"/>
        <v>0</v>
      </c>
      <c r="J321" s="22" t="b">
        <f t="shared" si="73"/>
        <v>1</v>
      </c>
      <c r="K321" s="3" t="str">
        <f>IF(AND(J321,RIGHT(Y321)="통"),Y321,"")</f>
        <v>청덕9통</v>
      </c>
      <c r="L321" s="3" t="str">
        <f t="shared" si="74"/>
        <v>덕9</v>
      </c>
      <c r="M321" s="22">
        <f t="shared" si="75"/>
        <v>9</v>
      </c>
      <c r="N321" s="64" t="str">
        <f t="shared" si="80"/>
        <v>청덕</v>
      </c>
      <c r="O321" s="3" t="str">
        <f>IF(I321,IF(I322,CONCATENATE(Y321,O322),Y321),"")</f>
        <v/>
      </c>
      <c r="P321" s="19" t="str">
        <f>IF(G321,O321,IF(D321,Y321,""))</f>
        <v/>
      </c>
      <c r="Q321" s="23">
        <f>_xlfn.XLOOKUP(R321,summary!C1:C36,summary!B1:B36)</f>
        <v>43840</v>
      </c>
      <c r="R321" s="24" t="str">
        <f t="shared" si="76"/>
        <v>구성동</v>
      </c>
      <c r="S321" s="24" t="str">
        <f>IF(J321,Y321,S320)</f>
        <v>청덕9통</v>
      </c>
      <c r="T321" s="24" t="str">
        <f>IF(J321,P322,T320)</f>
        <v>(청덕동)</v>
      </c>
      <c r="U321" s="24" t="str">
        <f t="shared" si="77"/>
        <v>청덕</v>
      </c>
      <c r="V321" s="25">
        <f>IF(J321,M321,V320)</f>
        <v>9</v>
      </c>
      <c r="W321" s="25">
        <f t="shared" si="78"/>
        <v>1</v>
      </c>
      <c r="X321" s="21" t="s">
        <v>31</v>
      </c>
      <c r="Y321" s="2" t="s">
        <v>443</v>
      </c>
      <c r="Z321" s="2" t="s">
        <v>79</v>
      </c>
      <c r="AA321" s="2" t="s">
        <v>444</v>
      </c>
      <c r="AB321" s="5"/>
      <c r="AC321" s="5"/>
      <c r="AD321" s="5"/>
      <c r="AE321" s="5"/>
      <c r="AF321" s="5"/>
      <c r="AG321" s="5"/>
    </row>
    <row r="322" spans="1:33" ht="15.95" customHeight="1" x14ac:dyDescent="0.3">
      <c r="A322" s="22" t="b">
        <f t="shared" ref="A322:A385" si="83">LEN(Y322)&gt;0</f>
        <v>1</v>
      </c>
      <c r="B322" s="22" t="b">
        <f t="shared" ref="B322:B385" si="84">LEFT(Y322)="("</f>
        <v>1</v>
      </c>
      <c r="C322" s="22" t="b">
        <f t="shared" ref="C322:C385" si="85">RIGHT(Y322)=")"</f>
        <v>1</v>
      </c>
      <c r="D322" s="22" t="b">
        <f t="shared" ref="D322:D385" si="86">AND(B322,C322)</f>
        <v>1</v>
      </c>
      <c r="E322" s="22" t="b">
        <f t="shared" ref="E322:E385" si="87">OR(B322,C322)</f>
        <v>1</v>
      </c>
      <c r="F322" s="22" t="b">
        <f t="shared" si="82"/>
        <v>0</v>
      </c>
      <c r="G322" s="22" t="b">
        <f t="shared" si="81"/>
        <v>0</v>
      </c>
      <c r="H322" s="22" t="b">
        <f t="shared" ref="H322:H385" si="88">AND(C322,$F322)</f>
        <v>0</v>
      </c>
      <c r="I322" s="22" t="b">
        <f t="shared" si="79"/>
        <v>0</v>
      </c>
      <c r="J322" s="22" t="b">
        <f t="shared" ref="J322:J385" si="89">AND(A322,NOT(B322),NOT(I322))</f>
        <v>0</v>
      </c>
      <c r="K322" s="3" t="str">
        <f>IF(AND(J322,RIGHT(Y322)="통"),Y322,"")</f>
        <v/>
      </c>
      <c r="L322" s="3" t="str">
        <f t="shared" ref="L322:L385" si="90">RIGHT(SUBSTITUTE(K322,"통",""),2)</f>
        <v/>
      </c>
      <c r="M322" s="3" t="str">
        <f t="shared" ref="M322:M385" si="91">IF(LEN(L322)=0,"",IF(CODE(L322)&lt;60,VALUE(L322),VALUE(RIGHT(L322))))</f>
        <v/>
      </c>
      <c r="N322" s="64" t="str">
        <f t="shared" si="80"/>
        <v/>
      </c>
      <c r="O322" s="3" t="str">
        <f>IF(I322,IF(I323,CONCATENATE(Y322,O323),Y322),"")</f>
        <v/>
      </c>
      <c r="P322" s="19" t="str">
        <f>IF(G322,O322,IF(D322,Y322,""))</f>
        <v>(청덕동)</v>
      </c>
      <c r="Q322" s="23">
        <f>_xlfn.XLOOKUP(R322,summary!C1:C36,summary!B1:B36)</f>
        <v>43840</v>
      </c>
      <c r="R322" s="24" t="str">
        <f t="shared" ref="R322:R385" si="92">IF($X322="",R321,$X322)</f>
        <v>구성동</v>
      </c>
      <c r="S322" s="24" t="str">
        <f>IF(J322,Y322,S321)</f>
        <v>청덕9통</v>
      </c>
      <c r="T322" s="24" t="str">
        <f>IF(J322,P323,T321)</f>
        <v>(청덕동)</v>
      </c>
      <c r="U322" s="24" t="str">
        <f t="shared" ref="U322:U385" si="93">IF($J322,N322,U321)</f>
        <v>청덕</v>
      </c>
      <c r="V322" s="25">
        <f>IF(J322,M322,V321)</f>
        <v>9</v>
      </c>
      <c r="W322" s="25">
        <f t="shared" ref="W322:W385" si="94">IF(ISBLANK(Z322),"",IF(LEN(TRIM(Z322))&lt;4,VALUE(SUBSTITUTE(TRIM(Z322),"반","")),""))</f>
        <v>2</v>
      </c>
      <c r="X322" s="26"/>
      <c r="Y322" s="2" t="s">
        <v>340</v>
      </c>
      <c r="Z322" s="2" t="s">
        <v>81</v>
      </c>
      <c r="AA322" s="2" t="s">
        <v>445</v>
      </c>
      <c r="AB322" s="5"/>
      <c r="AC322" s="5"/>
      <c r="AD322" s="5"/>
      <c r="AE322" s="5"/>
      <c r="AF322" s="5"/>
      <c r="AG322" s="5"/>
    </row>
    <row r="323" spans="1:33" ht="15.95" customHeight="1" x14ac:dyDescent="0.3">
      <c r="A323" s="22" t="b">
        <f t="shared" si="83"/>
        <v>0</v>
      </c>
      <c r="B323" s="22" t="b">
        <f t="shared" si="84"/>
        <v>0</v>
      </c>
      <c r="C323" s="22" t="b">
        <f t="shared" si="85"/>
        <v>0</v>
      </c>
      <c r="D323" s="22" t="b">
        <f t="shared" si="86"/>
        <v>0</v>
      </c>
      <c r="E323" s="22" t="b">
        <f t="shared" si="87"/>
        <v>0</v>
      </c>
      <c r="F323" s="22" t="b">
        <f t="shared" si="82"/>
        <v>0</v>
      </c>
      <c r="G323" s="22" t="b">
        <f t="shared" si="81"/>
        <v>0</v>
      </c>
      <c r="H323" s="22" t="b">
        <f t="shared" si="88"/>
        <v>0</v>
      </c>
      <c r="I323" s="22" t="b">
        <f t="shared" ref="I323:I386" si="95">IF(G323,G323,IF(H322,FALSE,I322))</f>
        <v>0</v>
      </c>
      <c r="J323" s="22" t="b">
        <f t="shared" si="89"/>
        <v>0</v>
      </c>
      <c r="K323" s="3" t="str">
        <f>IF(AND(J323,RIGHT(Y323)="통"),Y323,"")</f>
        <v/>
      </c>
      <c r="L323" s="3" t="str">
        <f t="shared" si="90"/>
        <v/>
      </c>
      <c r="M323" s="3" t="str">
        <f t="shared" si="91"/>
        <v/>
      </c>
      <c r="N323" s="64" t="str">
        <f t="shared" ref="N323:N386" si="96">SUBSTITUTE(K323,_xlfn.CONCAT(M323,"통"),"")</f>
        <v/>
      </c>
      <c r="O323" s="3" t="str">
        <f>IF(I323,IF(I324,CONCATENATE(Y323,O324),Y323),"")</f>
        <v/>
      </c>
      <c r="P323" s="19" t="str">
        <f>IF(G323,O323,IF(D323,Y323,""))</f>
        <v/>
      </c>
      <c r="Q323" s="23">
        <f>_xlfn.XLOOKUP(R323,summary!C1:C36,summary!B1:B36)</f>
        <v>43840</v>
      </c>
      <c r="R323" s="24" t="str">
        <f t="shared" si="92"/>
        <v>구성동</v>
      </c>
      <c r="S323" s="24" t="str">
        <f>IF(J323,Y323,S322)</f>
        <v>청덕9통</v>
      </c>
      <c r="T323" s="24" t="str">
        <f>IF(J323,P324,T322)</f>
        <v>(청덕동)</v>
      </c>
      <c r="U323" s="24" t="str">
        <f t="shared" si="93"/>
        <v>청덕</v>
      </c>
      <c r="V323" s="25">
        <f>IF(J323,M323,V322)</f>
        <v>9</v>
      </c>
      <c r="W323" s="25">
        <f t="shared" si="94"/>
        <v>3</v>
      </c>
      <c r="X323" s="26"/>
      <c r="Y323" s="7"/>
      <c r="Z323" s="2" t="s">
        <v>83</v>
      </c>
      <c r="AA323" s="2" t="s">
        <v>446</v>
      </c>
      <c r="AB323" s="5"/>
      <c r="AC323" s="5"/>
      <c r="AD323" s="5"/>
      <c r="AE323" s="5"/>
      <c r="AF323" s="5"/>
      <c r="AG323" s="5"/>
    </row>
    <row r="324" spans="1:33" ht="15.95" customHeight="1" x14ac:dyDescent="0.3">
      <c r="A324" s="22" t="b">
        <f t="shared" si="83"/>
        <v>0</v>
      </c>
      <c r="B324" s="22" t="b">
        <f t="shared" si="84"/>
        <v>0</v>
      </c>
      <c r="C324" s="22" t="b">
        <f t="shared" si="85"/>
        <v>0</v>
      </c>
      <c r="D324" s="22" t="b">
        <f t="shared" si="86"/>
        <v>0</v>
      </c>
      <c r="E324" s="22" t="b">
        <f t="shared" si="87"/>
        <v>0</v>
      </c>
      <c r="F324" s="22" t="b">
        <f t="shared" si="82"/>
        <v>0</v>
      </c>
      <c r="G324" s="22" t="b">
        <f t="shared" si="81"/>
        <v>0</v>
      </c>
      <c r="H324" s="22" t="b">
        <f t="shared" si="88"/>
        <v>0</v>
      </c>
      <c r="I324" s="22" t="b">
        <f t="shared" si="95"/>
        <v>0</v>
      </c>
      <c r="J324" s="22" t="b">
        <f t="shared" si="89"/>
        <v>0</v>
      </c>
      <c r="K324" s="3" t="str">
        <f>IF(AND(J324,RIGHT(Y324)="통"),Y324,"")</f>
        <v/>
      </c>
      <c r="L324" s="3" t="str">
        <f t="shared" si="90"/>
        <v/>
      </c>
      <c r="M324" s="3" t="str">
        <f t="shared" si="91"/>
        <v/>
      </c>
      <c r="N324" s="64" t="str">
        <f t="shared" si="96"/>
        <v/>
      </c>
      <c r="O324" s="3" t="str">
        <f>IF(I324,IF(I325,CONCATENATE(Y324,O325),Y324),"")</f>
        <v/>
      </c>
      <c r="P324" s="19" t="str">
        <f>IF(G324,O324,IF(D324,Y324,""))</f>
        <v/>
      </c>
      <c r="Q324" s="23">
        <f>_xlfn.XLOOKUP(R324,summary!C1:C36,summary!B1:B36)</f>
        <v>43840</v>
      </c>
      <c r="R324" s="24" t="str">
        <f t="shared" si="92"/>
        <v>구성동</v>
      </c>
      <c r="S324" s="24" t="str">
        <f>IF(J324,Y324,S323)</f>
        <v>청덕9통</v>
      </c>
      <c r="T324" s="24" t="str">
        <f>IF(J324,P325,T323)</f>
        <v>(청덕동)</v>
      </c>
      <c r="U324" s="24" t="str">
        <f t="shared" si="93"/>
        <v>청덕</v>
      </c>
      <c r="V324" s="25">
        <f>IF(J324,M324,V323)</f>
        <v>9</v>
      </c>
      <c r="W324" s="25">
        <f t="shared" si="94"/>
        <v>4</v>
      </c>
      <c r="X324" s="26"/>
      <c r="Y324" s="7"/>
      <c r="Z324" s="2" t="s">
        <v>90</v>
      </c>
      <c r="AA324" s="2" t="s">
        <v>447</v>
      </c>
      <c r="AB324" s="5"/>
      <c r="AC324" s="5"/>
      <c r="AD324" s="5"/>
      <c r="AE324" s="5"/>
      <c r="AF324" s="5"/>
      <c r="AG324" s="5"/>
    </row>
    <row r="325" spans="1:33" ht="15.95" customHeight="1" x14ac:dyDescent="0.3">
      <c r="A325" s="22" t="b">
        <f t="shared" si="83"/>
        <v>0</v>
      </c>
      <c r="B325" s="22" t="b">
        <f t="shared" si="84"/>
        <v>0</v>
      </c>
      <c r="C325" s="22" t="b">
        <f t="shared" si="85"/>
        <v>0</v>
      </c>
      <c r="D325" s="22" t="b">
        <f t="shared" si="86"/>
        <v>0</v>
      </c>
      <c r="E325" s="22" t="b">
        <f t="shared" si="87"/>
        <v>0</v>
      </c>
      <c r="F325" s="22" t="b">
        <f t="shared" si="82"/>
        <v>0</v>
      </c>
      <c r="G325" s="22" t="b">
        <f t="shared" si="81"/>
        <v>0</v>
      </c>
      <c r="H325" s="22" t="b">
        <f t="shared" si="88"/>
        <v>0</v>
      </c>
      <c r="I325" s="22" t="b">
        <f t="shared" si="95"/>
        <v>0</v>
      </c>
      <c r="J325" s="22" t="b">
        <f t="shared" si="89"/>
        <v>0</v>
      </c>
      <c r="K325" s="3" t="str">
        <f>IF(AND(J325,RIGHT(Y325)="통"),Y325,"")</f>
        <v/>
      </c>
      <c r="L325" s="3" t="str">
        <f t="shared" si="90"/>
        <v/>
      </c>
      <c r="M325" s="3" t="str">
        <f t="shared" si="91"/>
        <v/>
      </c>
      <c r="N325" s="64" t="str">
        <f t="shared" si="96"/>
        <v/>
      </c>
      <c r="O325" s="3" t="str">
        <f>IF(I325,IF(I326,CONCATENATE(Y325,O326),Y325),"")</f>
        <v/>
      </c>
      <c r="P325" s="19" t="str">
        <f>IF(G325,O325,IF(D325,Y325,""))</f>
        <v/>
      </c>
      <c r="Q325" s="23">
        <f>_xlfn.XLOOKUP(R325,summary!C1:C36,summary!B1:B36)</f>
        <v>43840</v>
      </c>
      <c r="R325" s="24" t="str">
        <f t="shared" si="92"/>
        <v>구성동</v>
      </c>
      <c r="S325" s="24" t="str">
        <f>IF(J325,Y325,S324)</f>
        <v>청덕9통</v>
      </c>
      <c r="T325" s="24" t="str">
        <f>IF(J325,P326,T324)</f>
        <v>(청덕동)</v>
      </c>
      <c r="U325" s="24" t="str">
        <f t="shared" si="93"/>
        <v>청덕</v>
      </c>
      <c r="V325" s="25">
        <f>IF(J325,M325,V324)</f>
        <v>9</v>
      </c>
      <c r="W325" s="25">
        <f t="shared" si="94"/>
        <v>5</v>
      </c>
      <c r="X325" s="26"/>
      <c r="Y325" s="7"/>
      <c r="Z325" s="2" t="s">
        <v>106</v>
      </c>
      <c r="AA325" s="2" t="s">
        <v>448</v>
      </c>
      <c r="AB325" s="5"/>
      <c r="AC325" s="5"/>
      <c r="AD325" s="5"/>
      <c r="AE325" s="5"/>
      <c r="AF325" s="5"/>
      <c r="AG325" s="5"/>
    </row>
    <row r="326" spans="1:33" ht="15.95" customHeight="1" x14ac:dyDescent="0.3">
      <c r="A326" s="22" t="b">
        <f t="shared" si="83"/>
        <v>0</v>
      </c>
      <c r="B326" s="22" t="b">
        <f t="shared" si="84"/>
        <v>0</v>
      </c>
      <c r="C326" s="22" t="b">
        <f t="shared" si="85"/>
        <v>0</v>
      </c>
      <c r="D326" s="22" t="b">
        <f t="shared" si="86"/>
        <v>0</v>
      </c>
      <c r="E326" s="22" t="b">
        <f t="shared" si="87"/>
        <v>0</v>
      </c>
      <c r="F326" s="22" t="b">
        <f t="shared" si="82"/>
        <v>0</v>
      </c>
      <c r="G326" s="22" t="b">
        <f t="shared" si="81"/>
        <v>0</v>
      </c>
      <c r="H326" s="22" t="b">
        <f t="shared" si="88"/>
        <v>0</v>
      </c>
      <c r="I326" s="22" t="b">
        <f t="shared" si="95"/>
        <v>0</v>
      </c>
      <c r="J326" s="22" t="b">
        <f t="shared" si="89"/>
        <v>0</v>
      </c>
      <c r="K326" s="3" t="str">
        <f>IF(AND(J326,RIGHT(Y326)="통"),Y326,"")</f>
        <v/>
      </c>
      <c r="L326" s="3" t="str">
        <f t="shared" si="90"/>
        <v/>
      </c>
      <c r="M326" s="3" t="str">
        <f t="shared" si="91"/>
        <v/>
      </c>
      <c r="N326" s="64" t="str">
        <f t="shared" si="96"/>
        <v/>
      </c>
      <c r="O326" s="3" t="str">
        <f>IF(I326,IF(I327,CONCATENATE(Y326,O327),Y326),"")</f>
        <v/>
      </c>
      <c r="P326" s="19" t="str">
        <f>IF(G326,O326,IF(D326,Y326,""))</f>
        <v/>
      </c>
      <c r="Q326" s="23">
        <f>_xlfn.XLOOKUP(R326,summary!C1:C36,summary!B1:B36)</f>
        <v>43840</v>
      </c>
      <c r="R326" s="24" t="str">
        <f t="shared" si="92"/>
        <v>구성동</v>
      </c>
      <c r="S326" s="24" t="str">
        <f>IF(J326,Y326,S325)</f>
        <v>청덕9통</v>
      </c>
      <c r="T326" s="24" t="str">
        <f>IF(J326,P327,T325)</f>
        <v>(청덕동)</v>
      </c>
      <c r="U326" s="24" t="str">
        <f t="shared" si="93"/>
        <v>청덕</v>
      </c>
      <c r="V326" s="25">
        <f>IF(J326,M326,V325)</f>
        <v>9</v>
      </c>
      <c r="W326" s="25">
        <f t="shared" si="94"/>
        <v>6</v>
      </c>
      <c r="X326" s="26"/>
      <c r="Y326" s="7"/>
      <c r="Z326" s="2" t="s">
        <v>108</v>
      </c>
      <c r="AA326" s="2" t="s">
        <v>449</v>
      </c>
      <c r="AB326" s="5"/>
      <c r="AC326" s="5"/>
      <c r="AD326" s="5"/>
      <c r="AE326" s="5"/>
      <c r="AF326" s="5"/>
      <c r="AG326" s="5"/>
    </row>
    <row r="327" spans="1:33" ht="15.95" customHeight="1" x14ac:dyDescent="0.3">
      <c r="A327" s="22" t="b">
        <f t="shared" si="83"/>
        <v>0</v>
      </c>
      <c r="B327" s="22" t="b">
        <f t="shared" si="84"/>
        <v>0</v>
      </c>
      <c r="C327" s="22" t="b">
        <f t="shared" si="85"/>
        <v>0</v>
      </c>
      <c r="D327" s="22" t="b">
        <f t="shared" si="86"/>
        <v>0</v>
      </c>
      <c r="E327" s="22" t="b">
        <f t="shared" si="87"/>
        <v>0</v>
      </c>
      <c r="F327" s="22" t="b">
        <f t="shared" si="82"/>
        <v>0</v>
      </c>
      <c r="G327" s="22" t="b">
        <f t="shared" si="81"/>
        <v>0</v>
      </c>
      <c r="H327" s="22" t="b">
        <f t="shared" si="88"/>
        <v>0</v>
      </c>
      <c r="I327" s="22" t="b">
        <f t="shared" si="95"/>
        <v>0</v>
      </c>
      <c r="J327" s="22" t="b">
        <f t="shared" si="89"/>
        <v>0</v>
      </c>
      <c r="K327" s="3" t="str">
        <f>IF(AND(J327,RIGHT(Y327)="통"),Y327,"")</f>
        <v/>
      </c>
      <c r="L327" s="3" t="str">
        <f t="shared" si="90"/>
        <v/>
      </c>
      <c r="M327" s="3" t="str">
        <f t="shared" si="91"/>
        <v/>
      </c>
      <c r="N327" s="64" t="str">
        <f t="shared" si="96"/>
        <v/>
      </c>
      <c r="O327" s="3" t="str">
        <f>IF(I327,IF(I328,CONCATENATE(Y327,O328),Y327),"")</f>
        <v/>
      </c>
      <c r="P327" s="19" t="str">
        <f>IF(G327,O327,IF(D327,Y327,""))</f>
        <v/>
      </c>
      <c r="Q327" s="23">
        <f>_xlfn.XLOOKUP(R327,summary!C1:C36,summary!B1:B36)</f>
        <v>43840</v>
      </c>
      <c r="R327" s="24" t="str">
        <f t="shared" si="92"/>
        <v>구성동</v>
      </c>
      <c r="S327" s="24" t="str">
        <f>IF(J327,Y327,S326)</f>
        <v>청덕9통</v>
      </c>
      <c r="T327" s="24" t="str">
        <f>IF(J327,P328,T326)</f>
        <v>(청덕동)</v>
      </c>
      <c r="U327" s="24" t="str">
        <f t="shared" si="93"/>
        <v>청덕</v>
      </c>
      <c r="V327" s="25">
        <f>IF(J327,M327,V326)</f>
        <v>9</v>
      </c>
      <c r="W327" s="25">
        <f t="shared" si="94"/>
        <v>7</v>
      </c>
      <c r="X327" s="26"/>
      <c r="Y327" s="7"/>
      <c r="Z327" s="2" t="s">
        <v>110</v>
      </c>
      <c r="AA327" s="2" t="s">
        <v>450</v>
      </c>
      <c r="AB327" s="5"/>
      <c r="AC327" s="5"/>
      <c r="AD327" s="5"/>
      <c r="AE327" s="5"/>
      <c r="AF327" s="5"/>
      <c r="AG327" s="5"/>
    </row>
    <row r="328" spans="1:33" ht="15.95" customHeight="1" x14ac:dyDescent="0.3">
      <c r="A328" s="22" t="b">
        <f t="shared" si="83"/>
        <v>0</v>
      </c>
      <c r="B328" s="22" t="b">
        <f t="shared" si="84"/>
        <v>0</v>
      </c>
      <c r="C328" s="22" t="b">
        <f t="shared" si="85"/>
        <v>0</v>
      </c>
      <c r="D328" s="22" t="b">
        <f t="shared" si="86"/>
        <v>0</v>
      </c>
      <c r="E328" s="22" t="b">
        <f t="shared" si="87"/>
        <v>0</v>
      </c>
      <c r="F328" s="22" t="b">
        <f t="shared" si="82"/>
        <v>0</v>
      </c>
      <c r="G328" s="22" t="b">
        <f t="shared" si="81"/>
        <v>0</v>
      </c>
      <c r="H328" s="22" t="b">
        <f t="shared" si="88"/>
        <v>0</v>
      </c>
      <c r="I328" s="22" t="b">
        <f t="shared" si="95"/>
        <v>0</v>
      </c>
      <c r="J328" s="22" t="b">
        <f t="shared" si="89"/>
        <v>0</v>
      </c>
      <c r="K328" s="3" t="str">
        <f>IF(AND(J328,RIGHT(Y328)="통"),Y328,"")</f>
        <v/>
      </c>
      <c r="L328" s="3" t="str">
        <f t="shared" si="90"/>
        <v/>
      </c>
      <c r="M328" s="3" t="str">
        <f t="shared" si="91"/>
        <v/>
      </c>
      <c r="N328" s="64" t="str">
        <f t="shared" si="96"/>
        <v/>
      </c>
      <c r="O328" s="3" t="str">
        <f>IF(I328,IF(I329,CONCATENATE(Y328,O329),Y328),"")</f>
        <v/>
      </c>
      <c r="P328" s="19" t="str">
        <f>IF(G328,O328,IF(D328,Y328,""))</f>
        <v/>
      </c>
      <c r="Q328" s="23">
        <f>_xlfn.XLOOKUP(R328,summary!C1:C36,summary!B1:B36)</f>
        <v>43840</v>
      </c>
      <c r="R328" s="24" t="str">
        <f t="shared" si="92"/>
        <v>구성동</v>
      </c>
      <c r="S328" s="24" t="str">
        <f>IF(J328,Y328,S327)</f>
        <v>청덕9통</v>
      </c>
      <c r="T328" s="24" t="str">
        <f>IF(J328,P329,T327)</f>
        <v>(청덕동)</v>
      </c>
      <c r="U328" s="24" t="str">
        <f t="shared" si="93"/>
        <v>청덕</v>
      </c>
      <c r="V328" s="25">
        <f>IF(J328,M328,V327)</f>
        <v>9</v>
      </c>
      <c r="W328" s="25">
        <f t="shared" si="94"/>
        <v>8</v>
      </c>
      <c r="X328" s="26"/>
      <c r="Y328" s="7"/>
      <c r="Z328" s="2" t="s">
        <v>112</v>
      </c>
      <c r="AA328" s="2" t="s">
        <v>451</v>
      </c>
      <c r="AB328" s="5"/>
      <c r="AC328" s="5"/>
      <c r="AD328" s="5"/>
      <c r="AE328" s="5"/>
      <c r="AF328" s="5"/>
      <c r="AG328" s="5"/>
    </row>
    <row r="329" spans="1:33" ht="15.95" customHeight="1" x14ac:dyDescent="0.3">
      <c r="A329" s="22" t="b">
        <f t="shared" si="83"/>
        <v>0</v>
      </c>
      <c r="B329" s="22" t="b">
        <f t="shared" si="84"/>
        <v>0</v>
      </c>
      <c r="C329" s="22" t="b">
        <f t="shared" si="85"/>
        <v>0</v>
      </c>
      <c r="D329" s="22" t="b">
        <f t="shared" si="86"/>
        <v>0</v>
      </c>
      <c r="E329" s="22" t="b">
        <f t="shared" si="87"/>
        <v>0</v>
      </c>
      <c r="F329" s="22" t="b">
        <f t="shared" si="82"/>
        <v>0</v>
      </c>
      <c r="G329" s="22" t="b">
        <f t="shared" si="81"/>
        <v>0</v>
      </c>
      <c r="H329" s="22" t="b">
        <f t="shared" si="88"/>
        <v>0</v>
      </c>
      <c r="I329" s="22" t="b">
        <f t="shared" si="95"/>
        <v>0</v>
      </c>
      <c r="J329" s="22" t="b">
        <f t="shared" si="89"/>
        <v>0</v>
      </c>
      <c r="K329" s="3" t="str">
        <f>IF(AND(J329,RIGHT(Y329)="통"),Y329,"")</f>
        <v/>
      </c>
      <c r="L329" s="3" t="str">
        <f t="shared" si="90"/>
        <v/>
      </c>
      <c r="M329" s="3" t="str">
        <f t="shared" si="91"/>
        <v/>
      </c>
      <c r="N329" s="64" t="str">
        <f t="shared" si="96"/>
        <v/>
      </c>
      <c r="O329" s="3" t="str">
        <f>IF(I329,IF(I330,CONCATENATE(Y329,O330),Y329),"")</f>
        <v/>
      </c>
      <c r="P329" s="19" t="str">
        <f>IF(G329,O329,IF(D329,Y329,""))</f>
        <v/>
      </c>
      <c r="Q329" s="23">
        <f>_xlfn.XLOOKUP(R329,summary!C1:C36,summary!B1:B36)</f>
        <v>43840</v>
      </c>
      <c r="R329" s="24" t="str">
        <f t="shared" si="92"/>
        <v>구성동</v>
      </c>
      <c r="S329" s="24" t="str">
        <f>IF(J329,Y329,S328)</f>
        <v>청덕9통</v>
      </c>
      <c r="T329" s="24" t="str">
        <f>IF(J329,P330,T328)</f>
        <v>(청덕동)</v>
      </c>
      <c r="U329" s="24" t="str">
        <f t="shared" si="93"/>
        <v>청덕</v>
      </c>
      <c r="V329" s="25">
        <f>IF(J329,M329,V328)</f>
        <v>9</v>
      </c>
      <c r="W329" s="25">
        <f t="shared" si="94"/>
        <v>9</v>
      </c>
      <c r="X329" s="26"/>
      <c r="Y329" s="7"/>
      <c r="Z329" s="2" t="s">
        <v>114</v>
      </c>
      <c r="AA329" s="2" t="s">
        <v>452</v>
      </c>
      <c r="AB329" s="5"/>
      <c r="AC329" s="5"/>
      <c r="AD329" s="5"/>
      <c r="AE329" s="5"/>
      <c r="AF329" s="5"/>
      <c r="AG329" s="5"/>
    </row>
    <row r="330" spans="1:33" ht="15.95" customHeight="1" x14ac:dyDescent="0.3">
      <c r="A330" s="22" t="b">
        <f t="shared" si="83"/>
        <v>0</v>
      </c>
      <c r="B330" s="22" t="b">
        <f t="shared" si="84"/>
        <v>0</v>
      </c>
      <c r="C330" s="22" t="b">
        <f t="shared" si="85"/>
        <v>0</v>
      </c>
      <c r="D330" s="22" t="b">
        <f t="shared" si="86"/>
        <v>0</v>
      </c>
      <c r="E330" s="22" t="b">
        <f t="shared" si="87"/>
        <v>0</v>
      </c>
      <c r="F330" s="22" t="b">
        <f t="shared" si="82"/>
        <v>0</v>
      </c>
      <c r="G330" s="22" t="b">
        <f t="shared" si="81"/>
        <v>0</v>
      </c>
      <c r="H330" s="22" t="b">
        <f t="shared" si="88"/>
        <v>0</v>
      </c>
      <c r="I330" s="22" t="b">
        <f t="shared" si="95"/>
        <v>0</v>
      </c>
      <c r="J330" s="22" t="b">
        <f t="shared" si="89"/>
        <v>0</v>
      </c>
      <c r="K330" s="3" t="str">
        <f>IF(AND(J330,RIGHT(Y330)="통"),Y330,"")</f>
        <v/>
      </c>
      <c r="L330" s="3" t="str">
        <f t="shared" si="90"/>
        <v/>
      </c>
      <c r="M330" s="3" t="str">
        <f t="shared" si="91"/>
        <v/>
      </c>
      <c r="N330" s="64" t="str">
        <f t="shared" si="96"/>
        <v/>
      </c>
      <c r="O330" s="3" t="str">
        <f>IF(I330,IF(I331,CONCATENATE(Y330,O331),Y330),"")</f>
        <v/>
      </c>
      <c r="P330" s="19" t="str">
        <f>IF(G330,O330,IF(D330,Y330,""))</f>
        <v/>
      </c>
      <c r="Q330" s="23">
        <f>_xlfn.XLOOKUP(R330,summary!C1:C36,summary!B1:B36)</f>
        <v>43840</v>
      </c>
      <c r="R330" s="24" t="str">
        <f t="shared" si="92"/>
        <v>구성동</v>
      </c>
      <c r="S330" s="24" t="str">
        <f>IF(J330,Y330,S329)</f>
        <v>청덕9통</v>
      </c>
      <c r="T330" s="24" t="str">
        <f>IF(J330,P331,T329)</f>
        <v>(청덕동)</v>
      </c>
      <c r="U330" s="24" t="str">
        <f t="shared" si="93"/>
        <v>청덕</v>
      </c>
      <c r="V330" s="25">
        <f>IF(J330,M330,V329)</f>
        <v>9</v>
      </c>
      <c r="W330" s="25">
        <f t="shared" si="94"/>
        <v>10</v>
      </c>
      <c r="X330" s="26"/>
      <c r="Y330" s="7"/>
      <c r="Z330" s="2" t="s">
        <v>116</v>
      </c>
      <c r="AA330" s="2" t="s">
        <v>453</v>
      </c>
      <c r="AB330" s="5"/>
      <c r="AC330" s="5"/>
      <c r="AD330" s="5"/>
      <c r="AE330" s="5"/>
      <c r="AF330" s="5"/>
      <c r="AG330" s="5"/>
    </row>
    <row r="331" spans="1:33" ht="15.95" customHeight="1" x14ac:dyDescent="0.3">
      <c r="A331" s="22" t="b">
        <f t="shared" si="83"/>
        <v>0</v>
      </c>
      <c r="B331" s="22" t="b">
        <f t="shared" si="84"/>
        <v>0</v>
      </c>
      <c r="C331" s="22" t="b">
        <f t="shared" si="85"/>
        <v>0</v>
      </c>
      <c r="D331" s="22" t="b">
        <f t="shared" si="86"/>
        <v>0</v>
      </c>
      <c r="E331" s="22" t="b">
        <f t="shared" si="87"/>
        <v>0</v>
      </c>
      <c r="F331" s="22" t="b">
        <f t="shared" si="82"/>
        <v>0</v>
      </c>
      <c r="G331" s="22" t="b">
        <f t="shared" si="81"/>
        <v>0</v>
      </c>
      <c r="H331" s="22" t="b">
        <f t="shared" si="88"/>
        <v>0</v>
      </c>
      <c r="I331" s="22" t="b">
        <f t="shared" si="95"/>
        <v>0</v>
      </c>
      <c r="J331" s="22" t="b">
        <f t="shared" si="89"/>
        <v>0</v>
      </c>
      <c r="K331" s="3" t="str">
        <f>IF(AND(J331,RIGHT(Y331)="통"),Y331,"")</f>
        <v/>
      </c>
      <c r="L331" s="3" t="str">
        <f t="shared" si="90"/>
        <v/>
      </c>
      <c r="M331" s="3" t="str">
        <f t="shared" si="91"/>
        <v/>
      </c>
      <c r="N331" s="64" t="str">
        <f t="shared" si="96"/>
        <v/>
      </c>
      <c r="O331" s="3" t="str">
        <f>IF(I331,IF(I332,CONCATENATE(Y331,O332),Y331),"")</f>
        <v/>
      </c>
      <c r="P331" s="19" t="str">
        <f>IF(G331,O331,IF(D331,Y331,""))</f>
        <v/>
      </c>
      <c r="Q331" s="23">
        <f>_xlfn.XLOOKUP(R331,summary!C1:C36,summary!B1:B36)</f>
        <v>43840</v>
      </c>
      <c r="R331" s="24" t="str">
        <f t="shared" si="92"/>
        <v>구성동</v>
      </c>
      <c r="S331" s="24" t="str">
        <f>IF(J331,Y331,S330)</f>
        <v>청덕9통</v>
      </c>
      <c r="T331" s="24" t="str">
        <f>IF(J331,P332,T330)</f>
        <v>(청덕동)</v>
      </c>
      <c r="U331" s="24" t="str">
        <f t="shared" si="93"/>
        <v>청덕</v>
      </c>
      <c r="V331" s="25">
        <f>IF(J331,M331,V330)</f>
        <v>9</v>
      </c>
      <c r="W331" s="25">
        <f t="shared" si="94"/>
        <v>11</v>
      </c>
      <c r="X331" s="26"/>
      <c r="Y331" s="7"/>
      <c r="Z331" s="2" t="s">
        <v>118</v>
      </c>
      <c r="AA331" s="2" t="s">
        <v>454</v>
      </c>
      <c r="AB331" s="5"/>
      <c r="AC331" s="5"/>
      <c r="AD331" s="5"/>
      <c r="AE331" s="5"/>
      <c r="AF331" s="5"/>
      <c r="AG331" s="5"/>
    </row>
    <row r="332" spans="1:33" ht="15.95" customHeight="1" x14ac:dyDescent="0.3">
      <c r="A332" s="22" t="b">
        <f t="shared" si="83"/>
        <v>0</v>
      </c>
      <c r="B332" s="22" t="b">
        <f t="shared" si="84"/>
        <v>0</v>
      </c>
      <c r="C332" s="22" t="b">
        <f t="shared" si="85"/>
        <v>0</v>
      </c>
      <c r="D332" s="22" t="b">
        <f t="shared" si="86"/>
        <v>0</v>
      </c>
      <c r="E332" s="22" t="b">
        <f t="shared" si="87"/>
        <v>0</v>
      </c>
      <c r="F332" s="22" t="b">
        <f t="shared" si="82"/>
        <v>0</v>
      </c>
      <c r="G332" s="22" t="b">
        <f t="shared" si="81"/>
        <v>0</v>
      </c>
      <c r="H332" s="22" t="b">
        <f t="shared" si="88"/>
        <v>0</v>
      </c>
      <c r="I332" s="22" t="b">
        <f t="shared" si="95"/>
        <v>0</v>
      </c>
      <c r="J332" s="22" t="b">
        <f t="shared" si="89"/>
        <v>0</v>
      </c>
      <c r="K332" s="3" t="str">
        <f>IF(AND(J332,RIGHT(Y332)="통"),Y332,"")</f>
        <v/>
      </c>
      <c r="L332" s="3" t="str">
        <f t="shared" si="90"/>
        <v/>
      </c>
      <c r="M332" s="3" t="str">
        <f t="shared" si="91"/>
        <v/>
      </c>
      <c r="N332" s="64" t="str">
        <f t="shared" si="96"/>
        <v/>
      </c>
      <c r="O332" s="3" t="str">
        <f>IF(I332,IF(I333,CONCATENATE(Y332,O333),Y332),"")</f>
        <v/>
      </c>
      <c r="P332" s="19" t="str">
        <f>IF(G332,O332,IF(D332,Y332,""))</f>
        <v/>
      </c>
      <c r="Q332" s="23">
        <f>_xlfn.XLOOKUP(R332,summary!C1:C36,summary!B1:B36)</f>
        <v>43840</v>
      </c>
      <c r="R332" s="24" t="str">
        <f t="shared" si="92"/>
        <v>구성동</v>
      </c>
      <c r="S332" s="24" t="str">
        <f>IF(J332,Y332,S331)</f>
        <v>청덕9통</v>
      </c>
      <c r="T332" s="24" t="str">
        <f>IF(J332,P333,T331)</f>
        <v>(청덕동)</v>
      </c>
      <c r="U332" s="24" t="str">
        <f t="shared" si="93"/>
        <v>청덕</v>
      </c>
      <c r="V332" s="25">
        <f>IF(J332,M332,V331)</f>
        <v>9</v>
      </c>
      <c r="W332" s="25">
        <f t="shared" si="94"/>
        <v>12</v>
      </c>
      <c r="X332" s="26"/>
      <c r="Y332" s="7"/>
      <c r="Z332" s="2" t="s">
        <v>120</v>
      </c>
      <c r="AA332" s="2" t="s">
        <v>455</v>
      </c>
      <c r="AB332" s="5"/>
      <c r="AC332" s="5"/>
      <c r="AD332" s="5"/>
      <c r="AE332" s="5"/>
      <c r="AF332" s="5"/>
      <c r="AG332" s="5"/>
    </row>
    <row r="333" spans="1:33" ht="15.95" customHeight="1" x14ac:dyDescent="0.3">
      <c r="A333" s="22" t="b">
        <f t="shared" si="83"/>
        <v>0</v>
      </c>
      <c r="B333" s="22" t="b">
        <f t="shared" si="84"/>
        <v>0</v>
      </c>
      <c r="C333" s="22" t="b">
        <f t="shared" si="85"/>
        <v>0</v>
      </c>
      <c r="D333" s="22" t="b">
        <f t="shared" si="86"/>
        <v>0</v>
      </c>
      <c r="E333" s="22" t="b">
        <f t="shared" si="87"/>
        <v>0</v>
      </c>
      <c r="F333" s="22" t="b">
        <f t="shared" si="82"/>
        <v>0</v>
      </c>
      <c r="G333" s="22" t="b">
        <f t="shared" si="81"/>
        <v>0</v>
      </c>
      <c r="H333" s="22" t="b">
        <f t="shared" si="88"/>
        <v>0</v>
      </c>
      <c r="I333" s="22" t="b">
        <f t="shared" si="95"/>
        <v>0</v>
      </c>
      <c r="J333" s="22" t="b">
        <f t="shared" si="89"/>
        <v>0</v>
      </c>
      <c r="K333" s="3" t="str">
        <f>IF(AND(J333,RIGHT(Y333)="통"),Y333,"")</f>
        <v/>
      </c>
      <c r="L333" s="3" t="str">
        <f t="shared" si="90"/>
        <v/>
      </c>
      <c r="M333" s="3" t="str">
        <f t="shared" si="91"/>
        <v/>
      </c>
      <c r="N333" s="64" t="str">
        <f t="shared" si="96"/>
        <v/>
      </c>
      <c r="O333" s="3" t="str">
        <f>IF(I333,IF(I334,CONCATENATE(Y333,O334),Y333),"")</f>
        <v/>
      </c>
      <c r="P333" s="19" t="str">
        <f>IF(G333,O333,IF(D333,Y333,""))</f>
        <v/>
      </c>
      <c r="Q333" s="23">
        <f>_xlfn.XLOOKUP(R333,summary!C1:C36,summary!B1:B36)</f>
        <v>43840</v>
      </c>
      <c r="R333" s="24" t="str">
        <f t="shared" si="92"/>
        <v>구성동</v>
      </c>
      <c r="S333" s="24" t="str">
        <f>IF(J333,Y333,S332)</f>
        <v>청덕9통</v>
      </c>
      <c r="T333" s="24" t="str">
        <f>IF(J333,P334,T332)</f>
        <v>(청덕동)</v>
      </c>
      <c r="U333" s="24" t="str">
        <f t="shared" si="93"/>
        <v>청덕</v>
      </c>
      <c r="V333" s="25">
        <f>IF(J333,M333,V332)</f>
        <v>9</v>
      </c>
      <c r="W333" s="25">
        <f t="shared" si="94"/>
        <v>13</v>
      </c>
      <c r="X333" s="26"/>
      <c r="Y333" s="7"/>
      <c r="Z333" s="2" t="s">
        <v>137</v>
      </c>
      <c r="AA333" s="2" t="s">
        <v>456</v>
      </c>
      <c r="AB333" s="5"/>
      <c r="AC333" s="5"/>
      <c r="AD333" s="5"/>
      <c r="AE333" s="5"/>
      <c r="AF333" s="5"/>
      <c r="AG333" s="5"/>
    </row>
    <row r="334" spans="1:33" ht="15.95" customHeight="1" x14ac:dyDescent="0.3">
      <c r="A334" s="22" t="b">
        <f t="shared" si="83"/>
        <v>1</v>
      </c>
      <c r="B334" s="22" t="b">
        <f t="shared" si="84"/>
        <v>0</v>
      </c>
      <c r="C334" s="22" t="b">
        <f t="shared" si="85"/>
        <v>0</v>
      </c>
      <c r="D334" s="22" t="b">
        <f t="shared" si="86"/>
        <v>0</v>
      </c>
      <c r="E334" s="22" t="b">
        <f t="shared" si="87"/>
        <v>0</v>
      </c>
      <c r="F334" s="22" t="b">
        <f t="shared" si="82"/>
        <v>0</v>
      </c>
      <c r="G334" s="22" t="b">
        <f t="shared" si="81"/>
        <v>0</v>
      </c>
      <c r="H334" s="22" t="b">
        <f t="shared" si="88"/>
        <v>0</v>
      </c>
      <c r="I334" s="22" t="b">
        <f t="shared" si="95"/>
        <v>0</v>
      </c>
      <c r="J334" s="22" t="b">
        <f t="shared" si="89"/>
        <v>1</v>
      </c>
      <c r="K334" s="3" t="str">
        <f>IF(AND(J334,RIGHT(Y334)="통"),Y334,"")</f>
        <v>청덕10통</v>
      </c>
      <c r="L334" s="3" t="str">
        <f t="shared" si="90"/>
        <v>10</v>
      </c>
      <c r="M334" s="22">
        <f t="shared" si="91"/>
        <v>10</v>
      </c>
      <c r="N334" s="64" t="str">
        <f t="shared" si="96"/>
        <v>청덕</v>
      </c>
      <c r="O334" s="3" t="str">
        <f>IF(I334,IF(I335,CONCATENATE(Y334,O335),Y334),"")</f>
        <v/>
      </c>
      <c r="P334" s="19" t="str">
        <f>IF(G334,O334,IF(D334,Y334,""))</f>
        <v/>
      </c>
      <c r="Q334" s="23">
        <f>_xlfn.XLOOKUP(R334,summary!C1:C36,summary!B1:B36)</f>
        <v>43840</v>
      </c>
      <c r="R334" s="24" t="str">
        <f t="shared" si="92"/>
        <v>구성동</v>
      </c>
      <c r="S334" s="24" t="str">
        <f>IF(J334,Y334,S333)</f>
        <v>청덕10통</v>
      </c>
      <c r="T334" s="24" t="str">
        <f>IF(J334,P335,T333)</f>
        <v>(청덕동)</v>
      </c>
      <c r="U334" s="24" t="str">
        <f t="shared" si="93"/>
        <v>청덕</v>
      </c>
      <c r="V334" s="25">
        <f>IF(J334,M334,V333)</f>
        <v>10</v>
      </c>
      <c r="W334" s="25">
        <f t="shared" si="94"/>
        <v>1</v>
      </c>
      <c r="X334" s="26"/>
      <c r="Y334" s="2" t="s">
        <v>457</v>
      </c>
      <c r="Z334" s="2" t="s">
        <v>79</v>
      </c>
      <c r="AA334" s="2" t="s">
        <v>458</v>
      </c>
      <c r="AB334" s="5"/>
      <c r="AC334" s="5"/>
      <c r="AD334" s="5"/>
      <c r="AE334" s="5"/>
      <c r="AF334" s="5"/>
      <c r="AG334" s="5"/>
    </row>
    <row r="335" spans="1:33" ht="15.95" customHeight="1" x14ac:dyDescent="0.3">
      <c r="A335" s="22" t="b">
        <f t="shared" si="83"/>
        <v>1</v>
      </c>
      <c r="B335" s="22" t="b">
        <f t="shared" si="84"/>
        <v>1</v>
      </c>
      <c r="C335" s="22" t="b">
        <f t="shared" si="85"/>
        <v>1</v>
      </c>
      <c r="D335" s="22" t="b">
        <f t="shared" si="86"/>
        <v>1</v>
      </c>
      <c r="E335" s="22" t="b">
        <f t="shared" si="87"/>
        <v>1</v>
      </c>
      <c r="F335" s="22" t="b">
        <f t="shared" si="82"/>
        <v>0</v>
      </c>
      <c r="G335" s="22" t="b">
        <f t="shared" si="81"/>
        <v>0</v>
      </c>
      <c r="H335" s="22" t="b">
        <f t="shared" si="88"/>
        <v>0</v>
      </c>
      <c r="I335" s="22" t="b">
        <f t="shared" si="95"/>
        <v>0</v>
      </c>
      <c r="J335" s="22" t="b">
        <f t="shared" si="89"/>
        <v>0</v>
      </c>
      <c r="K335" s="3" t="str">
        <f>IF(AND(J335,RIGHT(Y335)="통"),Y335,"")</f>
        <v/>
      </c>
      <c r="L335" s="3" t="str">
        <f t="shared" si="90"/>
        <v/>
      </c>
      <c r="M335" s="3" t="str">
        <f t="shared" si="91"/>
        <v/>
      </c>
      <c r="N335" s="64" t="str">
        <f t="shared" si="96"/>
        <v/>
      </c>
      <c r="O335" s="3" t="str">
        <f>IF(I335,IF(I336,CONCATENATE(Y335,O336),Y335),"")</f>
        <v/>
      </c>
      <c r="P335" s="19" t="str">
        <f>IF(G335,O335,IF(D335,Y335,""))</f>
        <v>(청덕동)</v>
      </c>
      <c r="Q335" s="23">
        <f>_xlfn.XLOOKUP(R335,summary!C1:C36,summary!B1:B36)</f>
        <v>43840</v>
      </c>
      <c r="R335" s="24" t="str">
        <f t="shared" si="92"/>
        <v>구성동</v>
      </c>
      <c r="S335" s="24" t="str">
        <f>IF(J335,Y335,S334)</f>
        <v>청덕10통</v>
      </c>
      <c r="T335" s="24" t="str">
        <f>IF(J335,P336,T334)</f>
        <v>(청덕동)</v>
      </c>
      <c r="U335" s="24" t="str">
        <f t="shared" si="93"/>
        <v>청덕</v>
      </c>
      <c r="V335" s="25">
        <f>IF(J335,M335,V334)</f>
        <v>10</v>
      </c>
      <c r="W335" s="25">
        <f t="shared" si="94"/>
        <v>2</v>
      </c>
      <c r="X335" s="26"/>
      <c r="Y335" s="2" t="s">
        <v>340</v>
      </c>
      <c r="Z335" s="2" t="s">
        <v>81</v>
      </c>
      <c r="AA335" s="2" t="s">
        <v>459</v>
      </c>
      <c r="AB335" s="5"/>
      <c r="AC335" s="5"/>
      <c r="AD335" s="5"/>
      <c r="AE335" s="5"/>
      <c r="AF335" s="5"/>
      <c r="AG335" s="5"/>
    </row>
    <row r="336" spans="1:33" ht="15.95" customHeight="1" x14ac:dyDescent="0.3">
      <c r="A336" s="22" t="b">
        <f t="shared" si="83"/>
        <v>0</v>
      </c>
      <c r="B336" s="22" t="b">
        <f t="shared" si="84"/>
        <v>0</v>
      </c>
      <c r="C336" s="22" t="b">
        <f t="shared" si="85"/>
        <v>0</v>
      </c>
      <c r="D336" s="22" t="b">
        <f t="shared" si="86"/>
        <v>0</v>
      </c>
      <c r="E336" s="22" t="b">
        <f t="shared" si="87"/>
        <v>0</v>
      </c>
      <c r="F336" s="22" t="b">
        <f t="shared" si="82"/>
        <v>0</v>
      </c>
      <c r="G336" s="22" t="b">
        <f t="shared" si="81"/>
        <v>0</v>
      </c>
      <c r="H336" s="22" t="b">
        <f t="shared" si="88"/>
        <v>0</v>
      </c>
      <c r="I336" s="22" t="b">
        <f t="shared" si="95"/>
        <v>0</v>
      </c>
      <c r="J336" s="22" t="b">
        <f t="shared" si="89"/>
        <v>0</v>
      </c>
      <c r="K336" s="3" t="str">
        <f>IF(AND(J336,RIGHT(Y336)="통"),Y336,"")</f>
        <v/>
      </c>
      <c r="L336" s="3" t="str">
        <f t="shared" si="90"/>
        <v/>
      </c>
      <c r="M336" s="3" t="str">
        <f t="shared" si="91"/>
        <v/>
      </c>
      <c r="N336" s="64" t="str">
        <f t="shared" si="96"/>
        <v/>
      </c>
      <c r="O336" s="3" t="str">
        <f>IF(I336,IF(I337,CONCATENATE(Y336,O337),Y336),"")</f>
        <v/>
      </c>
      <c r="P336" s="19" t="str">
        <f>IF(G336,O336,IF(D336,Y336,""))</f>
        <v/>
      </c>
      <c r="Q336" s="23">
        <f>_xlfn.XLOOKUP(R336,summary!C1:C36,summary!B1:B36)</f>
        <v>43840</v>
      </c>
      <c r="R336" s="24" t="str">
        <f t="shared" si="92"/>
        <v>구성동</v>
      </c>
      <c r="S336" s="24" t="str">
        <f>IF(J336,Y336,S335)</f>
        <v>청덕10통</v>
      </c>
      <c r="T336" s="24" t="str">
        <f>IF(J336,P337,T335)</f>
        <v>(청덕동)</v>
      </c>
      <c r="U336" s="24" t="str">
        <f t="shared" si="93"/>
        <v>청덕</v>
      </c>
      <c r="V336" s="25">
        <f>IF(J336,M336,V335)</f>
        <v>10</v>
      </c>
      <c r="W336" s="25">
        <f t="shared" si="94"/>
        <v>3</v>
      </c>
      <c r="X336" s="26"/>
      <c r="Y336" s="7"/>
      <c r="Z336" s="2" t="s">
        <v>83</v>
      </c>
      <c r="AA336" s="2" t="s">
        <v>460</v>
      </c>
      <c r="AB336" s="5"/>
      <c r="AC336" s="5"/>
      <c r="AD336" s="5"/>
      <c r="AE336" s="5"/>
      <c r="AF336" s="5"/>
      <c r="AG336" s="5"/>
    </row>
    <row r="337" spans="1:33" ht="15.95" customHeight="1" x14ac:dyDescent="0.3">
      <c r="A337" s="22" t="b">
        <f t="shared" si="83"/>
        <v>0</v>
      </c>
      <c r="B337" s="22" t="b">
        <f t="shared" si="84"/>
        <v>0</v>
      </c>
      <c r="C337" s="22" t="b">
        <f t="shared" si="85"/>
        <v>0</v>
      </c>
      <c r="D337" s="22" t="b">
        <f t="shared" si="86"/>
        <v>0</v>
      </c>
      <c r="E337" s="22" t="b">
        <f t="shared" si="87"/>
        <v>0</v>
      </c>
      <c r="F337" s="22" t="b">
        <f t="shared" si="82"/>
        <v>0</v>
      </c>
      <c r="G337" s="22" t="b">
        <f t="shared" si="81"/>
        <v>0</v>
      </c>
      <c r="H337" s="22" t="b">
        <f t="shared" si="88"/>
        <v>0</v>
      </c>
      <c r="I337" s="22" t="b">
        <f t="shared" si="95"/>
        <v>0</v>
      </c>
      <c r="J337" s="22" t="b">
        <f t="shared" si="89"/>
        <v>0</v>
      </c>
      <c r="K337" s="3" t="str">
        <f>IF(AND(J337,RIGHT(Y337)="통"),Y337,"")</f>
        <v/>
      </c>
      <c r="L337" s="3" t="str">
        <f t="shared" si="90"/>
        <v/>
      </c>
      <c r="M337" s="3" t="str">
        <f t="shared" si="91"/>
        <v/>
      </c>
      <c r="N337" s="64" t="str">
        <f t="shared" si="96"/>
        <v/>
      </c>
      <c r="O337" s="3" t="str">
        <f>IF(I337,IF(I338,CONCATENATE(Y337,O338),Y337),"")</f>
        <v/>
      </c>
      <c r="P337" s="19" t="str">
        <f>IF(G337,O337,IF(D337,Y337,""))</f>
        <v/>
      </c>
      <c r="Q337" s="23">
        <f>_xlfn.XLOOKUP(R337,summary!C1:C36,summary!B1:B36)</f>
        <v>43840</v>
      </c>
      <c r="R337" s="24" t="str">
        <f t="shared" si="92"/>
        <v>구성동</v>
      </c>
      <c r="S337" s="24" t="str">
        <f>IF(J337,Y337,S336)</f>
        <v>청덕10통</v>
      </c>
      <c r="T337" s="24" t="str">
        <f>IF(J337,P338,T336)</f>
        <v>(청덕동)</v>
      </c>
      <c r="U337" s="24" t="str">
        <f t="shared" si="93"/>
        <v>청덕</v>
      </c>
      <c r="V337" s="25">
        <f>IF(J337,M337,V336)</f>
        <v>10</v>
      </c>
      <c r="W337" s="25">
        <f t="shared" si="94"/>
        <v>4</v>
      </c>
      <c r="X337" s="26"/>
      <c r="Y337" s="7"/>
      <c r="Z337" s="2" t="s">
        <v>90</v>
      </c>
      <c r="AA337" s="2" t="s">
        <v>461</v>
      </c>
      <c r="AB337" s="5"/>
      <c r="AC337" s="5"/>
      <c r="AD337" s="5"/>
      <c r="AE337" s="5"/>
      <c r="AF337" s="5"/>
      <c r="AG337" s="5"/>
    </row>
    <row r="338" spans="1:33" ht="15.95" customHeight="1" x14ac:dyDescent="0.3">
      <c r="A338" s="22" t="b">
        <f t="shared" si="83"/>
        <v>0</v>
      </c>
      <c r="B338" s="22" t="b">
        <f t="shared" si="84"/>
        <v>0</v>
      </c>
      <c r="C338" s="22" t="b">
        <f t="shared" si="85"/>
        <v>0</v>
      </c>
      <c r="D338" s="22" t="b">
        <f t="shared" si="86"/>
        <v>0</v>
      </c>
      <c r="E338" s="22" t="b">
        <f t="shared" si="87"/>
        <v>0</v>
      </c>
      <c r="F338" s="22" t="b">
        <f t="shared" si="82"/>
        <v>0</v>
      </c>
      <c r="G338" s="22" t="b">
        <f t="shared" si="81"/>
        <v>0</v>
      </c>
      <c r="H338" s="22" t="b">
        <f t="shared" si="88"/>
        <v>0</v>
      </c>
      <c r="I338" s="22" t="b">
        <f t="shared" si="95"/>
        <v>0</v>
      </c>
      <c r="J338" s="22" t="b">
        <f t="shared" si="89"/>
        <v>0</v>
      </c>
      <c r="K338" s="3" t="str">
        <f>IF(AND(J338,RIGHT(Y338)="통"),Y338,"")</f>
        <v/>
      </c>
      <c r="L338" s="3" t="str">
        <f t="shared" si="90"/>
        <v/>
      </c>
      <c r="M338" s="3" t="str">
        <f t="shared" si="91"/>
        <v/>
      </c>
      <c r="N338" s="64" t="str">
        <f t="shared" si="96"/>
        <v/>
      </c>
      <c r="O338" s="3" t="str">
        <f>IF(I338,IF(I339,CONCATENATE(Y338,O339),Y338),"")</f>
        <v/>
      </c>
      <c r="P338" s="19" t="str">
        <f>IF(G338,O338,IF(D338,Y338,""))</f>
        <v/>
      </c>
      <c r="Q338" s="23">
        <f>_xlfn.XLOOKUP(R338,summary!C1:C36,summary!B1:B36)</f>
        <v>43840</v>
      </c>
      <c r="R338" s="24" t="str">
        <f t="shared" si="92"/>
        <v>구성동</v>
      </c>
      <c r="S338" s="24" t="str">
        <f>IF(J338,Y338,S337)</f>
        <v>청덕10통</v>
      </c>
      <c r="T338" s="24" t="str">
        <f>IF(J338,P339,T337)</f>
        <v>(청덕동)</v>
      </c>
      <c r="U338" s="24" t="str">
        <f t="shared" si="93"/>
        <v>청덕</v>
      </c>
      <c r="V338" s="25">
        <f>IF(J338,M338,V337)</f>
        <v>10</v>
      </c>
      <c r="W338" s="25">
        <f t="shared" si="94"/>
        <v>5</v>
      </c>
      <c r="X338" s="26"/>
      <c r="Y338" s="7"/>
      <c r="Z338" s="2" t="s">
        <v>106</v>
      </c>
      <c r="AA338" s="2" t="s">
        <v>462</v>
      </c>
      <c r="AB338" s="5"/>
      <c r="AC338" s="5"/>
      <c r="AD338" s="5"/>
      <c r="AE338" s="5"/>
      <c r="AF338" s="5"/>
      <c r="AG338" s="5"/>
    </row>
    <row r="339" spans="1:33" ht="15.95" customHeight="1" x14ac:dyDescent="0.3">
      <c r="A339" s="22" t="b">
        <f t="shared" si="83"/>
        <v>0</v>
      </c>
      <c r="B339" s="22" t="b">
        <f t="shared" si="84"/>
        <v>0</v>
      </c>
      <c r="C339" s="22" t="b">
        <f t="shared" si="85"/>
        <v>0</v>
      </c>
      <c r="D339" s="22" t="b">
        <f t="shared" si="86"/>
        <v>0</v>
      </c>
      <c r="E339" s="22" t="b">
        <f t="shared" si="87"/>
        <v>0</v>
      </c>
      <c r="F339" s="22" t="b">
        <f t="shared" si="82"/>
        <v>0</v>
      </c>
      <c r="G339" s="22" t="b">
        <f t="shared" si="81"/>
        <v>0</v>
      </c>
      <c r="H339" s="22" t="b">
        <f t="shared" si="88"/>
        <v>0</v>
      </c>
      <c r="I339" s="22" t="b">
        <f t="shared" si="95"/>
        <v>0</v>
      </c>
      <c r="J339" s="22" t="b">
        <f t="shared" si="89"/>
        <v>0</v>
      </c>
      <c r="K339" s="3" t="str">
        <f>IF(AND(J339,RIGHT(Y339)="통"),Y339,"")</f>
        <v/>
      </c>
      <c r="L339" s="3" t="str">
        <f t="shared" si="90"/>
        <v/>
      </c>
      <c r="M339" s="3" t="str">
        <f t="shared" si="91"/>
        <v/>
      </c>
      <c r="N339" s="64" t="str">
        <f t="shared" si="96"/>
        <v/>
      </c>
      <c r="O339" s="3" t="str">
        <f>IF(I339,IF(I340,CONCATENATE(Y339,O340),Y339),"")</f>
        <v/>
      </c>
      <c r="P339" s="19" t="str">
        <f>IF(G339,O339,IF(D339,Y339,""))</f>
        <v/>
      </c>
      <c r="Q339" s="23">
        <f>_xlfn.XLOOKUP(R339,summary!C1:C36,summary!B1:B36)</f>
        <v>43840</v>
      </c>
      <c r="R339" s="24" t="str">
        <f t="shared" si="92"/>
        <v>구성동</v>
      </c>
      <c r="S339" s="24" t="str">
        <f>IF(J339,Y339,S338)</f>
        <v>청덕10통</v>
      </c>
      <c r="T339" s="24" t="str">
        <f>IF(J339,P340,T338)</f>
        <v>(청덕동)</v>
      </c>
      <c r="U339" s="24" t="str">
        <f t="shared" si="93"/>
        <v>청덕</v>
      </c>
      <c r="V339" s="25">
        <f>IF(J339,M339,V338)</f>
        <v>10</v>
      </c>
      <c r="W339" s="25">
        <f t="shared" si="94"/>
        <v>6</v>
      </c>
      <c r="X339" s="26"/>
      <c r="Y339" s="7"/>
      <c r="Z339" s="2" t="s">
        <v>108</v>
      </c>
      <c r="AA339" s="2" t="s">
        <v>463</v>
      </c>
      <c r="AB339" s="5"/>
      <c r="AC339" s="5"/>
      <c r="AD339" s="5"/>
      <c r="AE339" s="5"/>
      <c r="AF339" s="5"/>
      <c r="AG339" s="5"/>
    </row>
    <row r="340" spans="1:33" ht="15.95" customHeight="1" x14ac:dyDescent="0.3">
      <c r="A340" s="22" t="b">
        <f t="shared" si="83"/>
        <v>0</v>
      </c>
      <c r="B340" s="22" t="b">
        <f t="shared" si="84"/>
        <v>0</v>
      </c>
      <c r="C340" s="22" t="b">
        <f t="shared" si="85"/>
        <v>0</v>
      </c>
      <c r="D340" s="22" t="b">
        <f t="shared" si="86"/>
        <v>0</v>
      </c>
      <c r="E340" s="22" t="b">
        <f t="shared" si="87"/>
        <v>0</v>
      </c>
      <c r="F340" s="22" t="b">
        <f t="shared" si="82"/>
        <v>0</v>
      </c>
      <c r="G340" s="22" t="b">
        <f t="shared" si="81"/>
        <v>0</v>
      </c>
      <c r="H340" s="22" t="b">
        <f t="shared" si="88"/>
        <v>0</v>
      </c>
      <c r="I340" s="22" t="b">
        <f t="shared" si="95"/>
        <v>0</v>
      </c>
      <c r="J340" s="22" t="b">
        <f t="shared" si="89"/>
        <v>0</v>
      </c>
      <c r="K340" s="3" t="str">
        <f>IF(AND(J340,RIGHT(Y340)="통"),Y340,"")</f>
        <v/>
      </c>
      <c r="L340" s="3" t="str">
        <f t="shared" si="90"/>
        <v/>
      </c>
      <c r="M340" s="3" t="str">
        <f t="shared" si="91"/>
        <v/>
      </c>
      <c r="N340" s="64" t="str">
        <f t="shared" si="96"/>
        <v/>
      </c>
      <c r="O340" s="3" t="str">
        <f>IF(I340,IF(I341,CONCATENATE(Y340,O341),Y340),"")</f>
        <v/>
      </c>
      <c r="P340" s="19" t="str">
        <f>IF(G340,O340,IF(D340,Y340,""))</f>
        <v/>
      </c>
      <c r="Q340" s="23">
        <f>_xlfn.XLOOKUP(R340,summary!C1:C36,summary!B1:B36)</f>
        <v>43840</v>
      </c>
      <c r="R340" s="24" t="str">
        <f t="shared" si="92"/>
        <v>구성동</v>
      </c>
      <c r="S340" s="24" t="str">
        <f>IF(J340,Y340,S339)</f>
        <v>청덕10통</v>
      </c>
      <c r="T340" s="24" t="str">
        <f>IF(J340,P341,T339)</f>
        <v>(청덕동)</v>
      </c>
      <c r="U340" s="24" t="str">
        <f t="shared" si="93"/>
        <v>청덕</v>
      </c>
      <c r="V340" s="25">
        <f>IF(J340,M340,V339)</f>
        <v>10</v>
      </c>
      <c r="W340" s="25">
        <f t="shared" si="94"/>
        <v>7</v>
      </c>
      <c r="X340" s="26"/>
      <c r="Y340" s="7"/>
      <c r="Z340" s="2" t="s">
        <v>110</v>
      </c>
      <c r="AA340" s="2" t="s">
        <v>464</v>
      </c>
      <c r="AB340" s="5"/>
      <c r="AC340" s="5"/>
      <c r="AD340" s="5"/>
      <c r="AE340" s="5"/>
      <c r="AF340" s="5"/>
      <c r="AG340" s="5"/>
    </row>
    <row r="341" spans="1:33" ht="15.95" customHeight="1" x14ac:dyDescent="0.3">
      <c r="A341" s="22" t="b">
        <f t="shared" si="83"/>
        <v>0</v>
      </c>
      <c r="B341" s="22" t="b">
        <f t="shared" si="84"/>
        <v>0</v>
      </c>
      <c r="C341" s="22" t="b">
        <f t="shared" si="85"/>
        <v>0</v>
      </c>
      <c r="D341" s="22" t="b">
        <f t="shared" si="86"/>
        <v>0</v>
      </c>
      <c r="E341" s="22" t="b">
        <f t="shared" si="87"/>
        <v>0</v>
      </c>
      <c r="F341" s="22" t="b">
        <f t="shared" si="82"/>
        <v>0</v>
      </c>
      <c r="G341" s="22" t="b">
        <f t="shared" si="81"/>
        <v>0</v>
      </c>
      <c r="H341" s="22" t="b">
        <f t="shared" si="88"/>
        <v>0</v>
      </c>
      <c r="I341" s="22" t="b">
        <f t="shared" si="95"/>
        <v>0</v>
      </c>
      <c r="J341" s="22" t="b">
        <f t="shared" si="89"/>
        <v>0</v>
      </c>
      <c r="K341" s="3" t="str">
        <f>IF(AND(J341,RIGHT(Y341)="통"),Y341,"")</f>
        <v/>
      </c>
      <c r="L341" s="3" t="str">
        <f t="shared" si="90"/>
        <v/>
      </c>
      <c r="M341" s="3" t="str">
        <f t="shared" si="91"/>
        <v/>
      </c>
      <c r="N341" s="64" t="str">
        <f t="shared" si="96"/>
        <v/>
      </c>
      <c r="O341" s="3" t="str">
        <f>IF(I341,IF(I342,CONCATENATE(Y341,O342),Y341),"")</f>
        <v/>
      </c>
      <c r="P341" s="19" t="str">
        <f>IF(G341,O341,IF(D341,Y341,""))</f>
        <v/>
      </c>
      <c r="Q341" s="23">
        <f>_xlfn.XLOOKUP(R341,summary!C1:C36,summary!B1:B36)</f>
        <v>43840</v>
      </c>
      <c r="R341" s="24" t="str">
        <f t="shared" si="92"/>
        <v>구성동</v>
      </c>
      <c r="S341" s="24" t="str">
        <f>IF(J341,Y341,S340)</f>
        <v>청덕10통</v>
      </c>
      <c r="T341" s="24" t="str">
        <f>IF(J341,P342,T340)</f>
        <v>(청덕동)</v>
      </c>
      <c r="U341" s="24" t="str">
        <f t="shared" si="93"/>
        <v>청덕</v>
      </c>
      <c r="V341" s="25">
        <f>IF(J341,M341,V340)</f>
        <v>10</v>
      </c>
      <c r="W341" s="25">
        <f t="shared" si="94"/>
        <v>8</v>
      </c>
      <c r="X341" s="26"/>
      <c r="Y341" s="7"/>
      <c r="Z341" s="2" t="s">
        <v>112</v>
      </c>
      <c r="AA341" s="2" t="s">
        <v>465</v>
      </c>
      <c r="AB341" s="5"/>
      <c r="AC341" s="5"/>
      <c r="AD341" s="5"/>
      <c r="AE341" s="5"/>
      <c r="AF341" s="5"/>
      <c r="AG341" s="5"/>
    </row>
    <row r="342" spans="1:33" ht="15.95" customHeight="1" x14ac:dyDescent="0.3">
      <c r="A342" s="22" t="b">
        <f t="shared" si="83"/>
        <v>1</v>
      </c>
      <c r="B342" s="22" t="b">
        <f t="shared" si="84"/>
        <v>0</v>
      </c>
      <c r="C342" s="22" t="b">
        <f t="shared" si="85"/>
        <v>0</v>
      </c>
      <c r="D342" s="22" t="b">
        <f t="shared" si="86"/>
        <v>0</v>
      </c>
      <c r="E342" s="22" t="b">
        <f t="shared" si="87"/>
        <v>0</v>
      </c>
      <c r="F342" s="22" t="b">
        <f t="shared" si="82"/>
        <v>0</v>
      </c>
      <c r="G342" s="22" t="b">
        <f t="shared" si="81"/>
        <v>0</v>
      </c>
      <c r="H342" s="22" t="b">
        <f t="shared" si="88"/>
        <v>0</v>
      </c>
      <c r="I342" s="22" t="b">
        <f t="shared" si="95"/>
        <v>0</v>
      </c>
      <c r="J342" s="22" t="b">
        <f t="shared" si="89"/>
        <v>1</v>
      </c>
      <c r="K342" s="3" t="str">
        <f>IF(AND(J342,RIGHT(Y342)="통"),Y342,"")</f>
        <v>청덕11통</v>
      </c>
      <c r="L342" s="3" t="str">
        <f t="shared" si="90"/>
        <v>11</v>
      </c>
      <c r="M342" s="22">
        <f t="shared" si="91"/>
        <v>11</v>
      </c>
      <c r="N342" s="64" t="str">
        <f t="shared" si="96"/>
        <v>청덕</v>
      </c>
      <c r="O342" s="3" t="str">
        <f>IF(I342,IF(I343,CONCATENATE(Y342,O343),Y342),"")</f>
        <v/>
      </c>
      <c r="P342" s="19" t="str">
        <f>IF(G342,O342,IF(D342,Y342,""))</f>
        <v/>
      </c>
      <c r="Q342" s="23">
        <f>_xlfn.XLOOKUP(R342,summary!C1:C36,summary!B1:B36)</f>
        <v>43840</v>
      </c>
      <c r="R342" s="24" t="str">
        <f t="shared" si="92"/>
        <v>구성동</v>
      </c>
      <c r="S342" s="24" t="str">
        <f>IF(J342,Y342,S341)</f>
        <v>청덕11통</v>
      </c>
      <c r="T342" s="24" t="str">
        <f>IF(J342,P343,T341)</f>
        <v>(청덕동)</v>
      </c>
      <c r="U342" s="24" t="str">
        <f t="shared" si="93"/>
        <v>청덕</v>
      </c>
      <c r="V342" s="25">
        <f>IF(J342,M342,V341)</f>
        <v>11</v>
      </c>
      <c r="W342" s="25">
        <f t="shared" si="94"/>
        <v>1</v>
      </c>
      <c r="X342" s="26"/>
      <c r="Y342" s="2" t="s">
        <v>466</v>
      </c>
      <c r="Z342" s="2" t="s">
        <v>79</v>
      </c>
      <c r="AA342" s="2" t="s">
        <v>467</v>
      </c>
      <c r="AB342" s="5"/>
      <c r="AC342" s="5"/>
      <c r="AD342" s="5"/>
      <c r="AE342" s="5"/>
      <c r="AF342" s="5"/>
      <c r="AG342" s="5"/>
    </row>
    <row r="343" spans="1:33" ht="15.95" customHeight="1" x14ac:dyDescent="0.3">
      <c r="A343" s="22" t="b">
        <f t="shared" si="83"/>
        <v>1</v>
      </c>
      <c r="B343" s="22" t="b">
        <f t="shared" si="84"/>
        <v>1</v>
      </c>
      <c r="C343" s="22" t="b">
        <f t="shared" si="85"/>
        <v>1</v>
      </c>
      <c r="D343" s="22" t="b">
        <f t="shared" si="86"/>
        <v>1</v>
      </c>
      <c r="E343" s="22" t="b">
        <f t="shared" si="87"/>
        <v>1</v>
      </c>
      <c r="F343" s="22" t="b">
        <f t="shared" si="82"/>
        <v>0</v>
      </c>
      <c r="G343" s="22" t="b">
        <f t="shared" si="81"/>
        <v>0</v>
      </c>
      <c r="H343" s="22" t="b">
        <f t="shared" si="88"/>
        <v>0</v>
      </c>
      <c r="I343" s="22" t="b">
        <f t="shared" si="95"/>
        <v>0</v>
      </c>
      <c r="J343" s="22" t="b">
        <f t="shared" si="89"/>
        <v>0</v>
      </c>
      <c r="K343" s="3" t="str">
        <f>IF(AND(J343,RIGHT(Y343)="통"),Y343,"")</f>
        <v/>
      </c>
      <c r="L343" s="3" t="str">
        <f t="shared" si="90"/>
        <v/>
      </c>
      <c r="M343" s="3" t="str">
        <f t="shared" si="91"/>
        <v/>
      </c>
      <c r="N343" s="64" t="str">
        <f t="shared" si="96"/>
        <v/>
      </c>
      <c r="O343" s="3" t="str">
        <f>IF(I343,IF(I344,CONCATENATE(Y343,O344),Y343),"")</f>
        <v/>
      </c>
      <c r="P343" s="19" t="str">
        <f>IF(G343,O343,IF(D343,Y343,""))</f>
        <v>(청덕동)</v>
      </c>
      <c r="Q343" s="23">
        <f>_xlfn.XLOOKUP(R343,summary!C1:C36,summary!B1:B36)</f>
        <v>43840</v>
      </c>
      <c r="R343" s="24" t="str">
        <f t="shared" si="92"/>
        <v>구성동</v>
      </c>
      <c r="S343" s="24" t="str">
        <f>IF(J343,Y343,S342)</f>
        <v>청덕11통</v>
      </c>
      <c r="T343" s="24" t="str">
        <f>IF(J343,P344,T342)</f>
        <v>(청덕동)</v>
      </c>
      <c r="U343" s="24" t="str">
        <f t="shared" si="93"/>
        <v>청덕</v>
      </c>
      <c r="V343" s="25">
        <f>IF(J343,M343,V342)</f>
        <v>11</v>
      </c>
      <c r="W343" s="25">
        <f t="shared" si="94"/>
        <v>2</v>
      </c>
      <c r="X343" s="26"/>
      <c r="Y343" s="2" t="s">
        <v>340</v>
      </c>
      <c r="Z343" s="2" t="s">
        <v>81</v>
      </c>
      <c r="AA343" s="2" t="s">
        <v>468</v>
      </c>
      <c r="AB343" s="5"/>
      <c r="AC343" s="5"/>
      <c r="AD343" s="5"/>
      <c r="AE343" s="5"/>
      <c r="AF343" s="5"/>
      <c r="AG343" s="5"/>
    </row>
    <row r="344" spans="1:33" ht="15.95" customHeight="1" x14ac:dyDescent="0.3">
      <c r="A344" s="22" t="b">
        <f t="shared" si="83"/>
        <v>0</v>
      </c>
      <c r="B344" s="22" t="b">
        <f t="shared" si="84"/>
        <v>0</v>
      </c>
      <c r="C344" s="22" t="b">
        <f t="shared" si="85"/>
        <v>0</v>
      </c>
      <c r="D344" s="22" t="b">
        <f t="shared" si="86"/>
        <v>0</v>
      </c>
      <c r="E344" s="22" t="b">
        <f t="shared" si="87"/>
        <v>0</v>
      </c>
      <c r="F344" s="22" t="b">
        <f t="shared" si="82"/>
        <v>0</v>
      </c>
      <c r="G344" s="22" t="b">
        <f t="shared" si="81"/>
        <v>0</v>
      </c>
      <c r="H344" s="22" t="b">
        <f t="shared" si="88"/>
        <v>0</v>
      </c>
      <c r="I344" s="22" t="b">
        <f t="shared" si="95"/>
        <v>0</v>
      </c>
      <c r="J344" s="22" t="b">
        <f t="shared" si="89"/>
        <v>0</v>
      </c>
      <c r="K344" s="3" t="str">
        <f>IF(AND(J344,RIGHT(Y344)="통"),Y344,"")</f>
        <v/>
      </c>
      <c r="L344" s="3" t="str">
        <f t="shared" si="90"/>
        <v/>
      </c>
      <c r="M344" s="3" t="str">
        <f t="shared" si="91"/>
        <v/>
      </c>
      <c r="N344" s="64" t="str">
        <f t="shared" si="96"/>
        <v/>
      </c>
      <c r="O344" s="3" t="str">
        <f>IF(I344,IF(I345,CONCATENATE(Y344,O345),Y344),"")</f>
        <v/>
      </c>
      <c r="P344" s="19" t="str">
        <f>IF(G344,O344,IF(D344,Y344,""))</f>
        <v/>
      </c>
      <c r="Q344" s="23">
        <f>_xlfn.XLOOKUP(R344,summary!C1:C36,summary!B1:B36)</f>
        <v>43840</v>
      </c>
      <c r="R344" s="24" t="str">
        <f t="shared" si="92"/>
        <v>구성동</v>
      </c>
      <c r="S344" s="24" t="str">
        <f>IF(J344,Y344,S343)</f>
        <v>청덕11통</v>
      </c>
      <c r="T344" s="24" t="str">
        <f>IF(J344,P345,T343)</f>
        <v>(청덕동)</v>
      </c>
      <c r="U344" s="24" t="str">
        <f t="shared" si="93"/>
        <v>청덕</v>
      </c>
      <c r="V344" s="25">
        <f>IF(J344,M344,V343)</f>
        <v>11</v>
      </c>
      <c r="W344" s="25">
        <f t="shared" si="94"/>
        <v>3</v>
      </c>
      <c r="X344" s="26"/>
      <c r="Y344" s="7"/>
      <c r="Z344" s="2" t="s">
        <v>83</v>
      </c>
      <c r="AA344" s="2" t="s">
        <v>469</v>
      </c>
      <c r="AB344" s="5"/>
      <c r="AC344" s="5"/>
      <c r="AD344" s="5"/>
      <c r="AE344" s="5"/>
      <c r="AF344" s="5"/>
      <c r="AG344" s="5"/>
    </row>
    <row r="345" spans="1:33" ht="15.95" customHeight="1" x14ac:dyDescent="0.3">
      <c r="A345" s="22" t="b">
        <f t="shared" si="83"/>
        <v>0</v>
      </c>
      <c r="B345" s="22" t="b">
        <f t="shared" si="84"/>
        <v>0</v>
      </c>
      <c r="C345" s="22" t="b">
        <f t="shared" si="85"/>
        <v>0</v>
      </c>
      <c r="D345" s="22" t="b">
        <f t="shared" si="86"/>
        <v>0</v>
      </c>
      <c r="E345" s="22" t="b">
        <f t="shared" si="87"/>
        <v>0</v>
      </c>
      <c r="F345" s="22" t="b">
        <f t="shared" si="82"/>
        <v>0</v>
      </c>
      <c r="G345" s="22" t="b">
        <f t="shared" si="81"/>
        <v>0</v>
      </c>
      <c r="H345" s="22" t="b">
        <f t="shared" si="88"/>
        <v>0</v>
      </c>
      <c r="I345" s="22" t="b">
        <f t="shared" si="95"/>
        <v>0</v>
      </c>
      <c r="J345" s="22" t="b">
        <f t="shared" si="89"/>
        <v>0</v>
      </c>
      <c r="K345" s="3" t="str">
        <f>IF(AND(J345,RIGHT(Y345)="통"),Y345,"")</f>
        <v/>
      </c>
      <c r="L345" s="3" t="str">
        <f t="shared" si="90"/>
        <v/>
      </c>
      <c r="M345" s="3" t="str">
        <f t="shared" si="91"/>
        <v/>
      </c>
      <c r="N345" s="64" t="str">
        <f t="shared" si="96"/>
        <v/>
      </c>
      <c r="O345" s="3" t="str">
        <f>IF(I345,IF(I346,CONCATENATE(Y345,O346),Y345),"")</f>
        <v/>
      </c>
      <c r="P345" s="19" t="str">
        <f>IF(G345,O345,IF(D345,Y345,""))</f>
        <v/>
      </c>
      <c r="Q345" s="23">
        <f>_xlfn.XLOOKUP(R345,summary!C1:C36,summary!B1:B36)</f>
        <v>43840</v>
      </c>
      <c r="R345" s="24" t="str">
        <f t="shared" si="92"/>
        <v>구성동</v>
      </c>
      <c r="S345" s="24" t="str">
        <f>IF(J345,Y345,S344)</f>
        <v>청덕11통</v>
      </c>
      <c r="T345" s="24" t="str">
        <f>IF(J345,P346,T344)</f>
        <v>(청덕동)</v>
      </c>
      <c r="U345" s="24" t="str">
        <f t="shared" si="93"/>
        <v>청덕</v>
      </c>
      <c r="V345" s="25">
        <f>IF(J345,M345,V344)</f>
        <v>11</v>
      </c>
      <c r="W345" s="25">
        <f t="shared" si="94"/>
        <v>4</v>
      </c>
      <c r="X345" s="26"/>
      <c r="Y345" s="7"/>
      <c r="Z345" s="2" t="s">
        <v>90</v>
      </c>
      <c r="AA345" s="2" t="s">
        <v>470</v>
      </c>
      <c r="AB345" s="5"/>
      <c r="AC345" s="5"/>
      <c r="AD345" s="5"/>
      <c r="AE345" s="5"/>
      <c r="AF345" s="5"/>
      <c r="AG345" s="5"/>
    </row>
    <row r="346" spans="1:33" ht="15.95" customHeight="1" x14ac:dyDescent="0.3">
      <c r="A346" s="22" t="b">
        <f t="shared" si="83"/>
        <v>0</v>
      </c>
      <c r="B346" s="22" t="b">
        <f t="shared" si="84"/>
        <v>0</v>
      </c>
      <c r="C346" s="22" t="b">
        <f t="shared" si="85"/>
        <v>0</v>
      </c>
      <c r="D346" s="22" t="b">
        <f t="shared" si="86"/>
        <v>0</v>
      </c>
      <c r="E346" s="22" t="b">
        <f t="shared" si="87"/>
        <v>0</v>
      </c>
      <c r="F346" s="22" t="b">
        <f t="shared" si="82"/>
        <v>0</v>
      </c>
      <c r="G346" s="22" t="b">
        <f t="shared" si="81"/>
        <v>0</v>
      </c>
      <c r="H346" s="22" t="b">
        <f t="shared" si="88"/>
        <v>0</v>
      </c>
      <c r="I346" s="22" t="b">
        <f t="shared" si="95"/>
        <v>0</v>
      </c>
      <c r="J346" s="22" t="b">
        <f t="shared" si="89"/>
        <v>0</v>
      </c>
      <c r="K346" s="3" t="str">
        <f>IF(AND(J346,RIGHT(Y346)="통"),Y346,"")</f>
        <v/>
      </c>
      <c r="L346" s="3" t="str">
        <f t="shared" si="90"/>
        <v/>
      </c>
      <c r="M346" s="3" t="str">
        <f t="shared" si="91"/>
        <v/>
      </c>
      <c r="N346" s="64" t="str">
        <f t="shared" si="96"/>
        <v/>
      </c>
      <c r="O346" s="3" t="str">
        <f>IF(I346,IF(I347,CONCATENATE(Y346,O347),Y346),"")</f>
        <v/>
      </c>
      <c r="P346" s="19" t="str">
        <f>IF(G346,O346,IF(D346,Y346,""))</f>
        <v/>
      </c>
      <c r="Q346" s="23">
        <f>_xlfn.XLOOKUP(R346,summary!C1:C36,summary!B1:B36)</f>
        <v>43840</v>
      </c>
      <c r="R346" s="24" t="str">
        <f t="shared" si="92"/>
        <v>구성동</v>
      </c>
      <c r="S346" s="24" t="str">
        <f>IF(J346,Y346,S345)</f>
        <v>청덕11통</v>
      </c>
      <c r="T346" s="24" t="str">
        <f>IF(J346,P347,T345)</f>
        <v>(청덕동)</v>
      </c>
      <c r="U346" s="24" t="str">
        <f t="shared" si="93"/>
        <v>청덕</v>
      </c>
      <c r="V346" s="25">
        <f>IF(J346,M346,V345)</f>
        <v>11</v>
      </c>
      <c r="W346" s="25">
        <f t="shared" si="94"/>
        <v>5</v>
      </c>
      <c r="X346" s="26"/>
      <c r="Y346" s="7"/>
      <c r="Z346" s="2" t="s">
        <v>106</v>
      </c>
      <c r="AA346" s="2" t="s">
        <v>471</v>
      </c>
      <c r="AB346" s="5"/>
      <c r="AC346" s="5"/>
      <c r="AD346" s="5"/>
      <c r="AE346" s="5"/>
      <c r="AF346" s="5"/>
      <c r="AG346" s="5"/>
    </row>
    <row r="347" spans="1:33" ht="15.95" customHeight="1" x14ac:dyDescent="0.3">
      <c r="A347" s="22" t="b">
        <f t="shared" si="83"/>
        <v>0</v>
      </c>
      <c r="B347" s="22" t="b">
        <f t="shared" si="84"/>
        <v>0</v>
      </c>
      <c r="C347" s="22" t="b">
        <f t="shared" si="85"/>
        <v>0</v>
      </c>
      <c r="D347" s="22" t="b">
        <f t="shared" si="86"/>
        <v>0</v>
      </c>
      <c r="E347" s="22" t="b">
        <f t="shared" si="87"/>
        <v>0</v>
      </c>
      <c r="F347" s="22" t="b">
        <f t="shared" si="82"/>
        <v>0</v>
      </c>
      <c r="G347" s="22" t="b">
        <f t="shared" si="81"/>
        <v>0</v>
      </c>
      <c r="H347" s="22" t="b">
        <f t="shared" si="88"/>
        <v>0</v>
      </c>
      <c r="I347" s="22" t="b">
        <f t="shared" si="95"/>
        <v>0</v>
      </c>
      <c r="J347" s="22" t="b">
        <f t="shared" si="89"/>
        <v>0</v>
      </c>
      <c r="K347" s="3" t="str">
        <f>IF(AND(J347,RIGHT(Y347)="통"),Y347,"")</f>
        <v/>
      </c>
      <c r="L347" s="3" t="str">
        <f t="shared" si="90"/>
        <v/>
      </c>
      <c r="M347" s="3" t="str">
        <f t="shared" si="91"/>
        <v/>
      </c>
      <c r="N347" s="64" t="str">
        <f t="shared" si="96"/>
        <v/>
      </c>
      <c r="O347" s="3" t="str">
        <f>IF(I347,IF(I348,CONCATENATE(Y347,O348),Y347),"")</f>
        <v/>
      </c>
      <c r="P347" s="19" t="str">
        <f>IF(G347,O347,IF(D347,Y347,""))</f>
        <v/>
      </c>
      <c r="Q347" s="23">
        <f>_xlfn.XLOOKUP(R347,summary!C1:C36,summary!B1:B36)</f>
        <v>43840</v>
      </c>
      <c r="R347" s="24" t="str">
        <f t="shared" si="92"/>
        <v>구성동</v>
      </c>
      <c r="S347" s="24" t="str">
        <f>IF(J347,Y347,S346)</f>
        <v>청덕11통</v>
      </c>
      <c r="T347" s="24" t="str">
        <f>IF(J347,P348,T346)</f>
        <v>(청덕동)</v>
      </c>
      <c r="U347" s="24" t="str">
        <f t="shared" si="93"/>
        <v>청덕</v>
      </c>
      <c r="V347" s="25">
        <f>IF(J347,M347,V346)</f>
        <v>11</v>
      </c>
      <c r="W347" s="25">
        <f t="shared" si="94"/>
        <v>6</v>
      </c>
      <c r="X347" s="26"/>
      <c r="Y347" s="7"/>
      <c r="Z347" s="2" t="s">
        <v>108</v>
      </c>
      <c r="AA347" s="2" t="s">
        <v>472</v>
      </c>
      <c r="AB347" s="5"/>
      <c r="AC347" s="5"/>
      <c r="AD347" s="5"/>
      <c r="AE347" s="5"/>
      <c r="AF347" s="5"/>
      <c r="AG347" s="5"/>
    </row>
    <row r="348" spans="1:33" ht="15.95" customHeight="1" x14ac:dyDescent="0.3">
      <c r="A348" s="22" t="b">
        <f t="shared" si="83"/>
        <v>0</v>
      </c>
      <c r="B348" s="22" t="b">
        <f t="shared" si="84"/>
        <v>0</v>
      </c>
      <c r="C348" s="22" t="b">
        <f t="shared" si="85"/>
        <v>0</v>
      </c>
      <c r="D348" s="22" t="b">
        <f t="shared" si="86"/>
        <v>0</v>
      </c>
      <c r="E348" s="22" t="b">
        <f t="shared" si="87"/>
        <v>0</v>
      </c>
      <c r="F348" s="22" t="b">
        <f t="shared" si="82"/>
        <v>0</v>
      </c>
      <c r="G348" s="22" t="b">
        <f t="shared" si="81"/>
        <v>0</v>
      </c>
      <c r="H348" s="22" t="b">
        <f t="shared" si="88"/>
        <v>0</v>
      </c>
      <c r="I348" s="22" t="b">
        <f t="shared" si="95"/>
        <v>0</v>
      </c>
      <c r="J348" s="22" t="b">
        <f t="shared" si="89"/>
        <v>0</v>
      </c>
      <c r="K348" s="3" t="str">
        <f>IF(AND(J348,RIGHT(Y348)="통"),Y348,"")</f>
        <v/>
      </c>
      <c r="L348" s="3" t="str">
        <f t="shared" si="90"/>
        <v/>
      </c>
      <c r="M348" s="3" t="str">
        <f t="shared" si="91"/>
        <v/>
      </c>
      <c r="N348" s="64" t="str">
        <f t="shared" si="96"/>
        <v/>
      </c>
      <c r="O348" s="3" t="str">
        <f>IF(I348,IF(I349,CONCATENATE(Y348,O349),Y348),"")</f>
        <v/>
      </c>
      <c r="P348" s="19" t="str">
        <f>IF(G348,O348,IF(D348,Y348,""))</f>
        <v/>
      </c>
      <c r="Q348" s="23">
        <f>_xlfn.XLOOKUP(R348,summary!C1:C36,summary!B1:B36)</f>
        <v>43840</v>
      </c>
      <c r="R348" s="24" t="str">
        <f t="shared" si="92"/>
        <v>구성동</v>
      </c>
      <c r="S348" s="24" t="str">
        <f>IF(J348,Y348,S347)</f>
        <v>청덕11통</v>
      </c>
      <c r="T348" s="24" t="str">
        <f>IF(J348,P349,T347)</f>
        <v>(청덕동)</v>
      </c>
      <c r="U348" s="24" t="str">
        <f t="shared" si="93"/>
        <v>청덕</v>
      </c>
      <c r="V348" s="25">
        <f>IF(J348,M348,V347)</f>
        <v>11</v>
      </c>
      <c r="W348" s="25">
        <f t="shared" si="94"/>
        <v>7</v>
      </c>
      <c r="X348" s="26"/>
      <c r="Y348" s="7"/>
      <c r="Z348" s="2" t="s">
        <v>110</v>
      </c>
      <c r="AA348" s="2" t="s">
        <v>473</v>
      </c>
      <c r="AB348" s="5"/>
      <c r="AC348" s="5"/>
      <c r="AD348" s="5"/>
      <c r="AE348" s="5"/>
      <c r="AF348" s="5"/>
      <c r="AG348" s="5"/>
    </row>
    <row r="349" spans="1:33" ht="15.95" customHeight="1" x14ac:dyDescent="0.3">
      <c r="A349" s="22" t="b">
        <f t="shared" si="83"/>
        <v>0</v>
      </c>
      <c r="B349" s="22" t="b">
        <f t="shared" si="84"/>
        <v>0</v>
      </c>
      <c r="C349" s="22" t="b">
        <f t="shared" si="85"/>
        <v>0</v>
      </c>
      <c r="D349" s="22" t="b">
        <f t="shared" si="86"/>
        <v>0</v>
      </c>
      <c r="E349" s="22" t="b">
        <f t="shared" si="87"/>
        <v>0</v>
      </c>
      <c r="F349" s="22" t="b">
        <f t="shared" si="82"/>
        <v>0</v>
      </c>
      <c r="G349" s="22" t="b">
        <f t="shared" si="81"/>
        <v>0</v>
      </c>
      <c r="H349" s="22" t="b">
        <f t="shared" si="88"/>
        <v>0</v>
      </c>
      <c r="I349" s="22" t="b">
        <f t="shared" si="95"/>
        <v>0</v>
      </c>
      <c r="J349" s="22" t="b">
        <f t="shared" si="89"/>
        <v>0</v>
      </c>
      <c r="K349" s="3" t="str">
        <f>IF(AND(J349,RIGHT(Y349)="통"),Y349,"")</f>
        <v/>
      </c>
      <c r="L349" s="3" t="str">
        <f t="shared" si="90"/>
        <v/>
      </c>
      <c r="M349" s="3" t="str">
        <f t="shared" si="91"/>
        <v/>
      </c>
      <c r="N349" s="64" t="str">
        <f t="shared" si="96"/>
        <v/>
      </c>
      <c r="O349" s="3" t="str">
        <f>IF(I349,IF(I350,CONCATENATE(Y349,O350),Y349),"")</f>
        <v/>
      </c>
      <c r="P349" s="19" t="str">
        <f>IF(G349,O349,IF(D349,Y349,""))</f>
        <v/>
      </c>
      <c r="Q349" s="23">
        <f>_xlfn.XLOOKUP(R349,summary!C1:C36,summary!B1:B36)</f>
        <v>43840</v>
      </c>
      <c r="R349" s="24" t="str">
        <f t="shared" si="92"/>
        <v>구성동</v>
      </c>
      <c r="S349" s="24" t="str">
        <f>IF(J349,Y349,S348)</f>
        <v>청덕11통</v>
      </c>
      <c r="T349" s="24" t="str">
        <f>IF(J349,P350,T348)</f>
        <v>(청덕동)</v>
      </c>
      <c r="U349" s="24" t="str">
        <f t="shared" si="93"/>
        <v>청덕</v>
      </c>
      <c r="V349" s="25">
        <f>IF(J349,M349,V348)</f>
        <v>11</v>
      </c>
      <c r="W349" s="25">
        <f t="shared" si="94"/>
        <v>8</v>
      </c>
      <c r="X349" s="26"/>
      <c r="Y349" s="7"/>
      <c r="Z349" s="2" t="s">
        <v>112</v>
      </c>
      <c r="AA349" s="2" t="s">
        <v>474</v>
      </c>
      <c r="AB349" s="5"/>
      <c r="AC349" s="5"/>
      <c r="AD349" s="5"/>
      <c r="AE349" s="5"/>
      <c r="AF349" s="5"/>
      <c r="AG349" s="5"/>
    </row>
    <row r="350" spans="1:33" ht="15.95" customHeight="1" x14ac:dyDescent="0.3">
      <c r="A350" s="22" t="b">
        <f t="shared" si="83"/>
        <v>0</v>
      </c>
      <c r="B350" s="22" t="b">
        <f t="shared" si="84"/>
        <v>0</v>
      </c>
      <c r="C350" s="22" t="b">
        <f t="shared" si="85"/>
        <v>0</v>
      </c>
      <c r="D350" s="22" t="b">
        <f t="shared" si="86"/>
        <v>0</v>
      </c>
      <c r="E350" s="22" t="b">
        <f t="shared" si="87"/>
        <v>0</v>
      </c>
      <c r="F350" s="22" t="b">
        <f t="shared" si="82"/>
        <v>0</v>
      </c>
      <c r="G350" s="22" t="b">
        <f t="shared" ref="G350:G413" si="97">AND(B350,F350)</f>
        <v>0</v>
      </c>
      <c r="H350" s="22" t="b">
        <f t="shared" si="88"/>
        <v>0</v>
      </c>
      <c r="I350" s="22" t="b">
        <f t="shared" si="95"/>
        <v>0</v>
      </c>
      <c r="J350" s="22" t="b">
        <f t="shared" si="89"/>
        <v>0</v>
      </c>
      <c r="K350" s="3" t="str">
        <f>IF(AND(J350,RIGHT(Y350)="통"),Y350,"")</f>
        <v/>
      </c>
      <c r="L350" s="3" t="str">
        <f t="shared" si="90"/>
        <v/>
      </c>
      <c r="M350" s="3" t="str">
        <f t="shared" si="91"/>
        <v/>
      </c>
      <c r="N350" s="64" t="str">
        <f t="shared" si="96"/>
        <v/>
      </c>
      <c r="O350" s="3" t="str">
        <f>IF(I350,IF(I351,CONCATENATE(Y350,O351),Y350),"")</f>
        <v/>
      </c>
      <c r="P350" s="19" t="str">
        <f>IF(G350,O350,IF(D350,Y350,""))</f>
        <v/>
      </c>
      <c r="Q350" s="23">
        <f>_xlfn.XLOOKUP(R350,summary!C1:C36,summary!B1:B36)</f>
        <v>43840</v>
      </c>
      <c r="R350" s="24" t="str">
        <f t="shared" si="92"/>
        <v>구성동</v>
      </c>
      <c r="S350" s="24" t="str">
        <f>IF(J350,Y350,S349)</f>
        <v>청덕11통</v>
      </c>
      <c r="T350" s="24" t="str">
        <f>IF(J350,P351,T349)</f>
        <v>(청덕동)</v>
      </c>
      <c r="U350" s="24" t="str">
        <f t="shared" si="93"/>
        <v>청덕</v>
      </c>
      <c r="V350" s="25">
        <f>IF(J350,M350,V349)</f>
        <v>11</v>
      </c>
      <c r="W350" s="25">
        <f t="shared" si="94"/>
        <v>9</v>
      </c>
      <c r="X350" s="26"/>
      <c r="Y350" s="7"/>
      <c r="Z350" s="2" t="s">
        <v>114</v>
      </c>
      <c r="AA350" s="2" t="s">
        <v>475</v>
      </c>
      <c r="AB350" s="5"/>
      <c r="AC350" s="5"/>
      <c r="AD350" s="5"/>
      <c r="AE350" s="5"/>
      <c r="AF350" s="5"/>
      <c r="AG350" s="5"/>
    </row>
    <row r="351" spans="1:33" ht="15.95" customHeight="1" x14ac:dyDescent="0.3">
      <c r="A351" s="22" t="b">
        <f t="shared" si="83"/>
        <v>0</v>
      </c>
      <c r="B351" s="22" t="b">
        <f t="shared" si="84"/>
        <v>0</v>
      </c>
      <c r="C351" s="22" t="b">
        <f t="shared" si="85"/>
        <v>0</v>
      </c>
      <c r="D351" s="22" t="b">
        <f t="shared" si="86"/>
        <v>0</v>
      </c>
      <c r="E351" s="22" t="b">
        <f t="shared" si="87"/>
        <v>0</v>
      </c>
      <c r="F351" s="22" t="b">
        <f t="shared" si="82"/>
        <v>0</v>
      </c>
      <c r="G351" s="22" t="b">
        <f t="shared" si="97"/>
        <v>0</v>
      </c>
      <c r="H351" s="22" t="b">
        <f t="shared" si="88"/>
        <v>0</v>
      </c>
      <c r="I351" s="22" t="b">
        <f t="shared" si="95"/>
        <v>0</v>
      </c>
      <c r="J351" s="22" t="b">
        <f t="shared" si="89"/>
        <v>0</v>
      </c>
      <c r="K351" s="3" t="str">
        <f>IF(AND(J351,RIGHT(Y351)="통"),Y351,"")</f>
        <v/>
      </c>
      <c r="L351" s="3" t="str">
        <f t="shared" si="90"/>
        <v/>
      </c>
      <c r="M351" s="3" t="str">
        <f t="shared" si="91"/>
        <v/>
      </c>
      <c r="N351" s="64" t="str">
        <f t="shared" si="96"/>
        <v/>
      </c>
      <c r="O351" s="3" t="str">
        <f>IF(I351,IF(I352,CONCATENATE(Y351,O352),Y351),"")</f>
        <v/>
      </c>
      <c r="P351" s="19" t="str">
        <f>IF(G351,O351,IF(D351,Y351,""))</f>
        <v/>
      </c>
      <c r="Q351" s="23">
        <f>_xlfn.XLOOKUP(R351,summary!C1:C36,summary!B1:B36)</f>
        <v>43840</v>
      </c>
      <c r="R351" s="24" t="str">
        <f t="shared" si="92"/>
        <v>구성동</v>
      </c>
      <c r="S351" s="24" t="str">
        <f>IF(J351,Y351,S350)</f>
        <v>청덕11통</v>
      </c>
      <c r="T351" s="24" t="str">
        <f>IF(J351,P352,T350)</f>
        <v>(청덕동)</v>
      </c>
      <c r="U351" s="24" t="str">
        <f t="shared" si="93"/>
        <v>청덕</v>
      </c>
      <c r="V351" s="25">
        <f>IF(J351,M351,V350)</f>
        <v>11</v>
      </c>
      <c r="W351" s="25">
        <f t="shared" si="94"/>
        <v>10</v>
      </c>
      <c r="X351" s="26"/>
      <c r="Y351" s="7"/>
      <c r="Z351" s="2" t="s">
        <v>116</v>
      </c>
      <c r="AA351" s="2" t="s">
        <v>476</v>
      </c>
      <c r="AB351" s="5"/>
      <c r="AC351" s="5"/>
      <c r="AD351" s="5"/>
      <c r="AE351" s="5"/>
      <c r="AF351" s="5"/>
      <c r="AG351" s="5"/>
    </row>
    <row r="352" spans="1:33" ht="15.95" customHeight="1" x14ac:dyDescent="0.3">
      <c r="A352" s="22" t="b">
        <f t="shared" si="83"/>
        <v>0</v>
      </c>
      <c r="B352" s="22" t="b">
        <f t="shared" si="84"/>
        <v>0</v>
      </c>
      <c r="C352" s="22" t="b">
        <f t="shared" si="85"/>
        <v>0</v>
      </c>
      <c r="D352" s="22" t="b">
        <f t="shared" si="86"/>
        <v>0</v>
      </c>
      <c r="E352" s="22" t="b">
        <f t="shared" si="87"/>
        <v>0</v>
      </c>
      <c r="F352" s="22" t="b">
        <f t="shared" si="82"/>
        <v>0</v>
      </c>
      <c r="G352" s="22" t="b">
        <f t="shared" si="97"/>
        <v>0</v>
      </c>
      <c r="H352" s="22" t="b">
        <f t="shared" si="88"/>
        <v>0</v>
      </c>
      <c r="I352" s="22" t="b">
        <f t="shared" si="95"/>
        <v>0</v>
      </c>
      <c r="J352" s="22" t="b">
        <f t="shared" si="89"/>
        <v>0</v>
      </c>
      <c r="K352" s="3" t="str">
        <f>IF(AND(J352,RIGHT(Y352)="통"),Y352,"")</f>
        <v/>
      </c>
      <c r="L352" s="3" t="str">
        <f t="shared" si="90"/>
        <v/>
      </c>
      <c r="M352" s="3" t="str">
        <f t="shared" si="91"/>
        <v/>
      </c>
      <c r="N352" s="64" t="str">
        <f t="shared" si="96"/>
        <v/>
      </c>
      <c r="O352" s="3" t="str">
        <f>IF(I352,IF(I353,CONCATENATE(Y352,O353),Y352),"")</f>
        <v/>
      </c>
      <c r="P352" s="19" t="str">
        <f>IF(G352,O352,IF(D352,Y352,""))</f>
        <v/>
      </c>
      <c r="Q352" s="23">
        <f>_xlfn.XLOOKUP(R352,summary!C1:C36,summary!B1:B36)</f>
        <v>43840</v>
      </c>
      <c r="R352" s="24" t="str">
        <f t="shared" si="92"/>
        <v>구성동</v>
      </c>
      <c r="S352" s="24" t="str">
        <f>IF(J352,Y352,S351)</f>
        <v>청덕11통</v>
      </c>
      <c r="T352" s="24" t="str">
        <f>IF(J352,P353,T351)</f>
        <v>(청덕동)</v>
      </c>
      <c r="U352" s="24" t="str">
        <f t="shared" si="93"/>
        <v>청덕</v>
      </c>
      <c r="V352" s="25">
        <f>IF(J352,M352,V351)</f>
        <v>11</v>
      </c>
      <c r="W352" s="25">
        <f t="shared" si="94"/>
        <v>11</v>
      </c>
      <c r="X352" s="26"/>
      <c r="Y352" s="7"/>
      <c r="Z352" s="2" t="s">
        <v>118</v>
      </c>
      <c r="AA352" s="2" t="s">
        <v>477</v>
      </c>
      <c r="AB352" s="5"/>
      <c r="AC352" s="5"/>
      <c r="AD352" s="5"/>
      <c r="AE352" s="5"/>
      <c r="AF352" s="5"/>
      <c r="AG352" s="5"/>
    </row>
    <row r="353" spans="1:33" ht="15.95" customHeight="1" x14ac:dyDescent="0.3">
      <c r="A353" s="22" t="b">
        <f t="shared" si="83"/>
        <v>0</v>
      </c>
      <c r="B353" s="22" t="b">
        <f t="shared" si="84"/>
        <v>0</v>
      </c>
      <c r="C353" s="22" t="b">
        <f t="shared" si="85"/>
        <v>0</v>
      </c>
      <c r="D353" s="22" t="b">
        <f t="shared" si="86"/>
        <v>0</v>
      </c>
      <c r="E353" s="22" t="b">
        <f t="shared" si="87"/>
        <v>0</v>
      </c>
      <c r="F353" s="22" t="b">
        <f t="shared" si="82"/>
        <v>0</v>
      </c>
      <c r="G353" s="22" t="b">
        <f t="shared" si="97"/>
        <v>0</v>
      </c>
      <c r="H353" s="22" t="b">
        <f t="shared" si="88"/>
        <v>0</v>
      </c>
      <c r="I353" s="22" t="b">
        <f t="shared" si="95"/>
        <v>0</v>
      </c>
      <c r="J353" s="22" t="b">
        <f t="shared" si="89"/>
        <v>0</v>
      </c>
      <c r="K353" s="3" t="str">
        <f>IF(AND(J353,RIGHT(Y353)="통"),Y353,"")</f>
        <v/>
      </c>
      <c r="L353" s="3" t="str">
        <f t="shared" si="90"/>
        <v/>
      </c>
      <c r="M353" s="3" t="str">
        <f t="shared" si="91"/>
        <v/>
      </c>
      <c r="N353" s="64" t="str">
        <f t="shared" si="96"/>
        <v/>
      </c>
      <c r="O353" s="3" t="str">
        <f>IF(I353,IF(I354,CONCATENATE(Y353,O354),Y353),"")</f>
        <v/>
      </c>
      <c r="P353" s="19" t="str">
        <f>IF(G353,O353,IF(D353,Y353,""))</f>
        <v/>
      </c>
      <c r="Q353" s="23">
        <f>_xlfn.XLOOKUP(R353,summary!C1:C36,summary!B1:B36)</f>
        <v>43840</v>
      </c>
      <c r="R353" s="24" t="str">
        <f t="shared" si="92"/>
        <v>구성동</v>
      </c>
      <c r="S353" s="24" t="str">
        <f>IF(J353,Y353,S352)</f>
        <v>청덕11통</v>
      </c>
      <c r="T353" s="24" t="str">
        <f>IF(J353,P354,T352)</f>
        <v>(청덕동)</v>
      </c>
      <c r="U353" s="24" t="str">
        <f t="shared" si="93"/>
        <v>청덕</v>
      </c>
      <c r="V353" s="25">
        <f>IF(J353,M353,V352)</f>
        <v>11</v>
      </c>
      <c r="W353" s="25">
        <f t="shared" si="94"/>
        <v>12</v>
      </c>
      <c r="X353" s="26"/>
      <c r="Y353" s="7"/>
      <c r="Z353" s="2" t="s">
        <v>120</v>
      </c>
      <c r="AA353" s="2" t="s">
        <v>478</v>
      </c>
      <c r="AB353" s="5"/>
      <c r="AC353" s="5"/>
      <c r="AD353" s="5"/>
      <c r="AE353" s="5"/>
      <c r="AF353" s="5"/>
      <c r="AG353" s="5"/>
    </row>
    <row r="354" spans="1:33" ht="15.95" customHeight="1" x14ac:dyDescent="0.3">
      <c r="A354" s="22" t="b">
        <f t="shared" si="83"/>
        <v>0</v>
      </c>
      <c r="B354" s="22" t="b">
        <f t="shared" si="84"/>
        <v>0</v>
      </c>
      <c r="C354" s="22" t="b">
        <f t="shared" si="85"/>
        <v>0</v>
      </c>
      <c r="D354" s="22" t="b">
        <f t="shared" si="86"/>
        <v>0</v>
      </c>
      <c r="E354" s="22" t="b">
        <f t="shared" si="87"/>
        <v>0</v>
      </c>
      <c r="F354" s="22" t="b">
        <f t="shared" si="82"/>
        <v>0</v>
      </c>
      <c r="G354" s="22" t="b">
        <f t="shared" si="97"/>
        <v>0</v>
      </c>
      <c r="H354" s="22" t="b">
        <f t="shared" si="88"/>
        <v>0</v>
      </c>
      <c r="I354" s="22" t="b">
        <f t="shared" si="95"/>
        <v>0</v>
      </c>
      <c r="J354" s="22" t="b">
        <f t="shared" si="89"/>
        <v>0</v>
      </c>
      <c r="K354" s="3" t="str">
        <f>IF(AND(J354,RIGHT(Y354)="통"),Y354,"")</f>
        <v/>
      </c>
      <c r="L354" s="3" t="str">
        <f t="shared" si="90"/>
        <v/>
      </c>
      <c r="M354" s="3" t="str">
        <f t="shared" si="91"/>
        <v/>
      </c>
      <c r="N354" s="64" t="str">
        <f t="shared" si="96"/>
        <v/>
      </c>
      <c r="O354" s="3" t="str">
        <f>IF(I354,IF(I355,CONCATENATE(Y354,O355),Y354),"")</f>
        <v/>
      </c>
      <c r="P354" s="19" t="str">
        <f>IF(G354,O354,IF(D354,Y354,""))</f>
        <v/>
      </c>
      <c r="Q354" s="23">
        <f>_xlfn.XLOOKUP(R354,summary!C1:C36,summary!B1:B36)</f>
        <v>43840</v>
      </c>
      <c r="R354" s="24" t="str">
        <f t="shared" si="92"/>
        <v>구성동</v>
      </c>
      <c r="S354" s="24" t="str">
        <f>IF(J354,Y354,S353)</f>
        <v>청덕11통</v>
      </c>
      <c r="T354" s="24" t="str">
        <f>IF(J354,P355,T353)</f>
        <v>(청덕동)</v>
      </c>
      <c r="U354" s="24" t="str">
        <f t="shared" si="93"/>
        <v>청덕</v>
      </c>
      <c r="V354" s="25">
        <f>IF(J354,M354,V353)</f>
        <v>11</v>
      </c>
      <c r="W354" s="25">
        <f t="shared" si="94"/>
        <v>13</v>
      </c>
      <c r="X354" s="26"/>
      <c r="Y354" s="7"/>
      <c r="Z354" s="2" t="s">
        <v>137</v>
      </c>
      <c r="AA354" s="2" t="s">
        <v>479</v>
      </c>
      <c r="AB354" s="5"/>
      <c r="AC354" s="5"/>
      <c r="AD354" s="5"/>
      <c r="AE354" s="5"/>
      <c r="AF354" s="5"/>
      <c r="AG354" s="5"/>
    </row>
    <row r="355" spans="1:33" ht="15.95" customHeight="1" x14ac:dyDescent="0.3">
      <c r="A355" s="22" t="b">
        <f t="shared" si="83"/>
        <v>0</v>
      </c>
      <c r="B355" s="22" t="b">
        <f t="shared" si="84"/>
        <v>0</v>
      </c>
      <c r="C355" s="22" t="b">
        <f t="shared" si="85"/>
        <v>0</v>
      </c>
      <c r="D355" s="22" t="b">
        <f t="shared" si="86"/>
        <v>0</v>
      </c>
      <c r="E355" s="22" t="b">
        <f t="shared" si="87"/>
        <v>0</v>
      </c>
      <c r="F355" s="22" t="b">
        <f t="shared" si="82"/>
        <v>0</v>
      </c>
      <c r="G355" s="22" t="b">
        <f t="shared" si="97"/>
        <v>0</v>
      </c>
      <c r="H355" s="22" t="b">
        <f t="shared" si="88"/>
        <v>0</v>
      </c>
      <c r="I355" s="22" t="b">
        <f t="shared" si="95"/>
        <v>0</v>
      </c>
      <c r="J355" s="22" t="b">
        <f t="shared" si="89"/>
        <v>0</v>
      </c>
      <c r="K355" s="3" t="str">
        <f>IF(AND(J355,RIGHT(Y355)="통"),Y355,"")</f>
        <v/>
      </c>
      <c r="L355" s="3" t="str">
        <f t="shared" si="90"/>
        <v/>
      </c>
      <c r="M355" s="3" t="str">
        <f t="shared" si="91"/>
        <v/>
      </c>
      <c r="N355" s="64" t="str">
        <f t="shared" si="96"/>
        <v/>
      </c>
      <c r="O355" s="3" t="str">
        <f>IF(I355,IF(I356,CONCATENATE(Y355,O356),Y355),"")</f>
        <v/>
      </c>
      <c r="P355" s="19" t="str">
        <f>IF(G355,O355,IF(D355,Y355,""))</f>
        <v/>
      </c>
      <c r="Q355" s="23">
        <f>_xlfn.XLOOKUP(R355,summary!C1:C36,summary!B1:B36)</f>
        <v>43840</v>
      </c>
      <c r="R355" s="24" t="str">
        <f t="shared" si="92"/>
        <v>구성동</v>
      </c>
      <c r="S355" s="24" t="str">
        <f>IF(J355,Y355,S354)</f>
        <v>청덕11통</v>
      </c>
      <c r="T355" s="24" t="str">
        <f>IF(J355,P356,T354)</f>
        <v>(청덕동)</v>
      </c>
      <c r="U355" s="24" t="str">
        <f t="shared" si="93"/>
        <v>청덕</v>
      </c>
      <c r="V355" s="25">
        <f>IF(J355,M355,V354)</f>
        <v>11</v>
      </c>
      <c r="W355" s="25">
        <f t="shared" si="94"/>
        <v>14</v>
      </c>
      <c r="X355" s="26"/>
      <c r="Y355" s="7"/>
      <c r="Z355" s="2" t="s">
        <v>139</v>
      </c>
      <c r="AA355" s="2" t="s">
        <v>480</v>
      </c>
      <c r="AB355" s="5"/>
      <c r="AC355" s="5"/>
      <c r="AD355" s="5"/>
      <c r="AE355" s="5"/>
      <c r="AF355" s="5"/>
      <c r="AG355" s="5"/>
    </row>
    <row r="356" spans="1:33" ht="15.95" customHeight="1" x14ac:dyDescent="0.3">
      <c r="A356" s="22" t="b">
        <f t="shared" si="83"/>
        <v>0</v>
      </c>
      <c r="B356" s="22" t="b">
        <f t="shared" si="84"/>
        <v>0</v>
      </c>
      <c r="C356" s="22" t="b">
        <f t="shared" si="85"/>
        <v>0</v>
      </c>
      <c r="D356" s="22" t="b">
        <f t="shared" si="86"/>
        <v>0</v>
      </c>
      <c r="E356" s="22" t="b">
        <f t="shared" si="87"/>
        <v>0</v>
      </c>
      <c r="F356" s="22" t="b">
        <f t="shared" si="82"/>
        <v>0</v>
      </c>
      <c r="G356" s="22" t="b">
        <f t="shared" si="97"/>
        <v>0</v>
      </c>
      <c r="H356" s="22" t="b">
        <f t="shared" si="88"/>
        <v>0</v>
      </c>
      <c r="I356" s="22" t="b">
        <f t="shared" si="95"/>
        <v>0</v>
      </c>
      <c r="J356" s="22" t="b">
        <f t="shared" si="89"/>
        <v>0</v>
      </c>
      <c r="K356" s="3" t="str">
        <f>IF(AND(J356,RIGHT(Y356)="통"),Y356,"")</f>
        <v/>
      </c>
      <c r="L356" s="3" t="str">
        <f t="shared" si="90"/>
        <v/>
      </c>
      <c r="M356" s="3" t="str">
        <f t="shared" si="91"/>
        <v/>
      </c>
      <c r="N356" s="64" t="str">
        <f t="shared" si="96"/>
        <v/>
      </c>
      <c r="O356" s="3" t="str">
        <f>IF(I356,IF(I357,CONCATENATE(Y356,O357),Y356),"")</f>
        <v/>
      </c>
      <c r="P356" s="19" t="str">
        <f>IF(G356,O356,IF(D356,Y356,""))</f>
        <v/>
      </c>
      <c r="Q356" s="23">
        <f>_xlfn.XLOOKUP(R356,summary!C1:C36,summary!B1:B36)</f>
        <v>43840</v>
      </c>
      <c r="R356" s="24" t="str">
        <f t="shared" si="92"/>
        <v>구성동</v>
      </c>
      <c r="S356" s="24" t="str">
        <f>IF(J356,Y356,S355)</f>
        <v>청덕11통</v>
      </c>
      <c r="T356" s="24" t="str">
        <f>IF(J356,P357,T355)</f>
        <v>(청덕동)</v>
      </c>
      <c r="U356" s="24" t="str">
        <f t="shared" si="93"/>
        <v>청덕</v>
      </c>
      <c r="V356" s="25">
        <f>IF(J356,M356,V355)</f>
        <v>11</v>
      </c>
      <c r="W356" s="25">
        <f t="shared" si="94"/>
        <v>15</v>
      </c>
      <c r="X356" s="26"/>
      <c r="Y356" s="7"/>
      <c r="Z356" s="2" t="s">
        <v>306</v>
      </c>
      <c r="AA356" s="2" t="s">
        <v>481</v>
      </c>
      <c r="AB356" s="5"/>
      <c r="AC356" s="5"/>
      <c r="AD356" s="5"/>
      <c r="AE356" s="5"/>
      <c r="AF356" s="5"/>
      <c r="AG356" s="5"/>
    </row>
    <row r="357" spans="1:33" ht="15.95" customHeight="1" x14ac:dyDescent="0.3">
      <c r="A357" s="22" t="b">
        <f t="shared" si="83"/>
        <v>0</v>
      </c>
      <c r="B357" s="22" t="b">
        <f t="shared" si="84"/>
        <v>0</v>
      </c>
      <c r="C357" s="22" t="b">
        <f t="shared" si="85"/>
        <v>0</v>
      </c>
      <c r="D357" s="22" t="b">
        <f t="shared" si="86"/>
        <v>0</v>
      </c>
      <c r="E357" s="22" t="b">
        <f t="shared" si="87"/>
        <v>0</v>
      </c>
      <c r="F357" s="22" t="b">
        <f t="shared" si="82"/>
        <v>0</v>
      </c>
      <c r="G357" s="22" t="b">
        <f t="shared" si="97"/>
        <v>0</v>
      </c>
      <c r="H357" s="22" t="b">
        <f t="shared" si="88"/>
        <v>0</v>
      </c>
      <c r="I357" s="22" t="b">
        <f t="shared" si="95"/>
        <v>0</v>
      </c>
      <c r="J357" s="22" t="b">
        <f t="shared" si="89"/>
        <v>0</v>
      </c>
      <c r="K357" s="3" t="str">
        <f>IF(AND(J357,RIGHT(Y357)="통"),Y357,"")</f>
        <v/>
      </c>
      <c r="L357" s="3" t="str">
        <f t="shared" si="90"/>
        <v/>
      </c>
      <c r="M357" s="3" t="str">
        <f t="shared" si="91"/>
        <v/>
      </c>
      <c r="N357" s="64" t="str">
        <f t="shared" si="96"/>
        <v/>
      </c>
      <c r="O357" s="3" t="str">
        <f>IF(I357,IF(I358,CONCATENATE(Y357,O358),Y357),"")</f>
        <v/>
      </c>
      <c r="P357" s="19" t="str">
        <f>IF(G357,O357,IF(D357,Y357,""))</f>
        <v/>
      </c>
      <c r="Q357" s="23">
        <f>_xlfn.XLOOKUP(R357,summary!C1:C36,summary!B1:B36)</f>
        <v>43840</v>
      </c>
      <c r="R357" s="24" t="str">
        <f t="shared" si="92"/>
        <v>구성동</v>
      </c>
      <c r="S357" s="24" t="str">
        <f>IF(J357,Y357,S356)</f>
        <v>청덕11통</v>
      </c>
      <c r="T357" s="24" t="str">
        <f>IF(J357,P358,T356)</f>
        <v>(청덕동)</v>
      </c>
      <c r="U357" s="24" t="str">
        <f t="shared" si="93"/>
        <v>청덕</v>
      </c>
      <c r="V357" s="25">
        <f>IF(J357,M357,V356)</f>
        <v>11</v>
      </c>
      <c r="W357" s="25">
        <f t="shared" si="94"/>
        <v>16</v>
      </c>
      <c r="X357" s="26"/>
      <c r="Y357" s="7"/>
      <c r="Z357" s="2" t="s">
        <v>356</v>
      </c>
      <c r="AA357" s="2" t="s">
        <v>482</v>
      </c>
      <c r="AB357" s="5"/>
      <c r="AC357" s="5"/>
      <c r="AD357" s="5"/>
      <c r="AE357" s="5"/>
      <c r="AF357" s="5"/>
      <c r="AG357" s="5"/>
    </row>
    <row r="358" spans="1:33" ht="15.95" customHeight="1" x14ac:dyDescent="0.3">
      <c r="A358" s="22" t="b">
        <f t="shared" si="83"/>
        <v>0</v>
      </c>
      <c r="B358" s="22" t="b">
        <f t="shared" si="84"/>
        <v>0</v>
      </c>
      <c r="C358" s="22" t="b">
        <f t="shared" si="85"/>
        <v>0</v>
      </c>
      <c r="D358" s="22" t="b">
        <f t="shared" si="86"/>
        <v>0</v>
      </c>
      <c r="E358" s="22" t="b">
        <f t="shared" si="87"/>
        <v>0</v>
      </c>
      <c r="F358" s="22" t="b">
        <f t="shared" si="82"/>
        <v>0</v>
      </c>
      <c r="G358" s="22" t="b">
        <f t="shared" si="97"/>
        <v>0</v>
      </c>
      <c r="H358" s="22" t="b">
        <f t="shared" si="88"/>
        <v>0</v>
      </c>
      <c r="I358" s="22" t="b">
        <f t="shared" si="95"/>
        <v>0</v>
      </c>
      <c r="J358" s="22" t="b">
        <f t="shared" si="89"/>
        <v>0</v>
      </c>
      <c r="K358" s="3" t="str">
        <f>IF(AND(J358,RIGHT(Y358)="통"),Y358,"")</f>
        <v/>
      </c>
      <c r="L358" s="3" t="str">
        <f t="shared" si="90"/>
        <v/>
      </c>
      <c r="M358" s="3" t="str">
        <f t="shared" si="91"/>
        <v/>
      </c>
      <c r="N358" s="64" t="str">
        <f t="shared" si="96"/>
        <v/>
      </c>
      <c r="O358" s="3" t="str">
        <f>IF(I358,IF(I359,CONCATENATE(Y358,O359),Y358),"")</f>
        <v/>
      </c>
      <c r="P358" s="19" t="str">
        <f>IF(G358,O358,IF(D358,Y358,""))</f>
        <v/>
      </c>
      <c r="Q358" s="23">
        <f>_xlfn.XLOOKUP(R358,summary!C1:C36,summary!B1:B36)</f>
        <v>43840</v>
      </c>
      <c r="R358" s="24" t="str">
        <f t="shared" si="92"/>
        <v>구성동</v>
      </c>
      <c r="S358" s="24" t="str">
        <f>IF(J358,Y358,S357)</f>
        <v>청덕11통</v>
      </c>
      <c r="T358" s="24" t="str">
        <f>IF(J358,P359,T357)</f>
        <v>(청덕동)</v>
      </c>
      <c r="U358" s="24" t="str">
        <f t="shared" si="93"/>
        <v>청덕</v>
      </c>
      <c r="V358" s="25">
        <f>IF(J358,M358,V357)</f>
        <v>11</v>
      </c>
      <c r="W358" s="25">
        <f t="shared" si="94"/>
        <v>17</v>
      </c>
      <c r="X358" s="26"/>
      <c r="Y358" s="7"/>
      <c r="Z358" s="2" t="s">
        <v>416</v>
      </c>
      <c r="AA358" s="2" t="s">
        <v>483</v>
      </c>
      <c r="AB358" s="5"/>
      <c r="AC358" s="5"/>
      <c r="AD358" s="5"/>
      <c r="AE358" s="5"/>
      <c r="AF358" s="5"/>
      <c r="AG358" s="5"/>
    </row>
    <row r="359" spans="1:33" ht="15.95" customHeight="1" x14ac:dyDescent="0.3">
      <c r="A359" s="22" t="b">
        <f t="shared" si="83"/>
        <v>1</v>
      </c>
      <c r="B359" s="22" t="b">
        <f t="shared" si="84"/>
        <v>0</v>
      </c>
      <c r="C359" s="22" t="b">
        <f t="shared" si="85"/>
        <v>0</v>
      </c>
      <c r="D359" s="22" t="b">
        <f t="shared" si="86"/>
        <v>0</v>
      </c>
      <c r="E359" s="22" t="b">
        <f t="shared" si="87"/>
        <v>0</v>
      </c>
      <c r="F359" s="22" t="b">
        <f t="shared" si="82"/>
        <v>0</v>
      </c>
      <c r="G359" s="22" t="b">
        <f t="shared" si="97"/>
        <v>0</v>
      </c>
      <c r="H359" s="22" t="b">
        <f t="shared" si="88"/>
        <v>0</v>
      </c>
      <c r="I359" s="22" t="b">
        <f t="shared" si="95"/>
        <v>0</v>
      </c>
      <c r="J359" s="22" t="b">
        <f t="shared" si="89"/>
        <v>1</v>
      </c>
      <c r="K359" s="3" t="str">
        <f>IF(AND(J359,RIGHT(Y359)="통"),Y359,"")</f>
        <v>청덕12통</v>
      </c>
      <c r="L359" s="3" t="str">
        <f t="shared" si="90"/>
        <v>12</v>
      </c>
      <c r="M359" s="22">
        <f t="shared" si="91"/>
        <v>12</v>
      </c>
      <c r="N359" s="64" t="str">
        <f t="shared" si="96"/>
        <v>청덕</v>
      </c>
      <c r="O359" s="3" t="str">
        <f>IF(I359,IF(I360,CONCATENATE(Y359,O360),Y359),"")</f>
        <v/>
      </c>
      <c r="P359" s="19" t="str">
        <f>IF(G359,O359,IF(D359,Y359,""))</f>
        <v/>
      </c>
      <c r="Q359" s="23">
        <f>_xlfn.XLOOKUP(R359,summary!C1:C36,summary!B1:B36)</f>
        <v>43840</v>
      </c>
      <c r="R359" s="24" t="str">
        <f t="shared" si="92"/>
        <v>구성동</v>
      </c>
      <c r="S359" s="24" t="str">
        <f>IF(J359,Y359,S358)</f>
        <v>청덕12통</v>
      </c>
      <c r="T359" s="24" t="str">
        <f>IF(J359,P360,T358)</f>
        <v>(청덕동)</v>
      </c>
      <c r="U359" s="24" t="str">
        <f t="shared" si="93"/>
        <v>청덕</v>
      </c>
      <c r="V359" s="25">
        <f>IF(J359,M359,V358)</f>
        <v>12</v>
      </c>
      <c r="W359" s="25">
        <f t="shared" si="94"/>
        <v>1</v>
      </c>
      <c r="X359" s="26"/>
      <c r="Y359" s="2" t="s">
        <v>484</v>
      </c>
      <c r="Z359" s="2" t="s">
        <v>79</v>
      </c>
      <c r="AA359" s="2" t="s">
        <v>485</v>
      </c>
      <c r="AB359" s="5"/>
      <c r="AC359" s="5"/>
      <c r="AD359" s="5"/>
      <c r="AE359" s="5"/>
      <c r="AF359" s="5"/>
      <c r="AG359" s="5"/>
    </row>
    <row r="360" spans="1:33" ht="15.95" customHeight="1" x14ac:dyDescent="0.3">
      <c r="A360" s="22" t="b">
        <f t="shared" si="83"/>
        <v>1</v>
      </c>
      <c r="B360" s="22" t="b">
        <f t="shared" si="84"/>
        <v>1</v>
      </c>
      <c r="C360" s="22" t="b">
        <f t="shared" si="85"/>
        <v>1</v>
      </c>
      <c r="D360" s="22" t="b">
        <f t="shared" si="86"/>
        <v>1</v>
      </c>
      <c r="E360" s="22" t="b">
        <f t="shared" si="87"/>
        <v>1</v>
      </c>
      <c r="F360" s="22" t="b">
        <f t="shared" si="82"/>
        <v>0</v>
      </c>
      <c r="G360" s="22" t="b">
        <f t="shared" si="97"/>
        <v>0</v>
      </c>
      <c r="H360" s="22" t="b">
        <f t="shared" si="88"/>
        <v>0</v>
      </c>
      <c r="I360" s="22" t="b">
        <f t="shared" si="95"/>
        <v>0</v>
      </c>
      <c r="J360" s="22" t="b">
        <f t="shared" si="89"/>
        <v>0</v>
      </c>
      <c r="K360" s="3" t="str">
        <f>IF(AND(J360,RIGHT(Y360)="통"),Y360,"")</f>
        <v/>
      </c>
      <c r="L360" s="3" t="str">
        <f t="shared" si="90"/>
        <v/>
      </c>
      <c r="M360" s="3" t="str">
        <f t="shared" si="91"/>
        <v/>
      </c>
      <c r="N360" s="64" t="str">
        <f t="shared" si="96"/>
        <v/>
      </c>
      <c r="O360" s="3" t="str">
        <f>IF(I360,IF(I361,CONCATENATE(Y360,O361),Y360),"")</f>
        <v/>
      </c>
      <c r="P360" s="19" t="str">
        <f>IF(G360,O360,IF(D360,Y360,""))</f>
        <v>(청덕동)</v>
      </c>
      <c r="Q360" s="23">
        <f>_xlfn.XLOOKUP(R360,summary!C1:C36,summary!B1:B36)</f>
        <v>43840</v>
      </c>
      <c r="R360" s="24" t="str">
        <f t="shared" si="92"/>
        <v>구성동</v>
      </c>
      <c r="S360" s="24" t="str">
        <f>IF(J360,Y360,S359)</f>
        <v>청덕12통</v>
      </c>
      <c r="T360" s="24" t="str">
        <f>IF(J360,P361,T359)</f>
        <v>(청덕동)</v>
      </c>
      <c r="U360" s="24" t="str">
        <f t="shared" si="93"/>
        <v>청덕</v>
      </c>
      <c r="V360" s="25">
        <f>IF(J360,M360,V359)</f>
        <v>12</v>
      </c>
      <c r="W360" s="25">
        <f t="shared" si="94"/>
        <v>2</v>
      </c>
      <c r="X360" s="26"/>
      <c r="Y360" s="2" t="s">
        <v>340</v>
      </c>
      <c r="Z360" s="2" t="s">
        <v>81</v>
      </c>
      <c r="AA360" s="2" t="s">
        <v>486</v>
      </c>
      <c r="AB360" s="5"/>
      <c r="AC360" s="5"/>
      <c r="AD360" s="5"/>
      <c r="AE360" s="5"/>
      <c r="AF360" s="5"/>
      <c r="AG360" s="5"/>
    </row>
    <row r="361" spans="1:33" ht="15.95" customHeight="1" x14ac:dyDescent="0.3">
      <c r="A361" s="22" t="b">
        <f t="shared" si="83"/>
        <v>0</v>
      </c>
      <c r="B361" s="22" t="b">
        <f t="shared" si="84"/>
        <v>0</v>
      </c>
      <c r="C361" s="22" t="b">
        <f t="shared" si="85"/>
        <v>0</v>
      </c>
      <c r="D361" s="22" t="b">
        <f t="shared" si="86"/>
        <v>0</v>
      </c>
      <c r="E361" s="22" t="b">
        <f t="shared" si="87"/>
        <v>0</v>
      </c>
      <c r="F361" s="22" t="b">
        <f t="shared" si="82"/>
        <v>0</v>
      </c>
      <c r="G361" s="22" t="b">
        <f t="shared" si="97"/>
        <v>0</v>
      </c>
      <c r="H361" s="22" t="b">
        <f t="shared" si="88"/>
        <v>0</v>
      </c>
      <c r="I361" s="22" t="b">
        <f t="shared" si="95"/>
        <v>0</v>
      </c>
      <c r="J361" s="22" t="b">
        <f t="shared" si="89"/>
        <v>0</v>
      </c>
      <c r="K361" s="3" t="str">
        <f>IF(AND(J361,RIGHT(Y361)="통"),Y361,"")</f>
        <v/>
      </c>
      <c r="L361" s="3" t="str">
        <f t="shared" si="90"/>
        <v/>
      </c>
      <c r="M361" s="3" t="str">
        <f t="shared" si="91"/>
        <v/>
      </c>
      <c r="N361" s="64" t="str">
        <f t="shared" si="96"/>
        <v/>
      </c>
      <c r="O361" s="3" t="str">
        <f>IF(I361,IF(I362,CONCATENATE(Y361,O362),Y361),"")</f>
        <v/>
      </c>
      <c r="P361" s="19" t="str">
        <f>IF(G361,O361,IF(D361,Y361,""))</f>
        <v/>
      </c>
      <c r="Q361" s="23">
        <f>_xlfn.XLOOKUP(R361,summary!C1:C36,summary!B1:B36)</f>
        <v>43840</v>
      </c>
      <c r="R361" s="24" t="str">
        <f t="shared" si="92"/>
        <v>구성동</v>
      </c>
      <c r="S361" s="24" t="str">
        <f>IF(J361,Y361,S360)</f>
        <v>청덕12통</v>
      </c>
      <c r="T361" s="24" t="str">
        <f>IF(J361,P362,T360)</f>
        <v>(청덕동)</v>
      </c>
      <c r="U361" s="24" t="str">
        <f t="shared" si="93"/>
        <v>청덕</v>
      </c>
      <c r="V361" s="25">
        <f>IF(J361,M361,V360)</f>
        <v>12</v>
      </c>
      <c r="W361" s="25">
        <f t="shared" si="94"/>
        <v>3</v>
      </c>
      <c r="X361" s="26"/>
      <c r="Y361" s="7"/>
      <c r="Z361" s="2" t="s">
        <v>83</v>
      </c>
      <c r="AA361" s="2" t="s">
        <v>487</v>
      </c>
      <c r="AB361" s="5"/>
      <c r="AC361" s="5"/>
      <c r="AD361" s="5"/>
      <c r="AE361" s="5"/>
      <c r="AF361" s="5"/>
      <c r="AG361" s="5"/>
    </row>
    <row r="362" spans="1:33" ht="15.95" customHeight="1" x14ac:dyDescent="0.3">
      <c r="A362" s="22" t="b">
        <f t="shared" si="83"/>
        <v>0</v>
      </c>
      <c r="B362" s="22" t="b">
        <f t="shared" si="84"/>
        <v>0</v>
      </c>
      <c r="C362" s="22" t="b">
        <f t="shared" si="85"/>
        <v>0</v>
      </c>
      <c r="D362" s="22" t="b">
        <f t="shared" si="86"/>
        <v>0</v>
      </c>
      <c r="E362" s="22" t="b">
        <f t="shared" si="87"/>
        <v>0</v>
      </c>
      <c r="F362" s="22" t="b">
        <f t="shared" si="82"/>
        <v>0</v>
      </c>
      <c r="G362" s="22" t="b">
        <f t="shared" si="97"/>
        <v>0</v>
      </c>
      <c r="H362" s="22" t="b">
        <f t="shared" si="88"/>
        <v>0</v>
      </c>
      <c r="I362" s="22" t="b">
        <f t="shared" si="95"/>
        <v>0</v>
      </c>
      <c r="J362" s="22" t="b">
        <f t="shared" si="89"/>
        <v>0</v>
      </c>
      <c r="K362" s="3" t="str">
        <f>IF(AND(J362,RIGHT(Y362)="통"),Y362,"")</f>
        <v/>
      </c>
      <c r="L362" s="3" t="str">
        <f t="shared" si="90"/>
        <v/>
      </c>
      <c r="M362" s="3" t="str">
        <f t="shared" si="91"/>
        <v/>
      </c>
      <c r="N362" s="64" t="str">
        <f t="shared" si="96"/>
        <v/>
      </c>
      <c r="O362" s="3" t="str">
        <f>IF(I362,IF(I363,CONCATENATE(Y362,O363),Y362),"")</f>
        <v/>
      </c>
      <c r="P362" s="19" t="str">
        <f>IF(G362,O362,IF(D362,Y362,""))</f>
        <v/>
      </c>
      <c r="Q362" s="23">
        <f>_xlfn.XLOOKUP(R362,summary!C1:C36,summary!B1:B36)</f>
        <v>43840</v>
      </c>
      <c r="R362" s="24" t="str">
        <f t="shared" si="92"/>
        <v>구성동</v>
      </c>
      <c r="S362" s="24" t="str">
        <f>IF(J362,Y362,S361)</f>
        <v>청덕12통</v>
      </c>
      <c r="T362" s="24" t="str">
        <f>IF(J362,P363,T361)</f>
        <v>(청덕동)</v>
      </c>
      <c r="U362" s="24" t="str">
        <f t="shared" si="93"/>
        <v>청덕</v>
      </c>
      <c r="V362" s="25">
        <f>IF(J362,M362,V361)</f>
        <v>12</v>
      </c>
      <c r="W362" s="25">
        <f t="shared" si="94"/>
        <v>4</v>
      </c>
      <c r="X362" s="26"/>
      <c r="Y362" s="7"/>
      <c r="Z362" s="2" t="s">
        <v>90</v>
      </c>
      <c r="AA362" s="2" t="s">
        <v>488</v>
      </c>
      <c r="AB362" s="5"/>
      <c r="AC362" s="5"/>
      <c r="AD362" s="5"/>
      <c r="AE362" s="5"/>
      <c r="AF362" s="5"/>
      <c r="AG362" s="5"/>
    </row>
    <row r="363" spans="1:33" ht="15.95" customHeight="1" x14ac:dyDescent="0.3">
      <c r="A363" s="22" t="b">
        <f t="shared" si="83"/>
        <v>0</v>
      </c>
      <c r="B363" s="22" t="b">
        <f t="shared" si="84"/>
        <v>0</v>
      </c>
      <c r="C363" s="22" t="b">
        <f t="shared" si="85"/>
        <v>0</v>
      </c>
      <c r="D363" s="22" t="b">
        <f t="shared" si="86"/>
        <v>0</v>
      </c>
      <c r="E363" s="22" t="b">
        <f t="shared" si="87"/>
        <v>0</v>
      </c>
      <c r="F363" s="22" t="b">
        <f t="shared" si="82"/>
        <v>0</v>
      </c>
      <c r="G363" s="22" t="b">
        <f t="shared" si="97"/>
        <v>0</v>
      </c>
      <c r="H363" s="22" t="b">
        <f t="shared" si="88"/>
        <v>0</v>
      </c>
      <c r="I363" s="22" t="b">
        <f t="shared" si="95"/>
        <v>0</v>
      </c>
      <c r="J363" s="22" t="b">
        <f t="shared" si="89"/>
        <v>0</v>
      </c>
      <c r="K363" s="3" t="str">
        <f>IF(AND(J363,RIGHT(Y363)="통"),Y363,"")</f>
        <v/>
      </c>
      <c r="L363" s="3" t="str">
        <f t="shared" si="90"/>
        <v/>
      </c>
      <c r="M363" s="3" t="str">
        <f t="shared" si="91"/>
        <v/>
      </c>
      <c r="N363" s="64" t="str">
        <f t="shared" si="96"/>
        <v/>
      </c>
      <c r="O363" s="3" t="str">
        <f>IF(I363,IF(I364,CONCATENATE(Y363,O364),Y363),"")</f>
        <v/>
      </c>
      <c r="P363" s="19" t="str">
        <f>IF(G363,O363,IF(D363,Y363,""))</f>
        <v/>
      </c>
      <c r="Q363" s="23">
        <f>_xlfn.XLOOKUP(R363,summary!C1:C36,summary!B1:B36)</f>
        <v>43840</v>
      </c>
      <c r="R363" s="24" t="str">
        <f t="shared" si="92"/>
        <v>구성동</v>
      </c>
      <c r="S363" s="24" t="str">
        <f>IF(J363,Y363,S362)</f>
        <v>청덕12통</v>
      </c>
      <c r="T363" s="24" t="str">
        <f>IF(J363,P364,T362)</f>
        <v>(청덕동)</v>
      </c>
      <c r="U363" s="24" t="str">
        <f t="shared" si="93"/>
        <v>청덕</v>
      </c>
      <c r="V363" s="25">
        <f>IF(J363,M363,V362)</f>
        <v>12</v>
      </c>
      <c r="W363" s="25">
        <f t="shared" si="94"/>
        <v>5</v>
      </c>
      <c r="X363" s="26"/>
      <c r="Y363" s="7"/>
      <c r="Z363" s="2" t="s">
        <v>106</v>
      </c>
      <c r="AA363" s="2" t="s">
        <v>489</v>
      </c>
      <c r="AB363" s="5"/>
      <c r="AC363" s="5"/>
      <c r="AD363" s="5"/>
      <c r="AE363" s="5"/>
      <c r="AF363" s="5"/>
      <c r="AG363" s="5"/>
    </row>
    <row r="364" spans="1:33" ht="15.95" customHeight="1" x14ac:dyDescent="0.3">
      <c r="A364" s="22" t="b">
        <f t="shared" si="83"/>
        <v>0</v>
      </c>
      <c r="B364" s="22" t="b">
        <f t="shared" si="84"/>
        <v>0</v>
      </c>
      <c r="C364" s="22" t="b">
        <f t="shared" si="85"/>
        <v>0</v>
      </c>
      <c r="D364" s="22" t="b">
        <f t="shared" si="86"/>
        <v>0</v>
      </c>
      <c r="E364" s="22" t="b">
        <f t="shared" si="87"/>
        <v>0</v>
      </c>
      <c r="F364" s="22" t="b">
        <f t="shared" si="82"/>
        <v>0</v>
      </c>
      <c r="G364" s="22" t="b">
        <f t="shared" si="97"/>
        <v>0</v>
      </c>
      <c r="H364" s="22" t="b">
        <f t="shared" si="88"/>
        <v>0</v>
      </c>
      <c r="I364" s="22" t="b">
        <f t="shared" si="95"/>
        <v>0</v>
      </c>
      <c r="J364" s="22" t="b">
        <f t="shared" si="89"/>
        <v>0</v>
      </c>
      <c r="K364" s="3" t="str">
        <f>IF(AND(J364,RIGHT(Y364)="통"),Y364,"")</f>
        <v/>
      </c>
      <c r="L364" s="3" t="str">
        <f t="shared" si="90"/>
        <v/>
      </c>
      <c r="M364" s="3" t="str">
        <f t="shared" si="91"/>
        <v/>
      </c>
      <c r="N364" s="64" t="str">
        <f t="shared" si="96"/>
        <v/>
      </c>
      <c r="O364" s="3" t="str">
        <f>IF(I364,IF(I365,CONCATENATE(Y364,O365),Y364),"")</f>
        <v/>
      </c>
      <c r="P364" s="19" t="str">
        <f>IF(G364,O364,IF(D364,Y364,""))</f>
        <v/>
      </c>
      <c r="Q364" s="23">
        <f>_xlfn.XLOOKUP(R364,summary!C1:C36,summary!B1:B36)</f>
        <v>43840</v>
      </c>
      <c r="R364" s="24" t="str">
        <f t="shared" si="92"/>
        <v>구성동</v>
      </c>
      <c r="S364" s="24" t="str">
        <f>IF(J364,Y364,S363)</f>
        <v>청덕12통</v>
      </c>
      <c r="T364" s="24" t="str">
        <f>IF(J364,P365,T363)</f>
        <v>(청덕동)</v>
      </c>
      <c r="U364" s="24" t="str">
        <f t="shared" si="93"/>
        <v>청덕</v>
      </c>
      <c r="V364" s="25">
        <f>IF(J364,M364,V363)</f>
        <v>12</v>
      </c>
      <c r="W364" s="24" t="str">
        <f t="shared" si="94"/>
        <v/>
      </c>
      <c r="X364" s="26"/>
      <c r="Y364" s="7"/>
      <c r="Z364" s="7"/>
      <c r="AA364" s="7"/>
      <c r="AB364" s="5"/>
      <c r="AC364" s="5"/>
      <c r="AD364" s="5"/>
      <c r="AE364" s="5"/>
      <c r="AF364" s="5"/>
      <c r="AG364" s="5"/>
    </row>
    <row r="365" spans="1:33" ht="15.95" customHeight="1" x14ac:dyDescent="0.3">
      <c r="A365" s="22" t="b">
        <f t="shared" si="83"/>
        <v>1</v>
      </c>
      <c r="B365" s="22" t="b">
        <f t="shared" si="84"/>
        <v>0</v>
      </c>
      <c r="C365" s="22" t="b">
        <f t="shared" si="85"/>
        <v>0</v>
      </c>
      <c r="D365" s="22" t="b">
        <f t="shared" si="86"/>
        <v>0</v>
      </c>
      <c r="E365" s="22" t="b">
        <f t="shared" si="87"/>
        <v>0</v>
      </c>
      <c r="F365" s="22" t="b">
        <f t="shared" si="82"/>
        <v>0</v>
      </c>
      <c r="G365" s="22" t="b">
        <f t="shared" si="97"/>
        <v>0</v>
      </c>
      <c r="H365" s="22" t="b">
        <f t="shared" si="88"/>
        <v>0</v>
      </c>
      <c r="I365" s="22" t="b">
        <f t="shared" si="95"/>
        <v>0</v>
      </c>
      <c r="J365" s="22" t="b">
        <f t="shared" si="89"/>
        <v>1</v>
      </c>
      <c r="K365" s="3" t="str">
        <f>IF(AND(J365,RIGHT(Y365)="통"),Y365,"")</f>
        <v/>
      </c>
      <c r="L365" s="3" t="str">
        <f t="shared" si="90"/>
        <v/>
      </c>
      <c r="M365" s="3" t="str">
        <f t="shared" si="91"/>
        <v/>
      </c>
      <c r="N365" s="64" t="str">
        <f t="shared" si="96"/>
        <v/>
      </c>
      <c r="O365" s="3" t="str">
        <f>IF(I365,IF(I366,CONCATENATE(Y365,O366),Y365),"")</f>
        <v/>
      </c>
      <c r="P365" s="19" t="str">
        <f>IF(G365,O365,IF(D365,Y365,""))</f>
        <v/>
      </c>
      <c r="Q365" s="23" t="e">
        <f>_xlfn.XLOOKUP(R365,summary!C1:C36,summary!B1:B36)</f>
        <v>#N/A</v>
      </c>
      <c r="R365" s="24" t="str">
        <f t="shared" si="92"/>
        <v>읍 면 동</v>
      </c>
      <c r="S365" s="24" t="str">
        <f>IF(J365,Y365,S364)</f>
        <v>통 리 명</v>
      </c>
      <c r="T365" s="24" t="str">
        <f>IF(J365,P366,T364)</f>
        <v/>
      </c>
      <c r="U365" s="25" t="str">
        <f t="shared" si="93"/>
        <v/>
      </c>
      <c r="V365" s="24" t="str">
        <f>IF(J365,M365,V364)</f>
        <v/>
      </c>
      <c r="W365" s="24" t="str">
        <f t="shared" si="94"/>
        <v/>
      </c>
      <c r="X365" s="21" t="s">
        <v>141</v>
      </c>
      <c r="Y365" s="2" t="s">
        <v>142</v>
      </c>
      <c r="Z365" s="2" t="s">
        <v>74</v>
      </c>
      <c r="AA365" s="2" t="s">
        <v>143</v>
      </c>
      <c r="AB365" s="5"/>
      <c r="AC365" s="5"/>
      <c r="AD365" s="5"/>
      <c r="AE365" s="5"/>
      <c r="AF365" s="5"/>
      <c r="AG365" s="5"/>
    </row>
    <row r="366" spans="1:33" ht="15.95" customHeight="1" x14ac:dyDescent="0.3">
      <c r="A366" s="22" t="b">
        <f t="shared" si="83"/>
        <v>1</v>
      </c>
      <c r="B366" s="22" t="b">
        <f t="shared" si="84"/>
        <v>0</v>
      </c>
      <c r="C366" s="22" t="b">
        <f t="shared" si="85"/>
        <v>0</v>
      </c>
      <c r="D366" s="22" t="b">
        <f t="shared" si="86"/>
        <v>0</v>
      </c>
      <c r="E366" s="22" t="b">
        <f t="shared" si="87"/>
        <v>0</v>
      </c>
      <c r="F366" s="22" t="b">
        <f t="shared" si="82"/>
        <v>0</v>
      </c>
      <c r="G366" s="22" t="b">
        <f t="shared" si="97"/>
        <v>0</v>
      </c>
      <c r="H366" s="22" t="b">
        <f t="shared" si="88"/>
        <v>0</v>
      </c>
      <c r="I366" s="22" t="b">
        <f t="shared" si="95"/>
        <v>0</v>
      </c>
      <c r="J366" s="22" t="b">
        <f t="shared" si="89"/>
        <v>1</v>
      </c>
      <c r="K366" s="3" t="str">
        <f>IF(AND(J366,RIGHT(Y366)="통"),Y366,"")</f>
        <v>청덕12통</v>
      </c>
      <c r="L366" s="3" t="str">
        <f t="shared" si="90"/>
        <v>12</v>
      </c>
      <c r="M366" s="22">
        <f t="shared" si="91"/>
        <v>12</v>
      </c>
      <c r="N366" s="64" t="str">
        <f t="shared" si="96"/>
        <v>청덕</v>
      </c>
      <c r="O366" s="3" t="str">
        <f>IF(I366,IF(I367,CONCATENATE(Y366,O367),Y366),"")</f>
        <v/>
      </c>
      <c r="P366" s="19" t="str">
        <f>IF(G366,O366,IF(D366,Y366,""))</f>
        <v/>
      </c>
      <c r="Q366" s="23">
        <f>_xlfn.XLOOKUP(R366,summary!C1:C36,summary!B1:B36)</f>
        <v>43840</v>
      </c>
      <c r="R366" s="24" t="str">
        <f t="shared" si="92"/>
        <v>구성동</v>
      </c>
      <c r="S366" s="24" t="str">
        <f>IF(J366,Y366,S365)</f>
        <v>청덕12통</v>
      </c>
      <c r="T366" s="24" t="str">
        <f>IF(J366,P367,T365)</f>
        <v>(청덕동)</v>
      </c>
      <c r="U366" s="24" t="str">
        <f t="shared" si="93"/>
        <v>청덕</v>
      </c>
      <c r="V366" s="25">
        <f>IF(J366,M366,V365)</f>
        <v>12</v>
      </c>
      <c r="W366" s="25">
        <f t="shared" si="94"/>
        <v>6</v>
      </c>
      <c r="X366" s="21" t="s">
        <v>31</v>
      </c>
      <c r="Y366" s="2" t="s">
        <v>484</v>
      </c>
      <c r="Z366" s="2" t="s">
        <v>108</v>
      </c>
      <c r="AA366" s="2" t="s">
        <v>490</v>
      </c>
      <c r="AB366" s="5"/>
      <c r="AC366" s="5"/>
      <c r="AD366" s="5"/>
      <c r="AE366" s="5"/>
      <c r="AF366" s="5"/>
      <c r="AG366" s="5"/>
    </row>
    <row r="367" spans="1:33" ht="15.95" customHeight="1" x14ac:dyDescent="0.3">
      <c r="A367" s="22" t="b">
        <f t="shared" si="83"/>
        <v>1</v>
      </c>
      <c r="B367" s="22" t="b">
        <f t="shared" si="84"/>
        <v>1</v>
      </c>
      <c r="C367" s="22" t="b">
        <f t="shared" si="85"/>
        <v>1</v>
      </c>
      <c r="D367" s="22" t="b">
        <f t="shared" si="86"/>
        <v>1</v>
      </c>
      <c r="E367" s="22" t="b">
        <f t="shared" si="87"/>
        <v>1</v>
      </c>
      <c r="F367" s="22" t="b">
        <f t="shared" ref="F367:F430" si="98">_xlfn.XOR(B367,C367)</f>
        <v>0</v>
      </c>
      <c r="G367" s="22" t="b">
        <f t="shared" si="97"/>
        <v>0</v>
      </c>
      <c r="H367" s="22" t="b">
        <f t="shared" si="88"/>
        <v>0</v>
      </c>
      <c r="I367" s="22" t="b">
        <f t="shared" si="95"/>
        <v>0</v>
      </c>
      <c r="J367" s="22" t="b">
        <f t="shared" si="89"/>
        <v>0</v>
      </c>
      <c r="K367" s="3" t="str">
        <f>IF(AND(J367,RIGHT(Y367)="통"),Y367,"")</f>
        <v/>
      </c>
      <c r="L367" s="3" t="str">
        <f t="shared" si="90"/>
        <v/>
      </c>
      <c r="M367" s="3" t="str">
        <f t="shared" si="91"/>
        <v/>
      </c>
      <c r="N367" s="64" t="str">
        <f t="shared" si="96"/>
        <v/>
      </c>
      <c r="O367" s="3" t="str">
        <f>IF(I367,IF(I368,CONCATENATE(Y367,O368),Y367),"")</f>
        <v/>
      </c>
      <c r="P367" s="19" t="str">
        <f>IF(G367,O367,IF(D367,Y367,""))</f>
        <v>(청덕동)</v>
      </c>
      <c r="Q367" s="23">
        <f>_xlfn.XLOOKUP(R367,summary!C1:C36,summary!B1:B36)</f>
        <v>43840</v>
      </c>
      <c r="R367" s="24" t="str">
        <f t="shared" si="92"/>
        <v>구성동</v>
      </c>
      <c r="S367" s="24" t="str">
        <f>IF(J367,Y367,S366)</f>
        <v>청덕12통</v>
      </c>
      <c r="T367" s="24" t="str">
        <f>IF(J367,P368,T366)</f>
        <v>(청덕동)</v>
      </c>
      <c r="U367" s="24" t="str">
        <f t="shared" si="93"/>
        <v>청덕</v>
      </c>
      <c r="V367" s="25">
        <f>IF(J367,M367,V366)</f>
        <v>12</v>
      </c>
      <c r="W367" s="25">
        <f t="shared" si="94"/>
        <v>7</v>
      </c>
      <c r="X367" s="26"/>
      <c r="Y367" s="2" t="s">
        <v>340</v>
      </c>
      <c r="Z367" s="2" t="s">
        <v>110</v>
      </c>
      <c r="AA367" s="2" t="s">
        <v>491</v>
      </c>
      <c r="AB367" s="5"/>
      <c r="AC367" s="5"/>
      <c r="AD367" s="5"/>
      <c r="AE367" s="5"/>
      <c r="AF367" s="5"/>
      <c r="AG367" s="5"/>
    </row>
    <row r="368" spans="1:33" ht="15.95" customHeight="1" x14ac:dyDescent="0.3">
      <c r="A368" s="22" t="b">
        <f t="shared" si="83"/>
        <v>0</v>
      </c>
      <c r="B368" s="22" t="b">
        <f t="shared" si="84"/>
        <v>0</v>
      </c>
      <c r="C368" s="22" t="b">
        <f t="shared" si="85"/>
        <v>0</v>
      </c>
      <c r="D368" s="22" t="b">
        <f t="shared" si="86"/>
        <v>0</v>
      </c>
      <c r="E368" s="22" t="b">
        <f t="shared" si="87"/>
        <v>0</v>
      </c>
      <c r="F368" s="22" t="b">
        <f t="shared" si="98"/>
        <v>0</v>
      </c>
      <c r="G368" s="22" t="b">
        <f t="shared" si="97"/>
        <v>0</v>
      </c>
      <c r="H368" s="22" t="b">
        <f t="shared" si="88"/>
        <v>0</v>
      </c>
      <c r="I368" s="22" t="b">
        <f t="shared" si="95"/>
        <v>0</v>
      </c>
      <c r="J368" s="22" t="b">
        <f t="shared" si="89"/>
        <v>0</v>
      </c>
      <c r="K368" s="3" t="str">
        <f>IF(AND(J368,RIGHT(Y368)="통"),Y368,"")</f>
        <v/>
      </c>
      <c r="L368" s="3" t="str">
        <f t="shared" si="90"/>
        <v/>
      </c>
      <c r="M368" s="3" t="str">
        <f t="shared" si="91"/>
        <v/>
      </c>
      <c r="N368" s="64" t="str">
        <f t="shared" si="96"/>
        <v/>
      </c>
      <c r="O368" s="3" t="str">
        <f>IF(I368,IF(I369,CONCATENATE(Y368,O369),Y368),"")</f>
        <v/>
      </c>
      <c r="P368" s="19" t="str">
        <f>IF(G368,O368,IF(D368,Y368,""))</f>
        <v/>
      </c>
      <c r="Q368" s="23">
        <f>_xlfn.XLOOKUP(R368,summary!C1:C36,summary!B1:B36)</f>
        <v>43840</v>
      </c>
      <c r="R368" s="24" t="str">
        <f t="shared" si="92"/>
        <v>구성동</v>
      </c>
      <c r="S368" s="24" t="str">
        <f>IF(J368,Y368,S367)</f>
        <v>청덕12통</v>
      </c>
      <c r="T368" s="24" t="str">
        <f>IF(J368,P369,T367)</f>
        <v>(청덕동)</v>
      </c>
      <c r="U368" s="24" t="str">
        <f t="shared" si="93"/>
        <v>청덕</v>
      </c>
      <c r="V368" s="25">
        <f>IF(J368,M368,V367)</f>
        <v>12</v>
      </c>
      <c r="W368" s="25">
        <f t="shared" si="94"/>
        <v>8</v>
      </c>
      <c r="X368" s="26"/>
      <c r="Y368" s="7"/>
      <c r="Z368" s="2" t="s">
        <v>112</v>
      </c>
      <c r="AA368" s="2" t="s">
        <v>492</v>
      </c>
      <c r="AB368" s="5"/>
      <c r="AC368" s="5"/>
      <c r="AD368" s="5"/>
      <c r="AE368" s="5"/>
      <c r="AF368" s="5"/>
      <c r="AG368" s="5"/>
    </row>
    <row r="369" spans="1:33" ht="15.95" customHeight="1" x14ac:dyDescent="0.3">
      <c r="A369" s="22" t="b">
        <f t="shared" si="83"/>
        <v>0</v>
      </c>
      <c r="B369" s="22" t="b">
        <f t="shared" si="84"/>
        <v>0</v>
      </c>
      <c r="C369" s="22" t="b">
        <f t="shared" si="85"/>
        <v>0</v>
      </c>
      <c r="D369" s="22" t="b">
        <f t="shared" si="86"/>
        <v>0</v>
      </c>
      <c r="E369" s="22" t="b">
        <f t="shared" si="87"/>
        <v>0</v>
      </c>
      <c r="F369" s="22" t="b">
        <f t="shared" si="98"/>
        <v>0</v>
      </c>
      <c r="G369" s="22" t="b">
        <f t="shared" si="97"/>
        <v>0</v>
      </c>
      <c r="H369" s="22" t="b">
        <f t="shared" si="88"/>
        <v>0</v>
      </c>
      <c r="I369" s="22" t="b">
        <f t="shared" si="95"/>
        <v>0</v>
      </c>
      <c r="J369" s="22" t="b">
        <f t="shared" si="89"/>
        <v>0</v>
      </c>
      <c r="K369" s="3" t="str">
        <f>IF(AND(J369,RIGHT(Y369)="통"),Y369,"")</f>
        <v/>
      </c>
      <c r="L369" s="3" t="str">
        <f t="shared" si="90"/>
        <v/>
      </c>
      <c r="M369" s="3" t="str">
        <f t="shared" si="91"/>
        <v/>
      </c>
      <c r="N369" s="64" t="str">
        <f t="shared" si="96"/>
        <v/>
      </c>
      <c r="O369" s="3" t="str">
        <f>IF(I369,IF(I370,CONCATENATE(Y369,O370),Y369),"")</f>
        <v/>
      </c>
      <c r="P369" s="19" t="str">
        <f>IF(G369,O369,IF(D369,Y369,""))</f>
        <v/>
      </c>
      <c r="Q369" s="23">
        <f>_xlfn.XLOOKUP(R369,summary!C1:C36,summary!B1:B36)</f>
        <v>43840</v>
      </c>
      <c r="R369" s="24" t="str">
        <f t="shared" si="92"/>
        <v>구성동</v>
      </c>
      <c r="S369" s="24" t="str">
        <f>IF(J369,Y369,S368)</f>
        <v>청덕12통</v>
      </c>
      <c r="T369" s="24" t="str">
        <f>IF(J369,P370,T368)</f>
        <v>(청덕동)</v>
      </c>
      <c r="U369" s="24" t="str">
        <f t="shared" si="93"/>
        <v>청덕</v>
      </c>
      <c r="V369" s="25">
        <f>IF(J369,M369,V368)</f>
        <v>12</v>
      </c>
      <c r="W369" s="25">
        <f t="shared" si="94"/>
        <v>9</v>
      </c>
      <c r="X369" s="26"/>
      <c r="Y369" s="7"/>
      <c r="Z369" s="2" t="s">
        <v>114</v>
      </c>
      <c r="AA369" s="2" t="s">
        <v>493</v>
      </c>
      <c r="AB369" s="5"/>
      <c r="AC369" s="5"/>
      <c r="AD369" s="5"/>
      <c r="AE369" s="5"/>
      <c r="AF369" s="5"/>
      <c r="AG369" s="5"/>
    </row>
    <row r="370" spans="1:33" ht="15.95" customHeight="1" x14ac:dyDescent="0.3">
      <c r="A370" s="22" t="b">
        <f t="shared" si="83"/>
        <v>0</v>
      </c>
      <c r="B370" s="22" t="b">
        <f t="shared" si="84"/>
        <v>0</v>
      </c>
      <c r="C370" s="22" t="b">
        <f t="shared" si="85"/>
        <v>0</v>
      </c>
      <c r="D370" s="22" t="b">
        <f t="shared" si="86"/>
        <v>0</v>
      </c>
      <c r="E370" s="22" t="b">
        <f t="shared" si="87"/>
        <v>0</v>
      </c>
      <c r="F370" s="22" t="b">
        <f t="shared" si="98"/>
        <v>0</v>
      </c>
      <c r="G370" s="22" t="b">
        <f t="shared" si="97"/>
        <v>0</v>
      </c>
      <c r="H370" s="22" t="b">
        <f t="shared" si="88"/>
        <v>0</v>
      </c>
      <c r="I370" s="22" t="b">
        <f t="shared" si="95"/>
        <v>0</v>
      </c>
      <c r="J370" s="22" t="b">
        <f t="shared" si="89"/>
        <v>0</v>
      </c>
      <c r="K370" s="3" t="str">
        <f>IF(AND(J370,RIGHT(Y370)="통"),Y370,"")</f>
        <v/>
      </c>
      <c r="L370" s="3" t="str">
        <f t="shared" si="90"/>
        <v/>
      </c>
      <c r="M370" s="3" t="str">
        <f t="shared" si="91"/>
        <v/>
      </c>
      <c r="N370" s="64" t="str">
        <f t="shared" si="96"/>
        <v/>
      </c>
      <c r="O370" s="3" t="str">
        <f>IF(I370,IF(I371,CONCATENATE(Y370,O371),Y370),"")</f>
        <v/>
      </c>
      <c r="P370" s="19" t="str">
        <f>IF(G370,O370,IF(D370,Y370,""))</f>
        <v/>
      </c>
      <c r="Q370" s="23">
        <f>_xlfn.XLOOKUP(R370,summary!C1:C36,summary!B1:B36)</f>
        <v>43840</v>
      </c>
      <c r="R370" s="24" t="str">
        <f t="shared" si="92"/>
        <v>구성동</v>
      </c>
      <c r="S370" s="24" t="str">
        <f>IF(J370,Y370,S369)</f>
        <v>청덕12통</v>
      </c>
      <c r="T370" s="24" t="str">
        <f>IF(J370,P371,T369)</f>
        <v>(청덕동)</v>
      </c>
      <c r="U370" s="24" t="str">
        <f t="shared" si="93"/>
        <v>청덕</v>
      </c>
      <c r="V370" s="25">
        <f>IF(J370,M370,V369)</f>
        <v>12</v>
      </c>
      <c r="W370" s="25">
        <f t="shared" si="94"/>
        <v>10</v>
      </c>
      <c r="X370" s="26"/>
      <c r="Y370" s="7"/>
      <c r="Z370" s="2" t="s">
        <v>116</v>
      </c>
      <c r="AA370" s="2" t="s">
        <v>494</v>
      </c>
      <c r="AB370" s="5"/>
      <c r="AC370" s="5"/>
      <c r="AD370" s="5"/>
      <c r="AE370" s="5"/>
      <c r="AF370" s="5"/>
      <c r="AG370" s="5"/>
    </row>
    <row r="371" spans="1:33" ht="15.95" customHeight="1" x14ac:dyDescent="0.3">
      <c r="A371" s="22" t="b">
        <f t="shared" si="83"/>
        <v>0</v>
      </c>
      <c r="B371" s="22" t="b">
        <f t="shared" si="84"/>
        <v>0</v>
      </c>
      <c r="C371" s="22" t="b">
        <f t="shared" si="85"/>
        <v>0</v>
      </c>
      <c r="D371" s="22" t="b">
        <f t="shared" si="86"/>
        <v>0</v>
      </c>
      <c r="E371" s="22" t="b">
        <f t="shared" si="87"/>
        <v>0</v>
      </c>
      <c r="F371" s="22" t="b">
        <f t="shared" si="98"/>
        <v>0</v>
      </c>
      <c r="G371" s="22" t="b">
        <f t="shared" si="97"/>
        <v>0</v>
      </c>
      <c r="H371" s="22" t="b">
        <f t="shared" si="88"/>
        <v>0</v>
      </c>
      <c r="I371" s="22" t="b">
        <f t="shared" si="95"/>
        <v>0</v>
      </c>
      <c r="J371" s="22" t="b">
        <f t="shared" si="89"/>
        <v>0</v>
      </c>
      <c r="K371" s="3" t="str">
        <f>IF(AND(J371,RIGHT(Y371)="통"),Y371,"")</f>
        <v/>
      </c>
      <c r="L371" s="3" t="str">
        <f t="shared" si="90"/>
        <v/>
      </c>
      <c r="M371" s="3" t="str">
        <f t="shared" si="91"/>
        <v/>
      </c>
      <c r="N371" s="64" t="str">
        <f t="shared" si="96"/>
        <v/>
      </c>
      <c r="O371" s="3" t="str">
        <f>IF(I371,IF(I372,CONCATENATE(Y371,O372),Y371),"")</f>
        <v/>
      </c>
      <c r="P371" s="19" t="str">
        <f>IF(G371,O371,IF(D371,Y371,""))</f>
        <v/>
      </c>
      <c r="Q371" s="23">
        <f>_xlfn.XLOOKUP(R371,summary!C1:C36,summary!B1:B36)</f>
        <v>43840</v>
      </c>
      <c r="R371" s="24" t="str">
        <f t="shared" si="92"/>
        <v>구성동</v>
      </c>
      <c r="S371" s="24" t="str">
        <f>IF(J371,Y371,S370)</f>
        <v>청덕12통</v>
      </c>
      <c r="T371" s="24" t="str">
        <f>IF(J371,P372,T370)</f>
        <v>(청덕동)</v>
      </c>
      <c r="U371" s="24" t="str">
        <f t="shared" si="93"/>
        <v>청덕</v>
      </c>
      <c r="V371" s="25">
        <f>IF(J371,M371,V370)</f>
        <v>12</v>
      </c>
      <c r="W371" s="25">
        <f t="shared" si="94"/>
        <v>11</v>
      </c>
      <c r="X371" s="26"/>
      <c r="Y371" s="7"/>
      <c r="Z371" s="2" t="s">
        <v>118</v>
      </c>
      <c r="AA371" s="2" t="s">
        <v>495</v>
      </c>
      <c r="AB371" s="5"/>
      <c r="AC371" s="5"/>
      <c r="AD371" s="5"/>
      <c r="AE371" s="5"/>
      <c r="AF371" s="5"/>
      <c r="AG371" s="5"/>
    </row>
    <row r="372" spans="1:33" ht="15.95" customHeight="1" x14ac:dyDescent="0.3">
      <c r="A372" s="22" t="b">
        <f t="shared" si="83"/>
        <v>1</v>
      </c>
      <c r="B372" s="22" t="b">
        <f t="shared" si="84"/>
        <v>0</v>
      </c>
      <c r="C372" s="22" t="b">
        <f t="shared" si="85"/>
        <v>0</v>
      </c>
      <c r="D372" s="22" t="b">
        <f t="shared" si="86"/>
        <v>0</v>
      </c>
      <c r="E372" s="22" t="b">
        <f t="shared" si="87"/>
        <v>0</v>
      </c>
      <c r="F372" s="22" t="b">
        <f t="shared" si="98"/>
        <v>0</v>
      </c>
      <c r="G372" s="22" t="b">
        <f t="shared" si="97"/>
        <v>0</v>
      </c>
      <c r="H372" s="22" t="b">
        <f t="shared" si="88"/>
        <v>0</v>
      </c>
      <c r="I372" s="22" t="b">
        <f t="shared" si="95"/>
        <v>0</v>
      </c>
      <c r="J372" s="22" t="b">
        <f t="shared" si="89"/>
        <v>1</v>
      </c>
      <c r="K372" s="3" t="str">
        <f>IF(AND(J372,RIGHT(Y372)="통"),Y372,"")</f>
        <v>청덕13통</v>
      </c>
      <c r="L372" s="3" t="str">
        <f t="shared" si="90"/>
        <v>13</v>
      </c>
      <c r="M372" s="22">
        <f t="shared" si="91"/>
        <v>13</v>
      </c>
      <c r="N372" s="64" t="str">
        <f t="shared" si="96"/>
        <v>청덕</v>
      </c>
      <c r="O372" s="3" t="str">
        <f>IF(I372,IF(I373,CONCATENATE(Y372,O373),Y372),"")</f>
        <v/>
      </c>
      <c r="P372" s="19" t="str">
        <f>IF(G372,O372,IF(D372,Y372,""))</f>
        <v/>
      </c>
      <c r="Q372" s="23">
        <f>_xlfn.XLOOKUP(R372,summary!C1:C36,summary!B1:B36)</f>
        <v>43840</v>
      </c>
      <c r="R372" s="24" t="str">
        <f t="shared" si="92"/>
        <v>구성동</v>
      </c>
      <c r="S372" s="24" t="str">
        <f>IF(J372,Y372,S371)</f>
        <v>청덕13통</v>
      </c>
      <c r="T372" s="24" t="str">
        <f>IF(J372,P373,T371)</f>
        <v>(청덕동)</v>
      </c>
      <c r="U372" s="24" t="str">
        <f t="shared" si="93"/>
        <v>청덕</v>
      </c>
      <c r="V372" s="25">
        <f>IF(J372,M372,V371)</f>
        <v>13</v>
      </c>
      <c r="W372" s="25">
        <f t="shared" si="94"/>
        <v>1</v>
      </c>
      <c r="X372" s="26"/>
      <c r="Y372" s="2" t="s">
        <v>496</v>
      </c>
      <c r="Z372" s="2" t="s">
        <v>79</v>
      </c>
      <c r="AA372" s="2" t="s">
        <v>497</v>
      </c>
      <c r="AB372" s="5"/>
      <c r="AC372" s="5"/>
      <c r="AD372" s="5"/>
      <c r="AE372" s="5"/>
      <c r="AF372" s="5"/>
      <c r="AG372" s="5"/>
    </row>
    <row r="373" spans="1:33" ht="15.95" customHeight="1" x14ac:dyDescent="0.3">
      <c r="A373" s="22" t="b">
        <f t="shared" si="83"/>
        <v>1</v>
      </c>
      <c r="B373" s="22" t="b">
        <f t="shared" si="84"/>
        <v>1</v>
      </c>
      <c r="C373" s="22" t="b">
        <f t="shared" si="85"/>
        <v>1</v>
      </c>
      <c r="D373" s="22" t="b">
        <f t="shared" si="86"/>
        <v>1</v>
      </c>
      <c r="E373" s="22" t="b">
        <f t="shared" si="87"/>
        <v>1</v>
      </c>
      <c r="F373" s="22" t="b">
        <f t="shared" si="98"/>
        <v>0</v>
      </c>
      <c r="G373" s="22" t="b">
        <f t="shared" si="97"/>
        <v>0</v>
      </c>
      <c r="H373" s="22" t="b">
        <f t="shared" si="88"/>
        <v>0</v>
      </c>
      <c r="I373" s="22" t="b">
        <f t="shared" si="95"/>
        <v>0</v>
      </c>
      <c r="J373" s="22" t="b">
        <f t="shared" si="89"/>
        <v>0</v>
      </c>
      <c r="K373" s="3" t="str">
        <f>IF(AND(J373,RIGHT(Y373)="통"),Y373,"")</f>
        <v/>
      </c>
      <c r="L373" s="3" t="str">
        <f t="shared" si="90"/>
        <v/>
      </c>
      <c r="M373" s="3" t="str">
        <f t="shared" si="91"/>
        <v/>
      </c>
      <c r="N373" s="64" t="str">
        <f t="shared" si="96"/>
        <v/>
      </c>
      <c r="O373" s="3" t="str">
        <f>IF(I373,IF(I374,CONCATENATE(Y373,O374),Y373),"")</f>
        <v/>
      </c>
      <c r="P373" s="19" t="str">
        <f>IF(G373,O373,IF(D373,Y373,""))</f>
        <v>(청덕동)</v>
      </c>
      <c r="Q373" s="23">
        <f>_xlfn.XLOOKUP(R373,summary!C1:C36,summary!B1:B36)</f>
        <v>43840</v>
      </c>
      <c r="R373" s="24" t="str">
        <f t="shared" si="92"/>
        <v>구성동</v>
      </c>
      <c r="S373" s="24" t="str">
        <f>IF(J373,Y373,S372)</f>
        <v>청덕13통</v>
      </c>
      <c r="T373" s="24" t="str">
        <f>IF(J373,P374,T372)</f>
        <v>(청덕동)</v>
      </c>
      <c r="U373" s="24" t="str">
        <f t="shared" si="93"/>
        <v>청덕</v>
      </c>
      <c r="V373" s="25">
        <f>IF(J373,M373,V372)</f>
        <v>13</v>
      </c>
      <c r="W373" s="25">
        <f t="shared" si="94"/>
        <v>2</v>
      </c>
      <c r="X373" s="26"/>
      <c r="Y373" s="2" t="s">
        <v>340</v>
      </c>
      <c r="Z373" s="2" t="s">
        <v>81</v>
      </c>
      <c r="AA373" s="2" t="s">
        <v>498</v>
      </c>
      <c r="AB373" s="5"/>
      <c r="AC373" s="5"/>
      <c r="AD373" s="5"/>
      <c r="AE373" s="5"/>
      <c r="AF373" s="5"/>
      <c r="AG373" s="5"/>
    </row>
    <row r="374" spans="1:33" ht="15.95" customHeight="1" x14ac:dyDescent="0.3">
      <c r="A374" s="22" t="b">
        <f t="shared" si="83"/>
        <v>0</v>
      </c>
      <c r="B374" s="22" t="b">
        <f t="shared" si="84"/>
        <v>0</v>
      </c>
      <c r="C374" s="22" t="b">
        <f t="shared" si="85"/>
        <v>0</v>
      </c>
      <c r="D374" s="22" t="b">
        <f t="shared" si="86"/>
        <v>0</v>
      </c>
      <c r="E374" s="22" t="b">
        <f t="shared" si="87"/>
        <v>0</v>
      </c>
      <c r="F374" s="22" t="b">
        <f t="shared" si="98"/>
        <v>0</v>
      </c>
      <c r="G374" s="22" t="b">
        <f t="shared" si="97"/>
        <v>0</v>
      </c>
      <c r="H374" s="22" t="b">
        <f t="shared" si="88"/>
        <v>0</v>
      </c>
      <c r="I374" s="22" t="b">
        <f t="shared" si="95"/>
        <v>0</v>
      </c>
      <c r="J374" s="22" t="b">
        <f t="shared" si="89"/>
        <v>0</v>
      </c>
      <c r="K374" s="3" t="str">
        <f>IF(AND(J374,RIGHT(Y374)="통"),Y374,"")</f>
        <v/>
      </c>
      <c r="L374" s="3" t="str">
        <f t="shared" si="90"/>
        <v/>
      </c>
      <c r="M374" s="3" t="str">
        <f t="shared" si="91"/>
        <v/>
      </c>
      <c r="N374" s="64" t="str">
        <f t="shared" si="96"/>
        <v/>
      </c>
      <c r="O374" s="3" t="str">
        <f>IF(I374,IF(I375,CONCATENATE(Y374,O375),Y374),"")</f>
        <v/>
      </c>
      <c r="P374" s="19" t="str">
        <f>IF(G374,O374,IF(D374,Y374,""))</f>
        <v/>
      </c>
      <c r="Q374" s="23">
        <f>_xlfn.XLOOKUP(R374,summary!C1:C36,summary!B1:B36)</f>
        <v>43840</v>
      </c>
      <c r="R374" s="24" t="str">
        <f t="shared" si="92"/>
        <v>구성동</v>
      </c>
      <c r="S374" s="24" t="str">
        <f>IF(J374,Y374,S373)</f>
        <v>청덕13통</v>
      </c>
      <c r="T374" s="24" t="str">
        <f>IF(J374,P375,T373)</f>
        <v>(청덕동)</v>
      </c>
      <c r="U374" s="24" t="str">
        <f t="shared" si="93"/>
        <v>청덕</v>
      </c>
      <c r="V374" s="25">
        <f>IF(J374,M374,V373)</f>
        <v>13</v>
      </c>
      <c r="W374" s="25">
        <f t="shared" si="94"/>
        <v>3</v>
      </c>
      <c r="X374" s="26"/>
      <c r="Y374" s="7"/>
      <c r="Z374" s="2" t="s">
        <v>83</v>
      </c>
      <c r="AA374" s="2" t="s">
        <v>499</v>
      </c>
      <c r="AB374" s="5"/>
      <c r="AC374" s="5"/>
      <c r="AD374" s="5"/>
      <c r="AE374" s="5"/>
      <c r="AF374" s="5"/>
      <c r="AG374" s="5"/>
    </row>
    <row r="375" spans="1:33" ht="15.95" customHeight="1" x14ac:dyDescent="0.3">
      <c r="A375" s="22" t="b">
        <f t="shared" si="83"/>
        <v>0</v>
      </c>
      <c r="B375" s="22" t="b">
        <f t="shared" si="84"/>
        <v>0</v>
      </c>
      <c r="C375" s="22" t="b">
        <f t="shared" si="85"/>
        <v>0</v>
      </c>
      <c r="D375" s="22" t="b">
        <f t="shared" si="86"/>
        <v>0</v>
      </c>
      <c r="E375" s="22" t="b">
        <f t="shared" si="87"/>
        <v>0</v>
      </c>
      <c r="F375" s="22" t="b">
        <f t="shared" si="98"/>
        <v>0</v>
      </c>
      <c r="G375" s="22" t="b">
        <f t="shared" si="97"/>
        <v>0</v>
      </c>
      <c r="H375" s="22" t="b">
        <f t="shared" si="88"/>
        <v>0</v>
      </c>
      <c r="I375" s="22" t="b">
        <f t="shared" si="95"/>
        <v>0</v>
      </c>
      <c r="J375" s="22" t="b">
        <f t="shared" si="89"/>
        <v>0</v>
      </c>
      <c r="K375" s="3" t="str">
        <f>IF(AND(J375,RIGHT(Y375)="통"),Y375,"")</f>
        <v/>
      </c>
      <c r="L375" s="3" t="str">
        <f t="shared" si="90"/>
        <v/>
      </c>
      <c r="M375" s="3" t="str">
        <f t="shared" si="91"/>
        <v/>
      </c>
      <c r="N375" s="64" t="str">
        <f t="shared" si="96"/>
        <v/>
      </c>
      <c r="O375" s="3" t="str">
        <f>IF(I375,IF(I376,CONCATENATE(Y375,O376),Y375),"")</f>
        <v/>
      </c>
      <c r="P375" s="19" t="str">
        <f>IF(G375,O375,IF(D375,Y375,""))</f>
        <v/>
      </c>
      <c r="Q375" s="23">
        <f>_xlfn.XLOOKUP(R375,summary!C1:C36,summary!B1:B36)</f>
        <v>43840</v>
      </c>
      <c r="R375" s="24" t="str">
        <f t="shared" si="92"/>
        <v>구성동</v>
      </c>
      <c r="S375" s="24" t="str">
        <f>IF(J375,Y375,S374)</f>
        <v>청덕13통</v>
      </c>
      <c r="T375" s="24" t="str">
        <f>IF(J375,P376,T374)</f>
        <v>(청덕동)</v>
      </c>
      <c r="U375" s="24" t="str">
        <f t="shared" si="93"/>
        <v>청덕</v>
      </c>
      <c r="V375" s="25">
        <f>IF(J375,M375,V374)</f>
        <v>13</v>
      </c>
      <c r="W375" s="25">
        <f t="shared" si="94"/>
        <v>4</v>
      </c>
      <c r="X375" s="26"/>
      <c r="Y375" s="7"/>
      <c r="Z375" s="2" t="s">
        <v>90</v>
      </c>
      <c r="AA375" s="2" t="s">
        <v>500</v>
      </c>
      <c r="AB375" s="5"/>
      <c r="AC375" s="5"/>
      <c r="AD375" s="5"/>
      <c r="AE375" s="5"/>
      <c r="AF375" s="5"/>
      <c r="AG375" s="5"/>
    </row>
    <row r="376" spans="1:33" ht="15.95" customHeight="1" x14ac:dyDescent="0.3">
      <c r="A376" s="22" t="b">
        <f t="shared" si="83"/>
        <v>0</v>
      </c>
      <c r="B376" s="22" t="b">
        <f t="shared" si="84"/>
        <v>0</v>
      </c>
      <c r="C376" s="22" t="b">
        <f t="shared" si="85"/>
        <v>0</v>
      </c>
      <c r="D376" s="22" t="b">
        <f t="shared" si="86"/>
        <v>0</v>
      </c>
      <c r="E376" s="22" t="b">
        <f t="shared" si="87"/>
        <v>0</v>
      </c>
      <c r="F376" s="22" t="b">
        <f t="shared" si="98"/>
        <v>0</v>
      </c>
      <c r="G376" s="22" t="b">
        <f t="shared" si="97"/>
        <v>0</v>
      </c>
      <c r="H376" s="22" t="b">
        <f t="shared" si="88"/>
        <v>0</v>
      </c>
      <c r="I376" s="22" t="b">
        <f t="shared" si="95"/>
        <v>0</v>
      </c>
      <c r="J376" s="22" t="b">
        <f t="shared" si="89"/>
        <v>0</v>
      </c>
      <c r="K376" s="3" t="str">
        <f>IF(AND(J376,RIGHT(Y376)="통"),Y376,"")</f>
        <v/>
      </c>
      <c r="L376" s="3" t="str">
        <f t="shared" si="90"/>
        <v/>
      </c>
      <c r="M376" s="3" t="str">
        <f t="shared" si="91"/>
        <v/>
      </c>
      <c r="N376" s="64" t="str">
        <f t="shared" si="96"/>
        <v/>
      </c>
      <c r="O376" s="3" t="str">
        <f>IF(I376,IF(I377,CONCATENATE(Y376,O377),Y376),"")</f>
        <v/>
      </c>
      <c r="P376" s="19" t="str">
        <f>IF(G376,O376,IF(D376,Y376,""))</f>
        <v/>
      </c>
      <c r="Q376" s="23">
        <f>_xlfn.XLOOKUP(R376,summary!C1:C36,summary!B1:B36)</f>
        <v>43840</v>
      </c>
      <c r="R376" s="24" t="str">
        <f t="shared" si="92"/>
        <v>구성동</v>
      </c>
      <c r="S376" s="24" t="str">
        <f>IF(J376,Y376,S375)</f>
        <v>청덕13통</v>
      </c>
      <c r="T376" s="24" t="str">
        <f>IF(J376,P377,T375)</f>
        <v>(청덕동)</v>
      </c>
      <c r="U376" s="24" t="str">
        <f t="shared" si="93"/>
        <v>청덕</v>
      </c>
      <c r="V376" s="25">
        <f>IF(J376,M376,V375)</f>
        <v>13</v>
      </c>
      <c r="W376" s="25">
        <f t="shared" si="94"/>
        <v>5</v>
      </c>
      <c r="X376" s="26"/>
      <c r="Y376" s="7"/>
      <c r="Z376" s="2" t="s">
        <v>106</v>
      </c>
      <c r="AA376" s="2" t="s">
        <v>501</v>
      </c>
      <c r="AB376" s="5"/>
      <c r="AC376" s="5"/>
      <c r="AD376" s="5"/>
      <c r="AE376" s="5"/>
      <c r="AF376" s="5"/>
      <c r="AG376" s="5"/>
    </row>
    <row r="377" spans="1:33" ht="15.95" customHeight="1" x14ac:dyDescent="0.3">
      <c r="A377" s="22" t="b">
        <f t="shared" si="83"/>
        <v>0</v>
      </c>
      <c r="B377" s="22" t="b">
        <f t="shared" si="84"/>
        <v>0</v>
      </c>
      <c r="C377" s="22" t="b">
        <f t="shared" si="85"/>
        <v>0</v>
      </c>
      <c r="D377" s="22" t="b">
        <f t="shared" si="86"/>
        <v>0</v>
      </c>
      <c r="E377" s="22" t="b">
        <f t="shared" si="87"/>
        <v>0</v>
      </c>
      <c r="F377" s="22" t="b">
        <f t="shared" si="98"/>
        <v>0</v>
      </c>
      <c r="G377" s="22" t="b">
        <f t="shared" si="97"/>
        <v>0</v>
      </c>
      <c r="H377" s="22" t="b">
        <f t="shared" si="88"/>
        <v>0</v>
      </c>
      <c r="I377" s="22" t="b">
        <f t="shared" si="95"/>
        <v>0</v>
      </c>
      <c r="J377" s="22" t="b">
        <f t="shared" si="89"/>
        <v>0</v>
      </c>
      <c r="K377" s="3" t="str">
        <f>IF(AND(J377,RIGHT(Y377)="통"),Y377,"")</f>
        <v/>
      </c>
      <c r="L377" s="3" t="str">
        <f t="shared" si="90"/>
        <v/>
      </c>
      <c r="M377" s="3" t="str">
        <f t="shared" si="91"/>
        <v/>
      </c>
      <c r="N377" s="64" t="str">
        <f t="shared" si="96"/>
        <v/>
      </c>
      <c r="O377" s="3" t="str">
        <f>IF(I377,IF(I378,CONCATENATE(Y377,O378),Y377),"")</f>
        <v/>
      </c>
      <c r="P377" s="19" t="str">
        <f>IF(G377,O377,IF(D377,Y377,""))</f>
        <v/>
      </c>
      <c r="Q377" s="23">
        <f>_xlfn.XLOOKUP(R377,summary!C1:C36,summary!B1:B36)</f>
        <v>43840</v>
      </c>
      <c r="R377" s="24" t="str">
        <f t="shared" si="92"/>
        <v>구성동</v>
      </c>
      <c r="S377" s="24" t="str">
        <f>IF(J377,Y377,S376)</f>
        <v>청덕13통</v>
      </c>
      <c r="T377" s="24" t="str">
        <f>IF(J377,P378,T376)</f>
        <v>(청덕동)</v>
      </c>
      <c r="U377" s="24" t="str">
        <f t="shared" si="93"/>
        <v>청덕</v>
      </c>
      <c r="V377" s="25">
        <f>IF(J377,M377,V376)</f>
        <v>13</v>
      </c>
      <c r="W377" s="25">
        <f t="shared" si="94"/>
        <v>6</v>
      </c>
      <c r="X377" s="26"/>
      <c r="Y377" s="7"/>
      <c r="Z377" s="2" t="s">
        <v>108</v>
      </c>
      <c r="AA377" s="2" t="s">
        <v>502</v>
      </c>
      <c r="AB377" s="5"/>
      <c r="AC377" s="5"/>
      <c r="AD377" s="5"/>
      <c r="AE377" s="5"/>
      <c r="AF377" s="5"/>
      <c r="AG377" s="5"/>
    </row>
    <row r="378" spans="1:33" ht="15.95" customHeight="1" x14ac:dyDescent="0.3">
      <c r="A378" s="22" t="b">
        <f t="shared" si="83"/>
        <v>0</v>
      </c>
      <c r="B378" s="22" t="b">
        <f t="shared" si="84"/>
        <v>0</v>
      </c>
      <c r="C378" s="22" t="b">
        <f t="shared" si="85"/>
        <v>0</v>
      </c>
      <c r="D378" s="22" t="b">
        <f t="shared" si="86"/>
        <v>0</v>
      </c>
      <c r="E378" s="22" t="b">
        <f t="shared" si="87"/>
        <v>0</v>
      </c>
      <c r="F378" s="22" t="b">
        <f t="shared" si="98"/>
        <v>0</v>
      </c>
      <c r="G378" s="22" t="b">
        <f t="shared" si="97"/>
        <v>0</v>
      </c>
      <c r="H378" s="22" t="b">
        <f t="shared" si="88"/>
        <v>0</v>
      </c>
      <c r="I378" s="22" t="b">
        <f t="shared" si="95"/>
        <v>0</v>
      </c>
      <c r="J378" s="22" t="b">
        <f t="shared" si="89"/>
        <v>0</v>
      </c>
      <c r="K378" s="3" t="str">
        <f>IF(AND(J378,RIGHT(Y378)="통"),Y378,"")</f>
        <v/>
      </c>
      <c r="L378" s="3" t="str">
        <f t="shared" si="90"/>
        <v/>
      </c>
      <c r="M378" s="3" t="str">
        <f t="shared" si="91"/>
        <v/>
      </c>
      <c r="N378" s="64" t="str">
        <f t="shared" si="96"/>
        <v/>
      </c>
      <c r="O378" s="3" t="str">
        <f>IF(I378,IF(I379,CONCATENATE(Y378,O379),Y378),"")</f>
        <v/>
      </c>
      <c r="P378" s="19" t="str">
        <f>IF(G378,O378,IF(D378,Y378,""))</f>
        <v/>
      </c>
      <c r="Q378" s="23">
        <f>_xlfn.XLOOKUP(R378,summary!C1:C36,summary!B1:B36)</f>
        <v>43840</v>
      </c>
      <c r="R378" s="24" t="str">
        <f t="shared" si="92"/>
        <v>구성동</v>
      </c>
      <c r="S378" s="24" t="str">
        <f>IF(J378,Y378,S377)</f>
        <v>청덕13통</v>
      </c>
      <c r="T378" s="24" t="str">
        <f>IF(J378,P379,T377)</f>
        <v>(청덕동)</v>
      </c>
      <c r="U378" s="24" t="str">
        <f t="shared" si="93"/>
        <v>청덕</v>
      </c>
      <c r="V378" s="25">
        <f>IF(J378,M378,V377)</f>
        <v>13</v>
      </c>
      <c r="W378" s="25">
        <f t="shared" si="94"/>
        <v>7</v>
      </c>
      <c r="X378" s="26"/>
      <c r="Y378" s="7"/>
      <c r="Z378" s="2" t="s">
        <v>110</v>
      </c>
      <c r="AA378" s="2" t="s">
        <v>503</v>
      </c>
      <c r="AB378" s="5"/>
      <c r="AC378" s="5"/>
      <c r="AD378" s="5"/>
      <c r="AE378" s="5"/>
      <c r="AF378" s="5"/>
      <c r="AG378" s="5"/>
    </row>
    <row r="379" spans="1:33" ht="15.95" customHeight="1" x14ac:dyDescent="0.3">
      <c r="A379" s="22" t="b">
        <f t="shared" si="83"/>
        <v>0</v>
      </c>
      <c r="B379" s="22" t="b">
        <f t="shared" si="84"/>
        <v>0</v>
      </c>
      <c r="C379" s="22" t="b">
        <f t="shared" si="85"/>
        <v>0</v>
      </c>
      <c r="D379" s="22" t="b">
        <f t="shared" si="86"/>
        <v>0</v>
      </c>
      <c r="E379" s="22" t="b">
        <f t="shared" si="87"/>
        <v>0</v>
      </c>
      <c r="F379" s="22" t="b">
        <f t="shared" si="98"/>
        <v>0</v>
      </c>
      <c r="G379" s="22" t="b">
        <f t="shared" si="97"/>
        <v>0</v>
      </c>
      <c r="H379" s="22" t="b">
        <f t="shared" si="88"/>
        <v>0</v>
      </c>
      <c r="I379" s="22" t="b">
        <f t="shared" si="95"/>
        <v>0</v>
      </c>
      <c r="J379" s="22" t="b">
        <f t="shared" si="89"/>
        <v>0</v>
      </c>
      <c r="K379" s="3" t="str">
        <f>IF(AND(J379,RIGHT(Y379)="통"),Y379,"")</f>
        <v/>
      </c>
      <c r="L379" s="3" t="str">
        <f t="shared" si="90"/>
        <v/>
      </c>
      <c r="M379" s="3" t="str">
        <f t="shared" si="91"/>
        <v/>
      </c>
      <c r="N379" s="64" t="str">
        <f t="shared" si="96"/>
        <v/>
      </c>
      <c r="O379" s="3" t="str">
        <f>IF(I379,IF(I380,CONCATENATE(Y379,O380),Y379),"")</f>
        <v/>
      </c>
      <c r="P379" s="19" t="str">
        <f>IF(G379,O379,IF(D379,Y379,""))</f>
        <v/>
      </c>
      <c r="Q379" s="23">
        <f>_xlfn.XLOOKUP(R379,summary!C1:C36,summary!B1:B36)</f>
        <v>43840</v>
      </c>
      <c r="R379" s="24" t="str">
        <f t="shared" si="92"/>
        <v>구성동</v>
      </c>
      <c r="S379" s="24" t="str">
        <f>IF(J379,Y379,S378)</f>
        <v>청덕13통</v>
      </c>
      <c r="T379" s="24" t="str">
        <f>IF(J379,P380,T378)</f>
        <v>(청덕동)</v>
      </c>
      <c r="U379" s="24" t="str">
        <f t="shared" si="93"/>
        <v>청덕</v>
      </c>
      <c r="V379" s="25">
        <f>IF(J379,M379,V378)</f>
        <v>13</v>
      </c>
      <c r="W379" s="25">
        <f t="shared" si="94"/>
        <v>8</v>
      </c>
      <c r="X379" s="26"/>
      <c r="Y379" s="7"/>
      <c r="Z379" s="2" t="s">
        <v>112</v>
      </c>
      <c r="AA379" s="2" t="s">
        <v>504</v>
      </c>
      <c r="AB379" s="5"/>
      <c r="AC379" s="5"/>
      <c r="AD379" s="5"/>
      <c r="AE379" s="5"/>
      <c r="AF379" s="5"/>
      <c r="AG379" s="5"/>
    </row>
    <row r="380" spans="1:33" ht="15.95" customHeight="1" x14ac:dyDescent="0.3">
      <c r="A380" s="22" t="b">
        <f t="shared" si="83"/>
        <v>0</v>
      </c>
      <c r="B380" s="22" t="b">
        <f t="shared" si="84"/>
        <v>0</v>
      </c>
      <c r="C380" s="22" t="b">
        <f t="shared" si="85"/>
        <v>0</v>
      </c>
      <c r="D380" s="22" t="b">
        <f t="shared" si="86"/>
        <v>0</v>
      </c>
      <c r="E380" s="22" t="b">
        <f t="shared" si="87"/>
        <v>0</v>
      </c>
      <c r="F380" s="22" t="b">
        <f t="shared" si="98"/>
        <v>0</v>
      </c>
      <c r="G380" s="22" t="b">
        <f t="shared" si="97"/>
        <v>0</v>
      </c>
      <c r="H380" s="22" t="b">
        <f t="shared" si="88"/>
        <v>0</v>
      </c>
      <c r="I380" s="22" t="b">
        <f t="shared" si="95"/>
        <v>0</v>
      </c>
      <c r="J380" s="22" t="b">
        <f t="shared" si="89"/>
        <v>0</v>
      </c>
      <c r="K380" s="3" t="str">
        <f>IF(AND(J380,RIGHT(Y380)="통"),Y380,"")</f>
        <v/>
      </c>
      <c r="L380" s="3" t="str">
        <f t="shared" si="90"/>
        <v/>
      </c>
      <c r="M380" s="3" t="str">
        <f t="shared" si="91"/>
        <v/>
      </c>
      <c r="N380" s="64" t="str">
        <f t="shared" si="96"/>
        <v/>
      </c>
      <c r="O380" s="3" t="str">
        <f>IF(I380,IF(I381,CONCATENATE(Y380,O381),Y380),"")</f>
        <v/>
      </c>
      <c r="P380" s="19" t="str">
        <f>IF(G380,O380,IF(D380,Y380,""))</f>
        <v/>
      </c>
      <c r="Q380" s="23">
        <f>_xlfn.XLOOKUP(R380,summary!C1:C36,summary!B1:B36)</f>
        <v>43840</v>
      </c>
      <c r="R380" s="24" t="str">
        <f t="shared" si="92"/>
        <v>구성동</v>
      </c>
      <c r="S380" s="24" t="str">
        <f>IF(J380,Y380,S379)</f>
        <v>청덕13통</v>
      </c>
      <c r="T380" s="24" t="str">
        <f>IF(J380,P381,T379)</f>
        <v>(청덕동)</v>
      </c>
      <c r="U380" s="24" t="str">
        <f t="shared" si="93"/>
        <v>청덕</v>
      </c>
      <c r="V380" s="25">
        <f>IF(J380,M380,V379)</f>
        <v>13</v>
      </c>
      <c r="W380" s="25">
        <f t="shared" si="94"/>
        <v>9</v>
      </c>
      <c r="X380" s="26"/>
      <c r="Y380" s="7"/>
      <c r="Z380" s="2" t="s">
        <v>114</v>
      </c>
      <c r="AA380" s="2" t="s">
        <v>505</v>
      </c>
      <c r="AB380" s="5"/>
      <c r="AC380" s="5"/>
      <c r="AD380" s="5"/>
      <c r="AE380" s="5"/>
      <c r="AF380" s="5"/>
      <c r="AG380" s="5"/>
    </row>
    <row r="381" spans="1:33" ht="15.95" customHeight="1" x14ac:dyDescent="0.3">
      <c r="A381" s="22" t="b">
        <f t="shared" si="83"/>
        <v>0</v>
      </c>
      <c r="B381" s="22" t="b">
        <f t="shared" si="84"/>
        <v>0</v>
      </c>
      <c r="C381" s="22" t="b">
        <f t="shared" si="85"/>
        <v>0</v>
      </c>
      <c r="D381" s="22" t="b">
        <f t="shared" si="86"/>
        <v>0</v>
      </c>
      <c r="E381" s="22" t="b">
        <f t="shared" si="87"/>
        <v>0</v>
      </c>
      <c r="F381" s="22" t="b">
        <f t="shared" si="98"/>
        <v>0</v>
      </c>
      <c r="G381" s="22" t="b">
        <f t="shared" si="97"/>
        <v>0</v>
      </c>
      <c r="H381" s="22" t="b">
        <f t="shared" si="88"/>
        <v>0</v>
      </c>
      <c r="I381" s="22" t="b">
        <f t="shared" si="95"/>
        <v>0</v>
      </c>
      <c r="J381" s="22" t="b">
        <f t="shared" si="89"/>
        <v>0</v>
      </c>
      <c r="K381" s="3" t="str">
        <f>IF(AND(J381,RIGHT(Y381)="통"),Y381,"")</f>
        <v/>
      </c>
      <c r="L381" s="3" t="str">
        <f t="shared" si="90"/>
        <v/>
      </c>
      <c r="M381" s="3" t="str">
        <f t="shared" si="91"/>
        <v/>
      </c>
      <c r="N381" s="64" t="str">
        <f t="shared" si="96"/>
        <v/>
      </c>
      <c r="O381" s="3" t="str">
        <f>IF(I381,IF(I382,CONCATENATE(Y381,O382),Y381),"")</f>
        <v/>
      </c>
      <c r="P381" s="19" t="str">
        <f>IF(G381,O381,IF(D381,Y381,""))</f>
        <v/>
      </c>
      <c r="Q381" s="23">
        <f>_xlfn.XLOOKUP(R381,summary!C1:C36,summary!B1:B36)</f>
        <v>43840</v>
      </c>
      <c r="R381" s="24" t="str">
        <f t="shared" si="92"/>
        <v>구성동</v>
      </c>
      <c r="S381" s="24" t="str">
        <f>IF(J381,Y381,S380)</f>
        <v>청덕13통</v>
      </c>
      <c r="T381" s="24" t="str">
        <f>IF(J381,P382,T380)</f>
        <v>(청덕동)</v>
      </c>
      <c r="U381" s="24" t="str">
        <f t="shared" si="93"/>
        <v>청덕</v>
      </c>
      <c r="V381" s="25">
        <f>IF(J381,M381,V380)</f>
        <v>13</v>
      </c>
      <c r="W381" s="25">
        <f t="shared" si="94"/>
        <v>10</v>
      </c>
      <c r="X381" s="26"/>
      <c r="Y381" s="7"/>
      <c r="Z381" s="2" t="s">
        <v>116</v>
      </c>
      <c r="AA381" s="2" t="s">
        <v>506</v>
      </c>
      <c r="AB381" s="5"/>
      <c r="AC381" s="5"/>
      <c r="AD381" s="5"/>
      <c r="AE381" s="5"/>
      <c r="AF381" s="5"/>
      <c r="AG381" s="5"/>
    </row>
    <row r="382" spans="1:33" ht="15.95" customHeight="1" x14ac:dyDescent="0.3">
      <c r="A382" s="22" t="b">
        <f t="shared" si="83"/>
        <v>0</v>
      </c>
      <c r="B382" s="22" t="b">
        <f t="shared" si="84"/>
        <v>0</v>
      </c>
      <c r="C382" s="22" t="b">
        <f t="shared" si="85"/>
        <v>0</v>
      </c>
      <c r="D382" s="22" t="b">
        <f t="shared" si="86"/>
        <v>0</v>
      </c>
      <c r="E382" s="22" t="b">
        <f t="shared" si="87"/>
        <v>0</v>
      </c>
      <c r="F382" s="22" t="b">
        <f t="shared" si="98"/>
        <v>0</v>
      </c>
      <c r="G382" s="22" t="b">
        <f t="shared" si="97"/>
        <v>0</v>
      </c>
      <c r="H382" s="22" t="b">
        <f t="shared" si="88"/>
        <v>0</v>
      </c>
      <c r="I382" s="22" t="b">
        <f t="shared" si="95"/>
        <v>0</v>
      </c>
      <c r="J382" s="22" t="b">
        <f t="shared" si="89"/>
        <v>0</v>
      </c>
      <c r="K382" s="3" t="str">
        <f>IF(AND(J382,RIGHT(Y382)="통"),Y382,"")</f>
        <v/>
      </c>
      <c r="L382" s="3" t="str">
        <f t="shared" si="90"/>
        <v/>
      </c>
      <c r="M382" s="3" t="str">
        <f t="shared" si="91"/>
        <v/>
      </c>
      <c r="N382" s="64" t="str">
        <f t="shared" si="96"/>
        <v/>
      </c>
      <c r="O382" s="3" t="str">
        <f>IF(I382,IF(I383,CONCATENATE(Y382,O383),Y382),"")</f>
        <v/>
      </c>
      <c r="P382" s="19" t="str">
        <f>IF(G382,O382,IF(D382,Y382,""))</f>
        <v/>
      </c>
      <c r="Q382" s="23">
        <f>_xlfn.XLOOKUP(R382,summary!C1:C36,summary!B1:B36)</f>
        <v>43840</v>
      </c>
      <c r="R382" s="24" t="str">
        <f t="shared" si="92"/>
        <v>구성동</v>
      </c>
      <c r="S382" s="24" t="str">
        <f>IF(J382,Y382,S381)</f>
        <v>청덕13통</v>
      </c>
      <c r="T382" s="24" t="str">
        <f>IF(J382,P383,T381)</f>
        <v>(청덕동)</v>
      </c>
      <c r="U382" s="24" t="str">
        <f t="shared" si="93"/>
        <v>청덕</v>
      </c>
      <c r="V382" s="25">
        <f>IF(J382,M382,V381)</f>
        <v>13</v>
      </c>
      <c r="W382" s="25">
        <f t="shared" si="94"/>
        <v>11</v>
      </c>
      <c r="X382" s="26"/>
      <c r="Y382" s="7"/>
      <c r="Z382" s="2" t="s">
        <v>118</v>
      </c>
      <c r="AA382" s="2" t="s">
        <v>507</v>
      </c>
      <c r="AB382" s="5"/>
      <c r="AC382" s="5"/>
      <c r="AD382" s="5"/>
      <c r="AE382" s="5"/>
      <c r="AF382" s="5"/>
      <c r="AG382" s="5"/>
    </row>
    <row r="383" spans="1:33" ht="15.95" customHeight="1" x14ac:dyDescent="0.3">
      <c r="A383" s="22" t="b">
        <f t="shared" si="83"/>
        <v>0</v>
      </c>
      <c r="B383" s="22" t="b">
        <f t="shared" si="84"/>
        <v>0</v>
      </c>
      <c r="C383" s="22" t="b">
        <f t="shared" si="85"/>
        <v>0</v>
      </c>
      <c r="D383" s="22" t="b">
        <f t="shared" si="86"/>
        <v>0</v>
      </c>
      <c r="E383" s="22" t="b">
        <f t="shared" si="87"/>
        <v>0</v>
      </c>
      <c r="F383" s="22" t="b">
        <f t="shared" si="98"/>
        <v>0</v>
      </c>
      <c r="G383" s="22" t="b">
        <f t="shared" si="97"/>
        <v>0</v>
      </c>
      <c r="H383" s="22" t="b">
        <f t="shared" si="88"/>
        <v>0</v>
      </c>
      <c r="I383" s="22" t="b">
        <f t="shared" si="95"/>
        <v>0</v>
      </c>
      <c r="J383" s="22" t="b">
        <f t="shared" si="89"/>
        <v>0</v>
      </c>
      <c r="K383" s="3" t="str">
        <f>IF(AND(J383,RIGHT(Y383)="통"),Y383,"")</f>
        <v/>
      </c>
      <c r="L383" s="3" t="str">
        <f t="shared" si="90"/>
        <v/>
      </c>
      <c r="M383" s="3" t="str">
        <f t="shared" si="91"/>
        <v/>
      </c>
      <c r="N383" s="64" t="str">
        <f t="shared" si="96"/>
        <v/>
      </c>
      <c r="O383" s="3" t="str">
        <f>IF(I383,IF(I384,CONCATENATE(Y383,O384),Y383),"")</f>
        <v/>
      </c>
      <c r="P383" s="19" t="str">
        <f>IF(G383,O383,IF(D383,Y383,""))</f>
        <v/>
      </c>
      <c r="Q383" s="23">
        <f>_xlfn.XLOOKUP(R383,summary!C1:C36,summary!B1:B36)</f>
        <v>43840</v>
      </c>
      <c r="R383" s="24" t="str">
        <f t="shared" si="92"/>
        <v>구성동</v>
      </c>
      <c r="S383" s="24" t="str">
        <f>IF(J383,Y383,S382)</f>
        <v>청덕13통</v>
      </c>
      <c r="T383" s="24" t="str">
        <f>IF(J383,P384,T382)</f>
        <v>(청덕동)</v>
      </c>
      <c r="U383" s="24" t="str">
        <f t="shared" si="93"/>
        <v>청덕</v>
      </c>
      <c r="V383" s="25">
        <f>IF(J383,M383,V382)</f>
        <v>13</v>
      </c>
      <c r="W383" s="25">
        <f t="shared" si="94"/>
        <v>12</v>
      </c>
      <c r="X383" s="26"/>
      <c r="Y383" s="7"/>
      <c r="Z383" s="2" t="s">
        <v>120</v>
      </c>
      <c r="AA383" s="2" t="s">
        <v>508</v>
      </c>
      <c r="AB383" s="5"/>
      <c r="AC383" s="5"/>
      <c r="AD383" s="5"/>
      <c r="AE383" s="5"/>
      <c r="AF383" s="5"/>
      <c r="AG383" s="5"/>
    </row>
    <row r="384" spans="1:33" ht="15.95" customHeight="1" x14ac:dyDescent="0.3">
      <c r="A384" s="22" t="b">
        <f t="shared" si="83"/>
        <v>1</v>
      </c>
      <c r="B384" s="22" t="b">
        <f t="shared" si="84"/>
        <v>0</v>
      </c>
      <c r="C384" s="22" t="b">
        <f t="shared" si="85"/>
        <v>0</v>
      </c>
      <c r="D384" s="22" t="b">
        <f t="shared" si="86"/>
        <v>0</v>
      </c>
      <c r="E384" s="22" t="b">
        <f t="shared" si="87"/>
        <v>0</v>
      </c>
      <c r="F384" s="22" t="b">
        <f t="shared" si="98"/>
        <v>0</v>
      </c>
      <c r="G384" s="22" t="b">
        <f t="shared" si="97"/>
        <v>0</v>
      </c>
      <c r="H384" s="22" t="b">
        <f t="shared" si="88"/>
        <v>0</v>
      </c>
      <c r="I384" s="22" t="b">
        <f t="shared" si="95"/>
        <v>0</v>
      </c>
      <c r="J384" s="22" t="b">
        <f t="shared" si="89"/>
        <v>1</v>
      </c>
      <c r="K384" s="3" t="str">
        <f>IF(AND(J384,RIGHT(Y384)="통"),Y384,"")</f>
        <v>청덕14통</v>
      </c>
      <c r="L384" s="3" t="str">
        <f t="shared" si="90"/>
        <v>14</v>
      </c>
      <c r="M384" s="22">
        <f t="shared" si="91"/>
        <v>14</v>
      </c>
      <c r="N384" s="64" t="str">
        <f t="shared" si="96"/>
        <v>청덕</v>
      </c>
      <c r="O384" s="3" t="str">
        <f>IF(I384,IF(I385,CONCATENATE(Y384,O385),Y384),"")</f>
        <v/>
      </c>
      <c r="P384" s="19" t="str">
        <f>IF(G384,O384,IF(D384,Y384,""))</f>
        <v/>
      </c>
      <c r="Q384" s="23">
        <f>_xlfn.XLOOKUP(R384,summary!C1:C36,summary!B1:B36)</f>
        <v>43840</v>
      </c>
      <c r="R384" s="24" t="str">
        <f t="shared" si="92"/>
        <v>구성동</v>
      </c>
      <c r="S384" s="24" t="str">
        <f>IF(J384,Y384,S383)</f>
        <v>청덕14통</v>
      </c>
      <c r="T384" s="24" t="str">
        <f>IF(J384,P385,T383)</f>
        <v>(청덕동)</v>
      </c>
      <c r="U384" s="24" t="str">
        <f t="shared" si="93"/>
        <v>청덕</v>
      </c>
      <c r="V384" s="25">
        <f>IF(J384,M384,V383)</f>
        <v>14</v>
      </c>
      <c r="W384" s="25">
        <f t="shared" si="94"/>
        <v>1</v>
      </c>
      <c r="X384" s="26"/>
      <c r="Y384" s="2" t="s">
        <v>509</v>
      </c>
      <c r="Z384" s="2" t="s">
        <v>79</v>
      </c>
      <c r="AA384" s="2" t="s">
        <v>510</v>
      </c>
      <c r="AB384" s="5"/>
      <c r="AC384" s="5"/>
      <c r="AD384" s="5"/>
      <c r="AE384" s="5"/>
      <c r="AF384" s="5"/>
      <c r="AG384" s="5"/>
    </row>
    <row r="385" spans="1:33" ht="15.95" customHeight="1" x14ac:dyDescent="0.3">
      <c r="A385" s="22" t="b">
        <f t="shared" si="83"/>
        <v>1</v>
      </c>
      <c r="B385" s="22" t="b">
        <f t="shared" si="84"/>
        <v>1</v>
      </c>
      <c r="C385" s="22" t="b">
        <f t="shared" si="85"/>
        <v>1</v>
      </c>
      <c r="D385" s="22" t="b">
        <f t="shared" si="86"/>
        <v>1</v>
      </c>
      <c r="E385" s="22" t="b">
        <f t="shared" si="87"/>
        <v>1</v>
      </c>
      <c r="F385" s="22" t="b">
        <f t="shared" si="98"/>
        <v>0</v>
      </c>
      <c r="G385" s="22" t="b">
        <f t="shared" si="97"/>
        <v>0</v>
      </c>
      <c r="H385" s="22" t="b">
        <f t="shared" si="88"/>
        <v>0</v>
      </c>
      <c r="I385" s="22" t="b">
        <f t="shared" si="95"/>
        <v>0</v>
      </c>
      <c r="J385" s="22" t="b">
        <f t="shared" si="89"/>
        <v>0</v>
      </c>
      <c r="K385" s="3" t="str">
        <f>IF(AND(J385,RIGHT(Y385)="통"),Y385,"")</f>
        <v/>
      </c>
      <c r="L385" s="3" t="str">
        <f t="shared" si="90"/>
        <v/>
      </c>
      <c r="M385" s="3" t="str">
        <f t="shared" si="91"/>
        <v/>
      </c>
      <c r="N385" s="64" t="str">
        <f t="shared" si="96"/>
        <v/>
      </c>
      <c r="O385" s="3" t="str">
        <f>IF(I385,IF(I386,CONCATENATE(Y385,O386),Y385),"")</f>
        <v/>
      </c>
      <c r="P385" s="19" t="str">
        <f>IF(G385,O385,IF(D385,Y385,""))</f>
        <v>(청덕동)</v>
      </c>
      <c r="Q385" s="23">
        <f>_xlfn.XLOOKUP(R385,summary!C1:C36,summary!B1:B36)</f>
        <v>43840</v>
      </c>
      <c r="R385" s="24" t="str">
        <f t="shared" si="92"/>
        <v>구성동</v>
      </c>
      <c r="S385" s="24" t="str">
        <f>IF(J385,Y385,S384)</f>
        <v>청덕14통</v>
      </c>
      <c r="T385" s="24" t="str">
        <f>IF(J385,P386,T384)</f>
        <v>(청덕동)</v>
      </c>
      <c r="U385" s="24" t="str">
        <f t="shared" si="93"/>
        <v>청덕</v>
      </c>
      <c r="V385" s="25">
        <f>IF(J385,M385,V384)</f>
        <v>14</v>
      </c>
      <c r="W385" s="25">
        <f t="shared" si="94"/>
        <v>2</v>
      </c>
      <c r="X385" s="26"/>
      <c r="Y385" s="2" t="s">
        <v>340</v>
      </c>
      <c r="Z385" s="2" t="s">
        <v>81</v>
      </c>
      <c r="AA385" s="2" t="s">
        <v>511</v>
      </c>
      <c r="AB385" s="5"/>
      <c r="AC385" s="5"/>
      <c r="AD385" s="5"/>
      <c r="AE385" s="5"/>
      <c r="AF385" s="5"/>
      <c r="AG385" s="5"/>
    </row>
    <row r="386" spans="1:33" ht="15.95" customHeight="1" x14ac:dyDescent="0.3">
      <c r="A386" s="22" t="b">
        <f t="shared" ref="A386:A449" si="99">LEN(Y386)&gt;0</f>
        <v>0</v>
      </c>
      <c r="B386" s="22" t="b">
        <f t="shared" ref="B386:B449" si="100">LEFT(Y386)="("</f>
        <v>0</v>
      </c>
      <c r="C386" s="22" t="b">
        <f t="shared" ref="C386:C449" si="101">RIGHT(Y386)=")"</f>
        <v>0</v>
      </c>
      <c r="D386" s="22" t="b">
        <f t="shared" ref="D386:D449" si="102">AND(B386,C386)</f>
        <v>0</v>
      </c>
      <c r="E386" s="22" t="b">
        <f t="shared" ref="E386:E449" si="103">OR(B386,C386)</f>
        <v>0</v>
      </c>
      <c r="F386" s="22" t="b">
        <f t="shared" si="98"/>
        <v>0</v>
      </c>
      <c r="G386" s="22" t="b">
        <f t="shared" si="97"/>
        <v>0</v>
      </c>
      <c r="H386" s="22" t="b">
        <f t="shared" ref="H386:H449" si="104">AND(C386,$F386)</f>
        <v>0</v>
      </c>
      <c r="I386" s="22" t="b">
        <f t="shared" si="95"/>
        <v>0</v>
      </c>
      <c r="J386" s="22" t="b">
        <f t="shared" ref="J386:J449" si="105">AND(A386,NOT(B386),NOT(I386))</f>
        <v>0</v>
      </c>
      <c r="K386" s="3" t="str">
        <f>IF(AND(J386,RIGHT(Y386)="통"),Y386,"")</f>
        <v/>
      </c>
      <c r="L386" s="3" t="str">
        <f t="shared" ref="L386:L449" si="106">RIGHT(SUBSTITUTE(K386,"통",""),2)</f>
        <v/>
      </c>
      <c r="M386" s="3" t="str">
        <f t="shared" ref="M386:M449" si="107">IF(LEN(L386)=0,"",IF(CODE(L386)&lt;60,VALUE(L386),VALUE(RIGHT(L386))))</f>
        <v/>
      </c>
      <c r="N386" s="64" t="str">
        <f t="shared" si="96"/>
        <v/>
      </c>
      <c r="O386" s="3" t="str">
        <f>IF(I386,IF(I387,CONCATENATE(Y386,O387),Y386),"")</f>
        <v/>
      </c>
      <c r="P386" s="19" t="str">
        <f>IF(G386,O386,IF(D386,Y386,""))</f>
        <v/>
      </c>
      <c r="Q386" s="23">
        <f>_xlfn.XLOOKUP(R386,summary!C1:C36,summary!B1:B36)</f>
        <v>43840</v>
      </c>
      <c r="R386" s="24" t="str">
        <f t="shared" ref="R386:R449" si="108">IF($X386="",R385,$X386)</f>
        <v>구성동</v>
      </c>
      <c r="S386" s="24" t="str">
        <f>IF(J386,Y386,S385)</f>
        <v>청덕14통</v>
      </c>
      <c r="T386" s="24" t="str">
        <f>IF(J386,P387,T385)</f>
        <v>(청덕동)</v>
      </c>
      <c r="U386" s="24" t="str">
        <f t="shared" ref="U386:U449" si="109">IF($J386,N386,U385)</f>
        <v>청덕</v>
      </c>
      <c r="V386" s="25">
        <f>IF(J386,M386,V385)</f>
        <v>14</v>
      </c>
      <c r="W386" s="25">
        <f t="shared" ref="W386:W449" si="110">IF(ISBLANK(Z386),"",IF(LEN(TRIM(Z386))&lt;4,VALUE(SUBSTITUTE(TRIM(Z386),"반","")),""))</f>
        <v>3</v>
      </c>
      <c r="X386" s="26"/>
      <c r="Y386" s="7"/>
      <c r="Z386" s="2" t="s">
        <v>83</v>
      </c>
      <c r="AA386" s="2" t="s">
        <v>512</v>
      </c>
      <c r="AB386" s="5"/>
      <c r="AC386" s="5"/>
      <c r="AD386" s="5"/>
      <c r="AE386" s="5"/>
      <c r="AF386" s="5"/>
      <c r="AG386" s="5"/>
    </row>
    <row r="387" spans="1:33" ht="15.95" customHeight="1" x14ac:dyDescent="0.3">
      <c r="A387" s="22" t="b">
        <f t="shared" si="99"/>
        <v>0</v>
      </c>
      <c r="B387" s="22" t="b">
        <f t="shared" si="100"/>
        <v>0</v>
      </c>
      <c r="C387" s="22" t="b">
        <f t="shared" si="101"/>
        <v>0</v>
      </c>
      <c r="D387" s="22" t="b">
        <f t="shared" si="102"/>
        <v>0</v>
      </c>
      <c r="E387" s="22" t="b">
        <f t="shared" si="103"/>
        <v>0</v>
      </c>
      <c r="F387" s="22" t="b">
        <f t="shared" si="98"/>
        <v>0</v>
      </c>
      <c r="G387" s="22" t="b">
        <f t="shared" si="97"/>
        <v>0</v>
      </c>
      <c r="H387" s="22" t="b">
        <f t="shared" si="104"/>
        <v>0</v>
      </c>
      <c r="I387" s="22" t="b">
        <f t="shared" ref="I387:I450" si="111">IF(G387,G387,IF(H386,FALSE,I386))</f>
        <v>0</v>
      </c>
      <c r="J387" s="22" t="b">
        <f t="shared" si="105"/>
        <v>0</v>
      </c>
      <c r="K387" s="3" t="str">
        <f>IF(AND(J387,RIGHT(Y387)="통"),Y387,"")</f>
        <v/>
      </c>
      <c r="L387" s="3" t="str">
        <f t="shared" si="106"/>
        <v/>
      </c>
      <c r="M387" s="3" t="str">
        <f t="shared" si="107"/>
        <v/>
      </c>
      <c r="N387" s="64" t="str">
        <f t="shared" ref="N387:N450" si="112">SUBSTITUTE(K387,_xlfn.CONCAT(M387,"통"),"")</f>
        <v/>
      </c>
      <c r="O387" s="3" t="str">
        <f>IF(I387,IF(I388,CONCATENATE(Y387,O388),Y387),"")</f>
        <v/>
      </c>
      <c r="P387" s="19" t="str">
        <f>IF(G387,O387,IF(D387,Y387,""))</f>
        <v/>
      </c>
      <c r="Q387" s="23">
        <f>_xlfn.XLOOKUP(R387,summary!C1:C36,summary!B1:B36)</f>
        <v>43840</v>
      </c>
      <c r="R387" s="24" t="str">
        <f t="shared" si="108"/>
        <v>구성동</v>
      </c>
      <c r="S387" s="24" t="str">
        <f>IF(J387,Y387,S386)</f>
        <v>청덕14통</v>
      </c>
      <c r="T387" s="24" t="str">
        <f>IF(J387,P388,T386)</f>
        <v>(청덕동)</v>
      </c>
      <c r="U387" s="24" t="str">
        <f t="shared" si="109"/>
        <v>청덕</v>
      </c>
      <c r="V387" s="25">
        <f>IF(J387,M387,V386)</f>
        <v>14</v>
      </c>
      <c r="W387" s="25">
        <f t="shared" si="110"/>
        <v>4</v>
      </c>
      <c r="X387" s="26"/>
      <c r="Y387" s="7"/>
      <c r="Z387" s="2" t="s">
        <v>90</v>
      </c>
      <c r="AA387" s="2" t="s">
        <v>513</v>
      </c>
      <c r="AB387" s="5"/>
      <c r="AC387" s="5"/>
      <c r="AD387" s="5"/>
      <c r="AE387" s="5"/>
      <c r="AF387" s="5"/>
      <c r="AG387" s="5"/>
    </row>
    <row r="388" spans="1:33" ht="15.95" customHeight="1" x14ac:dyDescent="0.3">
      <c r="A388" s="22" t="b">
        <f t="shared" si="99"/>
        <v>0</v>
      </c>
      <c r="B388" s="22" t="b">
        <f t="shared" si="100"/>
        <v>0</v>
      </c>
      <c r="C388" s="22" t="b">
        <f t="shared" si="101"/>
        <v>0</v>
      </c>
      <c r="D388" s="22" t="b">
        <f t="shared" si="102"/>
        <v>0</v>
      </c>
      <c r="E388" s="22" t="b">
        <f t="shared" si="103"/>
        <v>0</v>
      </c>
      <c r="F388" s="22" t="b">
        <f t="shared" si="98"/>
        <v>0</v>
      </c>
      <c r="G388" s="22" t="b">
        <f t="shared" si="97"/>
        <v>0</v>
      </c>
      <c r="H388" s="22" t="b">
        <f t="shared" si="104"/>
        <v>0</v>
      </c>
      <c r="I388" s="22" t="b">
        <f t="shared" si="111"/>
        <v>0</v>
      </c>
      <c r="J388" s="22" t="b">
        <f t="shared" si="105"/>
        <v>0</v>
      </c>
      <c r="K388" s="3" t="str">
        <f>IF(AND(J388,RIGHT(Y388)="통"),Y388,"")</f>
        <v/>
      </c>
      <c r="L388" s="3" t="str">
        <f t="shared" si="106"/>
        <v/>
      </c>
      <c r="M388" s="3" t="str">
        <f t="shared" si="107"/>
        <v/>
      </c>
      <c r="N388" s="64" t="str">
        <f t="shared" si="112"/>
        <v/>
      </c>
      <c r="O388" s="3" t="str">
        <f>IF(I388,IF(I389,CONCATENATE(Y388,O389),Y388),"")</f>
        <v/>
      </c>
      <c r="P388" s="19" t="str">
        <f>IF(G388,O388,IF(D388,Y388,""))</f>
        <v/>
      </c>
      <c r="Q388" s="23">
        <f>_xlfn.XLOOKUP(R388,summary!C1:C36,summary!B1:B36)</f>
        <v>43840</v>
      </c>
      <c r="R388" s="24" t="str">
        <f t="shared" si="108"/>
        <v>구성동</v>
      </c>
      <c r="S388" s="24" t="str">
        <f>IF(J388,Y388,S387)</f>
        <v>청덕14통</v>
      </c>
      <c r="T388" s="24" t="str">
        <f>IF(J388,P389,T387)</f>
        <v>(청덕동)</v>
      </c>
      <c r="U388" s="24" t="str">
        <f t="shared" si="109"/>
        <v>청덕</v>
      </c>
      <c r="V388" s="25">
        <f>IF(J388,M388,V387)</f>
        <v>14</v>
      </c>
      <c r="W388" s="25">
        <f t="shared" si="110"/>
        <v>5</v>
      </c>
      <c r="X388" s="26"/>
      <c r="Y388" s="7"/>
      <c r="Z388" s="2" t="s">
        <v>106</v>
      </c>
      <c r="AA388" s="2" t="s">
        <v>514</v>
      </c>
      <c r="AB388" s="5"/>
      <c r="AC388" s="5"/>
      <c r="AD388" s="5"/>
      <c r="AE388" s="5"/>
      <c r="AF388" s="5"/>
      <c r="AG388" s="5"/>
    </row>
    <row r="389" spans="1:33" ht="15.95" customHeight="1" x14ac:dyDescent="0.3">
      <c r="A389" s="22" t="b">
        <f t="shared" si="99"/>
        <v>0</v>
      </c>
      <c r="B389" s="22" t="b">
        <f t="shared" si="100"/>
        <v>0</v>
      </c>
      <c r="C389" s="22" t="b">
        <f t="shared" si="101"/>
        <v>0</v>
      </c>
      <c r="D389" s="22" t="b">
        <f t="shared" si="102"/>
        <v>0</v>
      </c>
      <c r="E389" s="22" t="b">
        <f t="shared" si="103"/>
        <v>0</v>
      </c>
      <c r="F389" s="22" t="b">
        <f t="shared" si="98"/>
        <v>0</v>
      </c>
      <c r="G389" s="22" t="b">
        <f t="shared" si="97"/>
        <v>0</v>
      </c>
      <c r="H389" s="22" t="b">
        <f t="shared" si="104"/>
        <v>0</v>
      </c>
      <c r="I389" s="22" t="b">
        <f t="shared" si="111"/>
        <v>0</v>
      </c>
      <c r="J389" s="22" t="b">
        <f t="shared" si="105"/>
        <v>0</v>
      </c>
      <c r="K389" s="3" t="str">
        <f>IF(AND(J389,RIGHT(Y389)="통"),Y389,"")</f>
        <v/>
      </c>
      <c r="L389" s="3" t="str">
        <f t="shared" si="106"/>
        <v/>
      </c>
      <c r="M389" s="3" t="str">
        <f t="shared" si="107"/>
        <v/>
      </c>
      <c r="N389" s="64" t="str">
        <f t="shared" si="112"/>
        <v/>
      </c>
      <c r="O389" s="3" t="str">
        <f>IF(I389,IF(I390,CONCATENATE(Y389,O390),Y389),"")</f>
        <v/>
      </c>
      <c r="P389" s="19" t="str">
        <f>IF(G389,O389,IF(D389,Y389,""))</f>
        <v/>
      </c>
      <c r="Q389" s="23">
        <f>_xlfn.XLOOKUP(R389,summary!C1:C36,summary!B1:B36)</f>
        <v>43840</v>
      </c>
      <c r="R389" s="24" t="str">
        <f t="shared" si="108"/>
        <v>구성동</v>
      </c>
      <c r="S389" s="24" t="str">
        <f>IF(J389,Y389,S388)</f>
        <v>청덕14통</v>
      </c>
      <c r="T389" s="24" t="str">
        <f>IF(J389,P390,T388)</f>
        <v>(청덕동)</v>
      </c>
      <c r="U389" s="24" t="str">
        <f t="shared" si="109"/>
        <v>청덕</v>
      </c>
      <c r="V389" s="25">
        <f>IF(J389,M389,V388)</f>
        <v>14</v>
      </c>
      <c r="W389" s="25">
        <f t="shared" si="110"/>
        <v>6</v>
      </c>
      <c r="X389" s="26"/>
      <c r="Y389" s="7"/>
      <c r="Z389" s="2" t="s">
        <v>108</v>
      </c>
      <c r="AA389" s="2" t="s">
        <v>515</v>
      </c>
      <c r="AB389" s="5"/>
      <c r="AC389" s="5"/>
      <c r="AD389" s="5"/>
      <c r="AE389" s="5"/>
      <c r="AF389" s="5"/>
      <c r="AG389" s="5"/>
    </row>
    <row r="390" spans="1:33" ht="15.95" customHeight="1" x14ac:dyDescent="0.3">
      <c r="A390" s="22" t="b">
        <f t="shared" si="99"/>
        <v>0</v>
      </c>
      <c r="B390" s="22" t="b">
        <f t="shared" si="100"/>
        <v>0</v>
      </c>
      <c r="C390" s="22" t="b">
        <f t="shared" si="101"/>
        <v>0</v>
      </c>
      <c r="D390" s="22" t="b">
        <f t="shared" si="102"/>
        <v>0</v>
      </c>
      <c r="E390" s="22" t="b">
        <f t="shared" si="103"/>
        <v>0</v>
      </c>
      <c r="F390" s="22" t="b">
        <f t="shared" si="98"/>
        <v>0</v>
      </c>
      <c r="G390" s="22" t="b">
        <f t="shared" si="97"/>
        <v>0</v>
      </c>
      <c r="H390" s="22" t="b">
        <f t="shared" si="104"/>
        <v>0</v>
      </c>
      <c r="I390" s="22" t="b">
        <f t="shared" si="111"/>
        <v>0</v>
      </c>
      <c r="J390" s="22" t="b">
        <f t="shared" si="105"/>
        <v>0</v>
      </c>
      <c r="K390" s="3" t="str">
        <f>IF(AND(J390,RIGHT(Y390)="통"),Y390,"")</f>
        <v/>
      </c>
      <c r="L390" s="3" t="str">
        <f t="shared" si="106"/>
        <v/>
      </c>
      <c r="M390" s="3" t="str">
        <f t="shared" si="107"/>
        <v/>
      </c>
      <c r="N390" s="64" t="str">
        <f t="shared" si="112"/>
        <v/>
      </c>
      <c r="O390" s="3" t="str">
        <f>IF(I390,IF(I391,CONCATENATE(Y390,O391),Y390),"")</f>
        <v/>
      </c>
      <c r="P390" s="19" t="str">
        <f>IF(G390,O390,IF(D390,Y390,""))</f>
        <v/>
      </c>
      <c r="Q390" s="23">
        <f>_xlfn.XLOOKUP(R390,summary!C1:C36,summary!B1:B36)</f>
        <v>43840</v>
      </c>
      <c r="R390" s="24" t="str">
        <f t="shared" si="108"/>
        <v>구성동</v>
      </c>
      <c r="S390" s="24" t="str">
        <f>IF(J390,Y390,S389)</f>
        <v>청덕14통</v>
      </c>
      <c r="T390" s="24" t="str">
        <f>IF(J390,P391,T389)</f>
        <v>(청덕동)</v>
      </c>
      <c r="U390" s="24" t="str">
        <f t="shared" si="109"/>
        <v>청덕</v>
      </c>
      <c r="V390" s="25">
        <f>IF(J390,M390,V389)</f>
        <v>14</v>
      </c>
      <c r="W390" s="25">
        <f t="shared" si="110"/>
        <v>7</v>
      </c>
      <c r="X390" s="26"/>
      <c r="Y390" s="7"/>
      <c r="Z390" s="2" t="s">
        <v>110</v>
      </c>
      <c r="AA390" s="2" t="s">
        <v>516</v>
      </c>
      <c r="AB390" s="5"/>
      <c r="AC390" s="5"/>
      <c r="AD390" s="5"/>
      <c r="AE390" s="5"/>
      <c r="AF390" s="5"/>
      <c r="AG390" s="5"/>
    </row>
    <row r="391" spans="1:33" ht="15.95" customHeight="1" x14ac:dyDescent="0.3">
      <c r="A391" s="22" t="b">
        <f t="shared" si="99"/>
        <v>0</v>
      </c>
      <c r="B391" s="22" t="b">
        <f t="shared" si="100"/>
        <v>0</v>
      </c>
      <c r="C391" s="22" t="b">
        <f t="shared" si="101"/>
        <v>0</v>
      </c>
      <c r="D391" s="22" t="b">
        <f t="shared" si="102"/>
        <v>0</v>
      </c>
      <c r="E391" s="22" t="b">
        <f t="shared" si="103"/>
        <v>0</v>
      </c>
      <c r="F391" s="22" t="b">
        <f t="shared" si="98"/>
        <v>0</v>
      </c>
      <c r="G391" s="22" t="b">
        <f t="shared" si="97"/>
        <v>0</v>
      </c>
      <c r="H391" s="22" t="b">
        <f t="shared" si="104"/>
        <v>0</v>
      </c>
      <c r="I391" s="22" t="b">
        <f t="shared" si="111"/>
        <v>0</v>
      </c>
      <c r="J391" s="22" t="b">
        <f t="shared" si="105"/>
        <v>0</v>
      </c>
      <c r="K391" s="3" t="str">
        <f>IF(AND(J391,RIGHT(Y391)="통"),Y391,"")</f>
        <v/>
      </c>
      <c r="L391" s="3" t="str">
        <f t="shared" si="106"/>
        <v/>
      </c>
      <c r="M391" s="3" t="str">
        <f t="shared" si="107"/>
        <v/>
      </c>
      <c r="N391" s="64" t="str">
        <f t="shared" si="112"/>
        <v/>
      </c>
      <c r="O391" s="3" t="str">
        <f>IF(I391,IF(I392,CONCATENATE(Y391,O392),Y391),"")</f>
        <v/>
      </c>
      <c r="P391" s="19" t="str">
        <f>IF(G391,O391,IF(D391,Y391,""))</f>
        <v/>
      </c>
      <c r="Q391" s="23">
        <f>_xlfn.XLOOKUP(R391,summary!C1:C36,summary!B1:B36)</f>
        <v>43840</v>
      </c>
      <c r="R391" s="24" t="str">
        <f t="shared" si="108"/>
        <v>구성동</v>
      </c>
      <c r="S391" s="24" t="str">
        <f>IF(J391,Y391,S390)</f>
        <v>청덕14통</v>
      </c>
      <c r="T391" s="24" t="str">
        <f>IF(J391,P392,T390)</f>
        <v>(청덕동)</v>
      </c>
      <c r="U391" s="24" t="str">
        <f t="shared" si="109"/>
        <v>청덕</v>
      </c>
      <c r="V391" s="25">
        <f>IF(J391,M391,V390)</f>
        <v>14</v>
      </c>
      <c r="W391" s="25">
        <f t="shared" si="110"/>
        <v>8</v>
      </c>
      <c r="X391" s="26"/>
      <c r="Y391" s="7"/>
      <c r="Z391" s="2" t="s">
        <v>112</v>
      </c>
      <c r="AA391" s="2" t="s">
        <v>517</v>
      </c>
      <c r="AB391" s="5"/>
      <c r="AC391" s="5"/>
      <c r="AD391" s="5"/>
      <c r="AE391" s="5"/>
      <c r="AF391" s="5"/>
      <c r="AG391" s="5"/>
    </row>
    <row r="392" spans="1:33" ht="15.95" customHeight="1" x14ac:dyDescent="0.3">
      <c r="A392" s="22" t="b">
        <f t="shared" si="99"/>
        <v>0</v>
      </c>
      <c r="B392" s="22" t="b">
        <f t="shared" si="100"/>
        <v>0</v>
      </c>
      <c r="C392" s="22" t="b">
        <f t="shared" si="101"/>
        <v>0</v>
      </c>
      <c r="D392" s="22" t="b">
        <f t="shared" si="102"/>
        <v>0</v>
      </c>
      <c r="E392" s="22" t="b">
        <f t="shared" si="103"/>
        <v>0</v>
      </c>
      <c r="F392" s="22" t="b">
        <f t="shared" si="98"/>
        <v>0</v>
      </c>
      <c r="G392" s="22" t="b">
        <f t="shared" si="97"/>
        <v>0</v>
      </c>
      <c r="H392" s="22" t="b">
        <f t="shared" si="104"/>
        <v>0</v>
      </c>
      <c r="I392" s="22" t="b">
        <f t="shared" si="111"/>
        <v>0</v>
      </c>
      <c r="J392" s="22" t="b">
        <f t="shared" si="105"/>
        <v>0</v>
      </c>
      <c r="K392" s="3" t="str">
        <f>IF(AND(J392,RIGHT(Y392)="통"),Y392,"")</f>
        <v/>
      </c>
      <c r="L392" s="3" t="str">
        <f t="shared" si="106"/>
        <v/>
      </c>
      <c r="M392" s="3" t="str">
        <f t="shared" si="107"/>
        <v/>
      </c>
      <c r="N392" s="64" t="str">
        <f t="shared" si="112"/>
        <v/>
      </c>
      <c r="O392" s="3" t="str">
        <f>IF(I392,IF(I393,CONCATENATE(Y392,O393),Y392),"")</f>
        <v/>
      </c>
      <c r="P392" s="19" t="str">
        <f>IF(G392,O392,IF(D392,Y392,""))</f>
        <v/>
      </c>
      <c r="Q392" s="23">
        <f>_xlfn.XLOOKUP(R392,summary!C1:C36,summary!B1:B36)</f>
        <v>43840</v>
      </c>
      <c r="R392" s="24" t="str">
        <f t="shared" si="108"/>
        <v>구성동</v>
      </c>
      <c r="S392" s="24" t="str">
        <f>IF(J392,Y392,S391)</f>
        <v>청덕14통</v>
      </c>
      <c r="T392" s="24" t="str">
        <f>IF(J392,P393,T391)</f>
        <v>(청덕동)</v>
      </c>
      <c r="U392" s="24" t="str">
        <f t="shared" si="109"/>
        <v>청덕</v>
      </c>
      <c r="V392" s="25">
        <f>IF(J392,M392,V391)</f>
        <v>14</v>
      </c>
      <c r="W392" s="25">
        <f t="shared" si="110"/>
        <v>9</v>
      </c>
      <c r="X392" s="26"/>
      <c r="Y392" s="7"/>
      <c r="Z392" s="2" t="s">
        <v>114</v>
      </c>
      <c r="AA392" s="2" t="s">
        <v>518</v>
      </c>
      <c r="AB392" s="5"/>
      <c r="AC392" s="5"/>
      <c r="AD392" s="5"/>
      <c r="AE392" s="5"/>
      <c r="AF392" s="5"/>
      <c r="AG392" s="5"/>
    </row>
    <row r="393" spans="1:33" ht="15.95" customHeight="1" x14ac:dyDescent="0.3">
      <c r="A393" s="22" t="b">
        <f t="shared" si="99"/>
        <v>0</v>
      </c>
      <c r="B393" s="22" t="b">
        <f t="shared" si="100"/>
        <v>0</v>
      </c>
      <c r="C393" s="22" t="b">
        <f t="shared" si="101"/>
        <v>0</v>
      </c>
      <c r="D393" s="22" t="b">
        <f t="shared" si="102"/>
        <v>0</v>
      </c>
      <c r="E393" s="22" t="b">
        <f t="shared" si="103"/>
        <v>0</v>
      </c>
      <c r="F393" s="22" t="b">
        <f t="shared" si="98"/>
        <v>0</v>
      </c>
      <c r="G393" s="22" t="b">
        <f t="shared" si="97"/>
        <v>0</v>
      </c>
      <c r="H393" s="22" t="b">
        <f t="shared" si="104"/>
        <v>0</v>
      </c>
      <c r="I393" s="22" t="b">
        <f t="shared" si="111"/>
        <v>0</v>
      </c>
      <c r="J393" s="22" t="b">
        <f t="shared" si="105"/>
        <v>0</v>
      </c>
      <c r="K393" s="3" t="str">
        <f>IF(AND(J393,RIGHT(Y393)="통"),Y393,"")</f>
        <v/>
      </c>
      <c r="L393" s="3" t="str">
        <f t="shared" si="106"/>
        <v/>
      </c>
      <c r="M393" s="3" t="str">
        <f t="shared" si="107"/>
        <v/>
      </c>
      <c r="N393" s="64" t="str">
        <f t="shared" si="112"/>
        <v/>
      </c>
      <c r="O393" s="3" t="str">
        <f>IF(I393,IF(I394,CONCATENATE(Y393,O394),Y393),"")</f>
        <v/>
      </c>
      <c r="P393" s="19" t="str">
        <f>IF(G393,O393,IF(D393,Y393,""))</f>
        <v/>
      </c>
      <c r="Q393" s="23">
        <f>_xlfn.XLOOKUP(R393,summary!C1:C36,summary!B1:B36)</f>
        <v>43840</v>
      </c>
      <c r="R393" s="24" t="str">
        <f t="shared" si="108"/>
        <v>구성동</v>
      </c>
      <c r="S393" s="24" t="str">
        <f>IF(J393,Y393,S392)</f>
        <v>청덕14통</v>
      </c>
      <c r="T393" s="24" t="str">
        <f>IF(J393,P394,T392)</f>
        <v>(청덕동)</v>
      </c>
      <c r="U393" s="24" t="str">
        <f t="shared" si="109"/>
        <v>청덕</v>
      </c>
      <c r="V393" s="25">
        <f>IF(J393,M393,V392)</f>
        <v>14</v>
      </c>
      <c r="W393" s="25">
        <f t="shared" si="110"/>
        <v>10</v>
      </c>
      <c r="X393" s="26"/>
      <c r="Y393" s="7"/>
      <c r="Z393" s="2" t="s">
        <v>116</v>
      </c>
      <c r="AA393" s="2" t="s">
        <v>519</v>
      </c>
      <c r="AB393" s="5"/>
      <c r="AC393" s="5"/>
      <c r="AD393" s="5"/>
      <c r="AE393" s="5"/>
      <c r="AF393" s="5"/>
      <c r="AG393" s="5"/>
    </row>
    <row r="394" spans="1:33" ht="15.95" customHeight="1" x14ac:dyDescent="0.3">
      <c r="A394" s="22" t="b">
        <f t="shared" si="99"/>
        <v>0</v>
      </c>
      <c r="B394" s="22" t="b">
        <f t="shared" si="100"/>
        <v>0</v>
      </c>
      <c r="C394" s="22" t="b">
        <f t="shared" si="101"/>
        <v>0</v>
      </c>
      <c r="D394" s="22" t="b">
        <f t="shared" si="102"/>
        <v>0</v>
      </c>
      <c r="E394" s="22" t="b">
        <f t="shared" si="103"/>
        <v>0</v>
      </c>
      <c r="F394" s="22" t="b">
        <f t="shared" si="98"/>
        <v>0</v>
      </c>
      <c r="G394" s="22" t="b">
        <f t="shared" si="97"/>
        <v>0</v>
      </c>
      <c r="H394" s="22" t="b">
        <f t="shared" si="104"/>
        <v>0</v>
      </c>
      <c r="I394" s="22" t="b">
        <f t="shared" si="111"/>
        <v>0</v>
      </c>
      <c r="J394" s="22" t="b">
        <f t="shared" si="105"/>
        <v>0</v>
      </c>
      <c r="K394" s="3" t="str">
        <f>IF(AND(J394,RIGHT(Y394)="통"),Y394,"")</f>
        <v/>
      </c>
      <c r="L394" s="3" t="str">
        <f t="shared" si="106"/>
        <v/>
      </c>
      <c r="M394" s="3" t="str">
        <f t="shared" si="107"/>
        <v/>
      </c>
      <c r="N394" s="64" t="str">
        <f t="shared" si="112"/>
        <v/>
      </c>
      <c r="O394" s="3" t="str">
        <f>IF(I394,IF(I395,CONCATENATE(Y394,O395),Y394),"")</f>
        <v/>
      </c>
      <c r="P394" s="19" t="str">
        <f>IF(G394,O394,IF(D394,Y394,""))</f>
        <v/>
      </c>
      <c r="Q394" s="23">
        <f>_xlfn.XLOOKUP(R394,summary!C1:C36,summary!B1:B36)</f>
        <v>43840</v>
      </c>
      <c r="R394" s="24" t="str">
        <f t="shared" si="108"/>
        <v>구성동</v>
      </c>
      <c r="S394" s="24" t="str">
        <f>IF(J394,Y394,S393)</f>
        <v>청덕14통</v>
      </c>
      <c r="T394" s="24" t="str">
        <f>IF(J394,P395,T393)</f>
        <v>(청덕동)</v>
      </c>
      <c r="U394" s="24" t="str">
        <f t="shared" si="109"/>
        <v>청덕</v>
      </c>
      <c r="V394" s="25">
        <f>IF(J394,M394,V393)</f>
        <v>14</v>
      </c>
      <c r="W394" s="25">
        <f t="shared" si="110"/>
        <v>11</v>
      </c>
      <c r="X394" s="26"/>
      <c r="Y394" s="7"/>
      <c r="Z394" s="2" t="s">
        <v>118</v>
      </c>
      <c r="AA394" s="2" t="s">
        <v>520</v>
      </c>
      <c r="AB394" s="5"/>
      <c r="AC394" s="5"/>
      <c r="AD394" s="5"/>
      <c r="AE394" s="5"/>
      <c r="AF394" s="5"/>
      <c r="AG394" s="5"/>
    </row>
    <row r="395" spans="1:33" ht="15.95" customHeight="1" x14ac:dyDescent="0.3">
      <c r="A395" s="22" t="b">
        <f t="shared" si="99"/>
        <v>1</v>
      </c>
      <c r="B395" s="22" t="b">
        <f t="shared" si="100"/>
        <v>0</v>
      </c>
      <c r="C395" s="22" t="b">
        <f t="shared" si="101"/>
        <v>0</v>
      </c>
      <c r="D395" s="22" t="b">
        <f t="shared" si="102"/>
        <v>0</v>
      </c>
      <c r="E395" s="22" t="b">
        <f t="shared" si="103"/>
        <v>0</v>
      </c>
      <c r="F395" s="22" t="b">
        <f t="shared" si="98"/>
        <v>0</v>
      </c>
      <c r="G395" s="22" t="b">
        <f t="shared" si="97"/>
        <v>0</v>
      </c>
      <c r="H395" s="22" t="b">
        <f t="shared" si="104"/>
        <v>0</v>
      </c>
      <c r="I395" s="22" t="b">
        <f t="shared" si="111"/>
        <v>0</v>
      </c>
      <c r="J395" s="22" t="b">
        <f t="shared" si="105"/>
        <v>1</v>
      </c>
      <c r="K395" s="3" t="str">
        <f>IF(AND(J395,RIGHT(Y395)="통"),Y395,"")</f>
        <v>청덕15통</v>
      </c>
      <c r="L395" s="3" t="str">
        <f t="shared" si="106"/>
        <v>15</v>
      </c>
      <c r="M395" s="22">
        <f t="shared" si="107"/>
        <v>15</v>
      </c>
      <c r="N395" s="64" t="str">
        <f t="shared" si="112"/>
        <v>청덕</v>
      </c>
      <c r="O395" s="3" t="str">
        <f>IF(I395,IF(I396,CONCATENATE(Y395,O396),Y395),"")</f>
        <v/>
      </c>
      <c r="P395" s="19" t="str">
        <f>IF(G395,O395,IF(D395,Y395,""))</f>
        <v/>
      </c>
      <c r="Q395" s="23">
        <f>_xlfn.XLOOKUP(R395,summary!C1:C36,summary!B1:B36)</f>
        <v>43840</v>
      </c>
      <c r="R395" s="24" t="str">
        <f t="shared" si="108"/>
        <v>구성동</v>
      </c>
      <c r="S395" s="24" t="str">
        <f>IF(J395,Y395,S394)</f>
        <v>청덕15통</v>
      </c>
      <c r="T395" s="24" t="str">
        <f>IF(J395,P396,T394)</f>
        <v>(청덕동)</v>
      </c>
      <c r="U395" s="24" t="str">
        <f t="shared" si="109"/>
        <v>청덕</v>
      </c>
      <c r="V395" s="25">
        <f>IF(J395,M395,V394)</f>
        <v>15</v>
      </c>
      <c r="W395" s="25">
        <f t="shared" si="110"/>
        <v>1</v>
      </c>
      <c r="X395" s="26"/>
      <c r="Y395" s="2" t="s">
        <v>521</v>
      </c>
      <c r="Z395" s="2" t="s">
        <v>79</v>
      </c>
      <c r="AA395" s="2" t="s">
        <v>522</v>
      </c>
      <c r="AB395" s="5"/>
      <c r="AC395" s="5"/>
      <c r="AD395" s="5"/>
      <c r="AE395" s="5"/>
      <c r="AF395" s="5"/>
      <c r="AG395" s="5"/>
    </row>
    <row r="396" spans="1:33" ht="15.95" customHeight="1" x14ac:dyDescent="0.3">
      <c r="A396" s="22" t="b">
        <f t="shared" si="99"/>
        <v>1</v>
      </c>
      <c r="B396" s="22" t="b">
        <f t="shared" si="100"/>
        <v>1</v>
      </c>
      <c r="C396" s="22" t="b">
        <f t="shared" si="101"/>
        <v>1</v>
      </c>
      <c r="D396" s="22" t="b">
        <f t="shared" si="102"/>
        <v>1</v>
      </c>
      <c r="E396" s="22" t="b">
        <f t="shared" si="103"/>
        <v>1</v>
      </c>
      <c r="F396" s="22" t="b">
        <f t="shared" si="98"/>
        <v>0</v>
      </c>
      <c r="G396" s="22" t="b">
        <f t="shared" si="97"/>
        <v>0</v>
      </c>
      <c r="H396" s="22" t="b">
        <f t="shared" si="104"/>
        <v>0</v>
      </c>
      <c r="I396" s="22" t="b">
        <f t="shared" si="111"/>
        <v>0</v>
      </c>
      <c r="J396" s="22" t="b">
        <f t="shared" si="105"/>
        <v>0</v>
      </c>
      <c r="K396" s="3" t="str">
        <f>IF(AND(J396,RIGHT(Y396)="통"),Y396,"")</f>
        <v/>
      </c>
      <c r="L396" s="3" t="str">
        <f t="shared" si="106"/>
        <v/>
      </c>
      <c r="M396" s="3" t="str">
        <f t="shared" si="107"/>
        <v/>
      </c>
      <c r="N396" s="64" t="str">
        <f t="shared" si="112"/>
        <v/>
      </c>
      <c r="O396" s="3" t="str">
        <f>IF(I396,IF(I397,CONCATENATE(Y396,O397),Y396),"")</f>
        <v/>
      </c>
      <c r="P396" s="19" t="str">
        <f>IF(G396,O396,IF(D396,Y396,""))</f>
        <v>(청덕동)</v>
      </c>
      <c r="Q396" s="23">
        <f>_xlfn.XLOOKUP(R396,summary!C1:C36,summary!B1:B36)</f>
        <v>43840</v>
      </c>
      <c r="R396" s="24" t="str">
        <f t="shared" si="108"/>
        <v>구성동</v>
      </c>
      <c r="S396" s="24" t="str">
        <f>IF(J396,Y396,S395)</f>
        <v>청덕15통</v>
      </c>
      <c r="T396" s="24" t="str">
        <f>IF(J396,P397,T395)</f>
        <v>(청덕동)</v>
      </c>
      <c r="U396" s="24" t="str">
        <f t="shared" si="109"/>
        <v>청덕</v>
      </c>
      <c r="V396" s="25">
        <f>IF(J396,M396,V395)</f>
        <v>15</v>
      </c>
      <c r="W396" s="25">
        <f t="shared" si="110"/>
        <v>2</v>
      </c>
      <c r="X396" s="26"/>
      <c r="Y396" s="2" t="s">
        <v>340</v>
      </c>
      <c r="Z396" s="2" t="s">
        <v>81</v>
      </c>
      <c r="AA396" s="2" t="s">
        <v>523</v>
      </c>
      <c r="AB396" s="5"/>
      <c r="AC396" s="5"/>
      <c r="AD396" s="5"/>
      <c r="AE396" s="5"/>
      <c r="AF396" s="5"/>
      <c r="AG396" s="5"/>
    </row>
    <row r="397" spans="1:33" ht="15.95" customHeight="1" x14ac:dyDescent="0.3">
      <c r="A397" s="22" t="b">
        <f t="shared" si="99"/>
        <v>0</v>
      </c>
      <c r="B397" s="22" t="b">
        <f t="shared" si="100"/>
        <v>0</v>
      </c>
      <c r="C397" s="22" t="b">
        <f t="shared" si="101"/>
        <v>0</v>
      </c>
      <c r="D397" s="22" t="b">
        <f t="shared" si="102"/>
        <v>0</v>
      </c>
      <c r="E397" s="22" t="b">
        <f t="shared" si="103"/>
        <v>0</v>
      </c>
      <c r="F397" s="22" t="b">
        <f t="shared" si="98"/>
        <v>0</v>
      </c>
      <c r="G397" s="22" t="b">
        <f t="shared" si="97"/>
        <v>0</v>
      </c>
      <c r="H397" s="22" t="b">
        <f t="shared" si="104"/>
        <v>0</v>
      </c>
      <c r="I397" s="22" t="b">
        <f t="shared" si="111"/>
        <v>0</v>
      </c>
      <c r="J397" s="22" t="b">
        <f t="shared" si="105"/>
        <v>0</v>
      </c>
      <c r="K397" s="3" t="str">
        <f>IF(AND(J397,RIGHT(Y397)="통"),Y397,"")</f>
        <v/>
      </c>
      <c r="L397" s="3" t="str">
        <f t="shared" si="106"/>
        <v/>
      </c>
      <c r="M397" s="3" t="str">
        <f t="shared" si="107"/>
        <v/>
      </c>
      <c r="N397" s="64" t="str">
        <f t="shared" si="112"/>
        <v/>
      </c>
      <c r="O397" s="3" t="str">
        <f>IF(I397,IF(I398,CONCATENATE(Y397,O398),Y397),"")</f>
        <v/>
      </c>
      <c r="P397" s="19" t="str">
        <f>IF(G397,O397,IF(D397,Y397,""))</f>
        <v/>
      </c>
      <c r="Q397" s="23">
        <f>_xlfn.XLOOKUP(R397,summary!C1:C36,summary!B1:B36)</f>
        <v>43840</v>
      </c>
      <c r="R397" s="24" t="str">
        <f t="shared" si="108"/>
        <v>구성동</v>
      </c>
      <c r="S397" s="24" t="str">
        <f>IF(J397,Y397,S396)</f>
        <v>청덕15통</v>
      </c>
      <c r="T397" s="24" t="str">
        <f>IF(J397,P398,T396)</f>
        <v>(청덕동)</v>
      </c>
      <c r="U397" s="24" t="str">
        <f t="shared" si="109"/>
        <v>청덕</v>
      </c>
      <c r="V397" s="25">
        <f>IF(J397,M397,V396)</f>
        <v>15</v>
      </c>
      <c r="W397" s="25">
        <f t="shared" si="110"/>
        <v>3</v>
      </c>
      <c r="X397" s="26"/>
      <c r="Y397" s="7"/>
      <c r="Z397" s="2" t="s">
        <v>83</v>
      </c>
      <c r="AA397" s="2" t="s">
        <v>524</v>
      </c>
      <c r="AB397" s="5"/>
      <c r="AC397" s="5"/>
      <c r="AD397" s="5"/>
      <c r="AE397" s="5"/>
      <c r="AF397" s="5"/>
      <c r="AG397" s="5"/>
    </row>
    <row r="398" spans="1:33" ht="15.95" customHeight="1" x14ac:dyDescent="0.3">
      <c r="A398" s="22" t="b">
        <f t="shared" si="99"/>
        <v>0</v>
      </c>
      <c r="B398" s="22" t="b">
        <f t="shared" si="100"/>
        <v>0</v>
      </c>
      <c r="C398" s="22" t="b">
        <f t="shared" si="101"/>
        <v>0</v>
      </c>
      <c r="D398" s="22" t="b">
        <f t="shared" si="102"/>
        <v>0</v>
      </c>
      <c r="E398" s="22" t="b">
        <f t="shared" si="103"/>
        <v>0</v>
      </c>
      <c r="F398" s="22" t="b">
        <f t="shared" si="98"/>
        <v>0</v>
      </c>
      <c r="G398" s="22" t="b">
        <f t="shared" si="97"/>
        <v>0</v>
      </c>
      <c r="H398" s="22" t="b">
        <f t="shared" si="104"/>
        <v>0</v>
      </c>
      <c r="I398" s="22" t="b">
        <f t="shared" si="111"/>
        <v>0</v>
      </c>
      <c r="J398" s="22" t="b">
        <f t="shared" si="105"/>
        <v>0</v>
      </c>
      <c r="K398" s="3" t="str">
        <f>IF(AND(J398,RIGHT(Y398)="통"),Y398,"")</f>
        <v/>
      </c>
      <c r="L398" s="3" t="str">
        <f t="shared" si="106"/>
        <v/>
      </c>
      <c r="M398" s="3" t="str">
        <f t="shared" si="107"/>
        <v/>
      </c>
      <c r="N398" s="64" t="str">
        <f t="shared" si="112"/>
        <v/>
      </c>
      <c r="O398" s="3" t="str">
        <f>IF(I398,IF(I399,CONCATENATE(Y398,O399),Y398),"")</f>
        <v/>
      </c>
      <c r="P398" s="19" t="str">
        <f>IF(G398,O398,IF(D398,Y398,""))</f>
        <v/>
      </c>
      <c r="Q398" s="23">
        <f>_xlfn.XLOOKUP(R398,summary!C1:C36,summary!B1:B36)</f>
        <v>43840</v>
      </c>
      <c r="R398" s="24" t="str">
        <f t="shared" si="108"/>
        <v>구성동</v>
      </c>
      <c r="S398" s="24" t="str">
        <f>IF(J398,Y398,S397)</f>
        <v>청덕15통</v>
      </c>
      <c r="T398" s="24" t="str">
        <f>IF(J398,P399,T397)</f>
        <v>(청덕동)</v>
      </c>
      <c r="U398" s="24" t="str">
        <f t="shared" si="109"/>
        <v>청덕</v>
      </c>
      <c r="V398" s="25">
        <f>IF(J398,M398,V397)</f>
        <v>15</v>
      </c>
      <c r="W398" s="25">
        <f t="shared" si="110"/>
        <v>4</v>
      </c>
      <c r="X398" s="26"/>
      <c r="Y398" s="7"/>
      <c r="Z398" s="2" t="s">
        <v>90</v>
      </c>
      <c r="AA398" s="2" t="s">
        <v>525</v>
      </c>
      <c r="AB398" s="5"/>
      <c r="AC398" s="5"/>
      <c r="AD398" s="5"/>
      <c r="AE398" s="5"/>
      <c r="AF398" s="5"/>
      <c r="AG398" s="5"/>
    </row>
    <row r="399" spans="1:33" ht="15.95" customHeight="1" x14ac:dyDescent="0.3">
      <c r="A399" s="22" t="b">
        <f t="shared" si="99"/>
        <v>0</v>
      </c>
      <c r="B399" s="22" t="b">
        <f t="shared" si="100"/>
        <v>0</v>
      </c>
      <c r="C399" s="22" t="b">
        <f t="shared" si="101"/>
        <v>0</v>
      </c>
      <c r="D399" s="22" t="b">
        <f t="shared" si="102"/>
        <v>0</v>
      </c>
      <c r="E399" s="22" t="b">
        <f t="shared" si="103"/>
        <v>0</v>
      </c>
      <c r="F399" s="22" t="b">
        <f t="shared" si="98"/>
        <v>0</v>
      </c>
      <c r="G399" s="22" t="b">
        <f t="shared" si="97"/>
        <v>0</v>
      </c>
      <c r="H399" s="22" t="b">
        <f t="shared" si="104"/>
        <v>0</v>
      </c>
      <c r="I399" s="22" t="b">
        <f t="shared" si="111"/>
        <v>0</v>
      </c>
      <c r="J399" s="22" t="b">
        <f t="shared" si="105"/>
        <v>0</v>
      </c>
      <c r="K399" s="3" t="str">
        <f>IF(AND(J399,RIGHT(Y399)="통"),Y399,"")</f>
        <v/>
      </c>
      <c r="L399" s="3" t="str">
        <f t="shared" si="106"/>
        <v/>
      </c>
      <c r="M399" s="3" t="str">
        <f t="shared" si="107"/>
        <v/>
      </c>
      <c r="N399" s="64" t="str">
        <f t="shared" si="112"/>
        <v/>
      </c>
      <c r="O399" s="3" t="str">
        <f>IF(I399,IF(I400,CONCATENATE(Y399,O400),Y399),"")</f>
        <v/>
      </c>
      <c r="P399" s="19" t="str">
        <f>IF(G399,O399,IF(D399,Y399,""))</f>
        <v/>
      </c>
      <c r="Q399" s="23">
        <f>_xlfn.XLOOKUP(R399,summary!C1:C36,summary!B1:B36)</f>
        <v>43840</v>
      </c>
      <c r="R399" s="24" t="str">
        <f t="shared" si="108"/>
        <v>구성동</v>
      </c>
      <c r="S399" s="24" t="str">
        <f>IF(J399,Y399,S398)</f>
        <v>청덕15통</v>
      </c>
      <c r="T399" s="24" t="str">
        <f>IF(J399,P400,T398)</f>
        <v>(청덕동)</v>
      </c>
      <c r="U399" s="24" t="str">
        <f t="shared" si="109"/>
        <v>청덕</v>
      </c>
      <c r="V399" s="25">
        <f>IF(J399,M399,V398)</f>
        <v>15</v>
      </c>
      <c r="W399" s="25">
        <f t="shared" si="110"/>
        <v>5</v>
      </c>
      <c r="X399" s="26"/>
      <c r="Y399" s="7"/>
      <c r="Z399" s="2" t="s">
        <v>106</v>
      </c>
      <c r="AA399" s="2" t="s">
        <v>526</v>
      </c>
      <c r="AB399" s="5"/>
      <c r="AC399" s="5"/>
      <c r="AD399" s="5"/>
      <c r="AE399" s="5"/>
      <c r="AF399" s="5"/>
      <c r="AG399" s="5"/>
    </row>
    <row r="400" spans="1:33" ht="15.95" customHeight="1" x14ac:dyDescent="0.3">
      <c r="A400" s="22" t="b">
        <f t="shared" si="99"/>
        <v>0</v>
      </c>
      <c r="B400" s="22" t="b">
        <f t="shared" si="100"/>
        <v>0</v>
      </c>
      <c r="C400" s="22" t="b">
        <f t="shared" si="101"/>
        <v>0</v>
      </c>
      <c r="D400" s="22" t="b">
        <f t="shared" si="102"/>
        <v>0</v>
      </c>
      <c r="E400" s="22" t="b">
        <f t="shared" si="103"/>
        <v>0</v>
      </c>
      <c r="F400" s="22" t="b">
        <f t="shared" si="98"/>
        <v>0</v>
      </c>
      <c r="G400" s="22" t="b">
        <f t="shared" si="97"/>
        <v>0</v>
      </c>
      <c r="H400" s="22" t="b">
        <f t="shared" si="104"/>
        <v>0</v>
      </c>
      <c r="I400" s="22" t="b">
        <f t="shared" si="111"/>
        <v>0</v>
      </c>
      <c r="J400" s="22" t="b">
        <f t="shared" si="105"/>
        <v>0</v>
      </c>
      <c r="K400" s="3" t="str">
        <f>IF(AND(J400,RIGHT(Y400)="통"),Y400,"")</f>
        <v/>
      </c>
      <c r="L400" s="3" t="str">
        <f t="shared" si="106"/>
        <v/>
      </c>
      <c r="M400" s="3" t="str">
        <f t="shared" si="107"/>
        <v/>
      </c>
      <c r="N400" s="64" t="str">
        <f t="shared" si="112"/>
        <v/>
      </c>
      <c r="O400" s="3" t="str">
        <f>IF(I400,IF(I401,CONCATENATE(Y400,O401),Y400),"")</f>
        <v/>
      </c>
      <c r="P400" s="19" t="str">
        <f>IF(G400,O400,IF(D400,Y400,""))</f>
        <v/>
      </c>
      <c r="Q400" s="23">
        <f>_xlfn.XLOOKUP(R400,summary!C1:C36,summary!B1:B36)</f>
        <v>43840</v>
      </c>
      <c r="R400" s="24" t="str">
        <f t="shared" si="108"/>
        <v>구성동</v>
      </c>
      <c r="S400" s="24" t="str">
        <f>IF(J400,Y400,S399)</f>
        <v>청덕15통</v>
      </c>
      <c r="T400" s="24" t="str">
        <f>IF(J400,P401,T399)</f>
        <v>(청덕동)</v>
      </c>
      <c r="U400" s="24" t="str">
        <f t="shared" si="109"/>
        <v>청덕</v>
      </c>
      <c r="V400" s="25">
        <f>IF(J400,M400,V399)</f>
        <v>15</v>
      </c>
      <c r="W400" s="25">
        <f t="shared" si="110"/>
        <v>6</v>
      </c>
      <c r="X400" s="26"/>
      <c r="Y400" s="7"/>
      <c r="Z400" s="2" t="s">
        <v>108</v>
      </c>
      <c r="AA400" s="2" t="s">
        <v>527</v>
      </c>
      <c r="AB400" s="5"/>
      <c r="AC400" s="5"/>
      <c r="AD400" s="5"/>
      <c r="AE400" s="5"/>
      <c r="AF400" s="5"/>
      <c r="AG400" s="5"/>
    </row>
    <row r="401" spans="1:33" ht="15.95" customHeight="1" x14ac:dyDescent="0.3">
      <c r="A401" s="22" t="b">
        <f t="shared" si="99"/>
        <v>0</v>
      </c>
      <c r="B401" s="22" t="b">
        <f t="shared" si="100"/>
        <v>0</v>
      </c>
      <c r="C401" s="22" t="b">
        <f t="shared" si="101"/>
        <v>0</v>
      </c>
      <c r="D401" s="22" t="b">
        <f t="shared" si="102"/>
        <v>0</v>
      </c>
      <c r="E401" s="22" t="b">
        <f t="shared" si="103"/>
        <v>0</v>
      </c>
      <c r="F401" s="22" t="b">
        <f t="shared" si="98"/>
        <v>0</v>
      </c>
      <c r="G401" s="22" t="b">
        <f t="shared" si="97"/>
        <v>0</v>
      </c>
      <c r="H401" s="22" t="b">
        <f t="shared" si="104"/>
        <v>0</v>
      </c>
      <c r="I401" s="22" t="b">
        <f t="shared" si="111"/>
        <v>0</v>
      </c>
      <c r="J401" s="22" t="b">
        <f t="shared" si="105"/>
        <v>0</v>
      </c>
      <c r="K401" s="3" t="str">
        <f>IF(AND(J401,RIGHT(Y401)="통"),Y401,"")</f>
        <v/>
      </c>
      <c r="L401" s="3" t="str">
        <f t="shared" si="106"/>
        <v/>
      </c>
      <c r="M401" s="3" t="str">
        <f t="shared" si="107"/>
        <v/>
      </c>
      <c r="N401" s="64" t="str">
        <f t="shared" si="112"/>
        <v/>
      </c>
      <c r="O401" s="3" t="str">
        <f>IF(I401,IF(I402,CONCATENATE(Y401,O402),Y401),"")</f>
        <v/>
      </c>
      <c r="P401" s="19" t="str">
        <f>IF(G401,O401,IF(D401,Y401,""))</f>
        <v/>
      </c>
      <c r="Q401" s="23">
        <f>_xlfn.XLOOKUP(R401,summary!C1:C36,summary!B1:B36)</f>
        <v>43840</v>
      </c>
      <c r="R401" s="24" t="str">
        <f t="shared" si="108"/>
        <v>구성동</v>
      </c>
      <c r="S401" s="24" t="str">
        <f>IF(J401,Y401,S400)</f>
        <v>청덕15통</v>
      </c>
      <c r="T401" s="24" t="str">
        <f>IF(J401,P402,T400)</f>
        <v>(청덕동)</v>
      </c>
      <c r="U401" s="24" t="str">
        <f t="shared" si="109"/>
        <v>청덕</v>
      </c>
      <c r="V401" s="25">
        <f>IF(J401,M401,V400)</f>
        <v>15</v>
      </c>
      <c r="W401" s="25">
        <f t="shared" si="110"/>
        <v>7</v>
      </c>
      <c r="X401" s="26"/>
      <c r="Y401" s="7"/>
      <c r="Z401" s="2" t="s">
        <v>110</v>
      </c>
      <c r="AA401" s="2" t="s">
        <v>528</v>
      </c>
      <c r="AB401" s="5"/>
      <c r="AC401" s="5"/>
      <c r="AD401" s="5"/>
      <c r="AE401" s="5"/>
      <c r="AF401" s="5"/>
      <c r="AG401" s="5"/>
    </row>
    <row r="402" spans="1:33" ht="15.95" customHeight="1" x14ac:dyDescent="0.3">
      <c r="A402" s="22" t="b">
        <f t="shared" si="99"/>
        <v>0</v>
      </c>
      <c r="B402" s="22" t="b">
        <f t="shared" si="100"/>
        <v>0</v>
      </c>
      <c r="C402" s="22" t="b">
        <f t="shared" si="101"/>
        <v>0</v>
      </c>
      <c r="D402" s="22" t="b">
        <f t="shared" si="102"/>
        <v>0</v>
      </c>
      <c r="E402" s="22" t="b">
        <f t="shared" si="103"/>
        <v>0</v>
      </c>
      <c r="F402" s="22" t="b">
        <f t="shared" si="98"/>
        <v>0</v>
      </c>
      <c r="G402" s="22" t="b">
        <f t="shared" si="97"/>
        <v>0</v>
      </c>
      <c r="H402" s="22" t="b">
        <f t="shared" si="104"/>
        <v>0</v>
      </c>
      <c r="I402" s="22" t="b">
        <f t="shared" si="111"/>
        <v>0</v>
      </c>
      <c r="J402" s="22" t="b">
        <f t="shared" si="105"/>
        <v>0</v>
      </c>
      <c r="K402" s="3" t="str">
        <f>IF(AND(J402,RIGHT(Y402)="통"),Y402,"")</f>
        <v/>
      </c>
      <c r="L402" s="3" t="str">
        <f t="shared" si="106"/>
        <v/>
      </c>
      <c r="M402" s="3" t="str">
        <f t="shared" si="107"/>
        <v/>
      </c>
      <c r="N402" s="64" t="str">
        <f t="shared" si="112"/>
        <v/>
      </c>
      <c r="O402" s="3" t="str">
        <f>IF(I402,IF(I403,CONCATENATE(Y402,O403),Y402),"")</f>
        <v/>
      </c>
      <c r="P402" s="19" t="str">
        <f>IF(G402,O402,IF(D402,Y402,""))</f>
        <v/>
      </c>
      <c r="Q402" s="23">
        <f>_xlfn.XLOOKUP(R402,summary!C1:C36,summary!B1:B36)</f>
        <v>43840</v>
      </c>
      <c r="R402" s="24" t="str">
        <f t="shared" si="108"/>
        <v>구성동</v>
      </c>
      <c r="S402" s="24" t="str">
        <f>IF(J402,Y402,S401)</f>
        <v>청덕15통</v>
      </c>
      <c r="T402" s="24" t="str">
        <f>IF(J402,P403,T401)</f>
        <v>(청덕동)</v>
      </c>
      <c r="U402" s="24" t="str">
        <f t="shared" si="109"/>
        <v>청덕</v>
      </c>
      <c r="V402" s="25">
        <f>IF(J402,M402,V401)</f>
        <v>15</v>
      </c>
      <c r="W402" s="25">
        <f t="shared" si="110"/>
        <v>8</v>
      </c>
      <c r="X402" s="26"/>
      <c r="Y402" s="7"/>
      <c r="Z402" s="2" t="s">
        <v>112</v>
      </c>
      <c r="AA402" s="2" t="s">
        <v>529</v>
      </c>
      <c r="AB402" s="5"/>
      <c r="AC402" s="5"/>
      <c r="AD402" s="5"/>
      <c r="AE402" s="5"/>
      <c r="AF402" s="5"/>
      <c r="AG402" s="5"/>
    </row>
    <row r="403" spans="1:33" ht="15.95" customHeight="1" x14ac:dyDescent="0.3">
      <c r="A403" s="22" t="b">
        <f t="shared" si="99"/>
        <v>0</v>
      </c>
      <c r="B403" s="22" t="b">
        <f t="shared" si="100"/>
        <v>0</v>
      </c>
      <c r="C403" s="22" t="b">
        <f t="shared" si="101"/>
        <v>0</v>
      </c>
      <c r="D403" s="22" t="b">
        <f t="shared" si="102"/>
        <v>0</v>
      </c>
      <c r="E403" s="22" t="b">
        <f t="shared" si="103"/>
        <v>0</v>
      </c>
      <c r="F403" s="22" t="b">
        <f t="shared" si="98"/>
        <v>0</v>
      </c>
      <c r="G403" s="22" t="b">
        <f t="shared" si="97"/>
        <v>0</v>
      </c>
      <c r="H403" s="22" t="b">
        <f t="shared" si="104"/>
        <v>0</v>
      </c>
      <c r="I403" s="22" t="b">
        <f t="shared" si="111"/>
        <v>0</v>
      </c>
      <c r="J403" s="22" t="b">
        <f t="shared" si="105"/>
        <v>0</v>
      </c>
      <c r="K403" s="3" t="str">
        <f>IF(AND(J403,RIGHT(Y403)="통"),Y403,"")</f>
        <v/>
      </c>
      <c r="L403" s="3" t="str">
        <f t="shared" si="106"/>
        <v/>
      </c>
      <c r="M403" s="3" t="str">
        <f t="shared" si="107"/>
        <v/>
      </c>
      <c r="N403" s="64" t="str">
        <f t="shared" si="112"/>
        <v/>
      </c>
      <c r="O403" s="3" t="str">
        <f>IF(I403,IF(I404,CONCATENATE(Y403,O404),Y403),"")</f>
        <v/>
      </c>
      <c r="P403" s="19" t="str">
        <f>IF(G403,O403,IF(D403,Y403,""))</f>
        <v/>
      </c>
      <c r="Q403" s="23">
        <f>_xlfn.XLOOKUP(R403,summary!C1:C36,summary!B1:B36)</f>
        <v>43840</v>
      </c>
      <c r="R403" s="24" t="str">
        <f t="shared" si="108"/>
        <v>구성동</v>
      </c>
      <c r="S403" s="24" t="str">
        <f>IF(J403,Y403,S402)</f>
        <v>청덕15통</v>
      </c>
      <c r="T403" s="24" t="str">
        <f>IF(J403,P404,T402)</f>
        <v>(청덕동)</v>
      </c>
      <c r="U403" s="24" t="str">
        <f t="shared" si="109"/>
        <v>청덕</v>
      </c>
      <c r="V403" s="25">
        <f>IF(J403,M403,V402)</f>
        <v>15</v>
      </c>
      <c r="W403" s="25">
        <f t="shared" si="110"/>
        <v>9</v>
      </c>
      <c r="X403" s="26"/>
      <c r="Y403" s="7"/>
      <c r="Z403" s="2" t="s">
        <v>114</v>
      </c>
      <c r="AA403" s="2" t="s">
        <v>530</v>
      </c>
      <c r="AB403" s="5"/>
      <c r="AC403" s="5"/>
      <c r="AD403" s="5"/>
      <c r="AE403" s="5"/>
      <c r="AF403" s="5"/>
      <c r="AG403" s="5"/>
    </row>
    <row r="404" spans="1:33" ht="15.95" customHeight="1" x14ac:dyDescent="0.3">
      <c r="A404" s="22" t="b">
        <f t="shared" si="99"/>
        <v>0</v>
      </c>
      <c r="B404" s="22" t="b">
        <f t="shared" si="100"/>
        <v>0</v>
      </c>
      <c r="C404" s="22" t="b">
        <f t="shared" si="101"/>
        <v>0</v>
      </c>
      <c r="D404" s="22" t="b">
        <f t="shared" si="102"/>
        <v>0</v>
      </c>
      <c r="E404" s="22" t="b">
        <f t="shared" si="103"/>
        <v>0</v>
      </c>
      <c r="F404" s="22" t="b">
        <f t="shared" si="98"/>
        <v>0</v>
      </c>
      <c r="G404" s="22" t="b">
        <f t="shared" si="97"/>
        <v>0</v>
      </c>
      <c r="H404" s="22" t="b">
        <f t="shared" si="104"/>
        <v>0</v>
      </c>
      <c r="I404" s="22" t="b">
        <f t="shared" si="111"/>
        <v>0</v>
      </c>
      <c r="J404" s="22" t="b">
        <f t="shared" si="105"/>
        <v>0</v>
      </c>
      <c r="K404" s="3" t="str">
        <f>IF(AND(J404,RIGHT(Y404)="통"),Y404,"")</f>
        <v/>
      </c>
      <c r="L404" s="3" t="str">
        <f t="shared" si="106"/>
        <v/>
      </c>
      <c r="M404" s="3" t="str">
        <f t="shared" si="107"/>
        <v/>
      </c>
      <c r="N404" s="64" t="str">
        <f t="shared" si="112"/>
        <v/>
      </c>
      <c r="O404" s="3" t="str">
        <f>IF(I404,IF(I405,CONCATENATE(Y404,O405),Y404),"")</f>
        <v/>
      </c>
      <c r="P404" s="19" t="str">
        <f>IF(G404,O404,IF(D404,Y404,""))</f>
        <v/>
      </c>
      <c r="Q404" s="23">
        <f>_xlfn.XLOOKUP(R404,summary!C1:C36,summary!B1:B36)</f>
        <v>43840</v>
      </c>
      <c r="R404" s="24" t="str">
        <f t="shared" si="108"/>
        <v>구성동</v>
      </c>
      <c r="S404" s="24" t="str">
        <f>IF(J404,Y404,S403)</f>
        <v>청덕15통</v>
      </c>
      <c r="T404" s="24" t="str">
        <f>IF(J404,P405,T403)</f>
        <v>(청덕동)</v>
      </c>
      <c r="U404" s="24" t="str">
        <f t="shared" si="109"/>
        <v>청덕</v>
      </c>
      <c r="V404" s="25">
        <f>IF(J404,M404,V403)</f>
        <v>15</v>
      </c>
      <c r="W404" s="24" t="str">
        <f t="shared" si="110"/>
        <v/>
      </c>
      <c r="X404" s="26"/>
      <c r="Y404" s="7"/>
      <c r="Z404" s="7"/>
      <c r="AA404" s="7"/>
      <c r="AB404" s="5"/>
      <c r="AC404" s="5"/>
      <c r="AD404" s="5"/>
      <c r="AE404" s="5"/>
      <c r="AF404" s="5"/>
      <c r="AG404" s="5"/>
    </row>
    <row r="405" spans="1:33" ht="15.95" customHeight="1" x14ac:dyDescent="0.3">
      <c r="A405" s="22" t="b">
        <f t="shared" si="99"/>
        <v>1</v>
      </c>
      <c r="B405" s="22" t="b">
        <f t="shared" si="100"/>
        <v>0</v>
      </c>
      <c r="C405" s="22" t="b">
        <f t="shared" si="101"/>
        <v>0</v>
      </c>
      <c r="D405" s="22" t="b">
        <f t="shared" si="102"/>
        <v>0</v>
      </c>
      <c r="E405" s="22" t="b">
        <f t="shared" si="103"/>
        <v>0</v>
      </c>
      <c r="F405" s="22" t="b">
        <f t="shared" si="98"/>
        <v>0</v>
      </c>
      <c r="G405" s="22" t="b">
        <f t="shared" si="97"/>
        <v>0</v>
      </c>
      <c r="H405" s="22" t="b">
        <f t="shared" si="104"/>
        <v>0</v>
      </c>
      <c r="I405" s="22" t="b">
        <f t="shared" si="111"/>
        <v>0</v>
      </c>
      <c r="J405" s="22" t="b">
        <f t="shared" si="105"/>
        <v>1</v>
      </c>
      <c r="K405" s="3" t="str">
        <f>IF(AND(J405,RIGHT(Y405)="통"),Y405,"")</f>
        <v/>
      </c>
      <c r="L405" s="3" t="str">
        <f t="shared" si="106"/>
        <v/>
      </c>
      <c r="M405" s="3" t="str">
        <f t="shared" si="107"/>
        <v/>
      </c>
      <c r="N405" s="64" t="str">
        <f t="shared" si="112"/>
        <v/>
      </c>
      <c r="O405" s="3" t="str">
        <f>IF(I405,IF(I406,CONCATENATE(Y405,O406),Y405),"")</f>
        <v/>
      </c>
      <c r="P405" s="19" t="str">
        <f>IF(G405,O405,IF(D405,Y405,""))</f>
        <v/>
      </c>
      <c r="Q405" s="23" t="e">
        <f>_xlfn.XLOOKUP(R405,summary!C1:C36,summary!B1:B36)</f>
        <v>#N/A</v>
      </c>
      <c r="R405" s="24" t="str">
        <f t="shared" si="108"/>
        <v>읍 면 동</v>
      </c>
      <c r="S405" s="24" t="str">
        <f>IF(J405,Y405,S404)</f>
        <v>통 리 명</v>
      </c>
      <c r="T405" s="24" t="str">
        <f>IF(J405,P406,T404)</f>
        <v/>
      </c>
      <c r="U405" s="25" t="str">
        <f t="shared" si="109"/>
        <v/>
      </c>
      <c r="V405" s="24" t="str">
        <f>IF(J405,M405,V404)</f>
        <v/>
      </c>
      <c r="W405" s="24" t="str">
        <f t="shared" si="110"/>
        <v/>
      </c>
      <c r="X405" s="21" t="s">
        <v>141</v>
      </c>
      <c r="Y405" s="2" t="s">
        <v>142</v>
      </c>
      <c r="Z405" s="2" t="s">
        <v>74</v>
      </c>
      <c r="AA405" s="2" t="s">
        <v>143</v>
      </c>
      <c r="AB405" s="5"/>
      <c r="AC405" s="5"/>
      <c r="AD405" s="5"/>
      <c r="AE405" s="5"/>
      <c r="AF405" s="5"/>
      <c r="AG405" s="5"/>
    </row>
    <row r="406" spans="1:33" ht="15.95" customHeight="1" x14ac:dyDescent="0.3">
      <c r="A406" s="22" t="b">
        <f t="shared" si="99"/>
        <v>1</v>
      </c>
      <c r="B406" s="22" t="b">
        <f t="shared" si="100"/>
        <v>0</v>
      </c>
      <c r="C406" s="22" t="b">
        <f t="shared" si="101"/>
        <v>0</v>
      </c>
      <c r="D406" s="22" t="b">
        <f t="shared" si="102"/>
        <v>0</v>
      </c>
      <c r="E406" s="22" t="b">
        <f t="shared" si="103"/>
        <v>0</v>
      </c>
      <c r="F406" s="22" t="b">
        <f t="shared" si="98"/>
        <v>0</v>
      </c>
      <c r="G406" s="22" t="b">
        <f t="shared" si="97"/>
        <v>0</v>
      </c>
      <c r="H406" s="22" t="b">
        <f t="shared" si="104"/>
        <v>0</v>
      </c>
      <c r="I406" s="22" t="b">
        <f t="shared" si="111"/>
        <v>0</v>
      </c>
      <c r="J406" s="22" t="b">
        <f t="shared" si="105"/>
        <v>1</v>
      </c>
      <c r="K406" s="3" t="str">
        <f>IF(AND(J406,RIGHT(Y406)="통"),Y406,"")</f>
        <v>청덕16통</v>
      </c>
      <c r="L406" s="3" t="str">
        <f t="shared" si="106"/>
        <v>16</v>
      </c>
      <c r="M406" s="22">
        <f t="shared" si="107"/>
        <v>16</v>
      </c>
      <c r="N406" s="64" t="str">
        <f t="shared" si="112"/>
        <v>청덕</v>
      </c>
      <c r="O406" s="3" t="str">
        <f>IF(I406,IF(I407,CONCATENATE(Y406,O407),Y406),"")</f>
        <v/>
      </c>
      <c r="P406" s="19" t="str">
        <f>IF(G406,O406,IF(D406,Y406,""))</f>
        <v/>
      </c>
      <c r="Q406" s="23">
        <f>_xlfn.XLOOKUP(R406,summary!C1:C36,summary!B1:B36)</f>
        <v>43840</v>
      </c>
      <c r="R406" s="24" t="str">
        <f t="shared" si="108"/>
        <v>구성동</v>
      </c>
      <c r="S406" s="24" t="str">
        <f>IF(J406,Y406,S405)</f>
        <v>청덕16통</v>
      </c>
      <c r="T406" s="24" t="str">
        <f>IF(J406,P407,T405)</f>
        <v>(청덕동)</v>
      </c>
      <c r="U406" s="24" t="str">
        <f t="shared" si="109"/>
        <v>청덕</v>
      </c>
      <c r="V406" s="25">
        <f>IF(J406,M406,V405)</f>
        <v>16</v>
      </c>
      <c r="W406" s="25">
        <f t="shared" si="110"/>
        <v>1</v>
      </c>
      <c r="X406" s="21" t="s">
        <v>31</v>
      </c>
      <c r="Y406" s="2" t="s">
        <v>531</v>
      </c>
      <c r="Z406" s="2" t="s">
        <v>79</v>
      </c>
      <c r="AA406" s="2" t="s">
        <v>532</v>
      </c>
      <c r="AB406" s="5"/>
      <c r="AC406" s="5"/>
      <c r="AD406" s="5"/>
      <c r="AE406" s="5"/>
      <c r="AF406" s="5"/>
      <c r="AG406" s="5"/>
    </row>
    <row r="407" spans="1:33" ht="15.95" customHeight="1" x14ac:dyDescent="0.3">
      <c r="A407" s="22" t="b">
        <f t="shared" si="99"/>
        <v>1</v>
      </c>
      <c r="B407" s="22" t="b">
        <f t="shared" si="100"/>
        <v>1</v>
      </c>
      <c r="C407" s="22" t="b">
        <f t="shared" si="101"/>
        <v>1</v>
      </c>
      <c r="D407" s="22" t="b">
        <f t="shared" si="102"/>
        <v>1</v>
      </c>
      <c r="E407" s="22" t="b">
        <f t="shared" si="103"/>
        <v>1</v>
      </c>
      <c r="F407" s="22" t="b">
        <f t="shared" si="98"/>
        <v>0</v>
      </c>
      <c r="G407" s="22" t="b">
        <f t="shared" si="97"/>
        <v>0</v>
      </c>
      <c r="H407" s="22" t="b">
        <f t="shared" si="104"/>
        <v>0</v>
      </c>
      <c r="I407" s="22" t="b">
        <f t="shared" si="111"/>
        <v>0</v>
      </c>
      <c r="J407" s="22" t="b">
        <f t="shared" si="105"/>
        <v>0</v>
      </c>
      <c r="K407" s="3" t="str">
        <f>IF(AND(J407,RIGHT(Y407)="통"),Y407,"")</f>
        <v/>
      </c>
      <c r="L407" s="3" t="str">
        <f t="shared" si="106"/>
        <v/>
      </c>
      <c r="M407" s="3" t="str">
        <f t="shared" si="107"/>
        <v/>
      </c>
      <c r="N407" s="64" t="str">
        <f t="shared" si="112"/>
        <v/>
      </c>
      <c r="O407" s="3" t="str">
        <f>IF(I407,IF(I408,CONCATENATE(Y407,O408),Y407),"")</f>
        <v/>
      </c>
      <c r="P407" s="19" t="str">
        <f>IF(G407,O407,IF(D407,Y407,""))</f>
        <v>(청덕동)</v>
      </c>
      <c r="Q407" s="23">
        <f>_xlfn.XLOOKUP(R407,summary!C1:C36,summary!B1:B36)</f>
        <v>43840</v>
      </c>
      <c r="R407" s="24" t="str">
        <f t="shared" si="108"/>
        <v>구성동</v>
      </c>
      <c r="S407" s="24" t="str">
        <f>IF(J407,Y407,S406)</f>
        <v>청덕16통</v>
      </c>
      <c r="T407" s="24" t="str">
        <f>IF(J407,P408,T406)</f>
        <v>(청덕동)</v>
      </c>
      <c r="U407" s="24" t="str">
        <f t="shared" si="109"/>
        <v>청덕</v>
      </c>
      <c r="V407" s="25">
        <f>IF(J407,M407,V406)</f>
        <v>16</v>
      </c>
      <c r="W407" s="25">
        <f t="shared" si="110"/>
        <v>2</v>
      </c>
      <c r="X407" s="26"/>
      <c r="Y407" s="2" t="s">
        <v>340</v>
      </c>
      <c r="Z407" s="2" t="s">
        <v>81</v>
      </c>
      <c r="AA407" s="2" t="s">
        <v>533</v>
      </c>
      <c r="AB407" s="5"/>
      <c r="AC407" s="5"/>
      <c r="AD407" s="5"/>
      <c r="AE407" s="5"/>
      <c r="AF407" s="5"/>
      <c r="AG407" s="5"/>
    </row>
    <row r="408" spans="1:33" ht="15.95" customHeight="1" x14ac:dyDescent="0.3">
      <c r="A408" s="22" t="b">
        <f t="shared" si="99"/>
        <v>0</v>
      </c>
      <c r="B408" s="22" t="b">
        <f t="shared" si="100"/>
        <v>0</v>
      </c>
      <c r="C408" s="22" t="b">
        <f t="shared" si="101"/>
        <v>0</v>
      </c>
      <c r="D408" s="22" t="b">
        <f t="shared" si="102"/>
        <v>0</v>
      </c>
      <c r="E408" s="22" t="b">
        <f t="shared" si="103"/>
        <v>0</v>
      </c>
      <c r="F408" s="22" t="b">
        <f t="shared" si="98"/>
        <v>0</v>
      </c>
      <c r="G408" s="22" t="b">
        <f t="shared" si="97"/>
        <v>0</v>
      </c>
      <c r="H408" s="22" t="b">
        <f t="shared" si="104"/>
        <v>0</v>
      </c>
      <c r="I408" s="22" t="b">
        <f t="shared" si="111"/>
        <v>0</v>
      </c>
      <c r="J408" s="22" t="b">
        <f t="shared" si="105"/>
        <v>0</v>
      </c>
      <c r="K408" s="3" t="str">
        <f>IF(AND(J408,RIGHT(Y408)="통"),Y408,"")</f>
        <v/>
      </c>
      <c r="L408" s="3" t="str">
        <f t="shared" si="106"/>
        <v/>
      </c>
      <c r="M408" s="3" t="str">
        <f t="shared" si="107"/>
        <v/>
      </c>
      <c r="N408" s="64" t="str">
        <f t="shared" si="112"/>
        <v/>
      </c>
      <c r="O408" s="3" t="str">
        <f>IF(I408,IF(I409,CONCATENATE(Y408,O409),Y408),"")</f>
        <v/>
      </c>
      <c r="P408" s="19" t="str">
        <f>IF(G408,O408,IF(D408,Y408,""))</f>
        <v/>
      </c>
      <c r="Q408" s="23">
        <f>_xlfn.XLOOKUP(R408,summary!C1:C36,summary!B1:B36)</f>
        <v>43840</v>
      </c>
      <c r="R408" s="24" t="str">
        <f t="shared" si="108"/>
        <v>구성동</v>
      </c>
      <c r="S408" s="24" t="str">
        <f>IF(J408,Y408,S407)</f>
        <v>청덕16통</v>
      </c>
      <c r="T408" s="24" t="str">
        <f>IF(J408,P409,T407)</f>
        <v>(청덕동)</v>
      </c>
      <c r="U408" s="24" t="str">
        <f t="shared" si="109"/>
        <v>청덕</v>
      </c>
      <c r="V408" s="25">
        <f>IF(J408,M408,V407)</f>
        <v>16</v>
      </c>
      <c r="W408" s="25">
        <f t="shared" si="110"/>
        <v>3</v>
      </c>
      <c r="X408" s="26"/>
      <c r="Y408" s="7"/>
      <c r="Z408" s="2" t="s">
        <v>83</v>
      </c>
      <c r="AA408" s="2" t="s">
        <v>534</v>
      </c>
      <c r="AB408" s="5"/>
      <c r="AC408" s="5"/>
      <c r="AD408" s="5"/>
      <c r="AE408" s="5"/>
      <c r="AF408" s="5"/>
      <c r="AG408" s="5"/>
    </row>
    <row r="409" spans="1:33" ht="15.95" customHeight="1" x14ac:dyDescent="0.3">
      <c r="A409" s="22" t="b">
        <f t="shared" si="99"/>
        <v>0</v>
      </c>
      <c r="B409" s="22" t="b">
        <f t="shared" si="100"/>
        <v>0</v>
      </c>
      <c r="C409" s="22" t="b">
        <f t="shared" si="101"/>
        <v>0</v>
      </c>
      <c r="D409" s="22" t="b">
        <f t="shared" si="102"/>
        <v>0</v>
      </c>
      <c r="E409" s="22" t="b">
        <f t="shared" si="103"/>
        <v>0</v>
      </c>
      <c r="F409" s="22" t="b">
        <f t="shared" si="98"/>
        <v>0</v>
      </c>
      <c r="G409" s="22" t="b">
        <f t="shared" si="97"/>
        <v>0</v>
      </c>
      <c r="H409" s="22" t="b">
        <f t="shared" si="104"/>
        <v>0</v>
      </c>
      <c r="I409" s="22" t="b">
        <f t="shared" si="111"/>
        <v>0</v>
      </c>
      <c r="J409" s="22" t="b">
        <f t="shared" si="105"/>
        <v>0</v>
      </c>
      <c r="K409" s="3" t="str">
        <f>IF(AND(J409,RIGHT(Y409)="통"),Y409,"")</f>
        <v/>
      </c>
      <c r="L409" s="3" t="str">
        <f t="shared" si="106"/>
        <v/>
      </c>
      <c r="M409" s="3" t="str">
        <f t="shared" si="107"/>
        <v/>
      </c>
      <c r="N409" s="64" t="str">
        <f t="shared" si="112"/>
        <v/>
      </c>
      <c r="O409" s="3" t="str">
        <f>IF(I409,IF(I410,CONCATENATE(Y409,O410),Y409),"")</f>
        <v/>
      </c>
      <c r="P409" s="19" t="str">
        <f>IF(G409,O409,IF(D409,Y409,""))</f>
        <v/>
      </c>
      <c r="Q409" s="23">
        <f>_xlfn.XLOOKUP(R409,summary!C1:C36,summary!B1:B36)</f>
        <v>43840</v>
      </c>
      <c r="R409" s="24" t="str">
        <f t="shared" si="108"/>
        <v>구성동</v>
      </c>
      <c r="S409" s="24" t="str">
        <f>IF(J409,Y409,S408)</f>
        <v>청덕16통</v>
      </c>
      <c r="T409" s="24" t="str">
        <f>IF(J409,P410,T408)</f>
        <v>(청덕동)</v>
      </c>
      <c r="U409" s="24" t="str">
        <f t="shared" si="109"/>
        <v>청덕</v>
      </c>
      <c r="V409" s="25">
        <f>IF(J409,M409,V408)</f>
        <v>16</v>
      </c>
      <c r="W409" s="25">
        <f t="shared" si="110"/>
        <v>4</v>
      </c>
      <c r="X409" s="26"/>
      <c r="Y409" s="7"/>
      <c r="Z409" s="2" t="s">
        <v>90</v>
      </c>
      <c r="AA409" s="2" t="s">
        <v>535</v>
      </c>
      <c r="AB409" s="5"/>
      <c r="AC409" s="5"/>
      <c r="AD409" s="5"/>
      <c r="AE409" s="5"/>
      <c r="AF409" s="5"/>
      <c r="AG409" s="5"/>
    </row>
    <row r="410" spans="1:33" ht="15.95" customHeight="1" x14ac:dyDescent="0.3">
      <c r="A410" s="22" t="b">
        <f t="shared" si="99"/>
        <v>0</v>
      </c>
      <c r="B410" s="22" t="b">
        <f t="shared" si="100"/>
        <v>0</v>
      </c>
      <c r="C410" s="22" t="b">
        <f t="shared" si="101"/>
        <v>0</v>
      </c>
      <c r="D410" s="22" t="b">
        <f t="shared" si="102"/>
        <v>0</v>
      </c>
      <c r="E410" s="22" t="b">
        <f t="shared" si="103"/>
        <v>0</v>
      </c>
      <c r="F410" s="22" t="b">
        <f t="shared" si="98"/>
        <v>0</v>
      </c>
      <c r="G410" s="22" t="b">
        <f t="shared" si="97"/>
        <v>0</v>
      </c>
      <c r="H410" s="22" t="b">
        <f t="shared" si="104"/>
        <v>0</v>
      </c>
      <c r="I410" s="22" t="b">
        <f t="shared" si="111"/>
        <v>0</v>
      </c>
      <c r="J410" s="22" t="b">
        <f t="shared" si="105"/>
        <v>0</v>
      </c>
      <c r="K410" s="3" t="str">
        <f>IF(AND(J410,RIGHT(Y410)="통"),Y410,"")</f>
        <v/>
      </c>
      <c r="L410" s="3" t="str">
        <f t="shared" si="106"/>
        <v/>
      </c>
      <c r="M410" s="3" t="str">
        <f t="shared" si="107"/>
        <v/>
      </c>
      <c r="N410" s="64" t="str">
        <f t="shared" si="112"/>
        <v/>
      </c>
      <c r="O410" s="3" t="str">
        <f>IF(I410,IF(I411,CONCATENATE(Y410,O411),Y410),"")</f>
        <v/>
      </c>
      <c r="P410" s="19" t="str">
        <f>IF(G410,O410,IF(D410,Y410,""))</f>
        <v/>
      </c>
      <c r="Q410" s="23">
        <f>_xlfn.XLOOKUP(R410,summary!C1:C36,summary!B1:B36)</f>
        <v>43840</v>
      </c>
      <c r="R410" s="24" t="str">
        <f t="shared" si="108"/>
        <v>구성동</v>
      </c>
      <c r="S410" s="24" t="str">
        <f>IF(J410,Y410,S409)</f>
        <v>청덕16통</v>
      </c>
      <c r="T410" s="24" t="str">
        <f>IF(J410,P411,T409)</f>
        <v>(청덕동)</v>
      </c>
      <c r="U410" s="24" t="str">
        <f t="shared" si="109"/>
        <v>청덕</v>
      </c>
      <c r="V410" s="25">
        <f>IF(J410,M410,V409)</f>
        <v>16</v>
      </c>
      <c r="W410" s="25">
        <f t="shared" si="110"/>
        <v>5</v>
      </c>
      <c r="X410" s="26"/>
      <c r="Y410" s="7"/>
      <c r="Z410" s="2" t="s">
        <v>106</v>
      </c>
      <c r="AA410" s="2" t="s">
        <v>536</v>
      </c>
      <c r="AB410" s="5"/>
      <c r="AC410" s="5"/>
      <c r="AD410" s="5"/>
      <c r="AE410" s="5"/>
      <c r="AF410" s="5"/>
      <c r="AG410" s="5"/>
    </row>
    <row r="411" spans="1:33" ht="15.95" customHeight="1" x14ac:dyDescent="0.3">
      <c r="A411" s="22" t="b">
        <f t="shared" si="99"/>
        <v>0</v>
      </c>
      <c r="B411" s="22" t="b">
        <f t="shared" si="100"/>
        <v>0</v>
      </c>
      <c r="C411" s="22" t="b">
        <f t="shared" si="101"/>
        <v>0</v>
      </c>
      <c r="D411" s="22" t="b">
        <f t="shared" si="102"/>
        <v>0</v>
      </c>
      <c r="E411" s="22" t="b">
        <f t="shared" si="103"/>
        <v>0</v>
      </c>
      <c r="F411" s="22" t="b">
        <f t="shared" si="98"/>
        <v>0</v>
      </c>
      <c r="G411" s="22" t="b">
        <f t="shared" si="97"/>
        <v>0</v>
      </c>
      <c r="H411" s="22" t="b">
        <f t="shared" si="104"/>
        <v>0</v>
      </c>
      <c r="I411" s="22" t="b">
        <f t="shared" si="111"/>
        <v>0</v>
      </c>
      <c r="J411" s="22" t="b">
        <f t="shared" si="105"/>
        <v>0</v>
      </c>
      <c r="K411" s="3" t="str">
        <f>IF(AND(J411,RIGHT(Y411)="통"),Y411,"")</f>
        <v/>
      </c>
      <c r="L411" s="3" t="str">
        <f t="shared" si="106"/>
        <v/>
      </c>
      <c r="M411" s="3" t="str">
        <f t="shared" si="107"/>
        <v/>
      </c>
      <c r="N411" s="64" t="str">
        <f t="shared" si="112"/>
        <v/>
      </c>
      <c r="O411" s="3" t="str">
        <f>IF(I411,IF(I412,CONCATENATE(Y411,O412),Y411),"")</f>
        <v/>
      </c>
      <c r="P411" s="19" t="str">
        <f>IF(G411,O411,IF(D411,Y411,""))</f>
        <v/>
      </c>
      <c r="Q411" s="23">
        <f>_xlfn.XLOOKUP(R411,summary!C1:C36,summary!B1:B36)</f>
        <v>43840</v>
      </c>
      <c r="R411" s="24" t="str">
        <f t="shared" si="108"/>
        <v>구성동</v>
      </c>
      <c r="S411" s="24" t="str">
        <f>IF(J411,Y411,S410)</f>
        <v>청덕16통</v>
      </c>
      <c r="T411" s="24" t="str">
        <f>IF(J411,P412,T410)</f>
        <v>(청덕동)</v>
      </c>
      <c r="U411" s="24" t="str">
        <f t="shared" si="109"/>
        <v>청덕</v>
      </c>
      <c r="V411" s="25">
        <f>IF(J411,M411,V410)</f>
        <v>16</v>
      </c>
      <c r="W411" s="25">
        <f t="shared" si="110"/>
        <v>6</v>
      </c>
      <c r="X411" s="26"/>
      <c r="Y411" s="7"/>
      <c r="Z411" s="2" t="s">
        <v>108</v>
      </c>
      <c r="AA411" s="2" t="s">
        <v>537</v>
      </c>
      <c r="AB411" s="5"/>
      <c r="AC411" s="5"/>
      <c r="AD411" s="5"/>
      <c r="AE411" s="5"/>
      <c r="AF411" s="5"/>
      <c r="AG411" s="5"/>
    </row>
    <row r="412" spans="1:33" ht="15.95" customHeight="1" x14ac:dyDescent="0.3">
      <c r="A412" s="22" t="b">
        <f t="shared" si="99"/>
        <v>0</v>
      </c>
      <c r="B412" s="22" t="b">
        <f t="shared" si="100"/>
        <v>0</v>
      </c>
      <c r="C412" s="22" t="b">
        <f t="shared" si="101"/>
        <v>0</v>
      </c>
      <c r="D412" s="22" t="b">
        <f t="shared" si="102"/>
        <v>0</v>
      </c>
      <c r="E412" s="22" t="b">
        <f t="shared" si="103"/>
        <v>0</v>
      </c>
      <c r="F412" s="22" t="b">
        <f t="shared" si="98"/>
        <v>0</v>
      </c>
      <c r="G412" s="22" t="b">
        <f t="shared" si="97"/>
        <v>0</v>
      </c>
      <c r="H412" s="22" t="b">
        <f t="shared" si="104"/>
        <v>0</v>
      </c>
      <c r="I412" s="22" t="b">
        <f t="shared" si="111"/>
        <v>0</v>
      </c>
      <c r="J412" s="22" t="b">
        <f t="shared" si="105"/>
        <v>0</v>
      </c>
      <c r="K412" s="3" t="str">
        <f>IF(AND(J412,RIGHT(Y412)="통"),Y412,"")</f>
        <v/>
      </c>
      <c r="L412" s="3" t="str">
        <f t="shared" si="106"/>
        <v/>
      </c>
      <c r="M412" s="3" t="str">
        <f t="shared" si="107"/>
        <v/>
      </c>
      <c r="N412" s="64" t="str">
        <f t="shared" si="112"/>
        <v/>
      </c>
      <c r="O412" s="3" t="str">
        <f>IF(I412,IF(I413,CONCATENATE(Y412,O413),Y412),"")</f>
        <v/>
      </c>
      <c r="P412" s="19" t="str">
        <f>IF(G412,O412,IF(D412,Y412,""))</f>
        <v/>
      </c>
      <c r="Q412" s="23">
        <f>_xlfn.XLOOKUP(R412,summary!C1:C36,summary!B1:B36)</f>
        <v>43840</v>
      </c>
      <c r="R412" s="24" t="str">
        <f t="shared" si="108"/>
        <v>구성동</v>
      </c>
      <c r="S412" s="24" t="str">
        <f>IF(J412,Y412,S411)</f>
        <v>청덕16통</v>
      </c>
      <c r="T412" s="24" t="str">
        <f>IF(J412,P413,T411)</f>
        <v>(청덕동)</v>
      </c>
      <c r="U412" s="24" t="str">
        <f t="shared" si="109"/>
        <v>청덕</v>
      </c>
      <c r="V412" s="25">
        <f>IF(J412,M412,V411)</f>
        <v>16</v>
      </c>
      <c r="W412" s="25">
        <f t="shared" si="110"/>
        <v>7</v>
      </c>
      <c r="X412" s="26"/>
      <c r="Y412" s="7"/>
      <c r="Z412" s="2" t="s">
        <v>110</v>
      </c>
      <c r="AA412" s="2" t="s">
        <v>538</v>
      </c>
      <c r="AB412" s="5"/>
      <c r="AC412" s="5"/>
      <c r="AD412" s="5"/>
      <c r="AE412" s="5"/>
      <c r="AF412" s="5"/>
      <c r="AG412" s="5"/>
    </row>
    <row r="413" spans="1:33" ht="15.95" customHeight="1" x14ac:dyDescent="0.3">
      <c r="A413" s="22" t="b">
        <f t="shared" si="99"/>
        <v>0</v>
      </c>
      <c r="B413" s="22" t="b">
        <f t="shared" si="100"/>
        <v>0</v>
      </c>
      <c r="C413" s="22" t="b">
        <f t="shared" si="101"/>
        <v>0</v>
      </c>
      <c r="D413" s="22" t="b">
        <f t="shared" si="102"/>
        <v>0</v>
      </c>
      <c r="E413" s="22" t="b">
        <f t="shared" si="103"/>
        <v>0</v>
      </c>
      <c r="F413" s="22" t="b">
        <f t="shared" si="98"/>
        <v>0</v>
      </c>
      <c r="G413" s="22" t="b">
        <f t="shared" si="97"/>
        <v>0</v>
      </c>
      <c r="H413" s="22" t="b">
        <f t="shared" si="104"/>
        <v>0</v>
      </c>
      <c r="I413" s="22" t="b">
        <f t="shared" si="111"/>
        <v>0</v>
      </c>
      <c r="J413" s="22" t="b">
        <f t="shared" si="105"/>
        <v>0</v>
      </c>
      <c r="K413" s="3" t="str">
        <f>IF(AND(J413,RIGHT(Y413)="통"),Y413,"")</f>
        <v/>
      </c>
      <c r="L413" s="3" t="str">
        <f t="shared" si="106"/>
        <v/>
      </c>
      <c r="M413" s="3" t="str">
        <f t="shared" si="107"/>
        <v/>
      </c>
      <c r="N413" s="64" t="str">
        <f t="shared" si="112"/>
        <v/>
      </c>
      <c r="O413" s="3" t="str">
        <f>IF(I413,IF(I414,CONCATENATE(Y413,O414),Y413),"")</f>
        <v/>
      </c>
      <c r="P413" s="19" t="str">
        <f>IF(G413,O413,IF(D413,Y413,""))</f>
        <v/>
      </c>
      <c r="Q413" s="23">
        <f>_xlfn.XLOOKUP(R413,summary!C1:C36,summary!B1:B36)</f>
        <v>43840</v>
      </c>
      <c r="R413" s="24" t="str">
        <f t="shared" si="108"/>
        <v>구성동</v>
      </c>
      <c r="S413" s="24" t="str">
        <f>IF(J413,Y413,S412)</f>
        <v>청덕16통</v>
      </c>
      <c r="T413" s="24" t="str">
        <f>IF(J413,P414,T412)</f>
        <v>(청덕동)</v>
      </c>
      <c r="U413" s="24" t="str">
        <f t="shared" si="109"/>
        <v>청덕</v>
      </c>
      <c r="V413" s="25">
        <f>IF(J413,M413,V412)</f>
        <v>16</v>
      </c>
      <c r="W413" s="25">
        <f t="shared" si="110"/>
        <v>8</v>
      </c>
      <c r="X413" s="26"/>
      <c r="Y413" s="7"/>
      <c r="Z413" s="2" t="s">
        <v>112</v>
      </c>
      <c r="AA413" s="2" t="s">
        <v>539</v>
      </c>
      <c r="AB413" s="5"/>
      <c r="AC413" s="5"/>
      <c r="AD413" s="5"/>
      <c r="AE413" s="5"/>
      <c r="AF413" s="5"/>
      <c r="AG413" s="5"/>
    </row>
    <row r="414" spans="1:33" ht="15.95" customHeight="1" x14ac:dyDescent="0.3">
      <c r="A414" s="22" t="b">
        <f t="shared" si="99"/>
        <v>0</v>
      </c>
      <c r="B414" s="22" t="b">
        <f t="shared" si="100"/>
        <v>0</v>
      </c>
      <c r="C414" s="22" t="b">
        <f t="shared" si="101"/>
        <v>0</v>
      </c>
      <c r="D414" s="22" t="b">
        <f t="shared" si="102"/>
        <v>0</v>
      </c>
      <c r="E414" s="22" t="b">
        <f t="shared" si="103"/>
        <v>0</v>
      </c>
      <c r="F414" s="22" t="b">
        <f t="shared" si="98"/>
        <v>0</v>
      </c>
      <c r="G414" s="22" t="b">
        <f t="shared" ref="G414:G477" si="113">AND(B414,F414)</f>
        <v>0</v>
      </c>
      <c r="H414" s="22" t="b">
        <f t="shared" si="104"/>
        <v>0</v>
      </c>
      <c r="I414" s="22" t="b">
        <f t="shared" si="111"/>
        <v>0</v>
      </c>
      <c r="J414" s="22" t="b">
        <f t="shared" si="105"/>
        <v>0</v>
      </c>
      <c r="K414" s="3" t="str">
        <f>IF(AND(J414,RIGHT(Y414)="통"),Y414,"")</f>
        <v/>
      </c>
      <c r="L414" s="3" t="str">
        <f t="shared" si="106"/>
        <v/>
      </c>
      <c r="M414" s="3" t="str">
        <f t="shared" si="107"/>
        <v/>
      </c>
      <c r="N414" s="64" t="str">
        <f t="shared" si="112"/>
        <v/>
      </c>
      <c r="O414" s="3" t="str">
        <f>IF(I414,IF(I415,CONCATENATE(Y414,O415),Y414),"")</f>
        <v/>
      </c>
      <c r="P414" s="19" t="str">
        <f>IF(G414,O414,IF(D414,Y414,""))</f>
        <v/>
      </c>
      <c r="Q414" s="23">
        <f>_xlfn.XLOOKUP(R414,summary!C1:C36,summary!B1:B36)</f>
        <v>43840</v>
      </c>
      <c r="R414" s="24" t="str">
        <f t="shared" si="108"/>
        <v>구성동</v>
      </c>
      <c r="S414" s="24" t="str">
        <f>IF(J414,Y414,S413)</f>
        <v>청덕16통</v>
      </c>
      <c r="T414" s="24" t="str">
        <f>IF(J414,P415,T413)</f>
        <v>(청덕동)</v>
      </c>
      <c r="U414" s="24" t="str">
        <f t="shared" si="109"/>
        <v>청덕</v>
      </c>
      <c r="V414" s="25">
        <f>IF(J414,M414,V413)</f>
        <v>16</v>
      </c>
      <c r="W414" s="25">
        <f t="shared" si="110"/>
        <v>9</v>
      </c>
      <c r="X414" s="26"/>
      <c r="Y414" s="7"/>
      <c r="Z414" s="2" t="s">
        <v>114</v>
      </c>
      <c r="AA414" s="2" t="s">
        <v>540</v>
      </c>
      <c r="AB414" s="5"/>
      <c r="AC414" s="5"/>
      <c r="AD414" s="5"/>
      <c r="AE414" s="5"/>
      <c r="AF414" s="5"/>
      <c r="AG414" s="5"/>
    </row>
    <row r="415" spans="1:33" ht="15.95" customHeight="1" x14ac:dyDescent="0.3">
      <c r="A415" s="22" t="b">
        <f t="shared" si="99"/>
        <v>0</v>
      </c>
      <c r="B415" s="22" t="b">
        <f t="shared" si="100"/>
        <v>0</v>
      </c>
      <c r="C415" s="22" t="b">
        <f t="shared" si="101"/>
        <v>0</v>
      </c>
      <c r="D415" s="22" t="b">
        <f t="shared" si="102"/>
        <v>0</v>
      </c>
      <c r="E415" s="22" t="b">
        <f t="shared" si="103"/>
        <v>0</v>
      </c>
      <c r="F415" s="22" t="b">
        <f t="shared" si="98"/>
        <v>0</v>
      </c>
      <c r="G415" s="22" t="b">
        <f t="shared" si="113"/>
        <v>0</v>
      </c>
      <c r="H415" s="22" t="b">
        <f t="shared" si="104"/>
        <v>0</v>
      </c>
      <c r="I415" s="22" t="b">
        <f t="shared" si="111"/>
        <v>0</v>
      </c>
      <c r="J415" s="22" t="b">
        <f t="shared" si="105"/>
        <v>0</v>
      </c>
      <c r="K415" s="3" t="str">
        <f>IF(AND(J415,RIGHT(Y415)="통"),Y415,"")</f>
        <v/>
      </c>
      <c r="L415" s="3" t="str">
        <f t="shared" si="106"/>
        <v/>
      </c>
      <c r="M415" s="3" t="str">
        <f t="shared" si="107"/>
        <v/>
      </c>
      <c r="N415" s="64" t="str">
        <f t="shared" si="112"/>
        <v/>
      </c>
      <c r="O415" s="3" t="str">
        <f>IF(I415,IF(I416,CONCATENATE(Y415,O416),Y415),"")</f>
        <v/>
      </c>
      <c r="P415" s="19" t="str">
        <f>IF(G415,O415,IF(D415,Y415,""))</f>
        <v/>
      </c>
      <c r="Q415" s="23">
        <f>_xlfn.XLOOKUP(R415,summary!C1:C36,summary!B1:B36)</f>
        <v>43840</v>
      </c>
      <c r="R415" s="24" t="str">
        <f t="shared" si="108"/>
        <v>구성동</v>
      </c>
      <c r="S415" s="24" t="str">
        <f>IF(J415,Y415,S414)</f>
        <v>청덕16통</v>
      </c>
      <c r="T415" s="24" t="str">
        <f>IF(J415,P416,T414)</f>
        <v>(청덕동)</v>
      </c>
      <c r="U415" s="24" t="str">
        <f t="shared" si="109"/>
        <v>청덕</v>
      </c>
      <c r="V415" s="25">
        <f>IF(J415,M415,V414)</f>
        <v>16</v>
      </c>
      <c r="W415" s="25">
        <f t="shared" si="110"/>
        <v>10</v>
      </c>
      <c r="X415" s="26"/>
      <c r="Y415" s="7"/>
      <c r="Z415" s="2" t="s">
        <v>116</v>
      </c>
      <c r="AA415" s="2" t="s">
        <v>541</v>
      </c>
      <c r="AB415" s="5"/>
      <c r="AC415" s="5"/>
      <c r="AD415" s="5"/>
      <c r="AE415" s="5"/>
      <c r="AF415" s="5"/>
      <c r="AG415" s="5"/>
    </row>
    <row r="416" spans="1:33" ht="15.95" customHeight="1" x14ac:dyDescent="0.3">
      <c r="A416" s="22" t="b">
        <f t="shared" si="99"/>
        <v>0</v>
      </c>
      <c r="B416" s="22" t="b">
        <f t="shared" si="100"/>
        <v>0</v>
      </c>
      <c r="C416" s="22" t="b">
        <f t="shared" si="101"/>
        <v>0</v>
      </c>
      <c r="D416" s="22" t="b">
        <f t="shared" si="102"/>
        <v>0</v>
      </c>
      <c r="E416" s="22" t="b">
        <f t="shared" si="103"/>
        <v>0</v>
      </c>
      <c r="F416" s="22" t="b">
        <f t="shared" si="98"/>
        <v>0</v>
      </c>
      <c r="G416" s="22" t="b">
        <f t="shared" si="113"/>
        <v>0</v>
      </c>
      <c r="H416" s="22" t="b">
        <f t="shared" si="104"/>
        <v>0</v>
      </c>
      <c r="I416" s="22" t="b">
        <f t="shared" si="111"/>
        <v>0</v>
      </c>
      <c r="J416" s="22" t="b">
        <f t="shared" si="105"/>
        <v>0</v>
      </c>
      <c r="K416" s="3" t="str">
        <f>IF(AND(J416,RIGHT(Y416)="통"),Y416,"")</f>
        <v/>
      </c>
      <c r="L416" s="3" t="str">
        <f t="shared" si="106"/>
        <v/>
      </c>
      <c r="M416" s="3" t="str">
        <f t="shared" si="107"/>
        <v/>
      </c>
      <c r="N416" s="64" t="str">
        <f t="shared" si="112"/>
        <v/>
      </c>
      <c r="O416" s="3" t="str">
        <f>IF(I416,IF(I417,CONCATENATE(Y416,O417),Y416),"")</f>
        <v/>
      </c>
      <c r="P416" s="19" t="str">
        <f>IF(G416,O416,IF(D416,Y416,""))</f>
        <v/>
      </c>
      <c r="Q416" s="23">
        <f>_xlfn.XLOOKUP(R416,summary!C1:C36,summary!B1:B36)</f>
        <v>43840</v>
      </c>
      <c r="R416" s="24" t="str">
        <f t="shared" si="108"/>
        <v>구성동</v>
      </c>
      <c r="S416" s="24" t="str">
        <f>IF(J416,Y416,S415)</f>
        <v>청덕16통</v>
      </c>
      <c r="T416" s="24" t="str">
        <f>IF(J416,P417,T415)</f>
        <v>(청덕동)</v>
      </c>
      <c r="U416" s="24" t="str">
        <f t="shared" si="109"/>
        <v>청덕</v>
      </c>
      <c r="V416" s="25">
        <f>IF(J416,M416,V415)</f>
        <v>16</v>
      </c>
      <c r="W416" s="25">
        <f t="shared" si="110"/>
        <v>11</v>
      </c>
      <c r="X416" s="26"/>
      <c r="Y416" s="7"/>
      <c r="Z416" s="2" t="s">
        <v>118</v>
      </c>
      <c r="AA416" s="2" t="s">
        <v>542</v>
      </c>
      <c r="AB416" s="5"/>
      <c r="AC416" s="5"/>
      <c r="AD416" s="5"/>
      <c r="AE416" s="5"/>
      <c r="AF416" s="5"/>
      <c r="AG416" s="5"/>
    </row>
    <row r="417" spans="1:33" ht="15.95" customHeight="1" x14ac:dyDescent="0.3">
      <c r="A417" s="22" t="b">
        <f t="shared" si="99"/>
        <v>0</v>
      </c>
      <c r="B417" s="22" t="b">
        <f t="shared" si="100"/>
        <v>0</v>
      </c>
      <c r="C417" s="22" t="b">
        <f t="shared" si="101"/>
        <v>0</v>
      </c>
      <c r="D417" s="22" t="b">
        <f t="shared" si="102"/>
        <v>0</v>
      </c>
      <c r="E417" s="22" t="b">
        <f t="shared" si="103"/>
        <v>0</v>
      </c>
      <c r="F417" s="22" t="b">
        <f t="shared" si="98"/>
        <v>0</v>
      </c>
      <c r="G417" s="22" t="b">
        <f t="shared" si="113"/>
        <v>0</v>
      </c>
      <c r="H417" s="22" t="b">
        <f t="shared" si="104"/>
        <v>0</v>
      </c>
      <c r="I417" s="22" t="b">
        <f t="shared" si="111"/>
        <v>0</v>
      </c>
      <c r="J417" s="22" t="b">
        <f t="shared" si="105"/>
        <v>0</v>
      </c>
      <c r="K417" s="3" t="str">
        <f>IF(AND(J417,RIGHT(Y417)="통"),Y417,"")</f>
        <v/>
      </c>
      <c r="L417" s="3" t="str">
        <f t="shared" si="106"/>
        <v/>
      </c>
      <c r="M417" s="3" t="str">
        <f t="shared" si="107"/>
        <v/>
      </c>
      <c r="N417" s="64" t="str">
        <f t="shared" si="112"/>
        <v/>
      </c>
      <c r="O417" s="3" t="str">
        <f>IF(I417,IF(I418,CONCATENATE(Y417,O418),Y417),"")</f>
        <v/>
      </c>
      <c r="P417" s="19" t="str">
        <f>IF(G417,O417,IF(D417,Y417,""))</f>
        <v/>
      </c>
      <c r="Q417" s="23">
        <f>_xlfn.XLOOKUP(R417,summary!C1:C36,summary!B1:B36)</f>
        <v>43840</v>
      </c>
      <c r="R417" s="24" t="str">
        <f t="shared" si="108"/>
        <v>구성동</v>
      </c>
      <c r="S417" s="24" t="str">
        <f>IF(J417,Y417,S416)</f>
        <v>청덕16통</v>
      </c>
      <c r="T417" s="24" t="str">
        <f>IF(J417,P418,T416)</f>
        <v>(청덕동)</v>
      </c>
      <c r="U417" s="24" t="str">
        <f t="shared" si="109"/>
        <v>청덕</v>
      </c>
      <c r="V417" s="25">
        <f>IF(J417,M417,V416)</f>
        <v>16</v>
      </c>
      <c r="W417" s="25">
        <f t="shared" si="110"/>
        <v>12</v>
      </c>
      <c r="X417" s="26"/>
      <c r="Y417" s="7"/>
      <c r="Z417" s="2" t="s">
        <v>120</v>
      </c>
      <c r="AA417" s="2" t="s">
        <v>543</v>
      </c>
      <c r="AB417" s="5"/>
      <c r="AC417" s="5"/>
      <c r="AD417" s="5"/>
      <c r="AE417" s="5"/>
      <c r="AF417" s="5"/>
      <c r="AG417" s="5"/>
    </row>
    <row r="418" spans="1:33" ht="15.95" customHeight="1" x14ac:dyDescent="0.3">
      <c r="A418" s="22" t="b">
        <f t="shared" si="99"/>
        <v>0</v>
      </c>
      <c r="B418" s="22" t="b">
        <f t="shared" si="100"/>
        <v>0</v>
      </c>
      <c r="C418" s="22" t="b">
        <f t="shared" si="101"/>
        <v>0</v>
      </c>
      <c r="D418" s="22" t="b">
        <f t="shared" si="102"/>
        <v>0</v>
      </c>
      <c r="E418" s="22" t="b">
        <f t="shared" si="103"/>
        <v>0</v>
      </c>
      <c r="F418" s="22" t="b">
        <f t="shared" si="98"/>
        <v>0</v>
      </c>
      <c r="G418" s="22" t="b">
        <f t="shared" si="113"/>
        <v>0</v>
      </c>
      <c r="H418" s="22" t="b">
        <f t="shared" si="104"/>
        <v>0</v>
      </c>
      <c r="I418" s="22" t="b">
        <f t="shared" si="111"/>
        <v>0</v>
      </c>
      <c r="J418" s="22" t="b">
        <f t="shared" si="105"/>
        <v>0</v>
      </c>
      <c r="K418" s="3" t="str">
        <f>IF(AND(J418,RIGHT(Y418)="통"),Y418,"")</f>
        <v/>
      </c>
      <c r="L418" s="3" t="str">
        <f t="shared" si="106"/>
        <v/>
      </c>
      <c r="M418" s="3" t="str">
        <f t="shared" si="107"/>
        <v/>
      </c>
      <c r="N418" s="64" t="str">
        <f t="shared" si="112"/>
        <v/>
      </c>
      <c r="O418" s="3" t="str">
        <f>IF(I418,IF(I419,CONCATENATE(Y418,O419),Y418),"")</f>
        <v/>
      </c>
      <c r="P418" s="19" t="str">
        <f>IF(G418,O418,IF(D418,Y418,""))</f>
        <v/>
      </c>
      <c r="Q418" s="23">
        <f>_xlfn.XLOOKUP(R418,summary!C1:C36,summary!B1:B36)</f>
        <v>43840</v>
      </c>
      <c r="R418" s="24" t="str">
        <f t="shared" si="108"/>
        <v>구성동</v>
      </c>
      <c r="S418" s="24" t="str">
        <f>IF(J418,Y418,S417)</f>
        <v>청덕16통</v>
      </c>
      <c r="T418" s="24" t="str">
        <f>IF(J418,P419,T417)</f>
        <v>(청덕동)</v>
      </c>
      <c r="U418" s="24" t="str">
        <f t="shared" si="109"/>
        <v>청덕</v>
      </c>
      <c r="V418" s="25">
        <f>IF(J418,M418,V417)</f>
        <v>16</v>
      </c>
      <c r="W418" s="25">
        <f t="shared" si="110"/>
        <v>13</v>
      </c>
      <c r="X418" s="26"/>
      <c r="Y418" s="7"/>
      <c r="Z418" s="2" t="s">
        <v>137</v>
      </c>
      <c r="AA418" s="2" t="s">
        <v>544</v>
      </c>
      <c r="AB418" s="5"/>
      <c r="AC418" s="5"/>
      <c r="AD418" s="5"/>
      <c r="AE418" s="5"/>
      <c r="AF418" s="5"/>
      <c r="AG418" s="5"/>
    </row>
    <row r="419" spans="1:33" ht="15.95" customHeight="1" x14ac:dyDescent="0.3">
      <c r="A419" s="22" t="b">
        <f t="shared" si="99"/>
        <v>0</v>
      </c>
      <c r="B419" s="22" t="b">
        <f t="shared" si="100"/>
        <v>0</v>
      </c>
      <c r="C419" s="22" t="b">
        <f t="shared" si="101"/>
        <v>0</v>
      </c>
      <c r="D419" s="22" t="b">
        <f t="shared" si="102"/>
        <v>0</v>
      </c>
      <c r="E419" s="22" t="b">
        <f t="shared" si="103"/>
        <v>0</v>
      </c>
      <c r="F419" s="22" t="b">
        <f t="shared" si="98"/>
        <v>0</v>
      </c>
      <c r="G419" s="22" t="b">
        <f t="shared" si="113"/>
        <v>0</v>
      </c>
      <c r="H419" s="22" t="b">
        <f t="shared" si="104"/>
        <v>0</v>
      </c>
      <c r="I419" s="22" t="b">
        <f t="shared" si="111"/>
        <v>0</v>
      </c>
      <c r="J419" s="22" t="b">
        <f t="shared" si="105"/>
        <v>0</v>
      </c>
      <c r="K419" s="3" t="str">
        <f>IF(AND(J419,RIGHT(Y419)="통"),Y419,"")</f>
        <v/>
      </c>
      <c r="L419" s="3" t="str">
        <f t="shared" si="106"/>
        <v/>
      </c>
      <c r="M419" s="3" t="str">
        <f t="shared" si="107"/>
        <v/>
      </c>
      <c r="N419" s="64" t="str">
        <f t="shared" si="112"/>
        <v/>
      </c>
      <c r="O419" s="3" t="str">
        <f>IF(I419,IF(I420,CONCATENATE(Y419,O420),Y419),"")</f>
        <v/>
      </c>
      <c r="P419" s="19" t="str">
        <f>IF(G419,O419,IF(D419,Y419,""))</f>
        <v/>
      </c>
      <c r="Q419" s="23">
        <f>_xlfn.XLOOKUP(R419,summary!C1:C36,summary!B1:B36)</f>
        <v>43840</v>
      </c>
      <c r="R419" s="24" t="str">
        <f t="shared" si="108"/>
        <v>구성동</v>
      </c>
      <c r="S419" s="24" t="str">
        <f>IF(J419,Y419,S418)</f>
        <v>청덕16통</v>
      </c>
      <c r="T419" s="24" t="str">
        <f>IF(J419,P420,T418)</f>
        <v>(청덕동)</v>
      </c>
      <c r="U419" s="24" t="str">
        <f t="shared" si="109"/>
        <v>청덕</v>
      </c>
      <c r="V419" s="25">
        <f>IF(J419,M419,V418)</f>
        <v>16</v>
      </c>
      <c r="W419" s="25">
        <f t="shared" si="110"/>
        <v>14</v>
      </c>
      <c r="X419" s="26"/>
      <c r="Y419" s="7"/>
      <c r="Z419" s="2" t="s">
        <v>139</v>
      </c>
      <c r="AA419" s="2" t="s">
        <v>545</v>
      </c>
      <c r="AB419" s="5"/>
      <c r="AC419" s="5"/>
      <c r="AD419" s="5"/>
      <c r="AE419" s="5"/>
      <c r="AF419" s="5"/>
      <c r="AG419" s="5"/>
    </row>
    <row r="420" spans="1:33" ht="15.95" customHeight="1" x14ac:dyDescent="0.3">
      <c r="A420" s="22" t="b">
        <f t="shared" si="99"/>
        <v>0</v>
      </c>
      <c r="B420" s="22" t="b">
        <f t="shared" si="100"/>
        <v>0</v>
      </c>
      <c r="C420" s="22" t="b">
        <f t="shared" si="101"/>
        <v>0</v>
      </c>
      <c r="D420" s="22" t="b">
        <f t="shared" si="102"/>
        <v>0</v>
      </c>
      <c r="E420" s="22" t="b">
        <f t="shared" si="103"/>
        <v>0</v>
      </c>
      <c r="F420" s="22" t="b">
        <f t="shared" si="98"/>
        <v>0</v>
      </c>
      <c r="G420" s="22" t="b">
        <f t="shared" si="113"/>
        <v>0</v>
      </c>
      <c r="H420" s="22" t="b">
        <f t="shared" si="104"/>
        <v>0</v>
      </c>
      <c r="I420" s="22" t="b">
        <f t="shared" si="111"/>
        <v>0</v>
      </c>
      <c r="J420" s="22" t="b">
        <f t="shared" si="105"/>
        <v>0</v>
      </c>
      <c r="K420" s="3" t="str">
        <f>IF(AND(J420,RIGHT(Y420)="통"),Y420,"")</f>
        <v/>
      </c>
      <c r="L420" s="3" t="str">
        <f t="shared" si="106"/>
        <v/>
      </c>
      <c r="M420" s="3" t="str">
        <f t="shared" si="107"/>
        <v/>
      </c>
      <c r="N420" s="64" t="str">
        <f t="shared" si="112"/>
        <v/>
      </c>
      <c r="O420" s="3" t="str">
        <f>IF(I420,IF(I421,CONCATENATE(Y420,O421),Y420),"")</f>
        <v/>
      </c>
      <c r="P420" s="19" t="str">
        <f>IF(G420,O420,IF(D420,Y420,""))</f>
        <v/>
      </c>
      <c r="Q420" s="23">
        <f>_xlfn.XLOOKUP(R420,summary!C1:C36,summary!B1:B36)</f>
        <v>43840</v>
      </c>
      <c r="R420" s="24" t="str">
        <f t="shared" si="108"/>
        <v>구성동</v>
      </c>
      <c r="S420" s="24" t="str">
        <f>IF(J420,Y420,S419)</f>
        <v>청덕16통</v>
      </c>
      <c r="T420" s="24" t="str">
        <f>IF(J420,P421,T419)</f>
        <v>(청덕동)</v>
      </c>
      <c r="U420" s="24" t="str">
        <f t="shared" si="109"/>
        <v>청덕</v>
      </c>
      <c r="V420" s="25">
        <f>IF(J420,M420,V419)</f>
        <v>16</v>
      </c>
      <c r="W420" s="25">
        <f t="shared" si="110"/>
        <v>15</v>
      </c>
      <c r="X420" s="26"/>
      <c r="Y420" s="7"/>
      <c r="Z420" s="2" t="s">
        <v>306</v>
      </c>
      <c r="AA420" s="2" t="s">
        <v>546</v>
      </c>
      <c r="AB420" s="5"/>
      <c r="AC420" s="5"/>
      <c r="AD420" s="5"/>
      <c r="AE420" s="5"/>
      <c r="AF420" s="5"/>
      <c r="AG420" s="5"/>
    </row>
    <row r="421" spans="1:33" ht="15.95" customHeight="1" x14ac:dyDescent="0.3">
      <c r="A421" s="22" t="b">
        <f t="shared" si="99"/>
        <v>0</v>
      </c>
      <c r="B421" s="22" t="b">
        <f t="shared" si="100"/>
        <v>0</v>
      </c>
      <c r="C421" s="22" t="b">
        <f t="shared" si="101"/>
        <v>0</v>
      </c>
      <c r="D421" s="22" t="b">
        <f t="shared" si="102"/>
        <v>0</v>
      </c>
      <c r="E421" s="22" t="b">
        <f t="shared" si="103"/>
        <v>0</v>
      </c>
      <c r="F421" s="22" t="b">
        <f t="shared" si="98"/>
        <v>0</v>
      </c>
      <c r="G421" s="22" t="b">
        <f t="shared" si="113"/>
        <v>0</v>
      </c>
      <c r="H421" s="22" t="b">
        <f t="shared" si="104"/>
        <v>0</v>
      </c>
      <c r="I421" s="22" t="b">
        <f t="shared" si="111"/>
        <v>0</v>
      </c>
      <c r="J421" s="22" t="b">
        <f t="shared" si="105"/>
        <v>0</v>
      </c>
      <c r="K421" s="3" t="str">
        <f>IF(AND(J421,RIGHT(Y421)="통"),Y421,"")</f>
        <v/>
      </c>
      <c r="L421" s="3" t="str">
        <f t="shared" si="106"/>
        <v/>
      </c>
      <c r="M421" s="3" t="str">
        <f t="shared" si="107"/>
        <v/>
      </c>
      <c r="N421" s="64" t="str">
        <f t="shared" si="112"/>
        <v/>
      </c>
      <c r="O421" s="3" t="str">
        <f>IF(I421,IF(I422,CONCATENATE(Y421,O422),Y421),"")</f>
        <v/>
      </c>
      <c r="P421" s="19" t="str">
        <f>IF(G421,O421,IF(D421,Y421,""))</f>
        <v/>
      </c>
      <c r="Q421" s="23">
        <f>_xlfn.XLOOKUP(R421,summary!C1:C36,summary!B1:B36)</f>
        <v>43840</v>
      </c>
      <c r="R421" s="24" t="str">
        <f t="shared" si="108"/>
        <v>구성동</v>
      </c>
      <c r="S421" s="24" t="str">
        <f>IF(J421,Y421,S420)</f>
        <v>청덕16통</v>
      </c>
      <c r="T421" s="24" t="str">
        <f>IF(J421,P422,T420)</f>
        <v>(청덕동)</v>
      </c>
      <c r="U421" s="24" t="str">
        <f t="shared" si="109"/>
        <v>청덕</v>
      </c>
      <c r="V421" s="25">
        <f>IF(J421,M421,V420)</f>
        <v>16</v>
      </c>
      <c r="W421" s="25">
        <f t="shared" si="110"/>
        <v>16</v>
      </c>
      <c r="X421" s="26"/>
      <c r="Y421" s="7"/>
      <c r="Z421" s="2" t="s">
        <v>356</v>
      </c>
      <c r="AA421" s="2" t="s">
        <v>547</v>
      </c>
      <c r="AB421" s="5"/>
      <c r="AC421" s="5"/>
      <c r="AD421" s="5"/>
      <c r="AE421" s="5"/>
      <c r="AF421" s="5"/>
      <c r="AG421" s="5"/>
    </row>
    <row r="422" spans="1:33" ht="15.95" customHeight="1" x14ac:dyDescent="0.3">
      <c r="A422" s="22" t="b">
        <f t="shared" si="99"/>
        <v>0</v>
      </c>
      <c r="B422" s="22" t="b">
        <f t="shared" si="100"/>
        <v>0</v>
      </c>
      <c r="C422" s="22" t="b">
        <f t="shared" si="101"/>
        <v>0</v>
      </c>
      <c r="D422" s="22" t="b">
        <f t="shared" si="102"/>
        <v>0</v>
      </c>
      <c r="E422" s="22" t="b">
        <f t="shared" si="103"/>
        <v>0</v>
      </c>
      <c r="F422" s="22" t="b">
        <f t="shared" si="98"/>
        <v>0</v>
      </c>
      <c r="G422" s="22" t="b">
        <f t="shared" si="113"/>
        <v>0</v>
      </c>
      <c r="H422" s="22" t="b">
        <f t="shared" si="104"/>
        <v>0</v>
      </c>
      <c r="I422" s="22" t="b">
        <f t="shared" si="111"/>
        <v>0</v>
      </c>
      <c r="J422" s="22" t="b">
        <f t="shared" si="105"/>
        <v>0</v>
      </c>
      <c r="K422" s="3" t="str">
        <f>IF(AND(J422,RIGHT(Y422)="통"),Y422,"")</f>
        <v/>
      </c>
      <c r="L422" s="3" t="str">
        <f t="shared" si="106"/>
        <v/>
      </c>
      <c r="M422" s="3" t="str">
        <f t="shared" si="107"/>
        <v/>
      </c>
      <c r="N422" s="64" t="str">
        <f t="shared" si="112"/>
        <v/>
      </c>
      <c r="O422" s="3" t="str">
        <f>IF(I422,IF(I423,CONCATENATE(Y422,O423),Y422),"")</f>
        <v/>
      </c>
      <c r="P422" s="19" t="str">
        <f>IF(G422,O422,IF(D422,Y422,""))</f>
        <v/>
      </c>
      <c r="Q422" s="23">
        <f>_xlfn.XLOOKUP(R422,summary!C1:C36,summary!B1:B36)</f>
        <v>43840</v>
      </c>
      <c r="R422" s="24" t="str">
        <f t="shared" si="108"/>
        <v>구성동</v>
      </c>
      <c r="S422" s="24" t="str">
        <f>IF(J422,Y422,S421)</f>
        <v>청덕16통</v>
      </c>
      <c r="T422" s="24" t="str">
        <f>IF(J422,P423,T421)</f>
        <v>(청덕동)</v>
      </c>
      <c r="U422" s="24" t="str">
        <f t="shared" si="109"/>
        <v>청덕</v>
      </c>
      <c r="V422" s="25">
        <f>IF(J422,M422,V421)</f>
        <v>16</v>
      </c>
      <c r="W422" s="25">
        <f t="shared" si="110"/>
        <v>17</v>
      </c>
      <c r="X422" s="26"/>
      <c r="Y422" s="7"/>
      <c r="Z422" s="2" t="s">
        <v>416</v>
      </c>
      <c r="AA422" s="2" t="s">
        <v>548</v>
      </c>
      <c r="AB422" s="5"/>
      <c r="AC422" s="5"/>
      <c r="AD422" s="5"/>
      <c r="AE422" s="5"/>
      <c r="AF422" s="5"/>
      <c r="AG422" s="5"/>
    </row>
    <row r="423" spans="1:33" ht="15.95" customHeight="1" x14ac:dyDescent="0.3">
      <c r="A423" s="22" t="b">
        <f t="shared" si="99"/>
        <v>1</v>
      </c>
      <c r="B423" s="22" t="b">
        <f t="shared" si="100"/>
        <v>0</v>
      </c>
      <c r="C423" s="22" t="b">
        <f t="shared" si="101"/>
        <v>0</v>
      </c>
      <c r="D423" s="22" t="b">
        <f t="shared" si="102"/>
        <v>0</v>
      </c>
      <c r="E423" s="22" t="b">
        <f t="shared" si="103"/>
        <v>0</v>
      </c>
      <c r="F423" s="22" t="b">
        <f t="shared" si="98"/>
        <v>0</v>
      </c>
      <c r="G423" s="22" t="b">
        <f t="shared" si="113"/>
        <v>0</v>
      </c>
      <c r="H423" s="22" t="b">
        <f t="shared" si="104"/>
        <v>0</v>
      </c>
      <c r="I423" s="22" t="b">
        <f t="shared" si="111"/>
        <v>0</v>
      </c>
      <c r="J423" s="22" t="b">
        <f t="shared" si="105"/>
        <v>1</v>
      </c>
      <c r="K423" s="3" t="str">
        <f>IF(AND(J423,RIGHT(Y423)="통"),Y423,"")</f>
        <v>청덕17통</v>
      </c>
      <c r="L423" s="3" t="str">
        <f t="shared" si="106"/>
        <v>17</v>
      </c>
      <c r="M423" s="22">
        <f t="shared" si="107"/>
        <v>17</v>
      </c>
      <c r="N423" s="64" t="str">
        <f t="shared" si="112"/>
        <v>청덕</v>
      </c>
      <c r="O423" s="3" t="str">
        <f>IF(I423,IF(I424,CONCATENATE(Y423,O424),Y423),"")</f>
        <v/>
      </c>
      <c r="P423" s="19" t="str">
        <f>IF(G423,O423,IF(D423,Y423,""))</f>
        <v/>
      </c>
      <c r="Q423" s="23">
        <f>_xlfn.XLOOKUP(R423,summary!C1:C36,summary!B1:B36)</f>
        <v>43840</v>
      </c>
      <c r="R423" s="24" t="str">
        <f t="shared" si="108"/>
        <v>구성동</v>
      </c>
      <c r="S423" s="24" t="str">
        <f>IF(J423,Y423,S422)</f>
        <v>청덕17통</v>
      </c>
      <c r="T423" s="24" t="str">
        <f>IF(J423,P424,T422)</f>
        <v>(청덕동)</v>
      </c>
      <c r="U423" s="24" t="str">
        <f t="shared" si="109"/>
        <v>청덕</v>
      </c>
      <c r="V423" s="25">
        <f>IF(J423,M423,V422)</f>
        <v>17</v>
      </c>
      <c r="W423" s="25">
        <f t="shared" si="110"/>
        <v>1</v>
      </c>
      <c r="X423" s="26"/>
      <c r="Y423" s="2" t="s">
        <v>549</v>
      </c>
      <c r="Z423" s="2" t="s">
        <v>79</v>
      </c>
      <c r="AA423" s="2" t="s">
        <v>550</v>
      </c>
      <c r="AB423" s="5"/>
      <c r="AC423" s="5"/>
      <c r="AD423" s="5"/>
      <c r="AE423" s="5"/>
      <c r="AF423" s="5"/>
      <c r="AG423" s="5"/>
    </row>
    <row r="424" spans="1:33" ht="15.95" customHeight="1" x14ac:dyDescent="0.3">
      <c r="A424" s="22" t="b">
        <f t="shared" si="99"/>
        <v>1</v>
      </c>
      <c r="B424" s="22" t="b">
        <f t="shared" si="100"/>
        <v>1</v>
      </c>
      <c r="C424" s="22" t="b">
        <f t="shared" si="101"/>
        <v>1</v>
      </c>
      <c r="D424" s="22" t="b">
        <f t="shared" si="102"/>
        <v>1</v>
      </c>
      <c r="E424" s="22" t="b">
        <f t="shared" si="103"/>
        <v>1</v>
      </c>
      <c r="F424" s="22" t="b">
        <f t="shared" si="98"/>
        <v>0</v>
      </c>
      <c r="G424" s="22" t="b">
        <f t="shared" si="113"/>
        <v>0</v>
      </c>
      <c r="H424" s="22" t="b">
        <f t="shared" si="104"/>
        <v>0</v>
      </c>
      <c r="I424" s="22" t="b">
        <f t="shared" si="111"/>
        <v>0</v>
      </c>
      <c r="J424" s="22" t="b">
        <f t="shared" si="105"/>
        <v>0</v>
      </c>
      <c r="K424" s="3" t="str">
        <f>IF(AND(J424,RIGHT(Y424)="통"),Y424,"")</f>
        <v/>
      </c>
      <c r="L424" s="3" t="str">
        <f t="shared" si="106"/>
        <v/>
      </c>
      <c r="M424" s="3" t="str">
        <f t="shared" si="107"/>
        <v/>
      </c>
      <c r="N424" s="64" t="str">
        <f t="shared" si="112"/>
        <v/>
      </c>
      <c r="O424" s="3" t="str">
        <f>IF(I424,IF(I425,CONCATENATE(Y424,O425),Y424),"")</f>
        <v/>
      </c>
      <c r="P424" s="19" t="str">
        <f>IF(G424,O424,IF(D424,Y424,""))</f>
        <v>(청덕동)</v>
      </c>
      <c r="Q424" s="23">
        <f>_xlfn.XLOOKUP(R424,summary!C1:C36,summary!B1:B36)</f>
        <v>43840</v>
      </c>
      <c r="R424" s="24" t="str">
        <f t="shared" si="108"/>
        <v>구성동</v>
      </c>
      <c r="S424" s="24" t="str">
        <f>IF(J424,Y424,S423)</f>
        <v>청덕17통</v>
      </c>
      <c r="T424" s="24" t="str">
        <f>IF(J424,P425,T423)</f>
        <v>(청덕동)</v>
      </c>
      <c r="U424" s="24" t="str">
        <f t="shared" si="109"/>
        <v>청덕</v>
      </c>
      <c r="V424" s="25">
        <f>IF(J424,M424,V423)</f>
        <v>17</v>
      </c>
      <c r="W424" s="25">
        <f t="shared" si="110"/>
        <v>2</v>
      </c>
      <c r="X424" s="26"/>
      <c r="Y424" s="2" t="s">
        <v>340</v>
      </c>
      <c r="Z424" s="2" t="s">
        <v>81</v>
      </c>
      <c r="AA424" s="2" t="s">
        <v>551</v>
      </c>
      <c r="AB424" s="5"/>
      <c r="AC424" s="5"/>
      <c r="AD424" s="5"/>
      <c r="AE424" s="5"/>
      <c r="AF424" s="5"/>
      <c r="AG424" s="5"/>
    </row>
    <row r="425" spans="1:33" ht="15.95" customHeight="1" x14ac:dyDescent="0.3">
      <c r="A425" s="22" t="b">
        <f t="shared" si="99"/>
        <v>0</v>
      </c>
      <c r="B425" s="22" t="b">
        <f t="shared" si="100"/>
        <v>0</v>
      </c>
      <c r="C425" s="22" t="b">
        <f t="shared" si="101"/>
        <v>0</v>
      </c>
      <c r="D425" s="22" t="b">
        <f t="shared" si="102"/>
        <v>0</v>
      </c>
      <c r="E425" s="22" t="b">
        <f t="shared" si="103"/>
        <v>0</v>
      </c>
      <c r="F425" s="22" t="b">
        <f t="shared" si="98"/>
        <v>0</v>
      </c>
      <c r="G425" s="22" t="b">
        <f t="shared" si="113"/>
        <v>0</v>
      </c>
      <c r="H425" s="22" t="b">
        <f t="shared" si="104"/>
        <v>0</v>
      </c>
      <c r="I425" s="22" t="b">
        <f t="shared" si="111"/>
        <v>0</v>
      </c>
      <c r="J425" s="22" t="b">
        <f t="shared" si="105"/>
        <v>0</v>
      </c>
      <c r="K425" s="3" t="str">
        <f>IF(AND(J425,RIGHT(Y425)="통"),Y425,"")</f>
        <v/>
      </c>
      <c r="L425" s="3" t="str">
        <f t="shared" si="106"/>
        <v/>
      </c>
      <c r="M425" s="3" t="str">
        <f t="shared" si="107"/>
        <v/>
      </c>
      <c r="N425" s="64" t="str">
        <f t="shared" si="112"/>
        <v/>
      </c>
      <c r="O425" s="3" t="str">
        <f>IF(I425,IF(I426,CONCATENATE(Y425,O426),Y425),"")</f>
        <v/>
      </c>
      <c r="P425" s="19" t="str">
        <f>IF(G425,O425,IF(D425,Y425,""))</f>
        <v/>
      </c>
      <c r="Q425" s="23">
        <f>_xlfn.XLOOKUP(R425,summary!C1:C36,summary!B1:B36)</f>
        <v>43840</v>
      </c>
      <c r="R425" s="24" t="str">
        <f t="shared" si="108"/>
        <v>구성동</v>
      </c>
      <c r="S425" s="24" t="str">
        <f>IF(J425,Y425,S424)</f>
        <v>청덕17통</v>
      </c>
      <c r="T425" s="24" t="str">
        <f>IF(J425,P426,T424)</f>
        <v>(청덕동)</v>
      </c>
      <c r="U425" s="24" t="str">
        <f t="shared" si="109"/>
        <v>청덕</v>
      </c>
      <c r="V425" s="25">
        <f>IF(J425,M425,V424)</f>
        <v>17</v>
      </c>
      <c r="W425" s="25">
        <f t="shared" si="110"/>
        <v>3</v>
      </c>
      <c r="X425" s="26"/>
      <c r="Y425" s="7"/>
      <c r="Z425" s="2" t="s">
        <v>83</v>
      </c>
      <c r="AA425" s="2" t="s">
        <v>552</v>
      </c>
      <c r="AB425" s="5"/>
      <c r="AC425" s="5"/>
      <c r="AD425" s="5"/>
      <c r="AE425" s="5"/>
      <c r="AF425" s="5"/>
      <c r="AG425" s="5"/>
    </row>
    <row r="426" spans="1:33" ht="15.95" customHeight="1" x14ac:dyDescent="0.3">
      <c r="A426" s="22" t="b">
        <f t="shared" si="99"/>
        <v>0</v>
      </c>
      <c r="B426" s="22" t="b">
        <f t="shared" si="100"/>
        <v>0</v>
      </c>
      <c r="C426" s="22" t="b">
        <f t="shared" si="101"/>
        <v>0</v>
      </c>
      <c r="D426" s="22" t="b">
        <f t="shared" si="102"/>
        <v>0</v>
      </c>
      <c r="E426" s="22" t="b">
        <f t="shared" si="103"/>
        <v>0</v>
      </c>
      <c r="F426" s="22" t="b">
        <f t="shared" si="98"/>
        <v>0</v>
      </c>
      <c r="G426" s="22" t="b">
        <f t="shared" si="113"/>
        <v>0</v>
      </c>
      <c r="H426" s="22" t="b">
        <f t="shared" si="104"/>
        <v>0</v>
      </c>
      <c r="I426" s="22" t="b">
        <f t="shared" si="111"/>
        <v>0</v>
      </c>
      <c r="J426" s="22" t="b">
        <f t="shared" si="105"/>
        <v>0</v>
      </c>
      <c r="K426" s="3" t="str">
        <f>IF(AND(J426,RIGHT(Y426)="통"),Y426,"")</f>
        <v/>
      </c>
      <c r="L426" s="3" t="str">
        <f t="shared" si="106"/>
        <v/>
      </c>
      <c r="M426" s="3" t="str">
        <f t="shared" si="107"/>
        <v/>
      </c>
      <c r="N426" s="64" t="str">
        <f t="shared" si="112"/>
        <v/>
      </c>
      <c r="O426" s="3" t="str">
        <f>IF(I426,IF(I427,CONCATENATE(Y426,O427),Y426),"")</f>
        <v/>
      </c>
      <c r="P426" s="19" t="str">
        <f>IF(G426,O426,IF(D426,Y426,""))</f>
        <v/>
      </c>
      <c r="Q426" s="23">
        <f>_xlfn.XLOOKUP(R426,summary!C1:C36,summary!B1:B36)</f>
        <v>43840</v>
      </c>
      <c r="R426" s="24" t="str">
        <f t="shared" si="108"/>
        <v>구성동</v>
      </c>
      <c r="S426" s="24" t="str">
        <f>IF(J426,Y426,S425)</f>
        <v>청덕17통</v>
      </c>
      <c r="T426" s="24" t="str">
        <f>IF(J426,P427,T425)</f>
        <v>(청덕동)</v>
      </c>
      <c r="U426" s="24" t="str">
        <f t="shared" si="109"/>
        <v>청덕</v>
      </c>
      <c r="V426" s="25">
        <f>IF(J426,M426,V425)</f>
        <v>17</v>
      </c>
      <c r="W426" s="25">
        <f t="shared" si="110"/>
        <v>4</v>
      </c>
      <c r="X426" s="26"/>
      <c r="Y426" s="7"/>
      <c r="Z426" s="2" t="s">
        <v>90</v>
      </c>
      <c r="AA426" s="2" t="s">
        <v>553</v>
      </c>
      <c r="AB426" s="5"/>
      <c r="AC426" s="5"/>
      <c r="AD426" s="5"/>
      <c r="AE426" s="5"/>
      <c r="AF426" s="5"/>
      <c r="AG426" s="5"/>
    </row>
    <row r="427" spans="1:33" ht="15.95" customHeight="1" x14ac:dyDescent="0.3">
      <c r="A427" s="22" t="b">
        <f t="shared" si="99"/>
        <v>0</v>
      </c>
      <c r="B427" s="22" t="b">
        <f t="shared" si="100"/>
        <v>0</v>
      </c>
      <c r="C427" s="22" t="b">
        <f t="shared" si="101"/>
        <v>0</v>
      </c>
      <c r="D427" s="22" t="b">
        <f t="shared" si="102"/>
        <v>0</v>
      </c>
      <c r="E427" s="22" t="b">
        <f t="shared" si="103"/>
        <v>0</v>
      </c>
      <c r="F427" s="22" t="b">
        <f t="shared" si="98"/>
        <v>0</v>
      </c>
      <c r="G427" s="22" t="b">
        <f t="shared" si="113"/>
        <v>0</v>
      </c>
      <c r="H427" s="22" t="b">
        <f t="shared" si="104"/>
        <v>0</v>
      </c>
      <c r="I427" s="22" t="b">
        <f t="shared" si="111"/>
        <v>0</v>
      </c>
      <c r="J427" s="22" t="b">
        <f t="shared" si="105"/>
        <v>0</v>
      </c>
      <c r="K427" s="3" t="str">
        <f>IF(AND(J427,RIGHT(Y427)="통"),Y427,"")</f>
        <v/>
      </c>
      <c r="L427" s="3" t="str">
        <f t="shared" si="106"/>
        <v/>
      </c>
      <c r="M427" s="3" t="str">
        <f t="shared" si="107"/>
        <v/>
      </c>
      <c r="N427" s="64" t="str">
        <f t="shared" si="112"/>
        <v/>
      </c>
      <c r="O427" s="3" t="str">
        <f>IF(I427,IF(I428,CONCATENATE(Y427,O428),Y427),"")</f>
        <v/>
      </c>
      <c r="P427" s="19" t="str">
        <f>IF(G427,O427,IF(D427,Y427,""))</f>
        <v/>
      </c>
      <c r="Q427" s="23">
        <f>_xlfn.XLOOKUP(R427,summary!C1:C36,summary!B1:B36)</f>
        <v>43840</v>
      </c>
      <c r="R427" s="24" t="str">
        <f t="shared" si="108"/>
        <v>구성동</v>
      </c>
      <c r="S427" s="24" t="str">
        <f>IF(J427,Y427,S426)</f>
        <v>청덕17통</v>
      </c>
      <c r="T427" s="24" t="str">
        <f>IF(J427,P428,T426)</f>
        <v>(청덕동)</v>
      </c>
      <c r="U427" s="24" t="str">
        <f t="shared" si="109"/>
        <v>청덕</v>
      </c>
      <c r="V427" s="25">
        <f>IF(J427,M427,V426)</f>
        <v>17</v>
      </c>
      <c r="W427" s="25">
        <f t="shared" si="110"/>
        <v>5</v>
      </c>
      <c r="X427" s="26"/>
      <c r="Y427" s="7"/>
      <c r="Z427" s="2" t="s">
        <v>106</v>
      </c>
      <c r="AA427" s="2" t="s">
        <v>554</v>
      </c>
      <c r="AB427" s="5"/>
      <c r="AC427" s="5"/>
      <c r="AD427" s="5"/>
      <c r="AE427" s="5"/>
      <c r="AF427" s="5"/>
      <c r="AG427" s="5"/>
    </row>
    <row r="428" spans="1:33" ht="15.95" customHeight="1" x14ac:dyDescent="0.3">
      <c r="A428" s="22" t="b">
        <f t="shared" si="99"/>
        <v>0</v>
      </c>
      <c r="B428" s="22" t="b">
        <f t="shared" si="100"/>
        <v>0</v>
      </c>
      <c r="C428" s="22" t="b">
        <f t="shared" si="101"/>
        <v>0</v>
      </c>
      <c r="D428" s="22" t="b">
        <f t="shared" si="102"/>
        <v>0</v>
      </c>
      <c r="E428" s="22" t="b">
        <f t="shared" si="103"/>
        <v>0</v>
      </c>
      <c r="F428" s="22" t="b">
        <f t="shared" si="98"/>
        <v>0</v>
      </c>
      <c r="G428" s="22" t="b">
        <f t="shared" si="113"/>
        <v>0</v>
      </c>
      <c r="H428" s="22" t="b">
        <f t="shared" si="104"/>
        <v>0</v>
      </c>
      <c r="I428" s="22" t="b">
        <f t="shared" si="111"/>
        <v>0</v>
      </c>
      <c r="J428" s="22" t="b">
        <f t="shared" si="105"/>
        <v>0</v>
      </c>
      <c r="K428" s="3" t="str">
        <f>IF(AND(J428,RIGHT(Y428)="통"),Y428,"")</f>
        <v/>
      </c>
      <c r="L428" s="3" t="str">
        <f t="shared" si="106"/>
        <v/>
      </c>
      <c r="M428" s="3" t="str">
        <f t="shared" si="107"/>
        <v/>
      </c>
      <c r="N428" s="64" t="str">
        <f t="shared" si="112"/>
        <v/>
      </c>
      <c r="O428" s="3" t="str">
        <f>IF(I428,IF(I429,CONCATENATE(Y428,O429),Y428),"")</f>
        <v/>
      </c>
      <c r="P428" s="19" t="str">
        <f>IF(G428,O428,IF(D428,Y428,""))</f>
        <v/>
      </c>
      <c r="Q428" s="23">
        <f>_xlfn.XLOOKUP(R428,summary!C1:C36,summary!B1:B36)</f>
        <v>43840</v>
      </c>
      <c r="R428" s="24" t="str">
        <f t="shared" si="108"/>
        <v>구성동</v>
      </c>
      <c r="S428" s="24" t="str">
        <f>IF(J428,Y428,S427)</f>
        <v>청덕17통</v>
      </c>
      <c r="T428" s="24" t="str">
        <f>IF(J428,P429,T427)</f>
        <v>(청덕동)</v>
      </c>
      <c r="U428" s="24" t="str">
        <f t="shared" si="109"/>
        <v>청덕</v>
      </c>
      <c r="V428" s="25">
        <f>IF(J428,M428,V427)</f>
        <v>17</v>
      </c>
      <c r="W428" s="25">
        <f t="shared" si="110"/>
        <v>6</v>
      </c>
      <c r="X428" s="26"/>
      <c r="Y428" s="7"/>
      <c r="Z428" s="2" t="s">
        <v>108</v>
      </c>
      <c r="AA428" s="2" t="s">
        <v>555</v>
      </c>
      <c r="AB428" s="5"/>
      <c r="AC428" s="5"/>
      <c r="AD428" s="5"/>
      <c r="AE428" s="5"/>
      <c r="AF428" s="5"/>
      <c r="AG428" s="5"/>
    </row>
    <row r="429" spans="1:33" ht="15.95" customHeight="1" x14ac:dyDescent="0.3">
      <c r="A429" s="22" t="b">
        <f t="shared" si="99"/>
        <v>0</v>
      </c>
      <c r="B429" s="22" t="b">
        <f t="shared" si="100"/>
        <v>0</v>
      </c>
      <c r="C429" s="22" t="b">
        <f t="shared" si="101"/>
        <v>0</v>
      </c>
      <c r="D429" s="22" t="b">
        <f t="shared" si="102"/>
        <v>0</v>
      </c>
      <c r="E429" s="22" t="b">
        <f t="shared" si="103"/>
        <v>0</v>
      </c>
      <c r="F429" s="22" t="b">
        <f t="shared" si="98"/>
        <v>0</v>
      </c>
      <c r="G429" s="22" t="b">
        <f t="shared" si="113"/>
        <v>0</v>
      </c>
      <c r="H429" s="22" t="b">
        <f t="shared" si="104"/>
        <v>0</v>
      </c>
      <c r="I429" s="22" t="b">
        <f t="shared" si="111"/>
        <v>0</v>
      </c>
      <c r="J429" s="22" t="b">
        <f t="shared" si="105"/>
        <v>0</v>
      </c>
      <c r="K429" s="3" t="str">
        <f>IF(AND(J429,RIGHT(Y429)="통"),Y429,"")</f>
        <v/>
      </c>
      <c r="L429" s="3" t="str">
        <f t="shared" si="106"/>
        <v/>
      </c>
      <c r="M429" s="3" t="str">
        <f t="shared" si="107"/>
        <v/>
      </c>
      <c r="N429" s="64" t="str">
        <f t="shared" si="112"/>
        <v/>
      </c>
      <c r="O429" s="3" t="str">
        <f>IF(I429,IF(I430,CONCATENATE(Y429,O430),Y429),"")</f>
        <v/>
      </c>
      <c r="P429" s="19" t="str">
        <f>IF(G429,O429,IF(D429,Y429,""))</f>
        <v/>
      </c>
      <c r="Q429" s="23">
        <f>_xlfn.XLOOKUP(R429,summary!C1:C36,summary!B1:B36)</f>
        <v>43840</v>
      </c>
      <c r="R429" s="24" t="str">
        <f t="shared" si="108"/>
        <v>구성동</v>
      </c>
      <c r="S429" s="24" t="str">
        <f>IF(J429,Y429,S428)</f>
        <v>청덕17통</v>
      </c>
      <c r="T429" s="24" t="str">
        <f>IF(J429,P430,T428)</f>
        <v>(청덕동)</v>
      </c>
      <c r="U429" s="24" t="str">
        <f t="shared" si="109"/>
        <v>청덕</v>
      </c>
      <c r="V429" s="25">
        <f>IF(J429,M429,V428)</f>
        <v>17</v>
      </c>
      <c r="W429" s="25">
        <f t="shared" si="110"/>
        <v>7</v>
      </c>
      <c r="X429" s="26"/>
      <c r="Y429" s="7"/>
      <c r="Z429" s="2" t="s">
        <v>110</v>
      </c>
      <c r="AA429" s="2" t="s">
        <v>556</v>
      </c>
      <c r="AB429" s="5"/>
      <c r="AC429" s="5"/>
      <c r="AD429" s="5"/>
      <c r="AE429" s="5"/>
      <c r="AF429" s="5"/>
      <c r="AG429" s="5"/>
    </row>
    <row r="430" spans="1:33" ht="15.95" customHeight="1" x14ac:dyDescent="0.3">
      <c r="A430" s="22" t="b">
        <f t="shared" si="99"/>
        <v>0</v>
      </c>
      <c r="B430" s="22" t="b">
        <f t="shared" si="100"/>
        <v>0</v>
      </c>
      <c r="C430" s="22" t="b">
        <f t="shared" si="101"/>
        <v>0</v>
      </c>
      <c r="D430" s="22" t="b">
        <f t="shared" si="102"/>
        <v>0</v>
      </c>
      <c r="E430" s="22" t="b">
        <f t="shared" si="103"/>
        <v>0</v>
      </c>
      <c r="F430" s="22" t="b">
        <f t="shared" si="98"/>
        <v>0</v>
      </c>
      <c r="G430" s="22" t="b">
        <f t="shared" si="113"/>
        <v>0</v>
      </c>
      <c r="H430" s="22" t="b">
        <f t="shared" si="104"/>
        <v>0</v>
      </c>
      <c r="I430" s="22" t="b">
        <f t="shared" si="111"/>
        <v>0</v>
      </c>
      <c r="J430" s="22" t="b">
        <f t="shared" si="105"/>
        <v>0</v>
      </c>
      <c r="K430" s="3" t="str">
        <f>IF(AND(J430,RIGHT(Y430)="통"),Y430,"")</f>
        <v/>
      </c>
      <c r="L430" s="3" t="str">
        <f t="shared" si="106"/>
        <v/>
      </c>
      <c r="M430" s="3" t="str">
        <f t="shared" si="107"/>
        <v/>
      </c>
      <c r="N430" s="64" t="str">
        <f t="shared" si="112"/>
        <v/>
      </c>
      <c r="O430" s="3" t="str">
        <f>IF(I430,IF(I431,CONCATENATE(Y430,O431),Y430),"")</f>
        <v/>
      </c>
      <c r="P430" s="19" t="str">
        <f>IF(G430,O430,IF(D430,Y430,""))</f>
        <v/>
      </c>
      <c r="Q430" s="23">
        <f>_xlfn.XLOOKUP(R430,summary!C1:C36,summary!B1:B36)</f>
        <v>43840</v>
      </c>
      <c r="R430" s="24" t="str">
        <f t="shared" si="108"/>
        <v>구성동</v>
      </c>
      <c r="S430" s="24" t="str">
        <f>IF(J430,Y430,S429)</f>
        <v>청덕17통</v>
      </c>
      <c r="T430" s="24" t="str">
        <f>IF(J430,P431,T429)</f>
        <v>(청덕동)</v>
      </c>
      <c r="U430" s="24" t="str">
        <f t="shared" si="109"/>
        <v>청덕</v>
      </c>
      <c r="V430" s="25">
        <f>IF(J430,M430,V429)</f>
        <v>17</v>
      </c>
      <c r="W430" s="25">
        <f t="shared" si="110"/>
        <v>8</v>
      </c>
      <c r="X430" s="26"/>
      <c r="Y430" s="7"/>
      <c r="Z430" s="2" t="s">
        <v>112</v>
      </c>
      <c r="AA430" s="2" t="s">
        <v>557</v>
      </c>
      <c r="AB430" s="5"/>
      <c r="AC430" s="5"/>
      <c r="AD430" s="5"/>
      <c r="AE430" s="5"/>
      <c r="AF430" s="5"/>
      <c r="AG430" s="5"/>
    </row>
    <row r="431" spans="1:33" ht="15.95" customHeight="1" x14ac:dyDescent="0.3">
      <c r="A431" s="22" t="b">
        <f t="shared" si="99"/>
        <v>0</v>
      </c>
      <c r="B431" s="22" t="b">
        <f t="shared" si="100"/>
        <v>0</v>
      </c>
      <c r="C431" s="22" t="b">
        <f t="shared" si="101"/>
        <v>0</v>
      </c>
      <c r="D431" s="22" t="b">
        <f t="shared" si="102"/>
        <v>0</v>
      </c>
      <c r="E431" s="22" t="b">
        <f t="shared" si="103"/>
        <v>0</v>
      </c>
      <c r="F431" s="22" t="b">
        <f t="shared" ref="F431:F494" si="114">_xlfn.XOR(B431,C431)</f>
        <v>0</v>
      </c>
      <c r="G431" s="22" t="b">
        <f t="shared" si="113"/>
        <v>0</v>
      </c>
      <c r="H431" s="22" t="b">
        <f t="shared" si="104"/>
        <v>0</v>
      </c>
      <c r="I431" s="22" t="b">
        <f t="shared" si="111"/>
        <v>0</v>
      </c>
      <c r="J431" s="22" t="b">
        <f t="shared" si="105"/>
        <v>0</v>
      </c>
      <c r="K431" s="3" t="str">
        <f>IF(AND(J431,RIGHT(Y431)="통"),Y431,"")</f>
        <v/>
      </c>
      <c r="L431" s="3" t="str">
        <f t="shared" si="106"/>
        <v/>
      </c>
      <c r="M431" s="3" t="str">
        <f t="shared" si="107"/>
        <v/>
      </c>
      <c r="N431" s="64" t="str">
        <f t="shared" si="112"/>
        <v/>
      </c>
      <c r="O431" s="3" t="str">
        <f>IF(I431,IF(I432,CONCATENATE(Y431,O432),Y431),"")</f>
        <v/>
      </c>
      <c r="P431" s="19" t="str">
        <f>IF(G431,O431,IF(D431,Y431,""))</f>
        <v/>
      </c>
      <c r="Q431" s="23">
        <f>_xlfn.XLOOKUP(R431,summary!C1:C36,summary!B1:B36)</f>
        <v>43840</v>
      </c>
      <c r="R431" s="24" t="str">
        <f t="shared" si="108"/>
        <v>구성동</v>
      </c>
      <c r="S431" s="24" t="str">
        <f>IF(J431,Y431,S430)</f>
        <v>청덕17통</v>
      </c>
      <c r="T431" s="24" t="str">
        <f>IF(J431,P432,T430)</f>
        <v>(청덕동)</v>
      </c>
      <c r="U431" s="24" t="str">
        <f t="shared" si="109"/>
        <v>청덕</v>
      </c>
      <c r="V431" s="25">
        <f>IF(J431,M431,V430)</f>
        <v>17</v>
      </c>
      <c r="W431" s="25">
        <f t="shared" si="110"/>
        <v>9</v>
      </c>
      <c r="X431" s="26"/>
      <c r="Y431" s="7"/>
      <c r="Z431" s="2" t="s">
        <v>114</v>
      </c>
      <c r="AA431" s="2" t="s">
        <v>558</v>
      </c>
      <c r="AB431" s="5"/>
      <c r="AC431" s="5"/>
      <c r="AD431" s="5"/>
      <c r="AE431" s="5"/>
      <c r="AF431" s="5"/>
      <c r="AG431" s="5"/>
    </row>
    <row r="432" spans="1:33" ht="15.95" customHeight="1" x14ac:dyDescent="0.3">
      <c r="A432" s="22" t="b">
        <f t="shared" si="99"/>
        <v>0</v>
      </c>
      <c r="B432" s="22" t="b">
        <f t="shared" si="100"/>
        <v>0</v>
      </c>
      <c r="C432" s="22" t="b">
        <f t="shared" si="101"/>
        <v>0</v>
      </c>
      <c r="D432" s="22" t="b">
        <f t="shared" si="102"/>
        <v>0</v>
      </c>
      <c r="E432" s="22" t="b">
        <f t="shared" si="103"/>
        <v>0</v>
      </c>
      <c r="F432" s="22" t="b">
        <f t="shared" si="114"/>
        <v>0</v>
      </c>
      <c r="G432" s="22" t="b">
        <f t="shared" si="113"/>
        <v>0</v>
      </c>
      <c r="H432" s="22" t="b">
        <f t="shared" si="104"/>
        <v>0</v>
      </c>
      <c r="I432" s="22" t="b">
        <f t="shared" si="111"/>
        <v>0</v>
      </c>
      <c r="J432" s="22" t="b">
        <f t="shared" si="105"/>
        <v>0</v>
      </c>
      <c r="K432" s="3" t="str">
        <f>IF(AND(J432,RIGHT(Y432)="통"),Y432,"")</f>
        <v/>
      </c>
      <c r="L432" s="3" t="str">
        <f t="shared" si="106"/>
        <v/>
      </c>
      <c r="M432" s="3" t="str">
        <f t="shared" si="107"/>
        <v/>
      </c>
      <c r="N432" s="64" t="str">
        <f t="shared" si="112"/>
        <v/>
      </c>
      <c r="O432" s="3" t="str">
        <f>IF(I432,IF(I433,CONCATENATE(Y432,O433),Y432),"")</f>
        <v/>
      </c>
      <c r="P432" s="19" t="str">
        <f>IF(G432,O432,IF(D432,Y432,""))</f>
        <v/>
      </c>
      <c r="Q432" s="23">
        <f>_xlfn.XLOOKUP(R432,summary!C1:C36,summary!B1:B36)</f>
        <v>43840</v>
      </c>
      <c r="R432" s="24" t="str">
        <f t="shared" si="108"/>
        <v>구성동</v>
      </c>
      <c r="S432" s="24" t="str">
        <f>IF(J432,Y432,S431)</f>
        <v>청덕17통</v>
      </c>
      <c r="T432" s="24" t="str">
        <f>IF(J432,P433,T431)</f>
        <v>(청덕동)</v>
      </c>
      <c r="U432" s="24" t="str">
        <f t="shared" si="109"/>
        <v>청덕</v>
      </c>
      <c r="V432" s="25">
        <f>IF(J432,M432,V431)</f>
        <v>17</v>
      </c>
      <c r="W432" s="25">
        <f t="shared" si="110"/>
        <v>10</v>
      </c>
      <c r="X432" s="26"/>
      <c r="Y432" s="7"/>
      <c r="Z432" s="2" t="s">
        <v>116</v>
      </c>
      <c r="AA432" s="2" t="s">
        <v>559</v>
      </c>
      <c r="AB432" s="5"/>
      <c r="AC432" s="5"/>
      <c r="AD432" s="5"/>
      <c r="AE432" s="5"/>
      <c r="AF432" s="5"/>
      <c r="AG432" s="5"/>
    </row>
    <row r="433" spans="1:33" ht="15.95" customHeight="1" x14ac:dyDescent="0.3">
      <c r="A433" s="22" t="b">
        <f t="shared" si="99"/>
        <v>0</v>
      </c>
      <c r="B433" s="22" t="b">
        <f t="shared" si="100"/>
        <v>0</v>
      </c>
      <c r="C433" s="22" t="b">
        <f t="shared" si="101"/>
        <v>0</v>
      </c>
      <c r="D433" s="22" t="b">
        <f t="shared" si="102"/>
        <v>0</v>
      </c>
      <c r="E433" s="22" t="b">
        <f t="shared" si="103"/>
        <v>0</v>
      </c>
      <c r="F433" s="22" t="b">
        <f t="shared" si="114"/>
        <v>0</v>
      </c>
      <c r="G433" s="22" t="b">
        <f t="shared" si="113"/>
        <v>0</v>
      </c>
      <c r="H433" s="22" t="b">
        <f t="shared" si="104"/>
        <v>0</v>
      </c>
      <c r="I433" s="22" t="b">
        <f t="shared" si="111"/>
        <v>0</v>
      </c>
      <c r="J433" s="22" t="b">
        <f t="shared" si="105"/>
        <v>0</v>
      </c>
      <c r="K433" s="3" t="str">
        <f>IF(AND(J433,RIGHT(Y433)="통"),Y433,"")</f>
        <v/>
      </c>
      <c r="L433" s="3" t="str">
        <f t="shared" si="106"/>
        <v/>
      </c>
      <c r="M433" s="3" t="str">
        <f t="shared" si="107"/>
        <v/>
      </c>
      <c r="N433" s="64" t="str">
        <f t="shared" si="112"/>
        <v/>
      </c>
      <c r="O433" s="3" t="str">
        <f>IF(I433,IF(I434,CONCATENATE(Y433,O434),Y433),"")</f>
        <v/>
      </c>
      <c r="P433" s="19" t="str">
        <f>IF(G433,O433,IF(D433,Y433,""))</f>
        <v/>
      </c>
      <c r="Q433" s="23">
        <f>_xlfn.XLOOKUP(R433,summary!C1:C36,summary!B1:B36)</f>
        <v>43840</v>
      </c>
      <c r="R433" s="24" t="str">
        <f t="shared" si="108"/>
        <v>구성동</v>
      </c>
      <c r="S433" s="24" t="str">
        <f>IF(J433,Y433,S432)</f>
        <v>청덕17통</v>
      </c>
      <c r="T433" s="24" t="str">
        <f>IF(J433,P434,T432)</f>
        <v>(청덕동)</v>
      </c>
      <c r="U433" s="24" t="str">
        <f t="shared" si="109"/>
        <v>청덕</v>
      </c>
      <c r="V433" s="25">
        <f>IF(J433,M433,V432)</f>
        <v>17</v>
      </c>
      <c r="W433" s="25">
        <f t="shared" si="110"/>
        <v>11</v>
      </c>
      <c r="X433" s="26"/>
      <c r="Y433" s="7"/>
      <c r="Z433" s="2" t="s">
        <v>118</v>
      </c>
      <c r="AA433" s="2" t="s">
        <v>560</v>
      </c>
      <c r="AB433" s="5"/>
      <c r="AC433" s="5"/>
      <c r="AD433" s="5"/>
      <c r="AE433" s="5"/>
      <c r="AF433" s="5"/>
      <c r="AG433" s="5"/>
    </row>
    <row r="434" spans="1:33" ht="15.95" customHeight="1" x14ac:dyDescent="0.3">
      <c r="A434" s="22" t="b">
        <f t="shared" si="99"/>
        <v>0</v>
      </c>
      <c r="B434" s="22" t="b">
        <f t="shared" si="100"/>
        <v>0</v>
      </c>
      <c r="C434" s="22" t="b">
        <f t="shared" si="101"/>
        <v>0</v>
      </c>
      <c r="D434" s="22" t="b">
        <f t="shared" si="102"/>
        <v>0</v>
      </c>
      <c r="E434" s="22" t="b">
        <f t="shared" si="103"/>
        <v>0</v>
      </c>
      <c r="F434" s="22" t="b">
        <f t="shared" si="114"/>
        <v>0</v>
      </c>
      <c r="G434" s="22" t="b">
        <f t="shared" si="113"/>
        <v>0</v>
      </c>
      <c r="H434" s="22" t="b">
        <f t="shared" si="104"/>
        <v>0</v>
      </c>
      <c r="I434" s="22" t="b">
        <f t="shared" si="111"/>
        <v>0</v>
      </c>
      <c r="J434" s="22" t="b">
        <f t="shared" si="105"/>
        <v>0</v>
      </c>
      <c r="K434" s="3" t="str">
        <f>IF(AND(J434,RIGHT(Y434)="통"),Y434,"")</f>
        <v/>
      </c>
      <c r="L434" s="3" t="str">
        <f t="shared" si="106"/>
        <v/>
      </c>
      <c r="M434" s="3" t="str">
        <f t="shared" si="107"/>
        <v/>
      </c>
      <c r="N434" s="64" t="str">
        <f t="shared" si="112"/>
        <v/>
      </c>
      <c r="O434" s="3" t="str">
        <f>IF(I434,IF(I435,CONCATENATE(Y434,O435),Y434),"")</f>
        <v/>
      </c>
      <c r="P434" s="19" t="str">
        <f>IF(G434,O434,IF(D434,Y434,""))</f>
        <v/>
      </c>
      <c r="Q434" s="23">
        <f>_xlfn.XLOOKUP(R434,summary!C1:C36,summary!B1:B36)</f>
        <v>43840</v>
      </c>
      <c r="R434" s="24" t="str">
        <f t="shared" si="108"/>
        <v>구성동</v>
      </c>
      <c r="S434" s="24" t="str">
        <f>IF(J434,Y434,S433)</f>
        <v>청덕17통</v>
      </c>
      <c r="T434" s="24" t="str">
        <f>IF(J434,P435,T433)</f>
        <v>(청덕동)</v>
      </c>
      <c r="U434" s="24" t="str">
        <f t="shared" si="109"/>
        <v>청덕</v>
      </c>
      <c r="V434" s="25">
        <f>IF(J434,M434,V433)</f>
        <v>17</v>
      </c>
      <c r="W434" s="25">
        <f t="shared" si="110"/>
        <v>12</v>
      </c>
      <c r="X434" s="26"/>
      <c r="Y434" s="7"/>
      <c r="Z434" s="2" t="s">
        <v>120</v>
      </c>
      <c r="AA434" s="2" t="s">
        <v>561</v>
      </c>
      <c r="AB434" s="5"/>
      <c r="AC434" s="5"/>
      <c r="AD434" s="5"/>
      <c r="AE434" s="5"/>
      <c r="AF434" s="5"/>
      <c r="AG434" s="5"/>
    </row>
    <row r="435" spans="1:33" ht="15.95" customHeight="1" x14ac:dyDescent="0.3">
      <c r="A435" s="22" t="b">
        <f t="shared" si="99"/>
        <v>0</v>
      </c>
      <c r="B435" s="22" t="b">
        <f t="shared" si="100"/>
        <v>0</v>
      </c>
      <c r="C435" s="22" t="b">
        <f t="shared" si="101"/>
        <v>0</v>
      </c>
      <c r="D435" s="22" t="b">
        <f t="shared" si="102"/>
        <v>0</v>
      </c>
      <c r="E435" s="22" t="b">
        <f t="shared" si="103"/>
        <v>0</v>
      </c>
      <c r="F435" s="22" t="b">
        <f t="shared" si="114"/>
        <v>0</v>
      </c>
      <c r="G435" s="22" t="b">
        <f t="shared" si="113"/>
        <v>0</v>
      </c>
      <c r="H435" s="22" t="b">
        <f t="shared" si="104"/>
        <v>0</v>
      </c>
      <c r="I435" s="22" t="b">
        <f t="shared" si="111"/>
        <v>0</v>
      </c>
      <c r="J435" s="22" t="b">
        <f t="shared" si="105"/>
        <v>0</v>
      </c>
      <c r="K435" s="3" t="str">
        <f>IF(AND(J435,RIGHT(Y435)="통"),Y435,"")</f>
        <v/>
      </c>
      <c r="L435" s="3" t="str">
        <f t="shared" si="106"/>
        <v/>
      </c>
      <c r="M435" s="3" t="str">
        <f t="shared" si="107"/>
        <v/>
      </c>
      <c r="N435" s="64" t="str">
        <f t="shared" si="112"/>
        <v/>
      </c>
      <c r="O435" s="3" t="str">
        <f>IF(I435,IF(I436,CONCATENATE(Y435,O436),Y435),"")</f>
        <v/>
      </c>
      <c r="P435" s="19" t="str">
        <f>IF(G435,O435,IF(D435,Y435,""))</f>
        <v/>
      </c>
      <c r="Q435" s="23">
        <f>_xlfn.XLOOKUP(R435,summary!C1:C36,summary!B1:B36)</f>
        <v>43840</v>
      </c>
      <c r="R435" s="24" t="str">
        <f t="shared" si="108"/>
        <v>구성동</v>
      </c>
      <c r="S435" s="24" t="str">
        <f>IF(J435,Y435,S434)</f>
        <v>청덕17통</v>
      </c>
      <c r="T435" s="24" t="str">
        <f>IF(J435,P436,T434)</f>
        <v>(청덕동)</v>
      </c>
      <c r="U435" s="24" t="str">
        <f t="shared" si="109"/>
        <v>청덕</v>
      </c>
      <c r="V435" s="25">
        <f>IF(J435,M435,V434)</f>
        <v>17</v>
      </c>
      <c r="W435" s="25">
        <f t="shared" si="110"/>
        <v>13</v>
      </c>
      <c r="X435" s="26"/>
      <c r="Y435" s="7"/>
      <c r="Z435" s="2" t="s">
        <v>137</v>
      </c>
      <c r="AA435" s="2" t="s">
        <v>562</v>
      </c>
      <c r="AB435" s="5"/>
      <c r="AC435" s="5"/>
      <c r="AD435" s="5"/>
      <c r="AE435" s="5"/>
      <c r="AF435" s="5"/>
      <c r="AG435" s="5"/>
    </row>
    <row r="436" spans="1:33" ht="15.95" customHeight="1" x14ac:dyDescent="0.3">
      <c r="A436" s="22" t="b">
        <f t="shared" si="99"/>
        <v>0</v>
      </c>
      <c r="B436" s="22" t="b">
        <f t="shared" si="100"/>
        <v>0</v>
      </c>
      <c r="C436" s="22" t="b">
        <f t="shared" si="101"/>
        <v>0</v>
      </c>
      <c r="D436" s="22" t="b">
        <f t="shared" si="102"/>
        <v>0</v>
      </c>
      <c r="E436" s="22" t="b">
        <f t="shared" si="103"/>
        <v>0</v>
      </c>
      <c r="F436" s="22" t="b">
        <f t="shared" si="114"/>
        <v>0</v>
      </c>
      <c r="G436" s="22" t="b">
        <f t="shared" si="113"/>
        <v>0</v>
      </c>
      <c r="H436" s="22" t="b">
        <f t="shared" si="104"/>
        <v>0</v>
      </c>
      <c r="I436" s="22" t="b">
        <f t="shared" si="111"/>
        <v>0</v>
      </c>
      <c r="J436" s="22" t="b">
        <f t="shared" si="105"/>
        <v>0</v>
      </c>
      <c r="K436" s="3" t="str">
        <f>IF(AND(J436,RIGHT(Y436)="통"),Y436,"")</f>
        <v/>
      </c>
      <c r="L436" s="3" t="str">
        <f t="shared" si="106"/>
        <v/>
      </c>
      <c r="M436" s="3" t="str">
        <f t="shared" si="107"/>
        <v/>
      </c>
      <c r="N436" s="64" t="str">
        <f t="shared" si="112"/>
        <v/>
      </c>
      <c r="O436" s="3" t="str">
        <f>IF(I436,IF(I437,CONCATENATE(Y436,O437),Y436),"")</f>
        <v/>
      </c>
      <c r="P436" s="19" t="str">
        <f>IF(G436,O436,IF(D436,Y436,""))</f>
        <v/>
      </c>
      <c r="Q436" s="23">
        <f>_xlfn.XLOOKUP(R436,summary!C1:C36,summary!B1:B36)</f>
        <v>43840</v>
      </c>
      <c r="R436" s="24" t="str">
        <f t="shared" si="108"/>
        <v>구성동</v>
      </c>
      <c r="S436" s="24" t="str">
        <f>IF(J436,Y436,S435)</f>
        <v>청덕17통</v>
      </c>
      <c r="T436" s="24" t="str">
        <f>IF(J436,P437,T435)</f>
        <v>(청덕동)</v>
      </c>
      <c r="U436" s="24" t="str">
        <f t="shared" si="109"/>
        <v>청덕</v>
      </c>
      <c r="V436" s="25">
        <f>IF(J436,M436,V435)</f>
        <v>17</v>
      </c>
      <c r="W436" s="25">
        <f t="shared" si="110"/>
        <v>14</v>
      </c>
      <c r="X436" s="26"/>
      <c r="Y436" s="7"/>
      <c r="Z436" s="2" t="s">
        <v>139</v>
      </c>
      <c r="AA436" s="2" t="s">
        <v>563</v>
      </c>
      <c r="AB436" s="5"/>
      <c r="AC436" s="5"/>
      <c r="AD436" s="5"/>
      <c r="AE436" s="5"/>
      <c r="AF436" s="5"/>
      <c r="AG436" s="5"/>
    </row>
    <row r="437" spans="1:33" ht="15.95" customHeight="1" x14ac:dyDescent="0.3">
      <c r="A437" s="22" t="b">
        <f t="shared" si="99"/>
        <v>0</v>
      </c>
      <c r="B437" s="22" t="b">
        <f t="shared" si="100"/>
        <v>0</v>
      </c>
      <c r="C437" s="22" t="b">
        <f t="shared" si="101"/>
        <v>0</v>
      </c>
      <c r="D437" s="22" t="b">
        <f t="shared" si="102"/>
        <v>0</v>
      </c>
      <c r="E437" s="22" t="b">
        <f t="shared" si="103"/>
        <v>0</v>
      </c>
      <c r="F437" s="22" t="b">
        <f t="shared" si="114"/>
        <v>0</v>
      </c>
      <c r="G437" s="22" t="b">
        <f t="shared" si="113"/>
        <v>0</v>
      </c>
      <c r="H437" s="22" t="b">
        <f t="shared" si="104"/>
        <v>0</v>
      </c>
      <c r="I437" s="22" t="b">
        <f t="shared" si="111"/>
        <v>0</v>
      </c>
      <c r="J437" s="22" t="b">
        <f t="shared" si="105"/>
        <v>0</v>
      </c>
      <c r="K437" s="3" t="str">
        <f>IF(AND(J437,RIGHT(Y437)="통"),Y437,"")</f>
        <v/>
      </c>
      <c r="L437" s="3" t="str">
        <f t="shared" si="106"/>
        <v/>
      </c>
      <c r="M437" s="3" t="str">
        <f t="shared" si="107"/>
        <v/>
      </c>
      <c r="N437" s="64" t="str">
        <f t="shared" si="112"/>
        <v/>
      </c>
      <c r="O437" s="3" t="str">
        <f>IF(I437,IF(I438,CONCATENATE(Y437,O438),Y437),"")</f>
        <v/>
      </c>
      <c r="P437" s="19" t="str">
        <f>IF(G437,O437,IF(D437,Y437,""))</f>
        <v/>
      </c>
      <c r="Q437" s="23">
        <f>_xlfn.XLOOKUP(R437,summary!C1:C36,summary!B1:B36)</f>
        <v>43840</v>
      </c>
      <c r="R437" s="24" t="str">
        <f t="shared" si="108"/>
        <v>구성동</v>
      </c>
      <c r="S437" s="24" t="str">
        <f>IF(J437,Y437,S436)</f>
        <v>청덕17통</v>
      </c>
      <c r="T437" s="24" t="str">
        <f>IF(J437,P438,T436)</f>
        <v>(청덕동)</v>
      </c>
      <c r="U437" s="24" t="str">
        <f t="shared" si="109"/>
        <v>청덕</v>
      </c>
      <c r="V437" s="25">
        <f>IF(J437,M437,V436)</f>
        <v>17</v>
      </c>
      <c r="W437" s="25">
        <f t="shared" si="110"/>
        <v>15</v>
      </c>
      <c r="X437" s="26"/>
      <c r="Y437" s="7"/>
      <c r="Z437" s="2" t="s">
        <v>306</v>
      </c>
      <c r="AA437" s="2" t="s">
        <v>564</v>
      </c>
      <c r="AB437" s="5"/>
      <c r="AC437" s="5"/>
      <c r="AD437" s="5"/>
      <c r="AE437" s="5"/>
      <c r="AF437" s="5"/>
      <c r="AG437" s="5"/>
    </row>
    <row r="438" spans="1:33" ht="15.95" customHeight="1" x14ac:dyDescent="0.3">
      <c r="A438" s="22" t="b">
        <f t="shared" si="99"/>
        <v>1</v>
      </c>
      <c r="B438" s="22" t="b">
        <f t="shared" si="100"/>
        <v>0</v>
      </c>
      <c r="C438" s="22" t="b">
        <f t="shared" si="101"/>
        <v>0</v>
      </c>
      <c r="D438" s="22" t="b">
        <f t="shared" si="102"/>
        <v>0</v>
      </c>
      <c r="E438" s="22" t="b">
        <f t="shared" si="103"/>
        <v>0</v>
      </c>
      <c r="F438" s="22" t="b">
        <f t="shared" si="114"/>
        <v>0</v>
      </c>
      <c r="G438" s="22" t="b">
        <f t="shared" si="113"/>
        <v>0</v>
      </c>
      <c r="H438" s="22" t="b">
        <f t="shared" si="104"/>
        <v>0</v>
      </c>
      <c r="I438" s="22" t="b">
        <f t="shared" si="111"/>
        <v>0</v>
      </c>
      <c r="J438" s="22" t="b">
        <f t="shared" si="105"/>
        <v>1</v>
      </c>
      <c r="K438" s="3" t="str">
        <f>IF(AND(J438,RIGHT(Y438)="통"),Y438,"")</f>
        <v>청덕18통</v>
      </c>
      <c r="L438" s="3" t="str">
        <f t="shared" si="106"/>
        <v>18</v>
      </c>
      <c r="M438" s="22">
        <f t="shared" si="107"/>
        <v>18</v>
      </c>
      <c r="N438" s="64" t="str">
        <f t="shared" si="112"/>
        <v>청덕</v>
      </c>
      <c r="O438" s="3" t="str">
        <f>IF(I438,IF(I439,CONCATENATE(Y438,O439),Y438),"")</f>
        <v/>
      </c>
      <c r="P438" s="19" t="str">
        <f>IF(G438,O438,IF(D438,Y438,""))</f>
        <v/>
      </c>
      <c r="Q438" s="23">
        <f>_xlfn.XLOOKUP(R438,summary!C1:C36,summary!B1:B36)</f>
        <v>43840</v>
      </c>
      <c r="R438" s="24" t="str">
        <f t="shared" si="108"/>
        <v>구성동</v>
      </c>
      <c r="S438" s="24" t="str">
        <f>IF(J438,Y438,S437)</f>
        <v>청덕18통</v>
      </c>
      <c r="T438" s="24" t="str">
        <f>IF(J438,P439,T437)</f>
        <v>(청덕동, 덕수마을)</v>
      </c>
      <c r="U438" s="24" t="str">
        <f t="shared" si="109"/>
        <v>청덕</v>
      </c>
      <c r="V438" s="25">
        <f>IF(J438,M438,V437)</f>
        <v>18</v>
      </c>
      <c r="W438" s="25">
        <f t="shared" si="110"/>
        <v>1</v>
      </c>
      <c r="X438" s="26"/>
      <c r="Y438" s="2" t="s">
        <v>565</v>
      </c>
      <c r="Z438" s="2" t="s">
        <v>79</v>
      </c>
      <c r="AA438" s="2" t="s">
        <v>567</v>
      </c>
      <c r="AB438" s="5"/>
      <c r="AC438" s="5"/>
      <c r="AD438" s="5"/>
      <c r="AE438" s="5"/>
      <c r="AF438" s="5"/>
      <c r="AG438" s="5"/>
    </row>
    <row r="439" spans="1:33" ht="15.95" customHeight="1" x14ac:dyDescent="0.3">
      <c r="A439" s="22" t="b">
        <f t="shared" si="99"/>
        <v>1</v>
      </c>
      <c r="B439" s="22" t="b">
        <f t="shared" si="100"/>
        <v>1</v>
      </c>
      <c r="C439" s="22" t="b">
        <f t="shared" si="101"/>
        <v>0</v>
      </c>
      <c r="D439" s="22" t="b">
        <f t="shared" si="102"/>
        <v>0</v>
      </c>
      <c r="E439" s="22" t="b">
        <f t="shared" si="103"/>
        <v>1</v>
      </c>
      <c r="F439" s="22" t="b">
        <f t="shared" si="114"/>
        <v>1</v>
      </c>
      <c r="G439" s="22" t="b">
        <f t="shared" si="113"/>
        <v>1</v>
      </c>
      <c r="H439" s="22" t="b">
        <f t="shared" si="104"/>
        <v>0</v>
      </c>
      <c r="I439" s="22" t="b">
        <f t="shared" si="111"/>
        <v>1</v>
      </c>
      <c r="J439" s="22" t="b">
        <f t="shared" si="105"/>
        <v>0</v>
      </c>
      <c r="K439" s="3" t="str">
        <f>IF(AND(J439,RIGHT(Y439)="통"),Y439,"")</f>
        <v/>
      </c>
      <c r="L439" s="3" t="str">
        <f t="shared" si="106"/>
        <v/>
      </c>
      <c r="M439" s="3" t="str">
        <f t="shared" si="107"/>
        <v/>
      </c>
      <c r="N439" s="64" t="str">
        <f t="shared" si="112"/>
        <v/>
      </c>
      <c r="O439" s="3" t="str">
        <f>IF(I439,IF(I440,CONCATENATE(Y439,O440),Y439),"")</f>
        <v>(청덕동, 덕수마을)</v>
      </c>
      <c r="P439" s="19" t="str">
        <f>IF(G439,O439,IF(D439,Y439,""))</f>
        <v>(청덕동, 덕수마을)</v>
      </c>
      <c r="Q439" s="23">
        <f>_xlfn.XLOOKUP(R439,summary!C1:C36,summary!B1:B36)</f>
        <v>43840</v>
      </c>
      <c r="R439" s="24" t="str">
        <f t="shared" si="108"/>
        <v>구성동</v>
      </c>
      <c r="S439" s="24" t="str">
        <f>IF(J439,Y439,S438)</f>
        <v>청덕18통</v>
      </c>
      <c r="T439" s="24" t="str">
        <f>IF(J439,P440,T438)</f>
        <v>(청덕동, 덕수마을)</v>
      </c>
      <c r="U439" s="24" t="str">
        <f t="shared" si="109"/>
        <v>청덕</v>
      </c>
      <c r="V439" s="25">
        <f>IF(J439,M439,V438)</f>
        <v>18</v>
      </c>
      <c r="W439" s="24" t="str">
        <f t="shared" si="110"/>
        <v/>
      </c>
      <c r="X439" s="26"/>
      <c r="Y439" s="2" t="s">
        <v>568</v>
      </c>
      <c r="Z439" s="7"/>
      <c r="AA439" s="7"/>
      <c r="AB439" s="5"/>
      <c r="AC439" s="5"/>
      <c r="AD439" s="5"/>
      <c r="AE439" s="5"/>
      <c r="AF439" s="5"/>
      <c r="AG439" s="5"/>
    </row>
    <row r="440" spans="1:33" ht="15.95" customHeight="1" x14ac:dyDescent="0.3">
      <c r="A440" s="22" t="b">
        <f t="shared" si="99"/>
        <v>1</v>
      </c>
      <c r="B440" s="22" t="b">
        <f t="shared" si="100"/>
        <v>0</v>
      </c>
      <c r="C440" s="22" t="b">
        <f t="shared" si="101"/>
        <v>1</v>
      </c>
      <c r="D440" s="22" t="b">
        <f t="shared" si="102"/>
        <v>0</v>
      </c>
      <c r="E440" s="22" t="b">
        <f t="shared" si="103"/>
        <v>1</v>
      </c>
      <c r="F440" s="22" t="b">
        <f t="shared" si="114"/>
        <v>1</v>
      </c>
      <c r="G440" s="22" t="b">
        <f t="shared" si="113"/>
        <v>0</v>
      </c>
      <c r="H440" s="22" t="b">
        <f t="shared" si="104"/>
        <v>1</v>
      </c>
      <c r="I440" s="22" t="b">
        <f t="shared" si="111"/>
        <v>1</v>
      </c>
      <c r="J440" s="22" t="b">
        <f t="shared" si="105"/>
        <v>0</v>
      </c>
      <c r="K440" s="3" t="str">
        <f>IF(AND(J440,RIGHT(Y440)="통"),Y440,"")</f>
        <v/>
      </c>
      <c r="L440" s="3" t="str">
        <f t="shared" si="106"/>
        <v/>
      </c>
      <c r="M440" s="3" t="str">
        <f t="shared" si="107"/>
        <v/>
      </c>
      <c r="N440" s="64" t="str">
        <f t="shared" si="112"/>
        <v/>
      </c>
      <c r="O440" s="3" t="str">
        <f>IF(I440,IF(I441,CONCATENATE(Y440,O441),Y440),"")</f>
        <v>덕수마을)</v>
      </c>
      <c r="P440" s="19" t="str">
        <f>IF(G440,O440,IF(D440,Y440,""))</f>
        <v/>
      </c>
      <c r="Q440" s="23">
        <f>_xlfn.XLOOKUP(R440,summary!C1:C36,summary!B1:B36)</f>
        <v>43840</v>
      </c>
      <c r="R440" s="24" t="str">
        <f t="shared" si="108"/>
        <v>구성동</v>
      </c>
      <c r="S440" s="24" t="str">
        <f>IF(J440,Y440,S439)</f>
        <v>청덕18통</v>
      </c>
      <c r="T440" s="24" t="str">
        <f>IF(J440,P441,T439)</f>
        <v>(청덕동, 덕수마을)</v>
      </c>
      <c r="U440" s="24" t="str">
        <f t="shared" si="109"/>
        <v>청덕</v>
      </c>
      <c r="V440" s="25">
        <f>IF(J440,M440,V439)</f>
        <v>18</v>
      </c>
      <c r="W440" s="24" t="str">
        <f t="shared" si="110"/>
        <v/>
      </c>
      <c r="X440" s="26"/>
      <c r="Y440" s="2" t="s">
        <v>569</v>
      </c>
      <c r="Z440" s="7"/>
      <c r="AA440" s="7"/>
      <c r="AB440" s="5"/>
      <c r="AC440" s="5"/>
      <c r="AD440" s="5"/>
      <c r="AE440" s="5"/>
      <c r="AF440" s="5"/>
      <c r="AG440" s="5"/>
    </row>
    <row r="441" spans="1:33" ht="15.95" customHeight="1" x14ac:dyDescent="0.3">
      <c r="A441" s="22" t="b">
        <f t="shared" si="99"/>
        <v>0</v>
      </c>
      <c r="B441" s="22" t="b">
        <f t="shared" si="100"/>
        <v>0</v>
      </c>
      <c r="C441" s="22" t="b">
        <f t="shared" si="101"/>
        <v>0</v>
      </c>
      <c r="D441" s="22" t="b">
        <f t="shared" si="102"/>
        <v>0</v>
      </c>
      <c r="E441" s="22" t="b">
        <f t="shared" si="103"/>
        <v>0</v>
      </c>
      <c r="F441" s="22" t="b">
        <f t="shared" si="114"/>
        <v>0</v>
      </c>
      <c r="G441" s="22" t="b">
        <f t="shared" si="113"/>
        <v>0</v>
      </c>
      <c r="H441" s="22" t="b">
        <f t="shared" si="104"/>
        <v>0</v>
      </c>
      <c r="I441" s="22" t="b">
        <f t="shared" si="111"/>
        <v>0</v>
      </c>
      <c r="J441" s="22" t="b">
        <f t="shared" si="105"/>
        <v>0</v>
      </c>
      <c r="K441" s="3" t="str">
        <f>IF(AND(J441,RIGHT(Y441)="통"),Y441,"")</f>
        <v/>
      </c>
      <c r="L441" s="3" t="str">
        <f t="shared" si="106"/>
        <v/>
      </c>
      <c r="M441" s="3" t="str">
        <f t="shared" si="107"/>
        <v/>
      </c>
      <c r="N441" s="64" t="str">
        <f t="shared" si="112"/>
        <v/>
      </c>
      <c r="O441" s="3" t="str">
        <f>IF(I441,IF(I442,CONCATENATE(Y441,O442),Y441),"")</f>
        <v/>
      </c>
      <c r="P441" s="19" t="str">
        <f>IF(G441,O441,IF(D441,Y441,""))</f>
        <v/>
      </c>
      <c r="Q441" s="23">
        <f>_xlfn.XLOOKUP(R441,summary!C1:C36,summary!B1:B36)</f>
        <v>43840</v>
      </c>
      <c r="R441" s="24" t="str">
        <f t="shared" si="108"/>
        <v>구성동</v>
      </c>
      <c r="S441" s="24" t="str">
        <f>IF(J441,Y441,S440)</f>
        <v>청덕18통</v>
      </c>
      <c r="T441" s="24" t="str">
        <f>IF(J441,P442,T440)</f>
        <v>(청덕동, 덕수마을)</v>
      </c>
      <c r="U441" s="24" t="str">
        <f t="shared" si="109"/>
        <v>청덕</v>
      </c>
      <c r="V441" s="25">
        <f>IF(J441,M441,V440)</f>
        <v>18</v>
      </c>
      <c r="W441" s="25">
        <f t="shared" si="110"/>
        <v>2</v>
      </c>
      <c r="X441" s="26"/>
      <c r="Y441" s="7"/>
      <c r="Z441" s="2" t="s">
        <v>81</v>
      </c>
      <c r="AA441" s="2" t="s">
        <v>570</v>
      </c>
      <c r="AB441" s="5"/>
      <c r="AC441" s="5"/>
      <c r="AD441" s="5"/>
      <c r="AE441" s="5"/>
      <c r="AF441" s="5"/>
      <c r="AG441" s="5"/>
    </row>
    <row r="442" spans="1:33" ht="15.95" customHeight="1" x14ac:dyDescent="0.3">
      <c r="A442" s="22" t="b">
        <f t="shared" si="99"/>
        <v>0</v>
      </c>
      <c r="B442" s="22" t="b">
        <f t="shared" si="100"/>
        <v>0</v>
      </c>
      <c r="C442" s="22" t="b">
        <f t="shared" si="101"/>
        <v>0</v>
      </c>
      <c r="D442" s="22" t="b">
        <f t="shared" si="102"/>
        <v>0</v>
      </c>
      <c r="E442" s="22" t="b">
        <f t="shared" si="103"/>
        <v>0</v>
      </c>
      <c r="F442" s="22" t="b">
        <f t="shared" si="114"/>
        <v>0</v>
      </c>
      <c r="G442" s="22" t="b">
        <f t="shared" si="113"/>
        <v>0</v>
      </c>
      <c r="H442" s="22" t="b">
        <f t="shared" si="104"/>
        <v>0</v>
      </c>
      <c r="I442" s="22" t="b">
        <f t="shared" si="111"/>
        <v>0</v>
      </c>
      <c r="J442" s="22" t="b">
        <f t="shared" si="105"/>
        <v>0</v>
      </c>
      <c r="K442" s="3" t="str">
        <f>IF(AND(J442,RIGHT(Y442)="통"),Y442,"")</f>
        <v/>
      </c>
      <c r="L442" s="3" t="str">
        <f t="shared" si="106"/>
        <v/>
      </c>
      <c r="M442" s="3" t="str">
        <f t="shared" si="107"/>
        <v/>
      </c>
      <c r="N442" s="64" t="str">
        <f t="shared" si="112"/>
        <v/>
      </c>
      <c r="O442" s="3" t="str">
        <f>IF(I442,IF(I443,CONCATENATE(Y442,O443),Y442),"")</f>
        <v/>
      </c>
      <c r="P442" s="19" t="str">
        <f>IF(G442,O442,IF(D442,Y442,""))</f>
        <v/>
      </c>
      <c r="Q442" s="23">
        <f>_xlfn.XLOOKUP(R442,summary!C1:C36,summary!B1:B36)</f>
        <v>43840</v>
      </c>
      <c r="R442" s="24" t="str">
        <f t="shared" si="108"/>
        <v>구성동</v>
      </c>
      <c r="S442" s="24" t="str">
        <f>IF(J442,Y442,S441)</f>
        <v>청덕18통</v>
      </c>
      <c r="T442" s="24" t="str">
        <f>IF(J442,P443,T441)</f>
        <v>(청덕동, 덕수마을)</v>
      </c>
      <c r="U442" s="24" t="str">
        <f t="shared" si="109"/>
        <v>청덕</v>
      </c>
      <c r="V442" s="25">
        <f>IF(J442,M442,V441)</f>
        <v>18</v>
      </c>
      <c r="W442" s="24" t="str">
        <f t="shared" si="110"/>
        <v/>
      </c>
      <c r="X442" s="26"/>
      <c r="Y442" s="7"/>
      <c r="Z442" s="7"/>
      <c r="AA442" s="7"/>
      <c r="AB442" s="5"/>
      <c r="AC442" s="5"/>
      <c r="AD442" s="5"/>
      <c r="AE442" s="5"/>
      <c r="AF442" s="5"/>
      <c r="AG442" s="5"/>
    </row>
    <row r="443" spans="1:33" ht="15.95" customHeight="1" x14ac:dyDescent="0.3">
      <c r="A443" s="22" t="b">
        <f t="shared" si="99"/>
        <v>0</v>
      </c>
      <c r="B443" s="22" t="b">
        <f t="shared" si="100"/>
        <v>0</v>
      </c>
      <c r="C443" s="22" t="b">
        <f t="shared" si="101"/>
        <v>0</v>
      </c>
      <c r="D443" s="22" t="b">
        <f t="shared" si="102"/>
        <v>0</v>
      </c>
      <c r="E443" s="22" t="b">
        <f t="shared" si="103"/>
        <v>0</v>
      </c>
      <c r="F443" s="22" t="b">
        <f t="shared" si="114"/>
        <v>0</v>
      </c>
      <c r="G443" s="22" t="b">
        <f t="shared" si="113"/>
        <v>0</v>
      </c>
      <c r="H443" s="22" t="b">
        <f t="shared" si="104"/>
        <v>0</v>
      </c>
      <c r="I443" s="22" t="b">
        <f t="shared" si="111"/>
        <v>0</v>
      </c>
      <c r="J443" s="22" t="b">
        <f t="shared" si="105"/>
        <v>0</v>
      </c>
      <c r="K443" s="3" t="str">
        <f>IF(AND(J443,RIGHT(Y443)="통"),Y443,"")</f>
        <v/>
      </c>
      <c r="L443" s="3" t="str">
        <f t="shared" si="106"/>
        <v/>
      </c>
      <c r="M443" s="3" t="str">
        <f t="shared" si="107"/>
        <v/>
      </c>
      <c r="N443" s="64" t="str">
        <f t="shared" si="112"/>
        <v/>
      </c>
      <c r="O443" s="3" t="str">
        <f>IF(I443,IF(I444,CONCATENATE(Y443,O444),Y443),"")</f>
        <v/>
      </c>
      <c r="P443" s="19" t="str">
        <f>IF(G443,O443,IF(D443,Y443,""))</f>
        <v/>
      </c>
      <c r="Q443" s="23">
        <f>_xlfn.XLOOKUP(R443,summary!C1:C36,summary!B1:B36)</f>
        <v>43840</v>
      </c>
      <c r="R443" s="24" t="str">
        <f t="shared" si="108"/>
        <v>구성동</v>
      </c>
      <c r="S443" s="24" t="str">
        <f>IF(J443,Y443,S442)</f>
        <v>청덕18통</v>
      </c>
      <c r="T443" s="24" t="str">
        <f>IF(J443,P444,T442)</f>
        <v>(청덕동, 덕수마을)</v>
      </c>
      <c r="U443" s="24" t="str">
        <f t="shared" si="109"/>
        <v>청덕</v>
      </c>
      <c r="V443" s="25">
        <f>IF(J443,M443,V442)</f>
        <v>18</v>
      </c>
      <c r="W443" s="24" t="str">
        <f t="shared" si="110"/>
        <v/>
      </c>
      <c r="X443" s="26"/>
      <c r="Y443" s="7"/>
      <c r="Z443" s="7"/>
      <c r="AA443" s="7"/>
      <c r="AB443" s="5"/>
      <c r="AC443" s="5"/>
      <c r="AD443" s="5"/>
      <c r="AE443" s="5"/>
      <c r="AF443" s="5"/>
      <c r="AG443" s="5"/>
    </row>
    <row r="444" spans="1:33" ht="15.95" customHeight="1" x14ac:dyDescent="0.3">
      <c r="A444" s="22" t="b">
        <f t="shared" si="99"/>
        <v>1</v>
      </c>
      <c r="B444" s="22" t="b">
        <f t="shared" si="100"/>
        <v>0</v>
      </c>
      <c r="C444" s="22" t="b">
        <f t="shared" si="101"/>
        <v>0</v>
      </c>
      <c r="D444" s="22" t="b">
        <f t="shared" si="102"/>
        <v>0</v>
      </c>
      <c r="E444" s="22" t="b">
        <f t="shared" si="103"/>
        <v>0</v>
      </c>
      <c r="F444" s="22" t="b">
        <f t="shared" si="114"/>
        <v>0</v>
      </c>
      <c r="G444" s="22" t="b">
        <f t="shared" si="113"/>
        <v>0</v>
      </c>
      <c r="H444" s="22" t="b">
        <f t="shared" si="104"/>
        <v>0</v>
      </c>
      <c r="I444" s="22" t="b">
        <f t="shared" si="111"/>
        <v>0</v>
      </c>
      <c r="J444" s="22" t="b">
        <f t="shared" si="105"/>
        <v>1</v>
      </c>
      <c r="K444" s="3" t="str">
        <f>IF(AND(J444,RIGHT(Y444)="통"),Y444,"")</f>
        <v/>
      </c>
      <c r="L444" s="3" t="str">
        <f t="shared" si="106"/>
        <v/>
      </c>
      <c r="M444" s="3" t="str">
        <f t="shared" si="107"/>
        <v/>
      </c>
      <c r="N444" s="64" t="str">
        <f t="shared" si="112"/>
        <v/>
      </c>
      <c r="O444" s="3" t="str">
        <f>IF(I444,IF(I445,CONCATENATE(Y444,O445),Y444),"")</f>
        <v/>
      </c>
      <c r="P444" s="19" t="str">
        <f>IF(G444,O444,IF(D444,Y444,""))</f>
        <v/>
      </c>
      <c r="Q444" s="23" t="e">
        <f>_xlfn.XLOOKUP(R444,summary!C1:C36,summary!B1:B36)</f>
        <v>#N/A</v>
      </c>
      <c r="R444" s="24" t="str">
        <f t="shared" si="108"/>
        <v>읍 면 동</v>
      </c>
      <c r="S444" s="24" t="str">
        <f>IF(J444,Y444,S443)</f>
        <v>통 리 명</v>
      </c>
      <c r="T444" s="24" t="str">
        <f>IF(J444,P445,T443)</f>
        <v/>
      </c>
      <c r="U444" s="25" t="str">
        <f t="shared" si="109"/>
        <v/>
      </c>
      <c r="V444" s="24" t="str">
        <f>IF(J444,M444,V443)</f>
        <v/>
      </c>
      <c r="W444" s="24" t="str">
        <f t="shared" si="110"/>
        <v/>
      </c>
      <c r="X444" s="21" t="s">
        <v>141</v>
      </c>
      <c r="Y444" s="2" t="s">
        <v>142</v>
      </c>
      <c r="Z444" s="2" t="s">
        <v>74</v>
      </c>
      <c r="AA444" s="2" t="s">
        <v>143</v>
      </c>
      <c r="AB444" s="5"/>
      <c r="AC444" s="5"/>
      <c r="AD444" s="5"/>
      <c r="AE444" s="5"/>
      <c r="AF444" s="5"/>
      <c r="AG444" s="5"/>
    </row>
    <row r="445" spans="1:33" ht="15.95" customHeight="1" x14ac:dyDescent="0.3">
      <c r="A445" s="22" t="b">
        <f t="shared" si="99"/>
        <v>1</v>
      </c>
      <c r="B445" s="22" t="b">
        <f t="shared" si="100"/>
        <v>0</v>
      </c>
      <c r="C445" s="22" t="b">
        <f t="shared" si="101"/>
        <v>0</v>
      </c>
      <c r="D445" s="22" t="b">
        <f t="shared" si="102"/>
        <v>0</v>
      </c>
      <c r="E445" s="22" t="b">
        <f t="shared" si="103"/>
        <v>0</v>
      </c>
      <c r="F445" s="22" t="b">
        <f t="shared" si="114"/>
        <v>0</v>
      </c>
      <c r="G445" s="22" t="b">
        <f t="shared" si="113"/>
        <v>0</v>
      </c>
      <c r="H445" s="22" t="b">
        <f t="shared" si="104"/>
        <v>0</v>
      </c>
      <c r="I445" s="22" t="b">
        <f t="shared" si="111"/>
        <v>0</v>
      </c>
      <c r="J445" s="22" t="b">
        <f t="shared" si="105"/>
        <v>1</v>
      </c>
      <c r="K445" s="3" t="str">
        <f>IF(AND(J445,RIGHT(Y445)="통"),Y445,"")</f>
        <v>마북1통</v>
      </c>
      <c r="L445" s="3" t="str">
        <f t="shared" si="106"/>
        <v>북1</v>
      </c>
      <c r="M445" s="22">
        <f t="shared" si="107"/>
        <v>1</v>
      </c>
      <c r="N445" s="64" t="str">
        <f t="shared" si="112"/>
        <v>마북</v>
      </c>
      <c r="O445" s="3" t="str">
        <f>IF(I445,IF(I446,CONCATENATE(Y445,O446),Y445),"")</f>
        <v/>
      </c>
      <c r="P445" s="19" t="str">
        <f>IF(G445,O445,IF(D445,Y445,""))</f>
        <v/>
      </c>
      <c r="Q445" s="23">
        <f>_xlfn.XLOOKUP(R445,summary!C1:C36,summary!B1:B36)</f>
        <v>43448</v>
      </c>
      <c r="R445" s="24" t="str">
        <f t="shared" si="108"/>
        <v>마북동</v>
      </c>
      <c r="S445" s="24" t="str">
        <f>IF(J445,Y445,S444)</f>
        <v>마북1통</v>
      </c>
      <c r="T445" s="24" t="str">
        <f>IF(J445,P446,T444)</f>
        <v>(마북동, 하마곡)</v>
      </c>
      <c r="U445" s="24" t="str">
        <f t="shared" si="109"/>
        <v>마북</v>
      </c>
      <c r="V445" s="25">
        <f>IF(J445,M445,V444)</f>
        <v>1</v>
      </c>
      <c r="W445" s="25">
        <f t="shared" si="110"/>
        <v>1</v>
      </c>
      <c r="X445" s="21" t="s">
        <v>33</v>
      </c>
      <c r="Y445" s="2" t="s">
        <v>571</v>
      </c>
      <c r="Z445" s="2" t="s">
        <v>79</v>
      </c>
      <c r="AA445" s="2" t="s">
        <v>574</v>
      </c>
      <c r="AB445" s="5"/>
      <c r="AC445" s="5"/>
      <c r="AD445" s="5"/>
      <c r="AE445" s="5"/>
      <c r="AF445" s="5"/>
      <c r="AG445" s="5"/>
    </row>
    <row r="446" spans="1:33" ht="15.95" customHeight="1" x14ac:dyDescent="0.3">
      <c r="A446" s="22" t="b">
        <f t="shared" si="99"/>
        <v>1</v>
      </c>
      <c r="B446" s="22" t="b">
        <f t="shared" si="100"/>
        <v>1</v>
      </c>
      <c r="C446" s="22" t="b">
        <f t="shared" si="101"/>
        <v>1</v>
      </c>
      <c r="D446" s="22" t="b">
        <f t="shared" si="102"/>
        <v>1</v>
      </c>
      <c r="E446" s="22" t="b">
        <f t="shared" si="103"/>
        <v>1</v>
      </c>
      <c r="F446" s="22" t="b">
        <f t="shared" si="114"/>
        <v>0</v>
      </c>
      <c r="G446" s="22" t="b">
        <f t="shared" si="113"/>
        <v>0</v>
      </c>
      <c r="H446" s="22" t="b">
        <f t="shared" si="104"/>
        <v>0</v>
      </c>
      <c r="I446" s="22" t="b">
        <f t="shared" si="111"/>
        <v>0</v>
      </c>
      <c r="J446" s="22" t="b">
        <f t="shared" si="105"/>
        <v>0</v>
      </c>
      <c r="K446" s="3" t="str">
        <f>IF(AND(J446,RIGHT(Y446)="통"),Y446,"")</f>
        <v/>
      </c>
      <c r="L446" s="3" t="str">
        <f t="shared" si="106"/>
        <v/>
      </c>
      <c r="M446" s="3" t="str">
        <f t="shared" si="107"/>
        <v/>
      </c>
      <c r="N446" s="64" t="str">
        <f t="shared" si="112"/>
        <v/>
      </c>
      <c r="O446" s="3" t="str">
        <f>IF(I446,IF(I447,CONCATENATE(Y446,O447),Y446),"")</f>
        <v/>
      </c>
      <c r="P446" s="19" t="str">
        <f>IF(G446,O446,IF(D446,Y446,""))</f>
        <v>(마북동, 하마곡)</v>
      </c>
      <c r="Q446" s="23">
        <f>_xlfn.XLOOKUP(R446,summary!C1:C36,summary!B1:B36)</f>
        <v>43448</v>
      </c>
      <c r="R446" s="24" t="str">
        <f t="shared" si="108"/>
        <v>마북동</v>
      </c>
      <c r="S446" s="24" t="str">
        <f>IF(J446,Y446,S445)</f>
        <v>마북1통</v>
      </c>
      <c r="T446" s="24" t="str">
        <f>IF(J446,P447,T445)</f>
        <v>(마북동, 하마곡)</v>
      </c>
      <c r="U446" s="24" t="str">
        <f t="shared" si="109"/>
        <v>마북</v>
      </c>
      <c r="V446" s="25">
        <f>IF(J446,M446,V445)</f>
        <v>1</v>
      </c>
      <c r="W446" s="25">
        <f t="shared" si="110"/>
        <v>2</v>
      </c>
      <c r="X446" s="26"/>
      <c r="Y446" s="2" t="s">
        <v>573</v>
      </c>
      <c r="Z446" s="2" t="s">
        <v>81</v>
      </c>
      <c r="AA446" s="2" t="s">
        <v>575</v>
      </c>
      <c r="AB446" s="5"/>
      <c r="AC446" s="5"/>
      <c r="AD446" s="5"/>
      <c r="AE446" s="5"/>
      <c r="AF446" s="5"/>
      <c r="AG446" s="5"/>
    </row>
    <row r="447" spans="1:33" ht="15.95" customHeight="1" x14ac:dyDescent="0.3">
      <c r="A447" s="22" t="b">
        <f t="shared" si="99"/>
        <v>1</v>
      </c>
      <c r="B447" s="22" t="b">
        <f t="shared" si="100"/>
        <v>0</v>
      </c>
      <c r="C447" s="22" t="b">
        <f t="shared" si="101"/>
        <v>0</v>
      </c>
      <c r="D447" s="22" t="b">
        <f t="shared" si="102"/>
        <v>0</v>
      </c>
      <c r="E447" s="22" t="b">
        <f t="shared" si="103"/>
        <v>0</v>
      </c>
      <c r="F447" s="22" t="b">
        <f t="shared" si="114"/>
        <v>0</v>
      </c>
      <c r="G447" s="22" t="b">
        <f t="shared" si="113"/>
        <v>0</v>
      </c>
      <c r="H447" s="22" t="b">
        <f t="shared" si="104"/>
        <v>0</v>
      </c>
      <c r="I447" s="22" t="b">
        <f t="shared" si="111"/>
        <v>0</v>
      </c>
      <c r="J447" s="22" t="b">
        <f t="shared" si="105"/>
        <v>1</v>
      </c>
      <c r="K447" s="3" t="str">
        <f>IF(AND(J447,RIGHT(Y447)="통"),Y447,"")</f>
        <v>마북2통</v>
      </c>
      <c r="L447" s="3" t="str">
        <f t="shared" si="106"/>
        <v>북2</v>
      </c>
      <c r="M447" s="22">
        <f t="shared" si="107"/>
        <v>2</v>
      </c>
      <c r="N447" s="64" t="str">
        <f t="shared" si="112"/>
        <v>마북</v>
      </c>
      <c r="O447" s="3" t="str">
        <f>IF(I447,IF(I448,CONCATENATE(Y447,O448),Y447),"")</f>
        <v/>
      </c>
      <c r="P447" s="19" t="str">
        <f>IF(G447,O447,IF(D447,Y447,""))</f>
        <v/>
      </c>
      <c r="Q447" s="23">
        <f>_xlfn.XLOOKUP(R447,summary!C1:C36,summary!B1:B36)</f>
        <v>43448</v>
      </c>
      <c r="R447" s="24" t="str">
        <f t="shared" si="108"/>
        <v>마북동</v>
      </c>
      <c r="S447" s="24" t="str">
        <f>IF(J447,Y447,S446)</f>
        <v>마북2통</v>
      </c>
      <c r="T447" s="24" t="str">
        <f>IF(J447,P448,T446)</f>
        <v>(마북동, 북동)</v>
      </c>
      <c r="U447" s="24" t="str">
        <f t="shared" si="109"/>
        <v>마북</v>
      </c>
      <c r="V447" s="25">
        <f>IF(J447,M447,V446)</f>
        <v>2</v>
      </c>
      <c r="W447" s="25">
        <f t="shared" si="110"/>
        <v>1</v>
      </c>
      <c r="X447" s="26"/>
      <c r="Y447" s="2" t="s">
        <v>576</v>
      </c>
      <c r="Z447" s="2" t="s">
        <v>79</v>
      </c>
      <c r="AA447" s="2" t="s">
        <v>578</v>
      </c>
      <c r="AB447" s="5"/>
      <c r="AC447" s="5"/>
      <c r="AD447" s="5"/>
      <c r="AE447" s="5"/>
      <c r="AF447" s="5"/>
      <c r="AG447" s="5"/>
    </row>
    <row r="448" spans="1:33" ht="15.95" customHeight="1" x14ac:dyDescent="0.3">
      <c r="A448" s="22" t="b">
        <f t="shared" si="99"/>
        <v>1</v>
      </c>
      <c r="B448" s="22" t="b">
        <f t="shared" si="100"/>
        <v>1</v>
      </c>
      <c r="C448" s="22" t="b">
        <f t="shared" si="101"/>
        <v>1</v>
      </c>
      <c r="D448" s="22" t="b">
        <f t="shared" si="102"/>
        <v>1</v>
      </c>
      <c r="E448" s="22" t="b">
        <f t="shared" si="103"/>
        <v>1</v>
      </c>
      <c r="F448" s="22" t="b">
        <f t="shared" si="114"/>
        <v>0</v>
      </c>
      <c r="G448" s="22" t="b">
        <f t="shared" si="113"/>
        <v>0</v>
      </c>
      <c r="H448" s="22" t="b">
        <f t="shared" si="104"/>
        <v>0</v>
      </c>
      <c r="I448" s="22" t="b">
        <f t="shared" si="111"/>
        <v>0</v>
      </c>
      <c r="J448" s="22" t="b">
        <f t="shared" si="105"/>
        <v>0</v>
      </c>
      <c r="K448" s="3" t="str">
        <f>IF(AND(J448,RIGHT(Y448)="통"),Y448,"")</f>
        <v/>
      </c>
      <c r="L448" s="3" t="str">
        <f t="shared" si="106"/>
        <v/>
      </c>
      <c r="M448" s="3" t="str">
        <f t="shared" si="107"/>
        <v/>
      </c>
      <c r="N448" s="64" t="str">
        <f t="shared" si="112"/>
        <v/>
      </c>
      <c r="O448" s="3" t="str">
        <f>IF(I448,IF(I449,CONCATENATE(Y448,O449),Y448),"")</f>
        <v/>
      </c>
      <c r="P448" s="19" t="str">
        <f>IF(G448,O448,IF(D448,Y448,""))</f>
        <v>(마북동, 북동)</v>
      </c>
      <c r="Q448" s="23">
        <f>_xlfn.XLOOKUP(R448,summary!C1:C36,summary!B1:B36)</f>
        <v>43448</v>
      </c>
      <c r="R448" s="24" t="str">
        <f t="shared" si="108"/>
        <v>마북동</v>
      </c>
      <c r="S448" s="24" t="str">
        <f>IF(J448,Y448,S447)</f>
        <v>마북2통</v>
      </c>
      <c r="T448" s="24" t="str">
        <f>IF(J448,P449,T447)</f>
        <v>(마북동, 북동)</v>
      </c>
      <c r="U448" s="24" t="str">
        <f t="shared" si="109"/>
        <v>마북</v>
      </c>
      <c r="V448" s="25">
        <f>IF(J448,M448,V447)</f>
        <v>2</v>
      </c>
      <c r="W448" s="25">
        <f t="shared" si="110"/>
        <v>2</v>
      </c>
      <c r="X448" s="26"/>
      <c r="Y448" s="2" t="s">
        <v>577</v>
      </c>
      <c r="Z448" s="2" t="s">
        <v>81</v>
      </c>
      <c r="AA448" s="2" t="s">
        <v>579</v>
      </c>
      <c r="AB448" s="5"/>
      <c r="AC448" s="5"/>
      <c r="AD448" s="5"/>
      <c r="AE448" s="5"/>
      <c r="AF448" s="5"/>
      <c r="AG448" s="5"/>
    </row>
    <row r="449" spans="1:33" ht="15.95" customHeight="1" x14ac:dyDescent="0.3">
      <c r="A449" s="22" t="b">
        <f t="shared" si="99"/>
        <v>0</v>
      </c>
      <c r="B449" s="22" t="b">
        <f t="shared" si="100"/>
        <v>0</v>
      </c>
      <c r="C449" s="22" t="b">
        <f t="shared" si="101"/>
        <v>0</v>
      </c>
      <c r="D449" s="22" t="b">
        <f t="shared" si="102"/>
        <v>0</v>
      </c>
      <c r="E449" s="22" t="b">
        <f t="shared" si="103"/>
        <v>0</v>
      </c>
      <c r="F449" s="22" t="b">
        <f t="shared" si="114"/>
        <v>0</v>
      </c>
      <c r="G449" s="22" t="b">
        <f t="shared" si="113"/>
        <v>0</v>
      </c>
      <c r="H449" s="22" t="b">
        <f t="shared" si="104"/>
        <v>0</v>
      </c>
      <c r="I449" s="22" t="b">
        <f t="shared" si="111"/>
        <v>0</v>
      </c>
      <c r="J449" s="22" t="b">
        <f t="shared" si="105"/>
        <v>0</v>
      </c>
      <c r="K449" s="3" t="str">
        <f>IF(AND(J449,RIGHT(Y449)="통"),Y449,"")</f>
        <v/>
      </c>
      <c r="L449" s="3" t="str">
        <f t="shared" si="106"/>
        <v/>
      </c>
      <c r="M449" s="3" t="str">
        <f t="shared" si="107"/>
        <v/>
      </c>
      <c r="N449" s="64" t="str">
        <f t="shared" si="112"/>
        <v/>
      </c>
      <c r="O449" s="3" t="str">
        <f>IF(I449,IF(I450,CONCATENATE(Y449,O450),Y449),"")</f>
        <v/>
      </c>
      <c r="P449" s="19" t="str">
        <f>IF(G449,O449,IF(D449,Y449,""))</f>
        <v/>
      </c>
      <c r="Q449" s="23">
        <f>_xlfn.XLOOKUP(R449,summary!C1:C36,summary!B1:B36)</f>
        <v>43448</v>
      </c>
      <c r="R449" s="24" t="str">
        <f t="shared" si="108"/>
        <v>마북동</v>
      </c>
      <c r="S449" s="24" t="str">
        <f>IF(J449,Y449,S448)</f>
        <v>마북2통</v>
      </c>
      <c r="T449" s="24" t="str">
        <f>IF(J449,P450,T448)</f>
        <v>(마북동, 북동)</v>
      </c>
      <c r="U449" s="24" t="str">
        <f t="shared" si="109"/>
        <v>마북</v>
      </c>
      <c r="V449" s="25">
        <f>IF(J449,M449,V448)</f>
        <v>2</v>
      </c>
      <c r="W449" s="25">
        <f t="shared" si="110"/>
        <v>3</v>
      </c>
      <c r="X449" s="26"/>
      <c r="Y449" s="7"/>
      <c r="Z449" s="2" t="s">
        <v>83</v>
      </c>
      <c r="AA449" s="2" t="s">
        <v>580</v>
      </c>
      <c r="AB449" s="5"/>
      <c r="AC449" s="5"/>
      <c r="AD449" s="5"/>
      <c r="AE449" s="5"/>
      <c r="AF449" s="5"/>
      <c r="AG449" s="5"/>
    </row>
    <row r="450" spans="1:33" ht="15.95" customHeight="1" x14ac:dyDescent="0.3">
      <c r="A450" s="22" t="b">
        <f t="shared" ref="A450:A513" si="115">LEN(Y450)&gt;0</f>
        <v>1</v>
      </c>
      <c r="B450" s="22" t="b">
        <f t="shared" ref="B450:B513" si="116">LEFT(Y450)="("</f>
        <v>0</v>
      </c>
      <c r="C450" s="22" t="b">
        <f t="shared" ref="C450:C513" si="117">RIGHT(Y450)=")"</f>
        <v>0</v>
      </c>
      <c r="D450" s="22" t="b">
        <f t="shared" ref="D450:D513" si="118">AND(B450,C450)</f>
        <v>0</v>
      </c>
      <c r="E450" s="22" t="b">
        <f t="shared" ref="E450:E513" si="119">OR(B450,C450)</f>
        <v>0</v>
      </c>
      <c r="F450" s="22" t="b">
        <f t="shared" si="114"/>
        <v>0</v>
      </c>
      <c r="G450" s="22" t="b">
        <f t="shared" si="113"/>
        <v>0</v>
      </c>
      <c r="H450" s="22" t="b">
        <f t="shared" ref="H450:H513" si="120">AND(C450,$F450)</f>
        <v>0</v>
      </c>
      <c r="I450" s="22" t="b">
        <f t="shared" si="111"/>
        <v>0</v>
      </c>
      <c r="J450" s="22" t="b">
        <f t="shared" ref="J450:J513" si="121">AND(A450,NOT(B450),NOT(I450))</f>
        <v>1</v>
      </c>
      <c r="K450" s="3" t="str">
        <f>IF(AND(J450,RIGHT(Y450)="통"),Y450,"")</f>
        <v>마북3통</v>
      </c>
      <c r="L450" s="3" t="str">
        <f t="shared" ref="L450:L513" si="122">RIGHT(SUBSTITUTE(K450,"통",""),2)</f>
        <v>북3</v>
      </c>
      <c r="M450" s="22">
        <f t="shared" ref="M450:M513" si="123">IF(LEN(L450)=0,"",IF(CODE(L450)&lt;60,VALUE(L450),VALUE(RIGHT(L450))))</f>
        <v>3</v>
      </c>
      <c r="N450" s="64" t="str">
        <f t="shared" si="112"/>
        <v>마북</v>
      </c>
      <c r="O450" s="3" t="str">
        <f>IF(I450,IF(I451,CONCATENATE(Y450,O451),Y450),"")</f>
        <v/>
      </c>
      <c r="P450" s="19" t="str">
        <f>IF(G450,O450,IF(D450,Y450,""))</f>
        <v/>
      </c>
      <c r="Q450" s="23">
        <f>_xlfn.XLOOKUP(R450,summary!C1:C36,summary!B1:B36)</f>
        <v>43448</v>
      </c>
      <c r="R450" s="24" t="str">
        <f t="shared" ref="R450:R513" si="124">IF($X450="",R449,$X450)</f>
        <v>마북동</v>
      </c>
      <c r="S450" s="24" t="str">
        <f>IF(J450,Y450,S449)</f>
        <v>마북3통</v>
      </c>
      <c r="T450" s="24" t="str">
        <f>IF(J450,P451,T449)</f>
        <v>(마북동, 삼거동)</v>
      </c>
      <c r="U450" s="24" t="str">
        <f t="shared" ref="U450:U513" si="125">IF($J450,N450,U449)</f>
        <v>마북</v>
      </c>
      <c r="V450" s="25">
        <f>IF(J450,M450,V449)</f>
        <v>3</v>
      </c>
      <c r="W450" s="25">
        <f t="shared" ref="W450:W513" si="126">IF(ISBLANK(Z450),"",IF(LEN(TRIM(Z450))&lt;4,VALUE(SUBSTITUTE(TRIM(Z450),"반","")),""))</f>
        <v>1</v>
      </c>
      <c r="X450" s="26"/>
      <c r="Y450" s="2" t="s">
        <v>581</v>
      </c>
      <c r="Z450" s="2" t="s">
        <v>79</v>
      </c>
      <c r="AA450" s="2" t="s">
        <v>583</v>
      </c>
      <c r="AB450" s="5"/>
      <c r="AC450" s="5"/>
      <c r="AD450" s="5"/>
      <c r="AE450" s="5"/>
      <c r="AF450" s="5"/>
      <c r="AG450" s="5"/>
    </row>
    <row r="451" spans="1:33" ht="15.95" customHeight="1" x14ac:dyDescent="0.3">
      <c r="A451" s="22" t="b">
        <f t="shared" si="115"/>
        <v>1</v>
      </c>
      <c r="B451" s="22" t="b">
        <f t="shared" si="116"/>
        <v>1</v>
      </c>
      <c r="C451" s="22" t="b">
        <f t="shared" si="117"/>
        <v>1</v>
      </c>
      <c r="D451" s="22" t="b">
        <f t="shared" si="118"/>
        <v>1</v>
      </c>
      <c r="E451" s="22" t="b">
        <f t="shared" si="119"/>
        <v>1</v>
      </c>
      <c r="F451" s="22" t="b">
        <f t="shared" si="114"/>
        <v>0</v>
      </c>
      <c r="G451" s="22" t="b">
        <f t="shared" si="113"/>
        <v>0</v>
      </c>
      <c r="H451" s="22" t="b">
        <f t="shared" si="120"/>
        <v>0</v>
      </c>
      <c r="I451" s="22" t="b">
        <f t="shared" ref="I451:I514" si="127">IF(G451,G451,IF(H450,FALSE,I450))</f>
        <v>0</v>
      </c>
      <c r="J451" s="22" t="b">
        <f t="shared" si="121"/>
        <v>0</v>
      </c>
      <c r="K451" s="3" t="str">
        <f>IF(AND(J451,RIGHT(Y451)="통"),Y451,"")</f>
        <v/>
      </c>
      <c r="L451" s="3" t="str">
        <f t="shared" si="122"/>
        <v/>
      </c>
      <c r="M451" s="3" t="str">
        <f t="shared" si="123"/>
        <v/>
      </c>
      <c r="N451" s="64" t="str">
        <f t="shared" ref="N451:N514" si="128">SUBSTITUTE(K451,_xlfn.CONCAT(M451,"통"),"")</f>
        <v/>
      </c>
      <c r="O451" s="3" t="str">
        <f>IF(I451,IF(I452,CONCATENATE(Y451,O452),Y451),"")</f>
        <v/>
      </c>
      <c r="P451" s="19" t="str">
        <f>IF(G451,O451,IF(D451,Y451,""))</f>
        <v>(마북동, 삼거동)</v>
      </c>
      <c r="Q451" s="23">
        <f>_xlfn.XLOOKUP(R451,summary!C1:C36,summary!B1:B36)</f>
        <v>43448</v>
      </c>
      <c r="R451" s="24" t="str">
        <f t="shared" si="124"/>
        <v>마북동</v>
      </c>
      <c r="S451" s="24" t="str">
        <f>IF(J451,Y451,S450)</f>
        <v>마북3통</v>
      </c>
      <c r="T451" s="24" t="str">
        <f>IF(J451,P452,T450)</f>
        <v>(마북동, 삼거동)</v>
      </c>
      <c r="U451" s="24" t="str">
        <f t="shared" si="125"/>
        <v>마북</v>
      </c>
      <c r="V451" s="25">
        <f>IF(J451,M451,V450)</f>
        <v>3</v>
      </c>
      <c r="W451" s="25">
        <f t="shared" si="126"/>
        <v>2</v>
      </c>
      <c r="X451" s="26"/>
      <c r="Y451" s="2" t="s">
        <v>582</v>
      </c>
      <c r="Z451" s="2" t="s">
        <v>81</v>
      </c>
      <c r="AA451" s="2" t="s">
        <v>584</v>
      </c>
      <c r="AB451" s="5"/>
      <c r="AC451" s="5"/>
      <c r="AD451" s="5"/>
      <c r="AE451" s="5"/>
      <c r="AF451" s="5"/>
      <c r="AG451" s="5"/>
    </row>
    <row r="452" spans="1:33" ht="15.95" customHeight="1" x14ac:dyDescent="0.3">
      <c r="A452" s="22" t="b">
        <f t="shared" si="115"/>
        <v>0</v>
      </c>
      <c r="B452" s="22" t="b">
        <f t="shared" si="116"/>
        <v>0</v>
      </c>
      <c r="C452" s="22" t="b">
        <f t="shared" si="117"/>
        <v>0</v>
      </c>
      <c r="D452" s="22" t="b">
        <f t="shared" si="118"/>
        <v>0</v>
      </c>
      <c r="E452" s="22" t="b">
        <f t="shared" si="119"/>
        <v>0</v>
      </c>
      <c r="F452" s="22" t="b">
        <f t="shared" si="114"/>
        <v>0</v>
      </c>
      <c r="G452" s="22" t="b">
        <f t="shared" si="113"/>
        <v>0</v>
      </c>
      <c r="H452" s="22" t="b">
        <f t="shared" si="120"/>
        <v>0</v>
      </c>
      <c r="I452" s="22" t="b">
        <f t="shared" si="127"/>
        <v>0</v>
      </c>
      <c r="J452" s="22" t="b">
        <f t="shared" si="121"/>
        <v>0</v>
      </c>
      <c r="K452" s="3" t="str">
        <f>IF(AND(J452,RIGHT(Y452)="통"),Y452,"")</f>
        <v/>
      </c>
      <c r="L452" s="3" t="str">
        <f t="shared" si="122"/>
        <v/>
      </c>
      <c r="M452" s="3" t="str">
        <f t="shared" si="123"/>
        <v/>
      </c>
      <c r="N452" s="64" t="str">
        <f t="shared" si="128"/>
        <v/>
      </c>
      <c r="O452" s="3" t="str">
        <f>IF(I452,IF(I453,CONCATENATE(Y452,O453),Y452),"")</f>
        <v/>
      </c>
      <c r="P452" s="19" t="str">
        <f>IF(G452,O452,IF(D452,Y452,""))</f>
        <v/>
      </c>
      <c r="Q452" s="23">
        <f>_xlfn.XLOOKUP(R452,summary!C1:C36,summary!B1:B36)</f>
        <v>43448</v>
      </c>
      <c r="R452" s="24" t="str">
        <f t="shared" si="124"/>
        <v>마북동</v>
      </c>
      <c r="S452" s="24" t="str">
        <f>IF(J452,Y452,S451)</f>
        <v>마북3통</v>
      </c>
      <c r="T452" s="24" t="str">
        <f>IF(J452,P453,T451)</f>
        <v>(마북동, 삼거동)</v>
      </c>
      <c r="U452" s="24" t="str">
        <f t="shared" si="125"/>
        <v>마북</v>
      </c>
      <c r="V452" s="25">
        <f>IF(J452,M452,V451)</f>
        <v>3</v>
      </c>
      <c r="W452" s="25">
        <f t="shared" si="126"/>
        <v>3</v>
      </c>
      <c r="X452" s="26"/>
      <c r="Y452" s="7"/>
      <c r="Z452" s="2" t="s">
        <v>83</v>
      </c>
      <c r="AA452" s="2" t="s">
        <v>585</v>
      </c>
      <c r="AB452" s="5"/>
      <c r="AC452" s="5"/>
      <c r="AD452" s="5"/>
      <c r="AE452" s="5"/>
      <c r="AF452" s="5"/>
      <c r="AG452" s="5"/>
    </row>
    <row r="453" spans="1:33" ht="15.95" customHeight="1" x14ac:dyDescent="0.3">
      <c r="A453" s="22" t="b">
        <f t="shared" si="115"/>
        <v>0</v>
      </c>
      <c r="B453" s="22" t="b">
        <f t="shared" si="116"/>
        <v>0</v>
      </c>
      <c r="C453" s="22" t="b">
        <f t="shared" si="117"/>
        <v>0</v>
      </c>
      <c r="D453" s="22" t="b">
        <f t="shared" si="118"/>
        <v>0</v>
      </c>
      <c r="E453" s="22" t="b">
        <f t="shared" si="119"/>
        <v>0</v>
      </c>
      <c r="F453" s="22" t="b">
        <f t="shared" si="114"/>
        <v>0</v>
      </c>
      <c r="G453" s="22" t="b">
        <f t="shared" si="113"/>
        <v>0</v>
      </c>
      <c r="H453" s="22" t="b">
        <f t="shared" si="120"/>
        <v>0</v>
      </c>
      <c r="I453" s="22" t="b">
        <f t="shared" si="127"/>
        <v>0</v>
      </c>
      <c r="J453" s="22" t="b">
        <f t="shared" si="121"/>
        <v>0</v>
      </c>
      <c r="K453" s="3" t="str">
        <f>IF(AND(J453,RIGHT(Y453)="통"),Y453,"")</f>
        <v/>
      </c>
      <c r="L453" s="3" t="str">
        <f t="shared" si="122"/>
        <v/>
      </c>
      <c r="M453" s="3" t="str">
        <f t="shared" si="123"/>
        <v/>
      </c>
      <c r="N453" s="64" t="str">
        <f t="shared" si="128"/>
        <v/>
      </c>
      <c r="O453" s="3" t="str">
        <f>IF(I453,IF(I454,CONCATENATE(Y453,O454),Y453),"")</f>
        <v/>
      </c>
      <c r="P453" s="19" t="str">
        <f>IF(G453,O453,IF(D453,Y453,""))</f>
        <v/>
      </c>
      <c r="Q453" s="23">
        <f>_xlfn.XLOOKUP(R453,summary!C1:C36,summary!B1:B36)</f>
        <v>43448</v>
      </c>
      <c r="R453" s="24" t="str">
        <f t="shared" si="124"/>
        <v>마북동</v>
      </c>
      <c r="S453" s="24" t="str">
        <f>IF(J453,Y453,S452)</f>
        <v>마북3통</v>
      </c>
      <c r="T453" s="24" t="str">
        <f>IF(J453,P454,T452)</f>
        <v>(마북동, 삼거동)</v>
      </c>
      <c r="U453" s="24" t="str">
        <f t="shared" si="125"/>
        <v>마북</v>
      </c>
      <c r="V453" s="25">
        <f>IF(J453,M453,V452)</f>
        <v>3</v>
      </c>
      <c r="W453" s="25">
        <f t="shared" si="126"/>
        <v>4</v>
      </c>
      <c r="X453" s="26"/>
      <c r="Y453" s="7"/>
      <c r="Z453" s="2" t="s">
        <v>90</v>
      </c>
      <c r="AA453" s="2" t="s">
        <v>586</v>
      </c>
      <c r="AB453" s="5"/>
      <c r="AC453" s="5"/>
      <c r="AD453" s="5"/>
      <c r="AE453" s="5"/>
      <c r="AF453" s="5"/>
      <c r="AG453" s="5"/>
    </row>
    <row r="454" spans="1:33" ht="15.95" customHeight="1" x14ac:dyDescent="0.3">
      <c r="A454" s="22" t="b">
        <f t="shared" si="115"/>
        <v>1</v>
      </c>
      <c r="B454" s="22" t="b">
        <f t="shared" si="116"/>
        <v>0</v>
      </c>
      <c r="C454" s="22" t="b">
        <f t="shared" si="117"/>
        <v>0</v>
      </c>
      <c r="D454" s="22" t="b">
        <f t="shared" si="118"/>
        <v>0</v>
      </c>
      <c r="E454" s="22" t="b">
        <f t="shared" si="119"/>
        <v>0</v>
      </c>
      <c r="F454" s="22" t="b">
        <f t="shared" si="114"/>
        <v>0</v>
      </c>
      <c r="G454" s="22" t="b">
        <f t="shared" si="113"/>
        <v>0</v>
      </c>
      <c r="H454" s="22" t="b">
        <f t="shared" si="120"/>
        <v>0</v>
      </c>
      <c r="I454" s="22" t="b">
        <f t="shared" si="127"/>
        <v>0</v>
      </c>
      <c r="J454" s="22" t="b">
        <f t="shared" si="121"/>
        <v>1</v>
      </c>
      <c r="K454" s="3" t="str">
        <f>IF(AND(J454,RIGHT(Y454)="통"),Y454,"")</f>
        <v>마북4통</v>
      </c>
      <c r="L454" s="3" t="str">
        <f t="shared" si="122"/>
        <v>북4</v>
      </c>
      <c r="M454" s="22">
        <f t="shared" si="123"/>
        <v>4</v>
      </c>
      <c r="N454" s="64" t="str">
        <f t="shared" si="128"/>
        <v>마북</v>
      </c>
      <c r="O454" s="3" t="str">
        <f>IF(I454,IF(I455,CONCATENATE(Y454,O455),Y454),"")</f>
        <v/>
      </c>
      <c r="P454" s="19" t="str">
        <f>IF(G454,O454,IF(D454,Y454,""))</f>
        <v/>
      </c>
      <c r="Q454" s="23">
        <f>_xlfn.XLOOKUP(R454,summary!C1:C36,summary!B1:B36)</f>
        <v>43448</v>
      </c>
      <c r="R454" s="24" t="str">
        <f t="shared" si="124"/>
        <v>마북동</v>
      </c>
      <c r="S454" s="24" t="str">
        <f>IF(J454,Y454,S453)</f>
        <v>마북4통</v>
      </c>
      <c r="T454" s="24" t="str">
        <f>IF(J454,P455,T453)</f>
        <v>(마북동, 상마곡)</v>
      </c>
      <c r="U454" s="24" t="str">
        <f t="shared" si="125"/>
        <v>마북</v>
      </c>
      <c r="V454" s="25">
        <f>IF(J454,M454,V453)</f>
        <v>4</v>
      </c>
      <c r="W454" s="25">
        <f t="shared" si="126"/>
        <v>1</v>
      </c>
      <c r="X454" s="26"/>
      <c r="Y454" s="2" t="s">
        <v>587</v>
      </c>
      <c r="Z454" s="2" t="s">
        <v>79</v>
      </c>
      <c r="AA454" s="2" t="s">
        <v>589</v>
      </c>
      <c r="AB454" s="5"/>
      <c r="AC454" s="5"/>
      <c r="AD454" s="5"/>
      <c r="AE454" s="5"/>
      <c r="AF454" s="5"/>
      <c r="AG454" s="5"/>
    </row>
    <row r="455" spans="1:33" ht="15.95" customHeight="1" x14ac:dyDescent="0.3">
      <c r="A455" s="22" t="b">
        <f t="shared" si="115"/>
        <v>1</v>
      </c>
      <c r="B455" s="22" t="b">
        <f t="shared" si="116"/>
        <v>1</v>
      </c>
      <c r="C455" s="22" t="b">
        <f t="shared" si="117"/>
        <v>1</v>
      </c>
      <c r="D455" s="22" t="b">
        <f t="shared" si="118"/>
        <v>1</v>
      </c>
      <c r="E455" s="22" t="b">
        <f t="shared" si="119"/>
        <v>1</v>
      </c>
      <c r="F455" s="22" t="b">
        <f t="shared" si="114"/>
        <v>0</v>
      </c>
      <c r="G455" s="22" t="b">
        <f t="shared" si="113"/>
        <v>0</v>
      </c>
      <c r="H455" s="22" t="b">
        <f t="shared" si="120"/>
        <v>0</v>
      </c>
      <c r="I455" s="22" t="b">
        <f t="shared" si="127"/>
        <v>0</v>
      </c>
      <c r="J455" s="22" t="b">
        <f t="shared" si="121"/>
        <v>0</v>
      </c>
      <c r="K455" s="3" t="str">
        <f>IF(AND(J455,RIGHT(Y455)="통"),Y455,"")</f>
        <v/>
      </c>
      <c r="L455" s="3" t="str">
        <f t="shared" si="122"/>
        <v/>
      </c>
      <c r="M455" s="3" t="str">
        <f t="shared" si="123"/>
        <v/>
      </c>
      <c r="N455" s="64" t="str">
        <f t="shared" si="128"/>
        <v/>
      </c>
      <c r="O455" s="3" t="str">
        <f>IF(I455,IF(I456,CONCATENATE(Y455,O456),Y455),"")</f>
        <v/>
      </c>
      <c r="P455" s="19" t="str">
        <f>IF(G455,O455,IF(D455,Y455,""))</f>
        <v>(마북동, 상마곡)</v>
      </c>
      <c r="Q455" s="23">
        <f>_xlfn.XLOOKUP(R455,summary!C1:C36,summary!B1:B36)</f>
        <v>43448</v>
      </c>
      <c r="R455" s="24" t="str">
        <f t="shared" si="124"/>
        <v>마북동</v>
      </c>
      <c r="S455" s="24" t="str">
        <f>IF(J455,Y455,S454)</f>
        <v>마북4통</v>
      </c>
      <c r="T455" s="24" t="str">
        <f>IF(J455,P456,T454)</f>
        <v>(마북동, 상마곡)</v>
      </c>
      <c r="U455" s="24" t="str">
        <f t="shared" si="125"/>
        <v>마북</v>
      </c>
      <c r="V455" s="25">
        <f>IF(J455,M455,V454)</f>
        <v>4</v>
      </c>
      <c r="W455" s="25">
        <f t="shared" si="126"/>
        <v>2</v>
      </c>
      <c r="X455" s="26"/>
      <c r="Y455" s="2" t="s">
        <v>588</v>
      </c>
      <c r="Z455" s="2" t="s">
        <v>81</v>
      </c>
      <c r="AA455" s="2" t="s">
        <v>590</v>
      </c>
      <c r="AB455" s="5"/>
      <c r="AC455" s="5"/>
      <c r="AD455" s="5"/>
      <c r="AE455" s="5"/>
      <c r="AF455" s="5"/>
      <c r="AG455" s="5"/>
    </row>
    <row r="456" spans="1:33" ht="15.95" customHeight="1" x14ac:dyDescent="0.3">
      <c r="A456" s="22" t="b">
        <f t="shared" si="115"/>
        <v>1</v>
      </c>
      <c r="B456" s="22" t="b">
        <f t="shared" si="116"/>
        <v>0</v>
      </c>
      <c r="C456" s="22" t="b">
        <f t="shared" si="117"/>
        <v>0</v>
      </c>
      <c r="D456" s="22" t="b">
        <f t="shared" si="118"/>
        <v>0</v>
      </c>
      <c r="E456" s="22" t="b">
        <f t="shared" si="119"/>
        <v>0</v>
      </c>
      <c r="F456" s="22" t="b">
        <f t="shared" si="114"/>
        <v>0</v>
      </c>
      <c r="G456" s="22" t="b">
        <f t="shared" si="113"/>
        <v>0</v>
      </c>
      <c r="H456" s="22" t="b">
        <f t="shared" si="120"/>
        <v>0</v>
      </c>
      <c r="I456" s="22" t="b">
        <f t="shared" si="127"/>
        <v>0</v>
      </c>
      <c r="J456" s="22" t="b">
        <f t="shared" si="121"/>
        <v>1</v>
      </c>
      <c r="K456" s="3" t="str">
        <f>IF(AND(J456,RIGHT(Y456)="통"),Y456,"")</f>
        <v>마북5통</v>
      </c>
      <c r="L456" s="3" t="str">
        <f t="shared" si="122"/>
        <v>북5</v>
      </c>
      <c r="M456" s="22">
        <f t="shared" si="123"/>
        <v>5</v>
      </c>
      <c r="N456" s="64" t="str">
        <f t="shared" si="128"/>
        <v>마북</v>
      </c>
      <c r="O456" s="3" t="str">
        <f>IF(I456,IF(I457,CONCATENATE(Y456,O457),Y456),"")</f>
        <v/>
      </c>
      <c r="P456" s="19" t="str">
        <f>IF(G456,O456,IF(D456,Y456,""))</f>
        <v/>
      </c>
      <c r="Q456" s="23">
        <f>_xlfn.XLOOKUP(R456,summary!C1:C36,summary!B1:B36)</f>
        <v>43448</v>
      </c>
      <c r="R456" s="24" t="str">
        <f t="shared" si="124"/>
        <v>마북동</v>
      </c>
      <c r="S456" s="24" t="str">
        <f>IF(J456,Y456,S455)</f>
        <v>마북5통</v>
      </c>
      <c r="T456" s="24" t="str">
        <f>IF(J456,P457,T455)</f>
        <v>(마북동, 구교동)</v>
      </c>
      <c r="U456" s="24" t="str">
        <f t="shared" si="125"/>
        <v>마북</v>
      </c>
      <c r="V456" s="25">
        <f>IF(J456,M456,V455)</f>
        <v>5</v>
      </c>
      <c r="W456" s="25">
        <f t="shared" si="126"/>
        <v>1</v>
      </c>
      <c r="X456" s="26"/>
      <c r="Y456" s="2" t="s">
        <v>591</v>
      </c>
      <c r="Z456" s="2" t="s">
        <v>79</v>
      </c>
      <c r="AA456" s="2" t="s">
        <v>593</v>
      </c>
      <c r="AB456" s="5"/>
      <c r="AC456" s="5"/>
      <c r="AD456" s="5"/>
      <c r="AE456" s="5"/>
      <c r="AF456" s="5"/>
      <c r="AG456" s="5"/>
    </row>
    <row r="457" spans="1:33" ht="15.95" customHeight="1" x14ac:dyDescent="0.3">
      <c r="A457" s="22" t="b">
        <f t="shared" si="115"/>
        <v>1</v>
      </c>
      <c r="B457" s="22" t="b">
        <f t="shared" si="116"/>
        <v>1</v>
      </c>
      <c r="C457" s="22" t="b">
        <f t="shared" si="117"/>
        <v>1</v>
      </c>
      <c r="D457" s="22" t="b">
        <f t="shared" si="118"/>
        <v>1</v>
      </c>
      <c r="E457" s="22" t="b">
        <f t="shared" si="119"/>
        <v>1</v>
      </c>
      <c r="F457" s="22" t="b">
        <f t="shared" si="114"/>
        <v>0</v>
      </c>
      <c r="G457" s="22" t="b">
        <f t="shared" si="113"/>
        <v>0</v>
      </c>
      <c r="H457" s="22" t="b">
        <f t="shared" si="120"/>
        <v>0</v>
      </c>
      <c r="I457" s="22" t="b">
        <f t="shared" si="127"/>
        <v>0</v>
      </c>
      <c r="J457" s="22" t="b">
        <f t="shared" si="121"/>
        <v>0</v>
      </c>
      <c r="K457" s="3" t="str">
        <f>IF(AND(J457,RIGHT(Y457)="통"),Y457,"")</f>
        <v/>
      </c>
      <c r="L457" s="3" t="str">
        <f t="shared" si="122"/>
        <v/>
      </c>
      <c r="M457" s="3" t="str">
        <f t="shared" si="123"/>
        <v/>
      </c>
      <c r="N457" s="64" t="str">
        <f t="shared" si="128"/>
        <v/>
      </c>
      <c r="O457" s="3" t="str">
        <f>IF(I457,IF(I458,CONCATENATE(Y457,O458),Y457),"")</f>
        <v/>
      </c>
      <c r="P457" s="19" t="str">
        <f>IF(G457,O457,IF(D457,Y457,""))</f>
        <v>(마북동, 구교동)</v>
      </c>
      <c r="Q457" s="23">
        <f>_xlfn.XLOOKUP(R457,summary!C1:C36,summary!B1:B36)</f>
        <v>43448</v>
      </c>
      <c r="R457" s="24" t="str">
        <f t="shared" si="124"/>
        <v>마북동</v>
      </c>
      <c r="S457" s="24" t="str">
        <f>IF(J457,Y457,S456)</f>
        <v>마북5통</v>
      </c>
      <c r="T457" s="24" t="str">
        <f>IF(J457,P458,T456)</f>
        <v>(마북동, 구교동)</v>
      </c>
      <c r="U457" s="24" t="str">
        <f t="shared" si="125"/>
        <v>마북</v>
      </c>
      <c r="V457" s="25">
        <f>IF(J457,M457,V456)</f>
        <v>5</v>
      </c>
      <c r="W457" s="25">
        <f t="shared" si="126"/>
        <v>2</v>
      </c>
      <c r="X457" s="26"/>
      <c r="Y457" s="2" t="s">
        <v>592</v>
      </c>
      <c r="Z457" s="2" t="s">
        <v>81</v>
      </c>
      <c r="AA457" s="2" t="s">
        <v>594</v>
      </c>
      <c r="AB457" s="5"/>
      <c r="AC457" s="5"/>
      <c r="AD457" s="5"/>
      <c r="AE457" s="5"/>
      <c r="AF457" s="5"/>
      <c r="AG457" s="5"/>
    </row>
    <row r="458" spans="1:33" ht="15.95" customHeight="1" x14ac:dyDescent="0.3">
      <c r="A458" s="22" t="b">
        <f t="shared" si="115"/>
        <v>1</v>
      </c>
      <c r="B458" s="22" t="b">
        <f t="shared" si="116"/>
        <v>0</v>
      </c>
      <c r="C458" s="22" t="b">
        <f t="shared" si="117"/>
        <v>0</v>
      </c>
      <c r="D458" s="22" t="b">
        <f t="shared" si="118"/>
        <v>0</v>
      </c>
      <c r="E458" s="22" t="b">
        <f t="shared" si="119"/>
        <v>0</v>
      </c>
      <c r="F458" s="22" t="b">
        <f t="shared" si="114"/>
        <v>0</v>
      </c>
      <c r="G458" s="22" t="b">
        <f t="shared" si="113"/>
        <v>0</v>
      </c>
      <c r="H458" s="22" t="b">
        <f t="shared" si="120"/>
        <v>0</v>
      </c>
      <c r="I458" s="22" t="b">
        <f t="shared" si="127"/>
        <v>0</v>
      </c>
      <c r="J458" s="22" t="b">
        <f t="shared" si="121"/>
        <v>1</v>
      </c>
      <c r="K458" s="3" t="str">
        <f>IF(AND(J458,RIGHT(Y458)="통"),Y458,"")</f>
        <v>마북6통</v>
      </c>
      <c r="L458" s="3" t="str">
        <f t="shared" si="122"/>
        <v>북6</v>
      </c>
      <c r="M458" s="22">
        <f t="shared" si="123"/>
        <v>6</v>
      </c>
      <c r="N458" s="64" t="str">
        <f t="shared" si="128"/>
        <v>마북</v>
      </c>
      <c r="O458" s="3" t="str">
        <f>IF(I458,IF(I459,CONCATENATE(Y458,O459),Y458),"")</f>
        <v/>
      </c>
      <c r="P458" s="19" t="str">
        <f>IF(G458,O458,IF(D458,Y458,""))</f>
        <v/>
      </c>
      <c r="Q458" s="23">
        <f>_xlfn.XLOOKUP(R458,summary!C1:C36,summary!B1:B36)</f>
        <v>43448</v>
      </c>
      <c r="R458" s="24" t="str">
        <f t="shared" si="124"/>
        <v>마북동</v>
      </c>
      <c r="S458" s="24" t="str">
        <f>IF(J458,Y458,S457)</f>
        <v>마북6통</v>
      </c>
      <c r="T458" s="24" t="str">
        <f>IF(J458,P459,T457)</f>
        <v>(마북동, 미륵동)</v>
      </c>
      <c r="U458" s="24" t="str">
        <f t="shared" si="125"/>
        <v>마북</v>
      </c>
      <c r="V458" s="25">
        <f>IF(J458,M458,V457)</f>
        <v>6</v>
      </c>
      <c r="W458" s="25">
        <f t="shared" si="126"/>
        <v>1</v>
      </c>
      <c r="X458" s="26"/>
      <c r="Y458" s="2" t="s">
        <v>595</v>
      </c>
      <c r="Z458" s="2" t="s">
        <v>79</v>
      </c>
      <c r="AA458" s="2" t="s">
        <v>597</v>
      </c>
      <c r="AB458" s="5"/>
      <c r="AC458" s="5"/>
      <c r="AD458" s="5"/>
      <c r="AE458" s="5"/>
      <c r="AF458" s="5"/>
      <c r="AG458" s="5"/>
    </row>
    <row r="459" spans="1:33" ht="15.95" customHeight="1" x14ac:dyDescent="0.3">
      <c r="A459" s="22" t="b">
        <f t="shared" si="115"/>
        <v>1</v>
      </c>
      <c r="B459" s="22" t="b">
        <f t="shared" si="116"/>
        <v>1</v>
      </c>
      <c r="C459" s="22" t="b">
        <f t="shared" si="117"/>
        <v>1</v>
      </c>
      <c r="D459" s="22" t="b">
        <f t="shared" si="118"/>
        <v>1</v>
      </c>
      <c r="E459" s="22" t="b">
        <f t="shared" si="119"/>
        <v>1</v>
      </c>
      <c r="F459" s="22" t="b">
        <f t="shared" si="114"/>
        <v>0</v>
      </c>
      <c r="G459" s="22" t="b">
        <f t="shared" si="113"/>
        <v>0</v>
      </c>
      <c r="H459" s="22" t="b">
        <f t="shared" si="120"/>
        <v>0</v>
      </c>
      <c r="I459" s="22" t="b">
        <f t="shared" si="127"/>
        <v>0</v>
      </c>
      <c r="J459" s="22" t="b">
        <f t="shared" si="121"/>
        <v>0</v>
      </c>
      <c r="K459" s="3" t="str">
        <f>IF(AND(J459,RIGHT(Y459)="통"),Y459,"")</f>
        <v/>
      </c>
      <c r="L459" s="3" t="str">
        <f t="shared" si="122"/>
        <v/>
      </c>
      <c r="M459" s="3" t="str">
        <f t="shared" si="123"/>
        <v/>
      </c>
      <c r="N459" s="64" t="str">
        <f t="shared" si="128"/>
        <v/>
      </c>
      <c r="O459" s="3" t="str">
        <f>IF(I459,IF(I460,CONCATENATE(Y459,O460),Y459),"")</f>
        <v/>
      </c>
      <c r="P459" s="19" t="str">
        <f>IF(G459,O459,IF(D459,Y459,""))</f>
        <v>(마북동, 미륵동)</v>
      </c>
      <c r="Q459" s="23">
        <f>_xlfn.XLOOKUP(R459,summary!C1:C36,summary!B1:B36)</f>
        <v>43448</v>
      </c>
      <c r="R459" s="24" t="str">
        <f t="shared" si="124"/>
        <v>마북동</v>
      </c>
      <c r="S459" s="24" t="str">
        <f>IF(J459,Y459,S458)</f>
        <v>마북6통</v>
      </c>
      <c r="T459" s="24" t="str">
        <f>IF(J459,P460,T458)</f>
        <v>(마북동, 미륵동)</v>
      </c>
      <c r="U459" s="24" t="str">
        <f t="shared" si="125"/>
        <v>마북</v>
      </c>
      <c r="V459" s="25">
        <f>IF(J459,M459,V458)</f>
        <v>6</v>
      </c>
      <c r="W459" s="25">
        <f t="shared" si="126"/>
        <v>2</v>
      </c>
      <c r="X459" s="26"/>
      <c r="Y459" s="2" t="s">
        <v>596</v>
      </c>
      <c r="Z459" s="2" t="s">
        <v>81</v>
      </c>
      <c r="AA459" s="2" t="s">
        <v>598</v>
      </c>
      <c r="AB459" s="5"/>
      <c r="AC459" s="5"/>
      <c r="AD459" s="5"/>
      <c r="AE459" s="5"/>
      <c r="AF459" s="5"/>
      <c r="AG459" s="5"/>
    </row>
    <row r="460" spans="1:33" ht="15.95" customHeight="1" x14ac:dyDescent="0.3">
      <c r="A460" s="22" t="b">
        <f t="shared" si="115"/>
        <v>1</v>
      </c>
      <c r="B460" s="22" t="b">
        <f t="shared" si="116"/>
        <v>0</v>
      </c>
      <c r="C460" s="22" t="b">
        <f t="shared" si="117"/>
        <v>0</v>
      </c>
      <c r="D460" s="22" t="b">
        <f t="shared" si="118"/>
        <v>0</v>
      </c>
      <c r="E460" s="22" t="b">
        <f t="shared" si="119"/>
        <v>0</v>
      </c>
      <c r="F460" s="22" t="b">
        <f t="shared" si="114"/>
        <v>0</v>
      </c>
      <c r="G460" s="22" t="b">
        <f t="shared" si="113"/>
        <v>0</v>
      </c>
      <c r="H460" s="22" t="b">
        <f t="shared" si="120"/>
        <v>0</v>
      </c>
      <c r="I460" s="22" t="b">
        <f t="shared" si="127"/>
        <v>0</v>
      </c>
      <c r="J460" s="22" t="b">
        <f t="shared" si="121"/>
        <v>1</v>
      </c>
      <c r="K460" s="3" t="str">
        <f>IF(AND(J460,RIGHT(Y460)="통"),Y460,"")</f>
        <v>마북7통</v>
      </c>
      <c r="L460" s="3" t="str">
        <f t="shared" si="122"/>
        <v>북7</v>
      </c>
      <c r="M460" s="22">
        <f t="shared" si="123"/>
        <v>7</v>
      </c>
      <c r="N460" s="64" t="str">
        <f t="shared" si="128"/>
        <v>마북</v>
      </c>
      <c r="O460" s="3" t="str">
        <f>IF(I460,IF(I461,CONCATENATE(Y460,O461),Y460),"")</f>
        <v/>
      </c>
      <c r="P460" s="19" t="str">
        <f>IF(G460,O460,IF(D460,Y460,""))</f>
        <v/>
      </c>
      <c r="Q460" s="23">
        <f>_xlfn.XLOOKUP(R460,summary!C1:C36,summary!B1:B36)</f>
        <v>43448</v>
      </c>
      <c r="R460" s="24" t="str">
        <f t="shared" si="124"/>
        <v>마북동</v>
      </c>
      <c r="S460" s="24" t="str">
        <f>IF(J460,Y460,S459)</f>
        <v>마북7통</v>
      </c>
      <c r="T460" s="24" t="str">
        <f>IF(J460,P461,T459)</f>
        <v>(마북동, 신창아파트)</v>
      </c>
      <c r="U460" s="24" t="str">
        <f t="shared" si="125"/>
        <v>마북</v>
      </c>
      <c r="V460" s="25">
        <f>IF(J460,M460,V459)</f>
        <v>7</v>
      </c>
      <c r="W460" s="25">
        <f t="shared" si="126"/>
        <v>1</v>
      </c>
      <c r="X460" s="26"/>
      <c r="Y460" s="2" t="s">
        <v>599</v>
      </c>
      <c r="Z460" s="2" t="s">
        <v>79</v>
      </c>
      <c r="AA460" s="2" t="s">
        <v>601</v>
      </c>
      <c r="AB460" s="5"/>
      <c r="AC460" s="5"/>
      <c r="AD460" s="5"/>
      <c r="AE460" s="5"/>
      <c r="AF460" s="5"/>
      <c r="AG460" s="5"/>
    </row>
    <row r="461" spans="1:33" ht="15.95" customHeight="1" x14ac:dyDescent="0.3">
      <c r="A461" s="22" t="b">
        <f t="shared" si="115"/>
        <v>1</v>
      </c>
      <c r="B461" s="22" t="b">
        <f t="shared" si="116"/>
        <v>1</v>
      </c>
      <c r="C461" s="22" t="b">
        <f t="shared" si="117"/>
        <v>0</v>
      </c>
      <c r="D461" s="22" t="b">
        <f t="shared" si="118"/>
        <v>0</v>
      </c>
      <c r="E461" s="22" t="b">
        <f t="shared" si="119"/>
        <v>1</v>
      </c>
      <c r="F461" s="22" t="b">
        <f t="shared" si="114"/>
        <v>1</v>
      </c>
      <c r="G461" s="22" t="b">
        <f t="shared" si="113"/>
        <v>1</v>
      </c>
      <c r="H461" s="22" t="b">
        <f t="shared" si="120"/>
        <v>0</v>
      </c>
      <c r="I461" s="22" t="b">
        <f t="shared" si="127"/>
        <v>1</v>
      </c>
      <c r="J461" s="22" t="b">
        <f t="shared" si="121"/>
        <v>0</v>
      </c>
      <c r="K461" s="3" t="str">
        <f>IF(AND(J461,RIGHT(Y461)="통"),Y461,"")</f>
        <v/>
      </c>
      <c r="L461" s="3" t="str">
        <f t="shared" si="122"/>
        <v/>
      </c>
      <c r="M461" s="3" t="str">
        <f t="shared" si="123"/>
        <v/>
      </c>
      <c r="N461" s="64" t="str">
        <f t="shared" si="128"/>
        <v/>
      </c>
      <c r="O461" s="3" t="str">
        <f>IF(I461,IF(I462,CONCATENATE(Y461,O462),Y461),"")</f>
        <v>(마북동, 신창아파트)</v>
      </c>
      <c r="P461" s="19" t="str">
        <f>IF(G461,O461,IF(D461,Y461,""))</f>
        <v>(마북동, 신창아파트)</v>
      </c>
      <c r="Q461" s="23">
        <f>_xlfn.XLOOKUP(R461,summary!C1:C36,summary!B1:B36)</f>
        <v>43448</v>
      </c>
      <c r="R461" s="24" t="str">
        <f t="shared" si="124"/>
        <v>마북동</v>
      </c>
      <c r="S461" s="24" t="str">
        <f>IF(J461,Y461,S460)</f>
        <v>마북7통</v>
      </c>
      <c r="T461" s="24" t="str">
        <f>IF(J461,P462,T460)</f>
        <v>(마북동, 신창아파트)</v>
      </c>
      <c r="U461" s="24" t="str">
        <f t="shared" si="125"/>
        <v>마북</v>
      </c>
      <c r="V461" s="25">
        <f>IF(J461,M461,V460)</f>
        <v>7</v>
      </c>
      <c r="W461" s="25">
        <f t="shared" si="126"/>
        <v>2</v>
      </c>
      <c r="X461" s="26"/>
      <c r="Y461" s="2" t="s">
        <v>602</v>
      </c>
      <c r="Z461" s="2" t="s">
        <v>81</v>
      </c>
      <c r="AA461" s="2" t="s">
        <v>603</v>
      </c>
      <c r="AB461" s="5"/>
      <c r="AC461" s="5"/>
      <c r="AD461" s="5"/>
      <c r="AE461" s="5"/>
      <c r="AF461" s="5"/>
      <c r="AG461" s="5"/>
    </row>
    <row r="462" spans="1:33" ht="15.95" customHeight="1" x14ac:dyDescent="0.3">
      <c r="A462" s="22" t="b">
        <f t="shared" si="115"/>
        <v>1</v>
      </c>
      <c r="B462" s="22" t="b">
        <f t="shared" si="116"/>
        <v>0</v>
      </c>
      <c r="C462" s="22" t="b">
        <f t="shared" si="117"/>
        <v>1</v>
      </c>
      <c r="D462" s="22" t="b">
        <f t="shared" si="118"/>
        <v>0</v>
      </c>
      <c r="E462" s="22" t="b">
        <f t="shared" si="119"/>
        <v>1</v>
      </c>
      <c r="F462" s="22" t="b">
        <f t="shared" si="114"/>
        <v>1</v>
      </c>
      <c r="G462" s="22" t="b">
        <f t="shared" si="113"/>
        <v>0</v>
      </c>
      <c r="H462" s="22" t="b">
        <f t="shared" si="120"/>
        <v>1</v>
      </c>
      <c r="I462" s="22" t="b">
        <f t="shared" si="127"/>
        <v>1</v>
      </c>
      <c r="J462" s="22" t="b">
        <f t="shared" si="121"/>
        <v>0</v>
      </c>
      <c r="K462" s="3" t="str">
        <f>IF(AND(J462,RIGHT(Y462)="통"),Y462,"")</f>
        <v/>
      </c>
      <c r="L462" s="3" t="str">
        <f t="shared" si="122"/>
        <v/>
      </c>
      <c r="M462" s="3" t="str">
        <f t="shared" si="123"/>
        <v/>
      </c>
      <c r="N462" s="64" t="str">
        <f t="shared" si="128"/>
        <v/>
      </c>
      <c r="O462" s="3" t="str">
        <f>IF(I462,IF(I463,CONCATENATE(Y462,O463),Y462),"")</f>
        <v>신창아파트)</v>
      </c>
      <c r="P462" s="19" t="str">
        <f>IF(G462,O462,IF(D462,Y462,""))</f>
        <v/>
      </c>
      <c r="Q462" s="23">
        <f>_xlfn.XLOOKUP(R462,summary!C1:C36,summary!B1:B36)</f>
        <v>43448</v>
      </c>
      <c r="R462" s="24" t="str">
        <f t="shared" si="124"/>
        <v>마북동</v>
      </c>
      <c r="S462" s="24" t="str">
        <f>IF(J462,Y462,S461)</f>
        <v>마북7통</v>
      </c>
      <c r="T462" s="24" t="str">
        <f>IF(J462,P463,T461)</f>
        <v>(마북동, 신창아파트)</v>
      </c>
      <c r="U462" s="24" t="str">
        <f t="shared" si="125"/>
        <v>마북</v>
      </c>
      <c r="V462" s="25">
        <f>IF(J462,M462,V461)</f>
        <v>7</v>
      </c>
      <c r="W462" s="25">
        <f t="shared" si="126"/>
        <v>3</v>
      </c>
      <c r="X462" s="26"/>
      <c r="Y462" s="2" t="s">
        <v>604</v>
      </c>
      <c r="Z462" s="2" t="s">
        <v>83</v>
      </c>
      <c r="AA462" s="2" t="s">
        <v>605</v>
      </c>
      <c r="AB462" s="5"/>
      <c r="AC462" s="5"/>
      <c r="AD462" s="5"/>
      <c r="AE462" s="5"/>
      <c r="AF462" s="5"/>
      <c r="AG462" s="5"/>
    </row>
    <row r="463" spans="1:33" ht="15.95" customHeight="1" x14ac:dyDescent="0.3">
      <c r="A463" s="22" t="b">
        <f t="shared" si="115"/>
        <v>0</v>
      </c>
      <c r="B463" s="22" t="b">
        <f t="shared" si="116"/>
        <v>0</v>
      </c>
      <c r="C463" s="22" t="b">
        <f t="shared" si="117"/>
        <v>0</v>
      </c>
      <c r="D463" s="22" t="b">
        <f t="shared" si="118"/>
        <v>0</v>
      </c>
      <c r="E463" s="22" t="b">
        <f t="shared" si="119"/>
        <v>0</v>
      </c>
      <c r="F463" s="22" t="b">
        <f t="shared" si="114"/>
        <v>0</v>
      </c>
      <c r="G463" s="22" t="b">
        <f t="shared" si="113"/>
        <v>0</v>
      </c>
      <c r="H463" s="22" t="b">
        <f t="shared" si="120"/>
        <v>0</v>
      </c>
      <c r="I463" s="22" t="b">
        <f t="shared" si="127"/>
        <v>0</v>
      </c>
      <c r="J463" s="22" t="b">
        <f t="shared" si="121"/>
        <v>0</v>
      </c>
      <c r="K463" s="3" t="str">
        <f>IF(AND(J463,RIGHT(Y463)="통"),Y463,"")</f>
        <v/>
      </c>
      <c r="L463" s="3" t="str">
        <f t="shared" si="122"/>
        <v/>
      </c>
      <c r="M463" s="3" t="str">
        <f t="shared" si="123"/>
        <v/>
      </c>
      <c r="N463" s="64" t="str">
        <f t="shared" si="128"/>
        <v/>
      </c>
      <c r="O463" s="3" t="str">
        <f>IF(I463,IF(I464,CONCATENATE(Y463,O464),Y463),"")</f>
        <v/>
      </c>
      <c r="P463" s="19" t="str">
        <f>IF(G463,O463,IF(D463,Y463,""))</f>
        <v/>
      </c>
      <c r="Q463" s="23">
        <f>_xlfn.XLOOKUP(R463,summary!C1:C36,summary!B1:B36)</f>
        <v>43448</v>
      </c>
      <c r="R463" s="24" t="str">
        <f t="shared" si="124"/>
        <v>마북동</v>
      </c>
      <c r="S463" s="24" t="str">
        <f>IF(J463,Y463,S462)</f>
        <v>마북7통</v>
      </c>
      <c r="T463" s="24" t="str">
        <f>IF(J463,P464,T462)</f>
        <v>(마북동, 신창아파트)</v>
      </c>
      <c r="U463" s="24" t="str">
        <f t="shared" si="125"/>
        <v>마북</v>
      </c>
      <c r="V463" s="25">
        <f>IF(J463,M463,V462)</f>
        <v>7</v>
      </c>
      <c r="W463" s="25">
        <f t="shared" si="126"/>
        <v>4</v>
      </c>
      <c r="X463" s="26"/>
      <c r="Y463" s="7"/>
      <c r="Z463" s="2" t="s">
        <v>90</v>
      </c>
      <c r="AA463" s="2" t="s">
        <v>606</v>
      </c>
      <c r="AB463" s="5"/>
      <c r="AC463" s="5"/>
      <c r="AD463" s="5"/>
      <c r="AE463" s="5"/>
      <c r="AF463" s="5"/>
      <c r="AG463" s="5"/>
    </row>
    <row r="464" spans="1:33" ht="15.95" customHeight="1" x14ac:dyDescent="0.3">
      <c r="A464" s="22" t="b">
        <f t="shared" si="115"/>
        <v>0</v>
      </c>
      <c r="B464" s="22" t="b">
        <f t="shared" si="116"/>
        <v>0</v>
      </c>
      <c r="C464" s="22" t="b">
        <f t="shared" si="117"/>
        <v>0</v>
      </c>
      <c r="D464" s="22" t="b">
        <f t="shared" si="118"/>
        <v>0</v>
      </c>
      <c r="E464" s="22" t="b">
        <f t="shared" si="119"/>
        <v>0</v>
      </c>
      <c r="F464" s="22" t="b">
        <f t="shared" si="114"/>
        <v>0</v>
      </c>
      <c r="G464" s="22" t="b">
        <f t="shared" si="113"/>
        <v>0</v>
      </c>
      <c r="H464" s="22" t="b">
        <f t="shared" si="120"/>
        <v>0</v>
      </c>
      <c r="I464" s="22" t="b">
        <f t="shared" si="127"/>
        <v>0</v>
      </c>
      <c r="J464" s="22" t="b">
        <f t="shared" si="121"/>
        <v>0</v>
      </c>
      <c r="K464" s="3" t="str">
        <f>IF(AND(J464,RIGHT(Y464)="통"),Y464,"")</f>
        <v/>
      </c>
      <c r="L464" s="3" t="str">
        <f t="shared" si="122"/>
        <v/>
      </c>
      <c r="M464" s="3" t="str">
        <f t="shared" si="123"/>
        <v/>
      </c>
      <c r="N464" s="64" t="str">
        <f t="shared" si="128"/>
        <v/>
      </c>
      <c r="O464" s="3" t="str">
        <f>IF(I464,IF(I465,CONCATENATE(Y464,O465),Y464),"")</f>
        <v/>
      </c>
      <c r="P464" s="19" t="str">
        <f>IF(G464,O464,IF(D464,Y464,""))</f>
        <v/>
      </c>
      <c r="Q464" s="23">
        <f>_xlfn.XLOOKUP(R464,summary!C1:C36,summary!B1:B36)</f>
        <v>43448</v>
      </c>
      <c r="R464" s="24" t="str">
        <f t="shared" si="124"/>
        <v>마북동</v>
      </c>
      <c r="S464" s="24" t="str">
        <f>IF(J464,Y464,S463)</f>
        <v>마북7통</v>
      </c>
      <c r="T464" s="24" t="str">
        <f>IF(J464,P465,T463)</f>
        <v>(마북동, 신창아파트)</v>
      </c>
      <c r="U464" s="24" t="str">
        <f t="shared" si="125"/>
        <v>마북</v>
      </c>
      <c r="V464" s="25">
        <f>IF(J464,M464,V463)</f>
        <v>7</v>
      </c>
      <c r="W464" s="25">
        <f t="shared" si="126"/>
        <v>5</v>
      </c>
      <c r="X464" s="26"/>
      <c r="Y464" s="7"/>
      <c r="Z464" s="2" t="s">
        <v>106</v>
      </c>
      <c r="AA464" s="2" t="s">
        <v>607</v>
      </c>
      <c r="AB464" s="5"/>
      <c r="AC464" s="5"/>
      <c r="AD464" s="5"/>
      <c r="AE464" s="5"/>
      <c r="AF464" s="5"/>
      <c r="AG464" s="5"/>
    </row>
    <row r="465" spans="1:33" ht="15.95" customHeight="1" x14ac:dyDescent="0.3">
      <c r="A465" s="22" t="b">
        <f t="shared" si="115"/>
        <v>0</v>
      </c>
      <c r="B465" s="22" t="b">
        <f t="shared" si="116"/>
        <v>0</v>
      </c>
      <c r="C465" s="22" t="b">
        <f t="shared" si="117"/>
        <v>0</v>
      </c>
      <c r="D465" s="22" t="b">
        <f t="shared" si="118"/>
        <v>0</v>
      </c>
      <c r="E465" s="22" t="b">
        <f t="shared" si="119"/>
        <v>0</v>
      </c>
      <c r="F465" s="22" t="b">
        <f t="shared" si="114"/>
        <v>0</v>
      </c>
      <c r="G465" s="22" t="b">
        <f t="shared" si="113"/>
        <v>0</v>
      </c>
      <c r="H465" s="22" t="b">
        <f t="shared" si="120"/>
        <v>0</v>
      </c>
      <c r="I465" s="22" t="b">
        <f t="shared" si="127"/>
        <v>0</v>
      </c>
      <c r="J465" s="22" t="b">
        <f t="shared" si="121"/>
        <v>0</v>
      </c>
      <c r="K465" s="3" t="str">
        <f>IF(AND(J465,RIGHT(Y465)="통"),Y465,"")</f>
        <v/>
      </c>
      <c r="L465" s="3" t="str">
        <f t="shared" si="122"/>
        <v/>
      </c>
      <c r="M465" s="3" t="str">
        <f t="shared" si="123"/>
        <v/>
      </c>
      <c r="N465" s="64" t="str">
        <f t="shared" si="128"/>
        <v/>
      </c>
      <c r="O465" s="3" t="str">
        <f>IF(I465,IF(I466,CONCATENATE(Y465,O466),Y465),"")</f>
        <v/>
      </c>
      <c r="P465" s="19" t="str">
        <f>IF(G465,O465,IF(D465,Y465,""))</f>
        <v/>
      </c>
      <c r="Q465" s="23">
        <f>_xlfn.XLOOKUP(R465,summary!C1:C36,summary!B1:B36)</f>
        <v>43448</v>
      </c>
      <c r="R465" s="24" t="str">
        <f t="shared" si="124"/>
        <v>마북동</v>
      </c>
      <c r="S465" s="24" t="str">
        <f>IF(J465,Y465,S464)</f>
        <v>마북7통</v>
      </c>
      <c r="T465" s="24" t="str">
        <f>IF(J465,P466,T464)</f>
        <v>(마북동, 신창아파트)</v>
      </c>
      <c r="U465" s="24" t="str">
        <f t="shared" si="125"/>
        <v>마북</v>
      </c>
      <c r="V465" s="25">
        <f>IF(J465,M465,V464)</f>
        <v>7</v>
      </c>
      <c r="W465" s="25">
        <f t="shared" si="126"/>
        <v>6</v>
      </c>
      <c r="X465" s="26"/>
      <c r="Y465" s="7"/>
      <c r="Z465" s="2" t="s">
        <v>108</v>
      </c>
      <c r="AA465" s="2" t="s">
        <v>608</v>
      </c>
      <c r="AB465" s="5"/>
      <c r="AC465" s="5"/>
      <c r="AD465" s="5"/>
      <c r="AE465" s="5"/>
      <c r="AF465" s="5"/>
      <c r="AG465" s="5"/>
    </row>
    <row r="466" spans="1:33" ht="15.95" customHeight="1" x14ac:dyDescent="0.3">
      <c r="A466" s="22" t="b">
        <f t="shared" si="115"/>
        <v>0</v>
      </c>
      <c r="B466" s="22" t="b">
        <f t="shared" si="116"/>
        <v>0</v>
      </c>
      <c r="C466" s="22" t="b">
        <f t="shared" si="117"/>
        <v>0</v>
      </c>
      <c r="D466" s="22" t="b">
        <f t="shared" si="118"/>
        <v>0</v>
      </c>
      <c r="E466" s="22" t="b">
        <f t="shared" si="119"/>
        <v>0</v>
      </c>
      <c r="F466" s="22" t="b">
        <f t="shared" si="114"/>
        <v>0</v>
      </c>
      <c r="G466" s="22" t="b">
        <f t="shared" si="113"/>
        <v>0</v>
      </c>
      <c r="H466" s="22" t="b">
        <f t="shared" si="120"/>
        <v>0</v>
      </c>
      <c r="I466" s="22" t="b">
        <f t="shared" si="127"/>
        <v>0</v>
      </c>
      <c r="J466" s="22" t="b">
        <f t="shared" si="121"/>
        <v>0</v>
      </c>
      <c r="K466" s="3" t="str">
        <f>IF(AND(J466,RIGHT(Y466)="통"),Y466,"")</f>
        <v/>
      </c>
      <c r="L466" s="3" t="str">
        <f t="shared" si="122"/>
        <v/>
      </c>
      <c r="M466" s="3" t="str">
        <f t="shared" si="123"/>
        <v/>
      </c>
      <c r="N466" s="64" t="str">
        <f t="shared" si="128"/>
        <v/>
      </c>
      <c r="O466" s="3" t="str">
        <f>IF(I466,IF(I467,CONCATENATE(Y466,O467),Y466),"")</f>
        <v/>
      </c>
      <c r="P466" s="19" t="str">
        <f>IF(G466,O466,IF(D466,Y466,""))</f>
        <v/>
      </c>
      <c r="Q466" s="23">
        <f>_xlfn.XLOOKUP(R466,summary!C1:C36,summary!B1:B36)</f>
        <v>43448</v>
      </c>
      <c r="R466" s="24" t="str">
        <f t="shared" si="124"/>
        <v>마북동</v>
      </c>
      <c r="S466" s="24" t="str">
        <f>IF(J466,Y466,S465)</f>
        <v>마북7통</v>
      </c>
      <c r="T466" s="24" t="str">
        <f>IF(J466,P467,T465)</f>
        <v>(마북동, 신창아파트)</v>
      </c>
      <c r="U466" s="24" t="str">
        <f t="shared" si="125"/>
        <v>마북</v>
      </c>
      <c r="V466" s="25">
        <f>IF(J466,M466,V465)</f>
        <v>7</v>
      </c>
      <c r="W466" s="25">
        <f t="shared" si="126"/>
        <v>7</v>
      </c>
      <c r="X466" s="26"/>
      <c r="Y466" s="7"/>
      <c r="Z466" s="2" t="s">
        <v>110</v>
      </c>
      <c r="AA466" s="2" t="s">
        <v>609</v>
      </c>
      <c r="AB466" s="5"/>
      <c r="AC466" s="5"/>
      <c r="AD466" s="5"/>
      <c r="AE466" s="5"/>
      <c r="AF466" s="5"/>
      <c r="AG466" s="5"/>
    </row>
    <row r="467" spans="1:33" ht="15.95" customHeight="1" x14ac:dyDescent="0.3">
      <c r="A467" s="22" t="b">
        <f t="shared" si="115"/>
        <v>0</v>
      </c>
      <c r="B467" s="22" t="b">
        <f t="shared" si="116"/>
        <v>0</v>
      </c>
      <c r="C467" s="22" t="b">
        <f t="shared" si="117"/>
        <v>0</v>
      </c>
      <c r="D467" s="22" t="b">
        <f t="shared" si="118"/>
        <v>0</v>
      </c>
      <c r="E467" s="22" t="b">
        <f t="shared" si="119"/>
        <v>0</v>
      </c>
      <c r="F467" s="22" t="b">
        <f t="shared" si="114"/>
        <v>0</v>
      </c>
      <c r="G467" s="22" t="b">
        <f t="shared" si="113"/>
        <v>0</v>
      </c>
      <c r="H467" s="22" t="b">
        <f t="shared" si="120"/>
        <v>0</v>
      </c>
      <c r="I467" s="22" t="b">
        <f t="shared" si="127"/>
        <v>0</v>
      </c>
      <c r="J467" s="22" t="b">
        <f t="shared" si="121"/>
        <v>0</v>
      </c>
      <c r="K467" s="3" t="str">
        <f>IF(AND(J467,RIGHT(Y467)="통"),Y467,"")</f>
        <v/>
      </c>
      <c r="L467" s="3" t="str">
        <f t="shared" si="122"/>
        <v/>
      </c>
      <c r="M467" s="3" t="str">
        <f t="shared" si="123"/>
        <v/>
      </c>
      <c r="N467" s="64" t="str">
        <f t="shared" si="128"/>
        <v/>
      </c>
      <c r="O467" s="3" t="str">
        <f>IF(I467,IF(I468,CONCATENATE(Y467,O468),Y467),"")</f>
        <v/>
      </c>
      <c r="P467" s="19" t="str">
        <f>IF(G467,O467,IF(D467,Y467,""))</f>
        <v/>
      </c>
      <c r="Q467" s="23">
        <f>_xlfn.XLOOKUP(R467,summary!C1:C36,summary!B1:B36)</f>
        <v>43448</v>
      </c>
      <c r="R467" s="24" t="str">
        <f t="shared" si="124"/>
        <v>마북동</v>
      </c>
      <c r="S467" s="24" t="str">
        <f>IF(J467,Y467,S466)</f>
        <v>마북7통</v>
      </c>
      <c r="T467" s="24" t="str">
        <f>IF(J467,P468,T466)</f>
        <v>(마북동, 신창아파트)</v>
      </c>
      <c r="U467" s="24" t="str">
        <f t="shared" si="125"/>
        <v>마북</v>
      </c>
      <c r="V467" s="25">
        <f>IF(J467,M467,V466)</f>
        <v>7</v>
      </c>
      <c r="W467" s="25">
        <f t="shared" si="126"/>
        <v>8</v>
      </c>
      <c r="X467" s="26"/>
      <c r="Y467" s="7"/>
      <c r="Z467" s="2" t="s">
        <v>112</v>
      </c>
      <c r="AA467" s="2" t="s">
        <v>610</v>
      </c>
      <c r="AB467" s="5"/>
      <c r="AC467" s="5"/>
      <c r="AD467" s="5"/>
      <c r="AE467" s="5"/>
      <c r="AF467" s="5"/>
      <c r="AG467" s="5"/>
    </row>
    <row r="468" spans="1:33" ht="15.95" customHeight="1" x14ac:dyDescent="0.3">
      <c r="A468" s="22" t="b">
        <f t="shared" si="115"/>
        <v>0</v>
      </c>
      <c r="B468" s="22" t="b">
        <f t="shared" si="116"/>
        <v>0</v>
      </c>
      <c r="C468" s="22" t="b">
        <f t="shared" si="117"/>
        <v>0</v>
      </c>
      <c r="D468" s="22" t="b">
        <f t="shared" si="118"/>
        <v>0</v>
      </c>
      <c r="E468" s="22" t="b">
        <f t="shared" si="119"/>
        <v>0</v>
      </c>
      <c r="F468" s="22" t="b">
        <f t="shared" si="114"/>
        <v>0</v>
      </c>
      <c r="G468" s="22" t="b">
        <f t="shared" si="113"/>
        <v>0</v>
      </c>
      <c r="H468" s="22" t="b">
        <f t="shared" si="120"/>
        <v>0</v>
      </c>
      <c r="I468" s="22" t="b">
        <f t="shared" si="127"/>
        <v>0</v>
      </c>
      <c r="J468" s="22" t="b">
        <f t="shared" si="121"/>
        <v>0</v>
      </c>
      <c r="K468" s="3" t="str">
        <f>IF(AND(J468,RIGHT(Y468)="통"),Y468,"")</f>
        <v/>
      </c>
      <c r="L468" s="3" t="str">
        <f t="shared" si="122"/>
        <v/>
      </c>
      <c r="M468" s="3" t="str">
        <f t="shared" si="123"/>
        <v/>
      </c>
      <c r="N468" s="64" t="str">
        <f t="shared" si="128"/>
        <v/>
      </c>
      <c r="O468" s="3" t="str">
        <f>IF(I468,IF(I469,CONCATENATE(Y468,O469),Y468),"")</f>
        <v/>
      </c>
      <c r="P468" s="19" t="str">
        <f>IF(G468,O468,IF(D468,Y468,""))</f>
        <v/>
      </c>
      <c r="Q468" s="23">
        <f>_xlfn.XLOOKUP(R468,summary!C1:C36,summary!B1:B36)</f>
        <v>43448</v>
      </c>
      <c r="R468" s="24" t="str">
        <f t="shared" si="124"/>
        <v>마북동</v>
      </c>
      <c r="S468" s="24" t="str">
        <f>IF(J468,Y468,S467)</f>
        <v>마북7통</v>
      </c>
      <c r="T468" s="24" t="str">
        <f>IF(J468,P469,T467)</f>
        <v>(마북동, 신창아파트)</v>
      </c>
      <c r="U468" s="24" t="str">
        <f t="shared" si="125"/>
        <v>마북</v>
      </c>
      <c r="V468" s="25">
        <f>IF(J468,M468,V467)</f>
        <v>7</v>
      </c>
      <c r="W468" s="25">
        <f t="shared" si="126"/>
        <v>9</v>
      </c>
      <c r="X468" s="26"/>
      <c r="Y468" s="7"/>
      <c r="Z468" s="2" t="s">
        <v>114</v>
      </c>
      <c r="AA468" s="2" t="s">
        <v>611</v>
      </c>
      <c r="AB468" s="5"/>
      <c r="AC468" s="5"/>
      <c r="AD468" s="5"/>
      <c r="AE468" s="5"/>
      <c r="AF468" s="5"/>
      <c r="AG468" s="5"/>
    </row>
    <row r="469" spans="1:33" ht="15.95" customHeight="1" x14ac:dyDescent="0.3">
      <c r="A469" s="22" t="b">
        <f t="shared" si="115"/>
        <v>0</v>
      </c>
      <c r="B469" s="22" t="b">
        <f t="shared" si="116"/>
        <v>0</v>
      </c>
      <c r="C469" s="22" t="b">
        <f t="shared" si="117"/>
        <v>0</v>
      </c>
      <c r="D469" s="22" t="b">
        <f t="shared" si="118"/>
        <v>0</v>
      </c>
      <c r="E469" s="22" t="b">
        <f t="shared" si="119"/>
        <v>0</v>
      </c>
      <c r="F469" s="22" t="b">
        <f t="shared" si="114"/>
        <v>0</v>
      </c>
      <c r="G469" s="22" t="b">
        <f t="shared" si="113"/>
        <v>0</v>
      </c>
      <c r="H469" s="22" t="b">
        <f t="shared" si="120"/>
        <v>0</v>
      </c>
      <c r="I469" s="22" t="b">
        <f t="shared" si="127"/>
        <v>0</v>
      </c>
      <c r="J469" s="22" t="b">
        <f t="shared" si="121"/>
        <v>0</v>
      </c>
      <c r="K469" s="3" t="str">
        <f>IF(AND(J469,RIGHT(Y469)="통"),Y469,"")</f>
        <v/>
      </c>
      <c r="L469" s="3" t="str">
        <f t="shared" si="122"/>
        <v/>
      </c>
      <c r="M469" s="3" t="str">
        <f t="shared" si="123"/>
        <v/>
      </c>
      <c r="N469" s="64" t="str">
        <f t="shared" si="128"/>
        <v/>
      </c>
      <c r="O469" s="3" t="str">
        <f>IF(I469,IF(I470,CONCATENATE(Y469,O470),Y469),"")</f>
        <v/>
      </c>
      <c r="P469" s="19" t="str">
        <f>IF(G469,O469,IF(D469,Y469,""))</f>
        <v/>
      </c>
      <c r="Q469" s="23">
        <f>_xlfn.XLOOKUP(R469,summary!C1:C36,summary!B1:B36)</f>
        <v>43448</v>
      </c>
      <c r="R469" s="24" t="str">
        <f t="shared" si="124"/>
        <v>마북동</v>
      </c>
      <c r="S469" s="24" t="str">
        <f>IF(J469,Y469,S468)</f>
        <v>마북7통</v>
      </c>
      <c r="T469" s="24" t="str">
        <f>IF(J469,P470,T468)</f>
        <v>(마북동, 신창아파트)</v>
      </c>
      <c r="U469" s="24" t="str">
        <f t="shared" si="125"/>
        <v>마북</v>
      </c>
      <c r="V469" s="25">
        <f>IF(J469,M469,V468)</f>
        <v>7</v>
      </c>
      <c r="W469" s="25">
        <f t="shared" si="126"/>
        <v>10</v>
      </c>
      <c r="X469" s="26"/>
      <c r="Y469" s="7"/>
      <c r="Z469" s="2" t="s">
        <v>116</v>
      </c>
      <c r="AA469" s="2" t="s">
        <v>612</v>
      </c>
      <c r="AB469" s="5"/>
      <c r="AC469" s="5"/>
      <c r="AD469" s="5"/>
      <c r="AE469" s="5"/>
      <c r="AF469" s="5"/>
      <c r="AG469" s="5"/>
    </row>
    <row r="470" spans="1:33" ht="15.95" customHeight="1" x14ac:dyDescent="0.3">
      <c r="A470" s="22" t="b">
        <f t="shared" si="115"/>
        <v>0</v>
      </c>
      <c r="B470" s="22" t="b">
        <f t="shared" si="116"/>
        <v>0</v>
      </c>
      <c r="C470" s="22" t="b">
        <f t="shared" si="117"/>
        <v>0</v>
      </c>
      <c r="D470" s="22" t="b">
        <f t="shared" si="118"/>
        <v>0</v>
      </c>
      <c r="E470" s="22" t="b">
        <f t="shared" si="119"/>
        <v>0</v>
      </c>
      <c r="F470" s="22" t="b">
        <f t="shared" si="114"/>
        <v>0</v>
      </c>
      <c r="G470" s="22" t="b">
        <f t="shared" si="113"/>
        <v>0</v>
      </c>
      <c r="H470" s="22" t="b">
        <f t="shared" si="120"/>
        <v>0</v>
      </c>
      <c r="I470" s="22" t="b">
        <f t="shared" si="127"/>
        <v>0</v>
      </c>
      <c r="J470" s="22" t="b">
        <f t="shared" si="121"/>
        <v>0</v>
      </c>
      <c r="K470" s="3" t="str">
        <f>IF(AND(J470,RIGHT(Y470)="통"),Y470,"")</f>
        <v/>
      </c>
      <c r="L470" s="3" t="str">
        <f t="shared" si="122"/>
        <v/>
      </c>
      <c r="M470" s="3" t="str">
        <f t="shared" si="123"/>
        <v/>
      </c>
      <c r="N470" s="64" t="str">
        <f t="shared" si="128"/>
        <v/>
      </c>
      <c r="O470" s="3" t="str">
        <f>IF(I470,IF(I471,CONCATENATE(Y470,O471),Y470),"")</f>
        <v/>
      </c>
      <c r="P470" s="19" t="str">
        <f>IF(G470,O470,IF(D470,Y470,""))</f>
        <v/>
      </c>
      <c r="Q470" s="23">
        <f>_xlfn.XLOOKUP(R470,summary!C1:C36,summary!B1:B36)</f>
        <v>43448</v>
      </c>
      <c r="R470" s="24" t="str">
        <f t="shared" si="124"/>
        <v>마북동</v>
      </c>
      <c r="S470" s="24" t="str">
        <f>IF(J470,Y470,S469)</f>
        <v>마북7통</v>
      </c>
      <c r="T470" s="24" t="str">
        <f>IF(J470,P471,T469)</f>
        <v>(마북동, 신창아파트)</v>
      </c>
      <c r="U470" s="24" t="str">
        <f t="shared" si="125"/>
        <v>마북</v>
      </c>
      <c r="V470" s="25">
        <f>IF(J470,M470,V469)</f>
        <v>7</v>
      </c>
      <c r="W470" s="25">
        <f t="shared" si="126"/>
        <v>11</v>
      </c>
      <c r="X470" s="26"/>
      <c r="Y470" s="7"/>
      <c r="Z470" s="2" t="s">
        <v>118</v>
      </c>
      <c r="AA470" s="2" t="s">
        <v>613</v>
      </c>
      <c r="AB470" s="5"/>
      <c r="AC470" s="5"/>
      <c r="AD470" s="5"/>
      <c r="AE470" s="5"/>
      <c r="AF470" s="5"/>
      <c r="AG470" s="5"/>
    </row>
    <row r="471" spans="1:33" ht="15.95" customHeight="1" x14ac:dyDescent="0.3">
      <c r="A471" s="22" t="b">
        <f t="shared" si="115"/>
        <v>0</v>
      </c>
      <c r="B471" s="22" t="b">
        <f t="shared" si="116"/>
        <v>0</v>
      </c>
      <c r="C471" s="22" t="b">
        <f t="shared" si="117"/>
        <v>0</v>
      </c>
      <c r="D471" s="22" t="b">
        <f t="shared" si="118"/>
        <v>0</v>
      </c>
      <c r="E471" s="22" t="b">
        <f t="shared" si="119"/>
        <v>0</v>
      </c>
      <c r="F471" s="22" t="b">
        <f t="shared" si="114"/>
        <v>0</v>
      </c>
      <c r="G471" s="22" t="b">
        <f t="shared" si="113"/>
        <v>0</v>
      </c>
      <c r="H471" s="22" t="b">
        <f t="shared" si="120"/>
        <v>0</v>
      </c>
      <c r="I471" s="22" t="b">
        <f t="shared" si="127"/>
        <v>0</v>
      </c>
      <c r="J471" s="22" t="b">
        <f t="shared" si="121"/>
        <v>0</v>
      </c>
      <c r="K471" s="3" t="str">
        <f>IF(AND(J471,RIGHT(Y471)="통"),Y471,"")</f>
        <v/>
      </c>
      <c r="L471" s="3" t="str">
        <f t="shared" si="122"/>
        <v/>
      </c>
      <c r="M471" s="3" t="str">
        <f t="shared" si="123"/>
        <v/>
      </c>
      <c r="N471" s="64" t="str">
        <f t="shared" si="128"/>
        <v/>
      </c>
      <c r="O471" s="3" t="str">
        <f>IF(I471,IF(I472,CONCATENATE(Y471,O472),Y471),"")</f>
        <v/>
      </c>
      <c r="P471" s="19" t="str">
        <f>IF(G471,O471,IF(D471,Y471,""))</f>
        <v/>
      </c>
      <c r="Q471" s="23">
        <f>_xlfn.XLOOKUP(R471,summary!C1:C36,summary!B1:B36)</f>
        <v>43448</v>
      </c>
      <c r="R471" s="24" t="str">
        <f t="shared" si="124"/>
        <v>마북동</v>
      </c>
      <c r="S471" s="24" t="str">
        <f>IF(J471,Y471,S470)</f>
        <v>마북7통</v>
      </c>
      <c r="T471" s="24" t="str">
        <f>IF(J471,P472,T470)</f>
        <v>(마북동, 신창아파트)</v>
      </c>
      <c r="U471" s="24" t="str">
        <f t="shared" si="125"/>
        <v>마북</v>
      </c>
      <c r="V471" s="25">
        <f>IF(J471,M471,V470)</f>
        <v>7</v>
      </c>
      <c r="W471" s="25">
        <f t="shared" si="126"/>
        <v>12</v>
      </c>
      <c r="X471" s="26"/>
      <c r="Y471" s="7"/>
      <c r="Z471" s="2" t="s">
        <v>120</v>
      </c>
      <c r="AA471" s="2" t="s">
        <v>614</v>
      </c>
      <c r="AB471" s="5"/>
      <c r="AC471" s="5"/>
      <c r="AD471" s="5"/>
      <c r="AE471" s="5"/>
      <c r="AF471" s="5"/>
      <c r="AG471" s="5"/>
    </row>
    <row r="472" spans="1:33" ht="15.95" customHeight="1" x14ac:dyDescent="0.3">
      <c r="A472" s="22" t="b">
        <f t="shared" si="115"/>
        <v>0</v>
      </c>
      <c r="B472" s="22" t="b">
        <f t="shared" si="116"/>
        <v>0</v>
      </c>
      <c r="C472" s="22" t="b">
        <f t="shared" si="117"/>
        <v>0</v>
      </c>
      <c r="D472" s="22" t="b">
        <f t="shared" si="118"/>
        <v>0</v>
      </c>
      <c r="E472" s="22" t="b">
        <f t="shared" si="119"/>
        <v>0</v>
      </c>
      <c r="F472" s="22" t="b">
        <f t="shared" si="114"/>
        <v>0</v>
      </c>
      <c r="G472" s="22" t="b">
        <f t="shared" si="113"/>
        <v>0</v>
      </c>
      <c r="H472" s="22" t="b">
        <f t="shared" si="120"/>
        <v>0</v>
      </c>
      <c r="I472" s="22" t="b">
        <f t="shared" si="127"/>
        <v>0</v>
      </c>
      <c r="J472" s="22" t="b">
        <f t="shared" si="121"/>
        <v>0</v>
      </c>
      <c r="K472" s="3" t="str">
        <f>IF(AND(J472,RIGHT(Y472)="통"),Y472,"")</f>
        <v/>
      </c>
      <c r="L472" s="3" t="str">
        <f t="shared" si="122"/>
        <v/>
      </c>
      <c r="M472" s="3" t="str">
        <f t="shared" si="123"/>
        <v/>
      </c>
      <c r="N472" s="64" t="str">
        <f t="shared" si="128"/>
        <v/>
      </c>
      <c r="O472" s="3" t="str">
        <f>IF(I472,IF(I473,CONCATENATE(Y472,O473),Y472),"")</f>
        <v/>
      </c>
      <c r="P472" s="19" t="str">
        <f>IF(G472,O472,IF(D472,Y472,""))</f>
        <v/>
      </c>
      <c r="Q472" s="23">
        <f>_xlfn.XLOOKUP(R472,summary!C1:C36,summary!B1:B36)</f>
        <v>43448</v>
      </c>
      <c r="R472" s="24" t="str">
        <f t="shared" si="124"/>
        <v>마북동</v>
      </c>
      <c r="S472" s="24" t="str">
        <f>IF(J472,Y472,S471)</f>
        <v>마북7통</v>
      </c>
      <c r="T472" s="24" t="str">
        <f>IF(J472,P473,T471)</f>
        <v>(마북동, 신창아파트)</v>
      </c>
      <c r="U472" s="24" t="str">
        <f t="shared" si="125"/>
        <v>마북</v>
      </c>
      <c r="V472" s="25">
        <f>IF(J472,M472,V471)</f>
        <v>7</v>
      </c>
      <c r="W472" s="25">
        <f t="shared" si="126"/>
        <v>13</v>
      </c>
      <c r="X472" s="26"/>
      <c r="Y472" s="7"/>
      <c r="Z472" s="2" t="s">
        <v>137</v>
      </c>
      <c r="AA472" s="2" t="s">
        <v>615</v>
      </c>
      <c r="AB472" s="5"/>
      <c r="AC472" s="5"/>
      <c r="AD472" s="5"/>
      <c r="AE472" s="5"/>
      <c r="AF472" s="5"/>
      <c r="AG472" s="5"/>
    </row>
    <row r="473" spans="1:33" ht="15.95" customHeight="1" x14ac:dyDescent="0.3">
      <c r="A473" s="22" t="b">
        <f t="shared" si="115"/>
        <v>0</v>
      </c>
      <c r="B473" s="22" t="b">
        <f t="shared" si="116"/>
        <v>0</v>
      </c>
      <c r="C473" s="22" t="b">
        <f t="shared" si="117"/>
        <v>0</v>
      </c>
      <c r="D473" s="22" t="b">
        <f t="shared" si="118"/>
        <v>0</v>
      </c>
      <c r="E473" s="22" t="b">
        <f t="shared" si="119"/>
        <v>0</v>
      </c>
      <c r="F473" s="22" t="b">
        <f t="shared" si="114"/>
        <v>0</v>
      </c>
      <c r="G473" s="22" t="b">
        <f t="shared" si="113"/>
        <v>0</v>
      </c>
      <c r="H473" s="22" t="b">
        <f t="shared" si="120"/>
        <v>0</v>
      </c>
      <c r="I473" s="22" t="b">
        <f t="shared" si="127"/>
        <v>0</v>
      </c>
      <c r="J473" s="22" t="b">
        <f t="shared" si="121"/>
        <v>0</v>
      </c>
      <c r="K473" s="3" t="str">
        <f>IF(AND(J473,RIGHT(Y473)="통"),Y473,"")</f>
        <v/>
      </c>
      <c r="L473" s="3" t="str">
        <f t="shared" si="122"/>
        <v/>
      </c>
      <c r="M473" s="3" t="str">
        <f t="shared" si="123"/>
        <v/>
      </c>
      <c r="N473" s="64" t="str">
        <f t="shared" si="128"/>
        <v/>
      </c>
      <c r="O473" s="3" t="str">
        <f>IF(I473,IF(I474,CONCATENATE(Y473,O474),Y473),"")</f>
        <v/>
      </c>
      <c r="P473" s="19" t="str">
        <f>IF(G473,O473,IF(D473,Y473,""))</f>
        <v/>
      </c>
      <c r="Q473" s="23">
        <f>_xlfn.XLOOKUP(R473,summary!C1:C36,summary!B1:B36)</f>
        <v>43448</v>
      </c>
      <c r="R473" s="24" t="str">
        <f t="shared" si="124"/>
        <v>마북동</v>
      </c>
      <c r="S473" s="24" t="str">
        <f>IF(J473,Y473,S472)</f>
        <v>마북7통</v>
      </c>
      <c r="T473" s="24" t="str">
        <f>IF(J473,P474,T472)</f>
        <v>(마북동, 신창아파트)</v>
      </c>
      <c r="U473" s="24" t="str">
        <f t="shared" si="125"/>
        <v>마북</v>
      </c>
      <c r="V473" s="25">
        <f>IF(J473,M473,V472)</f>
        <v>7</v>
      </c>
      <c r="W473" s="25">
        <f t="shared" si="126"/>
        <v>14</v>
      </c>
      <c r="X473" s="26"/>
      <c r="Y473" s="7"/>
      <c r="Z473" s="2" t="s">
        <v>139</v>
      </c>
      <c r="AA473" s="2" t="s">
        <v>616</v>
      </c>
      <c r="AB473" s="5"/>
      <c r="AC473" s="5"/>
      <c r="AD473" s="5"/>
      <c r="AE473" s="5"/>
      <c r="AF473" s="5"/>
      <c r="AG473" s="5"/>
    </row>
    <row r="474" spans="1:33" ht="15.95" customHeight="1" x14ac:dyDescent="0.3">
      <c r="A474" s="22" t="b">
        <f t="shared" si="115"/>
        <v>0</v>
      </c>
      <c r="B474" s="22" t="b">
        <f t="shared" si="116"/>
        <v>0</v>
      </c>
      <c r="C474" s="22" t="b">
        <f t="shared" si="117"/>
        <v>0</v>
      </c>
      <c r="D474" s="22" t="b">
        <f t="shared" si="118"/>
        <v>0</v>
      </c>
      <c r="E474" s="22" t="b">
        <f t="shared" si="119"/>
        <v>0</v>
      </c>
      <c r="F474" s="22" t="b">
        <f t="shared" si="114"/>
        <v>0</v>
      </c>
      <c r="G474" s="22" t="b">
        <f t="shared" si="113"/>
        <v>0</v>
      </c>
      <c r="H474" s="22" t="b">
        <f t="shared" si="120"/>
        <v>0</v>
      </c>
      <c r="I474" s="22" t="b">
        <f t="shared" si="127"/>
        <v>0</v>
      </c>
      <c r="J474" s="22" t="b">
        <f t="shared" si="121"/>
        <v>0</v>
      </c>
      <c r="K474" s="3" t="str">
        <f>IF(AND(J474,RIGHT(Y474)="통"),Y474,"")</f>
        <v/>
      </c>
      <c r="L474" s="3" t="str">
        <f t="shared" si="122"/>
        <v/>
      </c>
      <c r="M474" s="3" t="str">
        <f t="shared" si="123"/>
        <v/>
      </c>
      <c r="N474" s="64" t="str">
        <f t="shared" si="128"/>
        <v/>
      </c>
      <c r="O474" s="3" t="str">
        <f>IF(I474,IF(I475,CONCATENATE(Y474,O475),Y474),"")</f>
        <v/>
      </c>
      <c r="P474" s="19" t="str">
        <f>IF(G474,O474,IF(D474,Y474,""))</f>
        <v/>
      </c>
      <c r="Q474" s="23">
        <f>_xlfn.XLOOKUP(R474,summary!C1:C36,summary!B1:B36)</f>
        <v>43448</v>
      </c>
      <c r="R474" s="24" t="str">
        <f t="shared" si="124"/>
        <v>마북동</v>
      </c>
      <c r="S474" s="24" t="str">
        <f>IF(J474,Y474,S473)</f>
        <v>마북7통</v>
      </c>
      <c r="T474" s="24" t="str">
        <f>IF(J474,P475,T473)</f>
        <v>(마북동, 신창아파트)</v>
      </c>
      <c r="U474" s="24" t="str">
        <f t="shared" si="125"/>
        <v>마북</v>
      </c>
      <c r="V474" s="25">
        <f>IF(J474,M474,V473)</f>
        <v>7</v>
      </c>
      <c r="W474" s="24" t="str">
        <f t="shared" si="126"/>
        <v/>
      </c>
      <c r="X474" s="26"/>
      <c r="Y474" s="7"/>
      <c r="Z474" s="7"/>
      <c r="AA474" s="7"/>
      <c r="AB474" s="5"/>
      <c r="AC474" s="5"/>
      <c r="AD474" s="5"/>
      <c r="AE474" s="5"/>
      <c r="AF474" s="5"/>
      <c r="AG474" s="5"/>
    </row>
    <row r="475" spans="1:33" ht="15.95" customHeight="1" x14ac:dyDescent="0.3">
      <c r="A475" s="22" t="b">
        <f t="shared" si="115"/>
        <v>0</v>
      </c>
      <c r="B475" s="22" t="b">
        <f t="shared" si="116"/>
        <v>0</v>
      </c>
      <c r="C475" s="22" t="b">
        <f t="shared" si="117"/>
        <v>0</v>
      </c>
      <c r="D475" s="22" t="b">
        <f t="shared" si="118"/>
        <v>0</v>
      </c>
      <c r="E475" s="22" t="b">
        <f t="shared" si="119"/>
        <v>0</v>
      </c>
      <c r="F475" s="22" t="b">
        <f t="shared" si="114"/>
        <v>0</v>
      </c>
      <c r="G475" s="22" t="b">
        <f t="shared" si="113"/>
        <v>0</v>
      </c>
      <c r="H475" s="22" t="b">
        <f t="shared" si="120"/>
        <v>0</v>
      </c>
      <c r="I475" s="22" t="b">
        <f t="shared" si="127"/>
        <v>0</v>
      </c>
      <c r="J475" s="22" t="b">
        <f t="shared" si="121"/>
        <v>0</v>
      </c>
      <c r="K475" s="3" t="str">
        <f>IF(AND(J475,RIGHT(Y475)="통"),Y475,"")</f>
        <v/>
      </c>
      <c r="L475" s="3" t="str">
        <f t="shared" si="122"/>
        <v/>
      </c>
      <c r="M475" s="3" t="str">
        <f t="shared" si="123"/>
        <v/>
      </c>
      <c r="N475" s="64" t="str">
        <f t="shared" si="128"/>
        <v/>
      </c>
      <c r="O475" s="3" t="str">
        <f>IF(I475,IF(I476,CONCATENATE(Y475,O476),Y475),"")</f>
        <v/>
      </c>
      <c r="P475" s="19" t="str">
        <f>IF(G475,O475,IF(D475,Y475,""))</f>
        <v/>
      </c>
      <c r="Q475" s="23">
        <f>_xlfn.XLOOKUP(R475,summary!C1:C36,summary!B1:B36)</f>
        <v>43448</v>
      </c>
      <c r="R475" s="24" t="str">
        <f t="shared" si="124"/>
        <v>마북동</v>
      </c>
      <c r="S475" s="24" t="str">
        <f>IF(J475,Y475,S474)</f>
        <v>마북7통</v>
      </c>
      <c r="T475" s="24" t="str">
        <f>IF(J475,P476,T474)</f>
        <v>(마북동, 신창아파트)</v>
      </c>
      <c r="U475" s="24" t="str">
        <f t="shared" si="125"/>
        <v>마북</v>
      </c>
      <c r="V475" s="25">
        <f>IF(J475,M475,V474)</f>
        <v>7</v>
      </c>
      <c r="W475" s="24" t="str">
        <f t="shared" si="126"/>
        <v/>
      </c>
      <c r="X475" s="26"/>
      <c r="Y475" s="7"/>
      <c r="Z475" s="7"/>
      <c r="AA475" s="7"/>
      <c r="AB475" s="5"/>
      <c r="AC475" s="5"/>
      <c r="AD475" s="5"/>
      <c r="AE475" s="5"/>
      <c r="AF475" s="5"/>
      <c r="AG475" s="5"/>
    </row>
    <row r="476" spans="1:33" ht="15.95" customHeight="1" x14ac:dyDescent="0.3">
      <c r="A476" s="22" t="b">
        <f t="shared" si="115"/>
        <v>0</v>
      </c>
      <c r="B476" s="22" t="b">
        <f t="shared" si="116"/>
        <v>0</v>
      </c>
      <c r="C476" s="22" t="b">
        <f t="shared" si="117"/>
        <v>0</v>
      </c>
      <c r="D476" s="22" t="b">
        <f t="shared" si="118"/>
        <v>0</v>
      </c>
      <c r="E476" s="22" t="b">
        <f t="shared" si="119"/>
        <v>0</v>
      </c>
      <c r="F476" s="22" t="b">
        <f t="shared" si="114"/>
        <v>0</v>
      </c>
      <c r="G476" s="22" t="b">
        <f t="shared" si="113"/>
        <v>0</v>
      </c>
      <c r="H476" s="22" t="b">
        <f t="shared" si="120"/>
        <v>0</v>
      </c>
      <c r="I476" s="22" t="b">
        <f t="shared" si="127"/>
        <v>0</v>
      </c>
      <c r="J476" s="22" t="b">
        <f t="shared" si="121"/>
        <v>0</v>
      </c>
      <c r="K476" s="3" t="str">
        <f>IF(AND(J476,RIGHT(Y476)="통"),Y476,"")</f>
        <v/>
      </c>
      <c r="L476" s="3" t="str">
        <f t="shared" si="122"/>
        <v/>
      </c>
      <c r="M476" s="3" t="str">
        <f t="shared" si="123"/>
        <v/>
      </c>
      <c r="N476" s="64" t="str">
        <f t="shared" si="128"/>
        <v/>
      </c>
      <c r="O476" s="3" t="str">
        <f>IF(I476,IF(I477,CONCATENATE(Y476,O477),Y476),"")</f>
        <v/>
      </c>
      <c r="P476" s="19" t="str">
        <f>IF(G476,O476,IF(D476,Y476,""))</f>
        <v/>
      </c>
      <c r="Q476" s="23">
        <f>_xlfn.XLOOKUP(R476,summary!C1:C36,summary!B1:B36)</f>
        <v>43448</v>
      </c>
      <c r="R476" s="24" t="str">
        <f t="shared" si="124"/>
        <v>마북동</v>
      </c>
      <c r="S476" s="24" t="str">
        <f>IF(J476,Y476,S475)</f>
        <v>마북7통</v>
      </c>
      <c r="T476" s="24" t="str">
        <f>IF(J476,P477,T475)</f>
        <v>(마북동, 신창아파트)</v>
      </c>
      <c r="U476" s="24" t="str">
        <f t="shared" si="125"/>
        <v>마북</v>
      </c>
      <c r="V476" s="25">
        <f>IF(J476,M476,V475)</f>
        <v>7</v>
      </c>
      <c r="W476" s="24" t="str">
        <f t="shared" si="126"/>
        <v/>
      </c>
      <c r="X476" s="26"/>
      <c r="Y476" s="7"/>
      <c r="Z476" s="7"/>
      <c r="AA476" s="7"/>
      <c r="AB476" s="5"/>
      <c r="AC476" s="5"/>
      <c r="AD476" s="5"/>
      <c r="AE476" s="5"/>
      <c r="AF476" s="5"/>
      <c r="AG476" s="5"/>
    </row>
    <row r="477" spans="1:33" ht="15.95" customHeight="1" x14ac:dyDescent="0.3">
      <c r="A477" s="22" t="b">
        <f t="shared" si="115"/>
        <v>1</v>
      </c>
      <c r="B477" s="22" t="b">
        <f t="shared" si="116"/>
        <v>0</v>
      </c>
      <c r="C477" s="22" t="b">
        <f t="shared" si="117"/>
        <v>0</v>
      </c>
      <c r="D477" s="22" t="b">
        <f t="shared" si="118"/>
        <v>0</v>
      </c>
      <c r="E477" s="22" t="b">
        <f t="shared" si="119"/>
        <v>0</v>
      </c>
      <c r="F477" s="22" t="b">
        <f t="shared" si="114"/>
        <v>0</v>
      </c>
      <c r="G477" s="22" t="b">
        <f t="shared" si="113"/>
        <v>0</v>
      </c>
      <c r="H477" s="22" t="b">
        <f t="shared" si="120"/>
        <v>0</v>
      </c>
      <c r="I477" s="22" t="b">
        <f t="shared" si="127"/>
        <v>0</v>
      </c>
      <c r="J477" s="22" t="b">
        <f t="shared" si="121"/>
        <v>1</v>
      </c>
      <c r="K477" s="3" t="str">
        <f>IF(AND(J477,RIGHT(Y477)="통"),Y477,"")</f>
        <v/>
      </c>
      <c r="L477" s="3" t="str">
        <f t="shared" si="122"/>
        <v/>
      </c>
      <c r="M477" s="3" t="str">
        <f t="shared" si="123"/>
        <v/>
      </c>
      <c r="N477" s="64" t="str">
        <f t="shared" si="128"/>
        <v/>
      </c>
      <c r="O477" s="3" t="str">
        <f>IF(I477,IF(I478,CONCATENATE(Y477,O478),Y477),"")</f>
        <v/>
      </c>
      <c r="P477" s="19" t="str">
        <f>IF(G477,O477,IF(D477,Y477,""))</f>
        <v/>
      </c>
      <c r="Q477" s="23" t="e">
        <f>_xlfn.XLOOKUP(R477,summary!C1:C36,summary!B1:B36)</f>
        <v>#N/A</v>
      </c>
      <c r="R477" s="24" t="str">
        <f t="shared" si="124"/>
        <v>읍 면 동</v>
      </c>
      <c r="S477" s="24" t="str">
        <f>IF(J477,Y477,S476)</f>
        <v>통 리 명</v>
      </c>
      <c r="T477" s="24" t="str">
        <f>IF(J477,P478,T476)</f>
        <v/>
      </c>
      <c r="U477" s="25" t="str">
        <f t="shared" si="125"/>
        <v/>
      </c>
      <c r="V477" s="24" t="str">
        <f>IF(J477,M477,V476)</f>
        <v/>
      </c>
      <c r="W477" s="24" t="str">
        <f t="shared" si="126"/>
        <v/>
      </c>
      <c r="X477" s="21" t="s">
        <v>141</v>
      </c>
      <c r="Y477" s="2" t="s">
        <v>142</v>
      </c>
      <c r="Z477" s="2" t="s">
        <v>74</v>
      </c>
      <c r="AA477" s="2" t="s">
        <v>143</v>
      </c>
      <c r="AB477" s="5"/>
      <c r="AC477" s="5"/>
      <c r="AD477" s="5"/>
      <c r="AE477" s="5"/>
      <c r="AF477" s="5"/>
      <c r="AG477" s="5"/>
    </row>
    <row r="478" spans="1:33" ht="15.95" customHeight="1" x14ac:dyDescent="0.3">
      <c r="A478" s="22" t="b">
        <f t="shared" si="115"/>
        <v>1</v>
      </c>
      <c r="B478" s="22" t="b">
        <f t="shared" si="116"/>
        <v>0</v>
      </c>
      <c r="C478" s="22" t="b">
        <f t="shared" si="117"/>
        <v>0</v>
      </c>
      <c r="D478" s="22" t="b">
        <f t="shared" si="118"/>
        <v>0</v>
      </c>
      <c r="E478" s="22" t="b">
        <f t="shared" si="119"/>
        <v>0</v>
      </c>
      <c r="F478" s="22" t="b">
        <f t="shared" si="114"/>
        <v>0</v>
      </c>
      <c r="G478" s="22" t="b">
        <f t="shared" ref="G478:G541" si="129">AND(B478,F478)</f>
        <v>0</v>
      </c>
      <c r="H478" s="22" t="b">
        <f t="shared" si="120"/>
        <v>0</v>
      </c>
      <c r="I478" s="22" t="b">
        <f t="shared" si="127"/>
        <v>0</v>
      </c>
      <c r="J478" s="22" t="b">
        <f t="shared" si="121"/>
        <v>1</v>
      </c>
      <c r="K478" s="3" t="str">
        <f>IF(AND(J478,RIGHT(Y478)="통"),Y478,"")</f>
        <v>마북8통</v>
      </c>
      <c r="L478" s="3" t="str">
        <f t="shared" si="122"/>
        <v>북8</v>
      </c>
      <c r="M478" s="22">
        <f t="shared" si="123"/>
        <v>8</v>
      </c>
      <c r="N478" s="64" t="str">
        <f t="shared" si="128"/>
        <v>마북</v>
      </c>
      <c r="O478" s="3" t="str">
        <f>IF(I478,IF(I479,CONCATENATE(Y478,O479),Y478),"")</f>
        <v/>
      </c>
      <c r="P478" s="19" t="str">
        <f>IF(G478,O478,IF(D478,Y478,""))</f>
        <v/>
      </c>
      <c r="Q478" s="23">
        <f>_xlfn.XLOOKUP(R478,summary!C1:C36,summary!B1:B36)</f>
        <v>43448</v>
      </c>
      <c r="R478" s="24" t="str">
        <f t="shared" si="124"/>
        <v>마북동</v>
      </c>
      <c r="S478" s="24" t="str">
        <f>IF(J478,Y478,S477)</f>
        <v>마북8통</v>
      </c>
      <c r="T478" s="24" t="str">
        <f>IF(J478,P479,T477)</f>
        <v>(마북동, 정광아파트)</v>
      </c>
      <c r="U478" s="24" t="str">
        <f t="shared" si="125"/>
        <v>마북</v>
      </c>
      <c r="V478" s="25">
        <f>IF(J478,M478,V477)</f>
        <v>8</v>
      </c>
      <c r="W478" s="25">
        <f t="shared" si="126"/>
        <v>1</v>
      </c>
      <c r="X478" s="21" t="s">
        <v>33</v>
      </c>
      <c r="Y478" s="2" t="s">
        <v>617</v>
      </c>
      <c r="Z478" s="2" t="s">
        <v>79</v>
      </c>
      <c r="AA478" s="2" t="s">
        <v>619</v>
      </c>
      <c r="AB478" s="5"/>
      <c r="AC478" s="5"/>
      <c r="AD478" s="5"/>
      <c r="AE478" s="5"/>
      <c r="AF478" s="5"/>
      <c r="AG478" s="5"/>
    </row>
    <row r="479" spans="1:33" ht="15.95" customHeight="1" x14ac:dyDescent="0.3">
      <c r="A479" s="22" t="b">
        <f t="shared" si="115"/>
        <v>1</v>
      </c>
      <c r="B479" s="22" t="b">
        <f t="shared" si="116"/>
        <v>1</v>
      </c>
      <c r="C479" s="22" t="b">
        <f t="shared" si="117"/>
        <v>0</v>
      </c>
      <c r="D479" s="22" t="b">
        <f t="shared" si="118"/>
        <v>0</v>
      </c>
      <c r="E479" s="22" t="b">
        <f t="shared" si="119"/>
        <v>1</v>
      </c>
      <c r="F479" s="22" t="b">
        <f t="shared" si="114"/>
        <v>1</v>
      </c>
      <c r="G479" s="22" t="b">
        <f t="shared" si="129"/>
        <v>1</v>
      </c>
      <c r="H479" s="22" t="b">
        <f t="shared" si="120"/>
        <v>0</v>
      </c>
      <c r="I479" s="22" t="b">
        <f t="shared" si="127"/>
        <v>1</v>
      </c>
      <c r="J479" s="22" t="b">
        <f t="shared" si="121"/>
        <v>0</v>
      </c>
      <c r="K479" s="3" t="str">
        <f>IF(AND(J479,RIGHT(Y479)="통"),Y479,"")</f>
        <v/>
      </c>
      <c r="L479" s="3" t="str">
        <f t="shared" si="122"/>
        <v/>
      </c>
      <c r="M479" s="3" t="str">
        <f t="shared" si="123"/>
        <v/>
      </c>
      <c r="N479" s="64" t="str">
        <f t="shared" si="128"/>
        <v/>
      </c>
      <c r="O479" s="3" t="str">
        <f>IF(I479,IF(I480,CONCATENATE(Y479,O480),Y479),"")</f>
        <v>(마북동, 정광아파트)</v>
      </c>
      <c r="P479" s="19" t="str">
        <f>IF(G479,O479,IF(D479,Y479,""))</f>
        <v>(마북동, 정광아파트)</v>
      </c>
      <c r="Q479" s="23">
        <f>_xlfn.XLOOKUP(R479,summary!C1:C36,summary!B1:B36)</f>
        <v>43448</v>
      </c>
      <c r="R479" s="24" t="str">
        <f t="shared" si="124"/>
        <v>마북동</v>
      </c>
      <c r="S479" s="24" t="str">
        <f>IF(J479,Y479,S478)</f>
        <v>마북8통</v>
      </c>
      <c r="T479" s="24" t="str">
        <f>IF(J479,P480,T478)</f>
        <v>(마북동, 정광아파트)</v>
      </c>
      <c r="U479" s="24" t="str">
        <f t="shared" si="125"/>
        <v>마북</v>
      </c>
      <c r="V479" s="25">
        <f>IF(J479,M479,V478)</f>
        <v>8</v>
      </c>
      <c r="W479" s="25">
        <f t="shared" si="126"/>
        <v>2</v>
      </c>
      <c r="X479" s="26"/>
      <c r="Y479" s="2" t="s">
        <v>602</v>
      </c>
      <c r="Z479" s="2" t="s">
        <v>81</v>
      </c>
      <c r="AA479" s="2" t="s">
        <v>620</v>
      </c>
      <c r="AB479" s="5"/>
      <c r="AC479" s="5"/>
      <c r="AD479" s="5"/>
      <c r="AE479" s="5"/>
      <c r="AF479" s="5"/>
      <c r="AG479" s="5"/>
    </row>
    <row r="480" spans="1:33" ht="15.95" customHeight="1" x14ac:dyDescent="0.3">
      <c r="A480" s="22" t="b">
        <f t="shared" si="115"/>
        <v>1</v>
      </c>
      <c r="B480" s="22" t="b">
        <f t="shared" si="116"/>
        <v>0</v>
      </c>
      <c r="C480" s="22" t="b">
        <f t="shared" si="117"/>
        <v>1</v>
      </c>
      <c r="D480" s="22" t="b">
        <f t="shared" si="118"/>
        <v>0</v>
      </c>
      <c r="E480" s="22" t="b">
        <f t="shared" si="119"/>
        <v>1</v>
      </c>
      <c r="F480" s="22" t="b">
        <f t="shared" si="114"/>
        <v>1</v>
      </c>
      <c r="G480" s="22" t="b">
        <f t="shared" si="129"/>
        <v>0</v>
      </c>
      <c r="H480" s="22" t="b">
        <f t="shared" si="120"/>
        <v>1</v>
      </c>
      <c r="I480" s="22" t="b">
        <f t="shared" si="127"/>
        <v>1</v>
      </c>
      <c r="J480" s="22" t="b">
        <f t="shared" si="121"/>
        <v>0</v>
      </c>
      <c r="K480" s="3" t="str">
        <f>IF(AND(J480,RIGHT(Y480)="통"),Y480,"")</f>
        <v/>
      </c>
      <c r="L480" s="3" t="str">
        <f t="shared" si="122"/>
        <v/>
      </c>
      <c r="M480" s="3" t="str">
        <f t="shared" si="123"/>
        <v/>
      </c>
      <c r="N480" s="64" t="str">
        <f t="shared" si="128"/>
        <v/>
      </c>
      <c r="O480" s="3" t="str">
        <f>IF(I480,IF(I481,CONCATENATE(Y480,O481),Y480),"")</f>
        <v>정광아파트)</v>
      </c>
      <c r="P480" s="19" t="str">
        <f>IF(G480,O480,IF(D480,Y480,""))</f>
        <v/>
      </c>
      <c r="Q480" s="23">
        <f>_xlfn.XLOOKUP(R480,summary!C1:C36,summary!B1:B36)</f>
        <v>43448</v>
      </c>
      <c r="R480" s="24" t="str">
        <f t="shared" si="124"/>
        <v>마북동</v>
      </c>
      <c r="S480" s="24" t="str">
        <f>IF(J480,Y480,S479)</f>
        <v>마북8통</v>
      </c>
      <c r="T480" s="24" t="str">
        <f>IF(J480,P481,T479)</f>
        <v>(마북동, 정광아파트)</v>
      </c>
      <c r="U480" s="24" t="str">
        <f t="shared" si="125"/>
        <v>마북</v>
      </c>
      <c r="V480" s="25">
        <f>IF(J480,M480,V479)</f>
        <v>8</v>
      </c>
      <c r="W480" s="25">
        <f t="shared" si="126"/>
        <v>3</v>
      </c>
      <c r="X480" s="26"/>
      <c r="Y480" s="2" t="s">
        <v>621</v>
      </c>
      <c r="Z480" s="2" t="s">
        <v>83</v>
      </c>
      <c r="AA480" s="2" t="s">
        <v>622</v>
      </c>
      <c r="AB480" s="5"/>
      <c r="AC480" s="5"/>
      <c r="AD480" s="5"/>
      <c r="AE480" s="5"/>
      <c r="AF480" s="5"/>
      <c r="AG480" s="5"/>
    </row>
    <row r="481" spans="1:33" ht="15.95" customHeight="1" x14ac:dyDescent="0.3">
      <c r="A481" s="22" t="b">
        <f t="shared" si="115"/>
        <v>0</v>
      </c>
      <c r="B481" s="22" t="b">
        <f t="shared" si="116"/>
        <v>0</v>
      </c>
      <c r="C481" s="22" t="b">
        <f t="shared" si="117"/>
        <v>0</v>
      </c>
      <c r="D481" s="22" t="b">
        <f t="shared" si="118"/>
        <v>0</v>
      </c>
      <c r="E481" s="22" t="b">
        <f t="shared" si="119"/>
        <v>0</v>
      </c>
      <c r="F481" s="22" t="b">
        <f t="shared" si="114"/>
        <v>0</v>
      </c>
      <c r="G481" s="22" t="b">
        <f t="shared" si="129"/>
        <v>0</v>
      </c>
      <c r="H481" s="22" t="b">
        <f t="shared" si="120"/>
        <v>0</v>
      </c>
      <c r="I481" s="22" t="b">
        <f t="shared" si="127"/>
        <v>0</v>
      </c>
      <c r="J481" s="22" t="b">
        <f t="shared" si="121"/>
        <v>0</v>
      </c>
      <c r="K481" s="3" t="str">
        <f>IF(AND(J481,RIGHT(Y481)="통"),Y481,"")</f>
        <v/>
      </c>
      <c r="L481" s="3" t="str">
        <f t="shared" si="122"/>
        <v/>
      </c>
      <c r="M481" s="3" t="str">
        <f t="shared" si="123"/>
        <v/>
      </c>
      <c r="N481" s="64" t="str">
        <f t="shared" si="128"/>
        <v/>
      </c>
      <c r="O481" s="3" t="str">
        <f>IF(I481,IF(I482,CONCATENATE(Y481,O482),Y481),"")</f>
        <v/>
      </c>
      <c r="P481" s="19" t="str">
        <f>IF(G481,O481,IF(D481,Y481,""))</f>
        <v/>
      </c>
      <c r="Q481" s="23">
        <f>_xlfn.XLOOKUP(R481,summary!C1:C36,summary!B1:B36)</f>
        <v>43448</v>
      </c>
      <c r="R481" s="24" t="str">
        <f t="shared" si="124"/>
        <v>마북동</v>
      </c>
      <c r="S481" s="24" t="str">
        <f>IF(J481,Y481,S480)</f>
        <v>마북8통</v>
      </c>
      <c r="T481" s="24" t="str">
        <f>IF(J481,P482,T480)</f>
        <v>(마북동, 정광아파트)</v>
      </c>
      <c r="U481" s="24" t="str">
        <f t="shared" si="125"/>
        <v>마북</v>
      </c>
      <c r="V481" s="25">
        <f>IF(J481,M481,V480)</f>
        <v>8</v>
      </c>
      <c r="W481" s="25">
        <f t="shared" si="126"/>
        <v>4</v>
      </c>
      <c r="X481" s="26"/>
      <c r="Y481" s="7"/>
      <c r="Z481" s="2" t="s">
        <v>90</v>
      </c>
      <c r="AA481" s="2" t="s">
        <v>623</v>
      </c>
      <c r="AB481" s="5"/>
      <c r="AC481" s="5"/>
      <c r="AD481" s="5"/>
      <c r="AE481" s="5"/>
      <c r="AF481" s="5"/>
      <c r="AG481" s="5"/>
    </row>
    <row r="482" spans="1:33" ht="15.95" customHeight="1" x14ac:dyDescent="0.3">
      <c r="A482" s="22" t="b">
        <f t="shared" si="115"/>
        <v>0</v>
      </c>
      <c r="B482" s="22" t="b">
        <f t="shared" si="116"/>
        <v>0</v>
      </c>
      <c r="C482" s="22" t="b">
        <f t="shared" si="117"/>
        <v>0</v>
      </c>
      <c r="D482" s="22" t="b">
        <f t="shared" si="118"/>
        <v>0</v>
      </c>
      <c r="E482" s="22" t="b">
        <f t="shared" si="119"/>
        <v>0</v>
      </c>
      <c r="F482" s="22" t="b">
        <f t="shared" si="114"/>
        <v>0</v>
      </c>
      <c r="G482" s="22" t="b">
        <f t="shared" si="129"/>
        <v>0</v>
      </c>
      <c r="H482" s="22" t="b">
        <f t="shared" si="120"/>
        <v>0</v>
      </c>
      <c r="I482" s="22" t="b">
        <f t="shared" si="127"/>
        <v>0</v>
      </c>
      <c r="J482" s="22" t="b">
        <f t="shared" si="121"/>
        <v>0</v>
      </c>
      <c r="K482" s="3" t="str">
        <f>IF(AND(J482,RIGHT(Y482)="통"),Y482,"")</f>
        <v/>
      </c>
      <c r="L482" s="3" t="str">
        <f t="shared" si="122"/>
        <v/>
      </c>
      <c r="M482" s="3" t="str">
        <f t="shared" si="123"/>
        <v/>
      </c>
      <c r="N482" s="64" t="str">
        <f t="shared" si="128"/>
        <v/>
      </c>
      <c r="O482" s="3" t="str">
        <f>IF(I482,IF(I483,CONCATENATE(Y482,O483),Y482),"")</f>
        <v/>
      </c>
      <c r="P482" s="19" t="str">
        <f>IF(G482,O482,IF(D482,Y482,""))</f>
        <v/>
      </c>
      <c r="Q482" s="23">
        <f>_xlfn.XLOOKUP(R482,summary!C1:C36,summary!B1:B36)</f>
        <v>43448</v>
      </c>
      <c r="R482" s="24" t="str">
        <f t="shared" si="124"/>
        <v>마북동</v>
      </c>
      <c r="S482" s="24" t="str">
        <f>IF(J482,Y482,S481)</f>
        <v>마북8통</v>
      </c>
      <c r="T482" s="24" t="str">
        <f>IF(J482,P483,T481)</f>
        <v>(마북동, 정광아파트)</v>
      </c>
      <c r="U482" s="24" t="str">
        <f t="shared" si="125"/>
        <v>마북</v>
      </c>
      <c r="V482" s="25">
        <f>IF(J482,M482,V481)</f>
        <v>8</v>
      </c>
      <c r="W482" s="25">
        <f t="shared" si="126"/>
        <v>5</v>
      </c>
      <c r="X482" s="26"/>
      <c r="Y482" s="7"/>
      <c r="Z482" s="2" t="s">
        <v>106</v>
      </c>
      <c r="AA482" s="2" t="s">
        <v>624</v>
      </c>
      <c r="AB482" s="5"/>
      <c r="AC482" s="5"/>
      <c r="AD482" s="5"/>
      <c r="AE482" s="5"/>
      <c r="AF482" s="5"/>
      <c r="AG482" s="5"/>
    </row>
    <row r="483" spans="1:33" ht="15.95" customHeight="1" x14ac:dyDescent="0.3">
      <c r="A483" s="22" t="b">
        <f t="shared" si="115"/>
        <v>0</v>
      </c>
      <c r="B483" s="22" t="b">
        <f t="shared" si="116"/>
        <v>0</v>
      </c>
      <c r="C483" s="22" t="b">
        <f t="shared" si="117"/>
        <v>0</v>
      </c>
      <c r="D483" s="22" t="b">
        <f t="shared" si="118"/>
        <v>0</v>
      </c>
      <c r="E483" s="22" t="b">
        <f t="shared" si="119"/>
        <v>0</v>
      </c>
      <c r="F483" s="22" t="b">
        <f t="shared" si="114"/>
        <v>0</v>
      </c>
      <c r="G483" s="22" t="b">
        <f t="shared" si="129"/>
        <v>0</v>
      </c>
      <c r="H483" s="22" t="b">
        <f t="shared" si="120"/>
        <v>0</v>
      </c>
      <c r="I483" s="22" t="b">
        <f t="shared" si="127"/>
        <v>0</v>
      </c>
      <c r="J483" s="22" t="b">
        <f t="shared" si="121"/>
        <v>0</v>
      </c>
      <c r="K483" s="3" t="str">
        <f>IF(AND(J483,RIGHT(Y483)="통"),Y483,"")</f>
        <v/>
      </c>
      <c r="L483" s="3" t="str">
        <f t="shared" si="122"/>
        <v/>
      </c>
      <c r="M483" s="3" t="str">
        <f t="shared" si="123"/>
        <v/>
      </c>
      <c r="N483" s="64" t="str">
        <f t="shared" si="128"/>
        <v/>
      </c>
      <c r="O483" s="3" t="str">
        <f>IF(I483,IF(I484,CONCATENATE(Y483,O484),Y483),"")</f>
        <v/>
      </c>
      <c r="P483" s="19" t="str">
        <f>IF(G483,O483,IF(D483,Y483,""))</f>
        <v/>
      </c>
      <c r="Q483" s="23">
        <f>_xlfn.XLOOKUP(R483,summary!C1:C36,summary!B1:B36)</f>
        <v>43448</v>
      </c>
      <c r="R483" s="24" t="str">
        <f t="shared" si="124"/>
        <v>마북동</v>
      </c>
      <c r="S483" s="24" t="str">
        <f>IF(J483,Y483,S482)</f>
        <v>마북8통</v>
      </c>
      <c r="T483" s="24" t="str">
        <f>IF(J483,P484,T482)</f>
        <v>(마북동, 정광아파트)</v>
      </c>
      <c r="U483" s="24" t="str">
        <f t="shared" si="125"/>
        <v>마북</v>
      </c>
      <c r="V483" s="25">
        <f>IF(J483,M483,V482)</f>
        <v>8</v>
      </c>
      <c r="W483" s="25">
        <f t="shared" si="126"/>
        <v>6</v>
      </c>
      <c r="X483" s="26"/>
      <c r="Y483" s="7"/>
      <c r="Z483" s="2" t="s">
        <v>108</v>
      </c>
      <c r="AA483" s="2" t="s">
        <v>625</v>
      </c>
      <c r="AB483" s="5"/>
      <c r="AC483" s="5"/>
      <c r="AD483" s="5"/>
      <c r="AE483" s="5"/>
      <c r="AF483" s="5"/>
      <c r="AG483" s="5"/>
    </row>
    <row r="484" spans="1:33" ht="15.95" customHeight="1" x14ac:dyDescent="0.3">
      <c r="A484" s="22" t="b">
        <f t="shared" si="115"/>
        <v>0</v>
      </c>
      <c r="B484" s="22" t="b">
        <f t="shared" si="116"/>
        <v>0</v>
      </c>
      <c r="C484" s="22" t="b">
        <f t="shared" si="117"/>
        <v>0</v>
      </c>
      <c r="D484" s="22" t="b">
        <f t="shared" si="118"/>
        <v>0</v>
      </c>
      <c r="E484" s="22" t="b">
        <f t="shared" si="119"/>
        <v>0</v>
      </c>
      <c r="F484" s="22" t="b">
        <f t="shared" si="114"/>
        <v>0</v>
      </c>
      <c r="G484" s="22" t="b">
        <f t="shared" si="129"/>
        <v>0</v>
      </c>
      <c r="H484" s="22" t="b">
        <f t="shared" si="120"/>
        <v>0</v>
      </c>
      <c r="I484" s="22" t="b">
        <f t="shared" si="127"/>
        <v>0</v>
      </c>
      <c r="J484" s="22" t="b">
        <f t="shared" si="121"/>
        <v>0</v>
      </c>
      <c r="K484" s="3" t="str">
        <f>IF(AND(J484,RIGHT(Y484)="통"),Y484,"")</f>
        <v/>
      </c>
      <c r="L484" s="3" t="str">
        <f t="shared" si="122"/>
        <v/>
      </c>
      <c r="M484" s="3" t="str">
        <f t="shared" si="123"/>
        <v/>
      </c>
      <c r="N484" s="64" t="str">
        <f t="shared" si="128"/>
        <v/>
      </c>
      <c r="O484" s="3" t="str">
        <f>IF(I484,IF(I485,CONCATENATE(Y484,O485),Y484),"")</f>
        <v/>
      </c>
      <c r="P484" s="19" t="str">
        <f>IF(G484,O484,IF(D484,Y484,""))</f>
        <v/>
      </c>
      <c r="Q484" s="23">
        <f>_xlfn.XLOOKUP(R484,summary!C1:C36,summary!B1:B36)</f>
        <v>43448</v>
      </c>
      <c r="R484" s="24" t="str">
        <f t="shared" si="124"/>
        <v>마북동</v>
      </c>
      <c r="S484" s="24" t="str">
        <f>IF(J484,Y484,S483)</f>
        <v>마북8통</v>
      </c>
      <c r="T484" s="24" t="str">
        <f>IF(J484,P485,T483)</f>
        <v>(마북동, 정광아파트)</v>
      </c>
      <c r="U484" s="24" t="str">
        <f t="shared" si="125"/>
        <v>마북</v>
      </c>
      <c r="V484" s="25">
        <f>IF(J484,M484,V483)</f>
        <v>8</v>
      </c>
      <c r="W484" s="25">
        <f t="shared" si="126"/>
        <v>7</v>
      </c>
      <c r="X484" s="26"/>
      <c r="Y484" s="7"/>
      <c r="Z484" s="2" t="s">
        <v>110</v>
      </c>
      <c r="AA484" s="2" t="s">
        <v>626</v>
      </c>
      <c r="AB484" s="5"/>
      <c r="AC484" s="5"/>
      <c r="AD484" s="5"/>
      <c r="AE484" s="5"/>
      <c r="AF484" s="5"/>
      <c r="AG484" s="5"/>
    </row>
    <row r="485" spans="1:33" ht="15.95" customHeight="1" x14ac:dyDescent="0.3">
      <c r="A485" s="22" t="b">
        <f t="shared" si="115"/>
        <v>0</v>
      </c>
      <c r="B485" s="22" t="b">
        <f t="shared" si="116"/>
        <v>0</v>
      </c>
      <c r="C485" s="22" t="b">
        <f t="shared" si="117"/>
        <v>0</v>
      </c>
      <c r="D485" s="22" t="b">
        <f t="shared" si="118"/>
        <v>0</v>
      </c>
      <c r="E485" s="22" t="b">
        <f t="shared" si="119"/>
        <v>0</v>
      </c>
      <c r="F485" s="22" t="b">
        <f t="shared" si="114"/>
        <v>0</v>
      </c>
      <c r="G485" s="22" t="b">
        <f t="shared" si="129"/>
        <v>0</v>
      </c>
      <c r="H485" s="22" t="b">
        <f t="shared" si="120"/>
        <v>0</v>
      </c>
      <c r="I485" s="22" t="b">
        <f t="shared" si="127"/>
        <v>0</v>
      </c>
      <c r="J485" s="22" t="b">
        <f t="shared" si="121"/>
        <v>0</v>
      </c>
      <c r="K485" s="3" t="str">
        <f>IF(AND(J485,RIGHT(Y485)="통"),Y485,"")</f>
        <v/>
      </c>
      <c r="L485" s="3" t="str">
        <f t="shared" si="122"/>
        <v/>
      </c>
      <c r="M485" s="3" t="str">
        <f t="shared" si="123"/>
        <v/>
      </c>
      <c r="N485" s="64" t="str">
        <f t="shared" si="128"/>
        <v/>
      </c>
      <c r="O485" s="3" t="str">
        <f>IF(I485,IF(I486,CONCATENATE(Y485,O486),Y485),"")</f>
        <v/>
      </c>
      <c r="P485" s="19" t="str">
        <f>IF(G485,O485,IF(D485,Y485,""))</f>
        <v/>
      </c>
      <c r="Q485" s="23">
        <f>_xlfn.XLOOKUP(R485,summary!C1:C36,summary!B1:B36)</f>
        <v>43448</v>
      </c>
      <c r="R485" s="24" t="str">
        <f t="shared" si="124"/>
        <v>마북동</v>
      </c>
      <c r="S485" s="24" t="str">
        <f>IF(J485,Y485,S484)</f>
        <v>마북8통</v>
      </c>
      <c r="T485" s="24" t="str">
        <f>IF(J485,P486,T484)</f>
        <v>(마북동, 정광아파트)</v>
      </c>
      <c r="U485" s="24" t="str">
        <f t="shared" si="125"/>
        <v>마북</v>
      </c>
      <c r="V485" s="25">
        <f>IF(J485,M485,V484)</f>
        <v>8</v>
      </c>
      <c r="W485" s="25">
        <f t="shared" si="126"/>
        <v>8</v>
      </c>
      <c r="X485" s="26"/>
      <c r="Y485" s="7"/>
      <c r="Z485" s="2" t="s">
        <v>112</v>
      </c>
      <c r="AA485" s="2" t="s">
        <v>627</v>
      </c>
      <c r="AB485" s="5"/>
      <c r="AC485" s="5"/>
      <c r="AD485" s="5"/>
      <c r="AE485" s="5"/>
      <c r="AF485" s="5"/>
      <c r="AG485" s="5"/>
    </row>
    <row r="486" spans="1:33" ht="15.95" customHeight="1" x14ac:dyDescent="0.3">
      <c r="A486" s="22" t="b">
        <f t="shared" si="115"/>
        <v>0</v>
      </c>
      <c r="B486" s="22" t="b">
        <f t="shared" si="116"/>
        <v>0</v>
      </c>
      <c r="C486" s="22" t="b">
        <f t="shared" si="117"/>
        <v>0</v>
      </c>
      <c r="D486" s="22" t="b">
        <f t="shared" si="118"/>
        <v>0</v>
      </c>
      <c r="E486" s="22" t="b">
        <f t="shared" si="119"/>
        <v>0</v>
      </c>
      <c r="F486" s="22" t="b">
        <f t="shared" si="114"/>
        <v>0</v>
      </c>
      <c r="G486" s="22" t="b">
        <f t="shared" si="129"/>
        <v>0</v>
      </c>
      <c r="H486" s="22" t="b">
        <f t="shared" si="120"/>
        <v>0</v>
      </c>
      <c r="I486" s="22" t="b">
        <f t="shared" si="127"/>
        <v>0</v>
      </c>
      <c r="J486" s="22" t="b">
        <f t="shared" si="121"/>
        <v>0</v>
      </c>
      <c r="K486" s="3" t="str">
        <f>IF(AND(J486,RIGHT(Y486)="통"),Y486,"")</f>
        <v/>
      </c>
      <c r="L486" s="3" t="str">
        <f t="shared" si="122"/>
        <v/>
      </c>
      <c r="M486" s="3" t="str">
        <f t="shared" si="123"/>
        <v/>
      </c>
      <c r="N486" s="64" t="str">
        <f t="shared" si="128"/>
        <v/>
      </c>
      <c r="O486" s="3" t="str">
        <f>IF(I486,IF(I487,CONCATENATE(Y486,O487),Y486),"")</f>
        <v/>
      </c>
      <c r="P486" s="19" t="str">
        <f>IF(G486,O486,IF(D486,Y486,""))</f>
        <v/>
      </c>
      <c r="Q486" s="23">
        <f>_xlfn.XLOOKUP(R486,summary!C1:C36,summary!B1:B36)</f>
        <v>43448</v>
      </c>
      <c r="R486" s="24" t="str">
        <f t="shared" si="124"/>
        <v>마북동</v>
      </c>
      <c r="S486" s="24" t="str">
        <f>IF(J486,Y486,S485)</f>
        <v>마북8통</v>
      </c>
      <c r="T486" s="24" t="str">
        <f>IF(J486,P487,T485)</f>
        <v>(마북동, 정광아파트)</v>
      </c>
      <c r="U486" s="24" t="str">
        <f t="shared" si="125"/>
        <v>마북</v>
      </c>
      <c r="V486" s="25">
        <f>IF(J486,M486,V485)</f>
        <v>8</v>
      </c>
      <c r="W486" s="25">
        <f t="shared" si="126"/>
        <v>9</v>
      </c>
      <c r="X486" s="26"/>
      <c r="Y486" s="7"/>
      <c r="Z486" s="2" t="s">
        <v>114</v>
      </c>
      <c r="AA486" s="2" t="s">
        <v>628</v>
      </c>
      <c r="AB486" s="5"/>
      <c r="AC486" s="5"/>
      <c r="AD486" s="5"/>
      <c r="AE486" s="5"/>
      <c r="AF486" s="5"/>
      <c r="AG486" s="5"/>
    </row>
    <row r="487" spans="1:33" ht="15.95" customHeight="1" x14ac:dyDescent="0.3">
      <c r="A487" s="22" t="b">
        <f t="shared" si="115"/>
        <v>0</v>
      </c>
      <c r="B487" s="22" t="b">
        <f t="shared" si="116"/>
        <v>0</v>
      </c>
      <c r="C487" s="22" t="b">
        <f t="shared" si="117"/>
        <v>0</v>
      </c>
      <c r="D487" s="22" t="b">
        <f t="shared" si="118"/>
        <v>0</v>
      </c>
      <c r="E487" s="22" t="b">
        <f t="shared" si="119"/>
        <v>0</v>
      </c>
      <c r="F487" s="22" t="b">
        <f t="shared" si="114"/>
        <v>0</v>
      </c>
      <c r="G487" s="22" t="b">
        <f t="shared" si="129"/>
        <v>0</v>
      </c>
      <c r="H487" s="22" t="b">
        <f t="shared" si="120"/>
        <v>0</v>
      </c>
      <c r="I487" s="22" t="b">
        <f t="shared" si="127"/>
        <v>0</v>
      </c>
      <c r="J487" s="22" t="b">
        <f t="shared" si="121"/>
        <v>0</v>
      </c>
      <c r="K487" s="3" t="str">
        <f>IF(AND(J487,RIGHT(Y487)="통"),Y487,"")</f>
        <v/>
      </c>
      <c r="L487" s="3" t="str">
        <f t="shared" si="122"/>
        <v/>
      </c>
      <c r="M487" s="3" t="str">
        <f t="shared" si="123"/>
        <v/>
      </c>
      <c r="N487" s="64" t="str">
        <f t="shared" si="128"/>
        <v/>
      </c>
      <c r="O487" s="3" t="str">
        <f>IF(I487,IF(I488,CONCATENATE(Y487,O488),Y487),"")</f>
        <v/>
      </c>
      <c r="P487" s="19" t="str">
        <f>IF(G487,O487,IF(D487,Y487,""))</f>
        <v/>
      </c>
      <c r="Q487" s="23">
        <f>_xlfn.XLOOKUP(R487,summary!C1:C36,summary!B1:B36)</f>
        <v>43448</v>
      </c>
      <c r="R487" s="24" t="str">
        <f t="shared" si="124"/>
        <v>마북동</v>
      </c>
      <c r="S487" s="24" t="str">
        <f>IF(J487,Y487,S486)</f>
        <v>마북8통</v>
      </c>
      <c r="T487" s="24" t="str">
        <f>IF(J487,P488,T486)</f>
        <v>(마북동, 정광아파트)</v>
      </c>
      <c r="U487" s="24" t="str">
        <f t="shared" si="125"/>
        <v>마북</v>
      </c>
      <c r="V487" s="25">
        <f>IF(J487,M487,V486)</f>
        <v>8</v>
      </c>
      <c r="W487" s="25">
        <f t="shared" si="126"/>
        <v>10</v>
      </c>
      <c r="X487" s="26"/>
      <c r="Y487" s="7"/>
      <c r="Z487" s="2" t="s">
        <v>116</v>
      </c>
      <c r="AA487" s="2" t="s">
        <v>629</v>
      </c>
      <c r="AB487" s="5"/>
      <c r="AC487" s="5"/>
      <c r="AD487" s="5"/>
      <c r="AE487" s="5"/>
      <c r="AF487" s="5"/>
      <c r="AG487" s="5"/>
    </row>
    <row r="488" spans="1:33" ht="15.95" customHeight="1" x14ac:dyDescent="0.3">
      <c r="A488" s="22" t="b">
        <f t="shared" si="115"/>
        <v>0</v>
      </c>
      <c r="B488" s="22" t="b">
        <f t="shared" si="116"/>
        <v>0</v>
      </c>
      <c r="C488" s="22" t="b">
        <f t="shared" si="117"/>
        <v>0</v>
      </c>
      <c r="D488" s="22" t="b">
        <f t="shared" si="118"/>
        <v>0</v>
      </c>
      <c r="E488" s="22" t="b">
        <f t="shared" si="119"/>
        <v>0</v>
      </c>
      <c r="F488" s="22" t="b">
        <f t="shared" si="114"/>
        <v>0</v>
      </c>
      <c r="G488" s="22" t="b">
        <f t="shared" si="129"/>
        <v>0</v>
      </c>
      <c r="H488" s="22" t="b">
        <f t="shared" si="120"/>
        <v>0</v>
      </c>
      <c r="I488" s="22" t="b">
        <f t="shared" si="127"/>
        <v>0</v>
      </c>
      <c r="J488" s="22" t="b">
        <f t="shared" si="121"/>
        <v>0</v>
      </c>
      <c r="K488" s="3" t="str">
        <f>IF(AND(J488,RIGHT(Y488)="통"),Y488,"")</f>
        <v/>
      </c>
      <c r="L488" s="3" t="str">
        <f t="shared" si="122"/>
        <v/>
      </c>
      <c r="M488" s="3" t="str">
        <f t="shared" si="123"/>
        <v/>
      </c>
      <c r="N488" s="64" t="str">
        <f t="shared" si="128"/>
        <v/>
      </c>
      <c r="O488" s="3" t="str">
        <f>IF(I488,IF(I489,CONCATENATE(Y488,O489),Y488),"")</f>
        <v/>
      </c>
      <c r="P488" s="19" t="str">
        <f>IF(G488,O488,IF(D488,Y488,""))</f>
        <v/>
      </c>
      <c r="Q488" s="23">
        <f>_xlfn.XLOOKUP(R488,summary!C1:C36,summary!B1:B36)</f>
        <v>43448</v>
      </c>
      <c r="R488" s="24" t="str">
        <f t="shared" si="124"/>
        <v>마북동</v>
      </c>
      <c r="S488" s="24" t="str">
        <f>IF(J488,Y488,S487)</f>
        <v>마북8통</v>
      </c>
      <c r="T488" s="24" t="str">
        <f>IF(J488,P489,T487)</f>
        <v>(마북동, 정광아파트)</v>
      </c>
      <c r="U488" s="24" t="str">
        <f t="shared" si="125"/>
        <v>마북</v>
      </c>
      <c r="V488" s="25">
        <f>IF(J488,M488,V487)</f>
        <v>8</v>
      </c>
      <c r="W488" s="25">
        <f t="shared" si="126"/>
        <v>11</v>
      </c>
      <c r="X488" s="26"/>
      <c r="Y488" s="7"/>
      <c r="Z488" s="2" t="s">
        <v>118</v>
      </c>
      <c r="AA488" s="2" t="s">
        <v>630</v>
      </c>
      <c r="AB488" s="5"/>
      <c r="AC488" s="5"/>
      <c r="AD488" s="5"/>
      <c r="AE488" s="5"/>
      <c r="AF488" s="5"/>
      <c r="AG488" s="5"/>
    </row>
    <row r="489" spans="1:33" ht="15.95" customHeight="1" x14ac:dyDescent="0.3">
      <c r="A489" s="22" t="b">
        <f t="shared" si="115"/>
        <v>0</v>
      </c>
      <c r="B489" s="22" t="b">
        <f t="shared" si="116"/>
        <v>0</v>
      </c>
      <c r="C489" s="22" t="b">
        <f t="shared" si="117"/>
        <v>0</v>
      </c>
      <c r="D489" s="22" t="b">
        <f t="shared" si="118"/>
        <v>0</v>
      </c>
      <c r="E489" s="22" t="b">
        <f t="shared" si="119"/>
        <v>0</v>
      </c>
      <c r="F489" s="22" t="b">
        <f t="shared" si="114"/>
        <v>0</v>
      </c>
      <c r="G489" s="22" t="b">
        <f t="shared" si="129"/>
        <v>0</v>
      </c>
      <c r="H489" s="22" t="b">
        <f t="shared" si="120"/>
        <v>0</v>
      </c>
      <c r="I489" s="22" t="b">
        <f t="shared" si="127"/>
        <v>0</v>
      </c>
      <c r="J489" s="22" t="b">
        <f t="shared" si="121"/>
        <v>0</v>
      </c>
      <c r="K489" s="3" t="str">
        <f>IF(AND(J489,RIGHT(Y489)="통"),Y489,"")</f>
        <v/>
      </c>
      <c r="L489" s="3" t="str">
        <f t="shared" si="122"/>
        <v/>
      </c>
      <c r="M489" s="3" t="str">
        <f t="shared" si="123"/>
        <v/>
      </c>
      <c r="N489" s="64" t="str">
        <f t="shared" si="128"/>
        <v/>
      </c>
      <c r="O489" s="3" t="str">
        <f>IF(I489,IF(I490,CONCATENATE(Y489,O490),Y489),"")</f>
        <v/>
      </c>
      <c r="P489" s="19" t="str">
        <f>IF(G489,O489,IF(D489,Y489,""))</f>
        <v/>
      </c>
      <c r="Q489" s="23">
        <f>_xlfn.XLOOKUP(R489,summary!C1:C36,summary!B1:B36)</f>
        <v>43448</v>
      </c>
      <c r="R489" s="24" t="str">
        <f t="shared" si="124"/>
        <v>마북동</v>
      </c>
      <c r="S489" s="24" t="str">
        <f>IF(J489,Y489,S488)</f>
        <v>마북8통</v>
      </c>
      <c r="T489" s="24" t="str">
        <f>IF(J489,P490,T488)</f>
        <v>(마북동, 정광아파트)</v>
      </c>
      <c r="U489" s="24" t="str">
        <f t="shared" si="125"/>
        <v>마북</v>
      </c>
      <c r="V489" s="25">
        <f>IF(J489,M489,V488)</f>
        <v>8</v>
      </c>
      <c r="W489" s="25">
        <f t="shared" si="126"/>
        <v>12</v>
      </c>
      <c r="X489" s="26"/>
      <c r="Y489" s="7"/>
      <c r="Z489" s="2" t="s">
        <v>120</v>
      </c>
      <c r="AA489" s="2" t="s">
        <v>631</v>
      </c>
      <c r="AB489" s="5"/>
      <c r="AC489" s="5"/>
      <c r="AD489" s="5"/>
      <c r="AE489" s="5"/>
      <c r="AF489" s="5"/>
      <c r="AG489" s="5"/>
    </row>
    <row r="490" spans="1:33" ht="15.95" customHeight="1" x14ac:dyDescent="0.3">
      <c r="A490" s="22" t="b">
        <f t="shared" si="115"/>
        <v>0</v>
      </c>
      <c r="B490" s="22" t="b">
        <f t="shared" si="116"/>
        <v>0</v>
      </c>
      <c r="C490" s="22" t="b">
        <f t="shared" si="117"/>
        <v>0</v>
      </c>
      <c r="D490" s="22" t="b">
        <f t="shared" si="118"/>
        <v>0</v>
      </c>
      <c r="E490" s="22" t="b">
        <f t="shared" si="119"/>
        <v>0</v>
      </c>
      <c r="F490" s="22" t="b">
        <f t="shared" si="114"/>
        <v>0</v>
      </c>
      <c r="G490" s="22" t="b">
        <f t="shared" si="129"/>
        <v>0</v>
      </c>
      <c r="H490" s="22" t="b">
        <f t="shared" si="120"/>
        <v>0</v>
      </c>
      <c r="I490" s="22" t="b">
        <f t="shared" si="127"/>
        <v>0</v>
      </c>
      <c r="J490" s="22" t="b">
        <f t="shared" si="121"/>
        <v>0</v>
      </c>
      <c r="K490" s="3" t="str">
        <f>IF(AND(J490,RIGHT(Y490)="통"),Y490,"")</f>
        <v/>
      </c>
      <c r="L490" s="3" t="str">
        <f t="shared" si="122"/>
        <v/>
      </c>
      <c r="M490" s="3" t="str">
        <f t="shared" si="123"/>
        <v/>
      </c>
      <c r="N490" s="64" t="str">
        <f t="shared" si="128"/>
        <v/>
      </c>
      <c r="O490" s="3" t="str">
        <f>IF(I490,IF(I491,CONCATENATE(Y490,O491),Y490),"")</f>
        <v/>
      </c>
      <c r="P490" s="19" t="str">
        <f>IF(G490,O490,IF(D490,Y490,""))</f>
        <v/>
      </c>
      <c r="Q490" s="23">
        <f>_xlfn.XLOOKUP(R490,summary!C1:C36,summary!B1:B36)</f>
        <v>43448</v>
      </c>
      <c r="R490" s="24" t="str">
        <f t="shared" si="124"/>
        <v>마북동</v>
      </c>
      <c r="S490" s="24" t="str">
        <f>IF(J490,Y490,S489)</f>
        <v>마북8통</v>
      </c>
      <c r="T490" s="24" t="str">
        <f>IF(J490,P491,T489)</f>
        <v>(마북동, 정광아파트)</v>
      </c>
      <c r="U490" s="24" t="str">
        <f t="shared" si="125"/>
        <v>마북</v>
      </c>
      <c r="V490" s="25">
        <f>IF(J490,M490,V489)</f>
        <v>8</v>
      </c>
      <c r="W490" s="25">
        <f t="shared" si="126"/>
        <v>13</v>
      </c>
      <c r="X490" s="26"/>
      <c r="Y490" s="7"/>
      <c r="Z490" s="2" t="s">
        <v>137</v>
      </c>
      <c r="AA490" s="2" t="s">
        <v>632</v>
      </c>
      <c r="AB490" s="5"/>
      <c r="AC490" s="5"/>
      <c r="AD490" s="5"/>
      <c r="AE490" s="5"/>
      <c r="AF490" s="5"/>
      <c r="AG490" s="5"/>
    </row>
    <row r="491" spans="1:33" ht="15.95" customHeight="1" x14ac:dyDescent="0.3">
      <c r="A491" s="22" t="b">
        <f t="shared" si="115"/>
        <v>0</v>
      </c>
      <c r="B491" s="22" t="b">
        <f t="shared" si="116"/>
        <v>0</v>
      </c>
      <c r="C491" s="22" t="b">
        <f t="shared" si="117"/>
        <v>0</v>
      </c>
      <c r="D491" s="22" t="b">
        <f t="shared" si="118"/>
        <v>0</v>
      </c>
      <c r="E491" s="22" t="b">
        <f t="shared" si="119"/>
        <v>0</v>
      </c>
      <c r="F491" s="22" t="b">
        <f t="shared" si="114"/>
        <v>0</v>
      </c>
      <c r="G491" s="22" t="b">
        <f t="shared" si="129"/>
        <v>0</v>
      </c>
      <c r="H491" s="22" t="b">
        <f t="shared" si="120"/>
        <v>0</v>
      </c>
      <c r="I491" s="22" t="b">
        <f t="shared" si="127"/>
        <v>0</v>
      </c>
      <c r="J491" s="22" t="b">
        <f t="shared" si="121"/>
        <v>0</v>
      </c>
      <c r="K491" s="3" t="str">
        <f>IF(AND(J491,RIGHT(Y491)="통"),Y491,"")</f>
        <v/>
      </c>
      <c r="L491" s="3" t="str">
        <f t="shared" si="122"/>
        <v/>
      </c>
      <c r="M491" s="3" t="str">
        <f t="shared" si="123"/>
        <v/>
      </c>
      <c r="N491" s="64" t="str">
        <f t="shared" si="128"/>
        <v/>
      </c>
      <c r="O491" s="3" t="str">
        <f>IF(I491,IF(I492,CONCATENATE(Y491,O492),Y491),"")</f>
        <v/>
      </c>
      <c r="P491" s="19" t="str">
        <f>IF(G491,O491,IF(D491,Y491,""))</f>
        <v/>
      </c>
      <c r="Q491" s="23">
        <f>_xlfn.XLOOKUP(R491,summary!C1:C36,summary!B1:B36)</f>
        <v>43448</v>
      </c>
      <c r="R491" s="24" t="str">
        <f t="shared" si="124"/>
        <v>마북동</v>
      </c>
      <c r="S491" s="24" t="str">
        <f>IF(J491,Y491,S490)</f>
        <v>마북8통</v>
      </c>
      <c r="T491" s="24" t="str">
        <f>IF(J491,P492,T490)</f>
        <v>(마북동, 정광아파트)</v>
      </c>
      <c r="U491" s="24" t="str">
        <f t="shared" si="125"/>
        <v>마북</v>
      </c>
      <c r="V491" s="25">
        <f>IF(J491,M491,V490)</f>
        <v>8</v>
      </c>
      <c r="W491" s="25">
        <f t="shared" si="126"/>
        <v>14</v>
      </c>
      <c r="X491" s="26"/>
      <c r="Y491" s="7"/>
      <c r="Z491" s="2" t="s">
        <v>139</v>
      </c>
      <c r="AA491" s="2" t="s">
        <v>633</v>
      </c>
      <c r="AB491" s="5"/>
      <c r="AC491" s="5"/>
      <c r="AD491" s="5"/>
      <c r="AE491" s="5"/>
      <c r="AF491" s="5"/>
      <c r="AG491" s="5"/>
    </row>
    <row r="492" spans="1:33" ht="15.95" customHeight="1" x14ac:dyDescent="0.3">
      <c r="A492" s="22" t="b">
        <f t="shared" si="115"/>
        <v>0</v>
      </c>
      <c r="B492" s="22" t="b">
        <f t="shared" si="116"/>
        <v>0</v>
      </c>
      <c r="C492" s="22" t="b">
        <f t="shared" si="117"/>
        <v>0</v>
      </c>
      <c r="D492" s="22" t="b">
        <f t="shared" si="118"/>
        <v>0</v>
      </c>
      <c r="E492" s="22" t="b">
        <f t="shared" si="119"/>
        <v>0</v>
      </c>
      <c r="F492" s="22" t="b">
        <f t="shared" si="114"/>
        <v>0</v>
      </c>
      <c r="G492" s="22" t="b">
        <f t="shared" si="129"/>
        <v>0</v>
      </c>
      <c r="H492" s="22" t="b">
        <f t="shared" si="120"/>
        <v>0</v>
      </c>
      <c r="I492" s="22" t="b">
        <f t="shared" si="127"/>
        <v>0</v>
      </c>
      <c r="J492" s="22" t="b">
        <f t="shared" si="121"/>
        <v>0</v>
      </c>
      <c r="K492" s="3" t="str">
        <f>IF(AND(J492,RIGHT(Y492)="통"),Y492,"")</f>
        <v/>
      </c>
      <c r="L492" s="3" t="str">
        <f t="shared" si="122"/>
        <v/>
      </c>
      <c r="M492" s="3" t="str">
        <f t="shared" si="123"/>
        <v/>
      </c>
      <c r="N492" s="64" t="str">
        <f t="shared" si="128"/>
        <v/>
      </c>
      <c r="O492" s="3" t="str">
        <f>IF(I492,IF(I493,CONCATENATE(Y492,O493),Y492),"")</f>
        <v/>
      </c>
      <c r="P492" s="19" t="str">
        <f>IF(G492,O492,IF(D492,Y492,""))</f>
        <v/>
      </c>
      <c r="Q492" s="23">
        <f>_xlfn.XLOOKUP(R492,summary!C1:C36,summary!B1:B36)</f>
        <v>43448</v>
      </c>
      <c r="R492" s="24" t="str">
        <f t="shared" si="124"/>
        <v>마북동</v>
      </c>
      <c r="S492" s="24" t="str">
        <f>IF(J492,Y492,S491)</f>
        <v>마북8통</v>
      </c>
      <c r="T492" s="24" t="str">
        <f>IF(J492,P493,T491)</f>
        <v>(마북동, 정광아파트)</v>
      </c>
      <c r="U492" s="24" t="str">
        <f t="shared" si="125"/>
        <v>마북</v>
      </c>
      <c r="V492" s="25">
        <f>IF(J492,M492,V491)</f>
        <v>8</v>
      </c>
      <c r="W492" s="25">
        <f t="shared" si="126"/>
        <v>15</v>
      </c>
      <c r="X492" s="26"/>
      <c r="Y492" s="7"/>
      <c r="Z492" s="2" t="s">
        <v>306</v>
      </c>
      <c r="AA492" s="2" t="s">
        <v>634</v>
      </c>
      <c r="AB492" s="5"/>
      <c r="AC492" s="5"/>
      <c r="AD492" s="5"/>
      <c r="AE492" s="5"/>
      <c r="AF492" s="5"/>
      <c r="AG492" s="5"/>
    </row>
    <row r="493" spans="1:33" ht="15.95" customHeight="1" x14ac:dyDescent="0.3">
      <c r="A493" s="22" t="b">
        <f t="shared" si="115"/>
        <v>0</v>
      </c>
      <c r="B493" s="22" t="b">
        <f t="shared" si="116"/>
        <v>0</v>
      </c>
      <c r="C493" s="22" t="b">
        <f t="shared" si="117"/>
        <v>0</v>
      </c>
      <c r="D493" s="22" t="b">
        <f t="shared" si="118"/>
        <v>0</v>
      </c>
      <c r="E493" s="22" t="b">
        <f t="shared" si="119"/>
        <v>0</v>
      </c>
      <c r="F493" s="22" t="b">
        <f t="shared" si="114"/>
        <v>0</v>
      </c>
      <c r="G493" s="22" t="b">
        <f t="shared" si="129"/>
        <v>0</v>
      </c>
      <c r="H493" s="22" t="b">
        <f t="shared" si="120"/>
        <v>0</v>
      </c>
      <c r="I493" s="22" t="b">
        <f t="shared" si="127"/>
        <v>0</v>
      </c>
      <c r="J493" s="22" t="b">
        <f t="shared" si="121"/>
        <v>0</v>
      </c>
      <c r="K493" s="3" t="str">
        <f>IF(AND(J493,RIGHT(Y493)="통"),Y493,"")</f>
        <v/>
      </c>
      <c r="L493" s="3" t="str">
        <f t="shared" si="122"/>
        <v/>
      </c>
      <c r="M493" s="3" t="str">
        <f t="shared" si="123"/>
        <v/>
      </c>
      <c r="N493" s="64" t="str">
        <f t="shared" si="128"/>
        <v/>
      </c>
      <c r="O493" s="3" t="str">
        <f>IF(I493,IF(I494,CONCATENATE(Y493,O494),Y493),"")</f>
        <v/>
      </c>
      <c r="P493" s="19" t="str">
        <f>IF(G493,O493,IF(D493,Y493,""))</f>
        <v/>
      </c>
      <c r="Q493" s="23">
        <f>_xlfn.XLOOKUP(R493,summary!C1:C36,summary!B1:B36)</f>
        <v>43448</v>
      </c>
      <c r="R493" s="24" t="str">
        <f t="shared" si="124"/>
        <v>마북동</v>
      </c>
      <c r="S493" s="24" t="str">
        <f>IF(J493,Y493,S492)</f>
        <v>마북8통</v>
      </c>
      <c r="T493" s="24" t="str">
        <f>IF(J493,P494,T492)</f>
        <v>(마북동, 정광아파트)</v>
      </c>
      <c r="U493" s="24" t="str">
        <f t="shared" si="125"/>
        <v>마북</v>
      </c>
      <c r="V493" s="25">
        <f>IF(J493,M493,V492)</f>
        <v>8</v>
      </c>
      <c r="W493" s="25">
        <f t="shared" si="126"/>
        <v>16</v>
      </c>
      <c r="X493" s="26"/>
      <c r="Y493" s="7"/>
      <c r="Z493" s="2" t="s">
        <v>356</v>
      </c>
      <c r="AA493" s="2" t="s">
        <v>635</v>
      </c>
      <c r="AB493" s="5"/>
      <c r="AC493" s="5"/>
      <c r="AD493" s="5"/>
      <c r="AE493" s="5"/>
      <c r="AF493" s="5"/>
      <c r="AG493" s="5"/>
    </row>
    <row r="494" spans="1:33" ht="15.95" customHeight="1" x14ac:dyDescent="0.3">
      <c r="A494" s="22" t="b">
        <f t="shared" si="115"/>
        <v>1</v>
      </c>
      <c r="B494" s="22" t="b">
        <f t="shared" si="116"/>
        <v>0</v>
      </c>
      <c r="C494" s="22" t="b">
        <f t="shared" si="117"/>
        <v>0</v>
      </c>
      <c r="D494" s="22" t="b">
        <f t="shared" si="118"/>
        <v>0</v>
      </c>
      <c r="E494" s="22" t="b">
        <f t="shared" si="119"/>
        <v>0</v>
      </c>
      <c r="F494" s="22" t="b">
        <f t="shared" si="114"/>
        <v>0</v>
      </c>
      <c r="G494" s="22" t="b">
        <f t="shared" si="129"/>
        <v>0</v>
      </c>
      <c r="H494" s="22" t="b">
        <f t="shared" si="120"/>
        <v>0</v>
      </c>
      <c r="I494" s="22" t="b">
        <f t="shared" si="127"/>
        <v>0</v>
      </c>
      <c r="J494" s="22" t="b">
        <f t="shared" si="121"/>
        <v>1</v>
      </c>
      <c r="K494" s="3" t="str">
        <f>IF(AND(J494,RIGHT(Y494)="통"),Y494,"")</f>
        <v>마북9통</v>
      </c>
      <c r="L494" s="3" t="str">
        <f t="shared" si="122"/>
        <v>북9</v>
      </c>
      <c r="M494" s="22">
        <f t="shared" si="123"/>
        <v>9</v>
      </c>
      <c r="N494" s="64" t="str">
        <f t="shared" si="128"/>
        <v>마북</v>
      </c>
      <c r="O494" s="3" t="str">
        <f>IF(I494,IF(I495,CONCATENATE(Y494,O495),Y494),"")</f>
        <v/>
      </c>
      <c r="P494" s="19" t="str">
        <f>IF(G494,O494,IF(D494,Y494,""))</f>
        <v/>
      </c>
      <c r="Q494" s="23">
        <f>_xlfn.XLOOKUP(R494,summary!C1:C36,summary!B1:B36)</f>
        <v>43448</v>
      </c>
      <c r="R494" s="24" t="str">
        <f t="shared" si="124"/>
        <v>마북동</v>
      </c>
      <c r="S494" s="24" t="str">
        <f>IF(J494,Y494,S493)</f>
        <v>마북9통</v>
      </c>
      <c r="T494" s="24" t="str">
        <f>IF(J494,P495,T493)</f>
        <v>(마북동, 우림아파트)</v>
      </c>
      <c r="U494" s="24" t="str">
        <f t="shared" si="125"/>
        <v>마북</v>
      </c>
      <c r="V494" s="25">
        <f>IF(J494,M494,V493)</f>
        <v>9</v>
      </c>
      <c r="W494" s="25">
        <f t="shared" si="126"/>
        <v>1</v>
      </c>
      <c r="X494" s="26"/>
      <c r="Y494" s="2" t="s">
        <v>636</v>
      </c>
      <c r="Z494" s="2" t="s">
        <v>79</v>
      </c>
      <c r="AA494" s="2" t="s">
        <v>638</v>
      </c>
      <c r="AB494" s="5"/>
      <c r="AC494" s="5"/>
      <c r="AD494" s="5"/>
      <c r="AE494" s="5"/>
      <c r="AF494" s="5"/>
      <c r="AG494" s="5"/>
    </row>
    <row r="495" spans="1:33" ht="15.95" customHeight="1" x14ac:dyDescent="0.3">
      <c r="A495" s="22" t="b">
        <f t="shared" si="115"/>
        <v>1</v>
      </c>
      <c r="B495" s="22" t="b">
        <f t="shared" si="116"/>
        <v>1</v>
      </c>
      <c r="C495" s="22" t="b">
        <f t="shared" si="117"/>
        <v>0</v>
      </c>
      <c r="D495" s="22" t="b">
        <f t="shared" si="118"/>
        <v>0</v>
      </c>
      <c r="E495" s="22" t="b">
        <f t="shared" si="119"/>
        <v>1</v>
      </c>
      <c r="F495" s="22" t="b">
        <f t="shared" ref="F495:F558" si="130">_xlfn.XOR(B495,C495)</f>
        <v>1</v>
      </c>
      <c r="G495" s="22" t="b">
        <f t="shared" si="129"/>
        <v>1</v>
      </c>
      <c r="H495" s="22" t="b">
        <f t="shared" si="120"/>
        <v>0</v>
      </c>
      <c r="I495" s="22" t="b">
        <f t="shared" si="127"/>
        <v>1</v>
      </c>
      <c r="J495" s="22" t="b">
        <f t="shared" si="121"/>
        <v>0</v>
      </c>
      <c r="K495" s="3" t="str">
        <f>IF(AND(J495,RIGHT(Y495)="통"),Y495,"")</f>
        <v/>
      </c>
      <c r="L495" s="3" t="str">
        <f t="shared" si="122"/>
        <v/>
      </c>
      <c r="M495" s="3" t="str">
        <f t="shared" si="123"/>
        <v/>
      </c>
      <c r="N495" s="64" t="str">
        <f t="shared" si="128"/>
        <v/>
      </c>
      <c r="O495" s="3" t="str">
        <f>IF(I495,IF(I496,CONCATENATE(Y495,O496),Y495),"")</f>
        <v>(마북동, 우림아파트)</v>
      </c>
      <c r="P495" s="19" t="str">
        <f>IF(G495,O495,IF(D495,Y495,""))</f>
        <v>(마북동, 우림아파트)</v>
      </c>
      <c r="Q495" s="23">
        <f>_xlfn.XLOOKUP(R495,summary!C1:C36,summary!B1:B36)</f>
        <v>43448</v>
      </c>
      <c r="R495" s="24" t="str">
        <f t="shared" si="124"/>
        <v>마북동</v>
      </c>
      <c r="S495" s="24" t="str">
        <f>IF(J495,Y495,S494)</f>
        <v>마북9통</v>
      </c>
      <c r="T495" s="24" t="str">
        <f>IF(J495,P496,T494)</f>
        <v>(마북동, 우림아파트)</v>
      </c>
      <c r="U495" s="24" t="str">
        <f t="shared" si="125"/>
        <v>마북</v>
      </c>
      <c r="V495" s="25">
        <f>IF(J495,M495,V494)</f>
        <v>9</v>
      </c>
      <c r="W495" s="25">
        <f t="shared" si="126"/>
        <v>2</v>
      </c>
      <c r="X495" s="26"/>
      <c r="Y495" s="2" t="s">
        <v>602</v>
      </c>
      <c r="Z495" s="2" t="s">
        <v>81</v>
      </c>
      <c r="AA495" s="2" t="s">
        <v>639</v>
      </c>
      <c r="AB495" s="5"/>
      <c r="AC495" s="5"/>
      <c r="AD495" s="5"/>
      <c r="AE495" s="5"/>
      <c r="AF495" s="5"/>
      <c r="AG495" s="5"/>
    </row>
    <row r="496" spans="1:33" ht="15.95" customHeight="1" x14ac:dyDescent="0.3">
      <c r="A496" s="22" t="b">
        <f t="shared" si="115"/>
        <v>1</v>
      </c>
      <c r="B496" s="22" t="b">
        <f t="shared" si="116"/>
        <v>0</v>
      </c>
      <c r="C496" s="22" t="b">
        <f t="shared" si="117"/>
        <v>1</v>
      </c>
      <c r="D496" s="22" t="b">
        <f t="shared" si="118"/>
        <v>0</v>
      </c>
      <c r="E496" s="22" t="b">
        <f t="shared" si="119"/>
        <v>1</v>
      </c>
      <c r="F496" s="22" t="b">
        <f t="shared" si="130"/>
        <v>1</v>
      </c>
      <c r="G496" s="22" t="b">
        <f t="shared" si="129"/>
        <v>0</v>
      </c>
      <c r="H496" s="22" t="b">
        <f t="shared" si="120"/>
        <v>1</v>
      </c>
      <c r="I496" s="22" t="b">
        <f t="shared" si="127"/>
        <v>1</v>
      </c>
      <c r="J496" s="22" t="b">
        <f t="shared" si="121"/>
        <v>0</v>
      </c>
      <c r="K496" s="3" t="str">
        <f>IF(AND(J496,RIGHT(Y496)="통"),Y496,"")</f>
        <v/>
      </c>
      <c r="L496" s="3" t="str">
        <f t="shared" si="122"/>
        <v/>
      </c>
      <c r="M496" s="3" t="str">
        <f t="shared" si="123"/>
        <v/>
      </c>
      <c r="N496" s="64" t="str">
        <f t="shared" si="128"/>
        <v/>
      </c>
      <c r="O496" s="3" t="str">
        <f>IF(I496,IF(I497,CONCATENATE(Y496,O497),Y496),"")</f>
        <v>우림아파트)</v>
      </c>
      <c r="P496" s="19" t="str">
        <f>IF(G496,O496,IF(D496,Y496,""))</f>
        <v/>
      </c>
      <c r="Q496" s="23">
        <f>_xlfn.XLOOKUP(R496,summary!C1:C36,summary!B1:B36)</f>
        <v>43448</v>
      </c>
      <c r="R496" s="24" t="str">
        <f t="shared" si="124"/>
        <v>마북동</v>
      </c>
      <c r="S496" s="24" t="str">
        <f>IF(J496,Y496,S495)</f>
        <v>마북9통</v>
      </c>
      <c r="T496" s="24" t="str">
        <f>IF(J496,P497,T495)</f>
        <v>(마북동, 우림아파트)</v>
      </c>
      <c r="U496" s="24" t="str">
        <f t="shared" si="125"/>
        <v>마북</v>
      </c>
      <c r="V496" s="25">
        <f>IF(J496,M496,V495)</f>
        <v>9</v>
      </c>
      <c r="W496" s="25">
        <f t="shared" si="126"/>
        <v>3</v>
      </c>
      <c r="X496" s="26"/>
      <c r="Y496" s="2" t="s">
        <v>640</v>
      </c>
      <c r="Z496" s="2" t="s">
        <v>83</v>
      </c>
      <c r="AA496" s="2" t="s">
        <v>641</v>
      </c>
      <c r="AB496" s="5"/>
      <c r="AC496" s="5"/>
      <c r="AD496" s="5"/>
      <c r="AE496" s="5"/>
      <c r="AF496" s="5"/>
      <c r="AG496" s="5"/>
    </row>
    <row r="497" spans="1:33" ht="15.95" customHeight="1" x14ac:dyDescent="0.3">
      <c r="A497" s="22" t="b">
        <f t="shared" si="115"/>
        <v>0</v>
      </c>
      <c r="B497" s="22" t="b">
        <f t="shared" si="116"/>
        <v>0</v>
      </c>
      <c r="C497" s="22" t="b">
        <f t="shared" si="117"/>
        <v>0</v>
      </c>
      <c r="D497" s="22" t="b">
        <f t="shared" si="118"/>
        <v>0</v>
      </c>
      <c r="E497" s="22" t="b">
        <f t="shared" si="119"/>
        <v>0</v>
      </c>
      <c r="F497" s="22" t="b">
        <f t="shared" si="130"/>
        <v>0</v>
      </c>
      <c r="G497" s="22" t="b">
        <f t="shared" si="129"/>
        <v>0</v>
      </c>
      <c r="H497" s="22" t="b">
        <f t="shared" si="120"/>
        <v>0</v>
      </c>
      <c r="I497" s="22" t="b">
        <f t="shared" si="127"/>
        <v>0</v>
      </c>
      <c r="J497" s="22" t="b">
        <f t="shared" si="121"/>
        <v>0</v>
      </c>
      <c r="K497" s="3" t="str">
        <f>IF(AND(J497,RIGHT(Y497)="통"),Y497,"")</f>
        <v/>
      </c>
      <c r="L497" s="3" t="str">
        <f t="shared" si="122"/>
        <v/>
      </c>
      <c r="M497" s="3" t="str">
        <f t="shared" si="123"/>
        <v/>
      </c>
      <c r="N497" s="64" t="str">
        <f t="shared" si="128"/>
        <v/>
      </c>
      <c r="O497" s="3" t="str">
        <f>IF(I497,IF(I498,CONCATENATE(Y497,O498),Y497),"")</f>
        <v/>
      </c>
      <c r="P497" s="19" t="str">
        <f>IF(G497,O497,IF(D497,Y497,""))</f>
        <v/>
      </c>
      <c r="Q497" s="23">
        <f>_xlfn.XLOOKUP(R497,summary!C1:C36,summary!B1:B36)</f>
        <v>43448</v>
      </c>
      <c r="R497" s="24" t="str">
        <f t="shared" si="124"/>
        <v>마북동</v>
      </c>
      <c r="S497" s="24" t="str">
        <f>IF(J497,Y497,S496)</f>
        <v>마북9통</v>
      </c>
      <c r="T497" s="24" t="str">
        <f>IF(J497,P498,T496)</f>
        <v>(마북동, 우림아파트)</v>
      </c>
      <c r="U497" s="24" t="str">
        <f t="shared" si="125"/>
        <v>마북</v>
      </c>
      <c r="V497" s="25">
        <f>IF(J497,M497,V496)</f>
        <v>9</v>
      </c>
      <c r="W497" s="25">
        <f t="shared" si="126"/>
        <v>4</v>
      </c>
      <c r="X497" s="26"/>
      <c r="Y497" s="7"/>
      <c r="Z497" s="2" t="s">
        <v>90</v>
      </c>
      <c r="AA497" s="2" t="s">
        <v>642</v>
      </c>
      <c r="AB497" s="5"/>
      <c r="AC497" s="5"/>
      <c r="AD497" s="5"/>
      <c r="AE497" s="5"/>
      <c r="AF497" s="5"/>
      <c r="AG497" s="5"/>
    </row>
    <row r="498" spans="1:33" ht="15.95" customHeight="1" x14ac:dyDescent="0.3">
      <c r="A498" s="22" t="b">
        <f t="shared" si="115"/>
        <v>0</v>
      </c>
      <c r="B498" s="22" t="b">
        <f t="shared" si="116"/>
        <v>0</v>
      </c>
      <c r="C498" s="22" t="b">
        <f t="shared" si="117"/>
        <v>0</v>
      </c>
      <c r="D498" s="22" t="b">
        <f t="shared" si="118"/>
        <v>0</v>
      </c>
      <c r="E498" s="22" t="b">
        <f t="shared" si="119"/>
        <v>0</v>
      </c>
      <c r="F498" s="22" t="b">
        <f t="shared" si="130"/>
        <v>0</v>
      </c>
      <c r="G498" s="22" t="b">
        <f t="shared" si="129"/>
        <v>0</v>
      </c>
      <c r="H498" s="22" t="b">
        <f t="shared" si="120"/>
        <v>0</v>
      </c>
      <c r="I498" s="22" t="b">
        <f t="shared" si="127"/>
        <v>0</v>
      </c>
      <c r="J498" s="22" t="b">
        <f t="shared" si="121"/>
        <v>0</v>
      </c>
      <c r="K498" s="3" t="str">
        <f>IF(AND(J498,RIGHT(Y498)="통"),Y498,"")</f>
        <v/>
      </c>
      <c r="L498" s="3" t="str">
        <f t="shared" si="122"/>
        <v/>
      </c>
      <c r="M498" s="3" t="str">
        <f t="shared" si="123"/>
        <v/>
      </c>
      <c r="N498" s="64" t="str">
        <f t="shared" si="128"/>
        <v/>
      </c>
      <c r="O498" s="3" t="str">
        <f>IF(I498,IF(I499,CONCATENATE(Y498,O499),Y498),"")</f>
        <v/>
      </c>
      <c r="P498" s="19" t="str">
        <f>IF(G498,O498,IF(D498,Y498,""))</f>
        <v/>
      </c>
      <c r="Q498" s="23">
        <f>_xlfn.XLOOKUP(R498,summary!C1:C36,summary!B1:B36)</f>
        <v>43448</v>
      </c>
      <c r="R498" s="24" t="str">
        <f t="shared" si="124"/>
        <v>마북동</v>
      </c>
      <c r="S498" s="24" t="str">
        <f>IF(J498,Y498,S497)</f>
        <v>마북9통</v>
      </c>
      <c r="T498" s="24" t="str">
        <f>IF(J498,P499,T497)</f>
        <v>(마북동, 우림아파트)</v>
      </c>
      <c r="U498" s="24" t="str">
        <f t="shared" si="125"/>
        <v>마북</v>
      </c>
      <c r="V498" s="25">
        <f>IF(J498,M498,V497)</f>
        <v>9</v>
      </c>
      <c r="W498" s="25">
        <f t="shared" si="126"/>
        <v>5</v>
      </c>
      <c r="X498" s="26"/>
      <c r="Y498" s="7"/>
      <c r="Z498" s="2" t="s">
        <v>106</v>
      </c>
      <c r="AA498" s="2" t="s">
        <v>643</v>
      </c>
      <c r="AB498" s="5"/>
      <c r="AC498" s="5"/>
      <c r="AD498" s="5"/>
      <c r="AE498" s="5"/>
      <c r="AF498" s="5"/>
      <c r="AG498" s="5"/>
    </row>
    <row r="499" spans="1:33" ht="15.95" customHeight="1" x14ac:dyDescent="0.3">
      <c r="A499" s="22" t="b">
        <f t="shared" si="115"/>
        <v>0</v>
      </c>
      <c r="B499" s="22" t="b">
        <f t="shared" si="116"/>
        <v>0</v>
      </c>
      <c r="C499" s="22" t="b">
        <f t="shared" si="117"/>
        <v>0</v>
      </c>
      <c r="D499" s="22" t="b">
        <f t="shared" si="118"/>
        <v>0</v>
      </c>
      <c r="E499" s="22" t="b">
        <f t="shared" si="119"/>
        <v>0</v>
      </c>
      <c r="F499" s="22" t="b">
        <f t="shared" si="130"/>
        <v>0</v>
      </c>
      <c r="G499" s="22" t="b">
        <f t="shared" si="129"/>
        <v>0</v>
      </c>
      <c r="H499" s="22" t="b">
        <f t="shared" si="120"/>
        <v>0</v>
      </c>
      <c r="I499" s="22" t="b">
        <f t="shared" si="127"/>
        <v>0</v>
      </c>
      <c r="J499" s="22" t="b">
        <f t="shared" si="121"/>
        <v>0</v>
      </c>
      <c r="K499" s="3" t="str">
        <f>IF(AND(J499,RIGHT(Y499)="통"),Y499,"")</f>
        <v/>
      </c>
      <c r="L499" s="3" t="str">
        <f t="shared" si="122"/>
        <v/>
      </c>
      <c r="M499" s="3" t="str">
        <f t="shared" si="123"/>
        <v/>
      </c>
      <c r="N499" s="64" t="str">
        <f t="shared" si="128"/>
        <v/>
      </c>
      <c r="O499" s="3" t="str">
        <f>IF(I499,IF(I500,CONCATENATE(Y499,O500),Y499),"")</f>
        <v/>
      </c>
      <c r="P499" s="19" t="str">
        <f>IF(G499,O499,IF(D499,Y499,""))</f>
        <v/>
      </c>
      <c r="Q499" s="23">
        <f>_xlfn.XLOOKUP(R499,summary!C1:C36,summary!B1:B36)</f>
        <v>43448</v>
      </c>
      <c r="R499" s="24" t="str">
        <f t="shared" si="124"/>
        <v>마북동</v>
      </c>
      <c r="S499" s="24" t="str">
        <f>IF(J499,Y499,S498)</f>
        <v>마북9통</v>
      </c>
      <c r="T499" s="24" t="str">
        <f>IF(J499,P500,T498)</f>
        <v>(마북동, 우림아파트)</v>
      </c>
      <c r="U499" s="24" t="str">
        <f t="shared" si="125"/>
        <v>마북</v>
      </c>
      <c r="V499" s="25">
        <f>IF(J499,M499,V498)</f>
        <v>9</v>
      </c>
      <c r="W499" s="25">
        <f t="shared" si="126"/>
        <v>6</v>
      </c>
      <c r="X499" s="26"/>
      <c r="Y499" s="7"/>
      <c r="Z499" s="2" t="s">
        <v>108</v>
      </c>
      <c r="AA499" s="2" t="s">
        <v>644</v>
      </c>
      <c r="AB499" s="5"/>
      <c r="AC499" s="5"/>
      <c r="AD499" s="5"/>
      <c r="AE499" s="5"/>
      <c r="AF499" s="5"/>
      <c r="AG499" s="5"/>
    </row>
    <row r="500" spans="1:33" ht="15.95" customHeight="1" x14ac:dyDescent="0.3">
      <c r="A500" s="22" t="b">
        <f t="shared" si="115"/>
        <v>0</v>
      </c>
      <c r="B500" s="22" t="b">
        <f t="shared" si="116"/>
        <v>0</v>
      </c>
      <c r="C500" s="22" t="b">
        <f t="shared" si="117"/>
        <v>0</v>
      </c>
      <c r="D500" s="22" t="b">
        <f t="shared" si="118"/>
        <v>0</v>
      </c>
      <c r="E500" s="22" t="b">
        <f t="shared" si="119"/>
        <v>0</v>
      </c>
      <c r="F500" s="22" t="b">
        <f t="shared" si="130"/>
        <v>0</v>
      </c>
      <c r="G500" s="22" t="b">
        <f t="shared" si="129"/>
        <v>0</v>
      </c>
      <c r="H500" s="22" t="b">
        <f t="shared" si="120"/>
        <v>0</v>
      </c>
      <c r="I500" s="22" t="b">
        <f t="shared" si="127"/>
        <v>0</v>
      </c>
      <c r="J500" s="22" t="b">
        <f t="shared" si="121"/>
        <v>0</v>
      </c>
      <c r="K500" s="3" t="str">
        <f>IF(AND(J500,RIGHT(Y500)="통"),Y500,"")</f>
        <v/>
      </c>
      <c r="L500" s="3" t="str">
        <f t="shared" si="122"/>
        <v/>
      </c>
      <c r="M500" s="3" t="str">
        <f t="shared" si="123"/>
        <v/>
      </c>
      <c r="N500" s="64" t="str">
        <f t="shared" si="128"/>
        <v/>
      </c>
      <c r="O500" s="3" t="str">
        <f>IF(I500,IF(I501,CONCATENATE(Y500,O501),Y500),"")</f>
        <v/>
      </c>
      <c r="P500" s="19" t="str">
        <f>IF(G500,O500,IF(D500,Y500,""))</f>
        <v/>
      </c>
      <c r="Q500" s="23">
        <f>_xlfn.XLOOKUP(R500,summary!C1:C36,summary!B1:B36)</f>
        <v>43448</v>
      </c>
      <c r="R500" s="24" t="str">
        <f t="shared" si="124"/>
        <v>마북동</v>
      </c>
      <c r="S500" s="24" t="str">
        <f>IF(J500,Y500,S499)</f>
        <v>마북9통</v>
      </c>
      <c r="T500" s="24" t="str">
        <f>IF(J500,P501,T499)</f>
        <v>(마북동, 우림아파트)</v>
      </c>
      <c r="U500" s="24" t="str">
        <f t="shared" si="125"/>
        <v>마북</v>
      </c>
      <c r="V500" s="25">
        <f>IF(J500,M500,V499)</f>
        <v>9</v>
      </c>
      <c r="W500" s="25">
        <f t="shared" si="126"/>
        <v>7</v>
      </c>
      <c r="X500" s="26"/>
      <c r="Y500" s="7"/>
      <c r="Z500" s="2" t="s">
        <v>110</v>
      </c>
      <c r="AA500" s="2" t="s">
        <v>645</v>
      </c>
      <c r="AB500" s="5"/>
      <c r="AC500" s="5"/>
      <c r="AD500" s="5"/>
      <c r="AE500" s="5"/>
      <c r="AF500" s="5"/>
      <c r="AG500" s="5"/>
    </row>
    <row r="501" spans="1:33" ht="15.95" customHeight="1" x14ac:dyDescent="0.3">
      <c r="A501" s="22" t="b">
        <f t="shared" si="115"/>
        <v>0</v>
      </c>
      <c r="B501" s="22" t="b">
        <f t="shared" si="116"/>
        <v>0</v>
      </c>
      <c r="C501" s="22" t="b">
        <f t="shared" si="117"/>
        <v>0</v>
      </c>
      <c r="D501" s="22" t="b">
        <f t="shared" si="118"/>
        <v>0</v>
      </c>
      <c r="E501" s="22" t="b">
        <f t="shared" si="119"/>
        <v>0</v>
      </c>
      <c r="F501" s="22" t="b">
        <f t="shared" si="130"/>
        <v>0</v>
      </c>
      <c r="G501" s="22" t="b">
        <f t="shared" si="129"/>
        <v>0</v>
      </c>
      <c r="H501" s="22" t="b">
        <f t="shared" si="120"/>
        <v>0</v>
      </c>
      <c r="I501" s="22" t="b">
        <f t="shared" si="127"/>
        <v>0</v>
      </c>
      <c r="J501" s="22" t="b">
        <f t="shared" si="121"/>
        <v>0</v>
      </c>
      <c r="K501" s="3" t="str">
        <f>IF(AND(J501,RIGHT(Y501)="통"),Y501,"")</f>
        <v/>
      </c>
      <c r="L501" s="3" t="str">
        <f t="shared" si="122"/>
        <v/>
      </c>
      <c r="M501" s="3" t="str">
        <f t="shared" si="123"/>
        <v/>
      </c>
      <c r="N501" s="64" t="str">
        <f t="shared" si="128"/>
        <v/>
      </c>
      <c r="O501" s="3" t="str">
        <f>IF(I501,IF(I502,CONCATENATE(Y501,O502),Y501),"")</f>
        <v/>
      </c>
      <c r="P501" s="19" t="str">
        <f>IF(G501,O501,IF(D501,Y501,""))</f>
        <v/>
      </c>
      <c r="Q501" s="23">
        <f>_xlfn.XLOOKUP(R501,summary!C1:C36,summary!B1:B36)</f>
        <v>43448</v>
      </c>
      <c r="R501" s="24" t="str">
        <f t="shared" si="124"/>
        <v>마북동</v>
      </c>
      <c r="S501" s="24" t="str">
        <f>IF(J501,Y501,S500)</f>
        <v>마북9통</v>
      </c>
      <c r="T501" s="24" t="str">
        <f>IF(J501,P502,T500)</f>
        <v>(마북동, 우림아파트)</v>
      </c>
      <c r="U501" s="24" t="str">
        <f t="shared" si="125"/>
        <v>마북</v>
      </c>
      <c r="V501" s="25">
        <f>IF(J501,M501,V500)</f>
        <v>9</v>
      </c>
      <c r="W501" s="25">
        <f t="shared" si="126"/>
        <v>8</v>
      </c>
      <c r="X501" s="26"/>
      <c r="Y501" s="7"/>
      <c r="Z501" s="2" t="s">
        <v>112</v>
      </c>
      <c r="AA501" s="2" t="s">
        <v>646</v>
      </c>
      <c r="AB501" s="5"/>
      <c r="AC501" s="5"/>
      <c r="AD501" s="5"/>
      <c r="AE501" s="5"/>
      <c r="AF501" s="5"/>
      <c r="AG501" s="5"/>
    </row>
    <row r="502" spans="1:33" ht="15.95" customHeight="1" x14ac:dyDescent="0.3">
      <c r="A502" s="22" t="b">
        <f t="shared" si="115"/>
        <v>0</v>
      </c>
      <c r="B502" s="22" t="b">
        <f t="shared" si="116"/>
        <v>0</v>
      </c>
      <c r="C502" s="22" t="b">
        <f t="shared" si="117"/>
        <v>0</v>
      </c>
      <c r="D502" s="22" t="b">
        <f t="shared" si="118"/>
        <v>0</v>
      </c>
      <c r="E502" s="22" t="b">
        <f t="shared" si="119"/>
        <v>0</v>
      </c>
      <c r="F502" s="22" t="b">
        <f t="shared" si="130"/>
        <v>0</v>
      </c>
      <c r="G502" s="22" t="b">
        <f t="shared" si="129"/>
        <v>0</v>
      </c>
      <c r="H502" s="22" t="b">
        <f t="shared" si="120"/>
        <v>0</v>
      </c>
      <c r="I502" s="22" t="b">
        <f t="shared" si="127"/>
        <v>0</v>
      </c>
      <c r="J502" s="22" t="b">
        <f t="shared" si="121"/>
        <v>0</v>
      </c>
      <c r="K502" s="3" t="str">
        <f>IF(AND(J502,RIGHT(Y502)="통"),Y502,"")</f>
        <v/>
      </c>
      <c r="L502" s="3" t="str">
        <f t="shared" si="122"/>
        <v/>
      </c>
      <c r="M502" s="3" t="str">
        <f t="shared" si="123"/>
        <v/>
      </c>
      <c r="N502" s="64" t="str">
        <f t="shared" si="128"/>
        <v/>
      </c>
      <c r="O502" s="3" t="str">
        <f>IF(I502,IF(I503,CONCATENATE(Y502,O503),Y502),"")</f>
        <v/>
      </c>
      <c r="P502" s="19" t="str">
        <f>IF(G502,O502,IF(D502,Y502,""))</f>
        <v/>
      </c>
      <c r="Q502" s="23">
        <f>_xlfn.XLOOKUP(R502,summary!C1:C36,summary!B1:B36)</f>
        <v>43448</v>
      </c>
      <c r="R502" s="24" t="str">
        <f t="shared" si="124"/>
        <v>마북동</v>
      </c>
      <c r="S502" s="24" t="str">
        <f>IF(J502,Y502,S501)</f>
        <v>마북9통</v>
      </c>
      <c r="T502" s="24" t="str">
        <f>IF(J502,P503,T501)</f>
        <v>(마북동, 우림아파트)</v>
      </c>
      <c r="U502" s="24" t="str">
        <f t="shared" si="125"/>
        <v>마북</v>
      </c>
      <c r="V502" s="25">
        <f>IF(J502,M502,V501)</f>
        <v>9</v>
      </c>
      <c r="W502" s="25">
        <f t="shared" si="126"/>
        <v>9</v>
      </c>
      <c r="X502" s="26"/>
      <c r="Y502" s="7"/>
      <c r="Z502" s="2" t="s">
        <v>114</v>
      </c>
      <c r="AA502" s="2" t="s">
        <v>647</v>
      </c>
      <c r="AB502" s="5"/>
      <c r="AC502" s="5"/>
      <c r="AD502" s="5"/>
      <c r="AE502" s="5"/>
      <c r="AF502" s="5"/>
      <c r="AG502" s="5"/>
    </row>
    <row r="503" spans="1:33" ht="15.95" customHeight="1" x14ac:dyDescent="0.3">
      <c r="A503" s="22" t="b">
        <f t="shared" si="115"/>
        <v>0</v>
      </c>
      <c r="B503" s="22" t="b">
        <f t="shared" si="116"/>
        <v>0</v>
      </c>
      <c r="C503" s="22" t="b">
        <f t="shared" si="117"/>
        <v>0</v>
      </c>
      <c r="D503" s="22" t="b">
        <f t="shared" si="118"/>
        <v>0</v>
      </c>
      <c r="E503" s="22" t="b">
        <f t="shared" si="119"/>
        <v>0</v>
      </c>
      <c r="F503" s="22" t="b">
        <f t="shared" si="130"/>
        <v>0</v>
      </c>
      <c r="G503" s="22" t="b">
        <f t="shared" si="129"/>
        <v>0</v>
      </c>
      <c r="H503" s="22" t="b">
        <f t="shared" si="120"/>
        <v>0</v>
      </c>
      <c r="I503" s="22" t="b">
        <f t="shared" si="127"/>
        <v>0</v>
      </c>
      <c r="J503" s="22" t="b">
        <f t="shared" si="121"/>
        <v>0</v>
      </c>
      <c r="K503" s="3" t="str">
        <f>IF(AND(J503,RIGHT(Y503)="통"),Y503,"")</f>
        <v/>
      </c>
      <c r="L503" s="3" t="str">
        <f t="shared" si="122"/>
        <v/>
      </c>
      <c r="M503" s="3" t="str">
        <f t="shared" si="123"/>
        <v/>
      </c>
      <c r="N503" s="64" t="str">
        <f t="shared" si="128"/>
        <v/>
      </c>
      <c r="O503" s="3" t="str">
        <f>IF(I503,IF(I504,CONCATENATE(Y503,O504),Y503),"")</f>
        <v/>
      </c>
      <c r="P503" s="19" t="str">
        <f>IF(G503,O503,IF(D503,Y503,""))</f>
        <v/>
      </c>
      <c r="Q503" s="23">
        <f>_xlfn.XLOOKUP(R503,summary!C1:C36,summary!B1:B36)</f>
        <v>43448</v>
      </c>
      <c r="R503" s="24" t="str">
        <f t="shared" si="124"/>
        <v>마북동</v>
      </c>
      <c r="S503" s="24" t="str">
        <f>IF(J503,Y503,S502)</f>
        <v>마북9통</v>
      </c>
      <c r="T503" s="24" t="str">
        <f>IF(J503,P504,T502)</f>
        <v>(마북동, 우림아파트)</v>
      </c>
      <c r="U503" s="24" t="str">
        <f t="shared" si="125"/>
        <v>마북</v>
      </c>
      <c r="V503" s="25">
        <f>IF(J503,M503,V502)</f>
        <v>9</v>
      </c>
      <c r="W503" s="25">
        <f t="shared" si="126"/>
        <v>10</v>
      </c>
      <c r="X503" s="26"/>
      <c r="Y503" s="7"/>
      <c r="Z503" s="2" t="s">
        <v>116</v>
      </c>
      <c r="AA503" s="2" t="s">
        <v>648</v>
      </c>
      <c r="AB503" s="5"/>
      <c r="AC503" s="5"/>
      <c r="AD503" s="5"/>
      <c r="AE503" s="5"/>
      <c r="AF503" s="5"/>
      <c r="AG503" s="5"/>
    </row>
    <row r="504" spans="1:33" ht="15.95" customHeight="1" x14ac:dyDescent="0.3">
      <c r="A504" s="22" t="b">
        <f t="shared" si="115"/>
        <v>0</v>
      </c>
      <c r="B504" s="22" t="b">
        <f t="shared" si="116"/>
        <v>0</v>
      </c>
      <c r="C504" s="22" t="b">
        <f t="shared" si="117"/>
        <v>0</v>
      </c>
      <c r="D504" s="22" t="b">
        <f t="shared" si="118"/>
        <v>0</v>
      </c>
      <c r="E504" s="22" t="b">
        <f t="shared" si="119"/>
        <v>0</v>
      </c>
      <c r="F504" s="22" t="b">
        <f t="shared" si="130"/>
        <v>0</v>
      </c>
      <c r="G504" s="22" t="b">
        <f t="shared" si="129"/>
        <v>0</v>
      </c>
      <c r="H504" s="22" t="b">
        <f t="shared" si="120"/>
        <v>0</v>
      </c>
      <c r="I504" s="22" t="b">
        <f t="shared" si="127"/>
        <v>0</v>
      </c>
      <c r="J504" s="22" t="b">
        <f t="shared" si="121"/>
        <v>0</v>
      </c>
      <c r="K504" s="3" t="str">
        <f>IF(AND(J504,RIGHT(Y504)="통"),Y504,"")</f>
        <v/>
      </c>
      <c r="L504" s="3" t="str">
        <f t="shared" si="122"/>
        <v/>
      </c>
      <c r="M504" s="3" t="str">
        <f t="shared" si="123"/>
        <v/>
      </c>
      <c r="N504" s="64" t="str">
        <f t="shared" si="128"/>
        <v/>
      </c>
      <c r="O504" s="3" t="str">
        <f>IF(I504,IF(I505,CONCATENATE(Y504,O505),Y504),"")</f>
        <v/>
      </c>
      <c r="P504" s="19" t="str">
        <f>IF(G504,O504,IF(D504,Y504,""))</f>
        <v/>
      </c>
      <c r="Q504" s="23">
        <f>_xlfn.XLOOKUP(R504,summary!C1:C36,summary!B1:B36)</f>
        <v>43448</v>
      </c>
      <c r="R504" s="24" t="str">
        <f t="shared" si="124"/>
        <v>마북동</v>
      </c>
      <c r="S504" s="24" t="str">
        <f>IF(J504,Y504,S503)</f>
        <v>마북9통</v>
      </c>
      <c r="T504" s="24" t="str">
        <f>IF(J504,P505,T503)</f>
        <v>(마북동, 우림아파트)</v>
      </c>
      <c r="U504" s="24" t="str">
        <f t="shared" si="125"/>
        <v>마북</v>
      </c>
      <c r="V504" s="25">
        <f>IF(J504,M504,V503)</f>
        <v>9</v>
      </c>
      <c r="W504" s="25">
        <f t="shared" si="126"/>
        <v>11</v>
      </c>
      <c r="X504" s="26"/>
      <c r="Y504" s="7"/>
      <c r="Z504" s="2" t="s">
        <v>118</v>
      </c>
      <c r="AA504" s="2" t="s">
        <v>649</v>
      </c>
      <c r="AB504" s="5"/>
      <c r="AC504" s="5"/>
      <c r="AD504" s="5"/>
      <c r="AE504" s="5"/>
      <c r="AF504" s="5"/>
      <c r="AG504" s="5"/>
    </row>
    <row r="505" spans="1:33" ht="15.95" customHeight="1" x14ac:dyDescent="0.3">
      <c r="A505" s="22" t="b">
        <f t="shared" si="115"/>
        <v>0</v>
      </c>
      <c r="B505" s="22" t="b">
        <f t="shared" si="116"/>
        <v>0</v>
      </c>
      <c r="C505" s="22" t="b">
        <f t="shared" si="117"/>
        <v>0</v>
      </c>
      <c r="D505" s="22" t="b">
        <f t="shared" si="118"/>
        <v>0</v>
      </c>
      <c r="E505" s="22" t="b">
        <f t="shared" si="119"/>
        <v>0</v>
      </c>
      <c r="F505" s="22" t="b">
        <f t="shared" si="130"/>
        <v>0</v>
      </c>
      <c r="G505" s="22" t="b">
        <f t="shared" si="129"/>
        <v>0</v>
      </c>
      <c r="H505" s="22" t="b">
        <f t="shared" si="120"/>
        <v>0</v>
      </c>
      <c r="I505" s="22" t="b">
        <f t="shared" si="127"/>
        <v>0</v>
      </c>
      <c r="J505" s="22" t="b">
        <f t="shared" si="121"/>
        <v>0</v>
      </c>
      <c r="K505" s="3" t="str">
        <f>IF(AND(J505,RIGHT(Y505)="통"),Y505,"")</f>
        <v/>
      </c>
      <c r="L505" s="3" t="str">
        <f t="shared" si="122"/>
        <v/>
      </c>
      <c r="M505" s="3" t="str">
        <f t="shared" si="123"/>
        <v/>
      </c>
      <c r="N505" s="64" t="str">
        <f t="shared" si="128"/>
        <v/>
      </c>
      <c r="O505" s="3" t="str">
        <f>IF(I505,IF(I506,CONCATENATE(Y505,O506),Y505),"")</f>
        <v/>
      </c>
      <c r="P505" s="19" t="str">
        <f>IF(G505,O505,IF(D505,Y505,""))</f>
        <v/>
      </c>
      <c r="Q505" s="23">
        <f>_xlfn.XLOOKUP(R505,summary!C1:C36,summary!B1:B36)</f>
        <v>43448</v>
      </c>
      <c r="R505" s="24" t="str">
        <f t="shared" si="124"/>
        <v>마북동</v>
      </c>
      <c r="S505" s="24" t="str">
        <f>IF(J505,Y505,S504)</f>
        <v>마북9통</v>
      </c>
      <c r="T505" s="24" t="str">
        <f>IF(J505,P506,T504)</f>
        <v>(마북동, 우림아파트)</v>
      </c>
      <c r="U505" s="24" t="str">
        <f t="shared" si="125"/>
        <v>마북</v>
      </c>
      <c r="V505" s="25">
        <f>IF(J505,M505,V504)</f>
        <v>9</v>
      </c>
      <c r="W505" s="25">
        <f t="shared" si="126"/>
        <v>12</v>
      </c>
      <c r="X505" s="26"/>
      <c r="Y505" s="7"/>
      <c r="Z505" s="2" t="s">
        <v>120</v>
      </c>
      <c r="AA505" s="2" t="s">
        <v>650</v>
      </c>
      <c r="AB505" s="5"/>
      <c r="AC505" s="5"/>
      <c r="AD505" s="5"/>
      <c r="AE505" s="5"/>
      <c r="AF505" s="5"/>
      <c r="AG505" s="5"/>
    </row>
    <row r="506" spans="1:33" ht="15.95" customHeight="1" x14ac:dyDescent="0.3">
      <c r="A506" s="22" t="b">
        <f t="shared" si="115"/>
        <v>0</v>
      </c>
      <c r="B506" s="22" t="b">
        <f t="shared" si="116"/>
        <v>0</v>
      </c>
      <c r="C506" s="22" t="b">
        <f t="shared" si="117"/>
        <v>0</v>
      </c>
      <c r="D506" s="22" t="b">
        <f t="shared" si="118"/>
        <v>0</v>
      </c>
      <c r="E506" s="22" t="b">
        <f t="shared" si="119"/>
        <v>0</v>
      </c>
      <c r="F506" s="22" t="b">
        <f t="shared" si="130"/>
        <v>0</v>
      </c>
      <c r="G506" s="22" t="b">
        <f t="shared" si="129"/>
        <v>0</v>
      </c>
      <c r="H506" s="22" t="b">
        <f t="shared" si="120"/>
        <v>0</v>
      </c>
      <c r="I506" s="22" t="b">
        <f t="shared" si="127"/>
        <v>0</v>
      </c>
      <c r="J506" s="22" t="b">
        <f t="shared" si="121"/>
        <v>0</v>
      </c>
      <c r="K506" s="3" t="str">
        <f>IF(AND(J506,RIGHT(Y506)="통"),Y506,"")</f>
        <v/>
      </c>
      <c r="L506" s="3" t="str">
        <f t="shared" si="122"/>
        <v/>
      </c>
      <c r="M506" s="3" t="str">
        <f t="shared" si="123"/>
        <v/>
      </c>
      <c r="N506" s="64" t="str">
        <f t="shared" si="128"/>
        <v/>
      </c>
      <c r="O506" s="3" t="str">
        <f>IF(I506,IF(I507,CONCATENATE(Y506,O507),Y506),"")</f>
        <v/>
      </c>
      <c r="P506" s="19" t="str">
        <f>IF(G506,O506,IF(D506,Y506,""))</f>
        <v/>
      </c>
      <c r="Q506" s="23">
        <f>_xlfn.XLOOKUP(R506,summary!C1:C36,summary!B1:B36)</f>
        <v>43448</v>
      </c>
      <c r="R506" s="24" t="str">
        <f t="shared" si="124"/>
        <v>마북동</v>
      </c>
      <c r="S506" s="24" t="str">
        <f>IF(J506,Y506,S505)</f>
        <v>마북9통</v>
      </c>
      <c r="T506" s="24" t="str">
        <f>IF(J506,P507,T505)</f>
        <v>(마북동, 우림아파트)</v>
      </c>
      <c r="U506" s="24" t="str">
        <f t="shared" si="125"/>
        <v>마북</v>
      </c>
      <c r="V506" s="25">
        <f>IF(J506,M506,V505)</f>
        <v>9</v>
      </c>
      <c r="W506" s="24" t="str">
        <f t="shared" si="126"/>
        <v/>
      </c>
      <c r="X506" s="26"/>
      <c r="Y506" s="7"/>
      <c r="Z506" s="7"/>
      <c r="AA506" s="7"/>
      <c r="AB506" s="5"/>
      <c r="AC506" s="5"/>
      <c r="AD506" s="5"/>
      <c r="AE506" s="5"/>
      <c r="AF506" s="5"/>
      <c r="AG506" s="5"/>
    </row>
    <row r="507" spans="1:33" ht="15.95" customHeight="1" x14ac:dyDescent="0.3">
      <c r="A507" s="22" t="b">
        <f t="shared" si="115"/>
        <v>0</v>
      </c>
      <c r="B507" s="22" t="b">
        <f t="shared" si="116"/>
        <v>0</v>
      </c>
      <c r="C507" s="22" t="b">
        <f t="shared" si="117"/>
        <v>0</v>
      </c>
      <c r="D507" s="22" t="b">
        <f t="shared" si="118"/>
        <v>0</v>
      </c>
      <c r="E507" s="22" t="b">
        <f t="shared" si="119"/>
        <v>0</v>
      </c>
      <c r="F507" s="22" t="b">
        <f t="shared" si="130"/>
        <v>0</v>
      </c>
      <c r="G507" s="22" t="b">
        <f t="shared" si="129"/>
        <v>0</v>
      </c>
      <c r="H507" s="22" t="b">
        <f t="shared" si="120"/>
        <v>0</v>
      </c>
      <c r="I507" s="22" t="b">
        <f t="shared" si="127"/>
        <v>0</v>
      </c>
      <c r="J507" s="22" t="b">
        <f t="shared" si="121"/>
        <v>0</v>
      </c>
      <c r="K507" s="3" t="str">
        <f>IF(AND(J507,RIGHT(Y507)="통"),Y507,"")</f>
        <v/>
      </c>
      <c r="L507" s="3" t="str">
        <f t="shared" si="122"/>
        <v/>
      </c>
      <c r="M507" s="3" t="str">
        <f t="shared" si="123"/>
        <v/>
      </c>
      <c r="N507" s="64" t="str">
        <f t="shared" si="128"/>
        <v/>
      </c>
      <c r="O507" s="3" t="str">
        <f>IF(I507,IF(I508,CONCATENATE(Y507,O508),Y507),"")</f>
        <v/>
      </c>
      <c r="P507" s="19" t="str">
        <f>IF(G507,O507,IF(D507,Y507,""))</f>
        <v/>
      </c>
      <c r="Q507" s="23">
        <f>_xlfn.XLOOKUP(R507,summary!C1:C36,summary!B1:B36)</f>
        <v>43448</v>
      </c>
      <c r="R507" s="24" t="str">
        <f t="shared" si="124"/>
        <v>마북동</v>
      </c>
      <c r="S507" s="24" t="str">
        <f>IF(J507,Y507,S506)</f>
        <v>마북9통</v>
      </c>
      <c r="T507" s="24" t="str">
        <f>IF(J507,P508,T506)</f>
        <v>(마북동, 우림아파트)</v>
      </c>
      <c r="U507" s="24" t="str">
        <f t="shared" si="125"/>
        <v>마북</v>
      </c>
      <c r="V507" s="25">
        <f>IF(J507,M507,V506)</f>
        <v>9</v>
      </c>
      <c r="W507" s="24" t="str">
        <f t="shared" si="126"/>
        <v/>
      </c>
      <c r="X507" s="26"/>
      <c r="Y507" s="7"/>
      <c r="Z507" s="7"/>
      <c r="AA507" s="7"/>
      <c r="AB507" s="5"/>
      <c r="AC507" s="5"/>
      <c r="AD507" s="5"/>
      <c r="AE507" s="5"/>
      <c r="AF507" s="5"/>
      <c r="AG507" s="5"/>
    </row>
    <row r="508" spans="1:33" ht="15.95" customHeight="1" x14ac:dyDescent="0.3">
      <c r="A508" s="22" t="b">
        <f t="shared" si="115"/>
        <v>0</v>
      </c>
      <c r="B508" s="22" t="b">
        <f t="shared" si="116"/>
        <v>0</v>
      </c>
      <c r="C508" s="22" t="b">
        <f t="shared" si="117"/>
        <v>0</v>
      </c>
      <c r="D508" s="22" t="b">
        <f t="shared" si="118"/>
        <v>0</v>
      </c>
      <c r="E508" s="22" t="b">
        <f t="shared" si="119"/>
        <v>0</v>
      </c>
      <c r="F508" s="22" t="b">
        <f t="shared" si="130"/>
        <v>0</v>
      </c>
      <c r="G508" s="22" t="b">
        <f t="shared" si="129"/>
        <v>0</v>
      </c>
      <c r="H508" s="22" t="b">
        <f t="shared" si="120"/>
        <v>0</v>
      </c>
      <c r="I508" s="22" t="b">
        <f t="shared" si="127"/>
        <v>0</v>
      </c>
      <c r="J508" s="22" t="b">
        <f t="shared" si="121"/>
        <v>0</v>
      </c>
      <c r="K508" s="3" t="str">
        <f>IF(AND(J508,RIGHT(Y508)="통"),Y508,"")</f>
        <v/>
      </c>
      <c r="L508" s="3" t="str">
        <f t="shared" si="122"/>
        <v/>
      </c>
      <c r="M508" s="3" t="str">
        <f t="shared" si="123"/>
        <v/>
      </c>
      <c r="N508" s="64" t="str">
        <f t="shared" si="128"/>
        <v/>
      </c>
      <c r="O508" s="3" t="str">
        <f>IF(I508,IF(I509,CONCATENATE(Y508,O509),Y508),"")</f>
        <v/>
      </c>
      <c r="P508" s="19" t="str">
        <f>IF(G508,O508,IF(D508,Y508,""))</f>
        <v/>
      </c>
      <c r="Q508" s="23">
        <f>_xlfn.XLOOKUP(R508,summary!C1:C36,summary!B1:B36)</f>
        <v>43448</v>
      </c>
      <c r="R508" s="24" t="str">
        <f t="shared" si="124"/>
        <v>마북동</v>
      </c>
      <c r="S508" s="24" t="str">
        <f>IF(J508,Y508,S507)</f>
        <v>마북9통</v>
      </c>
      <c r="T508" s="24" t="str">
        <f>IF(J508,P509,T507)</f>
        <v>(마북동, 우림아파트)</v>
      </c>
      <c r="U508" s="24" t="str">
        <f t="shared" si="125"/>
        <v>마북</v>
      </c>
      <c r="V508" s="25">
        <f>IF(J508,M508,V507)</f>
        <v>9</v>
      </c>
      <c r="W508" s="24" t="str">
        <f t="shared" si="126"/>
        <v/>
      </c>
      <c r="X508" s="26"/>
      <c r="Y508" s="7"/>
      <c r="Z508" s="7"/>
      <c r="AA508" s="7"/>
      <c r="AB508" s="5"/>
      <c r="AC508" s="5"/>
      <c r="AD508" s="5"/>
      <c r="AE508" s="5"/>
      <c r="AF508" s="5"/>
      <c r="AG508" s="5"/>
    </row>
    <row r="509" spans="1:33" ht="15.95" customHeight="1" x14ac:dyDescent="0.3">
      <c r="A509" s="22" t="b">
        <f t="shared" si="115"/>
        <v>1</v>
      </c>
      <c r="B509" s="22" t="b">
        <f t="shared" si="116"/>
        <v>0</v>
      </c>
      <c r="C509" s="22" t="b">
        <f t="shared" si="117"/>
        <v>0</v>
      </c>
      <c r="D509" s="22" t="b">
        <f t="shared" si="118"/>
        <v>0</v>
      </c>
      <c r="E509" s="22" t="b">
        <f t="shared" si="119"/>
        <v>0</v>
      </c>
      <c r="F509" s="22" t="b">
        <f t="shared" si="130"/>
        <v>0</v>
      </c>
      <c r="G509" s="22" t="b">
        <f t="shared" si="129"/>
        <v>0</v>
      </c>
      <c r="H509" s="22" t="b">
        <f t="shared" si="120"/>
        <v>0</v>
      </c>
      <c r="I509" s="22" t="b">
        <f t="shared" si="127"/>
        <v>0</v>
      </c>
      <c r="J509" s="22" t="b">
        <f t="shared" si="121"/>
        <v>1</v>
      </c>
      <c r="K509" s="3" t="str">
        <f>IF(AND(J509,RIGHT(Y509)="통"),Y509,"")</f>
        <v/>
      </c>
      <c r="L509" s="3" t="str">
        <f t="shared" si="122"/>
        <v/>
      </c>
      <c r="M509" s="3" t="str">
        <f t="shared" si="123"/>
        <v/>
      </c>
      <c r="N509" s="64" t="str">
        <f t="shared" si="128"/>
        <v/>
      </c>
      <c r="O509" s="3" t="str">
        <f>IF(I509,IF(I510,CONCATENATE(Y509,O510),Y509),"")</f>
        <v/>
      </c>
      <c r="P509" s="19" t="str">
        <f>IF(G509,O509,IF(D509,Y509,""))</f>
        <v/>
      </c>
      <c r="Q509" s="23" t="e">
        <f>_xlfn.XLOOKUP(R509,summary!C1:C36,summary!B1:B36)</f>
        <v>#N/A</v>
      </c>
      <c r="R509" s="24" t="str">
        <f t="shared" si="124"/>
        <v>읍 면 동</v>
      </c>
      <c r="S509" s="24" t="str">
        <f>IF(J509,Y509,S508)</f>
        <v>통 리 명</v>
      </c>
      <c r="T509" s="24" t="str">
        <f>IF(J509,P510,T508)</f>
        <v/>
      </c>
      <c r="U509" s="25" t="str">
        <f t="shared" si="125"/>
        <v/>
      </c>
      <c r="V509" s="24" t="str">
        <f>IF(J509,M509,V508)</f>
        <v/>
      </c>
      <c r="W509" s="24" t="str">
        <f t="shared" si="126"/>
        <v/>
      </c>
      <c r="X509" s="21" t="s">
        <v>141</v>
      </c>
      <c r="Y509" s="2" t="s">
        <v>142</v>
      </c>
      <c r="Z509" s="2" t="s">
        <v>74</v>
      </c>
      <c r="AA509" s="2" t="s">
        <v>143</v>
      </c>
      <c r="AB509" s="5"/>
      <c r="AC509" s="5"/>
      <c r="AD509" s="5"/>
      <c r="AE509" s="5"/>
      <c r="AF509" s="5"/>
      <c r="AG509" s="5"/>
    </row>
    <row r="510" spans="1:33" ht="15.95" customHeight="1" x14ac:dyDescent="0.3">
      <c r="A510" s="22" t="b">
        <f t="shared" si="115"/>
        <v>1</v>
      </c>
      <c r="B510" s="22" t="b">
        <f t="shared" si="116"/>
        <v>0</v>
      </c>
      <c r="C510" s="22" t="b">
        <f t="shared" si="117"/>
        <v>0</v>
      </c>
      <c r="D510" s="22" t="b">
        <f t="shared" si="118"/>
        <v>0</v>
      </c>
      <c r="E510" s="22" t="b">
        <f t="shared" si="119"/>
        <v>0</v>
      </c>
      <c r="F510" s="22" t="b">
        <f t="shared" si="130"/>
        <v>0</v>
      </c>
      <c r="G510" s="22" t="b">
        <f t="shared" si="129"/>
        <v>0</v>
      </c>
      <c r="H510" s="22" t="b">
        <f t="shared" si="120"/>
        <v>0</v>
      </c>
      <c r="I510" s="22" t="b">
        <f t="shared" si="127"/>
        <v>0</v>
      </c>
      <c r="J510" s="22" t="b">
        <f t="shared" si="121"/>
        <v>1</v>
      </c>
      <c r="K510" s="3" t="str">
        <f>IF(AND(J510,RIGHT(Y510)="통"),Y510,"")</f>
        <v>마북10통</v>
      </c>
      <c r="L510" s="3" t="str">
        <f t="shared" si="122"/>
        <v>10</v>
      </c>
      <c r="M510" s="22">
        <f t="shared" si="123"/>
        <v>10</v>
      </c>
      <c r="N510" s="64" t="str">
        <f t="shared" si="128"/>
        <v>마북</v>
      </c>
      <c r="O510" s="3" t="str">
        <f>IF(I510,IF(I511,CONCATENATE(Y510,O511),Y510),"")</f>
        <v/>
      </c>
      <c r="P510" s="19" t="str">
        <f>IF(G510,O510,IF(D510,Y510,""))</f>
        <v/>
      </c>
      <c r="Q510" s="23">
        <f>_xlfn.XLOOKUP(R510,summary!C1:C36,summary!B1:B36)</f>
        <v>43448</v>
      </c>
      <c r="R510" s="24" t="str">
        <f t="shared" si="124"/>
        <v>마북동</v>
      </c>
      <c r="S510" s="24" t="str">
        <f>IF(J510,Y510,S509)</f>
        <v>마북10통</v>
      </c>
      <c r="T510" s="24" t="str">
        <f>IF(J510,P511,T509)</f>
        <v>(마북동, LG아파트)</v>
      </c>
      <c r="U510" s="24" t="str">
        <f t="shared" si="125"/>
        <v>마북</v>
      </c>
      <c r="V510" s="25">
        <f>IF(J510,M510,V509)</f>
        <v>10</v>
      </c>
      <c r="W510" s="25">
        <f t="shared" si="126"/>
        <v>1</v>
      </c>
      <c r="X510" s="21" t="s">
        <v>33</v>
      </c>
      <c r="Y510" s="2" t="s">
        <v>651</v>
      </c>
      <c r="Z510" s="2" t="s">
        <v>79</v>
      </c>
      <c r="AA510" s="2" t="s">
        <v>653</v>
      </c>
      <c r="AB510" s="5"/>
      <c r="AC510" s="5"/>
      <c r="AD510" s="5"/>
      <c r="AE510" s="5"/>
      <c r="AF510" s="5"/>
      <c r="AG510" s="5"/>
    </row>
    <row r="511" spans="1:33" ht="15.95" customHeight="1" x14ac:dyDescent="0.3">
      <c r="A511" s="22" t="b">
        <f t="shared" si="115"/>
        <v>1</v>
      </c>
      <c r="B511" s="22" t="b">
        <f t="shared" si="116"/>
        <v>1</v>
      </c>
      <c r="C511" s="22" t="b">
        <f t="shared" si="117"/>
        <v>0</v>
      </c>
      <c r="D511" s="22" t="b">
        <f t="shared" si="118"/>
        <v>0</v>
      </c>
      <c r="E511" s="22" t="b">
        <f t="shared" si="119"/>
        <v>1</v>
      </c>
      <c r="F511" s="22" t="b">
        <f t="shared" si="130"/>
        <v>1</v>
      </c>
      <c r="G511" s="22" t="b">
        <f t="shared" si="129"/>
        <v>1</v>
      </c>
      <c r="H511" s="22" t="b">
        <f t="shared" si="120"/>
        <v>0</v>
      </c>
      <c r="I511" s="22" t="b">
        <f t="shared" si="127"/>
        <v>1</v>
      </c>
      <c r="J511" s="22" t="b">
        <f t="shared" si="121"/>
        <v>0</v>
      </c>
      <c r="K511" s="3" t="str">
        <f>IF(AND(J511,RIGHT(Y511)="통"),Y511,"")</f>
        <v/>
      </c>
      <c r="L511" s="3" t="str">
        <f t="shared" si="122"/>
        <v/>
      </c>
      <c r="M511" s="3" t="str">
        <f t="shared" si="123"/>
        <v/>
      </c>
      <c r="N511" s="64" t="str">
        <f t="shared" si="128"/>
        <v/>
      </c>
      <c r="O511" s="3" t="str">
        <f>IF(I511,IF(I512,CONCATENATE(Y511,O512),Y511),"")</f>
        <v>(마북동, LG아파트)</v>
      </c>
      <c r="P511" s="19" t="str">
        <f>IF(G511,O511,IF(D511,Y511,""))</f>
        <v>(마북동, LG아파트)</v>
      </c>
      <c r="Q511" s="23">
        <f>_xlfn.XLOOKUP(R511,summary!C1:C36,summary!B1:B36)</f>
        <v>43448</v>
      </c>
      <c r="R511" s="24" t="str">
        <f t="shared" si="124"/>
        <v>마북동</v>
      </c>
      <c r="S511" s="24" t="str">
        <f>IF(J511,Y511,S510)</f>
        <v>마북10통</v>
      </c>
      <c r="T511" s="24" t="str">
        <f>IF(J511,P512,T510)</f>
        <v>(마북동, LG아파트)</v>
      </c>
      <c r="U511" s="24" t="str">
        <f t="shared" si="125"/>
        <v>마북</v>
      </c>
      <c r="V511" s="25">
        <f>IF(J511,M511,V510)</f>
        <v>10</v>
      </c>
      <c r="W511" s="25">
        <f t="shared" si="126"/>
        <v>2</v>
      </c>
      <c r="X511" s="26"/>
      <c r="Y511" s="2" t="s">
        <v>602</v>
      </c>
      <c r="Z511" s="2" t="s">
        <v>81</v>
      </c>
      <c r="AA511" s="2" t="s">
        <v>654</v>
      </c>
      <c r="AB511" s="5"/>
      <c r="AC511" s="5"/>
      <c r="AD511" s="5"/>
      <c r="AE511" s="5"/>
      <c r="AF511" s="5"/>
      <c r="AG511" s="5"/>
    </row>
    <row r="512" spans="1:33" ht="15.95" customHeight="1" x14ac:dyDescent="0.3">
      <c r="A512" s="22" t="b">
        <f t="shared" si="115"/>
        <v>1</v>
      </c>
      <c r="B512" s="22" t="b">
        <f t="shared" si="116"/>
        <v>0</v>
      </c>
      <c r="C512" s="22" t="b">
        <f t="shared" si="117"/>
        <v>1</v>
      </c>
      <c r="D512" s="22" t="b">
        <f t="shared" si="118"/>
        <v>0</v>
      </c>
      <c r="E512" s="22" t="b">
        <f t="shared" si="119"/>
        <v>1</v>
      </c>
      <c r="F512" s="22" t="b">
        <f t="shared" si="130"/>
        <v>1</v>
      </c>
      <c r="G512" s="22" t="b">
        <f t="shared" si="129"/>
        <v>0</v>
      </c>
      <c r="H512" s="22" t="b">
        <f t="shared" si="120"/>
        <v>1</v>
      </c>
      <c r="I512" s="22" t="b">
        <f t="shared" si="127"/>
        <v>1</v>
      </c>
      <c r="J512" s="22" t="b">
        <f t="shared" si="121"/>
        <v>0</v>
      </c>
      <c r="K512" s="3" t="str">
        <f>IF(AND(J512,RIGHT(Y512)="통"),Y512,"")</f>
        <v/>
      </c>
      <c r="L512" s="3" t="str">
        <f t="shared" si="122"/>
        <v/>
      </c>
      <c r="M512" s="3" t="str">
        <f t="shared" si="123"/>
        <v/>
      </c>
      <c r="N512" s="64" t="str">
        <f t="shared" si="128"/>
        <v/>
      </c>
      <c r="O512" s="3" t="str">
        <f>IF(I512,IF(I513,CONCATENATE(Y512,O513),Y512),"")</f>
        <v>LG아파트)</v>
      </c>
      <c r="P512" s="19" t="str">
        <f>IF(G512,O512,IF(D512,Y512,""))</f>
        <v/>
      </c>
      <c r="Q512" s="23">
        <f>_xlfn.XLOOKUP(R512,summary!C1:C36,summary!B1:B36)</f>
        <v>43448</v>
      </c>
      <c r="R512" s="24" t="str">
        <f t="shared" si="124"/>
        <v>마북동</v>
      </c>
      <c r="S512" s="24" t="str">
        <f>IF(J512,Y512,S511)</f>
        <v>마북10통</v>
      </c>
      <c r="T512" s="24" t="str">
        <f>IF(J512,P513,T511)</f>
        <v>(마북동, LG아파트)</v>
      </c>
      <c r="U512" s="24" t="str">
        <f t="shared" si="125"/>
        <v>마북</v>
      </c>
      <c r="V512" s="25">
        <f>IF(J512,M512,V511)</f>
        <v>10</v>
      </c>
      <c r="W512" s="25">
        <f t="shared" si="126"/>
        <v>3</v>
      </c>
      <c r="X512" s="26"/>
      <c r="Y512" s="2" t="s">
        <v>655</v>
      </c>
      <c r="Z512" s="2" t="s">
        <v>83</v>
      </c>
      <c r="AA512" s="2" t="s">
        <v>656</v>
      </c>
      <c r="AB512" s="5"/>
      <c r="AC512" s="5"/>
      <c r="AD512" s="5"/>
      <c r="AE512" s="5"/>
      <c r="AF512" s="5"/>
      <c r="AG512" s="5"/>
    </row>
    <row r="513" spans="1:33" ht="15.95" customHeight="1" x14ac:dyDescent="0.3">
      <c r="A513" s="22" t="b">
        <f t="shared" si="115"/>
        <v>0</v>
      </c>
      <c r="B513" s="22" t="b">
        <f t="shared" si="116"/>
        <v>0</v>
      </c>
      <c r="C513" s="22" t="b">
        <f t="shared" si="117"/>
        <v>0</v>
      </c>
      <c r="D513" s="22" t="b">
        <f t="shared" si="118"/>
        <v>0</v>
      </c>
      <c r="E513" s="22" t="b">
        <f t="shared" si="119"/>
        <v>0</v>
      </c>
      <c r="F513" s="22" t="b">
        <f t="shared" si="130"/>
        <v>0</v>
      </c>
      <c r="G513" s="22" t="b">
        <f t="shared" si="129"/>
        <v>0</v>
      </c>
      <c r="H513" s="22" t="b">
        <f t="shared" si="120"/>
        <v>0</v>
      </c>
      <c r="I513" s="22" t="b">
        <f t="shared" si="127"/>
        <v>0</v>
      </c>
      <c r="J513" s="22" t="b">
        <f t="shared" si="121"/>
        <v>0</v>
      </c>
      <c r="K513" s="3" t="str">
        <f>IF(AND(J513,RIGHT(Y513)="통"),Y513,"")</f>
        <v/>
      </c>
      <c r="L513" s="3" t="str">
        <f t="shared" si="122"/>
        <v/>
      </c>
      <c r="M513" s="3" t="str">
        <f t="shared" si="123"/>
        <v/>
      </c>
      <c r="N513" s="64" t="str">
        <f t="shared" si="128"/>
        <v/>
      </c>
      <c r="O513" s="3" t="str">
        <f>IF(I513,IF(I514,CONCATENATE(Y513,O514),Y513),"")</f>
        <v/>
      </c>
      <c r="P513" s="19" t="str">
        <f>IF(G513,O513,IF(D513,Y513,""))</f>
        <v/>
      </c>
      <c r="Q513" s="23">
        <f>_xlfn.XLOOKUP(R513,summary!C1:C36,summary!B1:B36)</f>
        <v>43448</v>
      </c>
      <c r="R513" s="24" t="str">
        <f t="shared" si="124"/>
        <v>마북동</v>
      </c>
      <c r="S513" s="24" t="str">
        <f>IF(J513,Y513,S512)</f>
        <v>마북10통</v>
      </c>
      <c r="T513" s="24" t="str">
        <f>IF(J513,P514,T512)</f>
        <v>(마북동, LG아파트)</v>
      </c>
      <c r="U513" s="24" t="str">
        <f t="shared" si="125"/>
        <v>마북</v>
      </c>
      <c r="V513" s="25">
        <f>IF(J513,M513,V512)</f>
        <v>10</v>
      </c>
      <c r="W513" s="25">
        <f t="shared" si="126"/>
        <v>4</v>
      </c>
      <c r="X513" s="26"/>
      <c r="Y513" s="7"/>
      <c r="Z513" s="2" t="s">
        <v>90</v>
      </c>
      <c r="AA513" s="2" t="s">
        <v>657</v>
      </c>
      <c r="AB513" s="5"/>
      <c r="AC513" s="5"/>
      <c r="AD513" s="5"/>
      <c r="AE513" s="5"/>
      <c r="AF513" s="5"/>
      <c r="AG513" s="5"/>
    </row>
    <row r="514" spans="1:33" ht="15.95" customHeight="1" x14ac:dyDescent="0.3">
      <c r="A514" s="22" t="b">
        <f t="shared" ref="A514:A577" si="131">LEN(Y514)&gt;0</f>
        <v>0</v>
      </c>
      <c r="B514" s="22" t="b">
        <f t="shared" ref="B514:B577" si="132">LEFT(Y514)="("</f>
        <v>0</v>
      </c>
      <c r="C514" s="22" t="b">
        <f t="shared" ref="C514:C577" si="133">RIGHT(Y514)=")"</f>
        <v>0</v>
      </c>
      <c r="D514" s="22" t="b">
        <f t="shared" ref="D514:D577" si="134">AND(B514,C514)</f>
        <v>0</v>
      </c>
      <c r="E514" s="22" t="b">
        <f t="shared" ref="E514:E577" si="135">OR(B514,C514)</f>
        <v>0</v>
      </c>
      <c r="F514" s="22" t="b">
        <f t="shared" si="130"/>
        <v>0</v>
      </c>
      <c r="G514" s="22" t="b">
        <f t="shared" si="129"/>
        <v>0</v>
      </c>
      <c r="H514" s="22" t="b">
        <f t="shared" ref="H514:H577" si="136">AND(C514,$F514)</f>
        <v>0</v>
      </c>
      <c r="I514" s="22" t="b">
        <f t="shared" si="127"/>
        <v>0</v>
      </c>
      <c r="J514" s="22" t="b">
        <f t="shared" ref="J514:J577" si="137">AND(A514,NOT(B514),NOT(I514))</f>
        <v>0</v>
      </c>
      <c r="K514" s="3" t="str">
        <f>IF(AND(J514,RIGHT(Y514)="통"),Y514,"")</f>
        <v/>
      </c>
      <c r="L514" s="3" t="str">
        <f t="shared" ref="L514:L577" si="138">RIGHT(SUBSTITUTE(K514,"통",""),2)</f>
        <v/>
      </c>
      <c r="M514" s="3" t="str">
        <f t="shared" ref="M514:M577" si="139">IF(LEN(L514)=0,"",IF(CODE(L514)&lt;60,VALUE(L514),VALUE(RIGHT(L514))))</f>
        <v/>
      </c>
      <c r="N514" s="64" t="str">
        <f t="shared" si="128"/>
        <v/>
      </c>
      <c r="O514" s="3" t="str">
        <f>IF(I514,IF(I515,CONCATENATE(Y514,O515),Y514),"")</f>
        <v/>
      </c>
      <c r="P514" s="19" t="str">
        <f>IF(G514,O514,IF(D514,Y514,""))</f>
        <v/>
      </c>
      <c r="Q514" s="23">
        <f>_xlfn.XLOOKUP(R514,summary!C1:C36,summary!B1:B36)</f>
        <v>43448</v>
      </c>
      <c r="R514" s="24" t="str">
        <f t="shared" ref="R514:R577" si="140">IF($X514="",R513,$X514)</f>
        <v>마북동</v>
      </c>
      <c r="S514" s="24" t="str">
        <f>IF(J514,Y514,S513)</f>
        <v>마북10통</v>
      </c>
      <c r="T514" s="24" t="str">
        <f>IF(J514,P515,T513)</f>
        <v>(마북동, LG아파트)</v>
      </c>
      <c r="U514" s="24" t="str">
        <f t="shared" ref="U514:U577" si="141">IF($J514,N514,U513)</f>
        <v>마북</v>
      </c>
      <c r="V514" s="25">
        <f>IF(J514,M514,V513)</f>
        <v>10</v>
      </c>
      <c r="W514" s="25">
        <f t="shared" ref="W514:W577" si="142">IF(ISBLANK(Z514),"",IF(LEN(TRIM(Z514))&lt;4,VALUE(SUBSTITUTE(TRIM(Z514),"반","")),""))</f>
        <v>5</v>
      </c>
      <c r="X514" s="26"/>
      <c r="Y514" s="7"/>
      <c r="Z514" s="2" t="s">
        <v>106</v>
      </c>
      <c r="AA514" s="2" t="s">
        <v>658</v>
      </c>
      <c r="AB514" s="5"/>
      <c r="AC514" s="5"/>
      <c r="AD514" s="5"/>
      <c r="AE514" s="5"/>
      <c r="AF514" s="5"/>
      <c r="AG514" s="5"/>
    </row>
    <row r="515" spans="1:33" ht="15.95" customHeight="1" x14ac:dyDescent="0.3">
      <c r="A515" s="22" t="b">
        <f t="shared" si="131"/>
        <v>0</v>
      </c>
      <c r="B515" s="22" t="b">
        <f t="shared" si="132"/>
        <v>0</v>
      </c>
      <c r="C515" s="22" t="b">
        <f t="shared" si="133"/>
        <v>0</v>
      </c>
      <c r="D515" s="22" t="b">
        <f t="shared" si="134"/>
        <v>0</v>
      </c>
      <c r="E515" s="22" t="b">
        <f t="shared" si="135"/>
        <v>0</v>
      </c>
      <c r="F515" s="22" t="b">
        <f t="shared" si="130"/>
        <v>0</v>
      </c>
      <c r="G515" s="22" t="b">
        <f t="shared" si="129"/>
        <v>0</v>
      </c>
      <c r="H515" s="22" t="b">
        <f t="shared" si="136"/>
        <v>0</v>
      </c>
      <c r="I515" s="22" t="b">
        <f t="shared" ref="I515:I578" si="143">IF(G515,G515,IF(H514,FALSE,I514))</f>
        <v>0</v>
      </c>
      <c r="J515" s="22" t="b">
        <f t="shared" si="137"/>
        <v>0</v>
      </c>
      <c r="K515" s="3" t="str">
        <f>IF(AND(J515,RIGHT(Y515)="통"),Y515,"")</f>
        <v/>
      </c>
      <c r="L515" s="3" t="str">
        <f t="shared" si="138"/>
        <v/>
      </c>
      <c r="M515" s="3" t="str">
        <f t="shared" si="139"/>
        <v/>
      </c>
      <c r="N515" s="64" t="str">
        <f t="shared" ref="N515:N578" si="144">SUBSTITUTE(K515,_xlfn.CONCAT(M515,"통"),"")</f>
        <v/>
      </c>
      <c r="O515" s="3" t="str">
        <f>IF(I515,IF(I516,CONCATENATE(Y515,O516),Y515),"")</f>
        <v/>
      </c>
      <c r="P515" s="19" t="str">
        <f>IF(G515,O515,IF(D515,Y515,""))</f>
        <v/>
      </c>
      <c r="Q515" s="23">
        <f>_xlfn.XLOOKUP(R515,summary!C1:C36,summary!B1:B36)</f>
        <v>43448</v>
      </c>
      <c r="R515" s="24" t="str">
        <f t="shared" si="140"/>
        <v>마북동</v>
      </c>
      <c r="S515" s="24" t="str">
        <f>IF(J515,Y515,S514)</f>
        <v>마북10통</v>
      </c>
      <c r="T515" s="24" t="str">
        <f>IF(J515,P516,T514)</f>
        <v>(마북동, LG아파트)</v>
      </c>
      <c r="U515" s="24" t="str">
        <f t="shared" si="141"/>
        <v>마북</v>
      </c>
      <c r="V515" s="25">
        <f>IF(J515,M515,V514)</f>
        <v>10</v>
      </c>
      <c r="W515" s="25">
        <f t="shared" si="142"/>
        <v>6</v>
      </c>
      <c r="X515" s="26"/>
      <c r="Y515" s="7"/>
      <c r="Z515" s="2" t="s">
        <v>108</v>
      </c>
      <c r="AA515" s="2" t="s">
        <v>659</v>
      </c>
      <c r="AB515" s="5"/>
      <c r="AC515" s="5"/>
      <c r="AD515" s="5"/>
      <c r="AE515" s="5"/>
      <c r="AF515" s="5"/>
      <c r="AG515" s="5"/>
    </row>
    <row r="516" spans="1:33" ht="15.95" customHeight="1" x14ac:dyDescent="0.3">
      <c r="A516" s="22" t="b">
        <f t="shared" si="131"/>
        <v>0</v>
      </c>
      <c r="B516" s="22" t="b">
        <f t="shared" si="132"/>
        <v>0</v>
      </c>
      <c r="C516" s="22" t="b">
        <f t="shared" si="133"/>
        <v>0</v>
      </c>
      <c r="D516" s="22" t="b">
        <f t="shared" si="134"/>
        <v>0</v>
      </c>
      <c r="E516" s="22" t="b">
        <f t="shared" si="135"/>
        <v>0</v>
      </c>
      <c r="F516" s="22" t="b">
        <f t="shared" si="130"/>
        <v>0</v>
      </c>
      <c r="G516" s="22" t="b">
        <f t="shared" si="129"/>
        <v>0</v>
      </c>
      <c r="H516" s="22" t="b">
        <f t="shared" si="136"/>
        <v>0</v>
      </c>
      <c r="I516" s="22" t="b">
        <f t="shared" si="143"/>
        <v>0</v>
      </c>
      <c r="J516" s="22" t="b">
        <f t="shared" si="137"/>
        <v>0</v>
      </c>
      <c r="K516" s="3" t="str">
        <f>IF(AND(J516,RIGHT(Y516)="통"),Y516,"")</f>
        <v/>
      </c>
      <c r="L516" s="3" t="str">
        <f t="shared" si="138"/>
        <v/>
      </c>
      <c r="M516" s="3" t="str">
        <f t="shared" si="139"/>
        <v/>
      </c>
      <c r="N516" s="64" t="str">
        <f t="shared" si="144"/>
        <v/>
      </c>
      <c r="O516" s="3" t="str">
        <f>IF(I516,IF(I517,CONCATENATE(Y516,O517),Y516),"")</f>
        <v/>
      </c>
      <c r="P516" s="19" t="str">
        <f>IF(G516,O516,IF(D516,Y516,""))</f>
        <v/>
      </c>
      <c r="Q516" s="23">
        <f>_xlfn.XLOOKUP(R516,summary!C1:C36,summary!B1:B36)</f>
        <v>43448</v>
      </c>
      <c r="R516" s="24" t="str">
        <f t="shared" si="140"/>
        <v>마북동</v>
      </c>
      <c r="S516" s="24" t="str">
        <f>IF(J516,Y516,S515)</f>
        <v>마북10통</v>
      </c>
      <c r="T516" s="24" t="str">
        <f>IF(J516,P517,T515)</f>
        <v>(마북동, LG아파트)</v>
      </c>
      <c r="U516" s="24" t="str">
        <f t="shared" si="141"/>
        <v>마북</v>
      </c>
      <c r="V516" s="25">
        <f>IF(J516,M516,V515)</f>
        <v>10</v>
      </c>
      <c r="W516" s="25">
        <f t="shared" si="142"/>
        <v>7</v>
      </c>
      <c r="X516" s="26"/>
      <c r="Y516" s="7"/>
      <c r="Z516" s="2" t="s">
        <v>110</v>
      </c>
      <c r="AA516" s="2" t="s">
        <v>660</v>
      </c>
      <c r="AB516" s="5"/>
      <c r="AC516" s="5"/>
      <c r="AD516" s="5"/>
      <c r="AE516" s="5"/>
      <c r="AF516" s="5"/>
      <c r="AG516" s="5"/>
    </row>
    <row r="517" spans="1:33" ht="15.95" customHeight="1" x14ac:dyDescent="0.3">
      <c r="A517" s="22" t="b">
        <f t="shared" si="131"/>
        <v>0</v>
      </c>
      <c r="B517" s="22" t="b">
        <f t="shared" si="132"/>
        <v>0</v>
      </c>
      <c r="C517" s="22" t="b">
        <f t="shared" si="133"/>
        <v>0</v>
      </c>
      <c r="D517" s="22" t="b">
        <f t="shared" si="134"/>
        <v>0</v>
      </c>
      <c r="E517" s="22" t="b">
        <f t="shared" si="135"/>
        <v>0</v>
      </c>
      <c r="F517" s="22" t="b">
        <f t="shared" si="130"/>
        <v>0</v>
      </c>
      <c r="G517" s="22" t="b">
        <f t="shared" si="129"/>
        <v>0</v>
      </c>
      <c r="H517" s="22" t="b">
        <f t="shared" si="136"/>
        <v>0</v>
      </c>
      <c r="I517" s="22" t="b">
        <f t="shared" si="143"/>
        <v>0</v>
      </c>
      <c r="J517" s="22" t="b">
        <f t="shared" si="137"/>
        <v>0</v>
      </c>
      <c r="K517" s="3" t="str">
        <f>IF(AND(J517,RIGHT(Y517)="통"),Y517,"")</f>
        <v/>
      </c>
      <c r="L517" s="3" t="str">
        <f t="shared" si="138"/>
        <v/>
      </c>
      <c r="M517" s="3" t="str">
        <f t="shared" si="139"/>
        <v/>
      </c>
      <c r="N517" s="64" t="str">
        <f t="shared" si="144"/>
        <v/>
      </c>
      <c r="O517" s="3" t="str">
        <f>IF(I517,IF(I518,CONCATENATE(Y517,O518),Y517),"")</f>
        <v/>
      </c>
      <c r="P517" s="19" t="str">
        <f>IF(G517,O517,IF(D517,Y517,""))</f>
        <v/>
      </c>
      <c r="Q517" s="23">
        <f>_xlfn.XLOOKUP(R517,summary!C1:C36,summary!B1:B36)</f>
        <v>43448</v>
      </c>
      <c r="R517" s="24" t="str">
        <f t="shared" si="140"/>
        <v>마북동</v>
      </c>
      <c r="S517" s="24" t="str">
        <f>IF(J517,Y517,S516)</f>
        <v>마북10통</v>
      </c>
      <c r="T517" s="24" t="str">
        <f>IF(J517,P518,T516)</f>
        <v>(마북동, LG아파트)</v>
      </c>
      <c r="U517" s="24" t="str">
        <f t="shared" si="141"/>
        <v>마북</v>
      </c>
      <c r="V517" s="25">
        <f>IF(J517,M517,V516)</f>
        <v>10</v>
      </c>
      <c r="W517" s="25">
        <f t="shared" si="142"/>
        <v>8</v>
      </c>
      <c r="X517" s="26"/>
      <c r="Y517" s="7"/>
      <c r="Z517" s="2" t="s">
        <v>112</v>
      </c>
      <c r="AA517" s="2" t="s">
        <v>661</v>
      </c>
      <c r="AB517" s="5"/>
      <c r="AC517" s="5"/>
      <c r="AD517" s="5"/>
      <c r="AE517" s="5"/>
      <c r="AF517" s="5"/>
      <c r="AG517" s="5"/>
    </row>
    <row r="518" spans="1:33" ht="15.95" customHeight="1" x14ac:dyDescent="0.3">
      <c r="A518" s="22" t="b">
        <f t="shared" si="131"/>
        <v>0</v>
      </c>
      <c r="B518" s="22" t="b">
        <f t="shared" si="132"/>
        <v>0</v>
      </c>
      <c r="C518" s="22" t="b">
        <f t="shared" si="133"/>
        <v>0</v>
      </c>
      <c r="D518" s="22" t="b">
        <f t="shared" si="134"/>
        <v>0</v>
      </c>
      <c r="E518" s="22" t="b">
        <f t="shared" si="135"/>
        <v>0</v>
      </c>
      <c r="F518" s="22" t="b">
        <f t="shared" si="130"/>
        <v>0</v>
      </c>
      <c r="G518" s="22" t="b">
        <f t="shared" si="129"/>
        <v>0</v>
      </c>
      <c r="H518" s="22" t="b">
        <f t="shared" si="136"/>
        <v>0</v>
      </c>
      <c r="I518" s="22" t="b">
        <f t="shared" si="143"/>
        <v>0</v>
      </c>
      <c r="J518" s="22" t="b">
        <f t="shared" si="137"/>
        <v>0</v>
      </c>
      <c r="K518" s="3" t="str">
        <f>IF(AND(J518,RIGHT(Y518)="통"),Y518,"")</f>
        <v/>
      </c>
      <c r="L518" s="3" t="str">
        <f t="shared" si="138"/>
        <v/>
      </c>
      <c r="M518" s="3" t="str">
        <f t="shared" si="139"/>
        <v/>
      </c>
      <c r="N518" s="64" t="str">
        <f t="shared" si="144"/>
        <v/>
      </c>
      <c r="O518" s="3" t="str">
        <f>IF(I518,IF(I519,CONCATENATE(Y518,O519),Y518),"")</f>
        <v/>
      </c>
      <c r="P518" s="19" t="str">
        <f>IF(G518,O518,IF(D518,Y518,""))</f>
        <v/>
      </c>
      <c r="Q518" s="23">
        <f>_xlfn.XLOOKUP(R518,summary!C1:C36,summary!B1:B36)</f>
        <v>43448</v>
      </c>
      <c r="R518" s="24" t="str">
        <f t="shared" si="140"/>
        <v>마북동</v>
      </c>
      <c r="S518" s="24" t="str">
        <f>IF(J518,Y518,S517)</f>
        <v>마북10통</v>
      </c>
      <c r="T518" s="24" t="str">
        <f>IF(J518,P519,T517)</f>
        <v>(마북동, LG아파트)</v>
      </c>
      <c r="U518" s="24" t="str">
        <f t="shared" si="141"/>
        <v>마북</v>
      </c>
      <c r="V518" s="25">
        <f>IF(J518,M518,V517)</f>
        <v>10</v>
      </c>
      <c r="W518" s="25">
        <f t="shared" si="142"/>
        <v>9</v>
      </c>
      <c r="X518" s="26"/>
      <c r="Y518" s="7"/>
      <c r="Z518" s="2" t="s">
        <v>114</v>
      </c>
      <c r="AA518" s="2" t="s">
        <v>662</v>
      </c>
      <c r="AB518" s="5"/>
      <c r="AC518" s="5"/>
      <c r="AD518" s="5"/>
      <c r="AE518" s="5"/>
      <c r="AF518" s="5"/>
      <c r="AG518" s="5"/>
    </row>
    <row r="519" spans="1:33" ht="15.95" customHeight="1" x14ac:dyDescent="0.3">
      <c r="A519" s="22" t="b">
        <f t="shared" si="131"/>
        <v>0</v>
      </c>
      <c r="B519" s="22" t="b">
        <f t="shared" si="132"/>
        <v>0</v>
      </c>
      <c r="C519" s="22" t="b">
        <f t="shared" si="133"/>
        <v>0</v>
      </c>
      <c r="D519" s="22" t="b">
        <f t="shared" si="134"/>
        <v>0</v>
      </c>
      <c r="E519" s="22" t="b">
        <f t="shared" si="135"/>
        <v>0</v>
      </c>
      <c r="F519" s="22" t="b">
        <f t="shared" si="130"/>
        <v>0</v>
      </c>
      <c r="G519" s="22" t="b">
        <f t="shared" si="129"/>
        <v>0</v>
      </c>
      <c r="H519" s="22" t="b">
        <f t="shared" si="136"/>
        <v>0</v>
      </c>
      <c r="I519" s="22" t="b">
        <f t="shared" si="143"/>
        <v>0</v>
      </c>
      <c r="J519" s="22" t="b">
        <f t="shared" si="137"/>
        <v>0</v>
      </c>
      <c r="K519" s="3" t="str">
        <f>IF(AND(J519,RIGHT(Y519)="통"),Y519,"")</f>
        <v/>
      </c>
      <c r="L519" s="3" t="str">
        <f t="shared" si="138"/>
        <v/>
      </c>
      <c r="M519" s="3" t="str">
        <f t="shared" si="139"/>
        <v/>
      </c>
      <c r="N519" s="64" t="str">
        <f t="shared" si="144"/>
        <v/>
      </c>
      <c r="O519" s="3" t="str">
        <f>IF(I519,IF(I520,CONCATENATE(Y519,O520),Y519),"")</f>
        <v/>
      </c>
      <c r="P519" s="19" t="str">
        <f>IF(G519,O519,IF(D519,Y519,""))</f>
        <v/>
      </c>
      <c r="Q519" s="23">
        <f>_xlfn.XLOOKUP(R519,summary!C1:C36,summary!B1:B36)</f>
        <v>43448</v>
      </c>
      <c r="R519" s="24" t="str">
        <f t="shared" si="140"/>
        <v>마북동</v>
      </c>
      <c r="S519" s="24" t="str">
        <f>IF(J519,Y519,S518)</f>
        <v>마북10통</v>
      </c>
      <c r="T519" s="24" t="str">
        <f>IF(J519,P520,T518)</f>
        <v>(마북동, LG아파트)</v>
      </c>
      <c r="U519" s="24" t="str">
        <f t="shared" si="141"/>
        <v>마북</v>
      </c>
      <c r="V519" s="25">
        <f>IF(J519,M519,V518)</f>
        <v>10</v>
      </c>
      <c r="W519" s="25">
        <f t="shared" si="142"/>
        <v>10</v>
      </c>
      <c r="X519" s="26"/>
      <c r="Y519" s="7"/>
      <c r="Z519" s="2" t="s">
        <v>116</v>
      </c>
      <c r="AA519" s="2" t="s">
        <v>663</v>
      </c>
      <c r="AB519" s="5"/>
      <c r="AC519" s="5"/>
      <c r="AD519" s="5"/>
      <c r="AE519" s="5"/>
      <c r="AF519" s="5"/>
      <c r="AG519" s="5"/>
    </row>
    <row r="520" spans="1:33" ht="15.95" customHeight="1" x14ac:dyDescent="0.3">
      <c r="A520" s="22" t="b">
        <f t="shared" si="131"/>
        <v>0</v>
      </c>
      <c r="B520" s="22" t="b">
        <f t="shared" si="132"/>
        <v>0</v>
      </c>
      <c r="C520" s="22" t="b">
        <f t="shared" si="133"/>
        <v>0</v>
      </c>
      <c r="D520" s="22" t="b">
        <f t="shared" si="134"/>
        <v>0</v>
      </c>
      <c r="E520" s="22" t="b">
        <f t="shared" si="135"/>
        <v>0</v>
      </c>
      <c r="F520" s="22" t="b">
        <f t="shared" si="130"/>
        <v>0</v>
      </c>
      <c r="G520" s="22" t="b">
        <f t="shared" si="129"/>
        <v>0</v>
      </c>
      <c r="H520" s="22" t="b">
        <f t="shared" si="136"/>
        <v>0</v>
      </c>
      <c r="I520" s="22" t="b">
        <f t="shared" si="143"/>
        <v>0</v>
      </c>
      <c r="J520" s="22" t="b">
        <f t="shared" si="137"/>
        <v>0</v>
      </c>
      <c r="K520" s="3" t="str">
        <f>IF(AND(J520,RIGHT(Y520)="통"),Y520,"")</f>
        <v/>
      </c>
      <c r="L520" s="3" t="str">
        <f t="shared" si="138"/>
        <v/>
      </c>
      <c r="M520" s="3" t="str">
        <f t="shared" si="139"/>
        <v/>
      </c>
      <c r="N520" s="64" t="str">
        <f t="shared" si="144"/>
        <v/>
      </c>
      <c r="O520" s="3" t="str">
        <f>IF(I520,IF(I521,CONCATENATE(Y520,O521),Y520),"")</f>
        <v/>
      </c>
      <c r="P520" s="19" t="str">
        <f>IF(G520,O520,IF(D520,Y520,""))</f>
        <v/>
      </c>
      <c r="Q520" s="23">
        <f>_xlfn.XLOOKUP(R520,summary!C1:C36,summary!B1:B36)</f>
        <v>43448</v>
      </c>
      <c r="R520" s="24" t="str">
        <f t="shared" si="140"/>
        <v>마북동</v>
      </c>
      <c r="S520" s="24" t="str">
        <f>IF(J520,Y520,S519)</f>
        <v>마북10통</v>
      </c>
      <c r="T520" s="24" t="str">
        <f>IF(J520,P521,T519)</f>
        <v>(마북동, LG아파트)</v>
      </c>
      <c r="U520" s="24" t="str">
        <f t="shared" si="141"/>
        <v>마북</v>
      </c>
      <c r="V520" s="25">
        <f>IF(J520,M520,V519)</f>
        <v>10</v>
      </c>
      <c r="W520" s="25">
        <f t="shared" si="142"/>
        <v>11</v>
      </c>
      <c r="X520" s="26"/>
      <c r="Y520" s="7"/>
      <c r="Z520" s="2" t="s">
        <v>118</v>
      </c>
      <c r="AA520" s="2" t="s">
        <v>664</v>
      </c>
      <c r="AB520" s="5"/>
      <c r="AC520" s="5"/>
      <c r="AD520" s="5"/>
      <c r="AE520" s="5"/>
      <c r="AF520" s="5"/>
      <c r="AG520" s="5"/>
    </row>
    <row r="521" spans="1:33" ht="15.95" customHeight="1" x14ac:dyDescent="0.3">
      <c r="A521" s="22" t="b">
        <f t="shared" si="131"/>
        <v>0</v>
      </c>
      <c r="B521" s="22" t="b">
        <f t="shared" si="132"/>
        <v>0</v>
      </c>
      <c r="C521" s="22" t="b">
        <f t="shared" si="133"/>
        <v>0</v>
      </c>
      <c r="D521" s="22" t="b">
        <f t="shared" si="134"/>
        <v>0</v>
      </c>
      <c r="E521" s="22" t="b">
        <f t="shared" si="135"/>
        <v>0</v>
      </c>
      <c r="F521" s="22" t="b">
        <f t="shared" si="130"/>
        <v>0</v>
      </c>
      <c r="G521" s="22" t="b">
        <f t="shared" si="129"/>
        <v>0</v>
      </c>
      <c r="H521" s="22" t="b">
        <f t="shared" si="136"/>
        <v>0</v>
      </c>
      <c r="I521" s="22" t="b">
        <f t="shared" si="143"/>
        <v>0</v>
      </c>
      <c r="J521" s="22" t="b">
        <f t="shared" si="137"/>
        <v>0</v>
      </c>
      <c r="K521" s="3" t="str">
        <f>IF(AND(J521,RIGHT(Y521)="통"),Y521,"")</f>
        <v/>
      </c>
      <c r="L521" s="3" t="str">
        <f t="shared" si="138"/>
        <v/>
      </c>
      <c r="M521" s="3" t="str">
        <f t="shared" si="139"/>
        <v/>
      </c>
      <c r="N521" s="64" t="str">
        <f t="shared" si="144"/>
        <v/>
      </c>
      <c r="O521" s="3" t="str">
        <f>IF(I521,IF(I522,CONCATENATE(Y521,O522),Y521),"")</f>
        <v/>
      </c>
      <c r="P521" s="19" t="str">
        <f>IF(G521,O521,IF(D521,Y521,""))</f>
        <v/>
      </c>
      <c r="Q521" s="23">
        <f>_xlfn.XLOOKUP(R521,summary!C1:C36,summary!B1:B36)</f>
        <v>43448</v>
      </c>
      <c r="R521" s="24" t="str">
        <f t="shared" si="140"/>
        <v>마북동</v>
      </c>
      <c r="S521" s="24" t="str">
        <f>IF(J521,Y521,S520)</f>
        <v>마북10통</v>
      </c>
      <c r="T521" s="24" t="str">
        <f>IF(J521,P522,T520)</f>
        <v>(마북동, LG아파트)</v>
      </c>
      <c r="U521" s="24" t="str">
        <f t="shared" si="141"/>
        <v>마북</v>
      </c>
      <c r="V521" s="25">
        <f>IF(J521,M521,V520)</f>
        <v>10</v>
      </c>
      <c r="W521" s="25">
        <f t="shared" si="142"/>
        <v>12</v>
      </c>
      <c r="X521" s="26"/>
      <c r="Y521" s="7"/>
      <c r="Z521" s="2" t="s">
        <v>120</v>
      </c>
      <c r="AA521" s="2" t="s">
        <v>665</v>
      </c>
      <c r="AB521" s="5"/>
      <c r="AC521" s="5"/>
      <c r="AD521" s="5"/>
      <c r="AE521" s="5"/>
      <c r="AF521" s="5"/>
      <c r="AG521" s="5"/>
    </row>
    <row r="522" spans="1:33" ht="15.95" customHeight="1" x14ac:dyDescent="0.3">
      <c r="A522" s="22" t="b">
        <f t="shared" si="131"/>
        <v>0</v>
      </c>
      <c r="B522" s="22" t="b">
        <f t="shared" si="132"/>
        <v>0</v>
      </c>
      <c r="C522" s="22" t="b">
        <f t="shared" si="133"/>
        <v>0</v>
      </c>
      <c r="D522" s="22" t="b">
        <f t="shared" si="134"/>
        <v>0</v>
      </c>
      <c r="E522" s="22" t="b">
        <f t="shared" si="135"/>
        <v>0</v>
      </c>
      <c r="F522" s="22" t="b">
        <f t="shared" si="130"/>
        <v>0</v>
      </c>
      <c r="G522" s="22" t="b">
        <f t="shared" si="129"/>
        <v>0</v>
      </c>
      <c r="H522" s="22" t="b">
        <f t="shared" si="136"/>
        <v>0</v>
      </c>
      <c r="I522" s="22" t="b">
        <f t="shared" si="143"/>
        <v>0</v>
      </c>
      <c r="J522" s="22" t="b">
        <f t="shared" si="137"/>
        <v>0</v>
      </c>
      <c r="K522" s="3" t="str">
        <f>IF(AND(J522,RIGHT(Y522)="통"),Y522,"")</f>
        <v/>
      </c>
      <c r="L522" s="3" t="str">
        <f t="shared" si="138"/>
        <v/>
      </c>
      <c r="M522" s="3" t="str">
        <f t="shared" si="139"/>
        <v/>
      </c>
      <c r="N522" s="64" t="str">
        <f t="shared" si="144"/>
        <v/>
      </c>
      <c r="O522" s="3" t="str">
        <f>IF(I522,IF(I523,CONCATENATE(Y522,O523),Y522),"")</f>
        <v/>
      </c>
      <c r="P522" s="19" t="str">
        <f>IF(G522,O522,IF(D522,Y522,""))</f>
        <v/>
      </c>
      <c r="Q522" s="23">
        <f>_xlfn.XLOOKUP(R522,summary!C1:C36,summary!B1:B36)</f>
        <v>43448</v>
      </c>
      <c r="R522" s="24" t="str">
        <f t="shared" si="140"/>
        <v>마북동</v>
      </c>
      <c r="S522" s="24" t="str">
        <f>IF(J522,Y522,S521)</f>
        <v>마북10통</v>
      </c>
      <c r="T522" s="24" t="str">
        <f>IF(J522,P523,T521)</f>
        <v>(마북동, LG아파트)</v>
      </c>
      <c r="U522" s="24" t="str">
        <f t="shared" si="141"/>
        <v>마북</v>
      </c>
      <c r="V522" s="25">
        <f>IF(J522,M522,V521)</f>
        <v>10</v>
      </c>
      <c r="W522" s="25">
        <f t="shared" si="142"/>
        <v>13</v>
      </c>
      <c r="X522" s="26"/>
      <c r="Y522" s="7"/>
      <c r="Z522" s="2" t="s">
        <v>137</v>
      </c>
      <c r="AA522" s="2" t="s">
        <v>666</v>
      </c>
      <c r="AB522" s="5"/>
      <c r="AC522" s="5"/>
      <c r="AD522" s="5"/>
      <c r="AE522" s="5"/>
      <c r="AF522" s="5"/>
      <c r="AG522" s="5"/>
    </row>
    <row r="523" spans="1:33" ht="15.95" customHeight="1" x14ac:dyDescent="0.3">
      <c r="A523" s="22" t="b">
        <f t="shared" si="131"/>
        <v>0</v>
      </c>
      <c r="B523" s="22" t="b">
        <f t="shared" si="132"/>
        <v>0</v>
      </c>
      <c r="C523" s="22" t="b">
        <f t="shared" si="133"/>
        <v>0</v>
      </c>
      <c r="D523" s="22" t="b">
        <f t="shared" si="134"/>
        <v>0</v>
      </c>
      <c r="E523" s="22" t="b">
        <f t="shared" si="135"/>
        <v>0</v>
      </c>
      <c r="F523" s="22" t="b">
        <f t="shared" si="130"/>
        <v>0</v>
      </c>
      <c r="G523" s="22" t="b">
        <f t="shared" si="129"/>
        <v>0</v>
      </c>
      <c r="H523" s="22" t="b">
        <f t="shared" si="136"/>
        <v>0</v>
      </c>
      <c r="I523" s="22" t="b">
        <f t="shared" si="143"/>
        <v>0</v>
      </c>
      <c r="J523" s="22" t="b">
        <f t="shared" si="137"/>
        <v>0</v>
      </c>
      <c r="K523" s="3" t="str">
        <f>IF(AND(J523,RIGHT(Y523)="통"),Y523,"")</f>
        <v/>
      </c>
      <c r="L523" s="3" t="str">
        <f t="shared" si="138"/>
        <v/>
      </c>
      <c r="M523" s="3" t="str">
        <f t="shared" si="139"/>
        <v/>
      </c>
      <c r="N523" s="64" t="str">
        <f t="shared" si="144"/>
        <v/>
      </c>
      <c r="O523" s="3" t="str">
        <f>IF(I523,IF(I524,CONCATENATE(Y523,O524),Y523),"")</f>
        <v/>
      </c>
      <c r="P523" s="19" t="str">
        <f>IF(G523,O523,IF(D523,Y523,""))</f>
        <v/>
      </c>
      <c r="Q523" s="23">
        <f>_xlfn.XLOOKUP(R523,summary!C1:C36,summary!B1:B36)</f>
        <v>43448</v>
      </c>
      <c r="R523" s="24" t="str">
        <f t="shared" si="140"/>
        <v>마북동</v>
      </c>
      <c r="S523" s="24" t="str">
        <f>IF(J523,Y523,S522)</f>
        <v>마북10통</v>
      </c>
      <c r="T523" s="24" t="str">
        <f>IF(J523,P524,T522)</f>
        <v>(마북동, LG아파트)</v>
      </c>
      <c r="U523" s="24" t="str">
        <f t="shared" si="141"/>
        <v>마북</v>
      </c>
      <c r="V523" s="25">
        <f>IF(J523,M523,V522)</f>
        <v>10</v>
      </c>
      <c r="W523" s="25">
        <f t="shared" si="142"/>
        <v>14</v>
      </c>
      <c r="X523" s="26"/>
      <c r="Y523" s="7"/>
      <c r="Z523" s="2" t="s">
        <v>139</v>
      </c>
      <c r="AA523" s="2" t="s">
        <v>667</v>
      </c>
      <c r="AB523" s="5"/>
      <c r="AC523" s="5"/>
      <c r="AD523" s="5"/>
      <c r="AE523" s="5"/>
      <c r="AF523" s="5"/>
      <c r="AG523" s="5"/>
    </row>
    <row r="524" spans="1:33" ht="15.95" customHeight="1" x14ac:dyDescent="0.3">
      <c r="A524" s="22" t="b">
        <f t="shared" si="131"/>
        <v>0</v>
      </c>
      <c r="B524" s="22" t="b">
        <f t="shared" si="132"/>
        <v>0</v>
      </c>
      <c r="C524" s="22" t="b">
        <f t="shared" si="133"/>
        <v>0</v>
      </c>
      <c r="D524" s="22" t="b">
        <f t="shared" si="134"/>
        <v>0</v>
      </c>
      <c r="E524" s="22" t="b">
        <f t="shared" si="135"/>
        <v>0</v>
      </c>
      <c r="F524" s="22" t="b">
        <f t="shared" si="130"/>
        <v>0</v>
      </c>
      <c r="G524" s="22" t="b">
        <f t="shared" si="129"/>
        <v>0</v>
      </c>
      <c r="H524" s="22" t="b">
        <f t="shared" si="136"/>
        <v>0</v>
      </c>
      <c r="I524" s="22" t="b">
        <f t="shared" si="143"/>
        <v>0</v>
      </c>
      <c r="J524" s="22" t="b">
        <f t="shared" si="137"/>
        <v>0</v>
      </c>
      <c r="K524" s="3" t="str">
        <f>IF(AND(J524,RIGHT(Y524)="통"),Y524,"")</f>
        <v/>
      </c>
      <c r="L524" s="3" t="str">
        <f t="shared" si="138"/>
        <v/>
      </c>
      <c r="M524" s="3" t="str">
        <f t="shared" si="139"/>
        <v/>
      </c>
      <c r="N524" s="64" t="str">
        <f t="shared" si="144"/>
        <v/>
      </c>
      <c r="O524" s="3" t="str">
        <f>IF(I524,IF(I525,CONCATENATE(Y524,O525),Y524),"")</f>
        <v/>
      </c>
      <c r="P524" s="19" t="str">
        <f>IF(G524,O524,IF(D524,Y524,""))</f>
        <v/>
      </c>
      <c r="Q524" s="23">
        <f>_xlfn.XLOOKUP(R524,summary!C1:C36,summary!B1:B36)</f>
        <v>43448</v>
      </c>
      <c r="R524" s="24" t="str">
        <f t="shared" si="140"/>
        <v>마북동</v>
      </c>
      <c r="S524" s="24" t="str">
        <f>IF(J524,Y524,S523)</f>
        <v>마북10통</v>
      </c>
      <c r="T524" s="24" t="str">
        <f>IF(J524,P525,T523)</f>
        <v>(마북동, LG아파트)</v>
      </c>
      <c r="U524" s="24" t="str">
        <f t="shared" si="141"/>
        <v>마북</v>
      </c>
      <c r="V524" s="25">
        <f>IF(J524,M524,V523)</f>
        <v>10</v>
      </c>
      <c r="W524" s="25">
        <f t="shared" si="142"/>
        <v>15</v>
      </c>
      <c r="X524" s="26"/>
      <c r="Y524" s="7"/>
      <c r="Z524" s="2" t="s">
        <v>306</v>
      </c>
      <c r="AA524" s="2" t="s">
        <v>668</v>
      </c>
      <c r="AB524" s="5"/>
      <c r="AC524" s="5"/>
      <c r="AD524" s="5"/>
      <c r="AE524" s="5"/>
      <c r="AF524" s="5"/>
      <c r="AG524" s="5"/>
    </row>
    <row r="525" spans="1:33" ht="15.95" customHeight="1" x14ac:dyDescent="0.3">
      <c r="A525" s="22" t="b">
        <f t="shared" si="131"/>
        <v>0</v>
      </c>
      <c r="B525" s="22" t="b">
        <f t="shared" si="132"/>
        <v>0</v>
      </c>
      <c r="C525" s="22" t="b">
        <f t="shared" si="133"/>
        <v>0</v>
      </c>
      <c r="D525" s="22" t="b">
        <f t="shared" si="134"/>
        <v>0</v>
      </c>
      <c r="E525" s="22" t="b">
        <f t="shared" si="135"/>
        <v>0</v>
      </c>
      <c r="F525" s="22" t="b">
        <f t="shared" si="130"/>
        <v>0</v>
      </c>
      <c r="G525" s="22" t="b">
        <f t="shared" si="129"/>
        <v>0</v>
      </c>
      <c r="H525" s="22" t="b">
        <f t="shared" si="136"/>
        <v>0</v>
      </c>
      <c r="I525" s="22" t="b">
        <f t="shared" si="143"/>
        <v>0</v>
      </c>
      <c r="J525" s="22" t="b">
        <f t="shared" si="137"/>
        <v>0</v>
      </c>
      <c r="K525" s="3" t="str">
        <f>IF(AND(J525,RIGHT(Y525)="통"),Y525,"")</f>
        <v/>
      </c>
      <c r="L525" s="3" t="str">
        <f t="shared" si="138"/>
        <v/>
      </c>
      <c r="M525" s="3" t="str">
        <f t="shared" si="139"/>
        <v/>
      </c>
      <c r="N525" s="64" t="str">
        <f t="shared" si="144"/>
        <v/>
      </c>
      <c r="O525" s="3" t="str">
        <f>IF(I525,IF(I526,CONCATENATE(Y525,O526),Y525),"")</f>
        <v/>
      </c>
      <c r="P525" s="19" t="str">
        <f>IF(G525,O525,IF(D525,Y525,""))</f>
        <v/>
      </c>
      <c r="Q525" s="23">
        <f>_xlfn.XLOOKUP(R525,summary!C1:C36,summary!B1:B36)</f>
        <v>43448</v>
      </c>
      <c r="R525" s="24" t="str">
        <f t="shared" si="140"/>
        <v>마북동</v>
      </c>
      <c r="S525" s="24" t="str">
        <f>IF(J525,Y525,S524)</f>
        <v>마북10통</v>
      </c>
      <c r="T525" s="24" t="str">
        <f>IF(J525,P526,T524)</f>
        <v>(마북동, LG아파트)</v>
      </c>
      <c r="U525" s="24" t="str">
        <f t="shared" si="141"/>
        <v>마북</v>
      </c>
      <c r="V525" s="25">
        <f>IF(J525,M525,V524)</f>
        <v>10</v>
      </c>
      <c r="W525" s="25">
        <f t="shared" si="142"/>
        <v>16</v>
      </c>
      <c r="X525" s="26"/>
      <c r="Y525" s="7"/>
      <c r="Z525" s="2" t="s">
        <v>356</v>
      </c>
      <c r="AA525" s="2" t="s">
        <v>669</v>
      </c>
      <c r="AB525" s="5"/>
      <c r="AC525" s="5"/>
      <c r="AD525" s="5"/>
      <c r="AE525" s="5"/>
      <c r="AF525" s="5"/>
      <c r="AG525" s="5"/>
    </row>
    <row r="526" spans="1:33" ht="15.95" customHeight="1" x14ac:dyDescent="0.3">
      <c r="A526" s="22" t="b">
        <f t="shared" si="131"/>
        <v>0</v>
      </c>
      <c r="B526" s="22" t="b">
        <f t="shared" si="132"/>
        <v>0</v>
      </c>
      <c r="C526" s="22" t="b">
        <f t="shared" si="133"/>
        <v>0</v>
      </c>
      <c r="D526" s="22" t="b">
        <f t="shared" si="134"/>
        <v>0</v>
      </c>
      <c r="E526" s="22" t="b">
        <f t="shared" si="135"/>
        <v>0</v>
      </c>
      <c r="F526" s="22" t="b">
        <f t="shared" si="130"/>
        <v>0</v>
      </c>
      <c r="G526" s="22" t="b">
        <f t="shared" si="129"/>
        <v>0</v>
      </c>
      <c r="H526" s="22" t="b">
        <f t="shared" si="136"/>
        <v>0</v>
      </c>
      <c r="I526" s="22" t="b">
        <f t="shared" si="143"/>
        <v>0</v>
      </c>
      <c r="J526" s="22" t="b">
        <f t="shared" si="137"/>
        <v>0</v>
      </c>
      <c r="K526" s="3" t="str">
        <f>IF(AND(J526,RIGHT(Y526)="통"),Y526,"")</f>
        <v/>
      </c>
      <c r="L526" s="3" t="str">
        <f t="shared" si="138"/>
        <v/>
      </c>
      <c r="M526" s="3" t="str">
        <f t="shared" si="139"/>
        <v/>
      </c>
      <c r="N526" s="64" t="str">
        <f t="shared" si="144"/>
        <v/>
      </c>
      <c r="O526" s="3" t="str">
        <f>IF(I526,IF(I527,CONCATENATE(Y526,O527),Y526),"")</f>
        <v/>
      </c>
      <c r="P526" s="19" t="str">
        <f>IF(G526,O526,IF(D526,Y526,""))</f>
        <v/>
      </c>
      <c r="Q526" s="23">
        <f>_xlfn.XLOOKUP(R526,summary!C1:C36,summary!B1:B36)</f>
        <v>43448</v>
      </c>
      <c r="R526" s="24" t="str">
        <f t="shared" si="140"/>
        <v>마북동</v>
      </c>
      <c r="S526" s="24" t="str">
        <f>IF(J526,Y526,S525)</f>
        <v>마북10통</v>
      </c>
      <c r="T526" s="24" t="str">
        <f>IF(J526,P527,T525)</f>
        <v>(마북동, LG아파트)</v>
      </c>
      <c r="U526" s="24" t="str">
        <f t="shared" si="141"/>
        <v>마북</v>
      </c>
      <c r="V526" s="25">
        <f>IF(J526,M526,V525)</f>
        <v>10</v>
      </c>
      <c r="W526" s="25">
        <f t="shared" si="142"/>
        <v>17</v>
      </c>
      <c r="X526" s="26"/>
      <c r="Y526" s="7"/>
      <c r="Z526" s="2" t="s">
        <v>416</v>
      </c>
      <c r="AA526" s="2" t="s">
        <v>670</v>
      </c>
      <c r="AB526" s="5"/>
      <c r="AC526" s="5"/>
      <c r="AD526" s="5"/>
      <c r="AE526" s="5"/>
      <c r="AF526" s="5"/>
      <c r="AG526" s="5"/>
    </row>
    <row r="527" spans="1:33" ht="15.95" customHeight="1" x14ac:dyDescent="0.3">
      <c r="A527" s="22" t="b">
        <f t="shared" si="131"/>
        <v>1</v>
      </c>
      <c r="B527" s="22" t="b">
        <f t="shared" si="132"/>
        <v>0</v>
      </c>
      <c r="C527" s="22" t="b">
        <f t="shared" si="133"/>
        <v>0</v>
      </c>
      <c r="D527" s="22" t="b">
        <f t="shared" si="134"/>
        <v>0</v>
      </c>
      <c r="E527" s="22" t="b">
        <f t="shared" si="135"/>
        <v>0</v>
      </c>
      <c r="F527" s="22" t="b">
        <f t="shared" si="130"/>
        <v>0</v>
      </c>
      <c r="G527" s="22" t="b">
        <f t="shared" si="129"/>
        <v>0</v>
      </c>
      <c r="H527" s="22" t="b">
        <f t="shared" si="136"/>
        <v>0</v>
      </c>
      <c r="I527" s="22" t="b">
        <f t="shared" si="143"/>
        <v>0</v>
      </c>
      <c r="J527" s="22" t="b">
        <f t="shared" si="137"/>
        <v>1</v>
      </c>
      <c r="K527" s="3" t="str">
        <f>IF(AND(J527,RIGHT(Y527)="통"),Y527,"")</f>
        <v>마북11통</v>
      </c>
      <c r="L527" s="3" t="str">
        <f t="shared" si="138"/>
        <v>11</v>
      </c>
      <c r="M527" s="22">
        <f t="shared" si="139"/>
        <v>11</v>
      </c>
      <c r="N527" s="64" t="str">
        <f t="shared" si="144"/>
        <v>마북</v>
      </c>
      <c r="O527" s="3" t="str">
        <f>IF(I527,IF(I528,CONCATENATE(Y527,O528),Y527),"")</f>
        <v/>
      </c>
      <c r="P527" s="19" t="str">
        <f>IF(G527,O527,IF(D527,Y527,""))</f>
        <v/>
      </c>
      <c r="Q527" s="23">
        <f>_xlfn.XLOOKUP(R527,summary!C1:C36,summary!B1:B36)</f>
        <v>43448</v>
      </c>
      <c r="R527" s="24" t="str">
        <f t="shared" si="140"/>
        <v>마북동</v>
      </c>
      <c r="S527" s="24" t="str">
        <f>IF(J527,Y527,S526)</f>
        <v>마북11통</v>
      </c>
      <c r="T527" s="24" t="str">
        <f>IF(J527,P528,T526)</f>
        <v>(마북동, 현대아파트)</v>
      </c>
      <c r="U527" s="24" t="str">
        <f t="shared" si="141"/>
        <v>마북</v>
      </c>
      <c r="V527" s="25">
        <f>IF(J527,M527,V526)</f>
        <v>11</v>
      </c>
      <c r="W527" s="25">
        <f t="shared" si="142"/>
        <v>1</v>
      </c>
      <c r="X527" s="26"/>
      <c r="Y527" s="2" t="s">
        <v>671</v>
      </c>
      <c r="Z527" s="2" t="s">
        <v>79</v>
      </c>
      <c r="AA527" s="2" t="s">
        <v>673</v>
      </c>
      <c r="AB527" s="5"/>
      <c r="AC527" s="5"/>
      <c r="AD527" s="5"/>
      <c r="AE527" s="5"/>
      <c r="AF527" s="5"/>
      <c r="AG527" s="5"/>
    </row>
    <row r="528" spans="1:33" ht="15.95" customHeight="1" x14ac:dyDescent="0.3">
      <c r="A528" s="22" t="b">
        <f t="shared" si="131"/>
        <v>1</v>
      </c>
      <c r="B528" s="22" t="b">
        <f t="shared" si="132"/>
        <v>1</v>
      </c>
      <c r="C528" s="22" t="b">
        <f t="shared" si="133"/>
        <v>0</v>
      </c>
      <c r="D528" s="22" t="b">
        <f t="shared" si="134"/>
        <v>0</v>
      </c>
      <c r="E528" s="22" t="b">
        <f t="shared" si="135"/>
        <v>1</v>
      </c>
      <c r="F528" s="22" t="b">
        <f t="shared" si="130"/>
        <v>1</v>
      </c>
      <c r="G528" s="22" t="b">
        <f t="shared" si="129"/>
        <v>1</v>
      </c>
      <c r="H528" s="22" t="b">
        <f t="shared" si="136"/>
        <v>0</v>
      </c>
      <c r="I528" s="22" t="b">
        <f t="shared" si="143"/>
        <v>1</v>
      </c>
      <c r="J528" s="22" t="b">
        <f t="shared" si="137"/>
        <v>0</v>
      </c>
      <c r="K528" s="3" t="str">
        <f>IF(AND(J528,RIGHT(Y528)="통"),Y528,"")</f>
        <v/>
      </c>
      <c r="L528" s="3" t="str">
        <f t="shared" si="138"/>
        <v/>
      </c>
      <c r="M528" s="3" t="str">
        <f t="shared" si="139"/>
        <v/>
      </c>
      <c r="N528" s="64" t="str">
        <f t="shared" si="144"/>
        <v/>
      </c>
      <c r="O528" s="3" t="str">
        <f>IF(I528,IF(I529,CONCATENATE(Y528,O529),Y528),"")</f>
        <v>(마북동, 현대아파트)</v>
      </c>
      <c r="P528" s="19" t="str">
        <f>IF(G528,O528,IF(D528,Y528,""))</f>
        <v>(마북동, 현대아파트)</v>
      </c>
      <c r="Q528" s="23">
        <f>_xlfn.XLOOKUP(R528,summary!C1:C36,summary!B1:B36)</f>
        <v>43448</v>
      </c>
      <c r="R528" s="24" t="str">
        <f t="shared" si="140"/>
        <v>마북동</v>
      </c>
      <c r="S528" s="24" t="str">
        <f>IF(J528,Y528,S527)</f>
        <v>마북11통</v>
      </c>
      <c r="T528" s="24" t="str">
        <f>IF(J528,P529,T527)</f>
        <v>(마북동, 현대아파트)</v>
      </c>
      <c r="U528" s="24" t="str">
        <f t="shared" si="141"/>
        <v>마북</v>
      </c>
      <c r="V528" s="25">
        <f>IF(J528,M528,V527)</f>
        <v>11</v>
      </c>
      <c r="W528" s="25">
        <f t="shared" si="142"/>
        <v>2</v>
      </c>
      <c r="X528" s="26"/>
      <c r="Y528" s="2" t="s">
        <v>602</v>
      </c>
      <c r="Z528" s="2" t="s">
        <v>81</v>
      </c>
      <c r="AA528" s="2" t="s">
        <v>674</v>
      </c>
      <c r="AB528" s="5"/>
      <c r="AC528" s="5"/>
      <c r="AD528" s="5"/>
      <c r="AE528" s="5"/>
      <c r="AF528" s="5"/>
      <c r="AG528" s="5"/>
    </row>
    <row r="529" spans="1:33" ht="15.95" customHeight="1" x14ac:dyDescent="0.3">
      <c r="A529" s="22" t="b">
        <f t="shared" si="131"/>
        <v>1</v>
      </c>
      <c r="B529" s="22" t="b">
        <f t="shared" si="132"/>
        <v>0</v>
      </c>
      <c r="C529" s="22" t="b">
        <f t="shared" si="133"/>
        <v>1</v>
      </c>
      <c r="D529" s="22" t="b">
        <f t="shared" si="134"/>
        <v>0</v>
      </c>
      <c r="E529" s="22" t="b">
        <f t="shared" si="135"/>
        <v>1</v>
      </c>
      <c r="F529" s="22" t="b">
        <f t="shared" si="130"/>
        <v>1</v>
      </c>
      <c r="G529" s="22" t="b">
        <f t="shared" si="129"/>
        <v>0</v>
      </c>
      <c r="H529" s="22" t="b">
        <f t="shared" si="136"/>
        <v>1</v>
      </c>
      <c r="I529" s="22" t="b">
        <f t="shared" si="143"/>
        <v>1</v>
      </c>
      <c r="J529" s="22" t="b">
        <f t="shared" si="137"/>
        <v>0</v>
      </c>
      <c r="K529" s="3" t="str">
        <f>IF(AND(J529,RIGHT(Y529)="통"),Y529,"")</f>
        <v/>
      </c>
      <c r="L529" s="3" t="str">
        <f t="shared" si="138"/>
        <v/>
      </c>
      <c r="M529" s="3" t="str">
        <f t="shared" si="139"/>
        <v/>
      </c>
      <c r="N529" s="64" t="str">
        <f t="shared" si="144"/>
        <v/>
      </c>
      <c r="O529" s="3" t="str">
        <f>IF(I529,IF(I530,CONCATENATE(Y529,O530),Y529),"")</f>
        <v>현대아파트)</v>
      </c>
      <c r="P529" s="19" t="str">
        <f>IF(G529,O529,IF(D529,Y529,""))</f>
        <v/>
      </c>
      <c r="Q529" s="23">
        <f>_xlfn.XLOOKUP(R529,summary!C1:C36,summary!B1:B36)</f>
        <v>43448</v>
      </c>
      <c r="R529" s="24" t="str">
        <f t="shared" si="140"/>
        <v>마북동</v>
      </c>
      <c r="S529" s="24" t="str">
        <f>IF(J529,Y529,S528)</f>
        <v>마북11통</v>
      </c>
      <c r="T529" s="24" t="str">
        <f>IF(J529,P530,T528)</f>
        <v>(마북동, 현대아파트)</v>
      </c>
      <c r="U529" s="24" t="str">
        <f t="shared" si="141"/>
        <v>마북</v>
      </c>
      <c r="V529" s="25">
        <f>IF(J529,M529,V528)</f>
        <v>11</v>
      </c>
      <c r="W529" s="25">
        <f t="shared" si="142"/>
        <v>3</v>
      </c>
      <c r="X529" s="26"/>
      <c r="Y529" s="2" t="s">
        <v>675</v>
      </c>
      <c r="Z529" s="2" t="s">
        <v>83</v>
      </c>
      <c r="AA529" s="2" t="s">
        <v>676</v>
      </c>
      <c r="AB529" s="5"/>
      <c r="AC529" s="5"/>
      <c r="AD529" s="5"/>
      <c r="AE529" s="5"/>
      <c r="AF529" s="5"/>
      <c r="AG529" s="5"/>
    </row>
    <row r="530" spans="1:33" ht="15.95" customHeight="1" x14ac:dyDescent="0.3">
      <c r="A530" s="22" t="b">
        <f t="shared" si="131"/>
        <v>0</v>
      </c>
      <c r="B530" s="22" t="b">
        <f t="shared" si="132"/>
        <v>0</v>
      </c>
      <c r="C530" s="22" t="b">
        <f t="shared" si="133"/>
        <v>0</v>
      </c>
      <c r="D530" s="22" t="b">
        <f t="shared" si="134"/>
        <v>0</v>
      </c>
      <c r="E530" s="22" t="b">
        <f t="shared" si="135"/>
        <v>0</v>
      </c>
      <c r="F530" s="22" t="b">
        <f t="shared" si="130"/>
        <v>0</v>
      </c>
      <c r="G530" s="22" t="b">
        <f t="shared" si="129"/>
        <v>0</v>
      </c>
      <c r="H530" s="22" t="b">
        <f t="shared" si="136"/>
        <v>0</v>
      </c>
      <c r="I530" s="22" t="b">
        <f t="shared" si="143"/>
        <v>0</v>
      </c>
      <c r="J530" s="22" t="b">
        <f t="shared" si="137"/>
        <v>0</v>
      </c>
      <c r="K530" s="3" t="str">
        <f>IF(AND(J530,RIGHT(Y530)="통"),Y530,"")</f>
        <v/>
      </c>
      <c r="L530" s="3" t="str">
        <f t="shared" si="138"/>
        <v/>
      </c>
      <c r="M530" s="3" t="str">
        <f t="shared" si="139"/>
        <v/>
      </c>
      <c r="N530" s="64" t="str">
        <f t="shared" si="144"/>
        <v/>
      </c>
      <c r="O530" s="3" t="str">
        <f>IF(I530,IF(I531,CONCATENATE(Y530,O531),Y530),"")</f>
        <v/>
      </c>
      <c r="P530" s="19" t="str">
        <f>IF(G530,O530,IF(D530,Y530,""))</f>
        <v/>
      </c>
      <c r="Q530" s="23">
        <f>_xlfn.XLOOKUP(R530,summary!C1:C36,summary!B1:B36)</f>
        <v>43448</v>
      </c>
      <c r="R530" s="24" t="str">
        <f t="shared" si="140"/>
        <v>마북동</v>
      </c>
      <c r="S530" s="24" t="str">
        <f>IF(J530,Y530,S529)</f>
        <v>마북11통</v>
      </c>
      <c r="T530" s="24" t="str">
        <f>IF(J530,P531,T529)</f>
        <v>(마북동, 현대아파트)</v>
      </c>
      <c r="U530" s="24" t="str">
        <f t="shared" si="141"/>
        <v>마북</v>
      </c>
      <c r="V530" s="25">
        <f>IF(J530,M530,V529)</f>
        <v>11</v>
      </c>
      <c r="W530" s="25">
        <f t="shared" si="142"/>
        <v>4</v>
      </c>
      <c r="X530" s="26"/>
      <c r="Y530" s="7"/>
      <c r="Z530" s="2" t="s">
        <v>90</v>
      </c>
      <c r="AA530" s="2" t="s">
        <v>677</v>
      </c>
      <c r="AB530" s="5"/>
      <c r="AC530" s="5"/>
      <c r="AD530" s="5"/>
      <c r="AE530" s="5"/>
      <c r="AF530" s="5"/>
      <c r="AG530" s="5"/>
    </row>
    <row r="531" spans="1:33" ht="15.95" customHeight="1" x14ac:dyDescent="0.3">
      <c r="A531" s="22" t="b">
        <f t="shared" si="131"/>
        <v>0</v>
      </c>
      <c r="B531" s="22" t="b">
        <f t="shared" si="132"/>
        <v>0</v>
      </c>
      <c r="C531" s="22" t="b">
        <f t="shared" si="133"/>
        <v>0</v>
      </c>
      <c r="D531" s="22" t="b">
        <f t="shared" si="134"/>
        <v>0</v>
      </c>
      <c r="E531" s="22" t="b">
        <f t="shared" si="135"/>
        <v>0</v>
      </c>
      <c r="F531" s="22" t="b">
        <f t="shared" si="130"/>
        <v>0</v>
      </c>
      <c r="G531" s="22" t="b">
        <f t="shared" si="129"/>
        <v>0</v>
      </c>
      <c r="H531" s="22" t="b">
        <f t="shared" si="136"/>
        <v>0</v>
      </c>
      <c r="I531" s="22" t="b">
        <f t="shared" si="143"/>
        <v>0</v>
      </c>
      <c r="J531" s="22" t="b">
        <f t="shared" si="137"/>
        <v>0</v>
      </c>
      <c r="K531" s="3" t="str">
        <f>IF(AND(J531,RIGHT(Y531)="통"),Y531,"")</f>
        <v/>
      </c>
      <c r="L531" s="3" t="str">
        <f t="shared" si="138"/>
        <v/>
      </c>
      <c r="M531" s="3" t="str">
        <f t="shared" si="139"/>
        <v/>
      </c>
      <c r="N531" s="64" t="str">
        <f t="shared" si="144"/>
        <v/>
      </c>
      <c r="O531" s="3" t="str">
        <f>IF(I531,IF(I532,CONCATENATE(Y531,O532),Y531),"")</f>
        <v/>
      </c>
      <c r="P531" s="19" t="str">
        <f>IF(G531,O531,IF(D531,Y531,""))</f>
        <v/>
      </c>
      <c r="Q531" s="23">
        <f>_xlfn.XLOOKUP(R531,summary!C1:C36,summary!B1:B36)</f>
        <v>43448</v>
      </c>
      <c r="R531" s="24" t="str">
        <f t="shared" si="140"/>
        <v>마북동</v>
      </c>
      <c r="S531" s="24" t="str">
        <f>IF(J531,Y531,S530)</f>
        <v>마북11통</v>
      </c>
      <c r="T531" s="24" t="str">
        <f>IF(J531,P532,T530)</f>
        <v>(마북동, 현대아파트)</v>
      </c>
      <c r="U531" s="24" t="str">
        <f t="shared" si="141"/>
        <v>마북</v>
      </c>
      <c r="V531" s="25">
        <f>IF(J531,M531,V530)</f>
        <v>11</v>
      </c>
      <c r="W531" s="25">
        <f t="shared" si="142"/>
        <v>5</v>
      </c>
      <c r="X531" s="26"/>
      <c r="Y531" s="7"/>
      <c r="Z531" s="2" t="s">
        <v>106</v>
      </c>
      <c r="AA531" s="2" t="s">
        <v>678</v>
      </c>
      <c r="AB531" s="5"/>
      <c r="AC531" s="5"/>
      <c r="AD531" s="5"/>
      <c r="AE531" s="5"/>
      <c r="AF531" s="5"/>
      <c r="AG531" s="5"/>
    </row>
    <row r="532" spans="1:33" ht="15.95" customHeight="1" x14ac:dyDescent="0.3">
      <c r="A532" s="22" t="b">
        <f t="shared" si="131"/>
        <v>0</v>
      </c>
      <c r="B532" s="22" t="b">
        <f t="shared" si="132"/>
        <v>0</v>
      </c>
      <c r="C532" s="22" t="b">
        <f t="shared" si="133"/>
        <v>0</v>
      </c>
      <c r="D532" s="22" t="b">
        <f t="shared" si="134"/>
        <v>0</v>
      </c>
      <c r="E532" s="22" t="b">
        <f t="shared" si="135"/>
        <v>0</v>
      </c>
      <c r="F532" s="22" t="b">
        <f t="shared" si="130"/>
        <v>0</v>
      </c>
      <c r="G532" s="22" t="b">
        <f t="shared" si="129"/>
        <v>0</v>
      </c>
      <c r="H532" s="22" t="b">
        <f t="shared" si="136"/>
        <v>0</v>
      </c>
      <c r="I532" s="22" t="b">
        <f t="shared" si="143"/>
        <v>0</v>
      </c>
      <c r="J532" s="22" t="b">
        <f t="shared" si="137"/>
        <v>0</v>
      </c>
      <c r="K532" s="3" t="str">
        <f>IF(AND(J532,RIGHT(Y532)="통"),Y532,"")</f>
        <v/>
      </c>
      <c r="L532" s="3" t="str">
        <f t="shared" si="138"/>
        <v/>
      </c>
      <c r="M532" s="3" t="str">
        <f t="shared" si="139"/>
        <v/>
      </c>
      <c r="N532" s="64" t="str">
        <f t="shared" si="144"/>
        <v/>
      </c>
      <c r="O532" s="3" t="str">
        <f>IF(I532,IF(I533,CONCATENATE(Y532,O533),Y532),"")</f>
        <v/>
      </c>
      <c r="P532" s="19" t="str">
        <f>IF(G532,O532,IF(D532,Y532,""))</f>
        <v/>
      </c>
      <c r="Q532" s="23">
        <f>_xlfn.XLOOKUP(R532,summary!C1:C36,summary!B1:B36)</f>
        <v>43448</v>
      </c>
      <c r="R532" s="24" t="str">
        <f t="shared" si="140"/>
        <v>마북동</v>
      </c>
      <c r="S532" s="24" t="str">
        <f>IF(J532,Y532,S531)</f>
        <v>마북11통</v>
      </c>
      <c r="T532" s="24" t="str">
        <f>IF(J532,P533,T531)</f>
        <v>(마북동, 현대아파트)</v>
      </c>
      <c r="U532" s="24" t="str">
        <f t="shared" si="141"/>
        <v>마북</v>
      </c>
      <c r="V532" s="25">
        <f>IF(J532,M532,V531)</f>
        <v>11</v>
      </c>
      <c r="W532" s="25">
        <f t="shared" si="142"/>
        <v>6</v>
      </c>
      <c r="X532" s="26"/>
      <c r="Y532" s="7"/>
      <c r="Z532" s="2" t="s">
        <v>108</v>
      </c>
      <c r="AA532" s="2" t="s">
        <v>679</v>
      </c>
      <c r="AB532" s="5"/>
      <c r="AC532" s="5"/>
      <c r="AD532" s="5"/>
      <c r="AE532" s="5"/>
      <c r="AF532" s="5"/>
      <c r="AG532" s="5"/>
    </row>
    <row r="533" spans="1:33" ht="15.95" customHeight="1" x14ac:dyDescent="0.3">
      <c r="A533" s="22" t="b">
        <f t="shared" si="131"/>
        <v>0</v>
      </c>
      <c r="B533" s="22" t="b">
        <f t="shared" si="132"/>
        <v>0</v>
      </c>
      <c r="C533" s="22" t="b">
        <f t="shared" si="133"/>
        <v>0</v>
      </c>
      <c r="D533" s="22" t="b">
        <f t="shared" si="134"/>
        <v>0</v>
      </c>
      <c r="E533" s="22" t="b">
        <f t="shared" si="135"/>
        <v>0</v>
      </c>
      <c r="F533" s="22" t="b">
        <f t="shared" si="130"/>
        <v>0</v>
      </c>
      <c r="G533" s="22" t="b">
        <f t="shared" si="129"/>
        <v>0</v>
      </c>
      <c r="H533" s="22" t="b">
        <f t="shared" si="136"/>
        <v>0</v>
      </c>
      <c r="I533" s="22" t="b">
        <f t="shared" si="143"/>
        <v>0</v>
      </c>
      <c r="J533" s="22" t="b">
        <f t="shared" si="137"/>
        <v>0</v>
      </c>
      <c r="K533" s="3" t="str">
        <f>IF(AND(J533,RIGHT(Y533)="통"),Y533,"")</f>
        <v/>
      </c>
      <c r="L533" s="3" t="str">
        <f t="shared" si="138"/>
        <v/>
      </c>
      <c r="M533" s="3" t="str">
        <f t="shared" si="139"/>
        <v/>
      </c>
      <c r="N533" s="64" t="str">
        <f t="shared" si="144"/>
        <v/>
      </c>
      <c r="O533" s="3" t="str">
        <f>IF(I533,IF(I534,CONCATENATE(Y533,O534),Y533),"")</f>
        <v/>
      </c>
      <c r="P533" s="19" t="str">
        <f>IF(G533,O533,IF(D533,Y533,""))</f>
        <v/>
      </c>
      <c r="Q533" s="23">
        <f>_xlfn.XLOOKUP(R533,summary!C1:C36,summary!B1:B36)</f>
        <v>43448</v>
      </c>
      <c r="R533" s="24" t="str">
        <f t="shared" si="140"/>
        <v>마북동</v>
      </c>
      <c r="S533" s="24" t="str">
        <f>IF(J533,Y533,S532)</f>
        <v>마북11통</v>
      </c>
      <c r="T533" s="24" t="str">
        <f>IF(J533,P534,T532)</f>
        <v>(마북동, 현대아파트)</v>
      </c>
      <c r="U533" s="24" t="str">
        <f t="shared" si="141"/>
        <v>마북</v>
      </c>
      <c r="V533" s="25">
        <f>IF(J533,M533,V532)</f>
        <v>11</v>
      </c>
      <c r="W533" s="25">
        <f t="shared" si="142"/>
        <v>7</v>
      </c>
      <c r="X533" s="26"/>
      <c r="Y533" s="7"/>
      <c r="Z533" s="2" t="s">
        <v>110</v>
      </c>
      <c r="AA533" s="2" t="s">
        <v>680</v>
      </c>
      <c r="AB533" s="5"/>
      <c r="AC533" s="5"/>
      <c r="AD533" s="5"/>
      <c r="AE533" s="5"/>
      <c r="AF533" s="5"/>
      <c r="AG533" s="5"/>
    </row>
    <row r="534" spans="1:33" ht="15.95" customHeight="1" x14ac:dyDescent="0.3">
      <c r="A534" s="22" t="b">
        <f t="shared" si="131"/>
        <v>0</v>
      </c>
      <c r="B534" s="22" t="b">
        <f t="shared" si="132"/>
        <v>0</v>
      </c>
      <c r="C534" s="22" t="b">
        <f t="shared" si="133"/>
        <v>0</v>
      </c>
      <c r="D534" s="22" t="b">
        <f t="shared" si="134"/>
        <v>0</v>
      </c>
      <c r="E534" s="22" t="b">
        <f t="shared" si="135"/>
        <v>0</v>
      </c>
      <c r="F534" s="22" t="b">
        <f t="shared" si="130"/>
        <v>0</v>
      </c>
      <c r="G534" s="22" t="b">
        <f t="shared" si="129"/>
        <v>0</v>
      </c>
      <c r="H534" s="22" t="b">
        <f t="shared" si="136"/>
        <v>0</v>
      </c>
      <c r="I534" s="22" t="b">
        <f t="shared" si="143"/>
        <v>0</v>
      </c>
      <c r="J534" s="22" t="b">
        <f t="shared" si="137"/>
        <v>0</v>
      </c>
      <c r="K534" s="3" t="str">
        <f>IF(AND(J534,RIGHT(Y534)="통"),Y534,"")</f>
        <v/>
      </c>
      <c r="L534" s="3" t="str">
        <f t="shared" si="138"/>
        <v/>
      </c>
      <c r="M534" s="3" t="str">
        <f t="shared" si="139"/>
        <v/>
      </c>
      <c r="N534" s="64" t="str">
        <f t="shared" si="144"/>
        <v/>
      </c>
      <c r="O534" s="3" t="str">
        <f>IF(I534,IF(I535,CONCATENATE(Y534,O535),Y534),"")</f>
        <v/>
      </c>
      <c r="P534" s="19" t="str">
        <f>IF(G534,O534,IF(D534,Y534,""))</f>
        <v/>
      </c>
      <c r="Q534" s="23">
        <f>_xlfn.XLOOKUP(R534,summary!C1:C36,summary!B1:B36)</f>
        <v>43448</v>
      </c>
      <c r="R534" s="24" t="str">
        <f t="shared" si="140"/>
        <v>마북동</v>
      </c>
      <c r="S534" s="24" t="str">
        <f>IF(J534,Y534,S533)</f>
        <v>마북11통</v>
      </c>
      <c r="T534" s="24" t="str">
        <f>IF(J534,P535,T533)</f>
        <v>(마북동, 현대아파트)</v>
      </c>
      <c r="U534" s="24" t="str">
        <f t="shared" si="141"/>
        <v>마북</v>
      </c>
      <c r="V534" s="25">
        <f>IF(J534,M534,V533)</f>
        <v>11</v>
      </c>
      <c r="W534" s="25">
        <f t="shared" si="142"/>
        <v>8</v>
      </c>
      <c r="X534" s="26"/>
      <c r="Y534" s="7"/>
      <c r="Z534" s="2" t="s">
        <v>112</v>
      </c>
      <c r="AA534" s="2" t="s">
        <v>681</v>
      </c>
      <c r="AB534" s="5"/>
      <c r="AC534" s="5"/>
      <c r="AD534" s="5"/>
      <c r="AE534" s="5"/>
      <c r="AF534" s="5"/>
      <c r="AG534" s="5"/>
    </row>
    <row r="535" spans="1:33" ht="15.95" customHeight="1" x14ac:dyDescent="0.3">
      <c r="A535" s="22" t="b">
        <f t="shared" si="131"/>
        <v>0</v>
      </c>
      <c r="B535" s="22" t="b">
        <f t="shared" si="132"/>
        <v>0</v>
      </c>
      <c r="C535" s="22" t="b">
        <f t="shared" si="133"/>
        <v>0</v>
      </c>
      <c r="D535" s="22" t="b">
        <f t="shared" si="134"/>
        <v>0</v>
      </c>
      <c r="E535" s="22" t="b">
        <f t="shared" si="135"/>
        <v>0</v>
      </c>
      <c r="F535" s="22" t="b">
        <f t="shared" si="130"/>
        <v>0</v>
      </c>
      <c r="G535" s="22" t="b">
        <f t="shared" si="129"/>
        <v>0</v>
      </c>
      <c r="H535" s="22" t="b">
        <f t="shared" si="136"/>
        <v>0</v>
      </c>
      <c r="I535" s="22" t="b">
        <f t="shared" si="143"/>
        <v>0</v>
      </c>
      <c r="J535" s="22" t="b">
        <f t="shared" si="137"/>
        <v>0</v>
      </c>
      <c r="K535" s="3" t="str">
        <f>IF(AND(J535,RIGHT(Y535)="통"),Y535,"")</f>
        <v/>
      </c>
      <c r="L535" s="3" t="str">
        <f t="shared" si="138"/>
        <v/>
      </c>
      <c r="M535" s="3" t="str">
        <f t="shared" si="139"/>
        <v/>
      </c>
      <c r="N535" s="64" t="str">
        <f t="shared" si="144"/>
        <v/>
      </c>
      <c r="O535" s="3" t="str">
        <f>IF(I535,IF(I536,CONCATENATE(Y535,O536),Y535),"")</f>
        <v/>
      </c>
      <c r="P535" s="19" t="str">
        <f>IF(G535,O535,IF(D535,Y535,""))</f>
        <v/>
      </c>
      <c r="Q535" s="23">
        <f>_xlfn.XLOOKUP(R535,summary!C1:C36,summary!B1:B36)</f>
        <v>43448</v>
      </c>
      <c r="R535" s="24" t="str">
        <f t="shared" si="140"/>
        <v>마북동</v>
      </c>
      <c r="S535" s="24" t="str">
        <f>IF(J535,Y535,S534)</f>
        <v>마북11통</v>
      </c>
      <c r="T535" s="24" t="str">
        <f>IF(J535,P536,T534)</f>
        <v>(마북동, 현대아파트)</v>
      </c>
      <c r="U535" s="24" t="str">
        <f t="shared" si="141"/>
        <v>마북</v>
      </c>
      <c r="V535" s="25">
        <f>IF(J535,M535,V534)</f>
        <v>11</v>
      </c>
      <c r="W535" s="25">
        <f t="shared" si="142"/>
        <v>9</v>
      </c>
      <c r="X535" s="26"/>
      <c r="Y535" s="7"/>
      <c r="Z535" s="2" t="s">
        <v>114</v>
      </c>
      <c r="AA535" s="2" t="s">
        <v>682</v>
      </c>
      <c r="AB535" s="5"/>
      <c r="AC535" s="5"/>
      <c r="AD535" s="5"/>
      <c r="AE535" s="5"/>
      <c r="AF535" s="5"/>
      <c r="AG535" s="5"/>
    </row>
    <row r="536" spans="1:33" ht="15.95" customHeight="1" x14ac:dyDescent="0.3">
      <c r="A536" s="22" t="b">
        <f t="shared" si="131"/>
        <v>0</v>
      </c>
      <c r="B536" s="22" t="b">
        <f t="shared" si="132"/>
        <v>0</v>
      </c>
      <c r="C536" s="22" t="b">
        <f t="shared" si="133"/>
        <v>0</v>
      </c>
      <c r="D536" s="22" t="b">
        <f t="shared" si="134"/>
        <v>0</v>
      </c>
      <c r="E536" s="22" t="b">
        <f t="shared" si="135"/>
        <v>0</v>
      </c>
      <c r="F536" s="22" t="b">
        <f t="shared" si="130"/>
        <v>0</v>
      </c>
      <c r="G536" s="22" t="b">
        <f t="shared" si="129"/>
        <v>0</v>
      </c>
      <c r="H536" s="22" t="b">
        <f t="shared" si="136"/>
        <v>0</v>
      </c>
      <c r="I536" s="22" t="b">
        <f t="shared" si="143"/>
        <v>0</v>
      </c>
      <c r="J536" s="22" t="b">
        <f t="shared" si="137"/>
        <v>0</v>
      </c>
      <c r="K536" s="3" t="str">
        <f>IF(AND(J536,RIGHT(Y536)="통"),Y536,"")</f>
        <v/>
      </c>
      <c r="L536" s="3" t="str">
        <f t="shared" si="138"/>
        <v/>
      </c>
      <c r="M536" s="3" t="str">
        <f t="shared" si="139"/>
        <v/>
      </c>
      <c r="N536" s="64" t="str">
        <f t="shared" si="144"/>
        <v/>
      </c>
      <c r="O536" s="3" t="str">
        <f>IF(I536,IF(I537,CONCATENATE(Y536,O537),Y536),"")</f>
        <v/>
      </c>
      <c r="P536" s="19" t="str">
        <f>IF(G536,O536,IF(D536,Y536,""))</f>
        <v/>
      </c>
      <c r="Q536" s="23">
        <f>_xlfn.XLOOKUP(R536,summary!C1:C36,summary!B1:B36)</f>
        <v>43448</v>
      </c>
      <c r="R536" s="24" t="str">
        <f t="shared" si="140"/>
        <v>마북동</v>
      </c>
      <c r="S536" s="24" t="str">
        <f>IF(J536,Y536,S535)</f>
        <v>마북11통</v>
      </c>
      <c r="T536" s="24" t="str">
        <f>IF(J536,P537,T535)</f>
        <v>(마북동, 현대아파트)</v>
      </c>
      <c r="U536" s="24" t="str">
        <f t="shared" si="141"/>
        <v>마북</v>
      </c>
      <c r="V536" s="25">
        <f>IF(J536,M536,V535)</f>
        <v>11</v>
      </c>
      <c r="W536" s="25">
        <f t="shared" si="142"/>
        <v>10</v>
      </c>
      <c r="X536" s="26"/>
      <c r="Y536" s="7"/>
      <c r="Z536" s="2" t="s">
        <v>116</v>
      </c>
      <c r="AA536" s="2" t="s">
        <v>683</v>
      </c>
      <c r="AB536" s="5"/>
      <c r="AC536" s="5"/>
      <c r="AD536" s="5"/>
      <c r="AE536" s="5"/>
      <c r="AF536" s="5"/>
      <c r="AG536" s="5"/>
    </row>
    <row r="537" spans="1:33" ht="15.95" customHeight="1" x14ac:dyDescent="0.3">
      <c r="A537" s="22" t="b">
        <f t="shared" si="131"/>
        <v>0</v>
      </c>
      <c r="B537" s="22" t="b">
        <f t="shared" si="132"/>
        <v>0</v>
      </c>
      <c r="C537" s="22" t="b">
        <f t="shared" si="133"/>
        <v>0</v>
      </c>
      <c r="D537" s="22" t="b">
        <f t="shared" si="134"/>
        <v>0</v>
      </c>
      <c r="E537" s="22" t="b">
        <f t="shared" si="135"/>
        <v>0</v>
      </c>
      <c r="F537" s="22" t="b">
        <f t="shared" si="130"/>
        <v>0</v>
      </c>
      <c r="G537" s="22" t="b">
        <f t="shared" si="129"/>
        <v>0</v>
      </c>
      <c r="H537" s="22" t="b">
        <f t="shared" si="136"/>
        <v>0</v>
      </c>
      <c r="I537" s="22" t="b">
        <f t="shared" si="143"/>
        <v>0</v>
      </c>
      <c r="J537" s="22" t="b">
        <f t="shared" si="137"/>
        <v>0</v>
      </c>
      <c r="K537" s="3" t="str">
        <f>IF(AND(J537,RIGHT(Y537)="통"),Y537,"")</f>
        <v/>
      </c>
      <c r="L537" s="3" t="str">
        <f t="shared" si="138"/>
        <v/>
      </c>
      <c r="M537" s="3" t="str">
        <f t="shared" si="139"/>
        <v/>
      </c>
      <c r="N537" s="64" t="str">
        <f t="shared" si="144"/>
        <v/>
      </c>
      <c r="O537" s="3" t="str">
        <f>IF(I537,IF(I538,CONCATENATE(Y537,O538),Y537),"")</f>
        <v/>
      </c>
      <c r="P537" s="19" t="str">
        <f>IF(G537,O537,IF(D537,Y537,""))</f>
        <v/>
      </c>
      <c r="Q537" s="23">
        <f>_xlfn.XLOOKUP(R537,summary!C1:C36,summary!B1:B36)</f>
        <v>43448</v>
      </c>
      <c r="R537" s="24" t="str">
        <f t="shared" si="140"/>
        <v>마북동</v>
      </c>
      <c r="S537" s="24" t="str">
        <f>IF(J537,Y537,S536)</f>
        <v>마북11통</v>
      </c>
      <c r="T537" s="24" t="str">
        <f>IF(J537,P538,T536)</f>
        <v>(마북동, 현대아파트)</v>
      </c>
      <c r="U537" s="24" t="str">
        <f t="shared" si="141"/>
        <v>마북</v>
      </c>
      <c r="V537" s="25">
        <f>IF(J537,M537,V536)</f>
        <v>11</v>
      </c>
      <c r="W537" s="25">
        <f t="shared" si="142"/>
        <v>11</v>
      </c>
      <c r="X537" s="26"/>
      <c r="Y537" s="7"/>
      <c r="Z537" s="2" t="s">
        <v>118</v>
      </c>
      <c r="AA537" s="2" t="s">
        <v>684</v>
      </c>
      <c r="AB537" s="5"/>
      <c r="AC537" s="5"/>
      <c r="AD537" s="5"/>
      <c r="AE537" s="5"/>
      <c r="AF537" s="5"/>
      <c r="AG537" s="5"/>
    </row>
    <row r="538" spans="1:33" ht="15.95" customHeight="1" x14ac:dyDescent="0.3">
      <c r="A538" s="22" t="b">
        <f t="shared" si="131"/>
        <v>0</v>
      </c>
      <c r="B538" s="22" t="b">
        <f t="shared" si="132"/>
        <v>0</v>
      </c>
      <c r="C538" s="22" t="b">
        <f t="shared" si="133"/>
        <v>0</v>
      </c>
      <c r="D538" s="22" t="b">
        <f t="shared" si="134"/>
        <v>0</v>
      </c>
      <c r="E538" s="22" t="b">
        <f t="shared" si="135"/>
        <v>0</v>
      </c>
      <c r="F538" s="22" t="b">
        <f t="shared" si="130"/>
        <v>0</v>
      </c>
      <c r="G538" s="22" t="b">
        <f t="shared" si="129"/>
        <v>0</v>
      </c>
      <c r="H538" s="22" t="b">
        <f t="shared" si="136"/>
        <v>0</v>
      </c>
      <c r="I538" s="22" t="b">
        <f t="shared" si="143"/>
        <v>0</v>
      </c>
      <c r="J538" s="22" t="b">
        <f t="shared" si="137"/>
        <v>0</v>
      </c>
      <c r="K538" s="3" t="str">
        <f>IF(AND(J538,RIGHT(Y538)="통"),Y538,"")</f>
        <v/>
      </c>
      <c r="L538" s="3" t="str">
        <f t="shared" si="138"/>
        <v/>
      </c>
      <c r="M538" s="3" t="str">
        <f t="shared" si="139"/>
        <v/>
      </c>
      <c r="N538" s="64" t="str">
        <f t="shared" si="144"/>
        <v/>
      </c>
      <c r="O538" s="3" t="str">
        <f>IF(I538,IF(I539,CONCATENATE(Y538,O539),Y538),"")</f>
        <v/>
      </c>
      <c r="P538" s="19" t="str">
        <f>IF(G538,O538,IF(D538,Y538,""))</f>
        <v/>
      </c>
      <c r="Q538" s="23">
        <f>_xlfn.XLOOKUP(R538,summary!C1:C36,summary!B1:B36)</f>
        <v>43448</v>
      </c>
      <c r="R538" s="24" t="str">
        <f t="shared" si="140"/>
        <v>마북동</v>
      </c>
      <c r="S538" s="24" t="str">
        <f>IF(J538,Y538,S537)</f>
        <v>마북11통</v>
      </c>
      <c r="T538" s="24" t="str">
        <f>IF(J538,P539,T537)</f>
        <v>(마북동, 현대아파트)</v>
      </c>
      <c r="U538" s="24" t="str">
        <f t="shared" si="141"/>
        <v>마북</v>
      </c>
      <c r="V538" s="25">
        <f>IF(J538,M538,V537)</f>
        <v>11</v>
      </c>
      <c r="W538" s="25">
        <f t="shared" si="142"/>
        <v>12</v>
      </c>
      <c r="X538" s="26"/>
      <c r="Y538" s="7"/>
      <c r="Z538" s="2" t="s">
        <v>120</v>
      </c>
      <c r="AA538" s="2" t="s">
        <v>685</v>
      </c>
      <c r="AB538" s="5"/>
      <c r="AC538" s="5"/>
      <c r="AD538" s="5"/>
      <c r="AE538" s="5"/>
      <c r="AF538" s="5"/>
      <c r="AG538" s="5"/>
    </row>
    <row r="539" spans="1:33" ht="15.95" customHeight="1" x14ac:dyDescent="0.3">
      <c r="A539" s="22" t="b">
        <f t="shared" si="131"/>
        <v>1</v>
      </c>
      <c r="B539" s="22" t="b">
        <f t="shared" si="132"/>
        <v>0</v>
      </c>
      <c r="C539" s="22" t="b">
        <f t="shared" si="133"/>
        <v>0</v>
      </c>
      <c r="D539" s="22" t="b">
        <f t="shared" si="134"/>
        <v>0</v>
      </c>
      <c r="E539" s="22" t="b">
        <f t="shared" si="135"/>
        <v>0</v>
      </c>
      <c r="F539" s="22" t="b">
        <f t="shared" si="130"/>
        <v>0</v>
      </c>
      <c r="G539" s="22" t="b">
        <f t="shared" si="129"/>
        <v>0</v>
      </c>
      <c r="H539" s="22" t="b">
        <f t="shared" si="136"/>
        <v>0</v>
      </c>
      <c r="I539" s="22" t="b">
        <f t="shared" si="143"/>
        <v>0</v>
      </c>
      <c r="J539" s="22" t="b">
        <f t="shared" si="137"/>
        <v>1</v>
      </c>
      <c r="K539" s="3" t="str">
        <f>IF(AND(J539,RIGHT(Y539)="통"),Y539,"")</f>
        <v>마북12통</v>
      </c>
      <c r="L539" s="3" t="str">
        <f t="shared" si="138"/>
        <v>12</v>
      </c>
      <c r="M539" s="22">
        <f t="shared" si="139"/>
        <v>12</v>
      </c>
      <c r="N539" s="64" t="str">
        <f t="shared" si="144"/>
        <v>마북</v>
      </c>
      <c r="O539" s="3" t="str">
        <f>IF(I539,IF(I540,CONCATENATE(Y539,O540),Y539),"")</f>
        <v/>
      </c>
      <c r="P539" s="19" t="str">
        <f>IF(G539,O539,IF(D539,Y539,""))</f>
        <v/>
      </c>
      <c r="Q539" s="23">
        <f>_xlfn.XLOOKUP(R539,summary!C1:C36,summary!B1:B36)</f>
        <v>43448</v>
      </c>
      <c r="R539" s="24" t="str">
        <f t="shared" si="140"/>
        <v>마북동</v>
      </c>
      <c r="S539" s="24" t="str">
        <f>IF(J539,Y539,S538)</f>
        <v>마북12통</v>
      </c>
      <c r="T539" s="24" t="str">
        <f>IF(J539,P540,T538)</f>
        <v>(마북동, 벽산아파트)</v>
      </c>
      <c r="U539" s="24" t="str">
        <f t="shared" si="141"/>
        <v>마북</v>
      </c>
      <c r="V539" s="25">
        <f>IF(J539,M539,V538)</f>
        <v>12</v>
      </c>
      <c r="W539" s="25">
        <f t="shared" si="142"/>
        <v>1</v>
      </c>
      <c r="X539" s="26"/>
      <c r="Y539" s="2" t="s">
        <v>686</v>
      </c>
      <c r="Z539" s="2" t="s">
        <v>79</v>
      </c>
      <c r="AA539" s="2" t="s">
        <v>688</v>
      </c>
      <c r="AB539" s="5"/>
      <c r="AC539" s="5"/>
      <c r="AD539" s="5"/>
      <c r="AE539" s="5"/>
      <c r="AF539" s="5"/>
      <c r="AG539" s="5"/>
    </row>
    <row r="540" spans="1:33" ht="15.95" customHeight="1" x14ac:dyDescent="0.3">
      <c r="A540" s="22" t="b">
        <f t="shared" si="131"/>
        <v>1</v>
      </c>
      <c r="B540" s="22" t="b">
        <f t="shared" si="132"/>
        <v>1</v>
      </c>
      <c r="C540" s="22" t="b">
        <f t="shared" si="133"/>
        <v>0</v>
      </c>
      <c r="D540" s="22" t="b">
        <f t="shared" si="134"/>
        <v>0</v>
      </c>
      <c r="E540" s="22" t="b">
        <f t="shared" si="135"/>
        <v>1</v>
      </c>
      <c r="F540" s="22" t="b">
        <f t="shared" si="130"/>
        <v>1</v>
      </c>
      <c r="G540" s="22" t="b">
        <f t="shared" si="129"/>
        <v>1</v>
      </c>
      <c r="H540" s="22" t="b">
        <f t="shared" si="136"/>
        <v>0</v>
      </c>
      <c r="I540" s="22" t="b">
        <f t="shared" si="143"/>
        <v>1</v>
      </c>
      <c r="J540" s="22" t="b">
        <f t="shared" si="137"/>
        <v>0</v>
      </c>
      <c r="K540" s="3" t="str">
        <f>IF(AND(J540,RIGHT(Y540)="통"),Y540,"")</f>
        <v/>
      </c>
      <c r="L540" s="3" t="str">
        <f t="shared" si="138"/>
        <v/>
      </c>
      <c r="M540" s="3" t="str">
        <f t="shared" si="139"/>
        <v/>
      </c>
      <c r="N540" s="64" t="str">
        <f t="shared" si="144"/>
        <v/>
      </c>
      <c r="O540" s="3" t="str">
        <f>IF(I540,IF(I541,CONCATENATE(Y540,O541),Y540),"")</f>
        <v>(마북동, 벽산아파트)</v>
      </c>
      <c r="P540" s="19" t="str">
        <f>IF(G540,O540,IF(D540,Y540,""))</f>
        <v>(마북동, 벽산아파트)</v>
      </c>
      <c r="Q540" s="23">
        <f>_xlfn.XLOOKUP(R540,summary!C1:C36,summary!B1:B36)</f>
        <v>43448</v>
      </c>
      <c r="R540" s="24" t="str">
        <f t="shared" si="140"/>
        <v>마북동</v>
      </c>
      <c r="S540" s="24" t="str">
        <f>IF(J540,Y540,S539)</f>
        <v>마북12통</v>
      </c>
      <c r="T540" s="24" t="str">
        <f>IF(J540,P541,T539)</f>
        <v>(마북동, 벽산아파트)</v>
      </c>
      <c r="U540" s="24" t="str">
        <f t="shared" si="141"/>
        <v>마북</v>
      </c>
      <c r="V540" s="25">
        <f>IF(J540,M540,V539)</f>
        <v>12</v>
      </c>
      <c r="W540" s="25">
        <f t="shared" si="142"/>
        <v>2</v>
      </c>
      <c r="X540" s="26"/>
      <c r="Y540" s="2" t="s">
        <v>602</v>
      </c>
      <c r="Z540" s="2" t="s">
        <v>81</v>
      </c>
      <c r="AA540" s="2" t="s">
        <v>689</v>
      </c>
      <c r="AB540" s="5"/>
      <c r="AC540" s="5"/>
      <c r="AD540" s="5"/>
      <c r="AE540" s="5"/>
      <c r="AF540" s="5"/>
      <c r="AG540" s="5"/>
    </row>
    <row r="541" spans="1:33" ht="15.95" customHeight="1" x14ac:dyDescent="0.3">
      <c r="A541" s="22" t="b">
        <f t="shared" si="131"/>
        <v>1</v>
      </c>
      <c r="B541" s="22" t="b">
        <f t="shared" si="132"/>
        <v>0</v>
      </c>
      <c r="C541" s="22" t="b">
        <f t="shared" si="133"/>
        <v>1</v>
      </c>
      <c r="D541" s="22" t="b">
        <f t="shared" si="134"/>
        <v>0</v>
      </c>
      <c r="E541" s="22" t="b">
        <f t="shared" si="135"/>
        <v>1</v>
      </c>
      <c r="F541" s="22" t="b">
        <f t="shared" si="130"/>
        <v>1</v>
      </c>
      <c r="G541" s="22" t="b">
        <f t="shared" si="129"/>
        <v>0</v>
      </c>
      <c r="H541" s="22" t="b">
        <f t="shared" si="136"/>
        <v>1</v>
      </c>
      <c r="I541" s="22" t="b">
        <f t="shared" si="143"/>
        <v>1</v>
      </c>
      <c r="J541" s="22" t="b">
        <f t="shared" si="137"/>
        <v>0</v>
      </c>
      <c r="K541" s="3" t="str">
        <f>IF(AND(J541,RIGHT(Y541)="통"),Y541,"")</f>
        <v/>
      </c>
      <c r="L541" s="3" t="str">
        <f t="shared" si="138"/>
        <v/>
      </c>
      <c r="M541" s="3" t="str">
        <f t="shared" si="139"/>
        <v/>
      </c>
      <c r="N541" s="64" t="str">
        <f t="shared" si="144"/>
        <v/>
      </c>
      <c r="O541" s="3" t="str">
        <f>IF(I541,IF(I542,CONCATENATE(Y541,O542),Y541),"")</f>
        <v>벽산아파트)</v>
      </c>
      <c r="P541" s="19" t="str">
        <f>IF(G541,O541,IF(D541,Y541,""))</f>
        <v/>
      </c>
      <c r="Q541" s="23">
        <f>_xlfn.XLOOKUP(R541,summary!C1:C36,summary!B1:B36)</f>
        <v>43448</v>
      </c>
      <c r="R541" s="24" t="str">
        <f t="shared" si="140"/>
        <v>마북동</v>
      </c>
      <c r="S541" s="24" t="str">
        <f>IF(J541,Y541,S540)</f>
        <v>마북12통</v>
      </c>
      <c r="T541" s="24" t="str">
        <f>IF(J541,P542,T540)</f>
        <v>(마북동, 벽산아파트)</v>
      </c>
      <c r="U541" s="24" t="str">
        <f t="shared" si="141"/>
        <v>마북</v>
      </c>
      <c r="V541" s="25">
        <f>IF(J541,M541,V540)</f>
        <v>12</v>
      </c>
      <c r="W541" s="25">
        <f t="shared" si="142"/>
        <v>3</v>
      </c>
      <c r="X541" s="26"/>
      <c r="Y541" s="2" t="s">
        <v>690</v>
      </c>
      <c r="Z541" s="2" t="s">
        <v>83</v>
      </c>
      <c r="AA541" s="2" t="s">
        <v>691</v>
      </c>
      <c r="AB541" s="5"/>
      <c r="AC541" s="5"/>
      <c r="AD541" s="5"/>
      <c r="AE541" s="5"/>
      <c r="AF541" s="5"/>
      <c r="AG541" s="5"/>
    </row>
    <row r="542" spans="1:33" ht="15.95" customHeight="1" x14ac:dyDescent="0.3">
      <c r="A542" s="22" t="b">
        <f t="shared" si="131"/>
        <v>0</v>
      </c>
      <c r="B542" s="22" t="b">
        <f t="shared" si="132"/>
        <v>0</v>
      </c>
      <c r="C542" s="22" t="b">
        <f t="shared" si="133"/>
        <v>0</v>
      </c>
      <c r="D542" s="22" t="b">
        <f t="shared" si="134"/>
        <v>0</v>
      </c>
      <c r="E542" s="22" t="b">
        <f t="shared" si="135"/>
        <v>0</v>
      </c>
      <c r="F542" s="22" t="b">
        <f t="shared" si="130"/>
        <v>0</v>
      </c>
      <c r="G542" s="22" t="b">
        <f t="shared" ref="G542:G605" si="145">AND(B542,F542)</f>
        <v>0</v>
      </c>
      <c r="H542" s="22" t="b">
        <f t="shared" si="136"/>
        <v>0</v>
      </c>
      <c r="I542" s="22" t="b">
        <f t="shared" si="143"/>
        <v>0</v>
      </c>
      <c r="J542" s="22" t="b">
        <f t="shared" si="137"/>
        <v>0</v>
      </c>
      <c r="K542" s="3" t="str">
        <f>IF(AND(J542,RIGHT(Y542)="통"),Y542,"")</f>
        <v/>
      </c>
      <c r="L542" s="3" t="str">
        <f t="shared" si="138"/>
        <v/>
      </c>
      <c r="M542" s="3" t="str">
        <f t="shared" si="139"/>
        <v/>
      </c>
      <c r="N542" s="64" t="str">
        <f t="shared" si="144"/>
        <v/>
      </c>
      <c r="O542" s="3" t="str">
        <f>IF(I542,IF(I543,CONCATENATE(Y542,O543),Y542),"")</f>
        <v/>
      </c>
      <c r="P542" s="19" t="str">
        <f>IF(G542,O542,IF(D542,Y542,""))</f>
        <v/>
      </c>
      <c r="Q542" s="23">
        <f>_xlfn.XLOOKUP(R542,summary!C1:C36,summary!B1:B36)</f>
        <v>43448</v>
      </c>
      <c r="R542" s="24" t="str">
        <f t="shared" si="140"/>
        <v>마북동</v>
      </c>
      <c r="S542" s="24" t="str">
        <f>IF(J542,Y542,S541)</f>
        <v>마북12통</v>
      </c>
      <c r="T542" s="24" t="str">
        <f>IF(J542,P543,T541)</f>
        <v>(마북동, 벽산아파트)</v>
      </c>
      <c r="U542" s="24" t="str">
        <f t="shared" si="141"/>
        <v>마북</v>
      </c>
      <c r="V542" s="25">
        <f>IF(J542,M542,V541)</f>
        <v>12</v>
      </c>
      <c r="W542" s="25">
        <f t="shared" si="142"/>
        <v>4</v>
      </c>
      <c r="X542" s="26"/>
      <c r="Y542" s="7"/>
      <c r="Z542" s="2" t="s">
        <v>90</v>
      </c>
      <c r="AA542" s="2" t="s">
        <v>692</v>
      </c>
      <c r="AB542" s="5"/>
      <c r="AC542" s="5"/>
      <c r="AD542" s="5"/>
      <c r="AE542" s="5"/>
      <c r="AF542" s="5"/>
      <c r="AG542" s="5"/>
    </row>
    <row r="543" spans="1:33" ht="15.95" customHeight="1" x14ac:dyDescent="0.3">
      <c r="A543" s="22" t="b">
        <f t="shared" si="131"/>
        <v>0</v>
      </c>
      <c r="B543" s="22" t="b">
        <f t="shared" si="132"/>
        <v>0</v>
      </c>
      <c r="C543" s="22" t="b">
        <f t="shared" si="133"/>
        <v>0</v>
      </c>
      <c r="D543" s="22" t="b">
        <f t="shared" si="134"/>
        <v>0</v>
      </c>
      <c r="E543" s="22" t="b">
        <f t="shared" si="135"/>
        <v>0</v>
      </c>
      <c r="F543" s="22" t="b">
        <f t="shared" si="130"/>
        <v>0</v>
      </c>
      <c r="G543" s="22" t="b">
        <f t="shared" si="145"/>
        <v>0</v>
      </c>
      <c r="H543" s="22" t="b">
        <f t="shared" si="136"/>
        <v>0</v>
      </c>
      <c r="I543" s="22" t="b">
        <f t="shared" si="143"/>
        <v>0</v>
      </c>
      <c r="J543" s="22" t="b">
        <f t="shared" si="137"/>
        <v>0</v>
      </c>
      <c r="K543" s="3" t="str">
        <f>IF(AND(J543,RIGHT(Y543)="통"),Y543,"")</f>
        <v/>
      </c>
      <c r="L543" s="3" t="str">
        <f t="shared" si="138"/>
        <v/>
      </c>
      <c r="M543" s="3" t="str">
        <f t="shared" si="139"/>
        <v/>
      </c>
      <c r="N543" s="64" t="str">
        <f t="shared" si="144"/>
        <v/>
      </c>
      <c r="O543" s="3" t="str">
        <f>IF(I543,IF(I544,CONCATENATE(Y543,O544),Y543),"")</f>
        <v/>
      </c>
      <c r="P543" s="19" t="str">
        <f>IF(G543,O543,IF(D543,Y543,""))</f>
        <v/>
      </c>
      <c r="Q543" s="23">
        <f>_xlfn.XLOOKUP(R543,summary!C1:C36,summary!B1:B36)</f>
        <v>43448</v>
      </c>
      <c r="R543" s="24" t="str">
        <f t="shared" si="140"/>
        <v>마북동</v>
      </c>
      <c r="S543" s="24" t="str">
        <f>IF(J543,Y543,S542)</f>
        <v>마북12통</v>
      </c>
      <c r="T543" s="24" t="str">
        <f>IF(J543,P544,T542)</f>
        <v>(마북동, 벽산아파트)</v>
      </c>
      <c r="U543" s="24" t="str">
        <f t="shared" si="141"/>
        <v>마북</v>
      </c>
      <c r="V543" s="25">
        <f>IF(J543,M543,V542)</f>
        <v>12</v>
      </c>
      <c r="W543" s="25">
        <f t="shared" si="142"/>
        <v>5</v>
      </c>
      <c r="X543" s="26"/>
      <c r="Y543" s="7"/>
      <c r="Z543" s="2" t="s">
        <v>106</v>
      </c>
      <c r="AA543" s="2" t="s">
        <v>693</v>
      </c>
      <c r="AB543" s="5"/>
      <c r="AC543" s="5"/>
      <c r="AD543" s="5"/>
      <c r="AE543" s="5"/>
      <c r="AF543" s="5"/>
      <c r="AG543" s="5"/>
    </row>
    <row r="544" spans="1:33" ht="15.95" customHeight="1" x14ac:dyDescent="0.3">
      <c r="A544" s="22" t="b">
        <f t="shared" si="131"/>
        <v>0</v>
      </c>
      <c r="B544" s="22" t="b">
        <f t="shared" si="132"/>
        <v>0</v>
      </c>
      <c r="C544" s="22" t="b">
        <f t="shared" si="133"/>
        <v>0</v>
      </c>
      <c r="D544" s="22" t="b">
        <f t="shared" si="134"/>
        <v>0</v>
      </c>
      <c r="E544" s="22" t="b">
        <f t="shared" si="135"/>
        <v>0</v>
      </c>
      <c r="F544" s="22" t="b">
        <f t="shared" si="130"/>
        <v>0</v>
      </c>
      <c r="G544" s="22" t="b">
        <f t="shared" si="145"/>
        <v>0</v>
      </c>
      <c r="H544" s="22" t="b">
        <f t="shared" si="136"/>
        <v>0</v>
      </c>
      <c r="I544" s="22" t="b">
        <f t="shared" si="143"/>
        <v>0</v>
      </c>
      <c r="J544" s="22" t="b">
        <f t="shared" si="137"/>
        <v>0</v>
      </c>
      <c r="K544" s="3" t="str">
        <f>IF(AND(J544,RIGHT(Y544)="통"),Y544,"")</f>
        <v/>
      </c>
      <c r="L544" s="3" t="str">
        <f t="shared" si="138"/>
        <v/>
      </c>
      <c r="M544" s="3" t="str">
        <f t="shared" si="139"/>
        <v/>
      </c>
      <c r="N544" s="64" t="str">
        <f t="shared" si="144"/>
        <v/>
      </c>
      <c r="O544" s="3" t="str">
        <f>IF(I544,IF(I545,CONCATENATE(Y544,O545),Y544),"")</f>
        <v/>
      </c>
      <c r="P544" s="19" t="str">
        <f>IF(G544,O544,IF(D544,Y544,""))</f>
        <v/>
      </c>
      <c r="Q544" s="23">
        <f>_xlfn.XLOOKUP(R544,summary!C1:C36,summary!B1:B36)</f>
        <v>43448</v>
      </c>
      <c r="R544" s="24" t="str">
        <f t="shared" si="140"/>
        <v>마북동</v>
      </c>
      <c r="S544" s="24" t="str">
        <f>IF(J544,Y544,S543)</f>
        <v>마북12통</v>
      </c>
      <c r="T544" s="24" t="str">
        <f>IF(J544,P545,T543)</f>
        <v>(마북동, 벽산아파트)</v>
      </c>
      <c r="U544" s="24" t="str">
        <f t="shared" si="141"/>
        <v>마북</v>
      </c>
      <c r="V544" s="25">
        <f>IF(J544,M544,V543)</f>
        <v>12</v>
      </c>
      <c r="W544" s="25">
        <f t="shared" si="142"/>
        <v>6</v>
      </c>
      <c r="X544" s="26"/>
      <c r="Y544" s="7"/>
      <c r="Z544" s="2" t="s">
        <v>108</v>
      </c>
      <c r="AA544" s="2" t="s">
        <v>694</v>
      </c>
      <c r="AB544" s="5"/>
      <c r="AC544" s="5"/>
      <c r="AD544" s="5"/>
      <c r="AE544" s="5"/>
      <c r="AF544" s="5"/>
      <c r="AG544" s="5"/>
    </row>
    <row r="545" spans="1:33" ht="15.95" customHeight="1" x14ac:dyDescent="0.3">
      <c r="A545" s="22" t="b">
        <f t="shared" si="131"/>
        <v>0</v>
      </c>
      <c r="B545" s="22" t="b">
        <f t="shared" si="132"/>
        <v>0</v>
      </c>
      <c r="C545" s="22" t="b">
        <f t="shared" si="133"/>
        <v>0</v>
      </c>
      <c r="D545" s="22" t="b">
        <f t="shared" si="134"/>
        <v>0</v>
      </c>
      <c r="E545" s="22" t="b">
        <f t="shared" si="135"/>
        <v>0</v>
      </c>
      <c r="F545" s="22" t="b">
        <f t="shared" si="130"/>
        <v>0</v>
      </c>
      <c r="G545" s="22" t="b">
        <f t="shared" si="145"/>
        <v>0</v>
      </c>
      <c r="H545" s="22" t="b">
        <f t="shared" si="136"/>
        <v>0</v>
      </c>
      <c r="I545" s="22" t="b">
        <f t="shared" si="143"/>
        <v>0</v>
      </c>
      <c r="J545" s="22" t="b">
        <f t="shared" si="137"/>
        <v>0</v>
      </c>
      <c r="K545" s="3" t="str">
        <f>IF(AND(J545,RIGHT(Y545)="통"),Y545,"")</f>
        <v/>
      </c>
      <c r="L545" s="3" t="str">
        <f t="shared" si="138"/>
        <v/>
      </c>
      <c r="M545" s="3" t="str">
        <f t="shared" si="139"/>
        <v/>
      </c>
      <c r="N545" s="64" t="str">
        <f t="shared" si="144"/>
        <v/>
      </c>
      <c r="O545" s="3" t="str">
        <f>IF(I545,IF(I546,CONCATENATE(Y545,O546),Y545),"")</f>
        <v/>
      </c>
      <c r="P545" s="19" t="str">
        <f>IF(G545,O545,IF(D545,Y545,""))</f>
        <v/>
      </c>
      <c r="Q545" s="23">
        <f>_xlfn.XLOOKUP(R545,summary!C1:C36,summary!B1:B36)</f>
        <v>43448</v>
      </c>
      <c r="R545" s="24" t="str">
        <f t="shared" si="140"/>
        <v>마북동</v>
      </c>
      <c r="S545" s="24" t="str">
        <f>IF(J545,Y545,S544)</f>
        <v>마북12통</v>
      </c>
      <c r="T545" s="24" t="str">
        <f>IF(J545,P546,T544)</f>
        <v>(마북동, 벽산아파트)</v>
      </c>
      <c r="U545" s="24" t="str">
        <f t="shared" si="141"/>
        <v>마북</v>
      </c>
      <c r="V545" s="25">
        <f>IF(J545,M545,V544)</f>
        <v>12</v>
      </c>
      <c r="W545" s="25">
        <f t="shared" si="142"/>
        <v>7</v>
      </c>
      <c r="X545" s="26"/>
      <c r="Y545" s="7"/>
      <c r="Z545" s="2" t="s">
        <v>110</v>
      </c>
      <c r="AA545" s="2" t="s">
        <v>695</v>
      </c>
      <c r="AB545" s="5"/>
      <c r="AC545" s="5"/>
      <c r="AD545" s="5"/>
      <c r="AE545" s="5"/>
      <c r="AF545" s="5"/>
      <c r="AG545" s="5"/>
    </row>
    <row r="546" spans="1:33" ht="15.95" customHeight="1" x14ac:dyDescent="0.3">
      <c r="A546" s="22" t="b">
        <f t="shared" si="131"/>
        <v>0</v>
      </c>
      <c r="B546" s="22" t="b">
        <f t="shared" si="132"/>
        <v>0</v>
      </c>
      <c r="C546" s="22" t="b">
        <f t="shared" si="133"/>
        <v>0</v>
      </c>
      <c r="D546" s="22" t="b">
        <f t="shared" si="134"/>
        <v>0</v>
      </c>
      <c r="E546" s="22" t="b">
        <f t="shared" si="135"/>
        <v>0</v>
      </c>
      <c r="F546" s="22" t="b">
        <f t="shared" si="130"/>
        <v>0</v>
      </c>
      <c r="G546" s="22" t="b">
        <f t="shared" si="145"/>
        <v>0</v>
      </c>
      <c r="H546" s="22" t="b">
        <f t="shared" si="136"/>
        <v>0</v>
      </c>
      <c r="I546" s="22" t="b">
        <f t="shared" si="143"/>
        <v>0</v>
      </c>
      <c r="J546" s="22" t="b">
        <f t="shared" si="137"/>
        <v>0</v>
      </c>
      <c r="K546" s="3" t="str">
        <f>IF(AND(J546,RIGHT(Y546)="통"),Y546,"")</f>
        <v/>
      </c>
      <c r="L546" s="3" t="str">
        <f t="shared" si="138"/>
        <v/>
      </c>
      <c r="M546" s="3" t="str">
        <f t="shared" si="139"/>
        <v/>
      </c>
      <c r="N546" s="64" t="str">
        <f t="shared" si="144"/>
        <v/>
      </c>
      <c r="O546" s="3" t="str">
        <f>IF(I546,IF(I547,CONCATENATE(Y546,O547),Y546),"")</f>
        <v/>
      </c>
      <c r="P546" s="19" t="str">
        <f>IF(G546,O546,IF(D546,Y546,""))</f>
        <v/>
      </c>
      <c r="Q546" s="23">
        <f>_xlfn.XLOOKUP(R546,summary!C1:C36,summary!B1:B36)</f>
        <v>43448</v>
      </c>
      <c r="R546" s="24" t="str">
        <f t="shared" si="140"/>
        <v>마북동</v>
      </c>
      <c r="S546" s="24" t="str">
        <f>IF(J546,Y546,S545)</f>
        <v>마북12통</v>
      </c>
      <c r="T546" s="24" t="str">
        <f>IF(J546,P547,T545)</f>
        <v>(마북동, 벽산아파트)</v>
      </c>
      <c r="U546" s="24" t="str">
        <f t="shared" si="141"/>
        <v>마북</v>
      </c>
      <c r="V546" s="25">
        <f>IF(J546,M546,V545)</f>
        <v>12</v>
      </c>
      <c r="W546" s="24" t="str">
        <f t="shared" si="142"/>
        <v/>
      </c>
      <c r="X546" s="26"/>
      <c r="Y546" s="7"/>
      <c r="Z546" s="7"/>
      <c r="AA546" s="7"/>
      <c r="AB546" s="5"/>
      <c r="AC546" s="5"/>
      <c r="AD546" s="5"/>
      <c r="AE546" s="5"/>
      <c r="AF546" s="5"/>
      <c r="AG546" s="5"/>
    </row>
    <row r="547" spans="1:33" ht="15.95" customHeight="1" x14ac:dyDescent="0.3">
      <c r="A547" s="22" t="b">
        <f t="shared" si="131"/>
        <v>0</v>
      </c>
      <c r="B547" s="22" t="b">
        <f t="shared" si="132"/>
        <v>0</v>
      </c>
      <c r="C547" s="22" t="b">
        <f t="shared" si="133"/>
        <v>0</v>
      </c>
      <c r="D547" s="22" t="b">
        <f t="shared" si="134"/>
        <v>0</v>
      </c>
      <c r="E547" s="22" t="b">
        <f t="shared" si="135"/>
        <v>0</v>
      </c>
      <c r="F547" s="22" t="b">
        <f t="shared" si="130"/>
        <v>0</v>
      </c>
      <c r="G547" s="22" t="b">
        <f t="shared" si="145"/>
        <v>0</v>
      </c>
      <c r="H547" s="22" t="b">
        <f t="shared" si="136"/>
        <v>0</v>
      </c>
      <c r="I547" s="22" t="b">
        <f t="shared" si="143"/>
        <v>0</v>
      </c>
      <c r="J547" s="22" t="b">
        <f t="shared" si="137"/>
        <v>0</v>
      </c>
      <c r="K547" s="3" t="str">
        <f>IF(AND(J547,RIGHT(Y547)="통"),Y547,"")</f>
        <v/>
      </c>
      <c r="L547" s="3" t="str">
        <f t="shared" si="138"/>
        <v/>
      </c>
      <c r="M547" s="3" t="str">
        <f t="shared" si="139"/>
        <v/>
      </c>
      <c r="N547" s="64" t="str">
        <f t="shared" si="144"/>
        <v/>
      </c>
      <c r="O547" s="3" t="str">
        <f>IF(I547,IF(I548,CONCATENATE(Y547,O548),Y547),"")</f>
        <v/>
      </c>
      <c r="P547" s="19" t="str">
        <f>IF(G547,O547,IF(D547,Y547,""))</f>
        <v/>
      </c>
      <c r="Q547" s="23">
        <f>_xlfn.XLOOKUP(R547,summary!C1:C36,summary!B1:B36)</f>
        <v>43448</v>
      </c>
      <c r="R547" s="24" t="str">
        <f t="shared" si="140"/>
        <v>마북동</v>
      </c>
      <c r="S547" s="24" t="str">
        <f>IF(J547,Y547,S546)</f>
        <v>마북12통</v>
      </c>
      <c r="T547" s="24" t="str">
        <f>IF(J547,P548,T546)</f>
        <v>(마북동, 벽산아파트)</v>
      </c>
      <c r="U547" s="24" t="str">
        <f t="shared" si="141"/>
        <v>마북</v>
      </c>
      <c r="V547" s="25">
        <f>IF(J547,M547,V546)</f>
        <v>12</v>
      </c>
      <c r="W547" s="24" t="str">
        <f t="shared" si="142"/>
        <v/>
      </c>
      <c r="X547" s="26"/>
      <c r="Y547" s="7"/>
      <c r="Z547" s="7"/>
      <c r="AA547" s="7"/>
      <c r="AB547" s="5"/>
      <c r="AC547" s="5"/>
      <c r="AD547" s="5"/>
      <c r="AE547" s="5"/>
      <c r="AF547" s="5"/>
      <c r="AG547" s="5"/>
    </row>
    <row r="548" spans="1:33" ht="15.95" customHeight="1" x14ac:dyDescent="0.3">
      <c r="A548" s="22" t="b">
        <f t="shared" si="131"/>
        <v>0</v>
      </c>
      <c r="B548" s="22" t="b">
        <f t="shared" si="132"/>
        <v>0</v>
      </c>
      <c r="C548" s="22" t="b">
        <f t="shared" si="133"/>
        <v>0</v>
      </c>
      <c r="D548" s="22" t="b">
        <f t="shared" si="134"/>
        <v>0</v>
      </c>
      <c r="E548" s="22" t="b">
        <f t="shared" si="135"/>
        <v>0</v>
      </c>
      <c r="F548" s="22" t="b">
        <f t="shared" si="130"/>
        <v>0</v>
      </c>
      <c r="G548" s="22" t="b">
        <f t="shared" si="145"/>
        <v>0</v>
      </c>
      <c r="H548" s="22" t="b">
        <f t="shared" si="136"/>
        <v>0</v>
      </c>
      <c r="I548" s="22" t="b">
        <f t="shared" si="143"/>
        <v>0</v>
      </c>
      <c r="J548" s="22" t="b">
        <f t="shared" si="137"/>
        <v>0</v>
      </c>
      <c r="K548" s="3" t="str">
        <f>IF(AND(J548,RIGHT(Y548)="통"),Y548,"")</f>
        <v/>
      </c>
      <c r="L548" s="3" t="str">
        <f t="shared" si="138"/>
        <v/>
      </c>
      <c r="M548" s="3" t="str">
        <f t="shared" si="139"/>
        <v/>
      </c>
      <c r="N548" s="64" t="str">
        <f t="shared" si="144"/>
        <v/>
      </c>
      <c r="O548" s="3" t="str">
        <f>IF(I548,IF(I549,CONCATENATE(Y548,O549),Y548),"")</f>
        <v/>
      </c>
      <c r="P548" s="19" t="str">
        <f>IF(G548,O548,IF(D548,Y548,""))</f>
        <v/>
      </c>
      <c r="Q548" s="23">
        <f>_xlfn.XLOOKUP(R548,summary!C1:C36,summary!B1:B36)</f>
        <v>43448</v>
      </c>
      <c r="R548" s="24" t="str">
        <f t="shared" si="140"/>
        <v>마북동</v>
      </c>
      <c r="S548" s="24" t="str">
        <f>IF(J548,Y548,S547)</f>
        <v>마북12통</v>
      </c>
      <c r="T548" s="24" t="str">
        <f>IF(J548,P549,T547)</f>
        <v>(마북동, 벽산아파트)</v>
      </c>
      <c r="U548" s="24" t="str">
        <f t="shared" si="141"/>
        <v>마북</v>
      </c>
      <c r="V548" s="25">
        <f>IF(J548,M548,V547)</f>
        <v>12</v>
      </c>
      <c r="W548" s="24" t="str">
        <f t="shared" si="142"/>
        <v/>
      </c>
      <c r="X548" s="26"/>
      <c r="Y548" s="7"/>
      <c r="Z548" s="7"/>
      <c r="AA548" s="7"/>
      <c r="AB548" s="5"/>
      <c r="AC548" s="5"/>
      <c r="AD548" s="5"/>
      <c r="AE548" s="5"/>
      <c r="AF548" s="5"/>
      <c r="AG548" s="5"/>
    </row>
    <row r="549" spans="1:33" ht="15.95" customHeight="1" x14ac:dyDescent="0.3">
      <c r="A549" s="22" t="b">
        <f t="shared" si="131"/>
        <v>1</v>
      </c>
      <c r="B549" s="22" t="b">
        <f t="shared" si="132"/>
        <v>0</v>
      </c>
      <c r="C549" s="22" t="b">
        <f t="shared" si="133"/>
        <v>0</v>
      </c>
      <c r="D549" s="22" t="b">
        <f t="shared" si="134"/>
        <v>0</v>
      </c>
      <c r="E549" s="22" t="b">
        <f t="shared" si="135"/>
        <v>0</v>
      </c>
      <c r="F549" s="22" t="b">
        <f t="shared" si="130"/>
        <v>0</v>
      </c>
      <c r="G549" s="22" t="b">
        <f t="shared" si="145"/>
        <v>0</v>
      </c>
      <c r="H549" s="22" t="b">
        <f t="shared" si="136"/>
        <v>0</v>
      </c>
      <c r="I549" s="22" t="b">
        <f t="shared" si="143"/>
        <v>0</v>
      </c>
      <c r="J549" s="22" t="b">
        <f t="shared" si="137"/>
        <v>1</v>
      </c>
      <c r="K549" s="3" t="str">
        <f>IF(AND(J549,RIGHT(Y549)="통"),Y549,"")</f>
        <v/>
      </c>
      <c r="L549" s="3" t="str">
        <f t="shared" si="138"/>
        <v/>
      </c>
      <c r="M549" s="3" t="str">
        <f t="shared" si="139"/>
        <v/>
      </c>
      <c r="N549" s="64" t="str">
        <f t="shared" si="144"/>
        <v/>
      </c>
      <c r="O549" s="3" t="str">
        <f>IF(I549,IF(I550,CONCATENATE(Y549,O550),Y549),"")</f>
        <v/>
      </c>
      <c r="P549" s="19" t="str">
        <f>IF(G549,O549,IF(D549,Y549,""))</f>
        <v/>
      </c>
      <c r="Q549" s="23" t="e">
        <f>_xlfn.XLOOKUP(R549,summary!C1:C36,summary!B1:B36)</f>
        <v>#N/A</v>
      </c>
      <c r="R549" s="24" t="str">
        <f t="shared" si="140"/>
        <v>읍 면 동</v>
      </c>
      <c r="S549" s="24" t="str">
        <f>IF(J549,Y549,S548)</f>
        <v>통 리 명</v>
      </c>
      <c r="T549" s="24" t="str">
        <f>IF(J549,P550,T548)</f>
        <v/>
      </c>
      <c r="U549" s="25" t="str">
        <f t="shared" si="141"/>
        <v/>
      </c>
      <c r="V549" s="24" t="str">
        <f>IF(J549,M549,V548)</f>
        <v/>
      </c>
      <c r="W549" s="24" t="str">
        <f t="shared" si="142"/>
        <v/>
      </c>
      <c r="X549" s="21" t="s">
        <v>141</v>
      </c>
      <c r="Y549" s="2" t="s">
        <v>142</v>
      </c>
      <c r="Z549" s="2" t="s">
        <v>74</v>
      </c>
      <c r="AA549" s="2" t="s">
        <v>143</v>
      </c>
      <c r="AB549" s="5"/>
      <c r="AC549" s="5"/>
      <c r="AD549" s="5"/>
      <c r="AE549" s="5"/>
      <c r="AF549" s="5"/>
      <c r="AG549" s="5"/>
    </row>
    <row r="550" spans="1:33" ht="15.95" customHeight="1" x14ac:dyDescent="0.3">
      <c r="A550" s="22" t="b">
        <f t="shared" si="131"/>
        <v>1</v>
      </c>
      <c r="B550" s="22" t="b">
        <f t="shared" si="132"/>
        <v>0</v>
      </c>
      <c r="C550" s="22" t="b">
        <f t="shared" si="133"/>
        <v>0</v>
      </c>
      <c r="D550" s="22" t="b">
        <f t="shared" si="134"/>
        <v>0</v>
      </c>
      <c r="E550" s="22" t="b">
        <f t="shared" si="135"/>
        <v>0</v>
      </c>
      <c r="F550" s="22" t="b">
        <f t="shared" si="130"/>
        <v>0</v>
      </c>
      <c r="G550" s="22" t="b">
        <f t="shared" si="145"/>
        <v>0</v>
      </c>
      <c r="H550" s="22" t="b">
        <f t="shared" si="136"/>
        <v>0</v>
      </c>
      <c r="I550" s="22" t="b">
        <f t="shared" si="143"/>
        <v>0</v>
      </c>
      <c r="J550" s="22" t="b">
        <f t="shared" si="137"/>
        <v>1</v>
      </c>
      <c r="K550" s="3" t="str">
        <f>IF(AND(J550,RIGHT(Y550)="통"),Y550,"")</f>
        <v>마북12통</v>
      </c>
      <c r="L550" s="3" t="str">
        <f t="shared" si="138"/>
        <v>12</v>
      </c>
      <c r="M550" s="22">
        <f t="shared" si="139"/>
        <v>12</v>
      </c>
      <c r="N550" s="64" t="str">
        <f t="shared" si="144"/>
        <v>마북</v>
      </c>
      <c r="O550" s="3" t="str">
        <f>IF(I550,IF(I551,CONCATENATE(Y550,O551),Y550),"")</f>
        <v/>
      </c>
      <c r="P550" s="19" t="str">
        <f>IF(G550,O550,IF(D550,Y550,""))</f>
        <v/>
      </c>
      <c r="Q550" s="23">
        <f>_xlfn.XLOOKUP(R550,summary!C1:C36,summary!B1:B36)</f>
        <v>43448</v>
      </c>
      <c r="R550" s="24" t="str">
        <f t="shared" si="140"/>
        <v>마북동</v>
      </c>
      <c r="S550" s="24" t="str">
        <f>IF(J550,Y550,S549)</f>
        <v>마북12통</v>
      </c>
      <c r="T550" s="24" t="str">
        <f>IF(J550,P551,T549)</f>
        <v>(마북동, 벽산아파트)</v>
      </c>
      <c r="U550" s="24" t="str">
        <f t="shared" si="141"/>
        <v>마북</v>
      </c>
      <c r="V550" s="25">
        <f>IF(J550,M550,V549)</f>
        <v>12</v>
      </c>
      <c r="W550" s="25">
        <f t="shared" si="142"/>
        <v>8</v>
      </c>
      <c r="X550" s="21" t="s">
        <v>33</v>
      </c>
      <c r="Y550" s="2" t="s">
        <v>686</v>
      </c>
      <c r="Z550" s="2" t="s">
        <v>112</v>
      </c>
      <c r="AA550" s="2" t="s">
        <v>696</v>
      </c>
      <c r="AB550" s="5"/>
      <c r="AC550" s="5"/>
      <c r="AD550" s="5"/>
      <c r="AE550" s="5"/>
      <c r="AF550" s="5"/>
      <c r="AG550" s="5"/>
    </row>
    <row r="551" spans="1:33" ht="15.95" customHeight="1" x14ac:dyDescent="0.3">
      <c r="A551" s="22" t="b">
        <f t="shared" si="131"/>
        <v>1</v>
      </c>
      <c r="B551" s="22" t="b">
        <f t="shared" si="132"/>
        <v>1</v>
      </c>
      <c r="C551" s="22" t="b">
        <f t="shared" si="133"/>
        <v>0</v>
      </c>
      <c r="D551" s="22" t="b">
        <f t="shared" si="134"/>
        <v>0</v>
      </c>
      <c r="E551" s="22" t="b">
        <f t="shared" si="135"/>
        <v>1</v>
      </c>
      <c r="F551" s="22" t="b">
        <f t="shared" si="130"/>
        <v>1</v>
      </c>
      <c r="G551" s="22" t="b">
        <f t="shared" si="145"/>
        <v>1</v>
      </c>
      <c r="H551" s="22" t="b">
        <f t="shared" si="136"/>
        <v>0</v>
      </c>
      <c r="I551" s="22" t="b">
        <f t="shared" si="143"/>
        <v>1</v>
      </c>
      <c r="J551" s="22" t="b">
        <f t="shared" si="137"/>
        <v>0</v>
      </c>
      <c r="K551" s="3" t="str">
        <f>IF(AND(J551,RIGHT(Y551)="통"),Y551,"")</f>
        <v/>
      </c>
      <c r="L551" s="3" t="str">
        <f t="shared" si="138"/>
        <v/>
      </c>
      <c r="M551" s="3" t="str">
        <f t="shared" si="139"/>
        <v/>
      </c>
      <c r="N551" s="64" t="str">
        <f t="shared" si="144"/>
        <v/>
      </c>
      <c r="O551" s="3" t="str">
        <f>IF(I551,IF(I552,CONCATENATE(Y551,O552),Y551),"")</f>
        <v>(마북동, 벽산아파트)</v>
      </c>
      <c r="P551" s="19" t="str">
        <f>IF(G551,O551,IF(D551,Y551,""))</f>
        <v>(마북동, 벽산아파트)</v>
      </c>
      <c r="Q551" s="23">
        <f>_xlfn.XLOOKUP(R551,summary!C1:C36,summary!B1:B36)</f>
        <v>43448</v>
      </c>
      <c r="R551" s="24" t="str">
        <f t="shared" si="140"/>
        <v>마북동</v>
      </c>
      <c r="S551" s="24" t="str">
        <f>IF(J551,Y551,S550)</f>
        <v>마북12통</v>
      </c>
      <c r="T551" s="24" t="str">
        <f>IF(J551,P552,T550)</f>
        <v>(마북동, 벽산아파트)</v>
      </c>
      <c r="U551" s="24" t="str">
        <f t="shared" si="141"/>
        <v>마북</v>
      </c>
      <c r="V551" s="25">
        <f>IF(J551,M551,V550)</f>
        <v>12</v>
      </c>
      <c r="W551" s="25">
        <f t="shared" si="142"/>
        <v>9</v>
      </c>
      <c r="X551" s="26"/>
      <c r="Y551" s="2" t="s">
        <v>602</v>
      </c>
      <c r="Z551" s="2" t="s">
        <v>114</v>
      </c>
      <c r="AA551" s="2" t="s">
        <v>697</v>
      </c>
      <c r="AB551" s="5"/>
      <c r="AC551" s="5"/>
      <c r="AD551" s="5"/>
      <c r="AE551" s="5"/>
      <c r="AF551" s="5"/>
      <c r="AG551" s="5"/>
    </row>
    <row r="552" spans="1:33" ht="15.95" customHeight="1" x14ac:dyDescent="0.3">
      <c r="A552" s="22" t="b">
        <f t="shared" si="131"/>
        <v>1</v>
      </c>
      <c r="B552" s="22" t="b">
        <f t="shared" si="132"/>
        <v>0</v>
      </c>
      <c r="C552" s="22" t="b">
        <f t="shared" si="133"/>
        <v>1</v>
      </c>
      <c r="D552" s="22" t="b">
        <f t="shared" si="134"/>
        <v>0</v>
      </c>
      <c r="E552" s="22" t="b">
        <f t="shared" si="135"/>
        <v>1</v>
      </c>
      <c r="F552" s="22" t="b">
        <f t="shared" si="130"/>
        <v>1</v>
      </c>
      <c r="G552" s="22" t="b">
        <f t="shared" si="145"/>
        <v>0</v>
      </c>
      <c r="H552" s="22" t="b">
        <f t="shared" si="136"/>
        <v>1</v>
      </c>
      <c r="I552" s="22" t="b">
        <f t="shared" si="143"/>
        <v>1</v>
      </c>
      <c r="J552" s="22" t="b">
        <f t="shared" si="137"/>
        <v>0</v>
      </c>
      <c r="K552" s="3" t="str">
        <f>IF(AND(J552,RIGHT(Y552)="통"),Y552,"")</f>
        <v/>
      </c>
      <c r="L552" s="3" t="str">
        <f t="shared" si="138"/>
        <v/>
      </c>
      <c r="M552" s="3" t="str">
        <f t="shared" si="139"/>
        <v/>
      </c>
      <c r="N552" s="64" t="str">
        <f t="shared" si="144"/>
        <v/>
      </c>
      <c r="O552" s="3" t="str">
        <f>IF(I552,IF(I553,CONCATENATE(Y552,O553),Y552),"")</f>
        <v>벽산아파트)</v>
      </c>
      <c r="P552" s="19" t="str">
        <f>IF(G552,O552,IF(D552,Y552,""))</f>
        <v/>
      </c>
      <c r="Q552" s="23">
        <f>_xlfn.XLOOKUP(R552,summary!C1:C36,summary!B1:B36)</f>
        <v>43448</v>
      </c>
      <c r="R552" s="24" t="str">
        <f t="shared" si="140"/>
        <v>마북동</v>
      </c>
      <c r="S552" s="24" t="str">
        <f>IF(J552,Y552,S551)</f>
        <v>마북12통</v>
      </c>
      <c r="T552" s="24" t="str">
        <f>IF(J552,P553,T551)</f>
        <v>(마북동, 벽산아파트)</v>
      </c>
      <c r="U552" s="24" t="str">
        <f t="shared" si="141"/>
        <v>마북</v>
      </c>
      <c r="V552" s="25">
        <f>IF(J552,M552,V551)</f>
        <v>12</v>
      </c>
      <c r="W552" s="25">
        <f t="shared" si="142"/>
        <v>10</v>
      </c>
      <c r="X552" s="26"/>
      <c r="Y552" s="2" t="s">
        <v>690</v>
      </c>
      <c r="Z552" s="2" t="s">
        <v>116</v>
      </c>
      <c r="AA552" s="2" t="s">
        <v>698</v>
      </c>
      <c r="AB552" s="5"/>
      <c r="AC552" s="5"/>
      <c r="AD552" s="5"/>
      <c r="AE552" s="5"/>
      <c r="AF552" s="5"/>
      <c r="AG552" s="5"/>
    </row>
    <row r="553" spans="1:33" ht="15.95" customHeight="1" x14ac:dyDescent="0.3">
      <c r="A553" s="22" t="b">
        <f t="shared" si="131"/>
        <v>0</v>
      </c>
      <c r="B553" s="22" t="b">
        <f t="shared" si="132"/>
        <v>0</v>
      </c>
      <c r="C553" s="22" t="b">
        <f t="shared" si="133"/>
        <v>0</v>
      </c>
      <c r="D553" s="22" t="b">
        <f t="shared" si="134"/>
        <v>0</v>
      </c>
      <c r="E553" s="22" t="b">
        <f t="shared" si="135"/>
        <v>0</v>
      </c>
      <c r="F553" s="22" t="b">
        <f t="shared" si="130"/>
        <v>0</v>
      </c>
      <c r="G553" s="22" t="b">
        <f t="shared" si="145"/>
        <v>0</v>
      </c>
      <c r="H553" s="22" t="b">
        <f t="shared" si="136"/>
        <v>0</v>
      </c>
      <c r="I553" s="22" t="b">
        <f t="shared" si="143"/>
        <v>0</v>
      </c>
      <c r="J553" s="22" t="b">
        <f t="shared" si="137"/>
        <v>0</v>
      </c>
      <c r="K553" s="3" t="str">
        <f>IF(AND(J553,RIGHT(Y553)="통"),Y553,"")</f>
        <v/>
      </c>
      <c r="L553" s="3" t="str">
        <f t="shared" si="138"/>
        <v/>
      </c>
      <c r="M553" s="3" t="str">
        <f t="shared" si="139"/>
        <v/>
      </c>
      <c r="N553" s="64" t="str">
        <f t="shared" si="144"/>
        <v/>
      </c>
      <c r="O553" s="3" t="str">
        <f>IF(I553,IF(I554,CONCATENATE(Y553,O554),Y553),"")</f>
        <v/>
      </c>
      <c r="P553" s="19" t="str">
        <f>IF(G553,O553,IF(D553,Y553,""))</f>
        <v/>
      </c>
      <c r="Q553" s="23">
        <f>_xlfn.XLOOKUP(R553,summary!C1:C36,summary!B1:B36)</f>
        <v>43448</v>
      </c>
      <c r="R553" s="24" t="str">
        <f t="shared" si="140"/>
        <v>마북동</v>
      </c>
      <c r="S553" s="24" t="str">
        <f>IF(J553,Y553,S552)</f>
        <v>마북12통</v>
      </c>
      <c r="T553" s="24" t="str">
        <f>IF(J553,P554,T552)</f>
        <v>(마북동, 벽산아파트)</v>
      </c>
      <c r="U553" s="24" t="str">
        <f t="shared" si="141"/>
        <v>마북</v>
      </c>
      <c r="V553" s="25">
        <f>IF(J553,M553,V552)</f>
        <v>12</v>
      </c>
      <c r="W553" s="25">
        <f t="shared" si="142"/>
        <v>11</v>
      </c>
      <c r="X553" s="26"/>
      <c r="Y553" s="7"/>
      <c r="Z553" s="2" t="s">
        <v>118</v>
      </c>
      <c r="AA553" s="2" t="s">
        <v>699</v>
      </c>
      <c r="AB553" s="5"/>
      <c r="AC553" s="5"/>
      <c r="AD553" s="5"/>
      <c r="AE553" s="5"/>
      <c r="AF553" s="5"/>
      <c r="AG553" s="5"/>
    </row>
    <row r="554" spans="1:33" ht="15.95" customHeight="1" x14ac:dyDescent="0.3">
      <c r="A554" s="22" t="b">
        <f t="shared" si="131"/>
        <v>0</v>
      </c>
      <c r="B554" s="22" t="b">
        <f t="shared" si="132"/>
        <v>0</v>
      </c>
      <c r="C554" s="22" t="b">
        <f t="shared" si="133"/>
        <v>0</v>
      </c>
      <c r="D554" s="22" t="b">
        <f t="shared" si="134"/>
        <v>0</v>
      </c>
      <c r="E554" s="22" t="b">
        <f t="shared" si="135"/>
        <v>0</v>
      </c>
      <c r="F554" s="22" t="b">
        <f t="shared" si="130"/>
        <v>0</v>
      </c>
      <c r="G554" s="22" t="b">
        <f t="shared" si="145"/>
        <v>0</v>
      </c>
      <c r="H554" s="22" t="b">
        <f t="shared" si="136"/>
        <v>0</v>
      </c>
      <c r="I554" s="22" t="b">
        <f t="shared" si="143"/>
        <v>0</v>
      </c>
      <c r="J554" s="22" t="b">
        <f t="shared" si="137"/>
        <v>0</v>
      </c>
      <c r="K554" s="3" t="str">
        <f>IF(AND(J554,RIGHT(Y554)="통"),Y554,"")</f>
        <v/>
      </c>
      <c r="L554" s="3" t="str">
        <f t="shared" si="138"/>
        <v/>
      </c>
      <c r="M554" s="3" t="str">
        <f t="shared" si="139"/>
        <v/>
      </c>
      <c r="N554" s="64" t="str">
        <f t="shared" si="144"/>
        <v/>
      </c>
      <c r="O554" s="3" t="str">
        <f>IF(I554,IF(I555,CONCATENATE(Y554,O555),Y554),"")</f>
        <v/>
      </c>
      <c r="P554" s="19" t="str">
        <f>IF(G554,O554,IF(D554,Y554,""))</f>
        <v/>
      </c>
      <c r="Q554" s="23">
        <f>_xlfn.XLOOKUP(R554,summary!C1:C36,summary!B1:B36)</f>
        <v>43448</v>
      </c>
      <c r="R554" s="24" t="str">
        <f t="shared" si="140"/>
        <v>마북동</v>
      </c>
      <c r="S554" s="24" t="str">
        <f>IF(J554,Y554,S553)</f>
        <v>마북12통</v>
      </c>
      <c r="T554" s="24" t="str">
        <f>IF(J554,P555,T553)</f>
        <v>(마북동, 벽산아파트)</v>
      </c>
      <c r="U554" s="24" t="str">
        <f t="shared" si="141"/>
        <v>마북</v>
      </c>
      <c r="V554" s="25">
        <f>IF(J554,M554,V553)</f>
        <v>12</v>
      </c>
      <c r="W554" s="25">
        <f t="shared" si="142"/>
        <v>12</v>
      </c>
      <c r="X554" s="26"/>
      <c r="Y554" s="7"/>
      <c r="Z554" s="2" t="s">
        <v>120</v>
      </c>
      <c r="AA554" s="2" t="s">
        <v>700</v>
      </c>
      <c r="AB554" s="5"/>
      <c r="AC554" s="5"/>
      <c r="AD554" s="5"/>
      <c r="AE554" s="5"/>
      <c r="AF554" s="5"/>
      <c r="AG554" s="5"/>
    </row>
    <row r="555" spans="1:33" ht="15.95" customHeight="1" x14ac:dyDescent="0.3">
      <c r="A555" s="22" t="b">
        <f t="shared" si="131"/>
        <v>0</v>
      </c>
      <c r="B555" s="22" t="b">
        <f t="shared" si="132"/>
        <v>0</v>
      </c>
      <c r="C555" s="22" t="b">
        <f t="shared" si="133"/>
        <v>0</v>
      </c>
      <c r="D555" s="22" t="b">
        <f t="shared" si="134"/>
        <v>0</v>
      </c>
      <c r="E555" s="22" t="b">
        <f t="shared" si="135"/>
        <v>0</v>
      </c>
      <c r="F555" s="22" t="b">
        <f t="shared" si="130"/>
        <v>0</v>
      </c>
      <c r="G555" s="22" t="b">
        <f t="shared" si="145"/>
        <v>0</v>
      </c>
      <c r="H555" s="22" t="b">
        <f t="shared" si="136"/>
        <v>0</v>
      </c>
      <c r="I555" s="22" t="b">
        <f t="shared" si="143"/>
        <v>0</v>
      </c>
      <c r="J555" s="22" t="b">
        <f t="shared" si="137"/>
        <v>0</v>
      </c>
      <c r="K555" s="3" t="str">
        <f>IF(AND(J555,RIGHT(Y555)="통"),Y555,"")</f>
        <v/>
      </c>
      <c r="L555" s="3" t="str">
        <f t="shared" si="138"/>
        <v/>
      </c>
      <c r="M555" s="3" t="str">
        <f t="shared" si="139"/>
        <v/>
      </c>
      <c r="N555" s="64" t="str">
        <f t="shared" si="144"/>
        <v/>
      </c>
      <c r="O555" s="3" t="str">
        <f>IF(I555,IF(I556,CONCATENATE(Y555,O556),Y555),"")</f>
        <v/>
      </c>
      <c r="P555" s="19" t="str">
        <f>IF(G555,O555,IF(D555,Y555,""))</f>
        <v/>
      </c>
      <c r="Q555" s="23">
        <f>_xlfn.XLOOKUP(R555,summary!C1:C36,summary!B1:B36)</f>
        <v>43448</v>
      </c>
      <c r="R555" s="24" t="str">
        <f t="shared" si="140"/>
        <v>마북동</v>
      </c>
      <c r="S555" s="24" t="str">
        <f>IF(J555,Y555,S554)</f>
        <v>마북12통</v>
      </c>
      <c r="T555" s="24" t="str">
        <f>IF(J555,P556,T554)</f>
        <v>(마북동, 벽산아파트)</v>
      </c>
      <c r="U555" s="24" t="str">
        <f t="shared" si="141"/>
        <v>마북</v>
      </c>
      <c r="V555" s="25">
        <f>IF(J555,M555,V554)</f>
        <v>12</v>
      </c>
      <c r="W555" s="25">
        <f t="shared" si="142"/>
        <v>13</v>
      </c>
      <c r="X555" s="26"/>
      <c r="Y555" s="7"/>
      <c r="Z555" s="2" t="s">
        <v>137</v>
      </c>
      <c r="AA555" s="2" t="s">
        <v>701</v>
      </c>
      <c r="AB555" s="5"/>
      <c r="AC555" s="5"/>
      <c r="AD555" s="5"/>
      <c r="AE555" s="5"/>
      <c r="AF555" s="5"/>
      <c r="AG555" s="5"/>
    </row>
    <row r="556" spans="1:33" ht="15.95" customHeight="1" x14ac:dyDescent="0.3">
      <c r="A556" s="22" t="b">
        <f t="shared" si="131"/>
        <v>0</v>
      </c>
      <c r="B556" s="22" t="b">
        <f t="shared" si="132"/>
        <v>0</v>
      </c>
      <c r="C556" s="22" t="b">
        <f t="shared" si="133"/>
        <v>0</v>
      </c>
      <c r="D556" s="22" t="b">
        <f t="shared" si="134"/>
        <v>0</v>
      </c>
      <c r="E556" s="22" t="b">
        <f t="shared" si="135"/>
        <v>0</v>
      </c>
      <c r="F556" s="22" t="b">
        <f t="shared" si="130"/>
        <v>0</v>
      </c>
      <c r="G556" s="22" t="b">
        <f t="shared" si="145"/>
        <v>0</v>
      </c>
      <c r="H556" s="22" t="b">
        <f t="shared" si="136"/>
        <v>0</v>
      </c>
      <c r="I556" s="22" t="b">
        <f t="shared" si="143"/>
        <v>0</v>
      </c>
      <c r="J556" s="22" t="b">
        <f t="shared" si="137"/>
        <v>0</v>
      </c>
      <c r="K556" s="3" t="str">
        <f>IF(AND(J556,RIGHT(Y556)="통"),Y556,"")</f>
        <v/>
      </c>
      <c r="L556" s="3" t="str">
        <f t="shared" si="138"/>
        <v/>
      </c>
      <c r="M556" s="3" t="str">
        <f t="shared" si="139"/>
        <v/>
      </c>
      <c r="N556" s="64" t="str">
        <f t="shared" si="144"/>
        <v/>
      </c>
      <c r="O556" s="3" t="str">
        <f>IF(I556,IF(I557,CONCATENATE(Y556,O557),Y556),"")</f>
        <v/>
      </c>
      <c r="P556" s="19" t="str">
        <f>IF(G556,O556,IF(D556,Y556,""))</f>
        <v/>
      </c>
      <c r="Q556" s="23">
        <f>_xlfn.XLOOKUP(R556,summary!C1:C36,summary!B1:B36)</f>
        <v>43448</v>
      </c>
      <c r="R556" s="24" t="str">
        <f t="shared" si="140"/>
        <v>마북동</v>
      </c>
      <c r="S556" s="24" t="str">
        <f>IF(J556,Y556,S555)</f>
        <v>마북12통</v>
      </c>
      <c r="T556" s="24" t="str">
        <f>IF(J556,P557,T555)</f>
        <v>(마북동, 벽산아파트)</v>
      </c>
      <c r="U556" s="24" t="str">
        <f t="shared" si="141"/>
        <v>마북</v>
      </c>
      <c r="V556" s="25">
        <f>IF(J556,M556,V555)</f>
        <v>12</v>
      </c>
      <c r="W556" s="25">
        <f t="shared" si="142"/>
        <v>14</v>
      </c>
      <c r="X556" s="26"/>
      <c r="Y556" s="7"/>
      <c r="Z556" s="2" t="s">
        <v>139</v>
      </c>
      <c r="AA556" s="2" t="s">
        <v>702</v>
      </c>
      <c r="AB556" s="5"/>
      <c r="AC556" s="5"/>
      <c r="AD556" s="5"/>
      <c r="AE556" s="5"/>
      <c r="AF556" s="5"/>
      <c r="AG556" s="5"/>
    </row>
    <row r="557" spans="1:33" ht="15.95" customHeight="1" x14ac:dyDescent="0.3">
      <c r="A557" s="22" t="b">
        <f t="shared" si="131"/>
        <v>0</v>
      </c>
      <c r="B557" s="22" t="b">
        <f t="shared" si="132"/>
        <v>0</v>
      </c>
      <c r="C557" s="22" t="b">
        <f t="shared" si="133"/>
        <v>0</v>
      </c>
      <c r="D557" s="22" t="b">
        <f t="shared" si="134"/>
        <v>0</v>
      </c>
      <c r="E557" s="22" t="b">
        <f t="shared" si="135"/>
        <v>0</v>
      </c>
      <c r="F557" s="22" t="b">
        <f t="shared" si="130"/>
        <v>0</v>
      </c>
      <c r="G557" s="22" t="b">
        <f t="shared" si="145"/>
        <v>0</v>
      </c>
      <c r="H557" s="22" t="b">
        <f t="shared" si="136"/>
        <v>0</v>
      </c>
      <c r="I557" s="22" t="b">
        <f t="shared" si="143"/>
        <v>0</v>
      </c>
      <c r="J557" s="22" t="b">
        <f t="shared" si="137"/>
        <v>0</v>
      </c>
      <c r="K557" s="3" t="str">
        <f>IF(AND(J557,RIGHT(Y557)="통"),Y557,"")</f>
        <v/>
      </c>
      <c r="L557" s="3" t="str">
        <f t="shared" si="138"/>
        <v/>
      </c>
      <c r="M557" s="3" t="str">
        <f t="shared" si="139"/>
        <v/>
      </c>
      <c r="N557" s="64" t="str">
        <f t="shared" si="144"/>
        <v/>
      </c>
      <c r="O557" s="3" t="str">
        <f>IF(I557,IF(I558,CONCATENATE(Y557,O558),Y557),"")</f>
        <v/>
      </c>
      <c r="P557" s="19" t="str">
        <f>IF(G557,O557,IF(D557,Y557,""))</f>
        <v/>
      </c>
      <c r="Q557" s="23">
        <f>_xlfn.XLOOKUP(R557,summary!C1:C36,summary!B1:B36)</f>
        <v>43448</v>
      </c>
      <c r="R557" s="24" t="str">
        <f t="shared" si="140"/>
        <v>마북동</v>
      </c>
      <c r="S557" s="24" t="str">
        <f>IF(J557,Y557,S556)</f>
        <v>마북12통</v>
      </c>
      <c r="T557" s="24" t="str">
        <f>IF(J557,P558,T556)</f>
        <v>(마북동, 벽산아파트)</v>
      </c>
      <c r="U557" s="24" t="str">
        <f t="shared" si="141"/>
        <v>마북</v>
      </c>
      <c r="V557" s="25">
        <f>IF(J557,M557,V556)</f>
        <v>12</v>
      </c>
      <c r="W557" s="25">
        <f t="shared" si="142"/>
        <v>15</v>
      </c>
      <c r="X557" s="26"/>
      <c r="Y557" s="7"/>
      <c r="Z557" s="2" t="s">
        <v>306</v>
      </c>
      <c r="AA557" s="2" t="s">
        <v>703</v>
      </c>
      <c r="AB557" s="5"/>
      <c r="AC557" s="5"/>
      <c r="AD557" s="5"/>
      <c r="AE557" s="5"/>
      <c r="AF557" s="5"/>
      <c r="AG557" s="5"/>
    </row>
    <row r="558" spans="1:33" ht="15.95" customHeight="1" x14ac:dyDescent="0.3">
      <c r="A558" s="22" t="b">
        <f t="shared" si="131"/>
        <v>0</v>
      </c>
      <c r="B558" s="22" t="b">
        <f t="shared" si="132"/>
        <v>0</v>
      </c>
      <c r="C558" s="22" t="b">
        <f t="shared" si="133"/>
        <v>0</v>
      </c>
      <c r="D558" s="22" t="b">
        <f t="shared" si="134"/>
        <v>0</v>
      </c>
      <c r="E558" s="22" t="b">
        <f t="shared" si="135"/>
        <v>0</v>
      </c>
      <c r="F558" s="22" t="b">
        <f t="shared" si="130"/>
        <v>0</v>
      </c>
      <c r="G558" s="22" t="b">
        <f t="shared" si="145"/>
        <v>0</v>
      </c>
      <c r="H558" s="22" t="b">
        <f t="shared" si="136"/>
        <v>0</v>
      </c>
      <c r="I558" s="22" t="b">
        <f t="shared" si="143"/>
        <v>0</v>
      </c>
      <c r="J558" s="22" t="b">
        <f t="shared" si="137"/>
        <v>0</v>
      </c>
      <c r="K558" s="3" t="str">
        <f>IF(AND(J558,RIGHT(Y558)="통"),Y558,"")</f>
        <v/>
      </c>
      <c r="L558" s="3" t="str">
        <f t="shared" si="138"/>
        <v/>
      </c>
      <c r="M558" s="3" t="str">
        <f t="shared" si="139"/>
        <v/>
      </c>
      <c r="N558" s="64" t="str">
        <f t="shared" si="144"/>
        <v/>
      </c>
      <c r="O558" s="3" t="str">
        <f>IF(I558,IF(I559,CONCATENATE(Y558,O559),Y558),"")</f>
        <v/>
      </c>
      <c r="P558" s="19" t="str">
        <f>IF(G558,O558,IF(D558,Y558,""))</f>
        <v/>
      </c>
      <c r="Q558" s="23">
        <f>_xlfn.XLOOKUP(R558,summary!C1:C36,summary!B1:B36)</f>
        <v>43448</v>
      </c>
      <c r="R558" s="24" t="str">
        <f t="shared" si="140"/>
        <v>마북동</v>
      </c>
      <c r="S558" s="24" t="str">
        <f>IF(J558,Y558,S557)</f>
        <v>마북12통</v>
      </c>
      <c r="T558" s="24" t="str">
        <f>IF(J558,P559,T557)</f>
        <v>(마북동, 벽산아파트)</v>
      </c>
      <c r="U558" s="24" t="str">
        <f t="shared" si="141"/>
        <v>마북</v>
      </c>
      <c r="V558" s="25">
        <f>IF(J558,M558,V557)</f>
        <v>12</v>
      </c>
      <c r="W558" s="25">
        <f t="shared" si="142"/>
        <v>16</v>
      </c>
      <c r="X558" s="26"/>
      <c r="Y558" s="7"/>
      <c r="Z558" s="2" t="s">
        <v>356</v>
      </c>
      <c r="AA558" s="2" t="s">
        <v>704</v>
      </c>
      <c r="AB558" s="5"/>
      <c r="AC558" s="5"/>
      <c r="AD558" s="5"/>
      <c r="AE558" s="5"/>
      <c r="AF558" s="5"/>
      <c r="AG558" s="5"/>
    </row>
    <row r="559" spans="1:33" ht="15.95" customHeight="1" x14ac:dyDescent="0.3">
      <c r="A559" s="22" t="b">
        <f t="shared" si="131"/>
        <v>1</v>
      </c>
      <c r="B559" s="22" t="b">
        <f t="shared" si="132"/>
        <v>0</v>
      </c>
      <c r="C559" s="22" t="b">
        <f t="shared" si="133"/>
        <v>0</v>
      </c>
      <c r="D559" s="22" t="b">
        <f t="shared" si="134"/>
        <v>0</v>
      </c>
      <c r="E559" s="22" t="b">
        <f t="shared" si="135"/>
        <v>0</v>
      </c>
      <c r="F559" s="22" t="b">
        <f t="shared" ref="F559:F622" si="146">_xlfn.XOR(B559,C559)</f>
        <v>0</v>
      </c>
      <c r="G559" s="22" t="b">
        <f t="shared" si="145"/>
        <v>0</v>
      </c>
      <c r="H559" s="22" t="b">
        <f t="shared" si="136"/>
        <v>0</v>
      </c>
      <c r="I559" s="22" t="b">
        <f t="shared" si="143"/>
        <v>0</v>
      </c>
      <c r="J559" s="22" t="b">
        <f t="shared" si="137"/>
        <v>1</v>
      </c>
      <c r="K559" s="3" t="str">
        <f>IF(AND(J559,RIGHT(Y559)="통"),Y559,"")</f>
        <v>마북13통</v>
      </c>
      <c r="L559" s="3" t="str">
        <f t="shared" si="138"/>
        <v>13</v>
      </c>
      <c r="M559" s="22">
        <f t="shared" si="139"/>
        <v>13</v>
      </c>
      <c r="N559" s="64" t="str">
        <f t="shared" si="144"/>
        <v>마북</v>
      </c>
      <c r="O559" s="3" t="str">
        <f>IF(I559,IF(I560,CONCATENATE(Y559,O560),Y559),"")</f>
        <v/>
      </c>
      <c r="P559" s="19" t="str">
        <f>IF(G559,O559,IF(D559,Y559,""))</f>
        <v/>
      </c>
      <c r="Q559" s="23">
        <f>_xlfn.XLOOKUP(R559,summary!C1:C36,summary!B1:B36)</f>
        <v>43448</v>
      </c>
      <c r="R559" s="24" t="str">
        <f t="shared" si="140"/>
        <v>마북동</v>
      </c>
      <c r="S559" s="24" t="str">
        <f>IF(J559,Y559,S558)</f>
        <v>마북13통</v>
      </c>
      <c r="T559" s="24" t="str">
        <f>IF(J559,P560,T558)</f>
        <v>(마북동, 벽산아파트)</v>
      </c>
      <c r="U559" s="24" t="str">
        <f t="shared" si="141"/>
        <v>마북</v>
      </c>
      <c r="V559" s="25">
        <f>IF(J559,M559,V558)</f>
        <v>13</v>
      </c>
      <c r="W559" s="25">
        <f t="shared" si="142"/>
        <v>1</v>
      </c>
      <c r="X559" s="26"/>
      <c r="Y559" s="2" t="s">
        <v>705</v>
      </c>
      <c r="Z559" s="2" t="s">
        <v>79</v>
      </c>
      <c r="AA559" s="2" t="s">
        <v>706</v>
      </c>
      <c r="AB559" s="5"/>
      <c r="AC559" s="5"/>
      <c r="AD559" s="5"/>
      <c r="AE559" s="5"/>
      <c r="AF559" s="5"/>
      <c r="AG559" s="5"/>
    </row>
    <row r="560" spans="1:33" ht="15.95" customHeight="1" x14ac:dyDescent="0.3">
      <c r="A560" s="22" t="b">
        <f t="shared" si="131"/>
        <v>1</v>
      </c>
      <c r="B560" s="22" t="b">
        <f t="shared" si="132"/>
        <v>1</v>
      </c>
      <c r="C560" s="22" t="b">
        <f t="shared" si="133"/>
        <v>0</v>
      </c>
      <c r="D560" s="22" t="b">
        <f t="shared" si="134"/>
        <v>0</v>
      </c>
      <c r="E560" s="22" t="b">
        <f t="shared" si="135"/>
        <v>1</v>
      </c>
      <c r="F560" s="22" t="b">
        <f t="shared" si="146"/>
        <v>1</v>
      </c>
      <c r="G560" s="22" t="b">
        <f t="shared" si="145"/>
        <v>1</v>
      </c>
      <c r="H560" s="22" t="b">
        <f t="shared" si="136"/>
        <v>0</v>
      </c>
      <c r="I560" s="22" t="b">
        <f t="shared" si="143"/>
        <v>1</v>
      </c>
      <c r="J560" s="22" t="b">
        <f t="shared" si="137"/>
        <v>0</v>
      </c>
      <c r="K560" s="3" t="str">
        <f>IF(AND(J560,RIGHT(Y560)="통"),Y560,"")</f>
        <v/>
      </c>
      <c r="L560" s="3" t="str">
        <f t="shared" si="138"/>
        <v/>
      </c>
      <c r="M560" s="3" t="str">
        <f t="shared" si="139"/>
        <v/>
      </c>
      <c r="N560" s="64" t="str">
        <f t="shared" si="144"/>
        <v/>
      </c>
      <c r="O560" s="3" t="str">
        <f>IF(I560,IF(I561,CONCATENATE(Y560,O561),Y560),"")</f>
        <v>(마북동, 벽산아파트)</v>
      </c>
      <c r="P560" s="19" t="str">
        <f>IF(G560,O560,IF(D560,Y560,""))</f>
        <v>(마북동, 벽산아파트)</v>
      </c>
      <c r="Q560" s="23">
        <f>_xlfn.XLOOKUP(R560,summary!C1:C36,summary!B1:B36)</f>
        <v>43448</v>
      </c>
      <c r="R560" s="24" t="str">
        <f t="shared" si="140"/>
        <v>마북동</v>
      </c>
      <c r="S560" s="24" t="str">
        <f>IF(J560,Y560,S559)</f>
        <v>마북13통</v>
      </c>
      <c r="T560" s="24" t="str">
        <f>IF(J560,P561,T559)</f>
        <v>(마북동, 벽산아파트)</v>
      </c>
      <c r="U560" s="24" t="str">
        <f t="shared" si="141"/>
        <v>마북</v>
      </c>
      <c r="V560" s="25">
        <f>IF(J560,M560,V559)</f>
        <v>13</v>
      </c>
      <c r="W560" s="25">
        <f t="shared" si="142"/>
        <v>2</v>
      </c>
      <c r="X560" s="26"/>
      <c r="Y560" s="2" t="s">
        <v>602</v>
      </c>
      <c r="Z560" s="2" t="s">
        <v>81</v>
      </c>
      <c r="AA560" s="2" t="s">
        <v>707</v>
      </c>
      <c r="AB560" s="5"/>
      <c r="AC560" s="5"/>
      <c r="AD560" s="5"/>
      <c r="AE560" s="5"/>
      <c r="AF560" s="5"/>
      <c r="AG560" s="5"/>
    </row>
    <row r="561" spans="1:33" ht="15.95" customHeight="1" x14ac:dyDescent="0.3">
      <c r="A561" s="22" t="b">
        <f t="shared" si="131"/>
        <v>1</v>
      </c>
      <c r="B561" s="22" t="b">
        <f t="shared" si="132"/>
        <v>0</v>
      </c>
      <c r="C561" s="22" t="b">
        <f t="shared" si="133"/>
        <v>1</v>
      </c>
      <c r="D561" s="22" t="b">
        <f t="shared" si="134"/>
        <v>0</v>
      </c>
      <c r="E561" s="22" t="b">
        <f t="shared" si="135"/>
        <v>1</v>
      </c>
      <c r="F561" s="22" t="b">
        <f t="shared" si="146"/>
        <v>1</v>
      </c>
      <c r="G561" s="22" t="b">
        <f t="shared" si="145"/>
        <v>0</v>
      </c>
      <c r="H561" s="22" t="b">
        <f t="shared" si="136"/>
        <v>1</v>
      </c>
      <c r="I561" s="22" t="b">
        <f t="shared" si="143"/>
        <v>1</v>
      </c>
      <c r="J561" s="22" t="b">
        <f t="shared" si="137"/>
        <v>0</v>
      </c>
      <c r="K561" s="3" t="str">
        <f>IF(AND(J561,RIGHT(Y561)="통"),Y561,"")</f>
        <v/>
      </c>
      <c r="L561" s="3" t="str">
        <f t="shared" si="138"/>
        <v/>
      </c>
      <c r="M561" s="3" t="str">
        <f t="shared" si="139"/>
        <v/>
      </c>
      <c r="N561" s="64" t="str">
        <f t="shared" si="144"/>
        <v/>
      </c>
      <c r="O561" s="3" t="str">
        <f>IF(I561,IF(I562,CONCATENATE(Y561,O562),Y561),"")</f>
        <v>벽산아파트)</v>
      </c>
      <c r="P561" s="19" t="str">
        <f>IF(G561,O561,IF(D561,Y561,""))</f>
        <v/>
      </c>
      <c r="Q561" s="23">
        <f>_xlfn.XLOOKUP(R561,summary!C1:C36,summary!B1:B36)</f>
        <v>43448</v>
      </c>
      <c r="R561" s="24" t="str">
        <f t="shared" si="140"/>
        <v>마북동</v>
      </c>
      <c r="S561" s="24" t="str">
        <f>IF(J561,Y561,S560)</f>
        <v>마북13통</v>
      </c>
      <c r="T561" s="24" t="str">
        <f>IF(J561,P562,T560)</f>
        <v>(마북동, 벽산아파트)</v>
      </c>
      <c r="U561" s="24" t="str">
        <f t="shared" si="141"/>
        <v>마북</v>
      </c>
      <c r="V561" s="25">
        <f>IF(J561,M561,V560)</f>
        <v>13</v>
      </c>
      <c r="W561" s="25">
        <f t="shared" si="142"/>
        <v>3</v>
      </c>
      <c r="X561" s="26"/>
      <c r="Y561" s="2" t="s">
        <v>690</v>
      </c>
      <c r="Z561" s="2" t="s">
        <v>83</v>
      </c>
      <c r="AA561" s="2" t="s">
        <v>708</v>
      </c>
      <c r="AB561" s="5"/>
      <c r="AC561" s="5"/>
      <c r="AD561" s="5"/>
      <c r="AE561" s="5"/>
      <c r="AF561" s="5"/>
      <c r="AG561" s="5"/>
    </row>
    <row r="562" spans="1:33" ht="15.95" customHeight="1" x14ac:dyDescent="0.3">
      <c r="A562" s="22" t="b">
        <f t="shared" si="131"/>
        <v>0</v>
      </c>
      <c r="B562" s="22" t="b">
        <f t="shared" si="132"/>
        <v>0</v>
      </c>
      <c r="C562" s="22" t="b">
        <f t="shared" si="133"/>
        <v>0</v>
      </c>
      <c r="D562" s="22" t="b">
        <f t="shared" si="134"/>
        <v>0</v>
      </c>
      <c r="E562" s="22" t="b">
        <f t="shared" si="135"/>
        <v>0</v>
      </c>
      <c r="F562" s="22" t="b">
        <f t="shared" si="146"/>
        <v>0</v>
      </c>
      <c r="G562" s="22" t="b">
        <f t="shared" si="145"/>
        <v>0</v>
      </c>
      <c r="H562" s="22" t="b">
        <f t="shared" si="136"/>
        <v>0</v>
      </c>
      <c r="I562" s="22" t="b">
        <f t="shared" si="143"/>
        <v>0</v>
      </c>
      <c r="J562" s="22" t="b">
        <f t="shared" si="137"/>
        <v>0</v>
      </c>
      <c r="K562" s="3" t="str">
        <f>IF(AND(J562,RIGHT(Y562)="통"),Y562,"")</f>
        <v/>
      </c>
      <c r="L562" s="3" t="str">
        <f t="shared" si="138"/>
        <v/>
      </c>
      <c r="M562" s="3" t="str">
        <f t="shared" si="139"/>
        <v/>
      </c>
      <c r="N562" s="64" t="str">
        <f t="shared" si="144"/>
        <v/>
      </c>
      <c r="O562" s="3" t="str">
        <f>IF(I562,IF(I563,CONCATENATE(Y562,O563),Y562),"")</f>
        <v/>
      </c>
      <c r="P562" s="19" t="str">
        <f>IF(G562,O562,IF(D562,Y562,""))</f>
        <v/>
      </c>
      <c r="Q562" s="23">
        <f>_xlfn.XLOOKUP(R562,summary!C1:C36,summary!B1:B36)</f>
        <v>43448</v>
      </c>
      <c r="R562" s="24" t="str">
        <f t="shared" si="140"/>
        <v>마북동</v>
      </c>
      <c r="S562" s="24" t="str">
        <f>IF(J562,Y562,S561)</f>
        <v>마북13통</v>
      </c>
      <c r="T562" s="24" t="str">
        <f>IF(J562,P563,T561)</f>
        <v>(마북동, 벽산아파트)</v>
      </c>
      <c r="U562" s="24" t="str">
        <f t="shared" si="141"/>
        <v>마북</v>
      </c>
      <c r="V562" s="25">
        <f>IF(J562,M562,V561)</f>
        <v>13</v>
      </c>
      <c r="W562" s="25">
        <f t="shared" si="142"/>
        <v>4</v>
      </c>
      <c r="X562" s="26"/>
      <c r="Y562" s="7"/>
      <c r="Z562" s="2" t="s">
        <v>90</v>
      </c>
      <c r="AA562" s="2" t="s">
        <v>709</v>
      </c>
      <c r="AB562" s="5"/>
      <c r="AC562" s="5"/>
      <c r="AD562" s="5"/>
      <c r="AE562" s="5"/>
      <c r="AF562" s="5"/>
      <c r="AG562" s="5"/>
    </row>
    <row r="563" spans="1:33" ht="15.95" customHeight="1" x14ac:dyDescent="0.3">
      <c r="A563" s="22" t="b">
        <f t="shared" si="131"/>
        <v>0</v>
      </c>
      <c r="B563" s="22" t="b">
        <f t="shared" si="132"/>
        <v>0</v>
      </c>
      <c r="C563" s="22" t="b">
        <f t="shared" si="133"/>
        <v>0</v>
      </c>
      <c r="D563" s="22" t="b">
        <f t="shared" si="134"/>
        <v>0</v>
      </c>
      <c r="E563" s="22" t="b">
        <f t="shared" si="135"/>
        <v>0</v>
      </c>
      <c r="F563" s="22" t="b">
        <f t="shared" si="146"/>
        <v>0</v>
      </c>
      <c r="G563" s="22" t="b">
        <f t="shared" si="145"/>
        <v>0</v>
      </c>
      <c r="H563" s="22" t="b">
        <f t="shared" si="136"/>
        <v>0</v>
      </c>
      <c r="I563" s="22" t="b">
        <f t="shared" si="143"/>
        <v>0</v>
      </c>
      <c r="J563" s="22" t="b">
        <f t="shared" si="137"/>
        <v>0</v>
      </c>
      <c r="K563" s="3" t="str">
        <f>IF(AND(J563,RIGHT(Y563)="통"),Y563,"")</f>
        <v/>
      </c>
      <c r="L563" s="3" t="str">
        <f t="shared" si="138"/>
        <v/>
      </c>
      <c r="M563" s="3" t="str">
        <f t="shared" si="139"/>
        <v/>
      </c>
      <c r="N563" s="64" t="str">
        <f t="shared" si="144"/>
        <v/>
      </c>
      <c r="O563" s="3" t="str">
        <f>IF(I563,IF(I564,CONCATENATE(Y563,O564),Y563),"")</f>
        <v/>
      </c>
      <c r="P563" s="19" t="str">
        <f>IF(G563,O563,IF(D563,Y563,""))</f>
        <v/>
      </c>
      <c r="Q563" s="23">
        <f>_xlfn.XLOOKUP(R563,summary!C1:C36,summary!B1:B36)</f>
        <v>43448</v>
      </c>
      <c r="R563" s="24" t="str">
        <f t="shared" si="140"/>
        <v>마북동</v>
      </c>
      <c r="S563" s="24" t="str">
        <f>IF(J563,Y563,S562)</f>
        <v>마북13통</v>
      </c>
      <c r="T563" s="24" t="str">
        <f>IF(J563,P564,T562)</f>
        <v>(마북동, 벽산아파트)</v>
      </c>
      <c r="U563" s="24" t="str">
        <f t="shared" si="141"/>
        <v>마북</v>
      </c>
      <c r="V563" s="25">
        <f>IF(J563,M563,V562)</f>
        <v>13</v>
      </c>
      <c r="W563" s="25">
        <f t="shared" si="142"/>
        <v>5</v>
      </c>
      <c r="X563" s="26"/>
      <c r="Y563" s="7"/>
      <c r="Z563" s="2" t="s">
        <v>106</v>
      </c>
      <c r="AA563" s="2" t="s">
        <v>710</v>
      </c>
      <c r="AB563" s="5"/>
      <c r="AC563" s="5"/>
      <c r="AD563" s="5"/>
      <c r="AE563" s="5"/>
      <c r="AF563" s="5"/>
      <c r="AG563" s="5"/>
    </row>
    <row r="564" spans="1:33" ht="15.95" customHeight="1" x14ac:dyDescent="0.3">
      <c r="A564" s="22" t="b">
        <f t="shared" si="131"/>
        <v>0</v>
      </c>
      <c r="B564" s="22" t="b">
        <f t="shared" si="132"/>
        <v>0</v>
      </c>
      <c r="C564" s="22" t="b">
        <f t="shared" si="133"/>
        <v>0</v>
      </c>
      <c r="D564" s="22" t="b">
        <f t="shared" si="134"/>
        <v>0</v>
      </c>
      <c r="E564" s="22" t="b">
        <f t="shared" si="135"/>
        <v>0</v>
      </c>
      <c r="F564" s="22" t="b">
        <f t="shared" si="146"/>
        <v>0</v>
      </c>
      <c r="G564" s="22" t="b">
        <f t="shared" si="145"/>
        <v>0</v>
      </c>
      <c r="H564" s="22" t="b">
        <f t="shared" si="136"/>
        <v>0</v>
      </c>
      <c r="I564" s="22" t="b">
        <f t="shared" si="143"/>
        <v>0</v>
      </c>
      <c r="J564" s="22" t="b">
        <f t="shared" si="137"/>
        <v>0</v>
      </c>
      <c r="K564" s="3" t="str">
        <f>IF(AND(J564,RIGHT(Y564)="통"),Y564,"")</f>
        <v/>
      </c>
      <c r="L564" s="3" t="str">
        <f t="shared" si="138"/>
        <v/>
      </c>
      <c r="M564" s="3" t="str">
        <f t="shared" si="139"/>
        <v/>
      </c>
      <c r="N564" s="64" t="str">
        <f t="shared" si="144"/>
        <v/>
      </c>
      <c r="O564" s="3" t="str">
        <f>IF(I564,IF(I565,CONCATENATE(Y564,O565),Y564),"")</f>
        <v/>
      </c>
      <c r="P564" s="19" t="str">
        <f>IF(G564,O564,IF(D564,Y564,""))</f>
        <v/>
      </c>
      <c r="Q564" s="23">
        <f>_xlfn.XLOOKUP(R564,summary!C1:C36,summary!B1:B36)</f>
        <v>43448</v>
      </c>
      <c r="R564" s="24" t="str">
        <f t="shared" si="140"/>
        <v>마북동</v>
      </c>
      <c r="S564" s="24" t="str">
        <f>IF(J564,Y564,S563)</f>
        <v>마북13통</v>
      </c>
      <c r="T564" s="24" t="str">
        <f>IF(J564,P565,T563)</f>
        <v>(마북동, 벽산아파트)</v>
      </c>
      <c r="U564" s="24" t="str">
        <f t="shared" si="141"/>
        <v>마북</v>
      </c>
      <c r="V564" s="25">
        <f>IF(J564,M564,V563)</f>
        <v>13</v>
      </c>
      <c r="W564" s="25">
        <f t="shared" si="142"/>
        <v>6</v>
      </c>
      <c r="X564" s="26"/>
      <c r="Y564" s="7"/>
      <c r="Z564" s="2" t="s">
        <v>108</v>
      </c>
      <c r="AA564" s="2" t="s">
        <v>711</v>
      </c>
      <c r="AB564" s="5"/>
      <c r="AC564" s="5"/>
      <c r="AD564" s="5"/>
      <c r="AE564" s="5"/>
      <c r="AF564" s="5"/>
      <c r="AG564" s="5"/>
    </row>
    <row r="565" spans="1:33" ht="15.95" customHeight="1" x14ac:dyDescent="0.3">
      <c r="A565" s="22" t="b">
        <f t="shared" si="131"/>
        <v>0</v>
      </c>
      <c r="B565" s="22" t="b">
        <f t="shared" si="132"/>
        <v>0</v>
      </c>
      <c r="C565" s="22" t="b">
        <f t="shared" si="133"/>
        <v>0</v>
      </c>
      <c r="D565" s="22" t="b">
        <f t="shared" si="134"/>
        <v>0</v>
      </c>
      <c r="E565" s="22" t="b">
        <f t="shared" si="135"/>
        <v>0</v>
      </c>
      <c r="F565" s="22" t="b">
        <f t="shared" si="146"/>
        <v>0</v>
      </c>
      <c r="G565" s="22" t="b">
        <f t="shared" si="145"/>
        <v>0</v>
      </c>
      <c r="H565" s="22" t="b">
        <f t="shared" si="136"/>
        <v>0</v>
      </c>
      <c r="I565" s="22" t="b">
        <f t="shared" si="143"/>
        <v>0</v>
      </c>
      <c r="J565" s="22" t="b">
        <f t="shared" si="137"/>
        <v>0</v>
      </c>
      <c r="K565" s="3" t="str">
        <f>IF(AND(J565,RIGHT(Y565)="통"),Y565,"")</f>
        <v/>
      </c>
      <c r="L565" s="3" t="str">
        <f t="shared" si="138"/>
        <v/>
      </c>
      <c r="M565" s="3" t="str">
        <f t="shared" si="139"/>
        <v/>
      </c>
      <c r="N565" s="64" t="str">
        <f t="shared" si="144"/>
        <v/>
      </c>
      <c r="O565" s="3" t="str">
        <f>IF(I565,IF(I566,CONCATENATE(Y565,O566),Y565),"")</f>
        <v/>
      </c>
      <c r="P565" s="19" t="str">
        <f>IF(G565,O565,IF(D565,Y565,""))</f>
        <v/>
      </c>
      <c r="Q565" s="23">
        <f>_xlfn.XLOOKUP(R565,summary!C1:C36,summary!B1:B36)</f>
        <v>43448</v>
      </c>
      <c r="R565" s="24" t="str">
        <f t="shared" si="140"/>
        <v>마북동</v>
      </c>
      <c r="S565" s="24" t="str">
        <f>IF(J565,Y565,S564)</f>
        <v>마북13통</v>
      </c>
      <c r="T565" s="24" t="str">
        <f>IF(J565,P566,T564)</f>
        <v>(마북동, 벽산아파트)</v>
      </c>
      <c r="U565" s="24" t="str">
        <f t="shared" si="141"/>
        <v>마북</v>
      </c>
      <c r="V565" s="25">
        <f>IF(J565,M565,V564)</f>
        <v>13</v>
      </c>
      <c r="W565" s="25">
        <f t="shared" si="142"/>
        <v>7</v>
      </c>
      <c r="X565" s="26"/>
      <c r="Y565" s="7"/>
      <c r="Z565" s="2" t="s">
        <v>110</v>
      </c>
      <c r="AA565" s="2" t="s">
        <v>712</v>
      </c>
      <c r="AB565" s="5"/>
      <c r="AC565" s="5"/>
      <c r="AD565" s="5"/>
      <c r="AE565" s="5"/>
      <c r="AF565" s="5"/>
      <c r="AG565" s="5"/>
    </row>
    <row r="566" spans="1:33" ht="15.95" customHeight="1" x14ac:dyDescent="0.3">
      <c r="A566" s="22" t="b">
        <f t="shared" si="131"/>
        <v>0</v>
      </c>
      <c r="B566" s="22" t="b">
        <f t="shared" si="132"/>
        <v>0</v>
      </c>
      <c r="C566" s="22" t="b">
        <f t="shared" si="133"/>
        <v>0</v>
      </c>
      <c r="D566" s="22" t="b">
        <f t="shared" si="134"/>
        <v>0</v>
      </c>
      <c r="E566" s="22" t="b">
        <f t="shared" si="135"/>
        <v>0</v>
      </c>
      <c r="F566" s="22" t="b">
        <f t="shared" si="146"/>
        <v>0</v>
      </c>
      <c r="G566" s="22" t="b">
        <f t="shared" si="145"/>
        <v>0</v>
      </c>
      <c r="H566" s="22" t="b">
        <f t="shared" si="136"/>
        <v>0</v>
      </c>
      <c r="I566" s="22" t="b">
        <f t="shared" si="143"/>
        <v>0</v>
      </c>
      <c r="J566" s="22" t="b">
        <f t="shared" si="137"/>
        <v>0</v>
      </c>
      <c r="K566" s="3" t="str">
        <f>IF(AND(J566,RIGHT(Y566)="통"),Y566,"")</f>
        <v/>
      </c>
      <c r="L566" s="3" t="str">
        <f t="shared" si="138"/>
        <v/>
      </c>
      <c r="M566" s="3" t="str">
        <f t="shared" si="139"/>
        <v/>
      </c>
      <c r="N566" s="64" t="str">
        <f t="shared" si="144"/>
        <v/>
      </c>
      <c r="O566" s="3" t="str">
        <f>IF(I566,IF(I567,CONCATENATE(Y566,O567),Y566),"")</f>
        <v/>
      </c>
      <c r="P566" s="19" t="str">
        <f>IF(G566,O566,IF(D566,Y566,""))</f>
        <v/>
      </c>
      <c r="Q566" s="23">
        <f>_xlfn.XLOOKUP(R566,summary!C1:C36,summary!B1:B36)</f>
        <v>43448</v>
      </c>
      <c r="R566" s="24" t="str">
        <f t="shared" si="140"/>
        <v>마북동</v>
      </c>
      <c r="S566" s="24" t="str">
        <f>IF(J566,Y566,S565)</f>
        <v>마북13통</v>
      </c>
      <c r="T566" s="24" t="str">
        <f>IF(J566,P567,T565)</f>
        <v>(마북동, 벽산아파트)</v>
      </c>
      <c r="U566" s="24" t="str">
        <f t="shared" si="141"/>
        <v>마북</v>
      </c>
      <c r="V566" s="25">
        <f>IF(J566,M566,V565)</f>
        <v>13</v>
      </c>
      <c r="W566" s="25">
        <f t="shared" si="142"/>
        <v>8</v>
      </c>
      <c r="X566" s="26"/>
      <c r="Y566" s="7"/>
      <c r="Z566" s="2" t="s">
        <v>112</v>
      </c>
      <c r="AA566" s="2" t="s">
        <v>713</v>
      </c>
      <c r="AB566" s="5"/>
      <c r="AC566" s="5"/>
      <c r="AD566" s="5"/>
      <c r="AE566" s="5"/>
      <c r="AF566" s="5"/>
      <c r="AG566" s="5"/>
    </row>
    <row r="567" spans="1:33" ht="15.95" customHeight="1" x14ac:dyDescent="0.3">
      <c r="A567" s="22" t="b">
        <f t="shared" si="131"/>
        <v>0</v>
      </c>
      <c r="B567" s="22" t="b">
        <f t="shared" si="132"/>
        <v>0</v>
      </c>
      <c r="C567" s="22" t="b">
        <f t="shared" si="133"/>
        <v>0</v>
      </c>
      <c r="D567" s="22" t="b">
        <f t="shared" si="134"/>
        <v>0</v>
      </c>
      <c r="E567" s="22" t="b">
        <f t="shared" si="135"/>
        <v>0</v>
      </c>
      <c r="F567" s="22" t="b">
        <f t="shared" si="146"/>
        <v>0</v>
      </c>
      <c r="G567" s="22" t="b">
        <f t="shared" si="145"/>
        <v>0</v>
      </c>
      <c r="H567" s="22" t="b">
        <f t="shared" si="136"/>
        <v>0</v>
      </c>
      <c r="I567" s="22" t="b">
        <f t="shared" si="143"/>
        <v>0</v>
      </c>
      <c r="J567" s="22" t="b">
        <f t="shared" si="137"/>
        <v>0</v>
      </c>
      <c r="K567" s="3" t="str">
        <f>IF(AND(J567,RIGHT(Y567)="통"),Y567,"")</f>
        <v/>
      </c>
      <c r="L567" s="3" t="str">
        <f t="shared" si="138"/>
        <v/>
      </c>
      <c r="M567" s="3" t="str">
        <f t="shared" si="139"/>
        <v/>
      </c>
      <c r="N567" s="64" t="str">
        <f t="shared" si="144"/>
        <v/>
      </c>
      <c r="O567" s="3" t="str">
        <f>IF(I567,IF(I568,CONCATENATE(Y567,O568),Y567),"")</f>
        <v/>
      </c>
      <c r="P567" s="19" t="str">
        <f>IF(G567,O567,IF(D567,Y567,""))</f>
        <v/>
      </c>
      <c r="Q567" s="23">
        <f>_xlfn.XLOOKUP(R567,summary!C1:C36,summary!B1:B36)</f>
        <v>43448</v>
      </c>
      <c r="R567" s="24" t="str">
        <f t="shared" si="140"/>
        <v>마북동</v>
      </c>
      <c r="S567" s="24" t="str">
        <f>IF(J567,Y567,S566)</f>
        <v>마북13통</v>
      </c>
      <c r="T567" s="24" t="str">
        <f>IF(J567,P568,T566)</f>
        <v>(마북동, 벽산아파트)</v>
      </c>
      <c r="U567" s="24" t="str">
        <f t="shared" si="141"/>
        <v>마북</v>
      </c>
      <c r="V567" s="25">
        <f>IF(J567,M567,V566)</f>
        <v>13</v>
      </c>
      <c r="W567" s="25">
        <f t="shared" si="142"/>
        <v>9</v>
      </c>
      <c r="X567" s="26"/>
      <c r="Y567" s="7"/>
      <c r="Z567" s="2" t="s">
        <v>114</v>
      </c>
      <c r="AA567" s="2" t="s">
        <v>714</v>
      </c>
      <c r="AB567" s="5"/>
      <c r="AC567" s="5"/>
      <c r="AD567" s="5"/>
      <c r="AE567" s="5"/>
      <c r="AF567" s="5"/>
      <c r="AG567" s="5"/>
    </row>
    <row r="568" spans="1:33" ht="15.95" customHeight="1" x14ac:dyDescent="0.3">
      <c r="A568" s="22" t="b">
        <f t="shared" si="131"/>
        <v>0</v>
      </c>
      <c r="B568" s="22" t="b">
        <f t="shared" si="132"/>
        <v>0</v>
      </c>
      <c r="C568" s="22" t="b">
        <f t="shared" si="133"/>
        <v>0</v>
      </c>
      <c r="D568" s="22" t="b">
        <f t="shared" si="134"/>
        <v>0</v>
      </c>
      <c r="E568" s="22" t="b">
        <f t="shared" si="135"/>
        <v>0</v>
      </c>
      <c r="F568" s="22" t="b">
        <f t="shared" si="146"/>
        <v>0</v>
      </c>
      <c r="G568" s="22" t="b">
        <f t="shared" si="145"/>
        <v>0</v>
      </c>
      <c r="H568" s="22" t="b">
        <f t="shared" si="136"/>
        <v>0</v>
      </c>
      <c r="I568" s="22" t="b">
        <f t="shared" si="143"/>
        <v>0</v>
      </c>
      <c r="J568" s="22" t="b">
        <f t="shared" si="137"/>
        <v>0</v>
      </c>
      <c r="K568" s="3" t="str">
        <f>IF(AND(J568,RIGHT(Y568)="통"),Y568,"")</f>
        <v/>
      </c>
      <c r="L568" s="3" t="str">
        <f t="shared" si="138"/>
        <v/>
      </c>
      <c r="M568" s="3" t="str">
        <f t="shared" si="139"/>
        <v/>
      </c>
      <c r="N568" s="64" t="str">
        <f t="shared" si="144"/>
        <v/>
      </c>
      <c r="O568" s="3" t="str">
        <f>IF(I568,IF(I569,CONCATENATE(Y568,O569),Y568),"")</f>
        <v/>
      </c>
      <c r="P568" s="19" t="str">
        <f>IF(G568,O568,IF(D568,Y568,""))</f>
        <v/>
      </c>
      <c r="Q568" s="23">
        <f>_xlfn.XLOOKUP(R568,summary!C1:C36,summary!B1:B36)</f>
        <v>43448</v>
      </c>
      <c r="R568" s="24" t="str">
        <f t="shared" si="140"/>
        <v>마북동</v>
      </c>
      <c r="S568" s="24" t="str">
        <f>IF(J568,Y568,S567)</f>
        <v>마북13통</v>
      </c>
      <c r="T568" s="24" t="str">
        <f>IF(J568,P569,T567)</f>
        <v>(마북동, 벽산아파트)</v>
      </c>
      <c r="U568" s="24" t="str">
        <f t="shared" si="141"/>
        <v>마북</v>
      </c>
      <c r="V568" s="25">
        <f>IF(J568,M568,V567)</f>
        <v>13</v>
      </c>
      <c r="W568" s="25">
        <f t="shared" si="142"/>
        <v>10</v>
      </c>
      <c r="X568" s="26"/>
      <c r="Y568" s="7"/>
      <c r="Z568" s="2" t="s">
        <v>116</v>
      </c>
      <c r="AA568" s="2" t="s">
        <v>715</v>
      </c>
      <c r="AB568" s="5"/>
      <c r="AC568" s="5"/>
      <c r="AD568" s="5"/>
      <c r="AE568" s="5"/>
      <c r="AF568" s="5"/>
      <c r="AG568" s="5"/>
    </row>
    <row r="569" spans="1:33" ht="15.95" customHeight="1" x14ac:dyDescent="0.3">
      <c r="A569" s="22" t="b">
        <f t="shared" si="131"/>
        <v>0</v>
      </c>
      <c r="B569" s="22" t="b">
        <f t="shared" si="132"/>
        <v>0</v>
      </c>
      <c r="C569" s="22" t="b">
        <f t="shared" si="133"/>
        <v>0</v>
      </c>
      <c r="D569" s="22" t="b">
        <f t="shared" si="134"/>
        <v>0</v>
      </c>
      <c r="E569" s="22" t="b">
        <f t="shared" si="135"/>
        <v>0</v>
      </c>
      <c r="F569" s="22" t="b">
        <f t="shared" si="146"/>
        <v>0</v>
      </c>
      <c r="G569" s="22" t="b">
        <f t="shared" si="145"/>
        <v>0</v>
      </c>
      <c r="H569" s="22" t="b">
        <f t="shared" si="136"/>
        <v>0</v>
      </c>
      <c r="I569" s="22" t="b">
        <f t="shared" si="143"/>
        <v>0</v>
      </c>
      <c r="J569" s="22" t="b">
        <f t="shared" si="137"/>
        <v>0</v>
      </c>
      <c r="K569" s="3" t="str">
        <f>IF(AND(J569,RIGHT(Y569)="통"),Y569,"")</f>
        <v/>
      </c>
      <c r="L569" s="3" t="str">
        <f t="shared" si="138"/>
        <v/>
      </c>
      <c r="M569" s="3" t="str">
        <f t="shared" si="139"/>
        <v/>
      </c>
      <c r="N569" s="64" t="str">
        <f t="shared" si="144"/>
        <v/>
      </c>
      <c r="O569" s="3" t="str">
        <f>IF(I569,IF(I570,CONCATENATE(Y569,O570),Y569),"")</f>
        <v/>
      </c>
      <c r="P569" s="19" t="str">
        <f>IF(G569,O569,IF(D569,Y569,""))</f>
        <v/>
      </c>
      <c r="Q569" s="23">
        <f>_xlfn.XLOOKUP(R569,summary!C1:C36,summary!B1:B36)</f>
        <v>43448</v>
      </c>
      <c r="R569" s="24" t="str">
        <f t="shared" si="140"/>
        <v>마북동</v>
      </c>
      <c r="S569" s="24" t="str">
        <f>IF(J569,Y569,S568)</f>
        <v>마북13통</v>
      </c>
      <c r="T569" s="24" t="str">
        <f>IF(J569,P570,T568)</f>
        <v>(마북동, 벽산아파트)</v>
      </c>
      <c r="U569" s="24" t="str">
        <f t="shared" si="141"/>
        <v>마북</v>
      </c>
      <c r="V569" s="25">
        <f>IF(J569,M569,V568)</f>
        <v>13</v>
      </c>
      <c r="W569" s="25">
        <f t="shared" si="142"/>
        <v>11</v>
      </c>
      <c r="X569" s="26"/>
      <c r="Y569" s="7"/>
      <c r="Z569" s="2" t="s">
        <v>118</v>
      </c>
      <c r="AA569" s="2" t="s">
        <v>716</v>
      </c>
      <c r="AB569" s="5"/>
      <c r="AC569" s="5"/>
      <c r="AD569" s="5"/>
      <c r="AE569" s="5"/>
      <c r="AF569" s="5"/>
      <c r="AG569" s="5"/>
    </row>
    <row r="570" spans="1:33" ht="15.95" customHeight="1" x14ac:dyDescent="0.3">
      <c r="A570" s="22" t="b">
        <f t="shared" si="131"/>
        <v>1</v>
      </c>
      <c r="B570" s="22" t="b">
        <f t="shared" si="132"/>
        <v>0</v>
      </c>
      <c r="C570" s="22" t="b">
        <f t="shared" si="133"/>
        <v>0</v>
      </c>
      <c r="D570" s="22" t="b">
        <f t="shared" si="134"/>
        <v>0</v>
      </c>
      <c r="E570" s="22" t="b">
        <f t="shared" si="135"/>
        <v>0</v>
      </c>
      <c r="F570" s="22" t="b">
        <f t="shared" si="146"/>
        <v>0</v>
      </c>
      <c r="G570" s="22" t="b">
        <f t="shared" si="145"/>
        <v>0</v>
      </c>
      <c r="H570" s="22" t="b">
        <f t="shared" si="136"/>
        <v>0</v>
      </c>
      <c r="I570" s="22" t="b">
        <f t="shared" si="143"/>
        <v>0</v>
      </c>
      <c r="J570" s="22" t="b">
        <f t="shared" si="137"/>
        <v>1</v>
      </c>
      <c r="K570" s="3" t="str">
        <f>IF(AND(J570,RIGHT(Y570)="통"),Y570,"")</f>
        <v>마북14통</v>
      </c>
      <c r="L570" s="3" t="str">
        <f t="shared" si="138"/>
        <v>14</v>
      </c>
      <c r="M570" s="22">
        <f t="shared" si="139"/>
        <v>14</v>
      </c>
      <c r="N570" s="64" t="str">
        <f t="shared" si="144"/>
        <v>마북</v>
      </c>
      <c r="O570" s="3" t="str">
        <f>IF(I570,IF(I571,CONCATENATE(Y570,O571),Y570),"")</f>
        <v/>
      </c>
      <c r="P570" s="19" t="str">
        <f>IF(G570,O570,IF(D570,Y570,""))</f>
        <v/>
      </c>
      <c r="Q570" s="23">
        <f>_xlfn.XLOOKUP(R570,summary!C1:C36,summary!B1:B36)</f>
        <v>43448</v>
      </c>
      <c r="R570" s="24" t="str">
        <f t="shared" si="140"/>
        <v>마북동</v>
      </c>
      <c r="S570" s="24" t="str">
        <f>IF(J570,Y570,S569)</f>
        <v>마북14통</v>
      </c>
      <c r="T570" s="24" t="str">
        <f>IF(J570,P571,T569)</f>
        <v>(마북동, 벽산아파트)</v>
      </c>
      <c r="U570" s="24" t="str">
        <f t="shared" si="141"/>
        <v>마북</v>
      </c>
      <c r="V570" s="25">
        <f>IF(J570,M570,V569)</f>
        <v>14</v>
      </c>
      <c r="W570" s="25">
        <f t="shared" si="142"/>
        <v>1</v>
      </c>
      <c r="X570" s="26"/>
      <c r="Y570" s="2" t="s">
        <v>717</v>
      </c>
      <c r="Z570" s="2" t="s">
        <v>79</v>
      </c>
      <c r="AA570" s="2" t="s">
        <v>718</v>
      </c>
      <c r="AB570" s="5"/>
      <c r="AC570" s="5"/>
      <c r="AD570" s="5"/>
      <c r="AE570" s="5"/>
      <c r="AF570" s="5"/>
      <c r="AG570" s="5"/>
    </row>
    <row r="571" spans="1:33" ht="15.95" customHeight="1" x14ac:dyDescent="0.3">
      <c r="A571" s="22" t="b">
        <f t="shared" si="131"/>
        <v>1</v>
      </c>
      <c r="B571" s="22" t="b">
        <f t="shared" si="132"/>
        <v>1</v>
      </c>
      <c r="C571" s="22" t="b">
        <f t="shared" si="133"/>
        <v>0</v>
      </c>
      <c r="D571" s="22" t="b">
        <f t="shared" si="134"/>
        <v>0</v>
      </c>
      <c r="E571" s="22" t="b">
        <f t="shared" si="135"/>
        <v>1</v>
      </c>
      <c r="F571" s="22" t="b">
        <f t="shared" si="146"/>
        <v>1</v>
      </c>
      <c r="G571" s="22" t="b">
        <f t="shared" si="145"/>
        <v>1</v>
      </c>
      <c r="H571" s="22" t="b">
        <f t="shared" si="136"/>
        <v>0</v>
      </c>
      <c r="I571" s="22" t="b">
        <f t="shared" si="143"/>
        <v>1</v>
      </c>
      <c r="J571" s="22" t="b">
        <f t="shared" si="137"/>
        <v>0</v>
      </c>
      <c r="K571" s="3" t="str">
        <f>IF(AND(J571,RIGHT(Y571)="통"),Y571,"")</f>
        <v/>
      </c>
      <c r="L571" s="3" t="str">
        <f t="shared" si="138"/>
        <v/>
      </c>
      <c r="M571" s="3" t="str">
        <f t="shared" si="139"/>
        <v/>
      </c>
      <c r="N571" s="64" t="str">
        <f t="shared" si="144"/>
        <v/>
      </c>
      <c r="O571" s="3" t="str">
        <f>IF(I571,IF(I572,CONCATENATE(Y571,O572),Y571),"")</f>
        <v>(마북동, 벽산아파트)</v>
      </c>
      <c r="P571" s="19" t="str">
        <f>IF(G571,O571,IF(D571,Y571,""))</f>
        <v>(마북동, 벽산아파트)</v>
      </c>
      <c r="Q571" s="23">
        <f>_xlfn.XLOOKUP(R571,summary!C1:C36,summary!B1:B36)</f>
        <v>43448</v>
      </c>
      <c r="R571" s="24" t="str">
        <f t="shared" si="140"/>
        <v>마북동</v>
      </c>
      <c r="S571" s="24" t="str">
        <f>IF(J571,Y571,S570)</f>
        <v>마북14통</v>
      </c>
      <c r="T571" s="24" t="str">
        <f>IF(J571,P572,T570)</f>
        <v>(마북동, 벽산아파트)</v>
      </c>
      <c r="U571" s="24" t="str">
        <f t="shared" si="141"/>
        <v>마북</v>
      </c>
      <c r="V571" s="25">
        <f>IF(J571,M571,V570)</f>
        <v>14</v>
      </c>
      <c r="W571" s="25">
        <f t="shared" si="142"/>
        <v>2</v>
      </c>
      <c r="X571" s="26"/>
      <c r="Y571" s="2" t="s">
        <v>602</v>
      </c>
      <c r="Z571" s="2" t="s">
        <v>81</v>
      </c>
      <c r="AA571" s="2" t="s">
        <v>719</v>
      </c>
      <c r="AB571" s="5"/>
      <c r="AC571" s="5"/>
      <c r="AD571" s="5"/>
      <c r="AE571" s="5"/>
      <c r="AF571" s="5"/>
      <c r="AG571" s="5"/>
    </row>
    <row r="572" spans="1:33" ht="15.95" customHeight="1" x14ac:dyDescent="0.3">
      <c r="A572" s="22" t="b">
        <f t="shared" si="131"/>
        <v>1</v>
      </c>
      <c r="B572" s="22" t="b">
        <f t="shared" si="132"/>
        <v>0</v>
      </c>
      <c r="C572" s="22" t="b">
        <f t="shared" si="133"/>
        <v>1</v>
      </c>
      <c r="D572" s="22" t="b">
        <f t="shared" si="134"/>
        <v>0</v>
      </c>
      <c r="E572" s="22" t="b">
        <f t="shared" si="135"/>
        <v>1</v>
      </c>
      <c r="F572" s="22" t="b">
        <f t="shared" si="146"/>
        <v>1</v>
      </c>
      <c r="G572" s="22" t="b">
        <f t="shared" si="145"/>
        <v>0</v>
      </c>
      <c r="H572" s="22" t="b">
        <f t="shared" si="136"/>
        <v>1</v>
      </c>
      <c r="I572" s="22" t="b">
        <f t="shared" si="143"/>
        <v>1</v>
      </c>
      <c r="J572" s="22" t="b">
        <f t="shared" si="137"/>
        <v>0</v>
      </c>
      <c r="K572" s="3" t="str">
        <f>IF(AND(J572,RIGHT(Y572)="통"),Y572,"")</f>
        <v/>
      </c>
      <c r="L572" s="3" t="str">
        <f t="shared" si="138"/>
        <v/>
      </c>
      <c r="M572" s="3" t="str">
        <f t="shared" si="139"/>
        <v/>
      </c>
      <c r="N572" s="64" t="str">
        <f t="shared" si="144"/>
        <v/>
      </c>
      <c r="O572" s="3" t="str">
        <f>IF(I572,IF(I573,CONCATENATE(Y572,O573),Y572),"")</f>
        <v>벽산아파트)</v>
      </c>
      <c r="P572" s="19" t="str">
        <f>IF(G572,O572,IF(D572,Y572,""))</f>
        <v/>
      </c>
      <c r="Q572" s="23">
        <f>_xlfn.XLOOKUP(R572,summary!C1:C36,summary!B1:B36)</f>
        <v>43448</v>
      </c>
      <c r="R572" s="24" t="str">
        <f t="shared" si="140"/>
        <v>마북동</v>
      </c>
      <c r="S572" s="24" t="str">
        <f>IF(J572,Y572,S571)</f>
        <v>마북14통</v>
      </c>
      <c r="T572" s="24" t="str">
        <f>IF(J572,P573,T571)</f>
        <v>(마북동, 벽산아파트)</v>
      </c>
      <c r="U572" s="24" t="str">
        <f t="shared" si="141"/>
        <v>마북</v>
      </c>
      <c r="V572" s="25">
        <f>IF(J572,M572,V571)</f>
        <v>14</v>
      </c>
      <c r="W572" s="25">
        <f t="shared" si="142"/>
        <v>3</v>
      </c>
      <c r="X572" s="26"/>
      <c r="Y572" s="2" t="s">
        <v>690</v>
      </c>
      <c r="Z572" s="2" t="s">
        <v>83</v>
      </c>
      <c r="AA572" s="2" t="s">
        <v>720</v>
      </c>
      <c r="AB572" s="5"/>
      <c r="AC572" s="5"/>
      <c r="AD572" s="5"/>
      <c r="AE572" s="5"/>
      <c r="AF572" s="5"/>
      <c r="AG572" s="5"/>
    </row>
    <row r="573" spans="1:33" ht="15.95" customHeight="1" x14ac:dyDescent="0.3">
      <c r="A573" s="22" t="b">
        <f t="shared" si="131"/>
        <v>0</v>
      </c>
      <c r="B573" s="22" t="b">
        <f t="shared" si="132"/>
        <v>0</v>
      </c>
      <c r="C573" s="22" t="b">
        <f t="shared" si="133"/>
        <v>0</v>
      </c>
      <c r="D573" s="22" t="b">
        <f t="shared" si="134"/>
        <v>0</v>
      </c>
      <c r="E573" s="22" t="b">
        <f t="shared" si="135"/>
        <v>0</v>
      </c>
      <c r="F573" s="22" t="b">
        <f t="shared" si="146"/>
        <v>0</v>
      </c>
      <c r="G573" s="22" t="b">
        <f t="shared" si="145"/>
        <v>0</v>
      </c>
      <c r="H573" s="22" t="b">
        <f t="shared" si="136"/>
        <v>0</v>
      </c>
      <c r="I573" s="22" t="b">
        <f t="shared" si="143"/>
        <v>0</v>
      </c>
      <c r="J573" s="22" t="b">
        <f t="shared" si="137"/>
        <v>0</v>
      </c>
      <c r="K573" s="3" t="str">
        <f>IF(AND(J573,RIGHT(Y573)="통"),Y573,"")</f>
        <v/>
      </c>
      <c r="L573" s="3" t="str">
        <f t="shared" si="138"/>
        <v/>
      </c>
      <c r="M573" s="3" t="str">
        <f t="shared" si="139"/>
        <v/>
      </c>
      <c r="N573" s="64" t="str">
        <f t="shared" si="144"/>
        <v/>
      </c>
      <c r="O573" s="3" t="str">
        <f>IF(I573,IF(I574,CONCATENATE(Y573,O574),Y573),"")</f>
        <v/>
      </c>
      <c r="P573" s="19" t="str">
        <f>IF(G573,O573,IF(D573,Y573,""))</f>
        <v/>
      </c>
      <c r="Q573" s="23">
        <f>_xlfn.XLOOKUP(R573,summary!C1:C36,summary!B1:B36)</f>
        <v>43448</v>
      </c>
      <c r="R573" s="24" t="str">
        <f t="shared" si="140"/>
        <v>마북동</v>
      </c>
      <c r="S573" s="24" t="str">
        <f>IF(J573,Y573,S572)</f>
        <v>마북14통</v>
      </c>
      <c r="T573" s="24" t="str">
        <f>IF(J573,P574,T572)</f>
        <v>(마북동, 벽산아파트)</v>
      </c>
      <c r="U573" s="24" t="str">
        <f t="shared" si="141"/>
        <v>마북</v>
      </c>
      <c r="V573" s="25">
        <f>IF(J573,M573,V572)</f>
        <v>14</v>
      </c>
      <c r="W573" s="25">
        <f t="shared" si="142"/>
        <v>4</v>
      </c>
      <c r="X573" s="26"/>
      <c r="Y573" s="7"/>
      <c r="Z573" s="2" t="s">
        <v>90</v>
      </c>
      <c r="AA573" s="2" t="s">
        <v>721</v>
      </c>
      <c r="AB573" s="5"/>
      <c r="AC573" s="5"/>
      <c r="AD573" s="5"/>
      <c r="AE573" s="5"/>
      <c r="AF573" s="5"/>
      <c r="AG573" s="5"/>
    </row>
    <row r="574" spans="1:33" ht="15.95" customHeight="1" x14ac:dyDescent="0.3">
      <c r="A574" s="22" t="b">
        <f t="shared" si="131"/>
        <v>0</v>
      </c>
      <c r="B574" s="22" t="b">
        <f t="shared" si="132"/>
        <v>0</v>
      </c>
      <c r="C574" s="22" t="b">
        <f t="shared" si="133"/>
        <v>0</v>
      </c>
      <c r="D574" s="22" t="b">
        <f t="shared" si="134"/>
        <v>0</v>
      </c>
      <c r="E574" s="22" t="b">
        <f t="shared" si="135"/>
        <v>0</v>
      </c>
      <c r="F574" s="22" t="b">
        <f t="shared" si="146"/>
        <v>0</v>
      </c>
      <c r="G574" s="22" t="b">
        <f t="shared" si="145"/>
        <v>0</v>
      </c>
      <c r="H574" s="22" t="b">
        <f t="shared" si="136"/>
        <v>0</v>
      </c>
      <c r="I574" s="22" t="b">
        <f t="shared" si="143"/>
        <v>0</v>
      </c>
      <c r="J574" s="22" t="b">
        <f t="shared" si="137"/>
        <v>0</v>
      </c>
      <c r="K574" s="3" t="str">
        <f>IF(AND(J574,RIGHT(Y574)="통"),Y574,"")</f>
        <v/>
      </c>
      <c r="L574" s="3" t="str">
        <f t="shared" si="138"/>
        <v/>
      </c>
      <c r="M574" s="3" t="str">
        <f t="shared" si="139"/>
        <v/>
      </c>
      <c r="N574" s="64" t="str">
        <f t="shared" si="144"/>
        <v/>
      </c>
      <c r="O574" s="3" t="str">
        <f>IF(I574,IF(I575,CONCATENATE(Y574,O575),Y574),"")</f>
        <v/>
      </c>
      <c r="P574" s="19" t="str">
        <f>IF(G574,O574,IF(D574,Y574,""))</f>
        <v/>
      </c>
      <c r="Q574" s="23">
        <f>_xlfn.XLOOKUP(R574,summary!C1:C36,summary!B1:B36)</f>
        <v>43448</v>
      </c>
      <c r="R574" s="24" t="str">
        <f t="shared" si="140"/>
        <v>마북동</v>
      </c>
      <c r="S574" s="24" t="str">
        <f>IF(J574,Y574,S573)</f>
        <v>마북14통</v>
      </c>
      <c r="T574" s="24" t="str">
        <f>IF(J574,P575,T573)</f>
        <v>(마북동, 벽산아파트)</v>
      </c>
      <c r="U574" s="24" t="str">
        <f t="shared" si="141"/>
        <v>마북</v>
      </c>
      <c r="V574" s="25">
        <f>IF(J574,M574,V573)</f>
        <v>14</v>
      </c>
      <c r="W574" s="25">
        <f t="shared" si="142"/>
        <v>5</v>
      </c>
      <c r="X574" s="26"/>
      <c r="Y574" s="7"/>
      <c r="Z574" s="2" t="s">
        <v>106</v>
      </c>
      <c r="AA574" s="2" t="s">
        <v>722</v>
      </c>
      <c r="AB574" s="5"/>
      <c r="AC574" s="5"/>
      <c r="AD574" s="5"/>
      <c r="AE574" s="5"/>
      <c r="AF574" s="5"/>
      <c r="AG574" s="5"/>
    </row>
    <row r="575" spans="1:33" ht="15.95" customHeight="1" x14ac:dyDescent="0.3">
      <c r="A575" s="22" t="b">
        <f t="shared" si="131"/>
        <v>0</v>
      </c>
      <c r="B575" s="22" t="b">
        <f t="shared" si="132"/>
        <v>0</v>
      </c>
      <c r="C575" s="22" t="b">
        <f t="shared" si="133"/>
        <v>0</v>
      </c>
      <c r="D575" s="22" t="b">
        <f t="shared" si="134"/>
        <v>0</v>
      </c>
      <c r="E575" s="22" t="b">
        <f t="shared" si="135"/>
        <v>0</v>
      </c>
      <c r="F575" s="22" t="b">
        <f t="shared" si="146"/>
        <v>0</v>
      </c>
      <c r="G575" s="22" t="b">
        <f t="shared" si="145"/>
        <v>0</v>
      </c>
      <c r="H575" s="22" t="b">
        <f t="shared" si="136"/>
        <v>0</v>
      </c>
      <c r="I575" s="22" t="b">
        <f t="shared" si="143"/>
        <v>0</v>
      </c>
      <c r="J575" s="22" t="b">
        <f t="shared" si="137"/>
        <v>0</v>
      </c>
      <c r="K575" s="3" t="str">
        <f>IF(AND(J575,RIGHT(Y575)="통"),Y575,"")</f>
        <v/>
      </c>
      <c r="L575" s="3" t="str">
        <f t="shared" si="138"/>
        <v/>
      </c>
      <c r="M575" s="3" t="str">
        <f t="shared" si="139"/>
        <v/>
      </c>
      <c r="N575" s="64" t="str">
        <f t="shared" si="144"/>
        <v/>
      </c>
      <c r="O575" s="3" t="str">
        <f>IF(I575,IF(I576,CONCATENATE(Y575,O576),Y575),"")</f>
        <v/>
      </c>
      <c r="P575" s="19" t="str">
        <f>IF(G575,O575,IF(D575,Y575,""))</f>
        <v/>
      </c>
      <c r="Q575" s="23">
        <f>_xlfn.XLOOKUP(R575,summary!C1:C36,summary!B1:B36)</f>
        <v>43448</v>
      </c>
      <c r="R575" s="24" t="str">
        <f t="shared" si="140"/>
        <v>마북동</v>
      </c>
      <c r="S575" s="24" t="str">
        <f>IF(J575,Y575,S574)</f>
        <v>마북14통</v>
      </c>
      <c r="T575" s="24" t="str">
        <f>IF(J575,P576,T574)</f>
        <v>(마북동, 벽산아파트)</v>
      </c>
      <c r="U575" s="24" t="str">
        <f t="shared" si="141"/>
        <v>마북</v>
      </c>
      <c r="V575" s="25">
        <f>IF(J575,M575,V574)</f>
        <v>14</v>
      </c>
      <c r="W575" s="25">
        <f t="shared" si="142"/>
        <v>6</v>
      </c>
      <c r="X575" s="26"/>
      <c r="Y575" s="7"/>
      <c r="Z575" s="2" t="s">
        <v>108</v>
      </c>
      <c r="AA575" s="2" t="s">
        <v>723</v>
      </c>
      <c r="AB575" s="5"/>
      <c r="AC575" s="5"/>
      <c r="AD575" s="5"/>
      <c r="AE575" s="5"/>
      <c r="AF575" s="5"/>
      <c r="AG575" s="5"/>
    </row>
    <row r="576" spans="1:33" ht="15.95" customHeight="1" x14ac:dyDescent="0.3">
      <c r="A576" s="22" t="b">
        <f t="shared" si="131"/>
        <v>0</v>
      </c>
      <c r="B576" s="22" t="b">
        <f t="shared" si="132"/>
        <v>0</v>
      </c>
      <c r="C576" s="22" t="b">
        <f t="shared" si="133"/>
        <v>0</v>
      </c>
      <c r="D576" s="22" t="b">
        <f t="shared" si="134"/>
        <v>0</v>
      </c>
      <c r="E576" s="22" t="b">
        <f t="shared" si="135"/>
        <v>0</v>
      </c>
      <c r="F576" s="22" t="b">
        <f t="shared" si="146"/>
        <v>0</v>
      </c>
      <c r="G576" s="22" t="b">
        <f t="shared" si="145"/>
        <v>0</v>
      </c>
      <c r="H576" s="22" t="b">
        <f t="shared" si="136"/>
        <v>0</v>
      </c>
      <c r="I576" s="22" t="b">
        <f t="shared" si="143"/>
        <v>0</v>
      </c>
      <c r="J576" s="22" t="b">
        <f t="shared" si="137"/>
        <v>0</v>
      </c>
      <c r="K576" s="3" t="str">
        <f>IF(AND(J576,RIGHT(Y576)="통"),Y576,"")</f>
        <v/>
      </c>
      <c r="L576" s="3" t="str">
        <f t="shared" si="138"/>
        <v/>
      </c>
      <c r="M576" s="3" t="str">
        <f t="shared" si="139"/>
        <v/>
      </c>
      <c r="N576" s="64" t="str">
        <f t="shared" si="144"/>
        <v/>
      </c>
      <c r="O576" s="3" t="str">
        <f>IF(I576,IF(I577,CONCATENATE(Y576,O577),Y576),"")</f>
        <v/>
      </c>
      <c r="P576" s="19" t="str">
        <f>IF(G576,O576,IF(D576,Y576,""))</f>
        <v/>
      </c>
      <c r="Q576" s="23">
        <f>_xlfn.XLOOKUP(R576,summary!C1:C36,summary!B1:B36)</f>
        <v>43448</v>
      </c>
      <c r="R576" s="24" t="str">
        <f t="shared" si="140"/>
        <v>마북동</v>
      </c>
      <c r="S576" s="24" t="str">
        <f>IF(J576,Y576,S575)</f>
        <v>마북14통</v>
      </c>
      <c r="T576" s="24" t="str">
        <f>IF(J576,P577,T575)</f>
        <v>(마북동, 벽산아파트)</v>
      </c>
      <c r="U576" s="24" t="str">
        <f t="shared" si="141"/>
        <v>마북</v>
      </c>
      <c r="V576" s="25">
        <f>IF(J576,M576,V575)</f>
        <v>14</v>
      </c>
      <c r="W576" s="25">
        <f t="shared" si="142"/>
        <v>7</v>
      </c>
      <c r="X576" s="26"/>
      <c r="Y576" s="7"/>
      <c r="Z576" s="2" t="s">
        <v>110</v>
      </c>
      <c r="AA576" s="2" t="s">
        <v>724</v>
      </c>
      <c r="AB576" s="5"/>
      <c r="AC576" s="5"/>
      <c r="AD576" s="5"/>
      <c r="AE576" s="5"/>
      <c r="AF576" s="5"/>
      <c r="AG576" s="5"/>
    </row>
    <row r="577" spans="1:33" ht="15.95" customHeight="1" x14ac:dyDescent="0.3">
      <c r="A577" s="22" t="b">
        <f t="shared" si="131"/>
        <v>0</v>
      </c>
      <c r="B577" s="22" t="b">
        <f t="shared" si="132"/>
        <v>0</v>
      </c>
      <c r="C577" s="22" t="b">
        <f t="shared" si="133"/>
        <v>0</v>
      </c>
      <c r="D577" s="22" t="b">
        <f t="shared" si="134"/>
        <v>0</v>
      </c>
      <c r="E577" s="22" t="b">
        <f t="shared" si="135"/>
        <v>0</v>
      </c>
      <c r="F577" s="22" t="b">
        <f t="shared" si="146"/>
        <v>0</v>
      </c>
      <c r="G577" s="22" t="b">
        <f t="shared" si="145"/>
        <v>0</v>
      </c>
      <c r="H577" s="22" t="b">
        <f t="shared" si="136"/>
        <v>0</v>
      </c>
      <c r="I577" s="22" t="b">
        <f t="shared" si="143"/>
        <v>0</v>
      </c>
      <c r="J577" s="22" t="b">
        <f t="shared" si="137"/>
        <v>0</v>
      </c>
      <c r="K577" s="3" t="str">
        <f>IF(AND(J577,RIGHT(Y577)="통"),Y577,"")</f>
        <v/>
      </c>
      <c r="L577" s="3" t="str">
        <f t="shared" si="138"/>
        <v/>
      </c>
      <c r="M577" s="3" t="str">
        <f t="shared" si="139"/>
        <v/>
      </c>
      <c r="N577" s="64" t="str">
        <f t="shared" si="144"/>
        <v/>
      </c>
      <c r="O577" s="3" t="str">
        <f>IF(I577,IF(I578,CONCATENATE(Y577,O578),Y577),"")</f>
        <v/>
      </c>
      <c r="P577" s="19" t="str">
        <f>IF(G577,O577,IF(D577,Y577,""))</f>
        <v/>
      </c>
      <c r="Q577" s="23">
        <f>_xlfn.XLOOKUP(R577,summary!C1:C36,summary!B1:B36)</f>
        <v>43448</v>
      </c>
      <c r="R577" s="24" t="str">
        <f t="shared" si="140"/>
        <v>마북동</v>
      </c>
      <c r="S577" s="24" t="str">
        <f>IF(J577,Y577,S576)</f>
        <v>마북14통</v>
      </c>
      <c r="T577" s="24" t="str">
        <f>IF(J577,P578,T576)</f>
        <v>(마북동, 벽산아파트)</v>
      </c>
      <c r="U577" s="24" t="str">
        <f t="shared" si="141"/>
        <v>마북</v>
      </c>
      <c r="V577" s="25">
        <f>IF(J577,M577,V576)</f>
        <v>14</v>
      </c>
      <c r="W577" s="25">
        <f t="shared" si="142"/>
        <v>8</v>
      </c>
      <c r="X577" s="26"/>
      <c r="Y577" s="7"/>
      <c r="Z577" s="2" t="s">
        <v>112</v>
      </c>
      <c r="AA577" s="2" t="s">
        <v>725</v>
      </c>
      <c r="AB577" s="5"/>
      <c r="AC577" s="5"/>
      <c r="AD577" s="5"/>
      <c r="AE577" s="5"/>
      <c r="AF577" s="5"/>
      <c r="AG577" s="5"/>
    </row>
    <row r="578" spans="1:33" ht="15.95" customHeight="1" x14ac:dyDescent="0.3">
      <c r="A578" s="22" t="b">
        <f t="shared" ref="A578:A641" si="147">LEN(Y578)&gt;0</f>
        <v>0</v>
      </c>
      <c r="B578" s="22" t="b">
        <f t="shared" ref="B578:B641" si="148">LEFT(Y578)="("</f>
        <v>0</v>
      </c>
      <c r="C578" s="22" t="b">
        <f t="shared" ref="C578:C641" si="149">RIGHT(Y578)=")"</f>
        <v>0</v>
      </c>
      <c r="D578" s="22" t="b">
        <f t="shared" ref="D578:D641" si="150">AND(B578,C578)</f>
        <v>0</v>
      </c>
      <c r="E578" s="22" t="b">
        <f t="shared" ref="E578:E641" si="151">OR(B578,C578)</f>
        <v>0</v>
      </c>
      <c r="F578" s="22" t="b">
        <f t="shared" si="146"/>
        <v>0</v>
      </c>
      <c r="G578" s="22" t="b">
        <f t="shared" si="145"/>
        <v>0</v>
      </c>
      <c r="H578" s="22" t="b">
        <f t="shared" ref="H578:H641" si="152">AND(C578,$F578)</f>
        <v>0</v>
      </c>
      <c r="I578" s="22" t="b">
        <f t="shared" si="143"/>
        <v>0</v>
      </c>
      <c r="J578" s="22" t="b">
        <f t="shared" ref="J578:J641" si="153">AND(A578,NOT(B578),NOT(I578))</f>
        <v>0</v>
      </c>
      <c r="K578" s="3" t="str">
        <f>IF(AND(J578,RIGHT(Y578)="통"),Y578,"")</f>
        <v/>
      </c>
      <c r="L578" s="3" t="str">
        <f t="shared" ref="L578:L641" si="154">RIGHT(SUBSTITUTE(K578,"통",""),2)</f>
        <v/>
      </c>
      <c r="M578" s="3" t="str">
        <f t="shared" ref="M578:M641" si="155">IF(LEN(L578)=0,"",IF(CODE(L578)&lt;60,VALUE(L578),VALUE(RIGHT(L578))))</f>
        <v/>
      </c>
      <c r="N578" s="64" t="str">
        <f t="shared" si="144"/>
        <v/>
      </c>
      <c r="O578" s="3" t="str">
        <f>IF(I578,IF(I579,CONCATENATE(Y578,O579),Y578),"")</f>
        <v/>
      </c>
      <c r="P578" s="19" t="str">
        <f>IF(G578,O578,IF(D578,Y578,""))</f>
        <v/>
      </c>
      <c r="Q578" s="23">
        <f>_xlfn.XLOOKUP(R578,summary!C1:C36,summary!B1:B36)</f>
        <v>43448</v>
      </c>
      <c r="R578" s="24" t="str">
        <f t="shared" ref="R578:R641" si="156">IF($X578="",R577,$X578)</f>
        <v>마북동</v>
      </c>
      <c r="S578" s="24" t="str">
        <f>IF(J578,Y578,S577)</f>
        <v>마북14통</v>
      </c>
      <c r="T578" s="24" t="str">
        <f>IF(J578,P579,T577)</f>
        <v>(마북동, 벽산아파트)</v>
      </c>
      <c r="U578" s="24" t="str">
        <f t="shared" ref="U578:U641" si="157">IF($J578,N578,U577)</f>
        <v>마북</v>
      </c>
      <c r="V578" s="25">
        <f>IF(J578,M578,V577)</f>
        <v>14</v>
      </c>
      <c r="W578" s="25">
        <f t="shared" ref="W578:W641" si="158">IF(ISBLANK(Z578),"",IF(LEN(TRIM(Z578))&lt;4,VALUE(SUBSTITUTE(TRIM(Z578),"반","")),""))</f>
        <v>9</v>
      </c>
      <c r="X578" s="26"/>
      <c r="Y578" s="7"/>
      <c r="Z578" s="2" t="s">
        <v>114</v>
      </c>
      <c r="AA578" s="2" t="s">
        <v>726</v>
      </c>
      <c r="AB578" s="5"/>
      <c r="AC578" s="5"/>
      <c r="AD578" s="5"/>
      <c r="AE578" s="5"/>
      <c r="AF578" s="5"/>
      <c r="AG578" s="5"/>
    </row>
    <row r="579" spans="1:33" ht="15.95" customHeight="1" x14ac:dyDescent="0.3">
      <c r="A579" s="22" t="b">
        <f t="shared" si="147"/>
        <v>0</v>
      </c>
      <c r="B579" s="22" t="b">
        <f t="shared" si="148"/>
        <v>0</v>
      </c>
      <c r="C579" s="22" t="b">
        <f t="shared" si="149"/>
        <v>0</v>
      </c>
      <c r="D579" s="22" t="b">
        <f t="shared" si="150"/>
        <v>0</v>
      </c>
      <c r="E579" s="22" t="b">
        <f t="shared" si="151"/>
        <v>0</v>
      </c>
      <c r="F579" s="22" t="b">
        <f t="shared" si="146"/>
        <v>0</v>
      </c>
      <c r="G579" s="22" t="b">
        <f t="shared" si="145"/>
        <v>0</v>
      </c>
      <c r="H579" s="22" t="b">
        <f t="shared" si="152"/>
        <v>0</v>
      </c>
      <c r="I579" s="22" t="b">
        <f t="shared" ref="I579:I642" si="159">IF(G579,G579,IF(H578,FALSE,I578))</f>
        <v>0</v>
      </c>
      <c r="J579" s="22" t="b">
        <f t="shared" si="153"/>
        <v>0</v>
      </c>
      <c r="K579" s="3" t="str">
        <f>IF(AND(J579,RIGHT(Y579)="통"),Y579,"")</f>
        <v/>
      </c>
      <c r="L579" s="3" t="str">
        <f t="shared" si="154"/>
        <v/>
      </c>
      <c r="M579" s="3" t="str">
        <f t="shared" si="155"/>
        <v/>
      </c>
      <c r="N579" s="64" t="str">
        <f t="shared" ref="N579:N642" si="160">SUBSTITUTE(K579,_xlfn.CONCAT(M579,"통"),"")</f>
        <v/>
      </c>
      <c r="O579" s="3" t="str">
        <f>IF(I579,IF(I580,CONCATENATE(Y579,O580),Y579),"")</f>
        <v/>
      </c>
      <c r="P579" s="19" t="str">
        <f>IF(G579,O579,IF(D579,Y579,""))</f>
        <v/>
      </c>
      <c r="Q579" s="23">
        <f>_xlfn.XLOOKUP(R579,summary!C1:C36,summary!B1:B36)</f>
        <v>43448</v>
      </c>
      <c r="R579" s="24" t="str">
        <f t="shared" si="156"/>
        <v>마북동</v>
      </c>
      <c r="S579" s="24" t="str">
        <f>IF(J579,Y579,S578)</f>
        <v>마북14통</v>
      </c>
      <c r="T579" s="24" t="str">
        <f>IF(J579,P580,T578)</f>
        <v>(마북동, 벽산아파트)</v>
      </c>
      <c r="U579" s="24" t="str">
        <f t="shared" si="157"/>
        <v>마북</v>
      </c>
      <c r="V579" s="25">
        <f>IF(J579,M579,V578)</f>
        <v>14</v>
      </c>
      <c r="W579" s="25">
        <f t="shared" si="158"/>
        <v>10</v>
      </c>
      <c r="X579" s="26"/>
      <c r="Y579" s="7"/>
      <c r="Z579" s="2" t="s">
        <v>116</v>
      </c>
      <c r="AA579" s="2" t="s">
        <v>727</v>
      </c>
      <c r="AB579" s="5"/>
      <c r="AC579" s="5"/>
      <c r="AD579" s="5"/>
      <c r="AE579" s="5"/>
      <c r="AF579" s="5"/>
      <c r="AG579" s="5"/>
    </row>
    <row r="580" spans="1:33" ht="15.95" customHeight="1" x14ac:dyDescent="0.3">
      <c r="A580" s="22" t="b">
        <f t="shared" si="147"/>
        <v>0</v>
      </c>
      <c r="B580" s="22" t="b">
        <f t="shared" si="148"/>
        <v>0</v>
      </c>
      <c r="C580" s="22" t="b">
        <f t="shared" si="149"/>
        <v>0</v>
      </c>
      <c r="D580" s="22" t="b">
        <f t="shared" si="150"/>
        <v>0</v>
      </c>
      <c r="E580" s="22" t="b">
        <f t="shared" si="151"/>
        <v>0</v>
      </c>
      <c r="F580" s="22" t="b">
        <f t="shared" si="146"/>
        <v>0</v>
      </c>
      <c r="G580" s="22" t="b">
        <f t="shared" si="145"/>
        <v>0</v>
      </c>
      <c r="H580" s="22" t="b">
        <f t="shared" si="152"/>
        <v>0</v>
      </c>
      <c r="I580" s="22" t="b">
        <f t="shared" si="159"/>
        <v>0</v>
      </c>
      <c r="J580" s="22" t="b">
        <f t="shared" si="153"/>
        <v>0</v>
      </c>
      <c r="K580" s="3" t="str">
        <f>IF(AND(J580,RIGHT(Y580)="통"),Y580,"")</f>
        <v/>
      </c>
      <c r="L580" s="3" t="str">
        <f t="shared" si="154"/>
        <v/>
      </c>
      <c r="M580" s="3" t="str">
        <f t="shared" si="155"/>
        <v/>
      </c>
      <c r="N580" s="64" t="str">
        <f t="shared" si="160"/>
        <v/>
      </c>
      <c r="O580" s="3" t="str">
        <f>IF(I580,IF(I581,CONCATENATE(Y580,O581),Y580),"")</f>
        <v/>
      </c>
      <c r="P580" s="19" t="str">
        <f>IF(G580,O580,IF(D580,Y580,""))</f>
        <v/>
      </c>
      <c r="Q580" s="23">
        <f>_xlfn.XLOOKUP(R580,summary!C1:C36,summary!B1:B36)</f>
        <v>43448</v>
      </c>
      <c r="R580" s="24" t="str">
        <f t="shared" si="156"/>
        <v>마북동</v>
      </c>
      <c r="S580" s="24" t="str">
        <f>IF(J580,Y580,S579)</f>
        <v>마북14통</v>
      </c>
      <c r="T580" s="24" t="str">
        <f>IF(J580,P581,T579)</f>
        <v>(마북동, 벽산아파트)</v>
      </c>
      <c r="U580" s="24" t="str">
        <f t="shared" si="157"/>
        <v>마북</v>
      </c>
      <c r="V580" s="25">
        <f>IF(J580,M580,V579)</f>
        <v>14</v>
      </c>
      <c r="W580" s="24" t="str">
        <f t="shared" si="158"/>
        <v/>
      </c>
      <c r="X580" s="26"/>
      <c r="Y580" s="7"/>
      <c r="Z580" s="7"/>
      <c r="AA580" s="7"/>
      <c r="AB580" s="5"/>
      <c r="AC580" s="5"/>
      <c r="AD580" s="5"/>
      <c r="AE580" s="5"/>
      <c r="AF580" s="5"/>
      <c r="AG580" s="5"/>
    </row>
    <row r="581" spans="1:33" ht="15.95" customHeight="1" x14ac:dyDescent="0.3">
      <c r="A581" s="22" t="b">
        <f t="shared" si="147"/>
        <v>0</v>
      </c>
      <c r="B581" s="22" t="b">
        <f t="shared" si="148"/>
        <v>0</v>
      </c>
      <c r="C581" s="22" t="b">
        <f t="shared" si="149"/>
        <v>0</v>
      </c>
      <c r="D581" s="22" t="b">
        <f t="shared" si="150"/>
        <v>0</v>
      </c>
      <c r="E581" s="22" t="b">
        <f t="shared" si="151"/>
        <v>0</v>
      </c>
      <c r="F581" s="22" t="b">
        <f t="shared" si="146"/>
        <v>0</v>
      </c>
      <c r="G581" s="22" t="b">
        <f t="shared" si="145"/>
        <v>0</v>
      </c>
      <c r="H581" s="22" t="b">
        <f t="shared" si="152"/>
        <v>0</v>
      </c>
      <c r="I581" s="22" t="b">
        <f t="shared" si="159"/>
        <v>0</v>
      </c>
      <c r="J581" s="22" t="b">
        <f t="shared" si="153"/>
        <v>0</v>
      </c>
      <c r="K581" s="3" t="str">
        <f>IF(AND(J581,RIGHT(Y581)="통"),Y581,"")</f>
        <v/>
      </c>
      <c r="L581" s="3" t="str">
        <f t="shared" si="154"/>
        <v/>
      </c>
      <c r="M581" s="3" t="str">
        <f t="shared" si="155"/>
        <v/>
      </c>
      <c r="N581" s="64" t="str">
        <f t="shared" si="160"/>
        <v/>
      </c>
      <c r="O581" s="3" t="str">
        <f>IF(I581,IF(I582,CONCATENATE(Y581,O582),Y581),"")</f>
        <v/>
      </c>
      <c r="P581" s="19" t="str">
        <f>IF(G581,O581,IF(D581,Y581,""))</f>
        <v/>
      </c>
      <c r="Q581" s="23">
        <f>_xlfn.XLOOKUP(R581,summary!C1:C36,summary!B1:B36)</f>
        <v>43448</v>
      </c>
      <c r="R581" s="24" t="str">
        <f t="shared" si="156"/>
        <v>마북동</v>
      </c>
      <c r="S581" s="24" t="str">
        <f>IF(J581,Y581,S580)</f>
        <v>마북14통</v>
      </c>
      <c r="T581" s="24" t="str">
        <f>IF(J581,P582,T580)</f>
        <v>(마북동, 벽산아파트)</v>
      </c>
      <c r="U581" s="24" t="str">
        <f t="shared" si="157"/>
        <v>마북</v>
      </c>
      <c r="V581" s="25">
        <f>IF(J581,M581,V580)</f>
        <v>14</v>
      </c>
      <c r="W581" s="24" t="str">
        <f t="shared" si="158"/>
        <v/>
      </c>
      <c r="X581" s="26"/>
      <c r="Y581" s="7"/>
      <c r="Z581" s="7"/>
      <c r="AA581" s="7"/>
      <c r="AB581" s="5"/>
      <c r="AC581" s="5"/>
      <c r="AD581" s="5"/>
      <c r="AE581" s="5"/>
      <c r="AF581" s="5"/>
      <c r="AG581" s="5"/>
    </row>
    <row r="582" spans="1:33" ht="15.95" customHeight="1" x14ac:dyDescent="0.3">
      <c r="A582" s="22" t="b">
        <f t="shared" si="147"/>
        <v>0</v>
      </c>
      <c r="B582" s="22" t="b">
        <f t="shared" si="148"/>
        <v>0</v>
      </c>
      <c r="C582" s="22" t="b">
        <f t="shared" si="149"/>
        <v>0</v>
      </c>
      <c r="D582" s="22" t="b">
        <f t="shared" si="150"/>
        <v>0</v>
      </c>
      <c r="E582" s="22" t="b">
        <f t="shared" si="151"/>
        <v>0</v>
      </c>
      <c r="F582" s="22" t="b">
        <f t="shared" si="146"/>
        <v>0</v>
      </c>
      <c r="G582" s="22" t="b">
        <f t="shared" si="145"/>
        <v>0</v>
      </c>
      <c r="H582" s="22" t="b">
        <f t="shared" si="152"/>
        <v>0</v>
      </c>
      <c r="I582" s="22" t="b">
        <f t="shared" si="159"/>
        <v>0</v>
      </c>
      <c r="J582" s="22" t="b">
        <f t="shared" si="153"/>
        <v>0</v>
      </c>
      <c r="K582" s="3" t="str">
        <f>IF(AND(J582,RIGHT(Y582)="통"),Y582,"")</f>
        <v/>
      </c>
      <c r="L582" s="3" t="str">
        <f t="shared" si="154"/>
        <v/>
      </c>
      <c r="M582" s="3" t="str">
        <f t="shared" si="155"/>
        <v/>
      </c>
      <c r="N582" s="64" t="str">
        <f t="shared" si="160"/>
        <v/>
      </c>
      <c r="O582" s="3" t="str">
        <f>IF(I582,IF(I583,CONCATENATE(Y582,O583),Y582),"")</f>
        <v/>
      </c>
      <c r="P582" s="19" t="str">
        <f>IF(G582,O582,IF(D582,Y582,""))</f>
        <v/>
      </c>
      <c r="Q582" s="23">
        <f>_xlfn.XLOOKUP(R582,summary!C1:C36,summary!B1:B36)</f>
        <v>43448</v>
      </c>
      <c r="R582" s="24" t="str">
        <f t="shared" si="156"/>
        <v>마북동</v>
      </c>
      <c r="S582" s="24" t="str">
        <f>IF(J582,Y582,S581)</f>
        <v>마북14통</v>
      </c>
      <c r="T582" s="24" t="str">
        <f>IF(J582,P583,T581)</f>
        <v>(마북동, 벽산아파트)</v>
      </c>
      <c r="U582" s="24" t="str">
        <f t="shared" si="157"/>
        <v>마북</v>
      </c>
      <c r="V582" s="25">
        <f>IF(J582,M582,V581)</f>
        <v>14</v>
      </c>
      <c r="W582" s="24" t="str">
        <f t="shared" si="158"/>
        <v/>
      </c>
      <c r="X582" s="26"/>
      <c r="Y582" s="7"/>
      <c r="Z582" s="7"/>
      <c r="AA582" s="7"/>
      <c r="AB582" s="5"/>
      <c r="AC582" s="5"/>
      <c r="AD582" s="5"/>
      <c r="AE582" s="5"/>
      <c r="AF582" s="5"/>
      <c r="AG582" s="5"/>
    </row>
    <row r="583" spans="1:33" ht="15.95" customHeight="1" x14ac:dyDescent="0.3">
      <c r="A583" s="22" t="b">
        <f t="shared" si="147"/>
        <v>1</v>
      </c>
      <c r="B583" s="22" t="b">
        <f t="shared" si="148"/>
        <v>0</v>
      </c>
      <c r="C583" s="22" t="b">
        <f t="shared" si="149"/>
        <v>0</v>
      </c>
      <c r="D583" s="22" t="b">
        <f t="shared" si="150"/>
        <v>0</v>
      </c>
      <c r="E583" s="22" t="b">
        <f t="shared" si="151"/>
        <v>0</v>
      </c>
      <c r="F583" s="22" t="b">
        <f t="shared" si="146"/>
        <v>0</v>
      </c>
      <c r="G583" s="22" t="b">
        <f t="shared" si="145"/>
        <v>0</v>
      </c>
      <c r="H583" s="22" t="b">
        <f t="shared" si="152"/>
        <v>0</v>
      </c>
      <c r="I583" s="22" t="b">
        <f t="shared" si="159"/>
        <v>0</v>
      </c>
      <c r="J583" s="22" t="b">
        <f t="shared" si="153"/>
        <v>1</v>
      </c>
      <c r="K583" s="3" t="str">
        <f>IF(AND(J583,RIGHT(Y583)="통"),Y583,"")</f>
        <v/>
      </c>
      <c r="L583" s="3" t="str">
        <f t="shared" si="154"/>
        <v/>
      </c>
      <c r="M583" s="3" t="str">
        <f t="shared" si="155"/>
        <v/>
      </c>
      <c r="N583" s="64" t="str">
        <f t="shared" si="160"/>
        <v/>
      </c>
      <c r="O583" s="3" t="str">
        <f>IF(I583,IF(I584,CONCATENATE(Y583,O584),Y583),"")</f>
        <v/>
      </c>
      <c r="P583" s="19" t="str">
        <f>IF(G583,O583,IF(D583,Y583,""))</f>
        <v/>
      </c>
      <c r="Q583" s="23" t="e">
        <f>_xlfn.XLOOKUP(R583,summary!C1:C36,summary!B1:B36)</f>
        <v>#N/A</v>
      </c>
      <c r="R583" s="24" t="str">
        <f t="shared" si="156"/>
        <v>읍 면 동</v>
      </c>
      <c r="S583" s="24" t="str">
        <f>IF(J583,Y583,S582)</f>
        <v>통 리 명</v>
      </c>
      <c r="T583" s="24" t="str">
        <f>IF(J583,P584,T582)</f>
        <v/>
      </c>
      <c r="U583" s="25" t="str">
        <f t="shared" si="157"/>
        <v/>
      </c>
      <c r="V583" s="24" t="str">
        <f>IF(J583,M583,V582)</f>
        <v/>
      </c>
      <c r="W583" s="24" t="str">
        <f t="shared" si="158"/>
        <v/>
      </c>
      <c r="X583" s="21" t="s">
        <v>141</v>
      </c>
      <c r="Y583" s="2" t="s">
        <v>142</v>
      </c>
      <c r="Z583" s="2" t="s">
        <v>74</v>
      </c>
      <c r="AA583" s="2" t="s">
        <v>143</v>
      </c>
      <c r="AB583" s="5"/>
      <c r="AC583" s="5"/>
      <c r="AD583" s="5"/>
      <c r="AE583" s="5"/>
      <c r="AF583" s="5"/>
      <c r="AG583" s="5"/>
    </row>
    <row r="584" spans="1:33" ht="15.95" customHeight="1" x14ac:dyDescent="0.3">
      <c r="A584" s="22" t="b">
        <f t="shared" si="147"/>
        <v>1</v>
      </c>
      <c r="B584" s="22" t="b">
        <f t="shared" si="148"/>
        <v>0</v>
      </c>
      <c r="C584" s="22" t="b">
        <f t="shared" si="149"/>
        <v>0</v>
      </c>
      <c r="D584" s="22" t="b">
        <f t="shared" si="150"/>
        <v>0</v>
      </c>
      <c r="E584" s="22" t="b">
        <f t="shared" si="151"/>
        <v>0</v>
      </c>
      <c r="F584" s="22" t="b">
        <f t="shared" si="146"/>
        <v>0</v>
      </c>
      <c r="G584" s="22" t="b">
        <f t="shared" si="145"/>
        <v>0</v>
      </c>
      <c r="H584" s="22" t="b">
        <f t="shared" si="152"/>
        <v>0</v>
      </c>
      <c r="I584" s="22" t="b">
        <f t="shared" si="159"/>
        <v>0</v>
      </c>
      <c r="J584" s="22" t="b">
        <f t="shared" si="153"/>
        <v>1</v>
      </c>
      <c r="K584" s="3" t="str">
        <f>IF(AND(J584,RIGHT(Y584)="통"),Y584,"")</f>
        <v>마북15통</v>
      </c>
      <c r="L584" s="3" t="str">
        <f t="shared" si="154"/>
        <v>15</v>
      </c>
      <c r="M584" s="22">
        <f t="shared" si="155"/>
        <v>15</v>
      </c>
      <c r="N584" s="64" t="str">
        <f t="shared" si="160"/>
        <v>마북</v>
      </c>
      <c r="O584" s="3" t="str">
        <f>IF(I584,IF(I585,CONCATENATE(Y584,O585),Y584),"")</f>
        <v/>
      </c>
      <c r="P584" s="19" t="str">
        <f>IF(G584,O584,IF(D584,Y584,""))</f>
        <v/>
      </c>
      <c r="Q584" s="23">
        <f>_xlfn.XLOOKUP(R584,summary!C1:C36,summary!B1:B36)</f>
        <v>43448</v>
      </c>
      <c r="R584" s="24" t="str">
        <f t="shared" si="156"/>
        <v>마북동</v>
      </c>
      <c r="S584" s="24" t="str">
        <f>IF(J584,Y584,S583)</f>
        <v>마북15통</v>
      </c>
      <c r="T584" s="24" t="str">
        <f>IF(J584,P585,T583)</f>
        <v>(마북동, 교동마을엘지자이아파트)</v>
      </c>
      <c r="U584" s="24" t="str">
        <f t="shared" si="157"/>
        <v>마북</v>
      </c>
      <c r="V584" s="25">
        <f>IF(J584,M584,V583)</f>
        <v>15</v>
      </c>
      <c r="W584" s="25">
        <f t="shared" si="158"/>
        <v>1</v>
      </c>
      <c r="X584" s="21" t="s">
        <v>33</v>
      </c>
      <c r="Y584" s="2" t="s">
        <v>728</v>
      </c>
      <c r="Z584" s="2" t="s">
        <v>79</v>
      </c>
      <c r="AA584" s="2" t="s">
        <v>730</v>
      </c>
      <c r="AB584" s="5"/>
      <c r="AC584" s="5"/>
      <c r="AD584" s="5"/>
      <c r="AE584" s="5"/>
      <c r="AF584" s="5"/>
      <c r="AG584" s="5"/>
    </row>
    <row r="585" spans="1:33" ht="15.95" customHeight="1" x14ac:dyDescent="0.3">
      <c r="A585" s="22" t="b">
        <f t="shared" si="147"/>
        <v>1</v>
      </c>
      <c r="B585" s="22" t="b">
        <f t="shared" si="148"/>
        <v>1</v>
      </c>
      <c r="C585" s="22" t="b">
        <f t="shared" si="149"/>
        <v>0</v>
      </c>
      <c r="D585" s="22" t="b">
        <f t="shared" si="150"/>
        <v>0</v>
      </c>
      <c r="E585" s="22" t="b">
        <f t="shared" si="151"/>
        <v>1</v>
      </c>
      <c r="F585" s="22" t="b">
        <f t="shared" si="146"/>
        <v>1</v>
      </c>
      <c r="G585" s="22" t="b">
        <f t="shared" si="145"/>
        <v>1</v>
      </c>
      <c r="H585" s="22" t="b">
        <f t="shared" si="152"/>
        <v>0</v>
      </c>
      <c r="I585" s="22" t="b">
        <f t="shared" si="159"/>
        <v>1</v>
      </c>
      <c r="J585" s="22" t="b">
        <f t="shared" si="153"/>
        <v>0</v>
      </c>
      <c r="K585" s="3" t="str">
        <f>IF(AND(J585,RIGHT(Y585)="통"),Y585,"")</f>
        <v/>
      </c>
      <c r="L585" s="3" t="str">
        <f t="shared" si="154"/>
        <v/>
      </c>
      <c r="M585" s="3" t="str">
        <f t="shared" si="155"/>
        <v/>
      </c>
      <c r="N585" s="64" t="str">
        <f t="shared" si="160"/>
        <v/>
      </c>
      <c r="O585" s="3" t="str">
        <f>IF(I585,IF(I586,CONCATENATE(Y585,O586),Y585),"")</f>
        <v>(마북동, 교동마을엘지자이아파트)</v>
      </c>
      <c r="P585" s="19" t="str">
        <f>IF(G585,O585,IF(D585,Y585,""))</f>
        <v>(마북동, 교동마을엘지자이아파트)</v>
      </c>
      <c r="Q585" s="23">
        <f>_xlfn.XLOOKUP(R585,summary!C1:C36,summary!B1:B36)</f>
        <v>43448</v>
      </c>
      <c r="R585" s="24" t="str">
        <f t="shared" si="156"/>
        <v>마북동</v>
      </c>
      <c r="S585" s="24" t="str">
        <f>IF(J585,Y585,S584)</f>
        <v>마북15통</v>
      </c>
      <c r="T585" s="24" t="str">
        <f>IF(J585,P586,T584)</f>
        <v>(마북동, 교동마을엘지자이아파트)</v>
      </c>
      <c r="U585" s="24" t="str">
        <f t="shared" si="157"/>
        <v>마북</v>
      </c>
      <c r="V585" s="25">
        <f>IF(J585,M585,V584)</f>
        <v>15</v>
      </c>
      <c r="W585" s="25">
        <f t="shared" si="158"/>
        <v>2</v>
      </c>
      <c r="X585" s="26"/>
      <c r="Y585" s="2" t="s">
        <v>602</v>
      </c>
      <c r="Z585" s="2" t="s">
        <v>81</v>
      </c>
      <c r="AA585" s="2" t="s">
        <v>731</v>
      </c>
      <c r="AB585" s="5"/>
      <c r="AC585" s="5"/>
      <c r="AD585" s="5"/>
      <c r="AE585" s="5"/>
      <c r="AF585" s="5"/>
      <c r="AG585" s="5"/>
    </row>
    <row r="586" spans="1:33" ht="15.95" customHeight="1" x14ac:dyDescent="0.3">
      <c r="A586" s="22" t="b">
        <f t="shared" si="147"/>
        <v>1</v>
      </c>
      <c r="B586" s="22" t="b">
        <f t="shared" si="148"/>
        <v>0</v>
      </c>
      <c r="C586" s="22" t="b">
        <f t="shared" si="149"/>
        <v>0</v>
      </c>
      <c r="D586" s="22" t="b">
        <f t="shared" si="150"/>
        <v>0</v>
      </c>
      <c r="E586" s="22" t="b">
        <f t="shared" si="151"/>
        <v>0</v>
      </c>
      <c r="F586" s="22" t="b">
        <f t="shared" si="146"/>
        <v>0</v>
      </c>
      <c r="G586" s="22" t="b">
        <f t="shared" si="145"/>
        <v>0</v>
      </c>
      <c r="H586" s="22" t="b">
        <f t="shared" si="152"/>
        <v>0</v>
      </c>
      <c r="I586" s="22" t="b">
        <f t="shared" si="159"/>
        <v>1</v>
      </c>
      <c r="J586" s="22" t="b">
        <f t="shared" si="153"/>
        <v>0</v>
      </c>
      <c r="K586" s="3" t="str">
        <f>IF(AND(J586,RIGHT(Y586)="통"),Y586,"")</f>
        <v/>
      </c>
      <c r="L586" s="3" t="str">
        <f t="shared" si="154"/>
        <v/>
      </c>
      <c r="M586" s="3" t="str">
        <f t="shared" si="155"/>
        <v/>
      </c>
      <c r="N586" s="64" t="str">
        <f t="shared" si="160"/>
        <v/>
      </c>
      <c r="O586" s="3" t="str">
        <f>IF(I586,IF(I587,CONCATENATE(Y586,O587),Y586),"")</f>
        <v>교동마을엘지자이아파트)</v>
      </c>
      <c r="P586" s="19" t="str">
        <f>IF(G586,O586,IF(D586,Y586,""))</f>
        <v/>
      </c>
      <c r="Q586" s="23">
        <f>_xlfn.XLOOKUP(R586,summary!C1:C36,summary!B1:B36)</f>
        <v>43448</v>
      </c>
      <c r="R586" s="24" t="str">
        <f t="shared" si="156"/>
        <v>마북동</v>
      </c>
      <c r="S586" s="24" t="str">
        <f>IF(J586,Y586,S585)</f>
        <v>마북15통</v>
      </c>
      <c r="T586" s="24" t="str">
        <f>IF(J586,P587,T585)</f>
        <v>(마북동, 교동마을엘지자이아파트)</v>
      </c>
      <c r="U586" s="24" t="str">
        <f t="shared" si="157"/>
        <v>마북</v>
      </c>
      <c r="V586" s="25">
        <f>IF(J586,M586,V585)</f>
        <v>15</v>
      </c>
      <c r="W586" s="25">
        <f t="shared" si="158"/>
        <v>3</v>
      </c>
      <c r="X586" s="26"/>
      <c r="Y586" s="2" t="s">
        <v>732</v>
      </c>
      <c r="Z586" s="2" t="s">
        <v>83</v>
      </c>
      <c r="AA586" s="2" t="s">
        <v>733</v>
      </c>
      <c r="AB586" s="5"/>
      <c r="AC586" s="5"/>
      <c r="AD586" s="5"/>
      <c r="AE586" s="5"/>
      <c r="AF586" s="5"/>
      <c r="AG586" s="5"/>
    </row>
    <row r="587" spans="1:33" ht="15.95" customHeight="1" x14ac:dyDescent="0.3">
      <c r="A587" s="22" t="b">
        <f t="shared" si="147"/>
        <v>1</v>
      </c>
      <c r="B587" s="22" t="b">
        <f t="shared" si="148"/>
        <v>0</v>
      </c>
      <c r="C587" s="22" t="b">
        <f t="shared" si="149"/>
        <v>1</v>
      </c>
      <c r="D587" s="22" t="b">
        <f t="shared" si="150"/>
        <v>0</v>
      </c>
      <c r="E587" s="22" t="b">
        <f t="shared" si="151"/>
        <v>1</v>
      </c>
      <c r="F587" s="22" t="b">
        <f t="shared" si="146"/>
        <v>1</v>
      </c>
      <c r="G587" s="22" t="b">
        <f t="shared" si="145"/>
        <v>0</v>
      </c>
      <c r="H587" s="22" t="b">
        <f t="shared" si="152"/>
        <v>1</v>
      </c>
      <c r="I587" s="22" t="b">
        <f t="shared" si="159"/>
        <v>1</v>
      </c>
      <c r="J587" s="22" t="b">
        <f t="shared" si="153"/>
        <v>0</v>
      </c>
      <c r="K587" s="3" t="str">
        <f>IF(AND(J587,RIGHT(Y587)="통"),Y587,"")</f>
        <v/>
      </c>
      <c r="L587" s="3" t="str">
        <f t="shared" si="154"/>
        <v/>
      </c>
      <c r="M587" s="3" t="str">
        <f t="shared" si="155"/>
        <v/>
      </c>
      <c r="N587" s="64" t="str">
        <f t="shared" si="160"/>
        <v/>
      </c>
      <c r="O587" s="3" t="str">
        <f>IF(I587,IF(I588,CONCATENATE(Y587,O588),Y587),"")</f>
        <v>자이아파트)</v>
      </c>
      <c r="P587" s="19" t="str">
        <f>IF(G587,O587,IF(D587,Y587,""))</f>
        <v/>
      </c>
      <c r="Q587" s="23">
        <f>_xlfn.XLOOKUP(R587,summary!C1:C36,summary!B1:B36)</f>
        <v>43448</v>
      </c>
      <c r="R587" s="24" t="str">
        <f t="shared" si="156"/>
        <v>마북동</v>
      </c>
      <c r="S587" s="24" t="str">
        <f>IF(J587,Y587,S586)</f>
        <v>마북15통</v>
      </c>
      <c r="T587" s="24" t="str">
        <f>IF(J587,P588,T586)</f>
        <v>(마북동, 교동마을엘지자이아파트)</v>
      </c>
      <c r="U587" s="24" t="str">
        <f t="shared" si="157"/>
        <v>마북</v>
      </c>
      <c r="V587" s="25">
        <f>IF(J587,M587,V586)</f>
        <v>15</v>
      </c>
      <c r="W587" s="25">
        <f t="shared" si="158"/>
        <v>4</v>
      </c>
      <c r="X587" s="26"/>
      <c r="Y587" s="2" t="s">
        <v>734</v>
      </c>
      <c r="Z587" s="2" t="s">
        <v>90</v>
      </c>
      <c r="AA587" s="2" t="s">
        <v>735</v>
      </c>
      <c r="AB587" s="5"/>
      <c r="AC587" s="5"/>
      <c r="AD587" s="5"/>
      <c r="AE587" s="5"/>
      <c r="AF587" s="5"/>
      <c r="AG587" s="5"/>
    </row>
    <row r="588" spans="1:33" ht="15.95" customHeight="1" x14ac:dyDescent="0.3">
      <c r="A588" s="22" t="b">
        <f t="shared" si="147"/>
        <v>0</v>
      </c>
      <c r="B588" s="22" t="b">
        <f t="shared" si="148"/>
        <v>0</v>
      </c>
      <c r="C588" s="22" t="b">
        <f t="shared" si="149"/>
        <v>0</v>
      </c>
      <c r="D588" s="22" t="b">
        <f t="shared" si="150"/>
        <v>0</v>
      </c>
      <c r="E588" s="22" t="b">
        <f t="shared" si="151"/>
        <v>0</v>
      </c>
      <c r="F588" s="22" t="b">
        <f t="shared" si="146"/>
        <v>0</v>
      </c>
      <c r="G588" s="22" t="b">
        <f t="shared" si="145"/>
        <v>0</v>
      </c>
      <c r="H588" s="22" t="b">
        <f t="shared" si="152"/>
        <v>0</v>
      </c>
      <c r="I588" s="22" t="b">
        <f t="shared" si="159"/>
        <v>0</v>
      </c>
      <c r="J588" s="22" t="b">
        <f t="shared" si="153"/>
        <v>0</v>
      </c>
      <c r="K588" s="3" t="str">
        <f>IF(AND(J588,RIGHT(Y588)="통"),Y588,"")</f>
        <v/>
      </c>
      <c r="L588" s="3" t="str">
        <f t="shared" si="154"/>
        <v/>
      </c>
      <c r="M588" s="3" t="str">
        <f t="shared" si="155"/>
        <v/>
      </c>
      <c r="N588" s="64" t="str">
        <f t="shared" si="160"/>
        <v/>
      </c>
      <c r="O588" s="3" t="str">
        <f>IF(I588,IF(I589,CONCATENATE(Y588,O589),Y588),"")</f>
        <v/>
      </c>
      <c r="P588" s="19" t="str">
        <f>IF(G588,O588,IF(D588,Y588,""))</f>
        <v/>
      </c>
      <c r="Q588" s="23">
        <f>_xlfn.XLOOKUP(R588,summary!C1:C36,summary!B1:B36)</f>
        <v>43448</v>
      </c>
      <c r="R588" s="24" t="str">
        <f t="shared" si="156"/>
        <v>마북동</v>
      </c>
      <c r="S588" s="24" t="str">
        <f>IF(J588,Y588,S587)</f>
        <v>마북15통</v>
      </c>
      <c r="T588" s="24" t="str">
        <f>IF(J588,P589,T587)</f>
        <v>(마북동, 교동마을엘지자이아파트)</v>
      </c>
      <c r="U588" s="24" t="str">
        <f t="shared" si="157"/>
        <v>마북</v>
      </c>
      <c r="V588" s="25">
        <f>IF(J588,M588,V587)</f>
        <v>15</v>
      </c>
      <c r="W588" s="25">
        <f t="shared" si="158"/>
        <v>5</v>
      </c>
      <c r="X588" s="26"/>
      <c r="Y588" s="7"/>
      <c r="Z588" s="2" t="s">
        <v>106</v>
      </c>
      <c r="AA588" s="2" t="s">
        <v>736</v>
      </c>
      <c r="AB588" s="5"/>
      <c r="AC588" s="5"/>
      <c r="AD588" s="5"/>
      <c r="AE588" s="5"/>
      <c r="AF588" s="5"/>
      <c r="AG588" s="5"/>
    </row>
    <row r="589" spans="1:33" ht="15.95" customHeight="1" x14ac:dyDescent="0.3">
      <c r="A589" s="22" t="b">
        <f t="shared" si="147"/>
        <v>0</v>
      </c>
      <c r="B589" s="22" t="b">
        <f t="shared" si="148"/>
        <v>0</v>
      </c>
      <c r="C589" s="22" t="b">
        <f t="shared" si="149"/>
        <v>0</v>
      </c>
      <c r="D589" s="22" t="b">
        <f t="shared" si="150"/>
        <v>0</v>
      </c>
      <c r="E589" s="22" t="b">
        <f t="shared" si="151"/>
        <v>0</v>
      </c>
      <c r="F589" s="22" t="b">
        <f t="shared" si="146"/>
        <v>0</v>
      </c>
      <c r="G589" s="22" t="b">
        <f t="shared" si="145"/>
        <v>0</v>
      </c>
      <c r="H589" s="22" t="b">
        <f t="shared" si="152"/>
        <v>0</v>
      </c>
      <c r="I589" s="22" t="b">
        <f t="shared" si="159"/>
        <v>0</v>
      </c>
      <c r="J589" s="22" t="b">
        <f t="shared" si="153"/>
        <v>0</v>
      </c>
      <c r="K589" s="3" t="str">
        <f>IF(AND(J589,RIGHT(Y589)="통"),Y589,"")</f>
        <v/>
      </c>
      <c r="L589" s="3" t="str">
        <f t="shared" si="154"/>
        <v/>
      </c>
      <c r="M589" s="3" t="str">
        <f t="shared" si="155"/>
        <v/>
      </c>
      <c r="N589" s="64" t="str">
        <f t="shared" si="160"/>
        <v/>
      </c>
      <c r="O589" s="3" t="str">
        <f>IF(I589,IF(I590,CONCATENATE(Y589,O590),Y589),"")</f>
        <v/>
      </c>
      <c r="P589" s="19" t="str">
        <f>IF(G589,O589,IF(D589,Y589,""))</f>
        <v/>
      </c>
      <c r="Q589" s="23">
        <f>_xlfn.XLOOKUP(R589,summary!C1:C36,summary!B1:B36)</f>
        <v>43448</v>
      </c>
      <c r="R589" s="24" t="str">
        <f t="shared" si="156"/>
        <v>마북동</v>
      </c>
      <c r="S589" s="24" t="str">
        <f>IF(J589,Y589,S588)</f>
        <v>마북15통</v>
      </c>
      <c r="T589" s="24" t="str">
        <f>IF(J589,P590,T588)</f>
        <v>(마북동, 교동마을엘지자이아파트)</v>
      </c>
      <c r="U589" s="24" t="str">
        <f t="shared" si="157"/>
        <v>마북</v>
      </c>
      <c r="V589" s="25">
        <f>IF(J589,M589,V588)</f>
        <v>15</v>
      </c>
      <c r="W589" s="25">
        <f t="shared" si="158"/>
        <v>6</v>
      </c>
      <c r="X589" s="26"/>
      <c r="Y589" s="7"/>
      <c r="Z589" s="2" t="s">
        <v>108</v>
      </c>
      <c r="AA589" s="2" t="s">
        <v>737</v>
      </c>
      <c r="AB589" s="5"/>
      <c r="AC589" s="5"/>
      <c r="AD589" s="5"/>
      <c r="AE589" s="5"/>
      <c r="AF589" s="5"/>
      <c r="AG589" s="5"/>
    </row>
    <row r="590" spans="1:33" ht="15.95" customHeight="1" x14ac:dyDescent="0.3">
      <c r="A590" s="22" t="b">
        <f t="shared" si="147"/>
        <v>0</v>
      </c>
      <c r="B590" s="22" t="b">
        <f t="shared" si="148"/>
        <v>0</v>
      </c>
      <c r="C590" s="22" t="b">
        <f t="shared" si="149"/>
        <v>0</v>
      </c>
      <c r="D590" s="22" t="b">
        <f t="shared" si="150"/>
        <v>0</v>
      </c>
      <c r="E590" s="22" t="b">
        <f t="shared" si="151"/>
        <v>0</v>
      </c>
      <c r="F590" s="22" t="b">
        <f t="shared" si="146"/>
        <v>0</v>
      </c>
      <c r="G590" s="22" t="b">
        <f t="shared" si="145"/>
        <v>0</v>
      </c>
      <c r="H590" s="22" t="b">
        <f t="shared" si="152"/>
        <v>0</v>
      </c>
      <c r="I590" s="22" t="b">
        <f t="shared" si="159"/>
        <v>0</v>
      </c>
      <c r="J590" s="22" t="b">
        <f t="shared" si="153"/>
        <v>0</v>
      </c>
      <c r="K590" s="3" t="str">
        <f>IF(AND(J590,RIGHT(Y590)="통"),Y590,"")</f>
        <v/>
      </c>
      <c r="L590" s="3" t="str">
        <f t="shared" si="154"/>
        <v/>
      </c>
      <c r="M590" s="3" t="str">
        <f t="shared" si="155"/>
        <v/>
      </c>
      <c r="N590" s="64" t="str">
        <f t="shared" si="160"/>
        <v/>
      </c>
      <c r="O590" s="3" t="str">
        <f>IF(I590,IF(I591,CONCATENATE(Y590,O591),Y590),"")</f>
        <v/>
      </c>
      <c r="P590" s="19" t="str">
        <f>IF(G590,O590,IF(D590,Y590,""))</f>
        <v/>
      </c>
      <c r="Q590" s="23">
        <f>_xlfn.XLOOKUP(R590,summary!C1:C36,summary!B1:B36)</f>
        <v>43448</v>
      </c>
      <c r="R590" s="24" t="str">
        <f t="shared" si="156"/>
        <v>마북동</v>
      </c>
      <c r="S590" s="24" t="str">
        <f>IF(J590,Y590,S589)</f>
        <v>마북15통</v>
      </c>
      <c r="T590" s="24" t="str">
        <f>IF(J590,P591,T589)</f>
        <v>(마북동, 교동마을엘지자이아파트)</v>
      </c>
      <c r="U590" s="24" t="str">
        <f t="shared" si="157"/>
        <v>마북</v>
      </c>
      <c r="V590" s="25">
        <f>IF(J590,M590,V589)</f>
        <v>15</v>
      </c>
      <c r="W590" s="25">
        <f t="shared" si="158"/>
        <v>7</v>
      </c>
      <c r="X590" s="26"/>
      <c r="Y590" s="7"/>
      <c r="Z590" s="2" t="s">
        <v>110</v>
      </c>
      <c r="AA590" s="2" t="s">
        <v>738</v>
      </c>
      <c r="AB590" s="5"/>
      <c r="AC590" s="5"/>
      <c r="AD590" s="5"/>
      <c r="AE590" s="5"/>
      <c r="AF590" s="5"/>
      <c r="AG590" s="5"/>
    </row>
    <row r="591" spans="1:33" ht="15.95" customHeight="1" x14ac:dyDescent="0.3">
      <c r="A591" s="22" t="b">
        <f t="shared" si="147"/>
        <v>0</v>
      </c>
      <c r="B591" s="22" t="b">
        <f t="shared" si="148"/>
        <v>0</v>
      </c>
      <c r="C591" s="22" t="b">
        <f t="shared" si="149"/>
        <v>0</v>
      </c>
      <c r="D591" s="22" t="b">
        <f t="shared" si="150"/>
        <v>0</v>
      </c>
      <c r="E591" s="22" t="b">
        <f t="shared" si="151"/>
        <v>0</v>
      </c>
      <c r="F591" s="22" t="b">
        <f t="shared" si="146"/>
        <v>0</v>
      </c>
      <c r="G591" s="22" t="b">
        <f t="shared" si="145"/>
        <v>0</v>
      </c>
      <c r="H591" s="22" t="b">
        <f t="shared" si="152"/>
        <v>0</v>
      </c>
      <c r="I591" s="22" t="b">
        <f t="shared" si="159"/>
        <v>0</v>
      </c>
      <c r="J591" s="22" t="b">
        <f t="shared" si="153"/>
        <v>0</v>
      </c>
      <c r="K591" s="3" t="str">
        <f>IF(AND(J591,RIGHT(Y591)="통"),Y591,"")</f>
        <v/>
      </c>
      <c r="L591" s="3" t="str">
        <f t="shared" si="154"/>
        <v/>
      </c>
      <c r="M591" s="3" t="str">
        <f t="shared" si="155"/>
        <v/>
      </c>
      <c r="N591" s="64" t="str">
        <f t="shared" si="160"/>
        <v/>
      </c>
      <c r="O591" s="3" t="str">
        <f>IF(I591,IF(I592,CONCATENATE(Y591,O592),Y591),"")</f>
        <v/>
      </c>
      <c r="P591" s="19" t="str">
        <f>IF(G591,O591,IF(D591,Y591,""))</f>
        <v/>
      </c>
      <c r="Q591" s="23">
        <f>_xlfn.XLOOKUP(R591,summary!C1:C36,summary!B1:B36)</f>
        <v>43448</v>
      </c>
      <c r="R591" s="24" t="str">
        <f t="shared" si="156"/>
        <v>마북동</v>
      </c>
      <c r="S591" s="24" t="str">
        <f>IF(J591,Y591,S590)</f>
        <v>마북15통</v>
      </c>
      <c r="T591" s="24" t="str">
        <f>IF(J591,P592,T590)</f>
        <v>(마북동, 교동마을엘지자이아파트)</v>
      </c>
      <c r="U591" s="24" t="str">
        <f t="shared" si="157"/>
        <v>마북</v>
      </c>
      <c r="V591" s="25">
        <f>IF(J591,M591,V590)</f>
        <v>15</v>
      </c>
      <c r="W591" s="25">
        <f t="shared" si="158"/>
        <v>8</v>
      </c>
      <c r="X591" s="26"/>
      <c r="Y591" s="7"/>
      <c r="Z591" s="2" t="s">
        <v>112</v>
      </c>
      <c r="AA591" s="2" t="s">
        <v>739</v>
      </c>
      <c r="AB591" s="5"/>
      <c r="AC591" s="5"/>
      <c r="AD591" s="5"/>
      <c r="AE591" s="5"/>
      <c r="AF591" s="5"/>
      <c r="AG591" s="5"/>
    </row>
    <row r="592" spans="1:33" ht="15.95" customHeight="1" x14ac:dyDescent="0.3">
      <c r="A592" s="22" t="b">
        <f t="shared" si="147"/>
        <v>0</v>
      </c>
      <c r="B592" s="22" t="b">
        <f t="shared" si="148"/>
        <v>0</v>
      </c>
      <c r="C592" s="22" t="b">
        <f t="shared" si="149"/>
        <v>0</v>
      </c>
      <c r="D592" s="22" t="b">
        <f t="shared" si="150"/>
        <v>0</v>
      </c>
      <c r="E592" s="22" t="b">
        <f t="shared" si="151"/>
        <v>0</v>
      </c>
      <c r="F592" s="22" t="b">
        <f t="shared" si="146"/>
        <v>0</v>
      </c>
      <c r="G592" s="22" t="b">
        <f t="shared" si="145"/>
        <v>0</v>
      </c>
      <c r="H592" s="22" t="b">
        <f t="shared" si="152"/>
        <v>0</v>
      </c>
      <c r="I592" s="22" t="b">
        <f t="shared" si="159"/>
        <v>0</v>
      </c>
      <c r="J592" s="22" t="b">
        <f t="shared" si="153"/>
        <v>0</v>
      </c>
      <c r="K592" s="3" t="str">
        <f>IF(AND(J592,RIGHT(Y592)="통"),Y592,"")</f>
        <v/>
      </c>
      <c r="L592" s="3" t="str">
        <f t="shared" si="154"/>
        <v/>
      </c>
      <c r="M592" s="3" t="str">
        <f t="shared" si="155"/>
        <v/>
      </c>
      <c r="N592" s="64" t="str">
        <f t="shared" si="160"/>
        <v/>
      </c>
      <c r="O592" s="3" t="str">
        <f>IF(I592,IF(I593,CONCATENATE(Y592,O593),Y592),"")</f>
        <v/>
      </c>
      <c r="P592" s="19" t="str">
        <f>IF(G592,O592,IF(D592,Y592,""))</f>
        <v/>
      </c>
      <c r="Q592" s="23">
        <f>_xlfn.XLOOKUP(R592,summary!C1:C36,summary!B1:B36)</f>
        <v>43448</v>
      </c>
      <c r="R592" s="24" t="str">
        <f t="shared" si="156"/>
        <v>마북동</v>
      </c>
      <c r="S592" s="24" t="str">
        <f>IF(J592,Y592,S591)</f>
        <v>마북15통</v>
      </c>
      <c r="T592" s="24" t="str">
        <f>IF(J592,P593,T591)</f>
        <v>(마북동, 교동마을엘지자이아파트)</v>
      </c>
      <c r="U592" s="24" t="str">
        <f t="shared" si="157"/>
        <v>마북</v>
      </c>
      <c r="V592" s="25">
        <f>IF(J592,M592,V591)</f>
        <v>15</v>
      </c>
      <c r="W592" s="25">
        <f t="shared" si="158"/>
        <v>9</v>
      </c>
      <c r="X592" s="26"/>
      <c r="Y592" s="7"/>
      <c r="Z592" s="2" t="s">
        <v>114</v>
      </c>
      <c r="AA592" s="2" t="s">
        <v>740</v>
      </c>
      <c r="AB592" s="5"/>
      <c r="AC592" s="5"/>
      <c r="AD592" s="5"/>
      <c r="AE592" s="5"/>
      <c r="AF592" s="5"/>
      <c r="AG592" s="5"/>
    </row>
    <row r="593" spans="1:33" ht="15.95" customHeight="1" x14ac:dyDescent="0.3">
      <c r="A593" s="22" t="b">
        <f t="shared" si="147"/>
        <v>0</v>
      </c>
      <c r="B593" s="22" t="b">
        <f t="shared" si="148"/>
        <v>0</v>
      </c>
      <c r="C593" s="22" t="b">
        <f t="shared" si="149"/>
        <v>0</v>
      </c>
      <c r="D593" s="22" t="b">
        <f t="shared" si="150"/>
        <v>0</v>
      </c>
      <c r="E593" s="22" t="b">
        <f t="shared" si="151"/>
        <v>0</v>
      </c>
      <c r="F593" s="22" t="b">
        <f t="shared" si="146"/>
        <v>0</v>
      </c>
      <c r="G593" s="22" t="b">
        <f t="shared" si="145"/>
        <v>0</v>
      </c>
      <c r="H593" s="22" t="b">
        <f t="shared" si="152"/>
        <v>0</v>
      </c>
      <c r="I593" s="22" t="b">
        <f t="shared" si="159"/>
        <v>0</v>
      </c>
      <c r="J593" s="22" t="b">
        <f t="shared" si="153"/>
        <v>0</v>
      </c>
      <c r="K593" s="3" t="str">
        <f>IF(AND(J593,RIGHT(Y593)="통"),Y593,"")</f>
        <v/>
      </c>
      <c r="L593" s="3" t="str">
        <f t="shared" si="154"/>
        <v/>
      </c>
      <c r="M593" s="3" t="str">
        <f t="shared" si="155"/>
        <v/>
      </c>
      <c r="N593" s="64" t="str">
        <f t="shared" si="160"/>
        <v/>
      </c>
      <c r="O593" s="3" t="str">
        <f>IF(I593,IF(I594,CONCATENATE(Y593,O594),Y593),"")</f>
        <v/>
      </c>
      <c r="P593" s="19" t="str">
        <f>IF(G593,O593,IF(D593,Y593,""))</f>
        <v/>
      </c>
      <c r="Q593" s="23">
        <f>_xlfn.XLOOKUP(R593,summary!C1:C36,summary!B1:B36)</f>
        <v>43448</v>
      </c>
      <c r="R593" s="24" t="str">
        <f t="shared" si="156"/>
        <v>마북동</v>
      </c>
      <c r="S593" s="24" t="str">
        <f>IF(J593,Y593,S592)</f>
        <v>마북15통</v>
      </c>
      <c r="T593" s="24" t="str">
        <f>IF(J593,P594,T592)</f>
        <v>(마북동, 교동마을엘지자이아파트)</v>
      </c>
      <c r="U593" s="24" t="str">
        <f t="shared" si="157"/>
        <v>마북</v>
      </c>
      <c r="V593" s="25">
        <f>IF(J593,M593,V592)</f>
        <v>15</v>
      </c>
      <c r="W593" s="25">
        <f t="shared" si="158"/>
        <v>10</v>
      </c>
      <c r="X593" s="26"/>
      <c r="Y593" s="7"/>
      <c r="Z593" s="2" t="s">
        <v>116</v>
      </c>
      <c r="AA593" s="2" t="s">
        <v>741</v>
      </c>
      <c r="AB593" s="5"/>
      <c r="AC593" s="5"/>
      <c r="AD593" s="5"/>
      <c r="AE593" s="5"/>
      <c r="AF593" s="5"/>
      <c r="AG593" s="5"/>
    </row>
    <row r="594" spans="1:33" ht="15.95" customHeight="1" x14ac:dyDescent="0.3">
      <c r="A594" s="22" t="b">
        <f t="shared" si="147"/>
        <v>0</v>
      </c>
      <c r="B594" s="22" t="b">
        <f t="shared" si="148"/>
        <v>0</v>
      </c>
      <c r="C594" s="22" t="b">
        <f t="shared" si="149"/>
        <v>0</v>
      </c>
      <c r="D594" s="22" t="b">
        <f t="shared" si="150"/>
        <v>0</v>
      </c>
      <c r="E594" s="22" t="b">
        <f t="shared" si="151"/>
        <v>0</v>
      </c>
      <c r="F594" s="22" t="b">
        <f t="shared" si="146"/>
        <v>0</v>
      </c>
      <c r="G594" s="22" t="b">
        <f t="shared" si="145"/>
        <v>0</v>
      </c>
      <c r="H594" s="22" t="b">
        <f t="shared" si="152"/>
        <v>0</v>
      </c>
      <c r="I594" s="22" t="b">
        <f t="shared" si="159"/>
        <v>0</v>
      </c>
      <c r="J594" s="22" t="b">
        <f t="shared" si="153"/>
        <v>0</v>
      </c>
      <c r="K594" s="3" t="str">
        <f>IF(AND(J594,RIGHT(Y594)="통"),Y594,"")</f>
        <v/>
      </c>
      <c r="L594" s="3" t="str">
        <f t="shared" si="154"/>
        <v/>
      </c>
      <c r="M594" s="3" t="str">
        <f t="shared" si="155"/>
        <v/>
      </c>
      <c r="N594" s="64" t="str">
        <f t="shared" si="160"/>
        <v/>
      </c>
      <c r="O594" s="3" t="str">
        <f>IF(I594,IF(I595,CONCATENATE(Y594,O595),Y594),"")</f>
        <v/>
      </c>
      <c r="P594" s="19" t="str">
        <f>IF(G594,O594,IF(D594,Y594,""))</f>
        <v/>
      </c>
      <c r="Q594" s="23">
        <f>_xlfn.XLOOKUP(R594,summary!C1:C36,summary!B1:B36)</f>
        <v>43448</v>
      </c>
      <c r="R594" s="24" t="str">
        <f t="shared" si="156"/>
        <v>마북동</v>
      </c>
      <c r="S594" s="24" t="str">
        <f>IF(J594,Y594,S593)</f>
        <v>마북15통</v>
      </c>
      <c r="T594" s="24" t="str">
        <f>IF(J594,P595,T593)</f>
        <v>(마북동, 교동마을엘지자이아파트)</v>
      </c>
      <c r="U594" s="24" t="str">
        <f t="shared" si="157"/>
        <v>마북</v>
      </c>
      <c r="V594" s="25">
        <f>IF(J594,M594,V593)</f>
        <v>15</v>
      </c>
      <c r="W594" s="25">
        <f t="shared" si="158"/>
        <v>11</v>
      </c>
      <c r="X594" s="26"/>
      <c r="Y594" s="7"/>
      <c r="Z594" s="2" t="s">
        <v>118</v>
      </c>
      <c r="AA594" s="2" t="s">
        <v>742</v>
      </c>
      <c r="AB594" s="5"/>
      <c r="AC594" s="5"/>
      <c r="AD594" s="5"/>
      <c r="AE594" s="5"/>
      <c r="AF594" s="5"/>
      <c r="AG594" s="5"/>
    </row>
    <row r="595" spans="1:33" ht="15.95" customHeight="1" x14ac:dyDescent="0.3">
      <c r="A595" s="22" t="b">
        <f t="shared" si="147"/>
        <v>0</v>
      </c>
      <c r="B595" s="22" t="b">
        <f t="shared" si="148"/>
        <v>0</v>
      </c>
      <c r="C595" s="22" t="b">
        <f t="shared" si="149"/>
        <v>0</v>
      </c>
      <c r="D595" s="22" t="b">
        <f t="shared" si="150"/>
        <v>0</v>
      </c>
      <c r="E595" s="22" t="b">
        <f t="shared" si="151"/>
        <v>0</v>
      </c>
      <c r="F595" s="22" t="b">
        <f t="shared" si="146"/>
        <v>0</v>
      </c>
      <c r="G595" s="22" t="b">
        <f t="shared" si="145"/>
        <v>0</v>
      </c>
      <c r="H595" s="22" t="b">
        <f t="shared" si="152"/>
        <v>0</v>
      </c>
      <c r="I595" s="22" t="b">
        <f t="shared" si="159"/>
        <v>0</v>
      </c>
      <c r="J595" s="22" t="b">
        <f t="shared" si="153"/>
        <v>0</v>
      </c>
      <c r="K595" s="3" t="str">
        <f>IF(AND(J595,RIGHT(Y595)="통"),Y595,"")</f>
        <v/>
      </c>
      <c r="L595" s="3" t="str">
        <f t="shared" si="154"/>
        <v/>
      </c>
      <c r="M595" s="3" t="str">
        <f t="shared" si="155"/>
        <v/>
      </c>
      <c r="N595" s="64" t="str">
        <f t="shared" si="160"/>
        <v/>
      </c>
      <c r="O595" s="3" t="str">
        <f>IF(I595,IF(I596,CONCATENATE(Y595,O596),Y595),"")</f>
        <v/>
      </c>
      <c r="P595" s="19" t="str">
        <f>IF(G595,O595,IF(D595,Y595,""))</f>
        <v/>
      </c>
      <c r="Q595" s="23">
        <f>_xlfn.XLOOKUP(R595,summary!C1:C36,summary!B1:B36)</f>
        <v>43448</v>
      </c>
      <c r="R595" s="24" t="str">
        <f t="shared" si="156"/>
        <v>마북동</v>
      </c>
      <c r="S595" s="24" t="str">
        <f>IF(J595,Y595,S594)</f>
        <v>마북15통</v>
      </c>
      <c r="T595" s="24" t="str">
        <f>IF(J595,P596,T594)</f>
        <v>(마북동, 교동마을엘지자이아파트)</v>
      </c>
      <c r="U595" s="24" t="str">
        <f t="shared" si="157"/>
        <v>마북</v>
      </c>
      <c r="V595" s="25">
        <f>IF(J595,M595,V594)</f>
        <v>15</v>
      </c>
      <c r="W595" s="25">
        <f t="shared" si="158"/>
        <v>12</v>
      </c>
      <c r="X595" s="26"/>
      <c r="Y595" s="7"/>
      <c r="Z595" s="2" t="s">
        <v>120</v>
      </c>
      <c r="AA595" s="2" t="s">
        <v>743</v>
      </c>
      <c r="AB595" s="5"/>
      <c r="AC595" s="5"/>
      <c r="AD595" s="5"/>
      <c r="AE595" s="5"/>
      <c r="AF595" s="5"/>
      <c r="AG595" s="5"/>
    </row>
    <row r="596" spans="1:33" ht="15.95" customHeight="1" x14ac:dyDescent="0.3">
      <c r="A596" s="22" t="b">
        <f t="shared" si="147"/>
        <v>1</v>
      </c>
      <c r="B596" s="22" t="b">
        <f t="shared" si="148"/>
        <v>0</v>
      </c>
      <c r="C596" s="22" t="b">
        <f t="shared" si="149"/>
        <v>0</v>
      </c>
      <c r="D596" s="22" t="b">
        <f t="shared" si="150"/>
        <v>0</v>
      </c>
      <c r="E596" s="22" t="b">
        <f t="shared" si="151"/>
        <v>0</v>
      </c>
      <c r="F596" s="22" t="b">
        <f t="shared" si="146"/>
        <v>0</v>
      </c>
      <c r="G596" s="22" t="b">
        <f t="shared" si="145"/>
        <v>0</v>
      </c>
      <c r="H596" s="22" t="b">
        <f t="shared" si="152"/>
        <v>0</v>
      </c>
      <c r="I596" s="22" t="b">
        <f t="shared" si="159"/>
        <v>0</v>
      </c>
      <c r="J596" s="22" t="b">
        <f t="shared" si="153"/>
        <v>1</v>
      </c>
      <c r="K596" s="3" t="str">
        <f>IF(AND(J596,RIGHT(Y596)="통"),Y596,"")</f>
        <v>마북16통</v>
      </c>
      <c r="L596" s="3" t="str">
        <f t="shared" si="154"/>
        <v>16</v>
      </c>
      <c r="M596" s="22">
        <f t="shared" si="155"/>
        <v>16</v>
      </c>
      <c r="N596" s="64" t="str">
        <f t="shared" si="160"/>
        <v>마북</v>
      </c>
      <c r="O596" s="3" t="str">
        <f>IF(I596,IF(I597,CONCATENATE(Y596,O597),Y596),"")</f>
        <v/>
      </c>
      <c r="P596" s="19" t="str">
        <f>IF(G596,O596,IF(D596,Y596,""))</f>
        <v/>
      </c>
      <c r="Q596" s="23">
        <f>_xlfn.XLOOKUP(R596,summary!C1:C36,summary!B1:B36)</f>
        <v>43448</v>
      </c>
      <c r="R596" s="24" t="str">
        <f t="shared" si="156"/>
        <v>마북동</v>
      </c>
      <c r="S596" s="24" t="str">
        <f>IF(J596,Y596,S595)</f>
        <v>마북16통</v>
      </c>
      <c r="T596" s="24" t="str">
        <f>IF(J596,P597,T595)</f>
        <v>(마북동, 쌍용아파트)</v>
      </c>
      <c r="U596" s="24" t="str">
        <f t="shared" si="157"/>
        <v>마북</v>
      </c>
      <c r="V596" s="25">
        <f>IF(J596,M596,V595)</f>
        <v>16</v>
      </c>
      <c r="W596" s="25">
        <f t="shared" si="158"/>
        <v>1</v>
      </c>
      <c r="X596" s="26"/>
      <c r="Y596" s="2" t="s">
        <v>744</v>
      </c>
      <c r="Z596" s="2" t="s">
        <v>79</v>
      </c>
      <c r="AA596" s="2" t="s">
        <v>746</v>
      </c>
      <c r="AB596" s="5"/>
      <c r="AC596" s="5"/>
      <c r="AD596" s="5"/>
      <c r="AE596" s="5"/>
      <c r="AF596" s="5"/>
      <c r="AG596" s="5"/>
    </row>
    <row r="597" spans="1:33" ht="15.95" customHeight="1" x14ac:dyDescent="0.3">
      <c r="A597" s="22" t="b">
        <f t="shared" si="147"/>
        <v>1</v>
      </c>
      <c r="B597" s="22" t="b">
        <f t="shared" si="148"/>
        <v>1</v>
      </c>
      <c r="C597" s="22" t="b">
        <f t="shared" si="149"/>
        <v>0</v>
      </c>
      <c r="D597" s="22" t="b">
        <f t="shared" si="150"/>
        <v>0</v>
      </c>
      <c r="E597" s="22" t="b">
        <f t="shared" si="151"/>
        <v>1</v>
      </c>
      <c r="F597" s="22" t="b">
        <f t="shared" si="146"/>
        <v>1</v>
      </c>
      <c r="G597" s="22" t="b">
        <f t="shared" si="145"/>
        <v>1</v>
      </c>
      <c r="H597" s="22" t="b">
        <f t="shared" si="152"/>
        <v>0</v>
      </c>
      <c r="I597" s="22" t="b">
        <f t="shared" si="159"/>
        <v>1</v>
      </c>
      <c r="J597" s="22" t="b">
        <f t="shared" si="153"/>
        <v>0</v>
      </c>
      <c r="K597" s="3" t="str">
        <f>IF(AND(J597,RIGHT(Y597)="통"),Y597,"")</f>
        <v/>
      </c>
      <c r="L597" s="3" t="str">
        <f t="shared" si="154"/>
        <v/>
      </c>
      <c r="M597" s="3" t="str">
        <f t="shared" si="155"/>
        <v/>
      </c>
      <c r="N597" s="64" t="str">
        <f t="shared" si="160"/>
        <v/>
      </c>
      <c r="O597" s="3" t="str">
        <f>IF(I597,IF(I598,CONCATENATE(Y597,O598),Y597),"")</f>
        <v>(마북동, 쌍용아파트)</v>
      </c>
      <c r="P597" s="19" t="str">
        <f>IF(G597,O597,IF(D597,Y597,""))</f>
        <v>(마북동, 쌍용아파트)</v>
      </c>
      <c r="Q597" s="23">
        <f>_xlfn.XLOOKUP(R597,summary!C1:C36,summary!B1:B36)</f>
        <v>43448</v>
      </c>
      <c r="R597" s="24" t="str">
        <f t="shared" si="156"/>
        <v>마북동</v>
      </c>
      <c r="S597" s="24" t="str">
        <f>IF(J597,Y597,S596)</f>
        <v>마북16통</v>
      </c>
      <c r="T597" s="24" t="str">
        <f>IF(J597,P598,T596)</f>
        <v>(마북동, 쌍용아파트)</v>
      </c>
      <c r="U597" s="24" t="str">
        <f t="shared" si="157"/>
        <v>마북</v>
      </c>
      <c r="V597" s="25">
        <f>IF(J597,M597,V596)</f>
        <v>16</v>
      </c>
      <c r="W597" s="25">
        <f t="shared" si="158"/>
        <v>2</v>
      </c>
      <c r="X597" s="26"/>
      <c r="Y597" s="2" t="s">
        <v>602</v>
      </c>
      <c r="Z597" s="2" t="s">
        <v>81</v>
      </c>
      <c r="AA597" s="2" t="s">
        <v>747</v>
      </c>
      <c r="AB597" s="5"/>
      <c r="AC597" s="5"/>
      <c r="AD597" s="5"/>
      <c r="AE597" s="5"/>
      <c r="AF597" s="5"/>
      <c r="AG597" s="5"/>
    </row>
    <row r="598" spans="1:33" ht="15.95" customHeight="1" x14ac:dyDescent="0.3">
      <c r="A598" s="22" t="b">
        <f t="shared" si="147"/>
        <v>1</v>
      </c>
      <c r="B598" s="22" t="b">
        <f t="shared" si="148"/>
        <v>0</v>
      </c>
      <c r="C598" s="22" t="b">
        <f t="shared" si="149"/>
        <v>1</v>
      </c>
      <c r="D598" s="22" t="b">
        <f t="shared" si="150"/>
        <v>0</v>
      </c>
      <c r="E598" s="22" t="b">
        <f t="shared" si="151"/>
        <v>1</v>
      </c>
      <c r="F598" s="22" t="b">
        <f t="shared" si="146"/>
        <v>1</v>
      </c>
      <c r="G598" s="22" t="b">
        <f t="shared" si="145"/>
        <v>0</v>
      </c>
      <c r="H598" s="22" t="b">
        <f t="shared" si="152"/>
        <v>1</v>
      </c>
      <c r="I598" s="22" t="b">
        <f t="shared" si="159"/>
        <v>1</v>
      </c>
      <c r="J598" s="22" t="b">
        <f t="shared" si="153"/>
        <v>0</v>
      </c>
      <c r="K598" s="3" t="str">
        <f>IF(AND(J598,RIGHT(Y598)="통"),Y598,"")</f>
        <v/>
      </c>
      <c r="L598" s="3" t="str">
        <f t="shared" si="154"/>
        <v/>
      </c>
      <c r="M598" s="3" t="str">
        <f t="shared" si="155"/>
        <v/>
      </c>
      <c r="N598" s="64" t="str">
        <f t="shared" si="160"/>
        <v/>
      </c>
      <c r="O598" s="3" t="str">
        <f>IF(I598,IF(I599,CONCATENATE(Y598,O599),Y598),"")</f>
        <v>쌍용아파트)</v>
      </c>
      <c r="P598" s="19" t="str">
        <f>IF(G598,O598,IF(D598,Y598,""))</f>
        <v/>
      </c>
      <c r="Q598" s="23">
        <f>_xlfn.XLOOKUP(R598,summary!C1:C36,summary!B1:B36)</f>
        <v>43448</v>
      </c>
      <c r="R598" s="24" t="str">
        <f t="shared" si="156"/>
        <v>마북동</v>
      </c>
      <c r="S598" s="24" t="str">
        <f>IF(J598,Y598,S597)</f>
        <v>마북16통</v>
      </c>
      <c r="T598" s="24" t="str">
        <f>IF(J598,P599,T597)</f>
        <v>(마북동, 쌍용아파트)</v>
      </c>
      <c r="U598" s="24" t="str">
        <f t="shared" si="157"/>
        <v>마북</v>
      </c>
      <c r="V598" s="25">
        <f>IF(J598,M598,V597)</f>
        <v>16</v>
      </c>
      <c r="W598" s="25">
        <f t="shared" si="158"/>
        <v>3</v>
      </c>
      <c r="X598" s="26"/>
      <c r="Y598" s="2" t="s">
        <v>748</v>
      </c>
      <c r="Z598" s="2" t="s">
        <v>83</v>
      </c>
      <c r="AA598" s="2" t="s">
        <v>749</v>
      </c>
      <c r="AB598" s="5"/>
      <c r="AC598" s="5"/>
      <c r="AD598" s="5"/>
      <c r="AE598" s="5"/>
      <c r="AF598" s="5"/>
      <c r="AG598" s="5"/>
    </row>
    <row r="599" spans="1:33" ht="15.95" customHeight="1" x14ac:dyDescent="0.3">
      <c r="A599" s="22" t="b">
        <f t="shared" si="147"/>
        <v>0</v>
      </c>
      <c r="B599" s="22" t="b">
        <f t="shared" si="148"/>
        <v>0</v>
      </c>
      <c r="C599" s="22" t="b">
        <f t="shared" si="149"/>
        <v>0</v>
      </c>
      <c r="D599" s="22" t="b">
        <f t="shared" si="150"/>
        <v>0</v>
      </c>
      <c r="E599" s="22" t="b">
        <f t="shared" si="151"/>
        <v>0</v>
      </c>
      <c r="F599" s="22" t="b">
        <f t="shared" si="146"/>
        <v>0</v>
      </c>
      <c r="G599" s="22" t="b">
        <f t="shared" si="145"/>
        <v>0</v>
      </c>
      <c r="H599" s="22" t="b">
        <f t="shared" si="152"/>
        <v>0</v>
      </c>
      <c r="I599" s="22" t="b">
        <f t="shared" si="159"/>
        <v>0</v>
      </c>
      <c r="J599" s="22" t="b">
        <f t="shared" si="153"/>
        <v>0</v>
      </c>
      <c r="K599" s="3" t="str">
        <f>IF(AND(J599,RIGHT(Y599)="통"),Y599,"")</f>
        <v/>
      </c>
      <c r="L599" s="3" t="str">
        <f t="shared" si="154"/>
        <v/>
      </c>
      <c r="M599" s="3" t="str">
        <f t="shared" si="155"/>
        <v/>
      </c>
      <c r="N599" s="64" t="str">
        <f t="shared" si="160"/>
        <v/>
      </c>
      <c r="O599" s="3" t="str">
        <f>IF(I599,IF(I600,CONCATENATE(Y599,O600),Y599),"")</f>
        <v/>
      </c>
      <c r="P599" s="19" t="str">
        <f>IF(G599,O599,IF(D599,Y599,""))</f>
        <v/>
      </c>
      <c r="Q599" s="23">
        <f>_xlfn.XLOOKUP(R599,summary!C1:C36,summary!B1:B36)</f>
        <v>43448</v>
      </c>
      <c r="R599" s="24" t="str">
        <f t="shared" si="156"/>
        <v>마북동</v>
      </c>
      <c r="S599" s="24" t="str">
        <f>IF(J599,Y599,S598)</f>
        <v>마북16통</v>
      </c>
      <c r="T599" s="24" t="str">
        <f>IF(J599,P600,T598)</f>
        <v>(마북동, 쌍용아파트)</v>
      </c>
      <c r="U599" s="24" t="str">
        <f t="shared" si="157"/>
        <v>마북</v>
      </c>
      <c r="V599" s="25">
        <f>IF(J599,M599,V598)</f>
        <v>16</v>
      </c>
      <c r="W599" s="25">
        <f t="shared" si="158"/>
        <v>4</v>
      </c>
      <c r="X599" s="26"/>
      <c r="Y599" s="7"/>
      <c r="Z599" s="2" t="s">
        <v>90</v>
      </c>
      <c r="AA599" s="2" t="s">
        <v>750</v>
      </c>
      <c r="AB599" s="5"/>
      <c r="AC599" s="5"/>
      <c r="AD599" s="5"/>
      <c r="AE599" s="5"/>
      <c r="AF599" s="5"/>
      <c r="AG599" s="5"/>
    </row>
    <row r="600" spans="1:33" ht="15.95" customHeight="1" x14ac:dyDescent="0.3">
      <c r="A600" s="22" t="b">
        <f t="shared" si="147"/>
        <v>0</v>
      </c>
      <c r="B600" s="22" t="b">
        <f t="shared" si="148"/>
        <v>0</v>
      </c>
      <c r="C600" s="22" t="b">
        <f t="shared" si="149"/>
        <v>0</v>
      </c>
      <c r="D600" s="22" t="b">
        <f t="shared" si="150"/>
        <v>0</v>
      </c>
      <c r="E600" s="22" t="b">
        <f t="shared" si="151"/>
        <v>0</v>
      </c>
      <c r="F600" s="22" t="b">
        <f t="shared" si="146"/>
        <v>0</v>
      </c>
      <c r="G600" s="22" t="b">
        <f t="shared" si="145"/>
        <v>0</v>
      </c>
      <c r="H600" s="22" t="b">
        <f t="shared" si="152"/>
        <v>0</v>
      </c>
      <c r="I600" s="22" t="b">
        <f t="shared" si="159"/>
        <v>0</v>
      </c>
      <c r="J600" s="22" t="b">
        <f t="shared" si="153"/>
        <v>0</v>
      </c>
      <c r="K600" s="3" t="str">
        <f>IF(AND(J600,RIGHT(Y600)="통"),Y600,"")</f>
        <v/>
      </c>
      <c r="L600" s="3" t="str">
        <f t="shared" si="154"/>
        <v/>
      </c>
      <c r="M600" s="3" t="str">
        <f t="shared" si="155"/>
        <v/>
      </c>
      <c r="N600" s="64" t="str">
        <f t="shared" si="160"/>
        <v/>
      </c>
      <c r="O600" s="3" t="str">
        <f>IF(I600,IF(I601,CONCATENATE(Y600,O601),Y600),"")</f>
        <v/>
      </c>
      <c r="P600" s="19" t="str">
        <f>IF(G600,O600,IF(D600,Y600,""))</f>
        <v/>
      </c>
      <c r="Q600" s="23">
        <f>_xlfn.XLOOKUP(R600,summary!C1:C36,summary!B1:B36)</f>
        <v>43448</v>
      </c>
      <c r="R600" s="24" t="str">
        <f t="shared" si="156"/>
        <v>마북동</v>
      </c>
      <c r="S600" s="24" t="str">
        <f>IF(J600,Y600,S599)</f>
        <v>마북16통</v>
      </c>
      <c r="T600" s="24" t="str">
        <f>IF(J600,P601,T599)</f>
        <v>(마북동, 쌍용아파트)</v>
      </c>
      <c r="U600" s="24" t="str">
        <f t="shared" si="157"/>
        <v>마북</v>
      </c>
      <c r="V600" s="25">
        <f>IF(J600,M600,V599)</f>
        <v>16</v>
      </c>
      <c r="W600" s="25">
        <f t="shared" si="158"/>
        <v>5</v>
      </c>
      <c r="X600" s="26"/>
      <c r="Y600" s="7"/>
      <c r="Z600" s="2" t="s">
        <v>106</v>
      </c>
      <c r="AA600" s="2" t="s">
        <v>751</v>
      </c>
      <c r="AB600" s="5"/>
      <c r="AC600" s="5"/>
      <c r="AD600" s="5"/>
      <c r="AE600" s="5"/>
      <c r="AF600" s="5"/>
      <c r="AG600" s="5"/>
    </row>
    <row r="601" spans="1:33" ht="15.95" customHeight="1" x14ac:dyDescent="0.3">
      <c r="A601" s="22" t="b">
        <f t="shared" si="147"/>
        <v>0</v>
      </c>
      <c r="B601" s="22" t="b">
        <f t="shared" si="148"/>
        <v>0</v>
      </c>
      <c r="C601" s="22" t="b">
        <f t="shared" si="149"/>
        <v>0</v>
      </c>
      <c r="D601" s="22" t="b">
        <f t="shared" si="150"/>
        <v>0</v>
      </c>
      <c r="E601" s="22" t="b">
        <f t="shared" si="151"/>
        <v>0</v>
      </c>
      <c r="F601" s="22" t="b">
        <f t="shared" si="146"/>
        <v>0</v>
      </c>
      <c r="G601" s="22" t="b">
        <f t="shared" si="145"/>
        <v>0</v>
      </c>
      <c r="H601" s="22" t="b">
        <f t="shared" si="152"/>
        <v>0</v>
      </c>
      <c r="I601" s="22" t="b">
        <f t="shared" si="159"/>
        <v>0</v>
      </c>
      <c r="J601" s="22" t="b">
        <f t="shared" si="153"/>
        <v>0</v>
      </c>
      <c r="K601" s="3" t="str">
        <f>IF(AND(J601,RIGHT(Y601)="통"),Y601,"")</f>
        <v/>
      </c>
      <c r="L601" s="3" t="str">
        <f t="shared" si="154"/>
        <v/>
      </c>
      <c r="M601" s="3" t="str">
        <f t="shared" si="155"/>
        <v/>
      </c>
      <c r="N601" s="64" t="str">
        <f t="shared" si="160"/>
        <v/>
      </c>
      <c r="O601" s="3" t="str">
        <f>IF(I601,IF(I602,CONCATENATE(Y601,O602),Y601),"")</f>
        <v/>
      </c>
      <c r="P601" s="19" t="str">
        <f>IF(G601,O601,IF(D601,Y601,""))</f>
        <v/>
      </c>
      <c r="Q601" s="23">
        <f>_xlfn.XLOOKUP(R601,summary!C1:C36,summary!B1:B36)</f>
        <v>43448</v>
      </c>
      <c r="R601" s="24" t="str">
        <f t="shared" si="156"/>
        <v>마북동</v>
      </c>
      <c r="S601" s="24" t="str">
        <f>IF(J601,Y601,S600)</f>
        <v>마북16통</v>
      </c>
      <c r="T601" s="24" t="str">
        <f>IF(J601,P602,T600)</f>
        <v>(마북동, 쌍용아파트)</v>
      </c>
      <c r="U601" s="24" t="str">
        <f t="shared" si="157"/>
        <v>마북</v>
      </c>
      <c r="V601" s="25">
        <f>IF(J601,M601,V600)</f>
        <v>16</v>
      </c>
      <c r="W601" s="25">
        <f t="shared" si="158"/>
        <v>6</v>
      </c>
      <c r="X601" s="26"/>
      <c r="Y601" s="7"/>
      <c r="Z601" s="2" t="s">
        <v>108</v>
      </c>
      <c r="AA601" s="2" t="s">
        <v>752</v>
      </c>
      <c r="AB601" s="5"/>
      <c r="AC601" s="5"/>
      <c r="AD601" s="5"/>
      <c r="AE601" s="5"/>
      <c r="AF601" s="5"/>
      <c r="AG601" s="5"/>
    </row>
    <row r="602" spans="1:33" ht="15.95" customHeight="1" x14ac:dyDescent="0.3">
      <c r="A602" s="22" t="b">
        <f t="shared" si="147"/>
        <v>0</v>
      </c>
      <c r="B602" s="22" t="b">
        <f t="shared" si="148"/>
        <v>0</v>
      </c>
      <c r="C602" s="22" t="b">
        <f t="shared" si="149"/>
        <v>0</v>
      </c>
      <c r="D602" s="22" t="b">
        <f t="shared" si="150"/>
        <v>0</v>
      </c>
      <c r="E602" s="22" t="b">
        <f t="shared" si="151"/>
        <v>0</v>
      </c>
      <c r="F602" s="22" t="b">
        <f t="shared" si="146"/>
        <v>0</v>
      </c>
      <c r="G602" s="22" t="b">
        <f t="shared" si="145"/>
        <v>0</v>
      </c>
      <c r="H602" s="22" t="b">
        <f t="shared" si="152"/>
        <v>0</v>
      </c>
      <c r="I602" s="22" t="b">
        <f t="shared" si="159"/>
        <v>0</v>
      </c>
      <c r="J602" s="22" t="b">
        <f t="shared" si="153"/>
        <v>0</v>
      </c>
      <c r="K602" s="3" t="str">
        <f>IF(AND(J602,RIGHT(Y602)="통"),Y602,"")</f>
        <v/>
      </c>
      <c r="L602" s="3" t="str">
        <f t="shared" si="154"/>
        <v/>
      </c>
      <c r="M602" s="3" t="str">
        <f t="shared" si="155"/>
        <v/>
      </c>
      <c r="N602" s="64" t="str">
        <f t="shared" si="160"/>
        <v/>
      </c>
      <c r="O602" s="3" t="str">
        <f>IF(I602,IF(I603,CONCATENATE(Y602,O603),Y602),"")</f>
        <v/>
      </c>
      <c r="P602" s="19" t="str">
        <f>IF(G602,O602,IF(D602,Y602,""))</f>
        <v/>
      </c>
      <c r="Q602" s="23">
        <f>_xlfn.XLOOKUP(R602,summary!C1:C36,summary!B1:B36)</f>
        <v>43448</v>
      </c>
      <c r="R602" s="24" t="str">
        <f t="shared" si="156"/>
        <v>마북동</v>
      </c>
      <c r="S602" s="24" t="str">
        <f>IF(J602,Y602,S601)</f>
        <v>마북16통</v>
      </c>
      <c r="T602" s="24" t="str">
        <f>IF(J602,P603,T601)</f>
        <v>(마북동, 쌍용아파트)</v>
      </c>
      <c r="U602" s="24" t="str">
        <f t="shared" si="157"/>
        <v>마북</v>
      </c>
      <c r="V602" s="25">
        <f>IF(J602,M602,V601)</f>
        <v>16</v>
      </c>
      <c r="W602" s="25">
        <f t="shared" si="158"/>
        <v>7</v>
      </c>
      <c r="X602" s="26"/>
      <c r="Y602" s="7"/>
      <c r="Z602" s="2" t="s">
        <v>110</v>
      </c>
      <c r="AA602" s="2" t="s">
        <v>753</v>
      </c>
      <c r="AB602" s="5"/>
      <c r="AC602" s="5"/>
      <c r="AD602" s="5"/>
      <c r="AE602" s="5"/>
      <c r="AF602" s="5"/>
      <c r="AG602" s="5"/>
    </row>
    <row r="603" spans="1:33" ht="15.95" customHeight="1" x14ac:dyDescent="0.3">
      <c r="A603" s="22" t="b">
        <f t="shared" si="147"/>
        <v>0</v>
      </c>
      <c r="B603" s="22" t="b">
        <f t="shared" si="148"/>
        <v>0</v>
      </c>
      <c r="C603" s="22" t="b">
        <f t="shared" si="149"/>
        <v>0</v>
      </c>
      <c r="D603" s="22" t="b">
        <f t="shared" si="150"/>
        <v>0</v>
      </c>
      <c r="E603" s="22" t="b">
        <f t="shared" si="151"/>
        <v>0</v>
      </c>
      <c r="F603" s="22" t="b">
        <f t="shared" si="146"/>
        <v>0</v>
      </c>
      <c r="G603" s="22" t="b">
        <f t="shared" si="145"/>
        <v>0</v>
      </c>
      <c r="H603" s="22" t="b">
        <f t="shared" si="152"/>
        <v>0</v>
      </c>
      <c r="I603" s="22" t="b">
        <f t="shared" si="159"/>
        <v>0</v>
      </c>
      <c r="J603" s="22" t="b">
        <f t="shared" si="153"/>
        <v>0</v>
      </c>
      <c r="K603" s="3" t="str">
        <f>IF(AND(J603,RIGHT(Y603)="통"),Y603,"")</f>
        <v/>
      </c>
      <c r="L603" s="3" t="str">
        <f t="shared" si="154"/>
        <v/>
      </c>
      <c r="M603" s="3" t="str">
        <f t="shared" si="155"/>
        <v/>
      </c>
      <c r="N603" s="64" t="str">
        <f t="shared" si="160"/>
        <v/>
      </c>
      <c r="O603" s="3" t="str">
        <f>IF(I603,IF(I604,CONCATENATE(Y603,O604),Y603),"")</f>
        <v/>
      </c>
      <c r="P603" s="19" t="str">
        <f>IF(G603,O603,IF(D603,Y603,""))</f>
        <v/>
      </c>
      <c r="Q603" s="23">
        <f>_xlfn.XLOOKUP(R603,summary!C1:C36,summary!B1:B36)</f>
        <v>43448</v>
      </c>
      <c r="R603" s="24" t="str">
        <f t="shared" si="156"/>
        <v>마북동</v>
      </c>
      <c r="S603" s="24" t="str">
        <f>IF(J603,Y603,S602)</f>
        <v>마북16통</v>
      </c>
      <c r="T603" s="24" t="str">
        <f>IF(J603,P604,T602)</f>
        <v>(마북동, 쌍용아파트)</v>
      </c>
      <c r="U603" s="24" t="str">
        <f t="shared" si="157"/>
        <v>마북</v>
      </c>
      <c r="V603" s="25">
        <f>IF(J603,M603,V602)</f>
        <v>16</v>
      </c>
      <c r="W603" s="25">
        <f t="shared" si="158"/>
        <v>8</v>
      </c>
      <c r="X603" s="26"/>
      <c r="Y603" s="7"/>
      <c r="Z603" s="2" t="s">
        <v>112</v>
      </c>
      <c r="AA603" s="2" t="s">
        <v>754</v>
      </c>
      <c r="AB603" s="5"/>
      <c r="AC603" s="5"/>
      <c r="AD603" s="5"/>
      <c r="AE603" s="5"/>
      <c r="AF603" s="5"/>
      <c r="AG603" s="5"/>
    </row>
    <row r="604" spans="1:33" ht="15.95" customHeight="1" x14ac:dyDescent="0.3">
      <c r="A604" s="22" t="b">
        <f t="shared" si="147"/>
        <v>0</v>
      </c>
      <c r="B604" s="22" t="b">
        <f t="shared" si="148"/>
        <v>0</v>
      </c>
      <c r="C604" s="22" t="b">
        <f t="shared" si="149"/>
        <v>0</v>
      </c>
      <c r="D604" s="22" t="b">
        <f t="shared" si="150"/>
        <v>0</v>
      </c>
      <c r="E604" s="22" t="b">
        <f t="shared" si="151"/>
        <v>0</v>
      </c>
      <c r="F604" s="22" t="b">
        <f t="shared" si="146"/>
        <v>0</v>
      </c>
      <c r="G604" s="22" t="b">
        <f t="shared" si="145"/>
        <v>0</v>
      </c>
      <c r="H604" s="22" t="b">
        <f t="shared" si="152"/>
        <v>0</v>
      </c>
      <c r="I604" s="22" t="b">
        <f t="shared" si="159"/>
        <v>0</v>
      </c>
      <c r="J604" s="22" t="b">
        <f t="shared" si="153"/>
        <v>0</v>
      </c>
      <c r="K604" s="3" t="str">
        <f>IF(AND(J604,RIGHT(Y604)="통"),Y604,"")</f>
        <v/>
      </c>
      <c r="L604" s="3" t="str">
        <f t="shared" si="154"/>
        <v/>
      </c>
      <c r="M604" s="3" t="str">
        <f t="shared" si="155"/>
        <v/>
      </c>
      <c r="N604" s="64" t="str">
        <f t="shared" si="160"/>
        <v/>
      </c>
      <c r="O604" s="3" t="str">
        <f>IF(I604,IF(I605,CONCATENATE(Y604,O605),Y604),"")</f>
        <v/>
      </c>
      <c r="P604" s="19" t="str">
        <f>IF(G604,O604,IF(D604,Y604,""))</f>
        <v/>
      </c>
      <c r="Q604" s="23">
        <f>_xlfn.XLOOKUP(R604,summary!C1:C36,summary!B1:B36)</f>
        <v>43448</v>
      </c>
      <c r="R604" s="24" t="str">
        <f t="shared" si="156"/>
        <v>마북동</v>
      </c>
      <c r="S604" s="24" t="str">
        <f>IF(J604,Y604,S603)</f>
        <v>마북16통</v>
      </c>
      <c r="T604" s="24" t="str">
        <f>IF(J604,P605,T603)</f>
        <v>(마북동, 쌍용아파트)</v>
      </c>
      <c r="U604" s="24" t="str">
        <f t="shared" si="157"/>
        <v>마북</v>
      </c>
      <c r="V604" s="25">
        <f>IF(J604,M604,V603)</f>
        <v>16</v>
      </c>
      <c r="W604" s="25">
        <f t="shared" si="158"/>
        <v>9</v>
      </c>
      <c r="X604" s="26"/>
      <c r="Y604" s="7"/>
      <c r="Z604" s="2" t="s">
        <v>114</v>
      </c>
      <c r="AA604" s="2" t="s">
        <v>755</v>
      </c>
      <c r="AB604" s="5"/>
      <c r="AC604" s="5"/>
      <c r="AD604" s="5"/>
      <c r="AE604" s="5"/>
      <c r="AF604" s="5"/>
      <c r="AG604" s="5"/>
    </row>
    <row r="605" spans="1:33" ht="15.95" customHeight="1" x14ac:dyDescent="0.3">
      <c r="A605" s="22" t="b">
        <f t="shared" si="147"/>
        <v>0</v>
      </c>
      <c r="B605" s="22" t="b">
        <f t="shared" si="148"/>
        <v>0</v>
      </c>
      <c r="C605" s="22" t="b">
        <f t="shared" si="149"/>
        <v>0</v>
      </c>
      <c r="D605" s="22" t="b">
        <f t="shared" si="150"/>
        <v>0</v>
      </c>
      <c r="E605" s="22" t="b">
        <f t="shared" si="151"/>
        <v>0</v>
      </c>
      <c r="F605" s="22" t="b">
        <f t="shared" si="146"/>
        <v>0</v>
      </c>
      <c r="G605" s="22" t="b">
        <f t="shared" si="145"/>
        <v>0</v>
      </c>
      <c r="H605" s="22" t="b">
        <f t="shared" si="152"/>
        <v>0</v>
      </c>
      <c r="I605" s="22" t="b">
        <f t="shared" si="159"/>
        <v>0</v>
      </c>
      <c r="J605" s="22" t="b">
        <f t="shared" si="153"/>
        <v>0</v>
      </c>
      <c r="K605" s="3" t="str">
        <f>IF(AND(J605,RIGHT(Y605)="통"),Y605,"")</f>
        <v/>
      </c>
      <c r="L605" s="3" t="str">
        <f t="shared" si="154"/>
        <v/>
      </c>
      <c r="M605" s="3" t="str">
        <f t="shared" si="155"/>
        <v/>
      </c>
      <c r="N605" s="64" t="str">
        <f t="shared" si="160"/>
        <v/>
      </c>
      <c r="O605" s="3" t="str">
        <f>IF(I605,IF(I606,CONCATENATE(Y605,O606),Y605),"")</f>
        <v/>
      </c>
      <c r="P605" s="19" t="str">
        <f>IF(G605,O605,IF(D605,Y605,""))</f>
        <v/>
      </c>
      <c r="Q605" s="23">
        <f>_xlfn.XLOOKUP(R605,summary!C1:C36,summary!B1:B36)</f>
        <v>43448</v>
      </c>
      <c r="R605" s="24" t="str">
        <f t="shared" si="156"/>
        <v>마북동</v>
      </c>
      <c r="S605" s="24" t="str">
        <f>IF(J605,Y605,S604)</f>
        <v>마북16통</v>
      </c>
      <c r="T605" s="24" t="str">
        <f>IF(J605,P606,T604)</f>
        <v>(마북동, 쌍용아파트)</v>
      </c>
      <c r="U605" s="24" t="str">
        <f t="shared" si="157"/>
        <v>마북</v>
      </c>
      <c r="V605" s="25">
        <f>IF(J605,M605,V604)</f>
        <v>16</v>
      </c>
      <c r="W605" s="25">
        <f t="shared" si="158"/>
        <v>10</v>
      </c>
      <c r="X605" s="26"/>
      <c r="Y605" s="7"/>
      <c r="Z605" s="2" t="s">
        <v>116</v>
      </c>
      <c r="AA605" s="2" t="s">
        <v>756</v>
      </c>
      <c r="AB605" s="5"/>
      <c r="AC605" s="5"/>
      <c r="AD605" s="5"/>
      <c r="AE605" s="5"/>
      <c r="AF605" s="5"/>
      <c r="AG605" s="5"/>
    </row>
    <row r="606" spans="1:33" ht="15.95" customHeight="1" x14ac:dyDescent="0.3">
      <c r="A606" s="22" t="b">
        <f t="shared" si="147"/>
        <v>0</v>
      </c>
      <c r="B606" s="22" t="b">
        <f t="shared" si="148"/>
        <v>0</v>
      </c>
      <c r="C606" s="22" t="b">
        <f t="shared" si="149"/>
        <v>0</v>
      </c>
      <c r="D606" s="22" t="b">
        <f t="shared" si="150"/>
        <v>0</v>
      </c>
      <c r="E606" s="22" t="b">
        <f t="shared" si="151"/>
        <v>0</v>
      </c>
      <c r="F606" s="22" t="b">
        <f t="shared" si="146"/>
        <v>0</v>
      </c>
      <c r="G606" s="22" t="b">
        <f t="shared" ref="G606:G669" si="161">AND(B606,F606)</f>
        <v>0</v>
      </c>
      <c r="H606" s="22" t="b">
        <f t="shared" si="152"/>
        <v>0</v>
      </c>
      <c r="I606" s="22" t="b">
        <f t="shared" si="159"/>
        <v>0</v>
      </c>
      <c r="J606" s="22" t="b">
        <f t="shared" si="153"/>
        <v>0</v>
      </c>
      <c r="K606" s="3" t="str">
        <f>IF(AND(J606,RIGHT(Y606)="통"),Y606,"")</f>
        <v/>
      </c>
      <c r="L606" s="3" t="str">
        <f t="shared" si="154"/>
        <v/>
      </c>
      <c r="M606" s="3" t="str">
        <f t="shared" si="155"/>
        <v/>
      </c>
      <c r="N606" s="64" t="str">
        <f t="shared" si="160"/>
        <v/>
      </c>
      <c r="O606" s="3" t="str">
        <f>IF(I606,IF(I607,CONCATENATE(Y606,O607),Y606),"")</f>
        <v/>
      </c>
      <c r="P606" s="19" t="str">
        <f>IF(G606,O606,IF(D606,Y606,""))</f>
        <v/>
      </c>
      <c r="Q606" s="23">
        <f>_xlfn.XLOOKUP(R606,summary!C1:C36,summary!B1:B36)</f>
        <v>43448</v>
      </c>
      <c r="R606" s="24" t="str">
        <f t="shared" si="156"/>
        <v>마북동</v>
      </c>
      <c r="S606" s="24" t="str">
        <f>IF(J606,Y606,S605)</f>
        <v>마북16통</v>
      </c>
      <c r="T606" s="24" t="str">
        <f>IF(J606,P607,T605)</f>
        <v>(마북동, 쌍용아파트)</v>
      </c>
      <c r="U606" s="24" t="str">
        <f t="shared" si="157"/>
        <v>마북</v>
      </c>
      <c r="V606" s="25">
        <f>IF(J606,M606,V605)</f>
        <v>16</v>
      </c>
      <c r="W606" s="25">
        <f t="shared" si="158"/>
        <v>11</v>
      </c>
      <c r="X606" s="26"/>
      <c r="Y606" s="7"/>
      <c r="Z606" s="2" t="s">
        <v>118</v>
      </c>
      <c r="AA606" s="2" t="s">
        <v>757</v>
      </c>
      <c r="AB606" s="5"/>
      <c r="AC606" s="5"/>
      <c r="AD606" s="5"/>
      <c r="AE606" s="5"/>
      <c r="AF606" s="5"/>
      <c r="AG606" s="5"/>
    </row>
    <row r="607" spans="1:33" ht="15.95" customHeight="1" x14ac:dyDescent="0.3">
      <c r="A607" s="22" t="b">
        <f t="shared" si="147"/>
        <v>1</v>
      </c>
      <c r="B607" s="22" t="b">
        <f t="shared" si="148"/>
        <v>0</v>
      </c>
      <c r="C607" s="22" t="b">
        <f t="shared" si="149"/>
        <v>0</v>
      </c>
      <c r="D607" s="22" t="b">
        <f t="shared" si="150"/>
        <v>0</v>
      </c>
      <c r="E607" s="22" t="b">
        <f t="shared" si="151"/>
        <v>0</v>
      </c>
      <c r="F607" s="22" t="b">
        <f t="shared" si="146"/>
        <v>0</v>
      </c>
      <c r="G607" s="22" t="b">
        <f t="shared" si="161"/>
        <v>0</v>
      </c>
      <c r="H607" s="22" t="b">
        <f t="shared" si="152"/>
        <v>0</v>
      </c>
      <c r="I607" s="22" t="b">
        <f t="shared" si="159"/>
        <v>0</v>
      </c>
      <c r="J607" s="22" t="b">
        <f t="shared" si="153"/>
        <v>1</v>
      </c>
      <c r="K607" s="3" t="str">
        <f>IF(AND(J607,RIGHT(Y607)="통"),Y607,"")</f>
        <v>마북17통</v>
      </c>
      <c r="L607" s="3" t="str">
        <f t="shared" si="154"/>
        <v>17</v>
      </c>
      <c r="M607" s="22">
        <f t="shared" si="155"/>
        <v>17</v>
      </c>
      <c r="N607" s="64" t="str">
        <f t="shared" si="160"/>
        <v>마북</v>
      </c>
      <c r="O607" s="3" t="str">
        <f>IF(I607,IF(I608,CONCATENATE(Y607,O608),Y607),"")</f>
        <v/>
      </c>
      <c r="P607" s="19" t="str">
        <f>IF(G607,O607,IF(D607,Y607,""))</f>
        <v/>
      </c>
      <c r="Q607" s="23">
        <f>_xlfn.XLOOKUP(R607,summary!C1:C36,summary!B1:B36)</f>
        <v>43448</v>
      </c>
      <c r="R607" s="24" t="str">
        <f t="shared" si="156"/>
        <v>마북동</v>
      </c>
      <c r="S607" s="24" t="str">
        <f>IF(J607,Y607,S606)</f>
        <v>마북17통</v>
      </c>
      <c r="T607" s="24" t="str">
        <f>IF(J607,P608,T606)</f>
        <v>(마북동, 현대필그린아파트)</v>
      </c>
      <c r="U607" s="24" t="str">
        <f t="shared" si="157"/>
        <v>마북</v>
      </c>
      <c r="V607" s="25">
        <f>IF(J607,M607,V606)</f>
        <v>17</v>
      </c>
      <c r="W607" s="25">
        <f t="shared" si="158"/>
        <v>1</v>
      </c>
      <c r="X607" s="26"/>
      <c r="Y607" s="2" t="s">
        <v>758</v>
      </c>
      <c r="Z607" s="2" t="s">
        <v>79</v>
      </c>
      <c r="AA607" s="2" t="s">
        <v>760</v>
      </c>
      <c r="AB607" s="5"/>
      <c r="AC607" s="5"/>
      <c r="AD607" s="5"/>
      <c r="AE607" s="5"/>
      <c r="AF607" s="5"/>
      <c r="AG607" s="5"/>
    </row>
    <row r="608" spans="1:33" ht="15.95" customHeight="1" x14ac:dyDescent="0.3">
      <c r="A608" s="22" t="b">
        <f t="shared" si="147"/>
        <v>1</v>
      </c>
      <c r="B608" s="22" t="b">
        <f t="shared" si="148"/>
        <v>1</v>
      </c>
      <c r="C608" s="22" t="b">
        <f t="shared" si="149"/>
        <v>0</v>
      </c>
      <c r="D608" s="22" t="b">
        <f t="shared" si="150"/>
        <v>0</v>
      </c>
      <c r="E608" s="22" t="b">
        <f t="shared" si="151"/>
        <v>1</v>
      </c>
      <c r="F608" s="22" t="b">
        <f t="shared" si="146"/>
        <v>1</v>
      </c>
      <c r="G608" s="22" t="b">
        <f t="shared" si="161"/>
        <v>1</v>
      </c>
      <c r="H608" s="22" t="b">
        <f t="shared" si="152"/>
        <v>0</v>
      </c>
      <c r="I608" s="22" t="b">
        <f t="shared" si="159"/>
        <v>1</v>
      </c>
      <c r="J608" s="22" t="b">
        <f t="shared" si="153"/>
        <v>0</v>
      </c>
      <c r="K608" s="3" t="str">
        <f>IF(AND(J608,RIGHT(Y608)="통"),Y608,"")</f>
        <v/>
      </c>
      <c r="L608" s="3" t="str">
        <f t="shared" si="154"/>
        <v/>
      </c>
      <c r="M608" s="3" t="str">
        <f t="shared" si="155"/>
        <v/>
      </c>
      <c r="N608" s="64" t="str">
        <f t="shared" si="160"/>
        <v/>
      </c>
      <c r="O608" s="3" t="str">
        <f>IF(I608,IF(I609,CONCATENATE(Y608,O609),Y608),"")</f>
        <v>(마북동, 현대필그린아파트)</v>
      </c>
      <c r="P608" s="19" t="str">
        <f>IF(G608,O608,IF(D608,Y608,""))</f>
        <v>(마북동, 현대필그린아파트)</v>
      </c>
      <c r="Q608" s="23">
        <f>_xlfn.XLOOKUP(R608,summary!C1:C36,summary!B1:B36)</f>
        <v>43448</v>
      </c>
      <c r="R608" s="24" t="str">
        <f t="shared" si="156"/>
        <v>마북동</v>
      </c>
      <c r="S608" s="24" t="str">
        <f>IF(J608,Y608,S607)</f>
        <v>마북17통</v>
      </c>
      <c r="T608" s="24" t="str">
        <f>IF(J608,P609,T607)</f>
        <v>(마북동, 현대필그린아파트)</v>
      </c>
      <c r="U608" s="24" t="str">
        <f t="shared" si="157"/>
        <v>마북</v>
      </c>
      <c r="V608" s="25">
        <f>IF(J608,M608,V607)</f>
        <v>17</v>
      </c>
      <c r="W608" s="25">
        <f t="shared" si="158"/>
        <v>2</v>
      </c>
      <c r="X608" s="26"/>
      <c r="Y608" s="2" t="s">
        <v>602</v>
      </c>
      <c r="Z608" s="2" t="s">
        <v>81</v>
      </c>
      <c r="AA608" s="2" t="s">
        <v>761</v>
      </c>
      <c r="AB608" s="5"/>
      <c r="AC608" s="5"/>
      <c r="AD608" s="5"/>
      <c r="AE608" s="5"/>
      <c r="AF608" s="5"/>
      <c r="AG608" s="5"/>
    </row>
    <row r="609" spans="1:33" ht="15.95" customHeight="1" x14ac:dyDescent="0.3">
      <c r="A609" s="22" t="b">
        <f t="shared" si="147"/>
        <v>1</v>
      </c>
      <c r="B609" s="22" t="b">
        <f t="shared" si="148"/>
        <v>0</v>
      </c>
      <c r="C609" s="22" t="b">
        <f t="shared" si="149"/>
        <v>1</v>
      </c>
      <c r="D609" s="22" t="b">
        <f t="shared" si="150"/>
        <v>0</v>
      </c>
      <c r="E609" s="22" t="b">
        <f t="shared" si="151"/>
        <v>1</v>
      </c>
      <c r="F609" s="22" t="b">
        <f t="shared" si="146"/>
        <v>1</v>
      </c>
      <c r="G609" s="22" t="b">
        <f t="shared" si="161"/>
        <v>0</v>
      </c>
      <c r="H609" s="22" t="b">
        <f t="shared" si="152"/>
        <v>1</v>
      </c>
      <c r="I609" s="22" t="b">
        <f t="shared" si="159"/>
        <v>1</v>
      </c>
      <c r="J609" s="22" t="b">
        <f t="shared" si="153"/>
        <v>0</v>
      </c>
      <c r="K609" s="3" t="str">
        <f>IF(AND(J609,RIGHT(Y609)="통"),Y609,"")</f>
        <v/>
      </c>
      <c r="L609" s="3" t="str">
        <f t="shared" si="154"/>
        <v/>
      </c>
      <c r="M609" s="3" t="str">
        <f t="shared" si="155"/>
        <v/>
      </c>
      <c r="N609" s="64" t="str">
        <f t="shared" si="160"/>
        <v/>
      </c>
      <c r="O609" s="3" t="str">
        <f>IF(I609,IF(I610,CONCATENATE(Y609,O610),Y609),"")</f>
        <v>현대필그린아파트)</v>
      </c>
      <c r="P609" s="19" t="str">
        <f>IF(G609,O609,IF(D609,Y609,""))</f>
        <v/>
      </c>
      <c r="Q609" s="23">
        <f>_xlfn.XLOOKUP(R609,summary!C1:C36,summary!B1:B36)</f>
        <v>43448</v>
      </c>
      <c r="R609" s="24" t="str">
        <f t="shared" si="156"/>
        <v>마북동</v>
      </c>
      <c r="S609" s="24" t="str">
        <f>IF(J609,Y609,S608)</f>
        <v>마북17통</v>
      </c>
      <c r="T609" s="24" t="str">
        <f>IF(J609,P610,T608)</f>
        <v>(마북동, 현대필그린아파트)</v>
      </c>
      <c r="U609" s="24" t="str">
        <f t="shared" si="157"/>
        <v>마북</v>
      </c>
      <c r="V609" s="25">
        <f>IF(J609,M609,V608)</f>
        <v>17</v>
      </c>
      <c r="W609" s="25">
        <f t="shared" si="158"/>
        <v>3</v>
      </c>
      <c r="X609" s="26"/>
      <c r="Y609" s="2" t="s">
        <v>762</v>
      </c>
      <c r="Z609" s="2" t="s">
        <v>83</v>
      </c>
      <c r="AA609" s="2" t="s">
        <v>763</v>
      </c>
      <c r="AB609" s="5"/>
      <c r="AC609" s="5"/>
      <c r="AD609" s="5"/>
      <c r="AE609" s="5"/>
      <c r="AF609" s="5"/>
      <c r="AG609" s="5"/>
    </row>
    <row r="610" spans="1:33" ht="15.95" customHeight="1" x14ac:dyDescent="0.3">
      <c r="A610" s="22" t="b">
        <f t="shared" si="147"/>
        <v>0</v>
      </c>
      <c r="B610" s="22" t="b">
        <f t="shared" si="148"/>
        <v>0</v>
      </c>
      <c r="C610" s="22" t="b">
        <f t="shared" si="149"/>
        <v>0</v>
      </c>
      <c r="D610" s="22" t="b">
        <f t="shared" si="150"/>
        <v>0</v>
      </c>
      <c r="E610" s="22" t="b">
        <f t="shared" si="151"/>
        <v>0</v>
      </c>
      <c r="F610" s="22" t="b">
        <f t="shared" si="146"/>
        <v>0</v>
      </c>
      <c r="G610" s="22" t="b">
        <f t="shared" si="161"/>
        <v>0</v>
      </c>
      <c r="H610" s="22" t="b">
        <f t="shared" si="152"/>
        <v>0</v>
      </c>
      <c r="I610" s="22" t="b">
        <f t="shared" si="159"/>
        <v>0</v>
      </c>
      <c r="J610" s="22" t="b">
        <f t="shared" si="153"/>
        <v>0</v>
      </c>
      <c r="K610" s="3" t="str">
        <f>IF(AND(J610,RIGHT(Y610)="통"),Y610,"")</f>
        <v/>
      </c>
      <c r="L610" s="3" t="str">
        <f t="shared" si="154"/>
        <v/>
      </c>
      <c r="M610" s="3" t="str">
        <f t="shared" si="155"/>
        <v/>
      </c>
      <c r="N610" s="64" t="str">
        <f t="shared" si="160"/>
        <v/>
      </c>
      <c r="O610" s="3" t="str">
        <f>IF(I610,IF(I611,CONCATENATE(Y610,O611),Y610),"")</f>
        <v/>
      </c>
      <c r="P610" s="19" t="str">
        <f>IF(G610,O610,IF(D610,Y610,""))</f>
        <v/>
      </c>
      <c r="Q610" s="23">
        <f>_xlfn.XLOOKUP(R610,summary!C1:C36,summary!B1:B36)</f>
        <v>43448</v>
      </c>
      <c r="R610" s="24" t="str">
        <f t="shared" si="156"/>
        <v>마북동</v>
      </c>
      <c r="S610" s="24" t="str">
        <f>IF(J610,Y610,S609)</f>
        <v>마북17통</v>
      </c>
      <c r="T610" s="24" t="str">
        <f>IF(J610,P611,T609)</f>
        <v>(마북동, 현대필그린아파트)</v>
      </c>
      <c r="U610" s="24" t="str">
        <f t="shared" si="157"/>
        <v>마북</v>
      </c>
      <c r="V610" s="25">
        <f>IF(J610,M610,V609)</f>
        <v>17</v>
      </c>
      <c r="W610" s="25">
        <f t="shared" si="158"/>
        <v>4</v>
      </c>
      <c r="X610" s="26"/>
      <c r="Y610" s="7"/>
      <c r="Z610" s="2" t="s">
        <v>90</v>
      </c>
      <c r="AA610" s="2" t="s">
        <v>764</v>
      </c>
      <c r="AB610" s="5"/>
      <c r="AC610" s="5"/>
      <c r="AD610" s="5"/>
      <c r="AE610" s="5"/>
      <c r="AF610" s="5"/>
      <c r="AG610" s="5"/>
    </row>
    <row r="611" spans="1:33" ht="15.95" customHeight="1" x14ac:dyDescent="0.3">
      <c r="A611" s="22" t="b">
        <f t="shared" si="147"/>
        <v>0</v>
      </c>
      <c r="B611" s="22" t="b">
        <f t="shared" si="148"/>
        <v>0</v>
      </c>
      <c r="C611" s="22" t="b">
        <f t="shared" si="149"/>
        <v>0</v>
      </c>
      <c r="D611" s="22" t="b">
        <f t="shared" si="150"/>
        <v>0</v>
      </c>
      <c r="E611" s="22" t="b">
        <f t="shared" si="151"/>
        <v>0</v>
      </c>
      <c r="F611" s="22" t="b">
        <f t="shared" si="146"/>
        <v>0</v>
      </c>
      <c r="G611" s="22" t="b">
        <f t="shared" si="161"/>
        <v>0</v>
      </c>
      <c r="H611" s="22" t="b">
        <f t="shared" si="152"/>
        <v>0</v>
      </c>
      <c r="I611" s="22" t="b">
        <f t="shared" si="159"/>
        <v>0</v>
      </c>
      <c r="J611" s="22" t="b">
        <f t="shared" si="153"/>
        <v>0</v>
      </c>
      <c r="K611" s="3" t="str">
        <f>IF(AND(J611,RIGHT(Y611)="통"),Y611,"")</f>
        <v/>
      </c>
      <c r="L611" s="3" t="str">
        <f t="shared" si="154"/>
        <v/>
      </c>
      <c r="M611" s="3" t="str">
        <f t="shared" si="155"/>
        <v/>
      </c>
      <c r="N611" s="64" t="str">
        <f t="shared" si="160"/>
        <v/>
      </c>
      <c r="O611" s="3" t="str">
        <f>IF(I611,IF(I612,CONCATENATE(Y611,O612),Y611),"")</f>
        <v/>
      </c>
      <c r="P611" s="19" t="str">
        <f>IF(G611,O611,IF(D611,Y611,""))</f>
        <v/>
      </c>
      <c r="Q611" s="23">
        <f>_xlfn.XLOOKUP(R611,summary!C1:C36,summary!B1:B36)</f>
        <v>43448</v>
      </c>
      <c r="R611" s="24" t="str">
        <f t="shared" si="156"/>
        <v>마북동</v>
      </c>
      <c r="S611" s="24" t="str">
        <f>IF(J611,Y611,S610)</f>
        <v>마북17통</v>
      </c>
      <c r="T611" s="24" t="str">
        <f>IF(J611,P612,T610)</f>
        <v>(마북동, 현대필그린아파트)</v>
      </c>
      <c r="U611" s="24" t="str">
        <f t="shared" si="157"/>
        <v>마북</v>
      </c>
      <c r="V611" s="25">
        <f>IF(J611,M611,V610)</f>
        <v>17</v>
      </c>
      <c r="W611" s="25">
        <f t="shared" si="158"/>
        <v>5</v>
      </c>
      <c r="X611" s="26"/>
      <c r="Y611" s="7"/>
      <c r="Z611" s="2" t="s">
        <v>106</v>
      </c>
      <c r="AA611" s="2" t="s">
        <v>765</v>
      </c>
      <c r="AB611" s="5"/>
      <c r="AC611" s="5"/>
      <c r="AD611" s="5"/>
      <c r="AE611" s="5"/>
      <c r="AF611" s="5"/>
      <c r="AG611" s="5"/>
    </row>
    <row r="612" spans="1:33" ht="15.95" customHeight="1" x14ac:dyDescent="0.3">
      <c r="A612" s="22" t="b">
        <f t="shared" si="147"/>
        <v>0</v>
      </c>
      <c r="B612" s="22" t="b">
        <f t="shared" si="148"/>
        <v>0</v>
      </c>
      <c r="C612" s="22" t="b">
        <f t="shared" si="149"/>
        <v>0</v>
      </c>
      <c r="D612" s="22" t="b">
        <f t="shared" si="150"/>
        <v>0</v>
      </c>
      <c r="E612" s="22" t="b">
        <f t="shared" si="151"/>
        <v>0</v>
      </c>
      <c r="F612" s="22" t="b">
        <f t="shared" si="146"/>
        <v>0</v>
      </c>
      <c r="G612" s="22" t="b">
        <f t="shared" si="161"/>
        <v>0</v>
      </c>
      <c r="H612" s="22" t="b">
        <f t="shared" si="152"/>
        <v>0</v>
      </c>
      <c r="I612" s="22" t="b">
        <f t="shared" si="159"/>
        <v>0</v>
      </c>
      <c r="J612" s="22" t="b">
        <f t="shared" si="153"/>
        <v>0</v>
      </c>
      <c r="K612" s="3" t="str">
        <f>IF(AND(J612,RIGHT(Y612)="통"),Y612,"")</f>
        <v/>
      </c>
      <c r="L612" s="3" t="str">
        <f t="shared" si="154"/>
        <v/>
      </c>
      <c r="M612" s="3" t="str">
        <f t="shared" si="155"/>
        <v/>
      </c>
      <c r="N612" s="64" t="str">
        <f t="shared" si="160"/>
        <v/>
      </c>
      <c r="O612" s="3" t="str">
        <f>IF(I612,IF(I613,CONCATENATE(Y612,O613),Y612),"")</f>
        <v/>
      </c>
      <c r="P612" s="19" t="str">
        <f>IF(G612,O612,IF(D612,Y612,""))</f>
        <v/>
      </c>
      <c r="Q612" s="23">
        <f>_xlfn.XLOOKUP(R612,summary!C1:C36,summary!B1:B36)</f>
        <v>43448</v>
      </c>
      <c r="R612" s="24" t="str">
        <f t="shared" si="156"/>
        <v>마북동</v>
      </c>
      <c r="S612" s="24" t="str">
        <f>IF(J612,Y612,S611)</f>
        <v>마북17통</v>
      </c>
      <c r="T612" s="24" t="str">
        <f>IF(J612,P613,T611)</f>
        <v>(마북동, 현대필그린아파트)</v>
      </c>
      <c r="U612" s="24" t="str">
        <f t="shared" si="157"/>
        <v>마북</v>
      </c>
      <c r="V612" s="25">
        <f>IF(J612,M612,V611)</f>
        <v>17</v>
      </c>
      <c r="W612" s="25">
        <f t="shared" si="158"/>
        <v>6</v>
      </c>
      <c r="X612" s="26"/>
      <c r="Y612" s="7"/>
      <c r="Z612" s="2" t="s">
        <v>108</v>
      </c>
      <c r="AA612" s="2" t="s">
        <v>766</v>
      </c>
      <c r="AB612" s="5"/>
      <c r="AC612" s="5"/>
      <c r="AD612" s="5"/>
      <c r="AE612" s="5"/>
      <c r="AF612" s="5"/>
      <c r="AG612" s="5"/>
    </row>
    <row r="613" spans="1:33" ht="15.95" customHeight="1" x14ac:dyDescent="0.3">
      <c r="A613" s="22" t="b">
        <f t="shared" si="147"/>
        <v>0</v>
      </c>
      <c r="B613" s="22" t="b">
        <f t="shared" si="148"/>
        <v>0</v>
      </c>
      <c r="C613" s="22" t="b">
        <f t="shared" si="149"/>
        <v>0</v>
      </c>
      <c r="D613" s="22" t="b">
        <f t="shared" si="150"/>
        <v>0</v>
      </c>
      <c r="E613" s="22" t="b">
        <f t="shared" si="151"/>
        <v>0</v>
      </c>
      <c r="F613" s="22" t="b">
        <f t="shared" si="146"/>
        <v>0</v>
      </c>
      <c r="G613" s="22" t="b">
        <f t="shared" si="161"/>
        <v>0</v>
      </c>
      <c r="H613" s="22" t="b">
        <f t="shared" si="152"/>
        <v>0</v>
      </c>
      <c r="I613" s="22" t="b">
        <f t="shared" si="159"/>
        <v>0</v>
      </c>
      <c r="J613" s="22" t="b">
        <f t="shared" si="153"/>
        <v>0</v>
      </c>
      <c r="K613" s="3" t="str">
        <f>IF(AND(J613,RIGHT(Y613)="통"),Y613,"")</f>
        <v/>
      </c>
      <c r="L613" s="3" t="str">
        <f t="shared" si="154"/>
        <v/>
      </c>
      <c r="M613" s="3" t="str">
        <f t="shared" si="155"/>
        <v/>
      </c>
      <c r="N613" s="64" t="str">
        <f t="shared" si="160"/>
        <v/>
      </c>
      <c r="O613" s="3" t="str">
        <f>IF(I613,IF(I614,CONCATENATE(Y613,O614),Y613),"")</f>
        <v/>
      </c>
      <c r="P613" s="19" t="str">
        <f>IF(G613,O613,IF(D613,Y613,""))</f>
        <v/>
      </c>
      <c r="Q613" s="23">
        <f>_xlfn.XLOOKUP(R613,summary!C1:C36,summary!B1:B36)</f>
        <v>43448</v>
      </c>
      <c r="R613" s="24" t="str">
        <f t="shared" si="156"/>
        <v>마북동</v>
      </c>
      <c r="S613" s="24" t="str">
        <f>IF(J613,Y613,S612)</f>
        <v>마북17통</v>
      </c>
      <c r="T613" s="24" t="str">
        <f>IF(J613,P614,T612)</f>
        <v>(마북동, 현대필그린아파트)</v>
      </c>
      <c r="U613" s="24" t="str">
        <f t="shared" si="157"/>
        <v>마북</v>
      </c>
      <c r="V613" s="25">
        <f>IF(J613,M613,V612)</f>
        <v>17</v>
      </c>
      <c r="W613" s="25">
        <f t="shared" si="158"/>
        <v>7</v>
      </c>
      <c r="X613" s="26"/>
      <c r="Y613" s="7"/>
      <c r="Z613" s="2" t="s">
        <v>110</v>
      </c>
      <c r="AA613" s="2" t="s">
        <v>767</v>
      </c>
      <c r="AB613" s="5"/>
      <c r="AC613" s="5"/>
      <c r="AD613" s="5"/>
      <c r="AE613" s="5"/>
      <c r="AF613" s="5"/>
      <c r="AG613" s="5"/>
    </row>
    <row r="614" spans="1:33" ht="15.95" customHeight="1" x14ac:dyDescent="0.3">
      <c r="A614" s="22" t="b">
        <f t="shared" si="147"/>
        <v>0</v>
      </c>
      <c r="B614" s="22" t="b">
        <f t="shared" si="148"/>
        <v>0</v>
      </c>
      <c r="C614" s="22" t="b">
        <f t="shared" si="149"/>
        <v>0</v>
      </c>
      <c r="D614" s="22" t="b">
        <f t="shared" si="150"/>
        <v>0</v>
      </c>
      <c r="E614" s="22" t="b">
        <f t="shared" si="151"/>
        <v>0</v>
      </c>
      <c r="F614" s="22" t="b">
        <f t="shared" si="146"/>
        <v>0</v>
      </c>
      <c r="G614" s="22" t="b">
        <f t="shared" si="161"/>
        <v>0</v>
      </c>
      <c r="H614" s="22" t="b">
        <f t="shared" si="152"/>
        <v>0</v>
      </c>
      <c r="I614" s="22" t="b">
        <f t="shared" si="159"/>
        <v>0</v>
      </c>
      <c r="J614" s="22" t="b">
        <f t="shared" si="153"/>
        <v>0</v>
      </c>
      <c r="K614" s="3" t="str">
        <f>IF(AND(J614,RIGHT(Y614)="통"),Y614,"")</f>
        <v/>
      </c>
      <c r="L614" s="3" t="str">
        <f t="shared" si="154"/>
        <v/>
      </c>
      <c r="M614" s="3" t="str">
        <f t="shared" si="155"/>
        <v/>
      </c>
      <c r="N614" s="64" t="str">
        <f t="shared" si="160"/>
        <v/>
      </c>
      <c r="O614" s="3" t="str">
        <f>IF(I614,IF(I615,CONCATENATE(Y614,O615),Y614),"")</f>
        <v/>
      </c>
      <c r="P614" s="19" t="str">
        <f>IF(G614,O614,IF(D614,Y614,""))</f>
        <v/>
      </c>
      <c r="Q614" s="23">
        <f>_xlfn.XLOOKUP(R614,summary!C1:C36,summary!B1:B36)</f>
        <v>43448</v>
      </c>
      <c r="R614" s="24" t="str">
        <f t="shared" si="156"/>
        <v>마북동</v>
      </c>
      <c r="S614" s="24" t="str">
        <f>IF(J614,Y614,S613)</f>
        <v>마북17통</v>
      </c>
      <c r="T614" s="24" t="str">
        <f>IF(J614,P615,T613)</f>
        <v>(마북동, 현대필그린아파트)</v>
      </c>
      <c r="U614" s="24" t="str">
        <f t="shared" si="157"/>
        <v>마북</v>
      </c>
      <c r="V614" s="25">
        <f>IF(J614,M614,V613)</f>
        <v>17</v>
      </c>
      <c r="W614" s="25">
        <f t="shared" si="158"/>
        <v>8</v>
      </c>
      <c r="X614" s="26"/>
      <c r="Y614" s="7"/>
      <c r="Z614" s="2" t="s">
        <v>112</v>
      </c>
      <c r="AA614" s="2" t="s">
        <v>768</v>
      </c>
      <c r="AB614" s="5"/>
      <c r="AC614" s="5"/>
      <c r="AD614" s="5"/>
      <c r="AE614" s="5"/>
      <c r="AF614" s="5"/>
      <c r="AG614" s="5"/>
    </row>
    <row r="615" spans="1:33" ht="15.95" customHeight="1" x14ac:dyDescent="0.3">
      <c r="A615" s="22" t="b">
        <f t="shared" si="147"/>
        <v>0</v>
      </c>
      <c r="B615" s="22" t="b">
        <f t="shared" si="148"/>
        <v>0</v>
      </c>
      <c r="C615" s="22" t="b">
        <f t="shared" si="149"/>
        <v>0</v>
      </c>
      <c r="D615" s="22" t="b">
        <f t="shared" si="150"/>
        <v>0</v>
      </c>
      <c r="E615" s="22" t="b">
        <f t="shared" si="151"/>
        <v>0</v>
      </c>
      <c r="F615" s="22" t="b">
        <f t="shared" si="146"/>
        <v>0</v>
      </c>
      <c r="G615" s="22" t="b">
        <f t="shared" si="161"/>
        <v>0</v>
      </c>
      <c r="H615" s="22" t="b">
        <f t="shared" si="152"/>
        <v>0</v>
      </c>
      <c r="I615" s="22" t="b">
        <f t="shared" si="159"/>
        <v>0</v>
      </c>
      <c r="J615" s="22" t="b">
        <f t="shared" si="153"/>
        <v>0</v>
      </c>
      <c r="K615" s="3" t="str">
        <f>IF(AND(J615,RIGHT(Y615)="통"),Y615,"")</f>
        <v/>
      </c>
      <c r="L615" s="3" t="str">
        <f t="shared" si="154"/>
        <v/>
      </c>
      <c r="M615" s="3" t="str">
        <f t="shared" si="155"/>
        <v/>
      </c>
      <c r="N615" s="64" t="str">
        <f t="shared" si="160"/>
        <v/>
      </c>
      <c r="O615" s="3" t="str">
        <f>IF(I615,IF(I616,CONCATENATE(Y615,O616),Y615),"")</f>
        <v/>
      </c>
      <c r="P615" s="19" t="str">
        <f>IF(G615,O615,IF(D615,Y615,""))</f>
        <v/>
      </c>
      <c r="Q615" s="23">
        <f>_xlfn.XLOOKUP(R615,summary!C1:C36,summary!B1:B36)</f>
        <v>43448</v>
      </c>
      <c r="R615" s="24" t="str">
        <f t="shared" si="156"/>
        <v>마북동</v>
      </c>
      <c r="S615" s="24" t="str">
        <f>IF(J615,Y615,S614)</f>
        <v>마북17통</v>
      </c>
      <c r="T615" s="24" t="str">
        <f>IF(J615,P616,T614)</f>
        <v>(마북동, 현대필그린아파트)</v>
      </c>
      <c r="U615" s="24" t="str">
        <f t="shared" si="157"/>
        <v>마북</v>
      </c>
      <c r="V615" s="25">
        <f>IF(J615,M615,V614)</f>
        <v>17</v>
      </c>
      <c r="W615" s="25">
        <f t="shared" si="158"/>
        <v>9</v>
      </c>
      <c r="X615" s="26"/>
      <c r="Y615" s="7"/>
      <c r="Z615" s="2" t="s">
        <v>114</v>
      </c>
      <c r="AA615" s="2" t="s">
        <v>769</v>
      </c>
      <c r="AB615" s="5"/>
      <c r="AC615" s="5"/>
      <c r="AD615" s="5"/>
      <c r="AE615" s="5"/>
      <c r="AF615" s="5"/>
      <c r="AG615" s="5"/>
    </row>
    <row r="616" spans="1:33" ht="15.95" customHeight="1" x14ac:dyDescent="0.3">
      <c r="A616" s="22" t="b">
        <f t="shared" si="147"/>
        <v>0</v>
      </c>
      <c r="B616" s="22" t="b">
        <f t="shared" si="148"/>
        <v>0</v>
      </c>
      <c r="C616" s="22" t="b">
        <f t="shared" si="149"/>
        <v>0</v>
      </c>
      <c r="D616" s="22" t="b">
        <f t="shared" si="150"/>
        <v>0</v>
      </c>
      <c r="E616" s="22" t="b">
        <f t="shared" si="151"/>
        <v>0</v>
      </c>
      <c r="F616" s="22" t="b">
        <f t="shared" si="146"/>
        <v>0</v>
      </c>
      <c r="G616" s="22" t="b">
        <f t="shared" si="161"/>
        <v>0</v>
      </c>
      <c r="H616" s="22" t="b">
        <f t="shared" si="152"/>
        <v>0</v>
      </c>
      <c r="I616" s="22" t="b">
        <f t="shared" si="159"/>
        <v>0</v>
      </c>
      <c r="J616" s="22" t="b">
        <f t="shared" si="153"/>
        <v>0</v>
      </c>
      <c r="K616" s="3" t="str">
        <f>IF(AND(J616,RIGHT(Y616)="통"),Y616,"")</f>
        <v/>
      </c>
      <c r="L616" s="3" t="str">
        <f t="shared" si="154"/>
        <v/>
      </c>
      <c r="M616" s="3" t="str">
        <f t="shared" si="155"/>
        <v/>
      </c>
      <c r="N616" s="64" t="str">
        <f t="shared" si="160"/>
        <v/>
      </c>
      <c r="O616" s="3" t="str">
        <f>IF(I616,IF(I617,CONCATENATE(Y616,O617),Y616),"")</f>
        <v/>
      </c>
      <c r="P616" s="19" t="str">
        <f>IF(G616,O616,IF(D616,Y616,""))</f>
        <v/>
      </c>
      <c r="Q616" s="23">
        <f>_xlfn.XLOOKUP(R616,summary!C1:C36,summary!B1:B36)</f>
        <v>43448</v>
      </c>
      <c r="R616" s="24" t="str">
        <f t="shared" si="156"/>
        <v>마북동</v>
      </c>
      <c r="S616" s="24" t="str">
        <f>IF(J616,Y616,S615)</f>
        <v>마북17통</v>
      </c>
      <c r="T616" s="24" t="str">
        <f>IF(J616,P617,T615)</f>
        <v>(마북동, 현대필그린아파트)</v>
      </c>
      <c r="U616" s="24" t="str">
        <f t="shared" si="157"/>
        <v>마북</v>
      </c>
      <c r="V616" s="25">
        <f>IF(J616,M616,V615)</f>
        <v>17</v>
      </c>
      <c r="W616" s="25">
        <f t="shared" si="158"/>
        <v>10</v>
      </c>
      <c r="X616" s="26"/>
      <c r="Y616" s="7"/>
      <c r="Z616" s="2" t="s">
        <v>116</v>
      </c>
      <c r="AA616" s="2" t="s">
        <v>770</v>
      </c>
      <c r="AB616" s="5"/>
      <c r="AC616" s="5"/>
      <c r="AD616" s="5"/>
      <c r="AE616" s="5"/>
      <c r="AF616" s="5"/>
      <c r="AG616" s="5"/>
    </row>
    <row r="617" spans="1:33" ht="15.95" customHeight="1" x14ac:dyDescent="0.3">
      <c r="A617" s="22" t="b">
        <f t="shared" si="147"/>
        <v>0</v>
      </c>
      <c r="B617" s="22" t="b">
        <f t="shared" si="148"/>
        <v>0</v>
      </c>
      <c r="C617" s="22" t="b">
        <f t="shared" si="149"/>
        <v>0</v>
      </c>
      <c r="D617" s="22" t="b">
        <f t="shared" si="150"/>
        <v>0</v>
      </c>
      <c r="E617" s="22" t="b">
        <f t="shared" si="151"/>
        <v>0</v>
      </c>
      <c r="F617" s="22" t="b">
        <f t="shared" si="146"/>
        <v>0</v>
      </c>
      <c r="G617" s="22" t="b">
        <f t="shared" si="161"/>
        <v>0</v>
      </c>
      <c r="H617" s="22" t="b">
        <f t="shared" si="152"/>
        <v>0</v>
      </c>
      <c r="I617" s="22" t="b">
        <f t="shared" si="159"/>
        <v>0</v>
      </c>
      <c r="J617" s="22" t="b">
        <f t="shared" si="153"/>
        <v>0</v>
      </c>
      <c r="K617" s="3" t="str">
        <f>IF(AND(J617,RIGHT(Y617)="통"),Y617,"")</f>
        <v/>
      </c>
      <c r="L617" s="3" t="str">
        <f t="shared" si="154"/>
        <v/>
      </c>
      <c r="M617" s="3" t="str">
        <f t="shared" si="155"/>
        <v/>
      </c>
      <c r="N617" s="64" t="str">
        <f t="shared" si="160"/>
        <v/>
      </c>
      <c r="O617" s="3" t="str">
        <f>IF(I617,IF(I618,CONCATENATE(Y617,O618),Y617),"")</f>
        <v/>
      </c>
      <c r="P617" s="19" t="str">
        <f>IF(G617,O617,IF(D617,Y617,""))</f>
        <v/>
      </c>
      <c r="Q617" s="23">
        <f>_xlfn.XLOOKUP(R617,summary!C1:C36,summary!B1:B36)</f>
        <v>43448</v>
      </c>
      <c r="R617" s="24" t="str">
        <f t="shared" si="156"/>
        <v>마북동</v>
      </c>
      <c r="S617" s="24" t="str">
        <f>IF(J617,Y617,S616)</f>
        <v>마북17통</v>
      </c>
      <c r="T617" s="24" t="str">
        <f>IF(J617,P618,T616)</f>
        <v>(마북동, 현대필그린아파트)</v>
      </c>
      <c r="U617" s="24" t="str">
        <f t="shared" si="157"/>
        <v>마북</v>
      </c>
      <c r="V617" s="25">
        <f>IF(J617,M617,V616)</f>
        <v>17</v>
      </c>
      <c r="W617" s="25">
        <f t="shared" si="158"/>
        <v>11</v>
      </c>
      <c r="X617" s="26"/>
      <c r="Y617" s="7"/>
      <c r="Z617" s="2" t="s">
        <v>118</v>
      </c>
      <c r="AA617" s="2" t="s">
        <v>771</v>
      </c>
      <c r="AB617" s="5"/>
      <c r="AC617" s="5"/>
      <c r="AD617" s="5"/>
      <c r="AE617" s="5"/>
      <c r="AF617" s="5"/>
      <c r="AG617" s="5"/>
    </row>
    <row r="618" spans="1:33" ht="15.95" customHeight="1" x14ac:dyDescent="0.3">
      <c r="A618" s="22" t="b">
        <f t="shared" si="147"/>
        <v>0</v>
      </c>
      <c r="B618" s="22" t="b">
        <f t="shared" si="148"/>
        <v>0</v>
      </c>
      <c r="C618" s="22" t="b">
        <f t="shared" si="149"/>
        <v>0</v>
      </c>
      <c r="D618" s="22" t="b">
        <f t="shared" si="150"/>
        <v>0</v>
      </c>
      <c r="E618" s="22" t="b">
        <f t="shared" si="151"/>
        <v>0</v>
      </c>
      <c r="F618" s="22" t="b">
        <f t="shared" si="146"/>
        <v>0</v>
      </c>
      <c r="G618" s="22" t="b">
        <f t="shared" si="161"/>
        <v>0</v>
      </c>
      <c r="H618" s="22" t="b">
        <f t="shared" si="152"/>
        <v>0</v>
      </c>
      <c r="I618" s="22" t="b">
        <f t="shared" si="159"/>
        <v>0</v>
      </c>
      <c r="J618" s="22" t="b">
        <f t="shared" si="153"/>
        <v>0</v>
      </c>
      <c r="K618" s="3" t="str">
        <f>IF(AND(J618,RIGHT(Y618)="통"),Y618,"")</f>
        <v/>
      </c>
      <c r="L618" s="3" t="str">
        <f t="shared" si="154"/>
        <v/>
      </c>
      <c r="M618" s="3" t="str">
        <f t="shared" si="155"/>
        <v/>
      </c>
      <c r="N618" s="64" t="str">
        <f t="shared" si="160"/>
        <v/>
      </c>
      <c r="O618" s="3" t="str">
        <f>IF(I618,IF(I619,CONCATENATE(Y618,O619),Y618),"")</f>
        <v/>
      </c>
      <c r="P618" s="19" t="str">
        <f>IF(G618,O618,IF(D618,Y618,""))</f>
        <v/>
      </c>
      <c r="Q618" s="23">
        <f>_xlfn.XLOOKUP(R618,summary!C1:C36,summary!B1:B36)</f>
        <v>43448</v>
      </c>
      <c r="R618" s="24" t="str">
        <f t="shared" si="156"/>
        <v>마북동</v>
      </c>
      <c r="S618" s="24" t="str">
        <f>IF(J618,Y618,S617)</f>
        <v>마북17통</v>
      </c>
      <c r="T618" s="24" t="str">
        <f>IF(J618,P619,T617)</f>
        <v>(마북동, 현대필그린아파트)</v>
      </c>
      <c r="U618" s="24" t="str">
        <f t="shared" si="157"/>
        <v>마북</v>
      </c>
      <c r="V618" s="25">
        <f>IF(J618,M618,V617)</f>
        <v>17</v>
      </c>
      <c r="W618" s="25">
        <f t="shared" si="158"/>
        <v>12</v>
      </c>
      <c r="X618" s="26"/>
      <c r="Y618" s="7"/>
      <c r="Z618" s="2" t="s">
        <v>120</v>
      </c>
      <c r="AA618" s="2" t="s">
        <v>772</v>
      </c>
      <c r="AB618" s="5"/>
      <c r="AC618" s="5"/>
      <c r="AD618" s="5"/>
      <c r="AE618" s="5"/>
      <c r="AF618" s="5"/>
      <c r="AG618" s="5"/>
    </row>
    <row r="619" spans="1:33" ht="15.95" customHeight="1" x14ac:dyDescent="0.3">
      <c r="A619" s="22" t="b">
        <f t="shared" si="147"/>
        <v>0</v>
      </c>
      <c r="B619" s="22" t="b">
        <f t="shared" si="148"/>
        <v>0</v>
      </c>
      <c r="C619" s="22" t="b">
        <f t="shared" si="149"/>
        <v>0</v>
      </c>
      <c r="D619" s="22" t="b">
        <f t="shared" si="150"/>
        <v>0</v>
      </c>
      <c r="E619" s="22" t="b">
        <f t="shared" si="151"/>
        <v>0</v>
      </c>
      <c r="F619" s="22" t="b">
        <f t="shared" si="146"/>
        <v>0</v>
      </c>
      <c r="G619" s="22" t="b">
        <f t="shared" si="161"/>
        <v>0</v>
      </c>
      <c r="H619" s="22" t="b">
        <f t="shared" si="152"/>
        <v>0</v>
      </c>
      <c r="I619" s="22" t="b">
        <f t="shared" si="159"/>
        <v>0</v>
      </c>
      <c r="J619" s="22" t="b">
        <f t="shared" si="153"/>
        <v>0</v>
      </c>
      <c r="K619" s="3" t="str">
        <f>IF(AND(J619,RIGHT(Y619)="통"),Y619,"")</f>
        <v/>
      </c>
      <c r="L619" s="3" t="str">
        <f t="shared" si="154"/>
        <v/>
      </c>
      <c r="M619" s="3" t="str">
        <f t="shared" si="155"/>
        <v/>
      </c>
      <c r="N619" s="64" t="str">
        <f t="shared" si="160"/>
        <v/>
      </c>
      <c r="O619" s="3" t="str">
        <f>IF(I619,IF(I620,CONCATENATE(Y619,O620),Y619),"")</f>
        <v/>
      </c>
      <c r="P619" s="19" t="str">
        <f>IF(G619,O619,IF(D619,Y619,""))</f>
        <v/>
      </c>
      <c r="Q619" s="23">
        <f>_xlfn.XLOOKUP(R619,summary!C1:C36,summary!B1:B36)</f>
        <v>43448</v>
      </c>
      <c r="R619" s="24" t="str">
        <f t="shared" si="156"/>
        <v>마북동</v>
      </c>
      <c r="S619" s="24" t="str">
        <f>IF(J619,Y619,S618)</f>
        <v>마북17통</v>
      </c>
      <c r="T619" s="24" t="str">
        <f>IF(J619,P620,T618)</f>
        <v>(마북동, 현대필그린아파트)</v>
      </c>
      <c r="U619" s="24" t="str">
        <f t="shared" si="157"/>
        <v>마북</v>
      </c>
      <c r="V619" s="25">
        <f>IF(J619,M619,V618)</f>
        <v>17</v>
      </c>
      <c r="W619" s="25">
        <f t="shared" si="158"/>
        <v>13</v>
      </c>
      <c r="X619" s="26"/>
      <c r="Y619" s="7"/>
      <c r="Z619" s="2" t="s">
        <v>137</v>
      </c>
      <c r="AA619" s="2" t="s">
        <v>773</v>
      </c>
      <c r="AB619" s="5"/>
      <c r="AC619" s="5"/>
      <c r="AD619" s="5"/>
      <c r="AE619" s="5"/>
      <c r="AF619" s="5"/>
      <c r="AG619" s="5"/>
    </row>
    <row r="620" spans="1:33" ht="15.95" customHeight="1" x14ac:dyDescent="0.3">
      <c r="A620" s="22" t="b">
        <f t="shared" si="147"/>
        <v>0</v>
      </c>
      <c r="B620" s="22" t="b">
        <f t="shared" si="148"/>
        <v>0</v>
      </c>
      <c r="C620" s="22" t="b">
        <f t="shared" si="149"/>
        <v>0</v>
      </c>
      <c r="D620" s="22" t="b">
        <f t="shared" si="150"/>
        <v>0</v>
      </c>
      <c r="E620" s="22" t="b">
        <f t="shared" si="151"/>
        <v>0</v>
      </c>
      <c r="F620" s="22" t="b">
        <f t="shared" si="146"/>
        <v>0</v>
      </c>
      <c r="G620" s="22" t="b">
        <f t="shared" si="161"/>
        <v>0</v>
      </c>
      <c r="H620" s="22" t="b">
        <f t="shared" si="152"/>
        <v>0</v>
      </c>
      <c r="I620" s="22" t="b">
        <f t="shared" si="159"/>
        <v>0</v>
      </c>
      <c r="J620" s="22" t="b">
        <f t="shared" si="153"/>
        <v>0</v>
      </c>
      <c r="K620" s="3" t="str">
        <f>IF(AND(J620,RIGHT(Y620)="통"),Y620,"")</f>
        <v/>
      </c>
      <c r="L620" s="3" t="str">
        <f t="shared" si="154"/>
        <v/>
      </c>
      <c r="M620" s="3" t="str">
        <f t="shared" si="155"/>
        <v/>
      </c>
      <c r="N620" s="64" t="str">
        <f t="shared" si="160"/>
        <v/>
      </c>
      <c r="O620" s="3" t="str">
        <f>IF(I620,IF(I621,CONCATENATE(Y620,O621),Y620),"")</f>
        <v/>
      </c>
      <c r="P620" s="19" t="str">
        <f>IF(G620,O620,IF(D620,Y620,""))</f>
        <v/>
      </c>
      <c r="Q620" s="23">
        <f>_xlfn.XLOOKUP(R620,summary!C1:C36,summary!B1:B36)</f>
        <v>43448</v>
      </c>
      <c r="R620" s="24" t="str">
        <f t="shared" si="156"/>
        <v>마북동</v>
      </c>
      <c r="S620" s="24" t="str">
        <f>IF(J620,Y620,S619)</f>
        <v>마북17통</v>
      </c>
      <c r="T620" s="24" t="str">
        <f>IF(J620,P621,T619)</f>
        <v>(마북동, 현대필그린아파트)</v>
      </c>
      <c r="U620" s="24" t="str">
        <f t="shared" si="157"/>
        <v>마북</v>
      </c>
      <c r="V620" s="25">
        <f>IF(J620,M620,V619)</f>
        <v>17</v>
      </c>
      <c r="W620" s="25">
        <f t="shared" si="158"/>
        <v>14</v>
      </c>
      <c r="X620" s="26"/>
      <c r="Y620" s="7"/>
      <c r="Z620" s="2" t="s">
        <v>139</v>
      </c>
      <c r="AA620" s="2" t="s">
        <v>774</v>
      </c>
      <c r="AB620" s="5"/>
      <c r="AC620" s="5"/>
      <c r="AD620" s="5"/>
      <c r="AE620" s="5"/>
      <c r="AF620" s="5"/>
      <c r="AG620" s="5"/>
    </row>
    <row r="621" spans="1:33" ht="15.95" customHeight="1" x14ac:dyDescent="0.3">
      <c r="A621" s="22" t="b">
        <f t="shared" si="147"/>
        <v>0</v>
      </c>
      <c r="B621" s="22" t="b">
        <f t="shared" si="148"/>
        <v>0</v>
      </c>
      <c r="C621" s="22" t="b">
        <f t="shared" si="149"/>
        <v>0</v>
      </c>
      <c r="D621" s="22" t="b">
        <f t="shared" si="150"/>
        <v>0</v>
      </c>
      <c r="E621" s="22" t="b">
        <f t="shared" si="151"/>
        <v>0</v>
      </c>
      <c r="F621" s="22" t="b">
        <f t="shared" si="146"/>
        <v>0</v>
      </c>
      <c r="G621" s="22" t="b">
        <f t="shared" si="161"/>
        <v>0</v>
      </c>
      <c r="H621" s="22" t="b">
        <f t="shared" si="152"/>
        <v>0</v>
      </c>
      <c r="I621" s="22" t="b">
        <f t="shared" si="159"/>
        <v>0</v>
      </c>
      <c r="J621" s="22" t="b">
        <f t="shared" si="153"/>
        <v>0</v>
      </c>
      <c r="K621" s="3" t="str">
        <f>IF(AND(J621,RIGHT(Y621)="통"),Y621,"")</f>
        <v/>
      </c>
      <c r="L621" s="3" t="str">
        <f t="shared" si="154"/>
        <v/>
      </c>
      <c r="M621" s="3" t="str">
        <f t="shared" si="155"/>
        <v/>
      </c>
      <c r="N621" s="64" t="str">
        <f t="shared" si="160"/>
        <v/>
      </c>
      <c r="O621" s="3" t="str">
        <f>IF(I621,IF(I622,CONCATENATE(Y621,O622),Y621),"")</f>
        <v/>
      </c>
      <c r="P621" s="19" t="str">
        <f>IF(G621,O621,IF(D621,Y621,""))</f>
        <v/>
      </c>
      <c r="Q621" s="23">
        <f>_xlfn.XLOOKUP(R621,summary!C1:C36,summary!B1:B36)</f>
        <v>43448</v>
      </c>
      <c r="R621" s="24" t="str">
        <f t="shared" si="156"/>
        <v>마북동</v>
      </c>
      <c r="S621" s="24" t="str">
        <f>IF(J621,Y621,S620)</f>
        <v>마북17통</v>
      </c>
      <c r="T621" s="24" t="str">
        <f>IF(J621,P622,T620)</f>
        <v>(마북동, 현대필그린아파트)</v>
      </c>
      <c r="U621" s="24" t="str">
        <f t="shared" si="157"/>
        <v>마북</v>
      </c>
      <c r="V621" s="25">
        <f>IF(J621,M621,V620)</f>
        <v>17</v>
      </c>
      <c r="W621" s="24" t="str">
        <f t="shared" si="158"/>
        <v/>
      </c>
      <c r="X621" s="26"/>
      <c r="Y621" s="7"/>
      <c r="Z621" s="7"/>
      <c r="AA621" s="7"/>
      <c r="AB621" s="5"/>
      <c r="AC621" s="5"/>
      <c r="AD621" s="5"/>
      <c r="AE621" s="5"/>
      <c r="AF621" s="5"/>
      <c r="AG621" s="5"/>
    </row>
    <row r="622" spans="1:33" ht="15.95" customHeight="1" x14ac:dyDescent="0.3">
      <c r="A622" s="22" t="b">
        <f t="shared" si="147"/>
        <v>0</v>
      </c>
      <c r="B622" s="22" t="b">
        <f t="shared" si="148"/>
        <v>0</v>
      </c>
      <c r="C622" s="22" t="b">
        <f t="shared" si="149"/>
        <v>0</v>
      </c>
      <c r="D622" s="22" t="b">
        <f t="shared" si="150"/>
        <v>0</v>
      </c>
      <c r="E622" s="22" t="b">
        <f t="shared" si="151"/>
        <v>0</v>
      </c>
      <c r="F622" s="22" t="b">
        <f t="shared" si="146"/>
        <v>0</v>
      </c>
      <c r="G622" s="22" t="b">
        <f t="shared" si="161"/>
        <v>0</v>
      </c>
      <c r="H622" s="22" t="b">
        <f t="shared" si="152"/>
        <v>0</v>
      </c>
      <c r="I622" s="22" t="b">
        <f t="shared" si="159"/>
        <v>0</v>
      </c>
      <c r="J622" s="22" t="b">
        <f t="shared" si="153"/>
        <v>0</v>
      </c>
      <c r="K622" s="3" t="str">
        <f>IF(AND(J622,RIGHT(Y622)="통"),Y622,"")</f>
        <v/>
      </c>
      <c r="L622" s="3" t="str">
        <f t="shared" si="154"/>
        <v/>
      </c>
      <c r="M622" s="3" t="str">
        <f t="shared" si="155"/>
        <v/>
      </c>
      <c r="N622" s="64" t="str">
        <f t="shared" si="160"/>
        <v/>
      </c>
      <c r="O622" s="3" t="str">
        <f>IF(I622,IF(I623,CONCATENATE(Y622,O623),Y622),"")</f>
        <v/>
      </c>
      <c r="P622" s="19" t="str">
        <f>IF(G622,O622,IF(D622,Y622,""))</f>
        <v/>
      </c>
      <c r="Q622" s="23">
        <f>_xlfn.XLOOKUP(R622,summary!C1:C36,summary!B1:B36)</f>
        <v>43448</v>
      </c>
      <c r="R622" s="24" t="str">
        <f t="shared" si="156"/>
        <v>마북동</v>
      </c>
      <c r="S622" s="24" t="str">
        <f>IF(J622,Y622,S621)</f>
        <v>마북17통</v>
      </c>
      <c r="T622" s="24" t="str">
        <f>IF(J622,P623,T621)</f>
        <v>(마북동, 현대필그린아파트)</v>
      </c>
      <c r="U622" s="24" t="str">
        <f t="shared" si="157"/>
        <v>마북</v>
      </c>
      <c r="V622" s="25">
        <f>IF(J622,M622,V621)</f>
        <v>17</v>
      </c>
      <c r="W622" s="24" t="str">
        <f t="shared" si="158"/>
        <v/>
      </c>
      <c r="X622" s="26"/>
      <c r="Y622" s="7"/>
      <c r="Z622" s="7"/>
      <c r="AA622" s="7"/>
      <c r="AB622" s="5"/>
      <c r="AC622" s="5"/>
      <c r="AD622" s="5"/>
      <c r="AE622" s="5"/>
      <c r="AF622" s="5"/>
      <c r="AG622" s="5"/>
    </row>
    <row r="623" spans="1:33" ht="15.95" customHeight="1" x14ac:dyDescent="0.3">
      <c r="A623" s="22" t="b">
        <f t="shared" si="147"/>
        <v>0</v>
      </c>
      <c r="B623" s="22" t="b">
        <f t="shared" si="148"/>
        <v>0</v>
      </c>
      <c r="C623" s="22" t="b">
        <f t="shared" si="149"/>
        <v>0</v>
      </c>
      <c r="D623" s="22" t="b">
        <f t="shared" si="150"/>
        <v>0</v>
      </c>
      <c r="E623" s="22" t="b">
        <f t="shared" si="151"/>
        <v>0</v>
      </c>
      <c r="F623" s="22" t="b">
        <f t="shared" ref="F623:F686" si="162">_xlfn.XOR(B623,C623)</f>
        <v>0</v>
      </c>
      <c r="G623" s="22" t="b">
        <f t="shared" si="161"/>
        <v>0</v>
      </c>
      <c r="H623" s="22" t="b">
        <f t="shared" si="152"/>
        <v>0</v>
      </c>
      <c r="I623" s="22" t="b">
        <f t="shared" si="159"/>
        <v>0</v>
      </c>
      <c r="J623" s="22" t="b">
        <f t="shared" si="153"/>
        <v>0</v>
      </c>
      <c r="K623" s="3" t="str">
        <f>IF(AND(J623,RIGHT(Y623)="통"),Y623,"")</f>
        <v/>
      </c>
      <c r="L623" s="3" t="str">
        <f t="shared" si="154"/>
        <v/>
      </c>
      <c r="M623" s="3" t="str">
        <f t="shared" si="155"/>
        <v/>
      </c>
      <c r="N623" s="64" t="str">
        <f t="shared" si="160"/>
        <v/>
      </c>
      <c r="O623" s="3" t="str">
        <f>IF(I623,IF(I624,CONCATENATE(Y623,O624),Y623),"")</f>
        <v/>
      </c>
      <c r="P623" s="19" t="str">
        <f>IF(G623,O623,IF(D623,Y623,""))</f>
        <v/>
      </c>
      <c r="Q623" s="23">
        <f>_xlfn.XLOOKUP(R623,summary!C1:C36,summary!B1:B36)</f>
        <v>43448</v>
      </c>
      <c r="R623" s="24" t="str">
        <f t="shared" si="156"/>
        <v>마북동</v>
      </c>
      <c r="S623" s="24" t="str">
        <f>IF(J623,Y623,S622)</f>
        <v>마북17통</v>
      </c>
      <c r="T623" s="24" t="str">
        <f>IF(J623,P624,T622)</f>
        <v>(마북동, 현대필그린아파트)</v>
      </c>
      <c r="U623" s="24" t="str">
        <f t="shared" si="157"/>
        <v>마북</v>
      </c>
      <c r="V623" s="25">
        <f>IF(J623,M623,V622)</f>
        <v>17</v>
      </c>
      <c r="W623" s="24" t="str">
        <f t="shared" si="158"/>
        <v/>
      </c>
      <c r="X623" s="26"/>
      <c r="Y623" s="7"/>
      <c r="Z623" s="7"/>
      <c r="AA623" s="7"/>
      <c r="AB623" s="5"/>
      <c r="AC623" s="5"/>
      <c r="AD623" s="5"/>
      <c r="AE623" s="5"/>
      <c r="AF623" s="5"/>
      <c r="AG623" s="5"/>
    </row>
    <row r="624" spans="1:33" ht="15.95" customHeight="1" x14ac:dyDescent="0.3">
      <c r="A624" s="22" t="b">
        <f t="shared" si="147"/>
        <v>1</v>
      </c>
      <c r="B624" s="22" t="b">
        <f t="shared" si="148"/>
        <v>0</v>
      </c>
      <c r="C624" s="22" t="b">
        <f t="shared" si="149"/>
        <v>0</v>
      </c>
      <c r="D624" s="22" t="b">
        <f t="shared" si="150"/>
        <v>0</v>
      </c>
      <c r="E624" s="22" t="b">
        <f t="shared" si="151"/>
        <v>0</v>
      </c>
      <c r="F624" s="22" t="b">
        <f t="shared" si="162"/>
        <v>0</v>
      </c>
      <c r="G624" s="22" t="b">
        <f t="shared" si="161"/>
        <v>0</v>
      </c>
      <c r="H624" s="22" t="b">
        <f t="shared" si="152"/>
        <v>0</v>
      </c>
      <c r="I624" s="22" t="b">
        <f t="shared" si="159"/>
        <v>0</v>
      </c>
      <c r="J624" s="22" t="b">
        <f t="shared" si="153"/>
        <v>1</v>
      </c>
      <c r="K624" s="3" t="str">
        <f>IF(AND(J624,RIGHT(Y624)="통"),Y624,"")</f>
        <v/>
      </c>
      <c r="L624" s="3" t="str">
        <f t="shared" si="154"/>
        <v/>
      </c>
      <c r="M624" s="3" t="str">
        <f t="shared" si="155"/>
        <v/>
      </c>
      <c r="N624" s="64" t="str">
        <f t="shared" si="160"/>
        <v/>
      </c>
      <c r="O624" s="3" t="str">
        <f>IF(I624,IF(I625,CONCATENATE(Y624,O625),Y624),"")</f>
        <v/>
      </c>
      <c r="P624" s="19" t="str">
        <f>IF(G624,O624,IF(D624,Y624,""))</f>
        <v/>
      </c>
      <c r="Q624" s="23" t="e">
        <f>_xlfn.XLOOKUP(R624,summary!C1:C36,summary!B1:B36)</f>
        <v>#N/A</v>
      </c>
      <c r="R624" s="24" t="str">
        <f t="shared" si="156"/>
        <v>읍 면 동</v>
      </c>
      <c r="S624" s="24" t="str">
        <f>IF(J624,Y624,S623)</f>
        <v>통 리 명</v>
      </c>
      <c r="T624" s="24" t="str">
        <f>IF(J624,P625,T623)</f>
        <v/>
      </c>
      <c r="U624" s="25" t="str">
        <f t="shared" si="157"/>
        <v/>
      </c>
      <c r="V624" s="24" t="str">
        <f>IF(J624,M624,V623)</f>
        <v/>
      </c>
      <c r="W624" s="24" t="str">
        <f t="shared" si="158"/>
        <v/>
      </c>
      <c r="X624" s="21" t="s">
        <v>141</v>
      </c>
      <c r="Y624" s="2" t="s">
        <v>142</v>
      </c>
      <c r="Z624" s="2" t="s">
        <v>74</v>
      </c>
      <c r="AA624" s="2" t="s">
        <v>143</v>
      </c>
      <c r="AB624" s="5"/>
      <c r="AC624" s="5"/>
      <c r="AD624" s="5"/>
      <c r="AE624" s="5"/>
      <c r="AF624" s="5"/>
      <c r="AG624" s="5"/>
    </row>
    <row r="625" spans="1:33" ht="15.95" customHeight="1" x14ac:dyDescent="0.3">
      <c r="A625" s="22" t="b">
        <f t="shared" si="147"/>
        <v>1</v>
      </c>
      <c r="B625" s="22" t="b">
        <f t="shared" si="148"/>
        <v>0</v>
      </c>
      <c r="C625" s="22" t="b">
        <f t="shared" si="149"/>
        <v>0</v>
      </c>
      <c r="D625" s="22" t="b">
        <f t="shared" si="150"/>
        <v>0</v>
      </c>
      <c r="E625" s="22" t="b">
        <f t="shared" si="151"/>
        <v>0</v>
      </c>
      <c r="F625" s="22" t="b">
        <f t="shared" si="162"/>
        <v>0</v>
      </c>
      <c r="G625" s="22" t="b">
        <f t="shared" si="161"/>
        <v>0</v>
      </c>
      <c r="H625" s="22" t="b">
        <f t="shared" si="152"/>
        <v>0</v>
      </c>
      <c r="I625" s="22" t="b">
        <f t="shared" si="159"/>
        <v>0</v>
      </c>
      <c r="J625" s="22" t="b">
        <f t="shared" si="153"/>
        <v>1</v>
      </c>
      <c r="K625" s="3" t="str">
        <f>IF(AND(J625,RIGHT(Y625)="통"),Y625,"")</f>
        <v>마북18통</v>
      </c>
      <c r="L625" s="3" t="str">
        <f t="shared" si="154"/>
        <v>18</v>
      </c>
      <c r="M625" s="22">
        <f t="shared" si="155"/>
        <v>18</v>
      </c>
      <c r="N625" s="64" t="str">
        <f t="shared" si="160"/>
        <v>마북</v>
      </c>
      <c r="O625" s="3" t="str">
        <f>IF(I625,IF(I626,CONCATENATE(Y625,O626),Y625),"")</f>
        <v/>
      </c>
      <c r="P625" s="19" t="str">
        <f>IF(G625,O625,IF(D625,Y625,""))</f>
        <v/>
      </c>
      <c r="Q625" s="23">
        <f>_xlfn.XLOOKUP(R625,summary!C1:C36,summary!B1:B36)</f>
        <v>43448</v>
      </c>
      <c r="R625" s="24" t="str">
        <f t="shared" si="156"/>
        <v>마북동</v>
      </c>
      <c r="S625" s="24" t="str">
        <f>IF(J625,Y625,S624)</f>
        <v>마북18통</v>
      </c>
      <c r="T625" s="24" t="str">
        <f>IF(J625,P626,T624)</f>
        <v>(마북동, 연원마을쉐르빌아파트)</v>
      </c>
      <c r="U625" s="24" t="str">
        <f t="shared" si="157"/>
        <v>마북</v>
      </c>
      <c r="V625" s="25">
        <f>IF(J625,M625,V624)</f>
        <v>18</v>
      </c>
      <c r="W625" s="25">
        <f t="shared" si="158"/>
        <v>1</v>
      </c>
      <c r="X625" s="21" t="s">
        <v>33</v>
      </c>
      <c r="Y625" s="2" t="s">
        <v>775</v>
      </c>
      <c r="Z625" s="2" t="s">
        <v>79</v>
      </c>
      <c r="AA625" s="2" t="s">
        <v>777</v>
      </c>
      <c r="AB625" s="5"/>
      <c r="AC625" s="5"/>
      <c r="AD625" s="5"/>
      <c r="AE625" s="5"/>
      <c r="AF625" s="5"/>
      <c r="AG625" s="5"/>
    </row>
    <row r="626" spans="1:33" ht="15.95" customHeight="1" x14ac:dyDescent="0.3">
      <c r="A626" s="22" t="b">
        <f t="shared" si="147"/>
        <v>1</v>
      </c>
      <c r="B626" s="22" t="b">
        <f t="shared" si="148"/>
        <v>1</v>
      </c>
      <c r="C626" s="22" t="b">
        <f t="shared" si="149"/>
        <v>0</v>
      </c>
      <c r="D626" s="22" t="b">
        <f t="shared" si="150"/>
        <v>0</v>
      </c>
      <c r="E626" s="22" t="b">
        <f t="shared" si="151"/>
        <v>1</v>
      </c>
      <c r="F626" s="22" t="b">
        <f t="shared" si="162"/>
        <v>1</v>
      </c>
      <c r="G626" s="22" t="b">
        <f t="shared" si="161"/>
        <v>1</v>
      </c>
      <c r="H626" s="22" t="b">
        <f t="shared" si="152"/>
        <v>0</v>
      </c>
      <c r="I626" s="22" t="b">
        <f t="shared" si="159"/>
        <v>1</v>
      </c>
      <c r="J626" s="22" t="b">
        <f t="shared" si="153"/>
        <v>0</v>
      </c>
      <c r="K626" s="3" t="str">
        <f>IF(AND(J626,RIGHT(Y626)="통"),Y626,"")</f>
        <v/>
      </c>
      <c r="L626" s="3" t="str">
        <f t="shared" si="154"/>
        <v/>
      </c>
      <c r="M626" s="3" t="str">
        <f t="shared" si="155"/>
        <v/>
      </c>
      <c r="N626" s="64" t="str">
        <f t="shared" si="160"/>
        <v/>
      </c>
      <c r="O626" s="3" t="str">
        <f>IF(I626,IF(I627,CONCATENATE(Y626,O627),Y626),"")</f>
        <v>(마북동, 연원마을쉐르빌아파트)</v>
      </c>
      <c r="P626" s="19" t="str">
        <f>IF(G626,O626,IF(D626,Y626,""))</f>
        <v>(마북동, 연원마을쉐르빌아파트)</v>
      </c>
      <c r="Q626" s="23">
        <f>_xlfn.XLOOKUP(R626,summary!C1:C36,summary!B1:B36)</f>
        <v>43448</v>
      </c>
      <c r="R626" s="24" t="str">
        <f t="shared" si="156"/>
        <v>마북동</v>
      </c>
      <c r="S626" s="24" t="str">
        <f>IF(J626,Y626,S625)</f>
        <v>마북18통</v>
      </c>
      <c r="T626" s="24" t="str">
        <f>IF(J626,P627,T625)</f>
        <v>(마북동, 연원마을쉐르빌아파트)</v>
      </c>
      <c r="U626" s="24" t="str">
        <f t="shared" si="157"/>
        <v>마북</v>
      </c>
      <c r="V626" s="25">
        <f>IF(J626,M626,V625)</f>
        <v>18</v>
      </c>
      <c r="W626" s="25">
        <f t="shared" si="158"/>
        <v>2</v>
      </c>
      <c r="X626" s="26"/>
      <c r="Y626" s="2" t="s">
        <v>602</v>
      </c>
      <c r="Z626" s="2" t="s">
        <v>81</v>
      </c>
      <c r="AA626" s="2" t="s">
        <v>778</v>
      </c>
      <c r="AB626" s="5"/>
      <c r="AC626" s="5"/>
      <c r="AD626" s="5"/>
      <c r="AE626" s="5"/>
      <c r="AF626" s="5"/>
      <c r="AG626" s="5"/>
    </row>
    <row r="627" spans="1:33" ht="15.95" customHeight="1" x14ac:dyDescent="0.3">
      <c r="A627" s="22" t="b">
        <f t="shared" si="147"/>
        <v>1</v>
      </c>
      <c r="B627" s="22" t="b">
        <f t="shared" si="148"/>
        <v>0</v>
      </c>
      <c r="C627" s="22" t="b">
        <f t="shared" si="149"/>
        <v>0</v>
      </c>
      <c r="D627" s="22" t="b">
        <f t="shared" si="150"/>
        <v>0</v>
      </c>
      <c r="E627" s="22" t="b">
        <f t="shared" si="151"/>
        <v>0</v>
      </c>
      <c r="F627" s="22" t="b">
        <f t="shared" si="162"/>
        <v>0</v>
      </c>
      <c r="G627" s="22" t="b">
        <f t="shared" si="161"/>
        <v>0</v>
      </c>
      <c r="H627" s="22" t="b">
        <f t="shared" si="152"/>
        <v>0</v>
      </c>
      <c r="I627" s="22" t="b">
        <f t="shared" si="159"/>
        <v>1</v>
      </c>
      <c r="J627" s="22" t="b">
        <f t="shared" si="153"/>
        <v>0</v>
      </c>
      <c r="K627" s="3" t="str">
        <f>IF(AND(J627,RIGHT(Y627)="통"),Y627,"")</f>
        <v/>
      </c>
      <c r="L627" s="3" t="str">
        <f t="shared" si="154"/>
        <v/>
      </c>
      <c r="M627" s="3" t="str">
        <f t="shared" si="155"/>
        <v/>
      </c>
      <c r="N627" s="64" t="str">
        <f t="shared" si="160"/>
        <v/>
      </c>
      <c r="O627" s="3" t="str">
        <f>IF(I627,IF(I628,CONCATENATE(Y627,O628),Y627),"")</f>
        <v>연원마을쉐르빌아파트)</v>
      </c>
      <c r="P627" s="19" t="str">
        <f>IF(G627,O627,IF(D627,Y627,""))</f>
        <v/>
      </c>
      <c r="Q627" s="23">
        <f>_xlfn.XLOOKUP(R627,summary!C1:C36,summary!B1:B36)</f>
        <v>43448</v>
      </c>
      <c r="R627" s="24" t="str">
        <f t="shared" si="156"/>
        <v>마북동</v>
      </c>
      <c r="S627" s="24" t="str">
        <f>IF(J627,Y627,S626)</f>
        <v>마북18통</v>
      </c>
      <c r="T627" s="24" t="str">
        <f>IF(J627,P628,T626)</f>
        <v>(마북동, 연원마을쉐르빌아파트)</v>
      </c>
      <c r="U627" s="24" t="str">
        <f t="shared" si="157"/>
        <v>마북</v>
      </c>
      <c r="V627" s="25">
        <f>IF(J627,M627,V626)</f>
        <v>18</v>
      </c>
      <c r="W627" s="25">
        <f t="shared" si="158"/>
        <v>3</v>
      </c>
      <c r="X627" s="26"/>
      <c r="Y627" s="2" t="s">
        <v>779</v>
      </c>
      <c r="Z627" s="2" t="s">
        <v>83</v>
      </c>
      <c r="AA627" s="2" t="s">
        <v>780</v>
      </c>
      <c r="AB627" s="5"/>
      <c r="AC627" s="5"/>
      <c r="AD627" s="5"/>
      <c r="AE627" s="5"/>
      <c r="AF627" s="5"/>
      <c r="AG627" s="5"/>
    </row>
    <row r="628" spans="1:33" ht="15.95" customHeight="1" x14ac:dyDescent="0.3">
      <c r="A628" s="22" t="b">
        <f t="shared" si="147"/>
        <v>1</v>
      </c>
      <c r="B628" s="22" t="b">
        <f t="shared" si="148"/>
        <v>0</v>
      </c>
      <c r="C628" s="22" t="b">
        <f t="shared" si="149"/>
        <v>1</v>
      </c>
      <c r="D628" s="22" t="b">
        <f t="shared" si="150"/>
        <v>0</v>
      </c>
      <c r="E628" s="22" t="b">
        <f t="shared" si="151"/>
        <v>1</v>
      </c>
      <c r="F628" s="22" t="b">
        <f t="shared" si="162"/>
        <v>1</v>
      </c>
      <c r="G628" s="22" t="b">
        <f t="shared" si="161"/>
        <v>0</v>
      </c>
      <c r="H628" s="22" t="b">
        <f t="shared" si="152"/>
        <v>1</v>
      </c>
      <c r="I628" s="22" t="b">
        <f t="shared" si="159"/>
        <v>1</v>
      </c>
      <c r="J628" s="22" t="b">
        <f t="shared" si="153"/>
        <v>0</v>
      </c>
      <c r="K628" s="3" t="str">
        <f>IF(AND(J628,RIGHT(Y628)="통"),Y628,"")</f>
        <v/>
      </c>
      <c r="L628" s="3" t="str">
        <f t="shared" si="154"/>
        <v/>
      </c>
      <c r="M628" s="3" t="str">
        <f t="shared" si="155"/>
        <v/>
      </c>
      <c r="N628" s="64" t="str">
        <f t="shared" si="160"/>
        <v/>
      </c>
      <c r="O628" s="3" t="str">
        <f>IF(I628,IF(I629,CONCATENATE(Y628,O629),Y628),"")</f>
        <v>쉐르빌아파트)</v>
      </c>
      <c r="P628" s="19" t="str">
        <f>IF(G628,O628,IF(D628,Y628,""))</f>
        <v/>
      </c>
      <c r="Q628" s="23">
        <f>_xlfn.XLOOKUP(R628,summary!C1:C36,summary!B1:B36)</f>
        <v>43448</v>
      </c>
      <c r="R628" s="24" t="str">
        <f t="shared" si="156"/>
        <v>마북동</v>
      </c>
      <c r="S628" s="24" t="str">
        <f>IF(J628,Y628,S627)</f>
        <v>마북18통</v>
      </c>
      <c r="T628" s="24" t="str">
        <f>IF(J628,P629,T627)</f>
        <v>(마북동, 연원마을쉐르빌아파트)</v>
      </c>
      <c r="U628" s="24" t="str">
        <f t="shared" si="157"/>
        <v>마북</v>
      </c>
      <c r="V628" s="25">
        <f>IF(J628,M628,V627)</f>
        <v>18</v>
      </c>
      <c r="W628" s="25">
        <f t="shared" si="158"/>
        <v>4</v>
      </c>
      <c r="X628" s="26"/>
      <c r="Y628" s="2" t="s">
        <v>781</v>
      </c>
      <c r="Z628" s="2" t="s">
        <v>90</v>
      </c>
      <c r="AA628" s="2" t="s">
        <v>782</v>
      </c>
      <c r="AB628" s="5"/>
      <c r="AC628" s="5"/>
      <c r="AD628" s="5"/>
      <c r="AE628" s="5"/>
      <c r="AF628" s="5"/>
      <c r="AG628" s="5"/>
    </row>
    <row r="629" spans="1:33" ht="15.95" customHeight="1" x14ac:dyDescent="0.3">
      <c r="A629" s="22" t="b">
        <f t="shared" si="147"/>
        <v>0</v>
      </c>
      <c r="B629" s="22" t="b">
        <f t="shared" si="148"/>
        <v>0</v>
      </c>
      <c r="C629" s="22" t="b">
        <f t="shared" si="149"/>
        <v>0</v>
      </c>
      <c r="D629" s="22" t="b">
        <f t="shared" si="150"/>
        <v>0</v>
      </c>
      <c r="E629" s="22" t="b">
        <f t="shared" si="151"/>
        <v>0</v>
      </c>
      <c r="F629" s="22" t="b">
        <f t="shared" si="162"/>
        <v>0</v>
      </c>
      <c r="G629" s="22" t="b">
        <f t="shared" si="161"/>
        <v>0</v>
      </c>
      <c r="H629" s="22" t="b">
        <f t="shared" si="152"/>
        <v>0</v>
      </c>
      <c r="I629" s="22" t="b">
        <f t="shared" si="159"/>
        <v>0</v>
      </c>
      <c r="J629" s="22" t="b">
        <f t="shared" si="153"/>
        <v>0</v>
      </c>
      <c r="K629" s="3" t="str">
        <f>IF(AND(J629,RIGHT(Y629)="통"),Y629,"")</f>
        <v/>
      </c>
      <c r="L629" s="3" t="str">
        <f t="shared" si="154"/>
        <v/>
      </c>
      <c r="M629" s="3" t="str">
        <f t="shared" si="155"/>
        <v/>
      </c>
      <c r="N629" s="64" t="str">
        <f t="shared" si="160"/>
        <v/>
      </c>
      <c r="O629" s="3" t="str">
        <f>IF(I629,IF(I630,CONCATENATE(Y629,O630),Y629),"")</f>
        <v/>
      </c>
      <c r="P629" s="19" t="str">
        <f>IF(G629,O629,IF(D629,Y629,""))</f>
        <v/>
      </c>
      <c r="Q629" s="23">
        <f>_xlfn.XLOOKUP(R629,summary!C1:C36,summary!B1:B36)</f>
        <v>43448</v>
      </c>
      <c r="R629" s="24" t="str">
        <f t="shared" si="156"/>
        <v>마북동</v>
      </c>
      <c r="S629" s="24" t="str">
        <f>IF(J629,Y629,S628)</f>
        <v>마북18통</v>
      </c>
      <c r="T629" s="24" t="str">
        <f>IF(J629,P630,T628)</f>
        <v>(마북동, 연원마을쉐르빌아파트)</v>
      </c>
      <c r="U629" s="24" t="str">
        <f t="shared" si="157"/>
        <v>마북</v>
      </c>
      <c r="V629" s="25">
        <f>IF(J629,M629,V628)</f>
        <v>18</v>
      </c>
      <c r="W629" s="25">
        <f t="shared" si="158"/>
        <v>5</v>
      </c>
      <c r="X629" s="26"/>
      <c r="Y629" s="7"/>
      <c r="Z629" s="2" t="s">
        <v>106</v>
      </c>
      <c r="AA629" s="2" t="s">
        <v>783</v>
      </c>
      <c r="AB629" s="5"/>
      <c r="AC629" s="5"/>
      <c r="AD629" s="5"/>
      <c r="AE629" s="5"/>
      <c r="AF629" s="5"/>
      <c r="AG629" s="5"/>
    </row>
    <row r="630" spans="1:33" ht="15.95" customHeight="1" x14ac:dyDescent="0.3">
      <c r="A630" s="22" t="b">
        <f t="shared" si="147"/>
        <v>0</v>
      </c>
      <c r="B630" s="22" t="b">
        <f t="shared" si="148"/>
        <v>0</v>
      </c>
      <c r="C630" s="22" t="b">
        <f t="shared" si="149"/>
        <v>0</v>
      </c>
      <c r="D630" s="22" t="b">
        <f t="shared" si="150"/>
        <v>0</v>
      </c>
      <c r="E630" s="22" t="b">
        <f t="shared" si="151"/>
        <v>0</v>
      </c>
      <c r="F630" s="22" t="b">
        <f t="shared" si="162"/>
        <v>0</v>
      </c>
      <c r="G630" s="22" t="b">
        <f t="shared" si="161"/>
        <v>0</v>
      </c>
      <c r="H630" s="22" t="b">
        <f t="shared" si="152"/>
        <v>0</v>
      </c>
      <c r="I630" s="22" t="b">
        <f t="shared" si="159"/>
        <v>0</v>
      </c>
      <c r="J630" s="22" t="b">
        <f t="shared" si="153"/>
        <v>0</v>
      </c>
      <c r="K630" s="3" t="str">
        <f>IF(AND(J630,RIGHT(Y630)="통"),Y630,"")</f>
        <v/>
      </c>
      <c r="L630" s="3" t="str">
        <f t="shared" si="154"/>
        <v/>
      </c>
      <c r="M630" s="3" t="str">
        <f t="shared" si="155"/>
        <v/>
      </c>
      <c r="N630" s="64" t="str">
        <f t="shared" si="160"/>
        <v/>
      </c>
      <c r="O630" s="3" t="str">
        <f>IF(I630,IF(I631,CONCATENATE(Y630,O631),Y630),"")</f>
        <v/>
      </c>
      <c r="P630" s="19" t="str">
        <f>IF(G630,O630,IF(D630,Y630,""))</f>
        <v/>
      </c>
      <c r="Q630" s="23">
        <f>_xlfn.XLOOKUP(R630,summary!C1:C36,summary!B1:B36)</f>
        <v>43448</v>
      </c>
      <c r="R630" s="24" t="str">
        <f t="shared" si="156"/>
        <v>마북동</v>
      </c>
      <c r="S630" s="24" t="str">
        <f>IF(J630,Y630,S629)</f>
        <v>마북18통</v>
      </c>
      <c r="T630" s="24" t="str">
        <f>IF(J630,P631,T629)</f>
        <v>(마북동, 연원마을쉐르빌아파트)</v>
      </c>
      <c r="U630" s="24" t="str">
        <f t="shared" si="157"/>
        <v>마북</v>
      </c>
      <c r="V630" s="25">
        <f>IF(J630,M630,V629)</f>
        <v>18</v>
      </c>
      <c r="W630" s="25">
        <f t="shared" si="158"/>
        <v>6</v>
      </c>
      <c r="X630" s="26"/>
      <c r="Y630" s="7"/>
      <c r="Z630" s="2" t="s">
        <v>108</v>
      </c>
      <c r="AA630" s="2" t="s">
        <v>784</v>
      </c>
      <c r="AB630" s="5"/>
      <c r="AC630" s="5"/>
      <c r="AD630" s="5"/>
      <c r="AE630" s="5"/>
      <c r="AF630" s="5"/>
      <c r="AG630" s="5"/>
    </row>
    <row r="631" spans="1:33" ht="15.95" customHeight="1" x14ac:dyDescent="0.3">
      <c r="A631" s="22" t="b">
        <f t="shared" si="147"/>
        <v>0</v>
      </c>
      <c r="B631" s="22" t="b">
        <f t="shared" si="148"/>
        <v>0</v>
      </c>
      <c r="C631" s="22" t="b">
        <f t="shared" si="149"/>
        <v>0</v>
      </c>
      <c r="D631" s="22" t="b">
        <f t="shared" si="150"/>
        <v>0</v>
      </c>
      <c r="E631" s="22" t="b">
        <f t="shared" si="151"/>
        <v>0</v>
      </c>
      <c r="F631" s="22" t="b">
        <f t="shared" si="162"/>
        <v>0</v>
      </c>
      <c r="G631" s="22" t="b">
        <f t="shared" si="161"/>
        <v>0</v>
      </c>
      <c r="H631" s="22" t="b">
        <f t="shared" si="152"/>
        <v>0</v>
      </c>
      <c r="I631" s="22" t="b">
        <f t="shared" si="159"/>
        <v>0</v>
      </c>
      <c r="J631" s="22" t="b">
        <f t="shared" si="153"/>
        <v>0</v>
      </c>
      <c r="K631" s="3" t="str">
        <f>IF(AND(J631,RIGHT(Y631)="통"),Y631,"")</f>
        <v/>
      </c>
      <c r="L631" s="3" t="str">
        <f t="shared" si="154"/>
        <v/>
      </c>
      <c r="M631" s="3" t="str">
        <f t="shared" si="155"/>
        <v/>
      </c>
      <c r="N631" s="64" t="str">
        <f t="shared" si="160"/>
        <v/>
      </c>
      <c r="O631" s="3" t="str">
        <f>IF(I631,IF(I632,CONCATENATE(Y631,O632),Y631),"")</f>
        <v/>
      </c>
      <c r="P631" s="19" t="str">
        <f>IF(G631,O631,IF(D631,Y631,""))</f>
        <v/>
      </c>
      <c r="Q631" s="23">
        <f>_xlfn.XLOOKUP(R631,summary!C1:C36,summary!B1:B36)</f>
        <v>43448</v>
      </c>
      <c r="R631" s="24" t="str">
        <f t="shared" si="156"/>
        <v>마북동</v>
      </c>
      <c r="S631" s="24" t="str">
        <f>IF(J631,Y631,S630)</f>
        <v>마북18통</v>
      </c>
      <c r="T631" s="24" t="str">
        <f>IF(J631,P632,T630)</f>
        <v>(마북동, 연원마을쉐르빌아파트)</v>
      </c>
      <c r="U631" s="24" t="str">
        <f t="shared" si="157"/>
        <v>마북</v>
      </c>
      <c r="V631" s="25">
        <f>IF(J631,M631,V630)</f>
        <v>18</v>
      </c>
      <c r="W631" s="25">
        <f t="shared" si="158"/>
        <v>7</v>
      </c>
      <c r="X631" s="26"/>
      <c r="Y631" s="7"/>
      <c r="Z631" s="2" t="s">
        <v>110</v>
      </c>
      <c r="AA631" s="2" t="s">
        <v>785</v>
      </c>
      <c r="AB631" s="5"/>
      <c r="AC631" s="5"/>
      <c r="AD631" s="5"/>
      <c r="AE631" s="5"/>
      <c r="AF631" s="5"/>
      <c r="AG631" s="5"/>
    </row>
    <row r="632" spans="1:33" ht="15.95" customHeight="1" x14ac:dyDescent="0.3">
      <c r="A632" s="22" t="b">
        <f t="shared" si="147"/>
        <v>0</v>
      </c>
      <c r="B632" s="22" t="b">
        <f t="shared" si="148"/>
        <v>0</v>
      </c>
      <c r="C632" s="22" t="b">
        <f t="shared" si="149"/>
        <v>0</v>
      </c>
      <c r="D632" s="22" t="b">
        <f t="shared" si="150"/>
        <v>0</v>
      </c>
      <c r="E632" s="22" t="b">
        <f t="shared" si="151"/>
        <v>0</v>
      </c>
      <c r="F632" s="22" t="b">
        <f t="shared" si="162"/>
        <v>0</v>
      </c>
      <c r="G632" s="22" t="b">
        <f t="shared" si="161"/>
        <v>0</v>
      </c>
      <c r="H632" s="22" t="b">
        <f t="shared" si="152"/>
        <v>0</v>
      </c>
      <c r="I632" s="22" t="b">
        <f t="shared" si="159"/>
        <v>0</v>
      </c>
      <c r="J632" s="22" t="b">
        <f t="shared" si="153"/>
        <v>0</v>
      </c>
      <c r="K632" s="3" t="str">
        <f>IF(AND(J632,RIGHT(Y632)="통"),Y632,"")</f>
        <v/>
      </c>
      <c r="L632" s="3" t="str">
        <f t="shared" si="154"/>
        <v/>
      </c>
      <c r="M632" s="3" t="str">
        <f t="shared" si="155"/>
        <v/>
      </c>
      <c r="N632" s="64" t="str">
        <f t="shared" si="160"/>
        <v/>
      </c>
      <c r="O632" s="3" t="str">
        <f>IF(I632,IF(I633,CONCATENATE(Y632,O633),Y632),"")</f>
        <v/>
      </c>
      <c r="P632" s="19" t="str">
        <f>IF(G632,O632,IF(D632,Y632,""))</f>
        <v/>
      </c>
      <c r="Q632" s="23">
        <f>_xlfn.XLOOKUP(R632,summary!C1:C36,summary!B1:B36)</f>
        <v>43448</v>
      </c>
      <c r="R632" s="24" t="str">
        <f t="shared" si="156"/>
        <v>마북동</v>
      </c>
      <c r="S632" s="24" t="str">
        <f>IF(J632,Y632,S631)</f>
        <v>마북18통</v>
      </c>
      <c r="T632" s="24" t="str">
        <f>IF(J632,P633,T631)</f>
        <v>(마북동, 연원마을쉐르빌아파트)</v>
      </c>
      <c r="U632" s="24" t="str">
        <f t="shared" si="157"/>
        <v>마북</v>
      </c>
      <c r="V632" s="25">
        <f>IF(J632,M632,V631)</f>
        <v>18</v>
      </c>
      <c r="W632" s="25">
        <f t="shared" si="158"/>
        <v>8</v>
      </c>
      <c r="X632" s="26"/>
      <c r="Y632" s="7"/>
      <c r="Z632" s="2" t="s">
        <v>112</v>
      </c>
      <c r="AA632" s="2" t="s">
        <v>786</v>
      </c>
      <c r="AB632" s="5"/>
      <c r="AC632" s="5"/>
      <c r="AD632" s="5"/>
      <c r="AE632" s="5"/>
      <c r="AF632" s="5"/>
      <c r="AG632" s="5"/>
    </row>
    <row r="633" spans="1:33" ht="15.95" customHeight="1" x14ac:dyDescent="0.3">
      <c r="A633" s="22" t="b">
        <f t="shared" si="147"/>
        <v>0</v>
      </c>
      <c r="B633" s="22" t="b">
        <f t="shared" si="148"/>
        <v>0</v>
      </c>
      <c r="C633" s="22" t="b">
        <f t="shared" si="149"/>
        <v>0</v>
      </c>
      <c r="D633" s="22" t="b">
        <f t="shared" si="150"/>
        <v>0</v>
      </c>
      <c r="E633" s="22" t="b">
        <f t="shared" si="151"/>
        <v>0</v>
      </c>
      <c r="F633" s="22" t="b">
        <f t="shared" si="162"/>
        <v>0</v>
      </c>
      <c r="G633" s="22" t="b">
        <f t="shared" si="161"/>
        <v>0</v>
      </c>
      <c r="H633" s="22" t="b">
        <f t="shared" si="152"/>
        <v>0</v>
      </c>
      <c r="I633" s="22" t="b">
        <f t="shared" si="159"/>
        <v>0</v>
      </c>
      <c r="J633" s="22" t="b">
        <f t="shared" si="153"/>
        <v>0</v>
      </c>
      <c r="K633" s="3" t="str">
        <f>IF(AND(J633,RIGHT(Y633)="통"),Y633,"")</f>
        <v/>
      </c>
      <c r="L633" s="3" t="str">
        <f t="shared" si="154"/>
        <v/>
      </c>
      <c r="M633" s="3" t="str">
        <f t="shared" si="155"/>
        <v/>
      </c>
      <c r="N633" s="64" t="str">
        <f t="shared" si="160"/>
        <v/>
      </c>
      <c r="O633" s="3" t="str">
        <f>IF(I633,IF(I634,CONCATENATE(Y633,O634),Y633),"")</f>
        <v/>
      </c>
      <c r="P633" s="19" t="str">
        <f>IF(G633,O633,IF(D633,Y633,""))</f>
        <v/>
      </c>
      <c r="Q633" s="23">
        <f>_xlfn.XLOOKUP(R633,summary!C1:C36,summary!B1:B36)</f>
        <v>43448</v>
      </c>
      <c r="R633" s="24" t="str">
        <f t="shared" si="156"/>
        <v>마북동</v>
      </c>
      <c r="S633" s="24" t="str">
        <f>IF(J633,Y633,S632)</f>
        <v>마북18통</v>
      </c>
      <c r="T633" s="24" t="str">
        <f>IF(J633,P634,T632)</f>
        <v>(마북동, 연원마을쉐르빌아파트)</v>
      </c>
      <c r="U633" s="24" t="str">
        <f t="shared" si="157"/>
        <v>마북</v>
      </c>
      <c r="V633" s="25">
        <f>IF(J633,M633,V632)</f>
        <v>18</v>
      </c>
      <c r="W633" s="25">
        <f t="shared" si="158"/>
        <v>9</v>
      </c>
      <c r="X633" s="26"/>
      <c r="Y633" s="7"/>
      <c r="Z633" s="2" t="s">
        <v>114</v>
      </c>
      <c r="AA633" s="2" t="s">
        <v>787</v>
      </c>
      <c r="AB633" s="5"/>
      <c r="AC633" s="5"/>
      <c r="AD633" s="5"/>
      <c r="AE633" s="5"/>
      <c r="AF633" s="5"/>
      <c r="AG633" s="5"/>
    </row>
    <row r="634" spans="1:33" ht="15.95" customHeight="1" x14ac:dyDescent="0.3">
      <c r="A634" s="22" t="b">
        <f t="shared" si="147"/>
        <v>0</v>
      </c>
      <c r="B634" s="22" t="b">
        <f t="shared" si="148"/>
        <v>0</v>
      </c>
      <c r="C634" s="22" t="b">
        <f t="shared" si="149"/>
        <v>0</v>
      </c>
      <c r="D634" s="22" t="b">
        <f t="shared" si="150"/>
        <v>0</v>
      </c>
      <c r="E634" s="22" t="b">
        <f t="shared" si="151"/>
        <v>0</v>
      </c>
      <c r="F634" s="22" t="b">
        <f t="shared" si="162"/>
        <v>0</v>
      </c>
      <c r="G634" s="22" t="b">
        <f t="shared" si="161"/>
        <v>0</v>
      </c>
      <c r="H634" s="22" t="b">
        <f t="shared" si="152"/>
        <v>0</v>
      </c>
      <c r="I634" s="22" t="b">
        <f t="shared" si="159"/>
        <v>0</v>
      </c>
      <c r="J634" s="22" t="b">
        <f t="shared" si="153"/>
        <v>0</v>
      </c>
      <c r="K634" s="3" t="str">
        <f>IF(AND(J634,RIGHT(Y634)="통"),Y634,"")</f>
        <v/>
      </c>
      <c r="L634" s="3" t="str">
        <f t="shared" si="154"/>
        <v/>
      </c>
      <c r="M634" s="3" t="str">
        <f t="shared" si="155"/>
        <v/>
      </c>
      <c r="N634" s="64" t="str">
        <f t="shared" si="160"/>
        <v/>
      </c>
      <c r="O634" s="3" t="str">
        <f>IF(I634,IF(I635,CONCATENATE(Y634,O635),Y634),"")</f>
        <v/>
      </c>
      <c r="P634" s="19" t="str">
        <f>IF(G634,O634,IF(D634,Y634,""))</f>
        <v/>
      </c>
      <c r="Q634" s="23">
        <f>_xlfn.XLOOKUP(R634,summary!C1:C36,summary!B1:B36)</f>
        <v>43448</v>
      </c>
      <c r="R634" s="24" t="str">
        <f t="shared" si="156"/>
        <v>마북동</v>
      </c>
      <c r="S634" s="24" t="str">
        <f>IF(J634,Y634,S633)</f>
        <v>마북18통</v>
      </c>
      <c r="T634" s="24" t="str">
        <f>IF(J634,P635,T633)</f>
        <v>(마북동, 연원마을쉐르빌아파트)</v>
      </c>
      <c r="U634" s="24" t="str">
        <f t="shared" si="157"/>
        <v>마북</v>
      </c>
      <c r="V634" s="25">
        <f>IF(J634,M634,V633)</f>
        <v>18</v>
      </c>
      <c r="W634" s="25">
        <f t="shared" si="158"/>
        <v>10</v>
      </c>
      <c r="X634" s="26"/>
      <c r="Y634" s="7"/>
      <c r="Z634" s="2" t="s">
        <v>116</v>
      </c>
      <c r="AA634" s="2" t="s">
        <v>788</v>
      </c>
      <c r="AB634" s="5"/>
      <c r="AC634" s="5"/>
      <c r="AD634" s="5"/>
      <c r="AE634" s="5"/>
      <c r="AF634" s="5"/>
      <c r="AG634" s="5"/>
    </row>
    <row r="635" spans="1:33" ht="15.95" customHeight="1" x14ac:dyDescent="0.3">
      <c r="A635" s="22" t="b">
        <f t="shared" si="147"/>
        <v>0</v>
      </c>
      <c r="B635" s="22" t="b">
        <f t="shared" si="148"/>
        <v>0</v>
      </c>
      <c r="C635" s="22" t="b">
        <f t="shared" si="149"/>
        <v>0</v>
      </c>
      <c r="D635" s="22" t="b">
        <f t="shared" si="150"/>
        <v>0</v>
      </c>
      <c r="E635" s="22" t="b">
        <f t="shared" si="151"/>
        <v>0</v>
      </c>
      <c r="F635" s="22" t="b">
        <f t="shared" si="162"/>
        <v>0</v>
      </c>
      <c r="G635" s="22" t="b">
        <f t="shared" si="161"/>
        <v>0</v>
      </c>
      <c r="H635" s="22" t="b">
        <f t="shared" si="152"/>
        <v>0</v>
      </c>
      <c r="I635" s="22" t="b">
        <f t="shared" si="159"/>
        <v>0</v>
      </c>
      <c r="J635" s="22" t="b">
        <f t="shared" si="153"/>
        <v>0</v>
      </c>
      <c r="K635" s="3" t="str">
        <f>IF(AND(J635,RIGHT(Y635)="통"),Y635,"")</f>
        <v/>
      </c>
      <c r="L635" s="3" t="str">
        <f t="shared" si="154"/>
        <v/>
      </c>
      <c r="M635" s="3" t="str">
        <f t="shared" si="155"/>
        <v/>
      </c>
      <c r="N635" s="64" t="str">
        <f t="shared" si="160"/>
        <v/>
      </c>
      <c r="O635" s="3" t="str">
        <f>IF(I635,IF(I636,CONCATENATE(Y635,O636),Y635),"")</f>
        <v/>
      </c>
      <c r="P635" s="19" t="str">
        <f>IF(G635,O635,IF(D635,Y635,""))</f>
        <v/>
      </c>
      <c r="Q635" s="23">
        <f>_xlfn.XLOOKUP(R635,summary!C1:C36,summary!B1:B36)</f>
        <v>43448</v>
      </c>
      <c r="R635" s="24" t="str">
        <f t="shared" si="156"/>
        <v>마북동</v>
      </c>
      <c r="S635" s="24" t="str">
        <f>IF(J635,Y635,S634)</f>
        <v>마북18통</v>
      </c>
      <c r="T635" s="24" t="str">
        <f>IF(J635,P636,T634)</f>
        <v>(마북동, 연원마을쉐르빌아파트)</v>
      </c>
      <c r="U635" s="24" t="str">
        <f t="shared" si="157"/>
        <v>마북</v>
      </c>
      <c r="V635" s="25">
        <f>IF(J635,M635,V634)</f>
        <v>18</v>
      </c>
      <c r="W635" s="25">
        <f t="shared" si="158"/>
        <v>11</v>
      </c>
      <c r="X635" s="26"/>
      <c r="Y635" s="7"/>
      <c r="Z635" s="2" t="s">
        <v>118</v>
      </c>
      <c r="AA635" s="2" t="s">
        <v>789</v>
      </c>
      <c r="AB635" s="5"/>
      <c r="AC635" s="5"/>
      <c r="AD635" s="5"/>
      <c r="AE635" s="5"/>
      <c r="AF635" s="5"/>
      <c r="AG635" s="5"/>
    </row>
    <row r="636" spans="1:33" ht="15.95" customHeight="1" x14ac:dyDescent="0.3">
      <c r="A636" s="22" t="b">
        <f t="shared" si="147"/>
        <v>0</v>
      </c>
      <c r="B636" s="22" t="b">
        <f t="shared" si="148"/>
        <v>0</v>
      </c>
      <c r="C636" s="22" t="b">
        <f t="shared" si="149"/>
        <v>0</v>
      </c>
      <c r="D636" s="22" t="b">
        <f t="shared" si="150"/>
        <v>0</v>
      </c>
      <c r="E636" s="22" t="b">
        <f t="shared" si="151"/>
        <v>0</v>
      </c>
      <c r="F636" s="22" t="b">
        <f t="shared" si="162"/>
        <v>0</v>
      </c>
      <c r="G636" s="22" t="b">
        <f t="shared" si="161"/>
        <v>0</v>
      </c>
      <c r="H636" s="22" t="b">
        <f t="shared" si="152"/>
        <v>0</v>
      </c>
      <c r="I636" s="22" t="b">
        <f t="shared" si="159"/>
        <v>0</v>
      </c>
      <c r="J636" s="22" t="b">
        <f t="shared" si="153"/>
        <v>0</v>
      </c>
      <c r="K636" s="3" t="str">
        <f>IF(AND(J636,RIGHT(Y636)="통"),Y636,"")</f>
        <v/>
      </c>
      <c r="L636" s="3" t="str">
        <f t="shared" si="154"/>
        <v/>
      </c>
      <c r="M636" s="3" t="str">
        <f t="shared" si="155"/>
        <v/>
      </c>
      <c r="N636" s="64" t="str">
        <f t="shared" si="160"/>
        <v/>
      </c>
      <c r="O636" s="3" t="str">
        <f>IF(I636,IF(I637,CONCATENATE(Y636,O637),Y636),"")</f>
        <v/>
      </c>
      <c r="P636" s="19" t="str">
        <f>IF(G636,O636,IF(D636,Y636,""))</f>
        <v/>
      </c>
      <c r="Q636" s="23">
        <f>_xlfn.XLOOKUP(R636,summary!C1:C36,summary!B1:B36)</f>
        <v>43448</v>
      </c>
      <c r="R636" s="24" t="str">
        <f t="shared" si="156"/>
        <v>마북동</v>
      </c>
      <c r="S636" s="24" t="str">
        <f>IF(J636,Y636,S635)</f>
        <v>마북18통</v>
      </c>
      <c r="T636" s="24" t="str">
        <f>IF(J636,P637,T635)</f>
        <v>(마북동, 연원마을쉐르빌아파트)</v>
      </c>
      <c r="U636" s="24" t="str">
        <f t="shared" si="157"/>
        <v>마북</v>
      </c>
      <c r="V636" s="25">
        <f>IF(J636,M636,V635)</f>
        <v>18</v>
      </c>
      <c r="W636" s="25">
        <f t="shared" si="158"/>
        <v>12</v>
      </c>
      <c r="X636" s="26"/>
      <c r="Y636" s="7"/>
      <c r="Z636" s="2" t="s">
        <v>120</v>
      </c>
      <c r="AA636" s="2" t="s">
        <v>790</v>
      </c>
      <c r="AB636" s="5"/>
      <c r="AC636" s="5"/>
      <c r="AD636" s="5"/>
      <c r="AE636" s="5"/>
      <c r="AF636" s="5"/>
      <c r="AG636" s="5"/>
    </row>
    <row r="637" spans="1:33" ht="15.95" customHeight="1" x14ac:dyDescent="0.3">
      <c r="A637" s="22" t="b">
        <f t="shared" si="147"/>
        <v>0</v>
      </c>
      <c r="B637" s="22" t="b">
        <f t="shared" si="148"/>
        <v>0</v>
      </c>
      <c r="C637" s="22" t="b">
        <f t="shared" si="149"/>
        <v>0</v>
      </c>
      <c r="D637" s="22" t="b">
        <f t="shared" si="150"/>
        <v>0</v>
      </c>
      <c r="E637" s="22" t="b">
        <f t="shared" si="151"/>
        <v>0</v>
      </c>
      <c r="F637" s="22" t="b">
        <f t="shared" si="162"/>
        <v>0</v>
      </c>
      <c r="G637" s="22" t="b">
        <f t="shared" si="161"/>
        <v>0</v>
      </c>
      <c r="H637" s="22" t="b">
        <f t="shared" si="152"/>
        <v>0</v>
      </c>
      <c r="I637" s="22" t="b">
        <f t="shared" si="159"/>
        <v>0</v>
      </c>
      <c r="J637" s="22" t="b">
        <f t="shared" si="153"/>
        <v>0</v>
      </c>
      <c r="K637" s="3" t="str">
        <f>IF(AND(J637,RIGHT(Y637)="통"),Y637,"")</f>
        <v/>
      </c>
      <c r="L637" s="3" t="str">
        <f t="shared" si="154"/>
        <v/>
      </c>
      <c r="M637" s="3" t="str">
        <f t="shared" si="155"/>
        <v/>
      </c>
      <c r="N637" s="64" t="str">
        <f t="shared" si="160"/>
        <v/>
      </c>
      <c r="O637" s="3" t="str">
        <f>IF(I637,IF(I638,CONCATENATE(Y637,O638),Y637),"")</f>
        <v/>
      </c>
      <c r="P637" s="19" t="str">
        <f>IF(G637,O637,IF(D637,Y637,""))</f>
        <v/>
      </c>
      <c r="Q637" s="23">
        <f>_xlfn.XLOOKUP(R637,summary!C1:C36,summary!B1:B36)</f>
        <v>43448</v>
      </c>
      <c r="R637" s="24" t="str">
        <f t="shared" si="156"/>
        <v>마북동</v>
      </c>
      <c r="S637" s="24" t="str">
        <f>IF(J637,Y637,S636)</f>
        <v>마북18통</v>
      </c>
      <c r="T637" s="24" t="str">
        <f>IF(J637,P638,T636)</f>
        <v>(마북동, 연원마을쉐르빌아파트)</v>
      </c>
      <c r="U637" s="24" t="str">
        <f t="shared" si="157"/>
        <v>마북</v>
      </c>
      <c r="V637" s="25">
        <f>IF(J637,M637,V636)</f>
        <v>18</v>
      </c>
      <c r="W637" s="25">
        <f t="shared" si="158"/>
        <v>13</v>
      </c>
      <c r="X637" s="26"/>
      <c r="Y637" s="7"/>
      <c r="Z637" s="2" t="s">
        <v>137</v>
      </c>
      <c r="AA637" s="2" t="s">
        <v>791</v>
      </c>
      <c r="AB637" s="5"/>
      <c r="AC637" s="5"/>
      <c r="AD637" s="5"/>
      <c r="AE637" s="5"/>
      <c r="AF637" s="5"/>
      <c r="AG637" s="5"/>
    </row>
    <row r="638" spans="1:33" ht="15.95" customHeight="1" x14ac:dyDescent="0.3">
      <c r="A638" s="22" t="b">
        <f t="shared" si="147"/>
        <v>1</v>
      </c>
      <c r="B638" s="22" t="b">
        <f t="shared" si="148"/>
        <v>0</v>
      </c>
      <c r="C638" s="22" t="b">
        <f t="shared" si="149"/>
        <v>0</v>
      </c>
      <c r="D638" s="22" t="b">
        <f t="shared" si="150"/>
        <v>0</v>
      </c>
      <c r="E638" s="22" t="b">
        <f t="shared" si="151"/>
        <v>0</v>
      </c>
      <c r="F638" s="22" t="b">
        <f t="shared" si="162"/>
        <v>0</v>
      </c>
      <c r="G638" s="22" t="b">
        <f t="shared" si="161"/>
        <v>0</v>
      </c>
      <c r="H638" s="22" t="b">
        <f t="shared" si="152"/>
        <v>0</v>
      </c>
      <c r="I638" s="22" t="b">
        <f t="shared" si="159"/>
        <v>0</v>
      </c>
      <c r="J638" s="22" t="b">
        <f t="shared" si="153"/>
        <v>1</v>
      </c>
      <c r="K638" s="3" t="str">
        <f>IF(AND(J638,RIGHT(Y638)="통"),Y638,"")</f>
        <v>마북19통</v>
      </c>
      <c r="L638" s="3" t="str">
        <f t="shared" si="154"/>
        <v>19</v>
      </c>
      <c r="M638" s="22">
        <f t="shared" si="155"/>
        <v>19</v>
      </c>
      <c r="N638" s="64" t="str">
        <f t="shared" si="160"/>
        <v>마북</v>
      </c>
      <c r="O638" s="3" t="str">
        <f>IF(I638,IF(I639,CONCATENATE(Y638,O639),Y638),"")</f>
        <v/>
      </c>
      <c r="P638" s="19" t="str">
        <f>IF(G638,O638,IF(D638,Y638,""))</f>
        <v/>
      </c>
      <c r="Q638" s="23">
        <f>_xlfn.XLOOKUP(R638,summary!C1:C36,summary!B1:B36)</f>
        <v>43448</v>
      </c>
      <c r="R638" s="24" t="str">
        <f t="shared" si="156"/>
        <v>마북동</v>
      </c>
      <c r="S638" s="24" t="str">
        <f>IF(J638,Y638,S637)</f>
        <v>마북19통</v>
      </c>
      <c r="T638" s="24" t="str">
        <f>IF(J638,P639,T637)</f>
        <v>(마북동, 삼성래미안1차아파트)</v>
      </c>
      <c r="U638" s="24" t="str">
        <f t="shared" si="157"/>
        <v>마북</v>
      </c>
      <c r="V638" s="25">
        <f>IF(J638,M638,V637)</f>
        <v>19</v>
      </c>
      <c r="W638" s="25">
        <f t="shared" si="158"/>
        <v>1</v>
      </c>
      <c r="X638" s="26"/>
      <c r="Y638" s="2" t="s">
        <v>792</v>
      </c>
      <c r="Z638" s="2" t="s">
        <v>79</v>
      </c>
      <c r="AA638" s="2" t="s">
        <v>794</v>
      </c>
      <c r="AB638" s="5"/>
      <c r="AC638" s="5"/>
      <c r="AD638" s="5"/>
      <c r="AE638" s="5"/>
      <c r="AF638" s="5"/>
      <c r="AG638" s="5"/>
    </row>
    <row r="639" spans="1:33" ht="15.95" customHeight="1" x14ac:dyDescent="0.3">
      <c r="A639" s="22" t="b">
        <f t="shared" si="147"/>
        <v>1</v>
      </c>
      <c r="B639" s="22" t="b">
        <f t="shared" si="148"/>
        <v>1</v>
      </c>
      <c r="C639" s="22" t="b">
        <f t="shared" si="149"/>
        <v>0</v>
      </c>
      <c r="D639" s="22" t="b">
        <f t="shared" si="150"/>
        <v>0</v>
      </c>
      <c r="E639" s="22" t="b">
        <f t="shared" si="151"/>
        <v>1</v>
      </c>
      <c r="F639" s="22" t="b">
        <f t="shared" si="162"/>
        <v>1</v>
      </c>
      <c r="G639" s="22" t="b">
        <f t="shared" si="161"/>
        <v>1</v>
      </c>
      <c r="H639" s="22" t="b">
        <f t="shared" si="152"/>
        <v>0</v>
      </c>
      <c r="I639" s="22" t="b">
        <f t="shared" si="159"/>
        <v>1</v>
      </c>
      <c r="J639" s="22" t="b">
        <f t="shared" si="153"/>
        <v>0</v>
      </c>
      <c r="K639" s="3" t="str">
        <f>IF(AND(J639,RIGHT(Y639)="통"),Y639,"")</f>
        <v/>
      </c>
      <c r="L639" s="3" t="str">
        <f t="shared" si="154"/>
        <v/>
      </c>
      <c r="M639" s="3" t="str">
        <f t="shared" si="155"/>
        <v/>
      </c>
      <c r="N639" s="64" t="str">
        <f t="shared" si="160"/>
        <v/>
      </c>
      <c r="O639" s="3" t="str">
        <f>IF(I639,IF(I640,CONCATENATE(Y639,O640),Y639),"")</f>
        <v>(마북동, 삼성래미안1차아파트)</v>
      </c>
      <c r="P639" s="19" t="str">
        <f>IF(G639,O639,IF(D639,Y639,""))</f>
        <v>(마북동, 삼성래미안1차아파트)</v>
      </c>
      <c r="Q639" s="23">
        <f>_xlfn.XLOOKUP(R639,summary!C1:C36,summary!B1:B36)</f>
        <v>43448</v>
      </c>
      <c r="R639" s="24" t="str">
        <f t="shared" si="156"/>
        <v>마북동</v>
      </c>
      <c r="S639" s="24" t="str">
        <f>IF(J639,Y639,S638)</f>
        <v>마북19통</v>
      </c>
      <c r="T639" s="24" t="str">
        <f>IF(J639,P640,T638)</f>
        <v>(마북동, 삼성래미안1차아파트)</v>
      </c>
      <c r="U639" s="24" t="str">
        <f t="shared" si="157"/>
        <v>마북</v>
      </c>
      <c r="V639" s="25">
        <f>IF(J639,M639,V638)</f>
        <v>19</v>
      </c>
      <c r="W639" s="25">
        <f t="shared" si="158"/>
        <v>2</v>
      </c>
      <c r="X639" s="26"/>
      <c r="Y639" s="2" t="s">
        <v>602</v>
      </c>
      <c r="Z639" s="2" t="s">
        <v>81</v>
      </c>
      <c r="AA639" s="2" t="s">
        <v>795</v>
      </c>
      <c r="AB639" s="5"/>
      <c r="AC639" s="5"/>
      <c r="AD639" s="5"/>
      <c r="AE639" s="5"/>
      <c r="AF639" s="5"/>
      <c r="AG639" s="5"/>
    </row>
    <row r="640" spans="1:33" ht="15.95" customHeight="1" x14ac:dyDescent="0.3">
      <c r="A640" s="22" t="b">
        <f t="shared" si="147"/>
        <v>1</v>
      </c>
      <c r="B640" s="22" t="b">
        <f t="shared" si="148"/>
        <v>0</v>
      </c>
      <c r="C640" s="22" t="b">
        <f t="shared" si="149"/>
        <v>0</v>
      </c>
      <c r="D640" s="22" t="b">
        <f t="shared" si="150"/>
        <v>0</v>
      </c>
      <c r="E640" s="22" t="b">
        <f t="shared" si="151"/>
        <v>0</v>
      </c>
      <c r="F640" s="22" t="b">
        <f t="shared" si="162"/>
        <v>0</v>
      </c>
      <c r="G640" s="22" t="b">
        <f t="shared" si="161"/>
        <v>0</v>
      </c>
      <c r="H640" s="22" t="b">
        <f t="shared" si="152"/>
        <v>0</v>
      </c>
      <c r="I640" s="22" t="b">
        <f t="shared" si="159"/>
        <v>1</v>
      </c>
      <c r="J640" s="22" t="b">
        <f t="shared" si="153"/>
        <v>0</v>
      </c>
      <c r="K640" s="3" t="str">
        <f>IF(AND(J640,RIGHT(Y640)="통"),Y640,"")</f>
        <v/>
      </c>
      <c r="L640" s="3" t="str">
        <f t="shared" si="154"/>
        <v/>
      </c>
      <c r="M640" s="3" t="str">
        <f t="shared" si="155"/>
        <v/>
      </c>
      <c r="N640" s="64" t="str">
        <f t="shared" si="160"/>
        <v/>
      </c>
      <c r="O640" s="3" t="str">
        <f>IF(I640,IF(I641,CONCATENATE(Y640,O641),Y640),"")</f>
        <v>삼성래미안1차아파트)</v>
      </c>
      <c r="P640" s="19" t="str">
        <f>IF(G640,O640,IF(D640,Y640,""))</f>
        <v/>
      </c>
      <c r="Q640" s="23">
        <f>_xlfn.XLOOKUP(R640,summary!C1:C36,summary!B1:B36)</f>
        <v>43448</v>
      </c>
      <c r="R640" s="24" t="str">
        <f t="shared" si="156"/>
        <v>마북동</v>
      </c>
      <c r="S640" s="24" t="str">
        <f>IF(J640,Y640,S639)</f>
        <v>마북19통</v>
      </c>
      <c r="T640" s="24" t="str">
        <f>IF(J640,P641,T639)</f>
        <v>(마북동, 삼성래미안1차아파트)</v>
      </c>
      <c r="U640" s="24" t="str">
        <f t="shared" si="157"/>
        <v>마북</v>
      </c>
      <c r="V640" s="25">
        <f>IF(J640,M640,V639)</f>
        <v>19</v>
      </c>
      <c r="W640" s="25">
        <f t="shared" si="158"/>
        <v>3</v>
      </c>
      <c r="X640" s="26"/>
      <c r="Y640" s="2" t="s">
        <v>796</v>
      </c>
      <c r="Z640" s="2" t="s">
        <v>83</v>
      </c>
      <c r="AA640" s="2" t="s">
        <v>797</v>
      </c>
      <c r="AB640" s="5"/>
      <c r="AC640" s="5"/>
      <c r="AD640" s="5"/>
      <c r="AE640" s="5"/>
      <c r="AF640" s="5"/>
      <c r="AG640" s="5"/>
    </row>
    <row r="641" spans="1:33" ht="15.95" customHeight="1" x14ac:dyDescent="0.3">
      <c r="A641" s="22" t="b">
        <f t="shared" si="147"/>
        <v>1</v>
      </c>
      <c r="B641" s="22" t="b">
        <f t="shared" si="148"/>
        <v>0</v>
      </c>
      <c r="C641" s="22" t="b">
        <f t="shared" si="149"/>
        <v>1</v>
      </c>
      <c r="D641" s="22" t="b">
        <f t="shared" si="150"/>
        <v>0</v>
      </c>
      <c r="E641" s="22" t="b">
        <f t="shared" si="151"/>
        <v>1</v>
      </c>
      <c r="F641" s="22" t="b">
        <f t="shared" si="162"/>
        <v>1</v>
      </c>
      <c r="G641" s="22" t="b">
        <f t="shared" si="161"/>
        <v>0</v>
      </c>
      <c r="H641" s="22" t="b">
        <f t="shared" si="152"/>
        <v>1</v>
      </c>
      <c r="I641" s="22" t="b">
        <f t="shared" si="159"/>
        <v>1</v>
      </c>
      <c r="J641" s="22" t="b">
        <f t="shared" si="153"/>
        <v>0</v>
      </c>
      <c r="K641" s="3" t="str">
        <f>IF(AND(J641,RIGHT(Y641)="통"),Y641,"")</f>
        <v/>
      </c>
      <c r="L641" s="3" t="str">
        <f t="shared" si="154"/>
        <v/>
      </c>
      <c r="M641" s="3" t="str">
        <f t="shared" si="155"/>
        <v/>
      </c>
      <c r="N641" s="64" t="str">
        <f t="shared" si="160"/>
        <v/>
      </c>
      <c r="O641" s="3" t="str">
        <f>IF(I641,IF(I642,CONCATENATE(Y641,O642),Y641),"")</f>
        <v>1차아파트)</v>
      </c>
      <c r="P641" s="19" t="str">
        <f>IF(G641,O641,IF(D641,Y641,""))</f>
        <v/>
      </c>
      <c r="Q641" s="23">
        <f>_xlfn.XLOOKUP(R641,summary!C1:C36,summary!B1:B36)</f>
        <v>43448</v>
      </c>
      <c r="R641" s="24" t="str">
        <f t="shared" si="156"/>
        <v>마북동</v>
      </c>
      <c r="S641" s="24" t="str">
        <f>IF(J641,Y641,S640)</f>
        <v>마북19통</v>
      </c>
      <c r="T641" s="24" t="str">
        <f>IF(J641,P642,T640)</f>
        <v>(마북동, 삼성래미안1차아파트)</v>
      </c>
      <c r="U641" s="24" t="str">
        <f t="shared" si="157"/>
        <v>마북</v>
      </c>
      <c r="V641" s="25">
        <f>IF(J641,M641,V640)</f>
        <v>19</v>
      </c>
      <c r="W641" s="25">
        <f t="shared" si="158"/>
        <v>4</v>
      </c>
      <c r="X641" s="26"/>
      <c r="Y641" s="2" t="s">
        <v>798</v>
      </c>
      <c r="Z641" s="2" t="s">
        <v>90</v>
      </c>
      <c r="AA641" s="2" t="s">
        <v>799</v>
      </c>
      <c r="AB641" s="5"/>
      <c r="AC641" s="5"/>
      <c r="AD641" s="5"/>
      <c r="AE641" s="5"/>
      <c r="AF641" s="5"/>
      <c r="AG641" s="5"/>
    </row>
    <row r="642" spans="1:33" ht="15.95" customHeight="1" x14ac:dyDescent="0.3">
      <c r="A642" s="22" t="b">
        <f t="shared" ref="A642:A705" si="163">LEN(Y642)&gt;0</f>
        <v>0</v>
      </c>
      <c r="B642" s="22" t="b">
        <f t="shared" ref="B642:B705" si="164">LEFT(Y642)="("</f>
        <v>0</v>
      </c>
      <c r="C642" s="22" t="b">
        <f t="shared" ref="C642:C705" si="165">RIGHT(Y642)=")"</f>
        <v>0</v>
      </c>
      <c r="D642" s="22" t="b">
        <f t="shared" ref="D642:D705" si="166">AND(B642,C642)</f>
        <v>0</v>
      </c>
      <c r="E642" s="22" t="b">
        <f t="shared" ref="E642:E705" si="167">OR(B642,C642)</f>
        <v>0</v>
      </c>
      <c r="F642" s="22" t="b">
        <f t="shared" si="162"/>
        <v>0</v>
      </c>
      <c r="G642" s="22" t="b">
        <f t="shared" si="161"/>
        <v>0</v>
      </c>
      <c r="H642" s="22" t="b">
        <f t="shared" ref="H642:H705" si="168">AND(C642,$F642)</f>
        <v>0</v>
      </c>
      <c r="I642" s="22" t="b">
        <f t="shared" si="159"/>
        <v>0</v>
      </c>
      <c r="J642" s="22" t="b">
        <f t="shared" ref="J642:J705" si="169">AND(A642,NOT(B642),NOT(I642))</f>
        <v>0</v>
      </c>
      <c r="K642" s="3" t="str">
        <f>IF(AND(J642,RIGHT(Y642)="통"),Y642,"")</f>
        <v/>
      </c>
      <c r="L642" s="3" t="str">
        <f t="shared" ref="L642:L705" si="170">RIGHT(SUBSTITUTE(K642,"통",""),2)</f>
        <v/>
      </c>
      <c r="M642" s="3" t="str">
        <f t="shared" ref="M642:M705" si="171">IF(LEN(L642)=0,"",IF(CODE(L642)&lt;60,VALUE(L642),VALUE(RIGHT(L642))))</f>
        <v/>
      </c>
      <c r="N642" s="64" t="str">
        <f t="shared" si="160"/>
        <v/>
      </c>
      <c r="O642" s="3" t="str">
        <f>IF(I642,IF(I643,CONCATENATE(Y642,O643),Y642),"")</f>
        <v/>
      </c>
      <c r="P642" s="19" t="str">
        <f>IF(G642,O642,IF(D642,Y642,""))</f>
        <v/>
      </c>
      <c r="Q642" s="23">
        <f>_xlfn.XLOOKUP(R642,summary!C1:C36,summary!B1:B36)</f>
        <v>43448</v>
      </c>
      <c r="R642" s="24" t="str">
        <f t="shared" ref="R642:R705" si="172">IF($X642="",R641,$X642)</f>
        <v>마북동</v>
      </c>
      <c r="S642" s="24" t="str">
        <f>IF(J642,Y642,S641)</f>
        <v>마북19통</v>
      </c>
      <c r="T642" s="24" t="str">
        <f>IF(J642,P643,T641)</f>
        <v>(마북동, 삼성래미안1차아파트)</v>
      </c>
      <c r="U642" s="24" t="str">
        <f t="shared" ref="U642:U705" si="173">IF($J642,N642,U641)</f>
        <v>마북</v>
      </c>
      <c r="V642" s="25">
        <f>IF(J642,M642,V641)</f>
        <v>19</v>
      </c>
      <c r="W642" s="25">
        <f t="shared" ref="W642:W705" si="174">IF(ISBLANK(Z642),"",IF(LEN(TRIM(Z642))&lt;4,VALUE(SUBSTITUTE(TRIM(Z642),"반","")),""))</f>
        <v>5</v>
      </c>
      <c r="X642" s="26"/>
      <c r="Y642" s="7"/>
      <c r="Z642" s="2" t="s">
        <v>106</v>
      </c>
      <c r="AA642" s="2" t="s">
        <v>800</v>
      </c>
      <c r="AB642" s="5"/>
      <c r="AC642" s="5"/>
      <c r="AD642" s="5"/>
      <c r="AE642" s="5"/>
      <c r="AF642" s="5"/>
      <c r="AG642" s="5"/>
    </row>
    <row r="643" spans="1:33" ht="15.95" customHeight="1" x14ac:dyDescent="0.3">
      <c r="A643" s="22" t="b">
        <f t="shared" si="163"/>
        <v>0</v>
      </c>
      <c r="B643" s="22" t="b">
        <f t="shared" si="164"/>
        <v>0</v>
      </c>
      <c r="C643" s="22" t="b">
        <f t="shared" si="165"/>
        <v>0</v>
      </c>
      <c r="D643" s="22" t="b">
        <f t="shared" si="166"/>
        <v>0</v>
      </c>
      <c r="E643" s="22" t="b">
        <f t="shared" si="167"/>
        <v>0</v>
      </c>
      <c r="F643" s="22" t="b">
        <f t="shared" si="162"/>
        <v>0</v>
      </c>
      <c r="G643" s="22" t="b">
        <f t="shared" si="161"/>
        <v>0</v>
      </c>
      <c r="H643" s="22" t="b">
        <f t="shared" si="168"/>
        <v>0</v>
      </c>
      <c r="I643" s="22" t="b">
        <f t="shared" ref="I643:I706" si="175">IF(G643,G643,IF(H642,FALSE,I642))</f>
        <v>0</v>
      </c>
      <c r="J643" s="22" t="b">
        <f t="shared" si="169"/>
        <v>0</v>
      </c>
      <c r="K643" s="3" t="str">
        <f>IF(AND(J643,RIGHT(Y643)="통"),Y643,"")</f>
        <v/>
      </c>
      <c r="L643" s="3" t="str">
        <f t="shared" si="170"/>
        <v/>
      </c>
      <c r="M643" s="3" t="str">
        <f t="shared" si="171"/>
        <v/>
      </c>
      <c r="N643" s="64" t="str">
        <f t="shared" ref="N643:N706" si="176">SUBSTITUTE(K643,_xlfn.CONCAT(M643,"통"),"")</f>
        <v/>
      </c>
      <c r="O643" s="3" t="str">
        <f>IF(I643,IF(I644,CONCATENATE(Y643,O644),Y643),"")</f>
        <v/>
      </c>
      <c r="P643" s="19" t="str">
        <f>IF(G643,O643,IF(D643,Y643,""))</f>
        <v/>
      </c>
      <c r="Q643" s="23">
        <f>_xlfn.XLOOKUP(R643,summary!C1:C36,summary!B1:B36)</f>
        <v>43448</v>
      </c>
      <c r="R643" s="24" t="str">
        <f t="shared" si="172"/>
        <v>마북동</v>
      </c>
      <c r="S643" s="24" t="str">
        <f>IF(J643,Y643,S642)</f>
        <v>마북19통</v>
      </c>
      <c r="T643" s="24" t="str">
        <f>IF(J643,P644,T642)</f>
        <v>(마북동, 삼성래미안1차아파트)</v>
      </c>
      <c r="U643" s="24" t="str">
        <f t="shared" si="173"/>
        <v>마북</v>
      </c>
      <c r="V643" s="25">
        <f>IF(J643,M643,V642)</f>
        <v>19</v>
      </c>
      <c r="W643" s="25">
        <f t="shared" si="174"/>
        <v>6</v>
      </c>
      <c r="X643" s="26"/>
      <c r="Y643" s="7"/>
      <c r="Z643" s="2" t="s">
        <v>108</v>
      </c>
      <c r="AA643" s="2" t="s">
        <v>801</v>
      </c>
      <c r="AB643" s="5"/>
      <c r="AC643" s="5"/>
      <c r="AD643" s="5"/>
      <c r="AE643" s="5"/>
      <c r="AF643" s="5"/>
      <c r="AG643" s="5"/>
    </row>
    <row r="644" spans="1:33" ht="15.95" customHeight="1" x14ac:dyDescent="0.3">
      <c r="A644" s="22" t="b">
        <f t="shared" si="163"/>
        <v>0</v>
      </c>
      <c r="B644" s="22" t="b">
        <f t="shared" si="164"/>
        <v>0</v>
      </c>
      <c r="C644" s="22" t="b">
        <f t="shared" si="165"/>
        <v>0</v>
      </c>
      <c r="D644" s="22" t="b">
        <f t="shared" si="166"/>
        <v>0</v>
      </c>
      <c r="E644" s="22" t="b">
        <f t="shared" si="167"/>
        <v>0</v>
      </c>
      <c r="F644" s="22" t="b">
        <f t="shared" si="162"/>
        <v>0</v>
      </c>
      <c r="G644" s="22" t="b">
        <f t="shared" si="161"/>
        <v>0</v>
      </c>
      <c r="H644" s="22" t="b">
        <f t="shared" si="168"/>
        <v>0</v>
      </c>
      <c r="I644" s="22" t="b">
        <f t="shared" si="175"/>
        <v>0</v>
      </c>
      <c r="J644" s="22" t="b">
        <f t="shared" si="169"/>
        <v>0</v>
      </c>
      <c r="K644" s="3" t="str">
        <f>IF(AND(J644,RIGHT(Y644)="통"),Y644,"")</f>
        <v/>
      </c>
      <c r="L644" s="3" t="str">
        <f t="shared" si="170"/>
        <v/>
      </c>
      <c r="M644" s="3" t="str">
        <f t="shared" si="171"/>
        <v/>
      </c>
      <c r="N644" s="64" t="str">
        <f t="shared" si="176"/>
        <v/>
      </c>
      <c r="O644" s="3" t="str">
        <f>IF(I644,IF(I645,CONCATENATE(Y644,O645),Y644),"")</f>
        <v/>
      </c>
      <c r="P644" s="19" t="str">
        <f>IF(G644,O644,IF(D644,Y644,""))</f>
        <v/>
      </c>
      <c r="Q644" s="23">
        <f>_xlfn.XLOOKUP(R644,summary!C1:C36,summary!B1:B36)</f>
        <v>43448</v>
      </c>
      <c r="R644" s="24" t="str">
        <f t="shared" si="172"/>
        <v>마북동</v>
      </c>
      <c r="S644" s="24" t="str">
        <f>IF(J644,Y644,S643)</f>
        <v>마북19통</v>
      </c>
      <c r="T644" s="24" t="str">
        <f>IF(J644,P645,T643)</f>
        <v>(마북동, 삼성래미안1차아파트)</v>
      </c>
      <c r="U644" s="24" t="str">
        <f t="shared" si="173"/>
        <v>마북</v>
      </c>
      <c r="V644" s="25">
        <f>IF(J644,M644,V643)</f>
        <v>19</v>
      </c>
      <c r="W644" s="25">
        <f t="shared" si="174"/>
        <v>7</v>
      </c>
      <c r="X644" s="26"/>
      <c r="Y644" s="7"/>
      <c r="Z644" s="2" t="s">
        <v>110</v>
      </c>
      <c r="AA644" s="2" t="s">
        <v>802</v>
      </c>
      <c r="AB644" s="5"/>
      <c r="AC644" s="5"/>
      <c r="AD644" s="5"/>
      <c r="AE644" s="5"/>
      <c r="AF644" s="5"/>
      <c r="AG644" s="5"/>
    </row>
    <row r="645" spans="1:33" ht="15.95" customHeight="1" x14ac:dyDescent="0.3">
      <c r="A645" s="22" t="b">
        <f t="shared" si="163"/>
        <v>0</v>
      </c>
      <c r="B645" s="22" t="b">
        <f t="shared" si="164"/>
        <v>0</v>
      </c>
      <c r="C645" s="22" t="b">
        <f t="shared" si="165"/>
        <v>0</v>
      </c>
      <c r="D645" s="22" t="b">
        <f t="shared" si="166"/>
        <v>0</v>
      </c>
      <c r="E645" s="22" t="b">
        <f t="shared" si="167"/>
        <v>0</v>
      </c>
      <c r="F645" s="22" t="b">
        <f t="shared" si="162"/>
        <v>0</v>
      </c>
      <c r="G645" s="22" t="b">
        <f t="shared" si="161"/>
        <v>0</v>
      </c>
      <c r="H645" s="22" t="b">
        <f t="shared" si="168"/>
        <v>0</v>
      </c>
      <c r="I645" s="22" t="b">
        <f t="shared" si="175"/>
        <v>0</v>
      </c>
      <c r="J645" s="22" t="b">
        <f t="shared" si="169"/>
        <v>0</v>
      </c>
      <c r="K645" s="3" t="str">
        <f>IF(AND(J645,RIGHT(Y645)="통"),Y645,"")</f>
        <v/>
      </c>
      <c r="L645" s="3" t="str">
        <f t="shared" si="170"/>
        <v/>
      </c>
      <c r="M645" s="3" t="str">
        <f t="shared" si="171"/>
        <v/>
      </c>
      <c r="N645" s="64" t="str">
        <f t="shared" si="176"/>
        <v/>
      </c>
      <c r="O645" s="3" t="str">
        <f>IF(I645,IF(I646,CONCATENATE(Y645,O646),Y645),"")</f>
        <v/>
      </c>
      <c r="P645" s="19" t="str">
        <f>IF(G645,O645,IF(D645,Y645,""))</f>
        <v/>
      </c>
      <c r="Q645" s="23">
        <f>_xlfn.XLOOKUP(R645,summary!C1:C36,summary!B1:B36)</f>
        <v>43448</v>
      </c>
      <c r="R645" s="24" t="str">
        <f t="shared" si="172"/>
        <v>마북동</v>
      </c>
      <c r="S645" s="24" t="str">
        <f>IF(J645,Y645,S644)</f>
        <v>마북19통</v>
      </c>
      <c r="T645" s="24" t="str">
        <f>IF(J645,P646,T644)</f>
        <v>(마북동, 삼성래미안1차아파트)</v>
      </c>
      <c r="U645" s="24" t="str">
        <f t="shared" si="173"/>
        <v>마북</v>
      </c>
      <c r="V645" s="25">
        <f>IF(J645,M645,V644)</f>
        <v>19</v>
      </c>
      <c r="W645" s="25">
        <f t="shared" si="174"/>
        <v>8</v>
      </c>
      <c r="X645" s="26"/>
      <c r="Y645" s="7"/>
      <c r="Z645" s="2" t="s">
        <v>112</v>
      </c>
      <c r="AA645" s="2" t="s">
        <v>803</v>
      </c>
      <c r="AB645" s="5"/>
      <c r="AC645" s="5"/>
      <c r="AD645" s="5"/>
      <c r="AE645" s="5"/>
      <c r="AF645" s="5"/>
      <c r="AG645" s="5"/>
    </row>
    <row r="646" spans="1:33" ht="15.95" customHeight="1" x14ac:dyDescent="0.3">
      <c r="A646" s="22" t="b">
        <f t="shared" si="163"/>
        <v>0</v>
      </c>
      <c r="B646" s="22" t="b">
        <f t="shared" si="164"/>
        <v>0</v>
      </c>
      <c r="C646" s="22" t="b">
        <f t="shared" si="165"/>
        <v>0</v>
      </c>
      <c r="D646" s="22" t="b">
        <f t="shared" si="166"/>
        <v>0</v>
      </c>
      <c r="E646" s="22" t="b">
        <f t="shared" si="167"/>
        <v>0</v>
      </c>
      <c r="F646" s="22" t="b">
        <f t="shared" si="162"/>
        <v>0</v>
      </c>
      <c r="G646" s="22" t="b">
        <f t="shared" si="161"/>
        <v>0</v>
      </c>
      <c r="H646" s="22" t="b">
        <f t="shared" si="168"/>
        <v>0</v>
      </c>
      <c r="I646" s="22" t="b">
        <f t="shared" si="175"/>
        <v>0</v>
      </c>
      <c r="J646" s="22" t="b">
        <f t="shared" si="169"/>
        <v>0</v>
      </c>
      <c r="K646" s="3" t="str">
        <f>IF(AND(J646,RIGHT(Y646)="통"),Y646,"")</f>
        <v/>
      </c>
      <c r="L646" s="3" t="str">
        <f t="shared" si="170"/>
        <v/>
      </c>
      <c r="M646" s="3" t="str">
        <f t="shared" si="171"/>
        <v/>
      </c>
      <c r="N646" s="64" t="str">
        <f t="shared" si="176"/>
        <v/>
      </c>
      <c r="O646" s="3" t="str">
        <f>IF(I646,IF(I647,CONCATENATE(Y646,O647),Y646),"")</f>
        <v/>
      </c>
      <c r="P646" s="19" t="str">
        <f>IF(G646,O646,IF(D646,Y646,""))</f>
        <v/>
      </c>
      <c r="Q646" s="23">
        <f>_xlfn.XLOOKUP(R646,summary!C1:C36,summary!B1:B36)</f>
        <v>43448</v>
      </c>
      <c r="R646" s="24" t="str">
        <f t="shared" si="172"/>
        <v>마북동</v>
      </c>
      <c r="S646" s="24" t="str">
        <f>IF(J646,Y646,S645)</f>
        <v>마북19통</v>
      </c>
      <c r="T646" s="24" t="str">
        <f>IF(J646,P647,T645)</f>
        <v>(마북동, 삼성래미안1차아파트)</v>
      </c>
      <c r="U646" s="24" t="str">
        <f t="shared" si="173"/>
        <v>마북</v>
      </c>
      <c r="V646" s="25">
        <f>IF(J646,M646,V645)</f>
        <v>19</v>
      </c>
      <c r="W646" s="25">
        <f t="shared" si="174"/>
        <v>9</v>
      </c>
      <c r="X646" s="26"/>
      <c r="Y646" s="7"/>
      <c r="Z646" s="2" t="s">
        <v>114</v>
      </c>
      <c r="AA646" s="2" t="s">
        <v>804</v>
      </c>
      <c r="AB646" s="5"/>
      <c r="AC646" s="5"/>
      <c r="AD646" s="5"/>
      <c r="AE646" s="5"/>
      <c r="AF646" s="5"/>
      <c r="AG646" s="5"/>
    </row>
    <row r="647" spans="1:33" ht="15.95" customHeight="1" x14ac:dyDescent="0.3">
      <c r="A647" s="22" t="b">
        <f t="shared" si="163"/>
        <v>0</v>
      </c>
      <c r="B647" s="22" t="b">
        <f t="shared" si="164"/>
        <v>0</v>
      </c>
      <c r="C647" s="22" t="b">
        <f t="shared" si="165"/>
        <v>0</v>
      </c>
      <c r="D647" s="22" t="b">
        <f t="shared" si="166"/>
        <v>0</v>
      </c>
      <c r="E647" s="22" t="b">
        <f t="shared" si="167"/>
        <v>0</v>
      </c>
      <c r="F647" s="22" t="b">
        <f t="shared" si="162"/>
        <v>0</v>
      </c>
      <c r="G647" s="22" t="b">
        <f t="shared" si="161"/>
        <v>0</v>
      </c>
      <c r="H647" s="22" t="b">
        <f t="shared" si="168"/>
        <v>0</v>
      </c>
      <c r="I647" s="22" t="b">
        <f t="shared" si="175"/>
        <v>0</v>
      </c>
      <c r="J647" s="22" t="b">
        <f t="shared" si="169"/>
        <v>0</v>
      </c>
      <c r="K647" s="3" t="str">
        <f>IF(AND(J647,RIGHT(Y647)="통"),Y647,"")</f>
        <v/>
      </c>
      <c r="L647" s="3" t="str">
        <f t="shared" si="170"/>
        <v/>
      </c>
      <c r="M647" s="3" t="str">
        <f t="shared" si="171"/>
        <v/>
      </c>
      <c r="N647" s="64" t="str">
        <f t="shared" si="176"/>
        <v/>
      </c>
      <c r="O647" s="3" t="str">
        <f>IF(I647,IF(I648,CONCATENATE(Y647,O648),Y647),"")</f>
        <v/>
      </c>
      <c r="P647" s="19" t="str">
        <f>IF(G647,O647,IF(D647,Y647,""))</f>
        <v/>
      </c>
      <c r="Q647" s="23">
        <f>_xlfn.XLOOKUP(R647,summary!C1:C36,summary!B1:B36)</f>
        <v>43448</v>
      </c>
      <c r="R647" s="24" t="str">
        <f t="shared" si="172"/>
        <v>마북동</v>
      </c>
      <c r="S647" s="24" t="str">
        <f>IF(J647,Y647,S646)</f>
        <v>마북19통</v>
      </c>
      <c r="T647" s="24" t="str">
        <f>IF(J647,P648,T646)</f>
        <v>(마북동, 삼성래미안1차아파트)</v>
      </c>
      <c r="U647" s="24" t="str">
        <f t="shared" si="173"/>
        <v>마북</v>
      </c>
      <c r="V647" s="25">
        <f>IF(J647,M647,V646)</f>
        <v>19</v>
      </c>
      <c r="W647" s="25">
        <f t="shared" si="174"/>
        <v>10</v>
      </c>
      <c r="X647" s="26"/>
      <c r="Y647" s="7"/>
      <c r="Z647" s="2" t="s">
        <v>116</v>
      </c>
      <c r="AA647" s="2" t="s">
        <v>805</v>
      </c>
      <c r="AB647" s="5"/>
      <c r="AC647" s="5"/>
      <c r="AD647" s="5"/>
      <c r="AE647" s="5"/>
      <c r="AF647" s="5"/>
      <c r="AG647" s="5"/>
    </row>
    <row r="648" spans="1:33" ht="15.95" customHeight="1" x14ac:dyDescent="0.3">
      <c r="A648" s="22" t="b">
        <f t="shared" si="163"/>
        <v>0</v>
      </c>
      <c r="B648" s="22" t="b">
        <f t="shared" si="164"/>
        <v>0</v>
      </c>
      <c r="C648" s="22" t="b">
        <f t="shared" si="165"/>
        <v>0</v>
      </c>
      <c r="D648" s="22" t="b">
        <f t="shared" si="166"/>
        <v>0</v>
      </c>
      <c r="E648" s="22" t="b">
        <f t="shared" si="167"/>
        <v>0</v>
      </c>
      <c r="F648" s="22" t="b">
        <f t="shared" si="162"/>
        <v>0</v>
      </c>
      <c r="G648" s="22" t="b">
        <f t="shared" si="161"/>
        <v>0</v>
      </c>
      <c r="H648" s="22" t="b">
        <f t="shared" si="168"/>
        <v>0</v>
      </c>
      <c r="I648" s="22" t="b">
        <f t="shared" si="175"/>
        <v>0</v>
      </c>
      <c r="J648" s="22" t="b">
        <f t="shared" si="169"/>
        <v>0</v>
      </c>
      <c r="K648" s="3" t="str">
        <f>IF(AND(J648,RIGHT(Y648)="통"),Y648,"")</f>
        <v/>
      </c>
      <c r="L648" s="3" t="str">
        <f t="shared" si="170"/>
        <v/>
      </c>
      <c r="M648" s="3" t="str">
        <f t="shared" si="171"/>
        <v/>
      </c>
      <c r="N648" s="64" t="str">
        <f t="shared" si="176"/>
        <v/>
      </c>
      <c r="O648" s="3" t="str">
        <f>IF(I648,IF(I649,CONCATENATE(Y648,O649),Y648),"")</f>
        <v/>
      </c>
      <c r="P648" s="19" t="str">
        <f>IF(G648,O648,IF(D648,Y648,""))</f>
        <v/>
      </c>
      <c r="Q648" s="23">
        <f>_xlfn.XLOOKUP(R648,summary!C1:C36,summary!B1:B36)</f>
        <v>43448</v>
      </c>
      <c r="R648" s="24" t="str">
        <f t="shared" si="172"/>
        <v>마북동</v>
      </c>
      <c r="S648" s="24" t="str">
        <f>IF(J648,Y648,S647)</f>
        <v>마북19통</v>
      </c>
      <c r="T648" s="24" t="str">
        <f>IF(J648,P649,T647)</f>
        <v>(마북동, 삼성래미안1차아파트)</v>
      </c>
      <c r="U648" s="24" t="str">
        <f t="shared" si="173"/>
        <v>마북</v>
      </c>
      <c r="V648" s="25">
        <f>IF(J648,M648,V647)</f>
        <v>19</v>
      </c>
      <c r="W648" s="25">
        <f t="shared" si="174"/>
        <v>11</v>
      </c>
      <c r="X648" s="26"/>
      <c r="Y648" s="7"/>
      <c r="Z648" s="2" t="s">
        <v>118</v>
      </c>
      <c r="AA648" s="2" t="s">
        <v>806</v>
      </c>
      <c r="AB648" s="5"/>
      <c r="AC648" s="5"/>
      <c r="AD648" s="5"/>
      <c r="AE648" s="5"/>
      <c r="AF648" s="5"/>
      <c r="AG648" s="5"/>
    </row>
    <row r="649" spans="1:33" ht="15.95" customHeight="1" x14ac:dyDescent="0.3">
      <c r="A649" s="22" t="b">
        <f t="shared" si="163"/>
        <v>0</v>
      </c>
      <c r="B649" s="22" t="b">
        <f t="shared" si="164"/>
        <v>0</v>
      </c>
      <c r="C649" s="22" t="b">
        <f t="shared" si="165"/>
        <v>0</v>
      </c>
      <c r="D649" s="22" t="b">
        <f t="shared" si="166"/>
        <v>0</v>
      </c>
      <c r="E649" s="22" t="b">
        <f t="shared" si="167"/>
        <v>0</v>
      </c>
      <c r="F649" s="22" t="b">
        <f t="shared" si="162"/>
        <v>0</v>
      </c>
      <c r="G649" s="22" t="b">
        <f t="shared" si="161"/>
        <v>0</v>
      </c>
      <c r="H649" s="22" t="b">
        <f t="shared" si="168"/>
        <v>0</v>
      </c>
      <c r="I649" s="22" t="b">
        <f t="shared" si="175"/>
        <v>0</v>
      </c>
      <c r="J649" s="22" t="b">
        <f t="shared" si="169"/>
        <v>0</v>
      </c>
      <c r="K649" s="3" t="str">
        <f>IF(AND(J649,RIGHT(Y649)="통"),Y649,"")</f>
        <v/>
      </c>
      <c r="L649" s="3" t="str">
        <f t="shared" si="170"/>
        <v/>
      </c>
      <c r="M649" s="3" t="str">
        <f t="shared" si="171"/>
        <v/>
      </c>
      <c r="N649" s="64" t="str">
        <f t="shared" si="176"/>
        <v/>
      </c>
      <c r="O649" s="3" t="str">
        <f>IF(I649,IF(I650,CONCATENATE(Y649,O650),Y649),"")</f>
        <v/>
      </c>
      <c r="P649" s="19" t="str">
        <f>IF(G649,O649,IF(D649,Y649,""))</f>
        <v/>
      </c>
      <c r="Q649" s="23">
        <f>_xlfn.XLOOKUP(R649,summary!C1:C36,summary!B1:B36)</f>
        <v>43448</v>
      </c>
      <c r="R649" s="24" t="str">
        <f t="shared" si="172"/>
        <v>마북동</v>
      </c>
      <c r="S649" s="24" t="str">
        <f>IF(J649,Y649,S648)</f>
        <v>마북19통</v>
      </c>
      <c r="T649" s="24" t="str">
        <f>IF(J649,P650,T648)</f>
        <v>(마북동, 삼성래미안1차아파트)</v>
      </c>
      <c r="U649" s="24" t="str">
        <f t="shared" si="173"/>
        <v>마북</v>
      </c>
      <c r="V649" s="25">
        <f>IF(J649,M649,V648)</f>
        <v>19</v>
      </c>
      <c r="W649" s="25">
        <f t="shared" si="174"/>
        <v>12</v>
      </c>
      <c r="X649" s="26"/>
      <c r="Y649" s="7"/>
      <c r="Z649" s="2" t="s">
        <v>120</v>
      </c>
      <c r="AA649" s="2" t="s">
        <v>807</v>
      </c>
      <c r="AB649" s="5"/>
      <c r="AC649" s="5"/>
      <c r="AD649" s="5"/>
      <c r="AE649" s="5"/>
      <c r="AF649" s="5"/>
      <c r="AG649" s="5"/>
    </row>
    <row r="650" spans="1:33" ht="15.95" customHeight="1" x14ac:dyDescent="0.3">
      <c r="A650" s="22" t="b">
        <f t="shared" si="163"/>
        <v>0</v>
      </c>
      <c r="B650" s="22" t="b">
        <f t="shared" si="164"/>
        <v>0</v>
      </c>
      <c r="C650" s="22" t="b">
        <f t="shared" si="165"/>
        <v>0</v>
      </c>
      <c r="D650" s="22" t="b">
        <f t="shared" si="166"/>
        <v>0</v>
      </c>
      <c r="E650" s="22" t="b">
        <f t="shared" si="167"/>
        <v>0</v>
      </c>
      <c r="F650" s="22" t="b">
        <f t="shared" si="162"/>
        <v>0</v>
      </c>
      <c r="G650" s="22" t="b">
        <f t="shared" si="161"/>
        <v>0</v>
      </c>
      <c r="H650" s="22" t="b">
        <f t="shared" si="168"/>
        <v>0</v>
      </c>
      <c r="I650" s="22" t="b">
        <f t="shared" si="175"/>
        <v>0</v>
      </c>
      <c r="J650" s="22" t="b">
        <f t="shared" si="169"/>
        <v>0</v>
      </c>
      <c r="K650" s="3" t="str">
        <f>IF(AND(J650,RIGHT(Y650)="통"),Y650,"")</f>
        <v/>
      </c>
      <c r="L650" s="3" t="str">
        <f t="shared" si="170"/>
        <v/>
      </c>
      <c r="M650" s="3" t="str">
        <f t="shared" si="171"/>
        <v/>
      </c>
      <c r="N650" s="64" t="str">
        <f t="shared" si="176"/>
        <v/>
      </c>
      <c r="O650" s="3" t="str">
        <f>IF(I650,IF(I651,CONCATENATE(Y650,O651),Y650),"")</f>
        <v/>
      </c>
      <c r="P650" s="19" t="str">
        <f>IF(G650,O650,IF(D650,Y650,""))</f>
        <v/>
      </c>
      <c r="Q650" s="23">
        <f>_xlfn.XLOOKUP(R650,summary!C1:C36,summary!B1:B36)</f>
        <v>43448</v>
      </c>
      <c r="R650" s="24" t="str">
        <f t="shared" si="172"/>
        <v>마북동</v>
      </c>
      <c r="S650" s="24" t="str">
        <f>IF(J650,Y650,S649)</f>
        <v>마북19통</v>
      </c>
      <c r="T650" s="24" t="str">
        <f>IF(J650,P651,T649)</f>
        <v>(마북동, 삼성래미안1차아파트)</v>
      </c>
      <c r="U650" s="24" t="str">
        <f t="shared" si="173"/>
        <v>마북</v>
      </c>
      <c r="V650" s="25">
        <f>IF(J650,M650,V649)</f>
        <v>19</v>
      </c>
      <c r="W650" s="25">
        <f t="shared" si="174"/>
        <v>13</v>
      </c>
      <c r="X650" s="26"/>
      <c r="Y650" s="7"/>
      <c r="Z650" s="2" t="s">
        <v>137</v>
      </c>
      <c r="AA650" s="2" t="s">
        <v>808</v>
      </c>
      <c r="AB650" s="5"/>
      <c r="AC650" s="5"/>
      <c r="AD650" s="5"/>
      <c r="AE650" s="5"/>
      <c r="AF650" s="5"/>
      <c r="AG650" s="5"/>
    </row>
    <row r="651" spans="1:33" ht="15.95" customHeight="1" x14ac:dyDescent="0.3">
      <c r="A651" s="22" t="b">
        <f t="shared" si="163"/>
        <v>1</v>
      </c>
      <c r="B651" s="22" t="b">
        <f t="shared" si="164"/>
        <v>0</v>
      </c>
      <c r="C651" s="22" t="b">
        <f t="shared" si="165"/>
        <v>0</v>
      </c>
      <c r="D651" s="22" t="b">
        <f t="shared" si="166"/>
        <v>0</v>
      </c>
      <c r="E651" s="22" t="b">
        <f t="shared" si="167"/>
        <v>0</v>
      </c>
      <c r="F651" s="22" t="b">
        <f t="shared" si="162"/>
        <v>0</v>
      </c>
      <c r="G651" s="22" t="b">
        <f t="shared" si="161"/>
        <v>0</v>
      </c>
      <c r="H651" s="22" t="b">
        <f t="shared" si="168"/>
        <v>0</v>
      </c>
      <c r="I651" s="22" t="b">
        <f t="shared" si="175"/>
        <v>0</v>
      </c>
      <c r="J651" s="22" t="b">
        <f t="shared" si="169"/>
        <v>1</v>
      </c>
      <c r="K651" s="3" t="str">
        <f>IF(AND(J651,RIGHT(Y651)="통"),Y651,"")</f>
        <v>마북20통</v>
      </c>
      <c r="L651" s="3" t="str">
        <f t="shared" si="170"/>
        <v>20</v>
      </c>
      <c r="M651" s="22">
        <f t="shared" si="171"/>
        <v>20</v>
      </c>
      <c r="N651" s="64" t="str">
        <f t="shared" si="176"/>
        <v>마북</v>
      </c>
      <c r="O651" s="3" t="str">
        <f>IF(I651,IF(I652,CONCATENATE(Y651,O652),Y651),"")</f>
        <v/>
      </c>
      <c r="P651" s="19" t="str">
        <f>IF(G651,O651,IF(D651,Y651,""))</f>
        <v/>
      </c>
      <c r="Q651" s="23">
        <f>_xlfn.XLOOKUP(R651,summary!C1:C36,summary!B1:B36)</f>
        <v>43448</v>
      </c>
      <c r="R651" s="24" t="str">
        <f t="shared" si="172"/>
        <v>마북동</v>
      </c>
      <c r="S651" s="24" t="str">
        <f>IF(J651,Y651,S650)</f>
        <v>마북20통</v>
      </c>
      <c r="T651" s="24" t="str">
        <f>IF(J651,P652,T650)</f>
        <v>(마북동, 삼성래미안1차아파트)</v>
      </c>
      <c r="U651" s="24" t="str">
        <f t="shared" si="173"/>
        <v>마북</v>
      </c>
      <c r="V651" s="25">
        <f>IF(J651,M651,V650)</f>
        <v>20</v>
      </c>
      <c r="W651" s="25">
        <f t="shared" si="174"/>
        <v>1</v>
      </c>
      <c r="X651" s="26"/>
      <c r="Y651" s="2" t="s">
        <v>809</v>
      </c>
      <c r="Z651" s="2" t="s">
        <v>79</v>
      </c>
      <c r="AA651" s="2" t="s">
        <v>810</v>
      </c>
      <c r="AB651" s="5"/>
      <c r="AC651" s="5"/>
      <c r="AD651" s="5"/>
      <c r="AE651" s="5"/>
      <c r="AF651" s="5"/>
      <c r="AG651" s="5"/>
    </row>
    <row r="652" spans="1:33" ht="15.95" customHeight="1" x14ac:dyDescent="0.3">
      <c r="A652" s="22" t="b">
        <f t="shared" si="163"/>
        <v>1</v>
      </c>
      <c r="B652" s="22" t="b">
        <f t="shared" si="164"/>
        <v>1</v>
      </c>
      <c r="C652" s="22" t="b">
        <f t="shared" si="165"/>
        <v>0</v>
      </c>
      <c r="D652" s="22" t="b">
        <f t="shared" si="166"/>
        <v>0</v>
      </c>
      <c r="E652" s="22" t="b">
        <f t="shared" si="167"/>
        <v>1</v>
      </c>
      <c r="F652" s="22" t="b">
        <f t="shared" si="162"/>
        <v>1</v>
      </c>
      <c r="G652" s="22" t="b">
        <f t="shared" si="161"/>
        <v>1</v>
      </c>
      <c r="H652" s="22" t="b">
        <f t="shared" si="168"/>
        <v>0</v>
      </c>
      <c r="I652" s="22" t="b">
        <f t="shared" si="175"/>
        <v>1</v>
      </c>
      <c r="J652" s="22" t="b">
        <f t="shared" si="169"/>
        <v>0</v>
      </c>
      <c r="K652" s="3" t="str">
        <f>IF(AND(J652,RIGHT(Y652)="통"),Y652,"")</f>
        <v/>
      </c>
      <c r="L652" s="3" t="str">
        <f t="shared" si="170"/>
        <v/>
      </c>
      <c r="M652" s="3" t="str">
        <f t="shared" si="171"/>
        <v/>
      </c>
      <c r="N652" s="64" t="str">
        <f t="shared" si="176"/>
        <v/>
      </c>
      <c r="O652" s="3" t="str">
        <f>IF(I652,IF(I653,CONCATENATE(Y652,O653),Y652),"")</f>
        <v>(마북동, 삼성래미안1차아파트)</v>
      </c>
      <c r="P652" s="19" t="str">
        <f>IF(G652,O652,IF(D652,Y652,""))</f>
        <v>(마북동, 삼성래미안1차아파트)</v>
      </c>
      <c r="Q652" s="23">
        <f>_xlfn.XLOOKUP(R652,summary!C1:C36,summary!B1:B36)</f>
        <v>43448</v>
      </c>
      <c r="R652" s="24" t="str">
        <f t="shared" si="172"/>
        <v>마북동</v>
      </c>
      <c r="S652" s="24" t="str">
        <f>IF(J652,Y652,S651)</f>
        <v>마북20통</v>
      </c>
      <c r="T652" s="24" t="str">
        <f>IF(J652,P653,T651)</f>
        <v>(마북동, 삼성래미안1차아파트)</v>
      </c>
      <c r="U652" s="24" t="str">
        <f t="shared" si="173"/>
        <v>마북</v>
      </c>
      <c r="V652" s="25">
        <f>IF(J652,M652,V651)</f>
        <v>20</v>
      </c>
      <c r="W652" s="25">
        <f t="shared" si="174"/>
        <v>2</v>
      </c>
      <c r="X652" s="26"/>
      <c r="Y652" s="2" t="s">
        <v>602</v>
      </c>
      <c r="Z652" s="2" t="s">
        <v>81</v>
      </c>
      <c r="AA652" s="2" t="s">
        <v>811</v>
      </c>
      <c r="AB652" s="5"/>
      <c r="AC652" s="5"/>
      <c r="AD652" s="5"/>
      <c r="AE652" s="5"/>
      <c r="AF652" s="5"/>
      <c r="AG652" s="5"/>
    </row>
    <row r="653" spans="1:33" ht="15.95" customHeight="1" x14ac:dyDescent="0.3">
      <c r="A653" s="22" t="b">
        <f t="shared" si="163"/>
        <v>1</v>
      </c>
      <c r="B653" s="22" t="b">
        <f t="shared" si="164"/>
        <v>0</v>
      </c>
      <c r="C653" s="22" t="b">
        <f t="shared" si="165"/>
        <v>0</v>
      </c>
      <c r="D653" s="22" t="b">
        <f t="shared" si="166"/>
        <v>0</v>
      </c>
      <c r="E653" s="22" t="b">
        <f t="shared" si="167"/>
        <v>0</v>
      </c>
      <c r="F653" s="22" t="b">
        <f t="shared" si="162"/>
        <v>0</v>
      </c>
      <c r="G653" s="22" t="b">
        <f t="shared" si="161"/>
        <v>0</v>
      </c>
      <c r="H653" s="22" t="b">
        <f t="shared" si="168"/>
        <v>0</v>
      </c>
      <c r="I653" s="22" t="b">
        <f t="shared" si="175"/>
        <v>1</v>
      </c>
      <c r="J653" s="22" t="b">
        <f t="shared" si="169"/>
        <v>0</v>
      </c>
      <c r="K653" s="3" t="str">
        <f>IF(AND(J653,RIGHT(Y653)="통"),Y653,"")</f>
        <v/>
      </c>
      <c r="L653" s="3" t="str">
        <f t="shared" si="170"/>
        <v/>
      </c>
      <c r="M653" s="3" t="str">
        <f t="shared" si="171"/>
        <v/>
      </c>
      <c r="N653" s="64" t="str">
        <f t="shared" si="176"/>
        <v/>
      </c>
      <c r="O653" s="3" t="str">
        <f>IF(I653,IF(I654,CONCATENATE(Y653,O654),Y653),"")</f>
        <v>삼성래미안1차아파트)</v>
      </c>
      <c r="P653" s="19" t="str">
        <f>IF(G653,O653,IF(D653,Y653,""))</f>
        <v/>
      </c>
      <c r="Q653" s="23">
        <f>_xlfn.XLOOKUP(R653,summary!C1:C36,summary!B1:B36)</f>
        <v>43448</v>
      </c>
      <c r="R653" s="24" t="str">
        <f t="shared" si="172"/>
        <v>마북동</v>
      </c>
      <c r="S653" s="24" t="str">
        <f>IF(J653,Y653,S652)</f>
        <v>마북20통</v>
      </c>
      <c r="T653" s="24" t="str">
        <f>IF(J653,P654,T652)</f>
        <v>(마북동, 삼성래미안1차아파트)</v>
      </c>
      <c r="U653" s="24" t="str">
        <f t="shared" si="173"/>
        <v>마북</v>
      </c>
      <c r="V653" s="25">
        <f>IF(J653,M653,V652)</f>
        <v>20</v>
      </c>
      <c r="W653" s="25">
        <f t="shared" si="174"/>
        <v>3</v>
      </c>
      <c r="X653" s="26"/>
      <c r="Y653" s="2" t="s">
        <v>796</v>
      </c>
      <c r="Z653" s="2" t="s">
        <v>83</v>
      </c>
      <c r="AA653" s="2" t="s">
        <v>812</v>
      </c>
      <c r="AB653" s="5"/>
      <c r="AC653" s="5"/>
      <c r="AD653" s="5"/>
      <c r="AE653" s="5"/>
      <c r="AF653" s="5"/>
      <c r="AG653" s="5"/>
    </row>
    <row r="654" spans="1:33" ht="15.95" customHeight="1" x14ac:dyDescent="0.3">
      <c r="A654" s="22" t="b">
        <f t="shared" si="163"/>
        <v>1</v>
      </c>
      <c r="B654" s="22" t="b">
        <f t="shared" si="164"/>
        <v>0</v>
      </c>
      <c r="C654" s="22" t="b">
        <f t="shared" si="165"/>
        <v>1</v>
      </c>
      <c r="D654" s="22" t="b">
        <f t="shared" si="166"/>
        <v>0</v>
      </c>
      <c r="E654" s="22" t="b">
        <f t="shared" si="167"/>
        <v>1</v>
      </c>
      <c r="F654" s="22" t="b">
        <f t="shared" si="162"/>
        <v>1</v>
      </c>
      <c r="G654" s="22" t="b">
        <f t="shared" si="161"/>
        <v>0</v>
      </c>
      <c r="H654" s="22" t="b">
        <f t="shared" si="168"/>
        <v>1</v>
      </c>
      <c r="I654" s="22" t="b">
        <f t="shared" si="175"/>
        <v>1</v>
      </c>
      <c r="J654" s="22" t="b">
        <f t="shared" si="169"/>
        <v>0</v>
      </c>
      <c r="K654" s="3" t="str">
        <f>IF(AND(J654,RIGHT(Y654)="통"),Y654,"")</f>
        <v/>
      </c>
      <c r="L654" s="3" t="str">
        <f t="shared" si="170"/>
        <v/>
      </c>
      <c r="M654" s="3" t="str">
        <f t="shared" si="171"/>
        <v/>
      </c>
      <c r="N654" s="64" t="str">
        <f t="shared" si="176"/>
        <v/>
      </c>
      <c r="O654" s="3" t="str">
        <f>IF(I654,IF(I655,CONCATENATE(Y654,O655),Y654),"")</f>
        <v>1차아파트)</v>
      </c>
      <c r="P654" s="19" t="str">
        <f>IF(G654,O654,IF(D654,Y654,""))</f>
        <v/>
      </c>
      <c r="Q654" s="23">
        <f>_xlfn.XLOOKUP(R654,summary!C1:C36,summary!B1:B36)</f>
        <v>43448</v>
      </c>
      <c r="R654" s="24" t="str">
        <f t="shared" si="172"/>
        <v>마북동</v>
      </c>
      <c r="S654" s="24" t="str">
        <f>IF(J654,Y654,S653)</f>
        <v>마북20통</v>
      </c>
      <c r="T654" s="24" t="str">
        <f>IF(J654,P655,T653)</f>
        <v>(마북동, 삼성래미안1차아파트)</v>
      </c>
      <c r="U654" s="24" t="str">
        <f t="shared" si="173"/>
        <v>마북</v>
      </c>
      <c r="V654" s="25">
        <f>IF(J654,M654,V653)</f>
        <v>20</v>
      </c>
      <c r="W654" s="25">
        <f t="shared" si="174"/>
        <v>4</v>
      </c>
      <c r="X654" s="26"/>
      <c r="Y654" s="2" t="s">
        <v>798</v>
      </c>
      <c r="Z654" s="2" t="s">
        <v>90</v>
      </c>
      <c r="AA654" s="2" t="s">
        <v>813</v>
      </c>
      <c r="AB654" s="5"/>
      <c r="AC654" s="5"/>
      <c r="AD654" s="5"/>
      <c r="AE654" s="5"/>
      <c r="AF654" s="5"/>
      <c r="AG654" s="5"/>
    </row>
    <row r="655" spans="1:33" ht="15.95" customHeight="1" x14ac:dyDescent="0.3">
      <c r="A655" s="22" t="b">
        <f t="shared" si="163"/>
        <v>0</v>
      </c>
      <c r="B655" s="22" t="b">
        <f t="shared" si="164"/>
        <v>0</v>
      </c>
      <c r="C655" s="22" t="b">
        <f t="shared" si="165"/>
        <v>0</v>
      </c>
      <c r="D655" s="22" t="b">
        <f t="shared" si="166"/>
        <v>0</v>
      </c>
      <c r="E655" s="22" t="b">
        <f t="shared" si="167"/>
        <v>0</v>
      </c>
      <c r="F655" s="22" t="b">
        <f t="shared" si="162"/>
        <v>0</v>
      </c>
      <c r="G655" s="22" t="b">
        <f t="shared" si="161"/>
        <v>0</v>
      </c>
      <c r="H655" s="22" t="b">
        <f t="shared" si="168"/>
        <v>0</v>
      </c>
      <c r="I655" s="22" t="b">
        <f t="shared" si="175"/>
        <v>0</v>
      </c>
      <c r="J655" s="22" t="b">
        <f t="shared" si="169"/>
        <v>0</v>
      </c>
      <c r="K655" s="3" t="str">
        <f>IF(AND(J655,RIGHT(Y655)="통"),Y655,"")</f>
        <v/>
      </c>
      <c r="L655" s="3" t="str">
        <f t="shared" si="170"/>
        <v/>
      </c>
      <c r="M655" s="3" t="str">
        <f t="shared" si="171"/>
        <v/>
      </c>
      <c r="N655" s="64" t="str">
        <f t="shared" si="176"/>
        <v/>
      </c>
      <c r="O655" s="3" t="str">
        <f>IF(I655,IF(I656,CONCATENATE(Y655,O656),Y655),"")</f>
        <v/>
      </c>
      <c r="P655" s="19" t="str">
        <f>IF(G655,O655,IF(D655,Y655,""))</f>
        <v/>
      </c>
      <c r="Q655" s="23">
        <f>_xlfn.XLOOKUP(R655,summary!C1:C36,summary!B1:B36)</f>
        <v>43448</v>
      </c>
      <c r="R655" s="24" t="str">
        <f t="shared" si="172"/>
        <v>마북동</v>
      </c>
      <c r="S655" s="24" t="str">
        <f>IF(J655,Y655,S654)</f>
        <v>마북20통</v>
      </c>
      <c r="T655" s="24" t="str">
        <f>IF(J655,P656,T654)</f>
        <v>(마북동, 삼성래미안1차아파트)</v>
      </c>
      <c r="U655" s="24" t="str">
        <f t="shared" si="173"/>
        <v>마북</v>
      </c>
      <c r="V655" s="25">
        <f>IF(J655,M655,V654)</f>
        <v>20</v>
      </c>
      <c r="W655" s="25">
        <f t="shared" si="174"/>
        <v>5</v>
      </c>
      <c r="X655" s="26"/>
      <c r="Y655" s="7"/>
      <c r="Z655" s="2" t="s">
        <v>106</v>
      </c>
      <c r="AA655" s="2" t="s">
        <v>814</v>
      </c>
      <c r="AB655" s="5"/>
      <c r="AC655" s="5"/>
      <c r="AD655" s="5"/>
      <c r="AE655" s="5"/>
      <c r="AF655" s="5"/>
      <c r="AG655" s="5"/>
    </row>
    <row r="656" spans="1:33" ht="15.95" customHeight="1" x14ac:dyDescent="0.3">
      <c r="A656" s="22" t="b">
        <f t="shared" si="163"/>
        <v>0</v>
      </c>
      <c r="B656" s="22" t="b">
        <f t="shared" si="164"/>
        <v>0</v>
      </c>
      <c r="C656" s="22" t="b">
        <f t="shared" si="165"/>
        <v>0</v>
      </c>
      <c r="D656" s="22" t="b">
        <f t="shared" si="166"/>
        <v>0</v>
      </c>
      <c r="E656" s="22" t="b">
        <f t="shared" si="167"/>
        <v>0</v>
      </c>
      <c r="F656" s="22" t="b">
        <f t="shared" si="162"/>
        <v>0</v>
      </c>
      <c r="G656" s="22" t="b">
        <f t="shared" si="161"/>
        <v>0</v>
      </c>
      <c r="H656" s="22" t="b">
        <f t="shared" si="168"/>
        <v>0</v>
      </c>
      <c r="I656" s="22" t="b">
        <f t="shared" si="175"/>
        <v>0</v>
      </c>
      <c r="J656" s="22" t="b">
        <f t="shared" si="169"/>
        <v>0</v>
      </c>
      <c r="K656" s="3" t="str">
        <f>IF(AND(J656,RIGHT(Y656)="통"),Y656,"")</f>
        <v/>
      </c>
      <c r="L656" s="3" t="str">
        <f t="shared" si="170"/>
        <v/>
      </c>
      <c r="M656" s="3" t="str">
        <f t="shared" si="171"/>
        <v/>
      </c>
      <c r="N656" s="64" t="str">
        <f t="shared" si="176"/>
        <v/>
      </c>
      <c r="O656" s="3" t="str">
        <f>IF(I656,IF(I657,CONCATENATE(Y656,O657),Y656),"")</f>
        <v/>
      </c>
      <c r="P656" s="19" t="str">
        <f>IF(G656,O656,IF(D656,Y656,""))</f>
        <v/>
      </c>
      <c r="Q656" s="23">
        <f>_xlfn.XLOOKUP(R656,summary!C1:C36,summary!B1:B36)</f>
        <v>43448</v>
      </c>
      <c r="R656" s="24" t="str">
        <f t="shared" si="172"/>
        <v>마북동</v>
      </c>
      <c r="S656" s="24" t="str">
        <f>IF(J656,Y656,S655)</f>
        <v>마북20통</v>
      </c>
      <c r="T656" s="24" t="str">
        <f>IF(J656,P657,T655)</f>
        <v>(마북동, 삼성래미안1차아파트)</v>
      </c>
      <c r="U656" s="24" t="str">
        <f t="shared" si="173"/>
        <v>마북</v>
      </c>
      <c r="V656" s="25">
        <f>IF(J656,M656,V655)</f>
        <v>20</v>
      </c>
      <c r="W656" s="25">
        <f t="shared" si="174"/>
        <v>6</v>
      </c>
      <c r="X656" s="26"/>
      <c r="Y656" s="7"/>
      <c r="Z656" s="2" t="s">
        <v>108</v>
      </c>
      <c r="AA656" s="2" t="s">
        <v>815</v>
      </c>
      <c r="AB656" s="5"/>
      <c r="AC656" s="5"/>
      <c r="AD656" s="5"/>
      <c r="AE656" s="5"/>
      <c r="AF656" s="5"/>
      <c r="AG656" s="5"/>
    </row>
    <row r="657" spans="1:33" ht="15.95" customHeight="1" x14ac:dyDescent="0.3">
      <c r="A657" s="22" t="b">
        <f t="shared" si="163"/>
        <v>0</v>
      </c>
      <c r="B657" s="22" t="b">
        <f t="shared" si="164"/>
        <v>0</v>
      </c>
      <c r="C657" s="22" t="b">
        <f t="shared" si="165"/>
        <v>0</v>
      </c>
      <c r="D657" s="22" t="b">
        <f t="shared" si="166"/>
        <v>0</v>
      </c>
      <c r="E657" s="22" t="b">
        <f t="shared" si="167"/>
        <v>0</v>
      </c>
      <c r="F657" s="22" t="b">
        <f t="shared" si="162"/>
        <v>0</v>
      </c>
      <c r="G657" s="22" t="b">
        <f t="shared" si="161"/>
        <v>0</v>
      </c>
      <c r="H657" s="22" t="b">
        <f t="shared" si="168"/>
        <v>0</v>
      </c>
      <c r="I657" s="22" t="b">
        <f t="shared" si="175"/>
        <v>0</v>
      </c>
      <c r="J657" s="22" t="b">
        <f t="shared" si="169"/>
        <v>0</v>
      </c>
      <c r="K657" s="3" t="str">
        <f>IF(AND(J657,RIGHT(Y657)="통"),Y657,"")</f>
        <v/>
      </c>
      <c r="L657" s="3" t="str">
        <f t="shared" si="170"/>
        <v/>
      </c>
      <c r="M657" s="3" t="str">
        <f t="shared" si="171"/>
        <v/>
      </c>
      <c r="N657" s="64" t="str">
        <f t="shared" si="176"/>
        <v/>
      </c>
      <c r="O657" s="3" t="str">
        <f>IF(I657,IF(I658,CONCATENATE(Y657,O658),Y657),"")</f>
        <v/>
      </c>
      <c r="P657" s="19" t="str">
        <f>IF(G657,O657,IF(D657,Y657,""))</f>
        <v/>
      </c>
      <c r="Q657" s="23">
        <f>_xlfn.XLOOKUP(R657,summary!C1:C36,summary!B1:B36)</f>
        <v>43448</v>
      </c>
      <c r="R657" s="24" t="str">
        <f t="shared" si="172"/>
        <v>마북동</v>
      </c>
      <c r="S657" s="24" t="str">
        <f>IF(J657,Y657,S656)</f>
        <v>마북20통</v>
      </c>
      <c r="T657" s="24" t="str">
        <f>IF(J657,P658,T656)</f>
        <v>(마북동, 삼성래미안1차아파트)</v>
      </c>
      <c r="U657" s="24" t="str">
        <f t="shared" si="173"/>
        <v>마북</v>
      </c>
      <c r="V657" s="25">
        <f>IF(J657,M657,V656)</f>
        <v>20</v>
      </c>
      <c r="W657" s="25">
        <f t="shared" si="174"/>
        <v>7</v>
      </c>
      <c r="X657" s="26"/>
      <c r="Y657" s="7"/>
      <c r="Z657" s="2" t="s">
        <v>110</v>
      </c>
      <c r="AA657" s="2" t="s">
        <v>816</v>
      </c>
      <c r="AB657" s="5"/>
      <c r="AC657" s="5"/>
      <c r="AD657" s="5"/>
      <c r="AE657" s="5"/>
      <c r="AF657" s="5"/>
      <c r="AG657" s="5"/>
    </row>
    <row r="658" spans="1:33" ht="15.95" customHeight="1" x14ac:dyDescent="0.3">
      <c r="A658" s="22" t="b">
        <f t="shared" si="163"/>
        <v>0</v>
      </c>
      <c r="B658" s="22" t="b">
        <f t="shared" si="164"/>
        <v>0</v>
      </c>
      <c r="C658" s="22" t="b">
        <f t="shared" si="165"/>
        <v>0</v>
      </c>
      <c r="D658" s="22" t="b">
        <f t="shared" si="166"/>
        <v>0</v>
      </c>
      <c r="E658" s="22" t="b">
        <f t="shared" si="167"/>
        <v>0</v>
      </c>
      <c r="F658" s="22" t="b">
        <f t="shared" si="162"/>
        <v>0</v>
      </c>
      <c r="G658" s="22" t="b">
        <f t="shared" si="161"/>
        <v>0</v>
      </c>
      <c r="H658" s="22" t="b">
        <f t="shared" si="168"/>
        <v>0</v>
      </c>
      <c r="I658" s="22" t="b">
        <f t="shared" si="175"/>
        <v>0</v>
      </c>
      <c r="J658" s="22" t="b">
        <f t="shared" si="169"/>
        <v>0</v>
      </c>
      <c r="K658" s="3" t="str">
        <f>IF(AND(J658,RIGHT(Y658)="통"),Y658,"")</f>
        <v/>
      </c>
      <c r="L658" s="3" t="str">
        <f t="shared" si="170"/>
        <v/>
      </c>
      <c r="M658" s="3" t="str">
        <f t="shared" si="171"/>
        <v/>
      </c>
      <c r="N658" s="64" t="str">
        <f t="shared" si="176"/>
        <v/>
      </c>
      <c r="O658" s="3" t="str">
        <f>IF(I658,IF(I659,CONCATENATE(Y658,O659),Y658),"")</f>
        <v/>
      </c>
      <c r="P658" s="19" t="str">
        <f>IF(G658,O658,IF(D658,Y658,""))</f>
        <v/>
      </c>
      <c r="Q658" s="23">
        <f>_xlfn.XLOOKUP(R658,summary!C1:C36,summary!B1:B36)</f>
        <v>43448</v>
      </c>
      <c r="R658" s="24" t="str">
        <f t="shared" si="172"/>
        <v>마북동</v>
      </c>
      <c r="S658" s="24" t="str">
        <f>IF(J658,Y658,S657)</f>
        <v>마북20통</v>
      </c>
      <c r="T658" s="24" t="str">
        <f>IF(J658,P659,T657)</f>
        <v>(마북동, 삼성래미안1차아파트)</v>
      </c>
      <c r="U658" s="24" t="str">
        <f t="shared" si="173"/>
        <v>마북</v>
      </c>
      <c r="V658" s="25">
        <f>IF(J658,M658,V657)</f>
        <v>20</v>
      </c>
      <c r="W658" s="25">
        <f t="shared" si="174"/>
        <v>8</v>
      </c>
      <c r="X658" s="26"/>
      <c r="Y658" s="7"/>
      <c r="Z658" s="2" t="s">
        <v>112</v>
      </c>
      <c r="AA658" s="2" t="s">
        <v>817</v>
      </c>
      <c r="AB658" s="5"/>
      <c r="AC658" s="5"/>
      <c r="AD658" s="5"/>
      <c r="AE658" s="5"/>
      <c r="AF658" s="5"/>
      <c r="AG658" s="5"/>
    </row>
    <row r="659" spans="1:33" ht="15.95" customHeight="1" x14ac:dyDescent="0.3">
      <c r="A659" s="22" t="b">
        <f t="shared" si="163"/>
        <v>0</v>
      </c>
      <c r="B659" s="22" t="b">
        <f t="shared" si="164"/>
        <v>0</v>
      </c>
      <c r="C659" s="22" t="b">
        <f t="shared" si="165"/>
        <v>0</v>
      </c>
      <c r="D659" s="22" t="b">
        <f t="shared" si="166"/>
        <v>0</v>
      </c>
      <c r="E659" s="22" t="b">
        <f t="shared" si="167"/>
        <v>0</v>
      </c>
      <c r="F659" s="22" t="b">
        <f t="shared" si="162"/>
        <v>0</v>
      </c>
      <c r="G659" s="22" t="b">
        <f t="shared" si="161"/>
        <v>0</v>
      </c>
      <c r="H659" s="22" t="b">
        <f t="shared" si="168"/>
        <v>0</v>
      </c>
      <c r="I659" s="22" t="b">
        <f t="shared" si="175"/>
        <v>0</v>
      </c>
      <c r="J659" s="22" t="b">
        <f t="shared" si="169"/>
        <v>0</v>
      </c>
      <c r="K659" s="3" t="str">
        <f>IF(AND(J659,RIGHT(Y659)="통"),Y659,"")</f>
        <v/>
      </c>
      <c r="L659" s="3" t="str">
        <f t="shared" si="170"/>
        <v/>
      </c>
      <c r="M659" s="3" t="str">
        <f t="shared" si="171"/>
        <v/>
      </c>
      <c r="N659" s="64" t="str">
        <f t="shared" si="176"/>
        <v/>
      </c>
      <c r="O659" s="3" t="str">
        <f>IF(I659,IF(I660,CONCATENATE(Y659,O660),Y659),"")</f>
        <v/>
      </c>
      <c r="P659" s="19" t="str">
        <f>IF(G659,O659,IF(D659,Y659,""))</f>
        <v/>
      </c>
      <c r="Q659" s="23">
        <f>_xlfn.XLOOKUP(R659,summary!C1:C36,summary!B1:B36)</f>
        <v>43448</v>
      </c>
      <c r="R659" s="24" t="str">
        <f t="shared" si="172"/>
        <v>마북동</v>
      </c>
      <c r="S659" s="24" t="str">
        <f>IF(J659,Y659,S658)</f>
        <v>마북20통</v>
      </c>
      <c r="T659" s="24" t="str">
        <f>IF(J659,P660,T658)</f>
        <v>(마북동, 삼성래미안1차아파트)</v>
      </c>
      <c r="U659" s="24" t="str">
        <f t="shared" si="173"/>
        <v>마북</v>
      </c>
      <c r="V659" s="25">
        <f>IF(J659,M659,V658)</f>
        <v>20</v>
      </c>
      <c r="W659" s="25">
        <f t="shared" si="174"/>
        <v>9</v>
      </c>
      <c r="X659" s="26"/>
      <c r="Y659" s="7"/>
      <c r="Z659" s="2" t="s">
        <v>114</v>
      </c>
      <c r="AA659" s="2" t="s">
        <v>818</v>
      </c>
      <c r="AB659" s="5"/>
      <c r="AC659" s="5"/>
      <c r="AD659" s="5"/>
      <c r="AE659" s="5"/>
      <c r="AF659" s="5"/>
      <c r="AG659" s="5"/>
    </row>
    <row r="660" spans="1:33" ht="15.95" customHeight="1" x14ac:dyDescent="0.3">
      <c r="A660" s="22" t="b">
        <f t="shared" si="163"/>
        <v>0</v>
      </c>
      <c r="B660" s="22" t="b">
        <f t="shared" si="164"/>
        <v>0</v>
      </c>
      <c r="C660" s="22" t="b">
        <f t="shared" si="165"/>
        <v>0</v>
      </c>
      <c r="D660" s="22" t="b">
        <f t="shared" si="166"/>
        <v>0</v>
      </c>
      <c r="E660" s="22" t="b">
        <f t="shared" si="167"/>
        <v>0</v>
      </c>
      <c r="F660" s="22" t="b">
        <f t="shared" si="162"/>
        <v>0</v>
      </c>
      <c r="G660" s="22" t="b">
        <f t="shared" si="161"/>
        <v>0</v>
      </c>
      <c r="H660" s="22" t="b">
        <f t="shared" si="168"/>
        <v>0</v>
      </c>
      <c r="I660" s="22" t="b">
        <f t="shared" si="175"/>
        <v>0</v>
      </c>
      <c r="J660" s="22" t="b">
        <f t="shared" si="169"/>
        <v>0</v>
      </c>
      <c r="K660" s="3" t="str">
        <f>IF(AND(J660,RIGHT(Y660)="통"),Y660,"")</f>
        <v/>
      </c>
      <c r="L660" s="3" t="str">
        <f t="shared" si="170"/>
        <v/>
      </c>
      <c r="M660" s="3" t="str">
        <f t="shared" si="171"/>
        <v/>
      </c>
      <c r="N660" s="64" t="str">
        <f t="shared" si="176"/>
        <v/>
      </c>
      <c r="O660" s="3" t="str">
        <f>IF(I660,IF(I661,CONCATENATE(Y660,O661),Y660),"")</f>
        <v/>
      </c>
      <c r="P660" s="19" t="str">
        <f>IF(G660,O660,IF(D660,Y660,""))</f>
        <v/>
      </c>
      <c r="Q660" s="23">
        <f>_xlfn.XLOOKUP(R660,summary!C1:C36,summary!B1:B36)</f>
        <v>43448</v>
      </c>
      <c r="R660" s="24" t="str">
        <f t="shared" si="172"/>
        <v>마북동</v>
      </c>
      <c r="S660" s="24" t="str">
        <f>IF(J660,Y660,S659)</f>
        <v>마북20통</v>
      </c>
      <c r="T660" s="24" t="str">
        <f>IF(J660,P661,T659)</f>
        <v>(마북동, 삼성래미안1차아파트)</v>
      </c>
      <c r="U660" s="24" t="str">
        <f t="shared" si="173"/>
        <v>마북</v>
      </c>
      <c r="V660" s="25">
        <f>IF(J660,M660,V659)</f>
        <v>20</v>
      </c>
      <c r="W660" s="25">
        <f t="shared" si="174"/>
        <v>10</v>
      </c>
      <c r="X660" s="26"/>
      <c r="Y660" s="7"/>
      <c r="Z660" s="2" t="s">
        <v>116</v>
      </c>
      <c r="AA660" s="2" t="s">
        <v>819</v>
      </c>
      <c r="AB660" s="5"/>
      <c r="AC660" s="5"/>
      <c r="AD660" s="5"/>
      <c r="AE660" s="5"/>
      <c r="AF660" s="5"/>
      <c r="AG660" s="5"/>
    </row>
    <row r="661" spans="1:33" ht="15.95" customHeight="1" x14ac:dyDescent="0.3">
      <c r="A661" s="22" t="b">
        <f t="shared" si="163"/>
        <v>0</v>
      </c>
      <c r="B661" s="22" t="b">
        <f t="shared" si="164"/>
        <v>0</v>
      </c>
      <c r="C661" s="22" t="b">
        <f t="shared" si="165"/>
        <v>0</v>
      </c>
      <c r="D661" s="22" t="b">
        <f t="shared" si="166"/>
        <v>0</v>
      </c>
      <c r="E661" s="22" t="b">
        <f t="shared" si="167"/>
        <v>0</v>
      </c>
      <c r="F661" s="22" t="b">
        <f t="shared" si="162"/>
        <v>0</v>
      </c>
      <c r="G661" s="22" t="b">
        <f t="shared" si="161"/>
        <v>0</v>
      </c>
      <c r="H661" s="22" t="b">
        <f t="shared" si="168"/>
        <v>0</v>
      </c>
      <c r="I661" s="22" t="b">
        <f t="shared" si="175"/>
        <v>0</v>
      </c>
      <c r="J661" s="22" t="b">
        <f t="shared" si="169"/>
        <v>0</v>
      </c>
      <c r="K661" s="3" t="str">
        <f>IF(AND(J661,RIGHT(Y661)="통"),Y661,"")</f>
        <v/>
      </c>
      <c r="L661" s="3" t="str">
        <f t="shared" si="170"/>
        <v/>
      </c>
      <c r="M661" s="3" t="str">
        <f t="shared" si="171"/>
        <v/>
      </c>
      <c r="N661" s="64" t="str">
        <f t="shared" si="176"/>
        <v/>
      </c>
      <c r="O661" s="3" t="str">
        <f>IF(I661,IF(I662,CONCATENATE(Y661,O662),Y661),"")</f>
        <v/>
      </c>
      <c r="P661" s="19" t="str">
        <f>IF(G661,O661,IF(D661,Y661,""))</f>
        <v/>
      </c>
      <c r="Q661" s="23">
        <f>_xlfn.XLOOKUP(R661,summary!C1:C36,summary!B1:B36)</f>
        <v>43448</v>
      </c>
      <c r="R661" s="24" t="str">
        <f t="shared" si="172"/>
        <v>마북동</v>
      </c>
      <c r="S661" s="24" t="str">
        <f>IF(J661,Y661,S660)</f>
        <v>마북20통</v>
      </c>
      <c r="T661" s="24" t="str">
        <f>IF(J661,P662,T660)</f>
        <v>(마북동, 삼성래미안1차아파트)</v>
      </c>
      <c r="U661" s="24" t="str">
        <f t="shared" si="173"/>
        <v>마북</v>
      </c>
      <c r="V661" s="25">
        <f>IF(J661,M661,V660)</f>
        <v>20</v>
      </c>
      <c r="W661" s="24" t="str">
        <f t="shared" si="174"/>
        <v/>
      </c>
      <c r="X661" s="26"/>
      <c r="Y661" s="7"/>
      <c r="Z661" s="7"/>
      <c r="AA661" s="7"/>
      <c r="AB661" s="5"/>
      <c r="AC661" s="5"/>
      <c r="AD661" s="5"/>
      <c r="AE661" s="5"/>
      <c r="AF661" s="5"/>
      <c r="AG661" s="5"/>
    </row>
    <row r="662" spans="1:33" ht="15.95" customHeight="1" x14ac:dyDescent="0.3">
      <c r="A662" s="22" t="b">
        <f t="shared" si="163"/>
        <v>0</v>
      </c>
      <c r="B662" s="22" t="b">
        <f t="shared" si="164"/>
        <v>0</v>
      </c>
      <c r="C662" s="22" t="b">
        <f t="shared" si="165"/>
        <v>0</v>
      </c>
      <c r="D662" s="22" t="b">
        <f t="shared" si="166"/>
        <v>0</v>
      </c>
      <c r="E662" s="22" t="b">
        <f t="shared" si="167"/>
        <v>0</v>
      </c>
      <c r="F662" s="22" t="b">
        <f t="shared" si="162"/>
        <v>0</v>
      </c>
      <c r="G662" s="22" t="b">
        <f t="shared" si="161"/>
        <v>0</v>
      </c>
      <c r="H662" s="22" t="b">
        <f t="shared" si="168"/>
        <v>0</v>
      </c>
      <c r="I662" s="22" t="b">
        <f t="shared" si="175"/>
        <v>0</v>
      </c>
      <c r="J662" s="22" t="b">
        <f t="shared" si="169"/>
        <v>0</v>
      </c>
      <c r="K662" s="3" t="str">
        <f>IF(AND(J662,RIGHT(Y662)="통"),Y662,"")</f>
        <v/>
      </c>
      <c r="L662" s="3" t="str">
        <f t="shared" si="170"/>
        <v/>
      </c>
      <c r="M662" s="3" t="str">
        <f t="shared" si="171"/>
        <v/>
      </c>
      <c r="N662" s="64" t="str">
        <f t="shared" si="176"/>
        <v/>
      </c>
      <c r="O662" s="3" t="str">
        <f>IF(I662,IF(I663,CONCATENATE(Y662,O663),Y662),"")</f>
        <v/>
      </c>
      <c r="P662" s="19" t="str">
        <f>IF(G662,O662,IF(D662,Y662,""))</f>
        <v/>
      </c>
      <c r="Q662" s="23">
        <f>_xlfn.XLOOKUP(R662,summary!C1:C36,summary!B1:B36)</f>
        <v>43448</v>
      </c>
      <c r="R662" s="24" t="str">
        <f t="shared" si="172"/>
        <v>마북동</v>
      </c>
      <c r="S662" s="24" t="str">
        <f>IF(J662,Y662,S661)</f>
        <v>마북20통</v>
      </c>
      <c r="T662" s="24" t="str">
        <f>IF(J662,P663,T661)</f>
        <v>(마북동, 삼성래미안1차아파트)</v>
      </c>
      <c r="U662" s="24" t="str">
        <f t="shared" si="173"/>
        <v>마북</v>
      </c>
      <c r="V662" s="25">
        <f>IF(J662,M662,V661)</f>
        <v>20</v>
      </c>
      <c r="W662" s="24" t="str">
        <f t="shared" si="174"/>
        <v/>
      </c>
      <c r="X662" s="26"/>
      <c r="Y662" s="7"/>
      <c r="Z662" s="7"/>
      <c r="AA662" s="7"/>
      <c r="AB662" s="5"/>
      <c r="AC662" s="5"/>
      <c r="AD662" s="5"/>
      <c r="AE662" s="5"/>
      <c r="AF662" s="5"/>
      <c r="AG662" s="5"/>
    </row>
    <row r="663" spans="1:33" ht="15.95" customHeight="1" x14ac:dyDescent="0.3">
      <c r="A663" s="22" t="b">
        <f t="shared" si="163"/>
        <v>0</v>
      </c>
      <c r="B663" s="22" t="b">
        <f t="shared" si="164"/>
        <v>0</v>
      </c>
      <c r="C663" s="22" t="b">
        <f t="shared" si="165"/>
        <v>0</v>
      </c>
      <c r="D663" s="22" t="b">
        <f t="shared" si="166"/>
        <v>0</v>
      </c>
      <c r="E663" s="22" t="b">
        <f t="shared" si="167"/>
        <v>0</v>
      </c>
      <c r="F663" s="22" t="b">
        <f t="shared" si="162"/>
        <v>0</v>
      </c>
      <c r="G663" s="22" t="b">
        <f t="shared" si="161"/>
        <v>0</v>
      </c>
      <c r="H663" s="22" t="b">
        <f t="shared" si="168"/>
        <v>0</v>
      </c>
      <c r="I663" s="22" t="b">
        <f t="shared" si="175"/>
        <v>0</v>
      </c>
      <c r="J663" s="22" t="b">
        <f t="shared" si="169"/>
        <v>0</v>
      </c>
      <c r="K663" s="3" t="str">
        <f>IF(AND(J663,RIGHT(Y663)="통"),Y663,"")</f>
        <v/>
      </c>
      <c r="L663" s="3" t="str">
        <f t="shared" si="170"/>
        <v/>
      </c>
      <c r="M663" s="3" t="str">
        <f t="shared" si="171"/>
        <v/>
      </c>
      <c r="N663" s="64" t="str">
        <f t="shared" si="176"/>
        <v/>
      </c>
      <c r="O663" s="3" t="str">
        <f>IF(I663,IF(I664,CONCATENATE(Y663,O664),Y663),"")</f>
        <v/>
      </c>
      <c r="P663" s="19" t="str">
        <f>IF(G663,O663,IF(D663,Y663,""))</f>
        <v/>
      </c>
      <c r="Q663" s="23">
        <f>_xlfn.XLOOKUP(R663,summary!C1:C36,summary!B1:B36)</f>
        <v>43448</v>
      </c>
      <c r="R663" s="24" t="str">
        <f t="shared" si="172"/>
        <v>마북동</v>
      </c>
      <c r="S663" s="24" t="str">
        <f>IF(J663,Y663,S662)</f>
        <v>마북20통</v>
      </c>
      <c r="T663" s="24" t="str">
        <f>IF(J663,P664,T662)</f>
        <v>(마북동, 삼성래미안1차아파트)</v>
      </c>
      <c r="U663" s="24" t="str">
        <f t="shared" si="173"/>
        <v>마북</v>
      </c>
      <c r="V663" s="25">
        <f>IF(J663,M663,V662)</f>
        <v>20</v>
      </c>
      <c r="W663" s="24" t="str">
        <f t="shared" si="174"/>
        <v/>
      </c>
      <c r="X663" s="26"/>
      <c r="Y663" s="7"/>
      <c r="Z663" s="7"/>
      <c r="AA663" s="7"/>
      <c r="AB663" s="5"/>
      <c r="AC663" s="5"/>
      <c r="AD663" s="5"/>
      <c r="AE663" s="5"/>
      <c r="AF663" s="5"/>
      <c r="AG663" s="5"/>
    </row>
    <row r="664" spans="1:33" ht="15.95" customHeight="1" x14ac:dyDescent="0.3">
      <c r="A664" s="22" t="b">
        <f t="shared" si="163"/>
        <v>1</v>
      </c>
      <c r="B664" s="22" t="b">
        <f t="shared" si="164"/>
        <v>0</v>
      </c>
      <c r="C664" s="22" t="b">
        <f t="shared" si="165"/>
        <v>0</v>
      </c>
      <c r="D664" s="22" t="b">
        <f t="shared" si="166"/>
        <v>0</v>
      </c>
      <c r="E664" s="22" t="b">
        <f t="shared" si="167"/>
        <v>0</v>
      </c>
      <c r="F664" s="22" t="b">
        <f t="shared" si="162"/>
        <v>0</v>
      </c>
      <c r="G664" s="22" t="b">
        <f t="shared" si="161"/>
        <v>0</v>
      </c>
      <c r="H664" s="22" t="b">
        <f t="shared" si="168"/>
        <v>0</v>
      </c>
      <c r="I664" s="22" t="b">
        <f t="shared" si="175"/>
        <v>0</v>
      </c>
      <c r="J664" s="22" t="b">
        <f t="shared" si="169"/>
        <v>1</v>
      </c>
      <c r="K664" s="3" t="str">
        <f>IF(AND(J664,RIGHT(Y664)="통"),Y664,"")</f>
        <v/>
      </c>
      <c r="L664" s="3" t="str">
        <f t="shared" si="170"/>
        <v/>
      </c>
      <c r="M664" s="3" t="str">
        <f t="shared" si="171"/>
        <v/>
      </c>
      <c r="N664" s="64" t="str">
        <f t="shared" si="176"/>
        <v/>
      </c>
      <c r="O664" s="3" t="str">
        <f>IF(I664,IF(I665,CONCATENATE(Y664,O665),Y664),"")</f>
        <v/>
      </c>
      <c r="P664" s="19" t="str">
        <f>IF(G664,O664,IF(D664,Y664,""))</f>
        <v/>
      </c>
      <c r="Q664" s="23" t="e">
        <f>_xlfn.XLOOKUP(R664,summary!C1:C36,summary!B1:B36)</f>
        <v>#N/A</v>
      </c>
      <c r="R664" s="24" t="str">
        <f t="shared" si="172"/>
        <v>읍 면 동</v>
      </c>
      <c r="S664" s="24" t="str">
        <f>IF(J664,Y664,S663)</f>
        <v>통 리 명</v>
      </c>
      <c r="T664" s="24" t="str">
        <f>IF(J664,P665,T663)</f>
        <v/>
      </c>
      <c r="U664" s="25" t="str">
        <f t="shared" si="173"/>
        <v/>
      </c>
      <c r="V664" s="24" t="str">
        <f>IF(J664,M664,V663)</f>
        <v/>
      </c>
      <c r="W664" s="24" t="str">
        <f t="shared" si="174"/>
        <v/>
      </c>
      <c r="X664" s="21" t="s">
        <v>141</v>
      </c>
      <c r="Y664" s="2" t="s">
        <v>142</v>
      </c>
      <c r="Z664" s="2" t="s">
        <v>74</v>
      </c>
      <c r="AA664" s="2" t="s">
        <v>143</v>
      </c>
      <c r="AB664" s="5"/>
      <c r="AC664" s="5"/>
      <c r="AD664" s="5"/>
      <c r="AE664" s="5"/>
      <c r="AF664" s="5"/>
      <c r="AG664" s="5"/>
    </row>
    <row r="665" spans="1:33" ht="15.95" customHeight="1" x14ac:dyDescent="0.3">
      <c r="A665" s="22" t="b">
        <f t="shared" si="163"/>
        <v>1</v>
      </c>
      <c r="B665" s="22" t="b">
        <f t="shared" si="164"/>
        <v>0</v>
      </c>
      <c r="C665" s="22" t="b">
        <f t="shared" si="165"/>
        <v>0</v>
      </c>
      <c r="D665" s="22" t="b">
        <f t="shared" si="166"/>
        <v>0</v>
      </c>
      <c r="E665" s="22" t="b">
        <f t="shared" si="167"/>
        <v>0</v>
      </c>
      <c r="F665" s="22" t="b">
        <f t="shared" si="162"/>
        <v>0</v>
      </c>
      <c r="G665" s="22" t="b">
        <f t="shared" si="161"/>
        <v>0</v>
      </c>
      <c r="H665" s="22" t="b">
        <f t="shared" si="168"/>
        <v>0</v>
      </c>
      <c r="I665" s="22" t="b">
        <f t="shared" si="175"/>
        <v>0</v>
      </c>
      <c r="J665" s="22" t="b">
        <f t="shared" si="169"/>
        <v>1</v>
      </c>
      <c r="K665" s="3" t="str">
        <f>IF(AND(J665,RIGHT(Y665)="통"),Y665,"")</f>
        <v>마북21통</v>
      </c>
      <c r="L665" s="3" t="str">
        <f t="shared" si="170"/>
        <v>21</v>
      </c>
      <c r="M665" s="22">
        <f t="shared" si="171"/>
        <v>21</v>
      </c>
      <c r="N665" s="64" t="str">
        <f t="shared" si="176"/>
        <v>마북</v>
      </c>
      <c r="O665" s="3" t="str">
        <f>IF(I665,IF(I666,CONCATENATE(Y665,O666),Y665),"")</f>
        <v/>
      </c>
      <c r="P665" s="19" t="str">
        <f>IF(G665,O665,IF(D665,Y665,""))</f>
        <v/>
      </c>
      <c r="Q665" s="23">
        <f>_xlfn.XLOOKUP(R665,summary!C1:C36,summary!B1:B36)</f>
        <v>43448</v>
      </c>
      <c r="R665" s="24" t="str">
        <f t="shared" si="172"/>
        <v>마북동</v>
      </c>
      <c r="S665" s="24" t="str">
        <f>IF(J665,Y665,S664)</f>
        <v>마북21통</v>
      </c>
      <c r="T665" s="24" t="str">
        <f>IF(J665,P666,T664)</f>
        <v>(마북동, 교동마을현대홈타운)</v>
      </c>
      <c r="U665" s="24" t="str">
        <f t="shared" si="173"/>
        <v>마북</v>
      </c>
      <c r="V665" s="25">
        <f>IF(J665,M665,V664)</f>
        <v>21</v>
      </c>
      <c r="W665" s="25">
        <f t="shared" si="174"/>
        <v>1</v>
      </c>
      <c r="X665" s="21" t="s">
        <v>33</v>
      </c>
      <c r="Y665" s="2" t="s">
        <v>820</v>
      </c>
      <c r="Z665" s="2" t="s">
        <v>79</v>
      </c>
      <c r="AA665" s="2" t="s">
        <v>822</v>
      </c>
      <c r="AB665" s="5"/>
      <c r="AC665" s="5"/>
      <c r="AD665" s="5"/>
      <c r="AE665" s="5"/>
      <c r="AF665" s="5"/>
      <c r="AG665" s="5"/>
    </row>
    <row r="666" spans="1:33" ht="15.95" customHeight="1" x14ac:dyDescent="0.3">
      <c r="A666" s="22" t="b">
        <f t="shared" si="163"/>
        <v>1</v>
      </c>
      <c r="B666" s="22" t="b">
        <f t="shared" si="164"/>
        <v>1</v>
      </c>
      <c r="C666" s="22" t="b">
        <f t="shared" si="165"/>
        <v>0</v>
      </c>
      <c r="D666" s="22" t="b">
        <f t="shared" si="166"/>
        <v>0</v>
      </c>
      <c r="E666" s="22" t="b">
        <f t="shared" si="167"/>
        <v>1</v>
      </c>
      <c r="F666" s="22" t="b">
        <f t="shared" si="162"/>
        <v>1</v>
      </c>
      <c r="G666" s="22" t="b">
        <f t="shared" si="161"/>
        <v>1</v>
      </c>
      <c r="H666" s="22" t="b">
        <f t="shared" si="168"/>
        <v>0</v>
      </c>
      <c r="I666" s="22" t="b">
        <f t="shared" si="175"/>
        <v>1</v>
      </c>
      <c r="J666" s="22" t="b">
        <f t="shared" si="169"/>
        <v>0</v>
      </c>
      <c r="K666" s="3" t="str">
        <f>IF(AND(J666,RIGHT(Y666)="통"),Y666,"")</f>
        <v/>
      </c>
      <c r="L666" s="3" t="str">
        <f t="shared" si="170"/>
        <v/>
      </c>
      <c r="M666" s="3" t="str">
        <f t="shared" si="171"/>
        <v/>
      </c>
      <c r="N666" s="64" t="str">
        <f t="shared" si="176"/>
        <v/>
      </c>
      <c r="O666" s="3" t="str">
        <f>IF(I666,IF(I667,CONCATENATE(Y666,O667),Y666),"")</f>
        <v>(마북동, 교동마을현대홈타운)</v>
      </c>
      <c r="P666" s="19" t="str">
        <f>IF(G666,O666,IF(D666,Y666,""))</f>
        <v>(마북동, 교동마을현대홈타운)</v>
      </c>
      <c r="Q666" s="23">
        <f>_xlfn.XLOOKUP(R666,summary!C1:C36,summary!B1:B36)</f>
        <v>43448</v>
      </c>
      <c r="R666" s="24" t="str">
        <f t="shared" si="172"/>
        <v>마북동</v>
      </c>
      <c r="S666" s="24" t="str">
        <f>IF(J666,Y666,S665)</f>
        <v>마북21통</v>
      </c>
      <c r="T666" s="24" t="str">
        <f>IF(J666,P667,T665)</f>
        <v>(마북동, 교동마을현대홈타운)</v>
      </c>
      <c r="U666" s="24" t="str">
        <f t="shared" si="173"/>
        <v>마북</v>
      </c>
      <c r="V666" s="25">
        <f>IF(J666,M666,V665)</f>
        <v>21</v>
      </c>
      <c r="W666" s="25">
        <f t="shared" si="174"/>
        <v>2</v>
      </c>
      <c r="X666" s="26"/>
      <c r="Y666" s="2" t="s">
        <v>602</v>
      </c>
      <c r="Z666" s="2" t="s">
        <v>81</v>
      </c>
      <c r="AA666" s="2" t="s">
        <v>823</v>
      </c>
      <c r="AB666" s="5"/>
      <c r="AC666" s="5"/>
      <c r="AD666" s="5"/>
      <c r="AE666" s="5"/>
      <c r="AF666" s="5"/>
      <c r="AG666" s="5"/>
    </row>
    <row r="667" spans="1:33" ht="15.95" customHeight="1" x14ac:dyDescent="0.3">
      <c r="A667" s="22" t="b">
        <f t="shared" si="163"/>
        <v>1</v>
      </c>
      <c r="B667" s="22" t="b">
        <f t="shared" si="164"/>
        <v>0</v>
      </c>
      <c r="C667" s="22" t="b">
        <f t="shared" si="165"/>
        <v>0</v>
      </c>
      <c r="D667" s="22" t="b">
        <f t="shared" si="166"/>
        <v>0</v>
      </c>
      <c r="E667" s="22" t="b">
        <f t="shared" si="167"/>
        <v>0</v>
      </c>
      <c r="F667" s="22" t="b">
        <f t="shared" si="162"/>
        <v>0</v>
      </c>
      <c r="G667" s="22" t="b">
        <f t="shared" si="161"/>
        <v>0</v>
      </c>
      <c r="H667" s="22" t="b">
        <f t="shared" si="168"/>
        <v>0</v>
      </c>
      <c r="I667" s="22" t="b">
        <f t="shared" si="175"/>
        <v>1</v>
      </c>
      <c r="J667" s="22" t="b">
        <f t="shared" si="169"/>
        <v>0</v>
      </c>
      <c r="K667" s="3" t="str">
        <f>IF(AND(J667,RIGHT(Y667)="통"),Y667,"")</f>
        <v/>
      </c>
      <c r="L667" s="3" t="str">
        <f t="shared" si="170"/>
        <v/>
      </c>
      <c r="M667" s="3" t="str">
        <f t="shared" si="171"/>
        <v/>
      </c>
      <c r="N667" s="64" t="str">
        <f t="shared" si="176"/>
        <v/>
      </c>
      <c r="O667" s="3" t="str">
        <f>IF(I667,IF(I668,CONCATENATE(Y667,O668),Y667),"")</f>
        <v>교동마을현대홈타운)</v>
      </c>
      <c r="P667" s="19" t="str">
        <f>IF(G667,O667,IF(D667,Y667,""))</f>
        <v/>
      </c>
      <c r="Q667" s="23">
        <f>_xlfn.XLOOKUP(R667,summary!C1:C36,summary!B1:B36)</f>
        <v>43448</v>
      </c>
      <c r="R667" s="24" t="str">
        <f t="shared" si="172"/>
        <v>마북동</v>
      </c>
      <c r="S667" s="24" t="str">
        <f>IF(J667,Y667,S666)</f>
        <v>마북21통</v>
      </c>
      <c r="T667" s="24" t="str">
        <f>IF(J667,P668,T666)</f>
        <v>(마북동, 교동마을현대홈타운)</v>
      </c>
      <c r="U667" s="24" t="str">
        <f t="shared" si="173"/>
        <v>마북</v>
      </c>
      <c r="V667" s="25">
        <f>IF(J667,M667,V666)</f>
        <v>21</v>
      </c>
      <c r="W667" s="25">
        <f t="shared" si="174"/>
        <v>3</v>
      </c>
      <c r="X667" s="26"/>
      <c r="Y667" s="2" t="s">
        <v>824</v>
      </c>
      <c r="Z667" s="2" t="s">
        <v>83</v>
      </c>
      <c r="AA667" s="2" t="s">
        <v>825</v>
      </c>
      <c r="AB667" s="5"/>
      <c r="AC667" s="5"/>
      <c r="AD667" s="5"/>
      <c r="AE667" s="5"/>
      <c r="AF667" s="5"/>
      <c r="AG667" s="5"/>
    </row>
    <row r="668" spans="1:33" ht="15.95" customHeight="1" x14ac:dyDescent="0.3">
      <c r="A668" s="22" t="b">
        <f t="shared" si="163"/>
        <v>1</v>
      </c>
      <c r="B668" s="22" t="b">
        <f t="shared" si="164"/>
        <v>0</v>
      </c>
      <c r="C668" s="22" t="b">
        <f t="shared" si="165"/>
        <v>1</v>
      </c>
      <c r="D668" s="22" t="b">
        <f t="shared" si="166"/>
        <v>0</v>
      </c>
      <c r="E668" s="22" t="b">
        <f t="shared" si="167"/>
        <v>1</v>
      </c>
      <c r="F668" s="22" t="b">
        <f t="shared" si="162"/>
        <v>1</v>
      </c>
      <c r="G668" s="22" t="b">
        <f t="shared" si="161"/>
        <v>0</v>
      </c>
      <c r="H668" s="22" t="b">
        <f t="shared" si="168"/>
        <v>1</v>
      </c>
      <c r="I668" s="22" t="b">
        <f t="shared" si="175"/>
        <v>1</v>
      </c>
      <c r="J668" s="22" t="b">
        <f t="shared" si="169"/>
        <v>0</v>
      </c>
      <c r="K668" s="3" t="str">
        <f>IF(AND(J668,RIGHT(Y668)="통"),Y668,"")</f>
        <v/>
      </c>
      <c r="L668" s="3" t="str">
        <f t="shared" si="170"/>
        <v/>
      </c>
      <c r="M668" s="3" t="str">
        <f t="shared" si="171"/>
        <v/>
      </c>
      <c r="N668" s="64" t="str">
        <f t="shared" si="176"/>
        <v/>
      </c>
      <c r="O668" s="3" t="str">
        <f>IF(I668,IF(I669,CONCATENATE(Y668,O669),Y668),"")</f>
        <v>현대홈타운)</v>
      </c>
      <c r="P668" s="19" t="str">
        <f>IF(G668,O668,IF(D668,Y668,""))</f>
        <v/>
      </c>
      <c r="Q668" s="23">
        <f>_xlfn.XLOOKUP(R668,summary!C1:C36,summary!B1:B36)</f>
        <v>43448</v>
      </c>
      <c r="R668" s="24" t="str">
        <f t="shared" si="172"/>
        <v>마북동</v>
      </c>
      <c r="S668" s="24" t="str">
        <f>IF(J668,Y668,S667)</f>
        <v>마북21통</v>
      </c>
      <c r="T668" s="24" t="str">
        <f>IF(J668,P669,T667)</f>
        <v>(마북동, 교동마을현대홈타운)</v>
      </c>
      <c r="U668" s="24" t="str">
        <f t="shared" si="173"/>
        <v>마북</v>
      </c>
      <c r="V668" s="25">
        <f>IF(J668,M668,V667)</f>
        <v>21</v>
      </c>
      <c r="W668" s="25">
        <f t="shared" si="174"/>
        <v>4</v>
      </c>
      <c r="X668" s="26"/>
      <c r="Y668" s="2" t="s">
        <v>826</v>
      </c>
      <c r="Z668" s="2" t="s">
        <v>90</v>
      </c>
      <c r="AA668" s="2" t="s">
        <v>827</v>
      </c>
      <c r="AB668" s="5"/>
      <c r="AC668" s="5"/>
      <c r="AD668" s="5"/>
      <c r="AE668" s="5"/>
      <c r="AF668" s="5"/>
      <c r="AG668" s="5"/>
    </row>
    <row r="669" spans="1:33" ht="15.95" customHeight="1" x14ac:dyDescent="0.3">
      <c r="A669" s="22" t="b">
        <f t="shared" si="163"/>
        <v>0</v>
      </c>
      <c r="B669" s="22" t="b">
        <f t="shared" si="164"/>
        <v>0</v>
      </c>
      <c r="C669" s="22" t="b">
        <f t="shared" si="165"/>
        <v>0</v>
      </c>
      <c r="D669" s="22" t="b">
        <f t="shared" si="166"/>
        <v>0</v>
      </c>
      <c r="E669" s="22" t="b">
        <f t="shared" si="167"/>
        <v>0</v>
      </c>
      <c r="F669" s="22" t="b">
        <f t="shared" si="162"/>
        <v>0</v>
      </c>
      <c r="G669" s="22" t="b">
        <f t="shared" si="161"/>
        <v>0</v>
      </c>
      <c r="H669" s="22" t="b">
        <f t="shared" si="168"/>
        <v>0</v>
      </c>
      <c r="I669" s="22" t="b">
        <f t="shared" si="175"/>
        <v>0</v>
      </c>
      <c r="J669" s="22" t="b">
        <f t="shared" si="169"/>
        <v>0</v>
      </c>
      <c r="K669" s="3" t="str">
        <f>IF(AND(J669,RIGHT(Y669)="통"),Y669,"")</f>
        <v/>
      </c>
      <c r="L669" s="3" t="str">
        <f t="shared" si="170"/>
        <v/>
      </c>
      <c r="M669" s="3" t="str">
        <f t="shared" si="171"/>
        <v/>
      </c>
      <c r="N669" s="64" t="str">
        <f t="shared" si="176"/>
        <v/>
      </c>
      <c r="O669" s="3" t="str">
        <f>IF(I669,IF(I670,CONCATENATE(Y669,O670),Y669),"")</f>
        <v/>
      </c>
      <c r="P669" s="19" t="str">
        <f>IF(G669,O669,IF(D669,Y669,""))</f>
        <v/>
      </c>
      <c r="Q669" s="23">
        <f>_xlfn.XLOOKUP(R669,summary!C1:C36,summary!B1:B36)</f>
        <v>43448</v>
      </c>
      <c r="R669" s="24" t="str">
        <f t="shared" si="172"/>
        <v>마북동</v>
      </c>
      <c r="S669" s="24" t="str">
        <f>IF(J669,Y669,S668)</f>
        <v>마북21통</v>
      </c>
      <c r="T669" s="24" t="str">
        <f>IF(J669,P670,T668)</f>
        <v>(마북동, 교동마을현대홈타운)</v>
      </c>
      <c r="U669" s="24" t="str">
        <f t="shared" si="173"/>
        <v>마북</v>
      </c>
      <c r="V669" s="25">
        <f>IF(J669,M669,V668)</f>
        <v>21</v>
      </c>
      <c r="W669" s="25">
        <f t="shared" si="174"/>
        <v>5</v>
      </c>
      <c r="X669" s="26"/>
      <c r="Y669" s="7"/>
      <c r="Z669" s="2" t="s">
        <v>106</v>
      </c>
      <c r="AA669" s="2" t="s">
        <v>828</v>
      </c>
      <c r="AB669" s="5"/>
      <c r="AC669" s="5"/>
      <c r="AD669" s="5"/>
      <c r="AE669" s="5"/>
      <c r="AF669" s="5"/>
      <c r="AG669" s="5"/>
    </row>
    <row r="670" spans="1:33" ht="15.95" customHeight="1" x14ac:dyDescent="0.3">
      <c r="A670" s="22" t="b">
        <f t="shared" si="163"/>
        <v>0</v>
      </c>
      <c r="B670" s="22" t="b">
        <f t="shared" si="164"/>
        <v>0</v>
      </c>
      <c r="C670" s="22" t="b">
        <f t="shared" si="165"/>
        <v>0</v>
      </c>
      <c r="D670" s="22" t="b">
        <f t="shared" si="166"/>
        <v>0</v>
      </c>
      <c r="E670" s="22" t="b">
        <f t="shared" si="167"/>
        <v>0</v>
      </c>
      <c r="F670" s="22" t="b">
        <f t="shared" si="162"/>
        <v>0</v>
      </c>
      <c r="G670" s="22" t="b">
        <f t="shared" ref="G670:G733" si="177">AND(B670,F670)</f>
        <v>0</v>
      </c>
      <c r="H670" s="22" t="b">
        <f t="shared" si="168"/>
        <v>0</v>
      </c>
      <c r="I670" s="22" t="b">
        <f t="shared" si="175"/>
        <v>0</v>
      </c>
      <c r="J670" s="22" t="b">
        <f t="shared" si="169"/>
        <v>0</v>
      </c>
      <c r="K670" s="3" t="str">
        <f>IF(AND(J670,RIGHT(Y670)="통"),Y670,"")</f>
        <v/>
      </c>
      <c r="L670" s="3" t="str">
        <f t="shared" si="170"/>
        <v/>
      </c>
      <c r="M670" s="3" t="str">
        <f t="shared" si="171"/>
        <v/>
      </c>
      <c r="N670" s="64" t="str">
        <f t="shared" si="176"/>
        <v/>
      </c>
      <c r="O670" s="3" t="str">
        <f>IF(I670,IF(I671,CONCATENATE(Y670,O671),Y670),"")</f>
        <v/>
      </c>
      <c r="P670" s="19" t="str">
        <f>IF(G670,O670,IF(D670,Y670,""))</f>
        <v/>
      </c>
      <c r="Q670" s="23">
        <f>_xlfn.XLOOKUP(R670,summary!C1:C36,summary!B1:B36)</f>
        <v>43448</v>
      </c>
      <c r="R670" s="24" t="str">
        <f t="shared" si="172"/>
        <v>마북동</v>
      </c>
      <c r="S670" s="24" t="str">
        <f>IF(J670,Y670,S669)</f>
        <v>마북21통</v>
      </c>
      <c r="T670" s="24" t="str">
        <f>IF(J670,P671,T669)</f>
        <v>(마북동, 교동마을현대홈타운)</v>
      </c>
      <c r="U670" s="24" t="str">
        <f t="shared" si="173"/>
        <v>마북</v>
      </c>
      <c r="V670" s="25">
        <f>IF(J670,M670,V669)</f>
        <v>21</v>
      </c>
      <c r="W670" s="25">
        <f t="shared" si="174"/>
        <v>6</v>
      </c>
      <c r="X670" s="26"/>
      <c r="Y670" s="7"/>
      <c r="Z670" s="2" t="s">
        <v>108</v>
      </c>
      <c r="AA670" s="2" t="s">
        <v>829</v>
      </c>
      <c r="AB670" s="5"/>
      <c r="AC670" s="5"/>
      <c r="AD670" s="5"/>
      <c r="AE670" s="5"/>
      <c r="AF670" s="5"/>
      <c r="AG670" s="5"/>
    </row>
    <row r="671" spans="1:33" ht="15.95" customHeight="1" x14ac:dyDescent="0.3">
      <c r="A671" s="22" t="b">
        <f t="shared" si="163"/>
        <v>0</v>
      </c>
      <c r="B671" s="22" t="b">
        <f t="shared" si="164"/>
        <v>0</v>
      </c>
      <c r="C671" s="22" t="b">
        <f t="shared" si="165"/>
        <v>0</v>
      </c>
      <c r="D671" s="22" t="b">
        <f t="shared" si="166"/>
        <v>0</v>
      </c>
      <c r="E671" s="22" t="b">
        <f t="shared" si="167"/>
        <v>0</v>
      </c>
      <c r="F671" s="22" t="b">
        <f t="shared" si="162"/>
        <v>0</v>
      </c>
      <c r="G671" s="22" t="b">
        <f t="shared" si="177"/>
        <v>0</v>
      </c>
      <c r="H671" s="22" t="b">
        <f t="shared" si="168"/>
        <v>0</v>
      </c>
      <c r="I671" s="22" t="b">
        <f t="shared" si="175"/>
        <v>0</v>
      </c>
      <c r="J671" s="22" t="b">
        <f t="shared" si="169"/>
        <v>0</v>
      </c>
      <c r="K671" s="3" t="str">
        <f>IF(AND(J671,RIGHT(Y671)="통"),Y671,"")</f>
        <v/>
      </c>
      <c r="L671" s="3" t="str">
        <f t="shared" si="170"/>
        <v/>
      </c>
      <c r="M671" s="3" t="str">
        <f t="shared" si="171"/>
        <v/>
      </c>
      <c r="N671" s="64" t="str">
        <f t="shared" si="176"/>
        <v/>
      </c>
      <c r="O671" s="3" t="str">
        <f>IF(I671,IF(I672,CONCATENATE(Y671,O672),Y671),"")</f>
        <v/>
      </c>
      <c r="P671" s="19" t="str">
        <f>IF(G671,O671,IF(D671,Y671,""))</f>
        <v/>
      </c>
      <c r="Q671" s="23">
        <f>_xlfn.XLOOKUP(R671,summary!C1:C36,summary!B1:B36)</f>
        <v>43448</v>
      </c>
      <c r="R671" s="24" t="str">
        <f t="shared" si="172"/>
        <v>마북동</v>
      </c>
      <c r="S671" s="24" t="str">
        <f>IF(J671,Y671,S670)</f>
        <v>마북21통</v>
      </c>
      <c r="T671" s="24" t="str">
        <f>IF(J671,P672,T670)</f>
        <v>(마북동, 교동마을현대홈타운)</v>
      </c>
      <c r="U671" s="24" t="str">
        <f t="shared" si="173"/>
        <v>마북</v>
      </c>
      <c r="V671" s="25">
        <f>IF(J671,M671,V670)</f>
        <v>21</v>
      </c>
      <c r="W671" s="25">
        <f t="shared" si="174"/>
        <v>7</v>
      </c>
      <c r="X671" s="26"/>
      <c r="Y671" s="7"/>
      <c r="Z671" s="2" t="s">
        <v>110</v>
      </c>
      <c r="AA671" s="2" t="s">
        <v>830</v>
      </c>
      <c r="AB671" s="5"/>
      <c r="AC671" s="5"/>
      <c r="AD671" s="5"/>
      <c r="AE671" s="5"/>
      <c r="AF671" s="5"/>
      <c r="AG671" s="5"/>
    </row>
    <row r="672" spans="1:33" ht="15.95" customHeight="1" x14ac:dyDescent="0.3">
      <c r="A672" s="22" t="b">
        <f t="shared" si="163"/>
        <v>0</v>
      </c>
      <c r="B672" s="22" t="b">
        <f t="shared" si="164"/>
        <v>0</v>
      </c>
      <c r="C672" s="22" t="b">
        <f t="shared" si="165"/>
        <v>0</v>
      </c>
      <c r="D672" s="22" t="b">
        <f t="shared" si="166"/>
        <v>0</v>
      </c>
      <c r="E672" s="22" t="b">
        <f t="shared" si="167"/>
        <v>0</v>
      </c>
      <c r="F672" s="22" t="b">
        <f t="shared" si="162"/>
        <v>0</v>
      </c>
      <c r="G672" s="22" t="b">
        <f t="shared" si="177"/>
        <v>0</v>
      </c>
      <c r="H672" s="22" t="b">
        <f t="shared" si="168"/>
        <v>0</v>
      </c>
      <c r="I672" s="22" t="b">
        <f t="shared" si="175"/>
        <v>0</v>
      </c>
      <c r="J672" s="22" t="b">
        <f t="shared" si="169"/>
        <v>0</v>
      </c>
      <c r="K672" s="3" t="str">
        <f>IF(AND(J672,RIGHT(Y672)="통"),Y672,"")</f>
        <v/>
      </c>
      <c r="L672" s="3" t="str">
        <f t="shared" si="170"/>
        <v/>
      </c>
      <c r="M672" s="3" t="str">
        <f t="shared" si="171"/>
        <v/>
      </c>
      <c r="N672" s="64" t="str">
        <f t="shared" si="176"/>
        <v/>
      </c>
      <c r="O672" s="3" t="str">
        <f>IF(I672,IF(I673,CONCATENATE(Y672,O673),Y672),"")</f>
        <v/>
      </c>
      <c r="P672" s="19" t="str">
        <f>IF(G672,O672,IF(D672,Y672,""))</f>
        <v/>
      </c>
      <c r="Q672" s="23">
        <f>_xlfn.XLOOKUP(R672,summary!C1:C36,summary!B1:B36)</f>
        <v>43448</v>
      </c>
      <c r="R672" s="24" t="str">
        <f t="shared" si="172"/>
        <v>마북동</v>
      </c>
      <c r="S672" s="24" t="str">
        <f>IF(J672,Y672,S671)</f>
        <v>마북21통</v>
      </c>
      <c r="T672" s="24" t="str">
        <f>IF(J672,P673,T671)</f>
        <v>(마북동, 교동마을현대홈타운)</v>
      </c>
      <c r="U672" s="24" t="str">
        <f t="shared" si="173"/>
        <v>마북</v>
      </c>
      <c r="V672" s="25">
        <f>IF(J672,M672,V671)</f>
        <v>21</v>
      </c>
      <c r="W672" s="25">
        <f t="shared" si="174"/>
        <v>8</v>
      </c>
      <c r="X672" s="26"/>
      <c r="Y672" s="7"/>
      <c r="Z672" s="2" t="s">
        <v>112</v>
      </c>
      <c r="AA672" s="2" t="s">
        <v>831</v>
      </c>
      <c r="AB672" s="5"/>
      <c r="AC672" s="5"/>
      <c r="AD672" s="5"/>
      <c r="AE672" s="5"/>
      <c r="AF672" s="5"/>
      <c r="AG672" s="5"/>
    </row>
    <row r="673" spans="1:33" ht="15.95" customHeight="1" x14ac:dyDescent="0.3">
      <c r="A673" s="22" t="b">
        <f t="shared" si="163"/>
        <v>0</v>
      </c>
      <c r="B673" s="22" t="b">
        <f t="shared" si="164"/>
        <v>0</v>
      </c>
      <c r="C673" s="22" t="b">
        <f t="shared" si="165"/>
        <v>0</v>
      </c>
      <c r="D673" s="22" t="b">
        <f t="shared" si="166"/>
        <v>0</v>
      </c>
      <c r="E673" s="22" t="b">
        <f t="shared" si="167"/>
        <v>0</v>
      </c>
      <c r="F673" s="22" t="b">
        <f t="shared" si="162"/>
        <v>0</v>
      </c>
      <c r="G673" s="22" t="b">
        <f t="shared" si="177"/>
        <v>0</v>
      </c>
      <c r="H673" s="22" t="b">
        <f t="shared" si="168"/>
        <v>0</v>
      </c>
      <c r="I673" s="22" t="b">
        <f t="shared" si="175"/>
        <v>0</v>
      </c>
      <c r="J673" s="22" t="b">
        <f t="shared" si="169"/>
        <v>0</v>
      </c>
      <c r="K673" s="3" t="str">
        <f>IF(AND(J673,RIGHT(Y673)="통"),Y673,"")</f>
        <v/>
      </c>
      <c r="L673" s="3" t="str">
        <f t="shared" si="170"/>
        <v/>
      </c>
      <c r="M673" s="3" t="str">
        <f t="shared" si="171"/>
        <v/>
      </c>
      <c r="N673" s="64" t="str">
        <f t="shared" si="176"/>
        <v/>
      </c>
      <c r="O673" s="3" t="str">
        <f>IF(I673,IF(I674,CONCATENATE(Y673,O674),Y673),"")</f>
        <v/>
      </c>
      <c r="P673" s="19" t="str">
        <f>IF(G673,O673,IF(D673,Y673,""))</f>
        <v/>
      </c>
      <c r="Q673" s="23">
        <f>_xlfn.XLOOKUP(R673,summary!C1:C36,summary!B1:B36)</f>
        <v>43448</v>
      </c>
      <c r="R673" s="24" t="str">
        <f t="shared" si="172"/>
        <v>마북동</v>
      </c>
      <c r="S673" s="24" t="str">
        <f>IF(J673,Y673,S672)</f>
        <v>마북21통</v>
      </c>
      <c r="T673" s="24" t="str">
        <f>IF(J673,P674,T672)</f>
        <v>(마북동, 교동마을현대홈타운)</v>
      </c>
      <c r="U673" s="24" t="str">
        <f t="shared" si="173"/>
        <v>마북</v>
      </c>
      <c r="V673" s="25">
        <f>IF(J673,M673,V672)</f>
        <v>21</v>
      </c>
      <c r="W673" s="25">
        <f t="shared" si="174"/>
        <v>9</v>
      </c>
      <c r="X673" s="26"/>
      <c r="Y673" s="7"/>
      <c r="Z673" s="2" t="s">
        <v>114</v>
      </c>
      <c r="AA673" s="2" t="s">
        <v>832</v>
      </c>
      <c r="AB673" s="5"/>
      <c r="AC673" s="5"/>
      <c r="AD673" s="5"/>
      <c r="AE673" s="5"/>
      <c r="AF673" s="5"/>
      <c r="AG673" s="5"/>
    </row>
    <row r="674" spans="1:33" ht="15.95" customHeight="1" x14ac:dyDescent="0.3">
      <c r="A674" s="22" t="b">
        <f t="shared" si="163"/>
        <v>0</v>
      </c>
      <c r="B674" s="22" t="b">
        <f t="shared" si="164"/>
        <v>0</v>
      </c>
      <c r="C674" s="22" t="b">
        <f t="shared" si="165"/>
        <v>0</v>
      </c>
      <c r="D674" s="22" t="b">
        <f t="shared" si="166"/>
        <v>0</v>
      </c>
      <c r="E674" s="22" t="b">
        <f t="shared" si="167"/>
        <v>0</v>
      </c>
      <c r="F674" s="22" t="b">
        <f t="shared" si="162"/>
        <v>0</v>
      </c>
      <c r="G674" s="22" t="b">
        <f t="shared" si="177"/>
        <v>0</v>
      </c>
      <c r="H674" s="22" t="b">
        <f t="shared" si="168"/>
        <v>0</v>
      </c>
      <c r="I674" s="22" t="b">
        <f t="shared" si="175"/>
        <v>0</v>
      </c>
      <c r="J674" s="22" t="b">
        <f t="shared" si="169"/>
        <v>0</v>
      </c>
      <c r="K674" s="3" t="str">
        <f>IF(AND(J674,RIGHT(Y674)="통"),Y674,"")</f>
        <v/>
      </c>
      <c r="L674" s="3" t="str">
        <f t="shared" si="170"/>
        <v/>
      </c>
      <c r="M674" s="3" t="str">
        <f t="shared" si="171"/>
        <v/>
      </c>
      <c r="N674" s="64" t="str">
        <f t="shared" si="176"/>
        <v/>
      </c>
      <c r="O674" s="3" t="str">
        <f>IF(I674,IF(I675,CONCATENATE(Y674,O675),Y674),"")</f>
        <v/>
      </c>
      <c r="P674" s="19" t="str">
        <f>IF(G674,O674,IF(D674,Y674,""))</f>
        <v/>
      </c>
      <c r="Q674" s="23">
        <f>_xlfn.XLOOKUP(R674,summary!C1:C36,summary!B1:B36)</f>
        <v>43448</v>
      </c>
      <c r="R674" s="24" t="str">
        <f t="shared" si="172"/>
        <v>마북동</v>
      </c>
      <c r="S674" s="24" t="str">
        <f>IF(J674,Y674,S673)</f>
        <v>마북21통</v>
      </c>
      <c r="T674" s="24" t="str">
        <f>IF(J674,P675,T673)</f>
        <v>(마북동, 교동마을현대홈타운)</v>
      </c>
      <c r="U674" s="24" t="str">
        <f t="shared" si="173"/>
        <v>마북</v>
      </c>
      <c r="V674" s="25">
        <f>IF(J674,M674,V673)</f>
        <v>21</v>
      </c>
      <c r="W674" s="25">
        <f t="shared" si="174"/>
        <v>10</v>
      </c>
      <c r="X674" s="26"/>
      <c r="Y674" s="7"/>
      <c r="Z674" s="2" t="s">
        <v>116</v>
      </c>
      <c r="AA674" s="2" t="s">
        <v>833</v>
      </c>
      <c r="AB674" s="5"/>
      <c r="AC674" s="5"/>
      <c r="AD674" s="5"/>
      <c r="AE674" s="5"/>
      <c r="AF674" s="5"/>
      <c r="AG674" s="5"/>
    </row>
    <row r="675" spans="1:33" ht="15.95" customHeight="1" x14ac:dyDescent="0.3">
      <c r="A675" s="22" t="b">
        <f t="shared" si="163"/>
        <v>0</v>
      </c>
      <c r="B675" s="22" t="b">
        <f t="shared" si="164"/>
        <v>0</v>
      </c>
      <c r="C675" s="22" t="b">
        <f t="shared" si="165"/>
        <v>0</v>
      </c>
      <c r="D675" s="22" t="b">
        <f t="shared" si="166"/>
        <v>0</v>
      </c>
      <c r="E675" s="22" t="b">
        <f t="shared" si="167"/>
        <v>0</v>
      </c>
      <c r="F675" s="22" t="b">
        <f t="shared" si="162"/>
        <v>0</v>
      </c>
      <c r="G675" s="22" t="b">
        <f t="shared" si="177"/>
        <v>0</v>
      </c>
      <c r="H675" s="22" t="b">
        <f t="shared" si="168"/>
        <v>0</v>
      </c>
      <c r="I675" s="22" t="b">
        <f t="shared" si="175"/>
        <v>0</v>
      </c>
      <c r="J675" s="22" t="b">
        <f t="shared" si="169"/>
        <v>0</v>
      </c>
      <c r="K675" s="3" t="str">
        <f>IF(AND(J675,RIGHT(Y675)="통"),Y675,"")</f>
        <v/>
      </c>
      <c r="L675" s="3" t="str">
        <f t="shared" si="170"/>
        <v/>
      </c>
      <c r="M675" s="3" t="str">
        <f t="shared" si="171"/>
        <v/>
      </c>
      <c r="N675" s="64" t="str">
        <f t="shared" si="176"/>
        <v/>
      </c>
      <c r="O675" s="3" t="str">
        <f>IF(I675,IF(I676,CONCATENATE(Y675,O676),Y675),"")</f>
        <v/>
      </c>
      <c r="P675" s="19" t="str">
        <f>IF(G675,O675,IF(D675,Y675,""))</f>
        <v/>
      </c>
      <c r="Q675" s="23">
        <f>_xlfn.XLOOKUP(R675,summary!C1:C36,summary!B1:B36)</f>
        <v>43448</v>
      </c>
      <c r="R675" s="24" t="str">
        <f t="shared" si="172"/>
        <v>마북동</v>
      </c>
      <c r="S675" s="24" t="str">
        <f>IF(J675,Y675,S674)</f>
        <v>마북21통</v>
      </c>
      <c r="T675" s="24" t="str">
        <f>IF(J675,P676,T674)</f>
        <v>(마북동, 교동마을현대홈타운)</v>
      </c>
      <c r="U675" s="24" t="str">
        <f t="shared" si="173"/>
        <v>마북</v>
      </c>
      <c r="V675" s="25">
        <f>IF(J675,M675,V674)</f>
        <v>21</v>
      </c>
      <c r="W675" s="25">
        <f t="shared" si="174"/>
        <v>11</v>
      </c>
      <c r="X675" s="26"/>
      <c r="Y675" s="7"/>
      <c r="Z675" s="2" t="s">
        <v>118</v>
      </c>
      <c r="AA675" s="2" t="s">
        <v>834</v>
      </c>
      <c r="AB675" s="5"/>
      <c r="AC675" s="5"/>
      <c r="AD675" s="5"/>
      <c r="AE675" s="5"/>
      <c r="AF675" s="5"/>
      <c r="AG675" s="5"/>
    </row>
    <row r="676" spans="1:33" ht="15.95" customHeight="1" x14ac:dyDescent="0.3">
      <c r="A676" s="22" t="b">
        <f t="shared" si="163"/>
        <v>1</v>
      </c>
      <c r="B676" s="22" t="b">
        <f t="shared" si="164"/>
        <v>0</v>
      </c>
      <c r="C676" s="22" t="b">
        <f t="shared" si="165"/>
        <v>0</v>
      </c>
      <c r="D676" s="22" t="b">
        <f t="shared" si="166"/>
        <v>0</v>
      </c>
      <c r="E676" s="22" t="b">
        <f t="shared" si="167"/>
        <v>0</v>
      </c>
      <c r="F676" s="22" t="b">
        <f t="shared" si="162"/>
        <v>0</v>
      </c>
      <c r="G676" s="22" t="b">
        <f t="shared" si="177"/>
        <v>0</v>
      </c>
      <c r="H676" s="22" t="b">
        <f t="shared" si="168"/>
        <v>0</v>
      </c>
      <c r="I676" s="22" t="b">
        <f t="shared" si="175"/>
        <v>0</v>
      </c>
      <c r="J676" s="22" t="b">
        <f t="shared" si="169"/>
        <v>1</v>
      </c>
      <c r="K676" s="3" t="str">
        <f>IF(AND(J676,RIGHT(Y676)="통"),Y676,"")</f>
        <v>마북22통</v>
      </c>
      <c r="L676" s="3" t="str">
        <f t="shared" si="170"/>
        <v>22</v>
      </c>
      <c r="M676" s="22">
        <f t="shared" si="171"/>
        <v>22</v>
      </c>
      <c r="N676" s="64" t="str">
        <f t="shared" si="176"/>
        <v>마북</v>
      </c>
      <c r="O676" s="3" t="str">
        <f>IF(I676,IF(I677,CONCATENATE(Y676,O677),Y676),"")</f>
        <v/>
      </c>
      <c r="P676" s="19" t="str">
        <f>IF(G676,O676,IF(D676,Y676,""))</f>
        <v/>
      </c>
      <c r="Q676" s="23">
        <f>_xlfn.XLOOKUP(R676,summary!C1:C36,summary!B1:B36)</f>
        <v>43448</v>
      </c>
      <c r="R676" s="24" t="str">
        <f t="shared" si="172"/>
        <v>마북동</v>
      </c>
      <c r="S676" s="24" t="str">
        <f>IF(J676,Y676,S675)</f>
        <v>마북22통</v>
      </c>
      <c r="T676" s="24" t="str">
        <f>IF(J676,P677,T675)</f>
        <v>(마북동, 교동마을현대홈타운)</v>
      </c>
      <c r="U676" s="24" t="str">
        <f t="shared" si="173"/>
        <v>마북</v>
      </c>
      <c r="V676" s="25">
        <f>IF(J676,M676,V675)</f>
        <v>22</v>
      </c>
      <c r="W676" s="25">
        <f t="shared" si="174"/>
        <v>1</v>
      </c>
      <c r="X676" s="26"/>
      <c r="Y676" s="2" t="s">
        <v>835</v>
      </c>
      <c r="Z676" s="2" t="s">
        <v>79</v>
      </c>
      <c r="AA676" s="2" t="s">
        <v>836</v>
      </c>
      <c r="AB676" s="5"/>
      <c r="AC676" s="5"/>
      <c r="AD676" s="5"/>
      <c r="AE676" s="5"/>
      <c r="AF676" s="5"/>
      <c r="AG676" s="5"/>
    </row>
    <row r="677" spans="1:33" ht="15.95" customHeight="1" x14ac:dyDescent="0.3">
      <c r="A677" s="22" t="b">
        <f t="shared" si="163"/>
        <v>1</v>
      </c>
      <c r="B677" s="22" t="b">
        <f t="shared" si="164"/>
        <v>1</v>
      </c>
      <c r="C677" s="22" t="b">
        <f t="shared" si="165"/>
        <v>0</v>
      </c>
      <c r="D677" s="22" t="b">
        <f t="shared" si="166"/>
        <v>0</v>
      </c>
      <c r="E677" s="22" t="b">
        <f t="shared" si="167"/>
        <v>1</v>
      </c>
      <c r="F677" s="22" t="b">
        <f t="shared" si="162"/>
        <v>1</v>
      </c>
      <c r="G677" s="22" t="b">
        <f t="shared" si="177"/>
        <v>1</v>
      </c>
      <c r="H677" s="22" t="b">
        <f t="shared" si="168"/>
        <v>0</v>
      </c>
      <c r="I677" s="22" t="b">
        <f t="shared" si="175"/>
        <v>1</v>
      </c>
      <c r="J677" s="22" t="b">
        <f t="shared" si="169"/>
        <v>0</v>
      </c>
      <c r="K677" s="3" t="str">
        <f>IF(AND(J677,RIGHT(Y677)="통"),Y677,"")</f>
        <v/>
      </c>
      <c r="L677" s="3" t="str">
        <f t="shared" si="170"/>
        <v/>
      </c>
      <c r="M677" s="3" t="str">
        <f t="shared" si="171"/>
        <v/>
      </c>
      <c r="N677" s="64" t="str">
        <f t="shared" si="176"/>
        <v/>
      </c>
      <c r="O677" s="3" t="str">
        <f>IF(I677,IF(I678,CONCATENATE(Y677,O678),Y677),"")</f>
        <v>(마북동, 교동마을현대홈타운)</v>
      </c>
      <c r="P677" s="19" t="str">
        <f>IF(G677,O677,IF(D677,Y677,""))</f>
        <v>(마북동, 교동마을현대홈타운)</v>
      </c>
      <c r="Q677" s="23">
        <f>_xlfn.XLOOKUP(R677,summary!C1:C36,summary!B1:B36)</f>
        <v>43448</v>
      </c>
      <c r="R677" s="24" t="str">
        <f t="shared" si="172"/>
        <v>마북동</v>
      </c>
      <c r="S677" s="24" t="str">
        <f>IF(J677,Y677,S676)</f>
        <v>마북22통</v>
      </c>
      <c r="T677" s="24" t="str">
        <f>IF(J677,P678,T676)</f>
        <v>(마북동, 교동마을현대홈타운)</v>
      </c>
      <c r="U677" s="24" t="str">
        <f t="shared" si="173"/>
        <v>마북</v>
      </c>
      <c r="V677" s="25">
        <f>IF(J677,M677,V676)</f>
        <v>22</v>
      </c>
      <c r="W677" s="25">
        <f t="shared" si="174"/>
        <v>2</v>
      </c>
      <c r="X677" s="26"/>
      <c r="Y677" s="2" t="s">
        <v>602</v>
      </c>
      <c r="Z677" s="2" t="s">
        <v>81</v>
      </c>
      <c r="AA677" s="2" t="s">
        <v>837</v>
      </c>
      <c r="AB677" s="5"/>
      <c r="AC677" s="5"/>
      <c r="AD677" s="5"/>
      <c r="AE677" s="5"/>
      <c r="AF677" s="5"/>
      <c r="AG677" s="5"/>
    </row>
    <row r="678" spans="1:33" ht="15.95" customHeight="1" x14ac:dyDescent="0.3">
      <c r="A678" s="22" t="b">
        <f t="shared" si="163"/>
        <v>1</v>
      </c>
      <c r="B678" s="22" t="b">
        <f t="shared" si="164"/>
        <v>0</v>
      </c>
      <c r="C678" s="22" t="b">
        <f t="shared" si="165"/>
        <v>0</v>
      </c>
      <c r="D678" s="22" t="b">
        <f t="shared" si="166"/>
        <v>0</v>
      </c>
      <c r="E678" s="22" t="b">
        <f t="shared" si="167"/>
        <v>0</v>
      </c>
      <c r="F678" s="22" t="b">
        <f t="shared" si="162"/>
        <v>0</v>
      </c>
      <c r="G678" s="22" t="b">
        <f t="shared" si="177"/>
        <v>0</v>
      </c>
      <c r="H678" s="22" t="b">
        <f t="shared" si="168"/>
        <v>0</v>
      </c>
      <c r="I678" s="22" t="b">
        <f t="shared" si="175"/>
        <v>1</v>
      </c>
      <c r="J678" s="22" t="b">
        <f t="shared" si="169"/>
        <v>0</v>
      </c>
      <c r="K678" s="3" t="str">
        <f>IF(AND(J678,RIGHT(Y678)="통"),Y678,"")</f>
        <v/>
      </c>
      <c r="L678" s="3" t="str">
        <f t="shared" si="170"/>
        <v/>
      </c>
      <c r="M678" s="3" t="str">
        <f t="shared" si="171"/>
        <v/>
      </c>
      <c r="N678" s="64" t="str">
        <f t="shared" si="176"/>
        <v/>
      </c>
      <c r="O678" s="3" t="str">
        <f>IF(I678,IF(I679,CONCATENATE(Y678,O679),Y678),"")</f>
        <v>교동마을현대홈타운)</v>
      </c>
      <c r="P678" s="19" t="str">
        <f>IF(G678,O678,IF(D678,Y678,""))</f>
        <v/>
      </c>
      <c r="Q678" s="23">
        <f>_xlfn.XLOOKUP(R678,summary!C1:C36,summary!B1:B36)</f>
        <v>43448</v>
      </c>
      <c r="R678" s="24" t="str">
        <f t="shared" si="172"/>
        <v>마북동</v>
      </c>
      <c r="S678" s="24" t="str">
        <f>IF(J678,Y678,S677)</f>
        <v>마북22통</v>
      </c>
      <c r="T678" s="24" t="str">
        <f>IF(J678,P679,T677)</f>
        <v>(마북동, 교동마을현대홈타운)</v>
      </c>
      <c r="U678" s="24" t="str">
        <f t="shared" si="173"/>
        <v>마북</v>
      </c>
      <c r="V678" s="25">
        <f>IF(J678,M678,V677)</f>
        <v>22</v>
      </c>
      <c r="W678" s="25">
        <f t="shared" si="174"/>
        <v>3</v>
      </c>
      <c r="X678" s="26"/>
      <c r="Y678" s="2" t="s">
        <v>824</v>
      </c>
      <c r="Z678" s="2" t="s">
        <v>83</v>
      </c>
      <c r="AA678" s="2" t="s">
        <v>838</v>
      </c>
      <c r="AB678" s="5"/>
      <c r="AC678" s="5"/>
      <c r="AD678" s="5"/>
      <c r="AE678" s="5"/>
      <c r="AF678" s="5"/>
      <c r="AG678" s="5"/>
    </row>
    <row r="679" spans="1:33" ht="15.95" customHeight="1" x14ac:dyDescent="0.3">
      <c r="A679" s="22" t="b">
        <f t="shared" si="163"/>
        <v>1</v>
      </c>
      <c r="B679" s="22" t="b">
        <f t="shared" si="164"/>
        <v>0</v>
      </c>
      <c r="C679" s="22" t="b">
        <f t="shared" si="165"/>
        <v>1</v>
      </c>
      <c r="D679" s="22" t="b">
        <f t="shared" si="166"/>
        <v>0</v>
      </c>
      <c r="E679" s="22" t="b">
        <f t="shared" si="167"/>
        <v>1</v>
      </c>
      <c r="F679" s="22" t="b">
        <f t="shared" si="162"/>
        <v>1</v>
      </c>
      <c r="G679" s="22" t="b">
        <f t="shared" si="177"/>
        <v>0</v>
      </c>
      <c r="H679" s="22" t="b">
        <f t="shared" si="168"/>
        <v>1</v>
      </c>
      <c r="I679" s="22" t="b">
        <f t="shared" si="175"/>
        <v>1</v>
      </c>
      <c r="J679" s="22" t="b">
        <f t="shared" si="169"/>
        <v>0</v>
      </c>
      <c r="K679" s="3" t="str">
        <f>IF(AND(J679,RIGHT(Y679)="통"),Y679,"")</f>
        <v/>
      </c>
      <c r="L679" s="3" t="str">
        <f t="shared" si="170"/>
        <v/>
      </c>
      <c r="M679" s="3" t="str">
        <f t="shared" si="171"/>
        <v/>
      </c>
      <c r="N679" s="64" t="str">
        <f t="shared" si="176"/>
        <v/>
      </c>
      <c r="O679" s="3" t="str">
        <f>IF(I679,IF(I680,CONCATENATE(Y679,O680),Y679),"")</f>
        <v>현대홈타운)</v>
      </c>
      <c r="P679" s="19" t="str">
        <f>IF(G679,O679,IF(D679,Y679,""))</f>
        <v/>
      </c>
      <c r="Q679" s="23">
        <f>_xlfn.XLOOKUP(R679,summary!C1:C36,summary!B1:B36)</f>
        <v>43448</v>
      </c>
      <c r="R679" s="24" t="str">
        <f t="shared" si="172"/>
        <v>마북동</v>
      </c>
      <c r="S679" s="24" t="str">
        <f>IF(J679,Y679,S678)</f>
        <v>마북22통</v>
      </c>
      <c r="T679" s="24" t="str">
        <f>IF(J679,P680,T678)</f>
        <v>(마북동, 교동마을현대홈타운)</v>
      </c>
      <c r="U679" s="24" t="str">
        <f t="shared" si="173"/>
        <v>마북</v>
      </c>
      <c r="V679" s="25">
        <f>IF(J679,M679,V678)</f>
        <v>22</v>
      </c>
      <c r="W679" s="25">
        <f t="shared" si="174"/>
        <v>4</v>
      </c>
      <c r="X679" s="26"/>
      <c r="Y679" s="2" t="s">
        <v>826</v>
      </c>
      <c r="Z679" s="2" t="s">
        <v>90</v>
      </c>
      <c r="AA679" s="2" t="s">
        <v>839</v>
      </c>
      <c r="AB679" s="5"/>
      <c r="AC679" s="5"/>
      <c r="AD679" s="5"/>
      <c r="AE679" s="5"/>
      <c r="AF679" s="5"/>
      <c r="AG679" s="5"/>
    </row>
    <row r="680" spans="1:33" ht="15.95" customHeight="1" x14ac:dyDescent="0.3">
      <c r="A680" s="22" t="b">
        <f t="shared" si="163"/>
        <v>0</v>
      </c>
      <c r="B680" s="22" t="b">
        <f t="shared" si="164"/>
        <v>0</v>
      </c>
      <c r="C680" s="22" t="b">
        <f t="shared" si="165"/>
        <v>0</v>
      </c>
      <c r="D680" s="22" t="b">
        <f t="shared" si="166"/>
        <v>0</v>
      </c>
      <c r="E680" s="22" t="b">
        <f t="shared" si="167"/>
        <v>0</v>
      </c>
      <c r="F680" s="22" t="b">
        <f t="shared" si="162"/>
        <v>0</v>
      </c>
      <c r="G680" s="22" t="b">
        <f t="shared" si="177"/>
        <v>0</v>
      </c>
      <c r="H680" s="22" t="b">
        <f t="shared" si="168"/>
        <v>0</v>
      </c>
      <c r="I680" s="22" t="b">
        <f t="shared" si="175"/>
        <v>0</v>
      </c>
      <c r="J680" s="22" t="b">
        <f t="shared" si="169"/>
        <v>0</v>
      </c>
      <c r="K680" s="3" t="str">
        <f>IF(AND(J680,RIGHT(Y680)="통"),Y680,"")</f>
        <v/>
      </c>
      <c r="L680" s="3" t="str">
        <f t="shared" si="170"/>
        <v/>
      </c>
      <c r="M680" s="3" t="str">
        <f t="shared" si="171"/>
        <v/>
      </c>
      <c r="N680" s="64" t="str">
        <f t="shared" si="176"/>
        <v/>
      </c>
      <c r="O680" s="3" t="str">
        <f>IF(I680,IF(I681,CONCATENATE(Y680,O681),Y680),"")</f>
        <v/>
      </c>
      <c r="P680" s="19" t="str">
        <f>IF(G680,O680,IF(D680,Y680,""))</f>
        <v/>
      </c>
      <c r="Q680" s="23">
        <f>_xlfn.XLOOKUP(R680,summary!C1:C36,summary!B1:B36)</f>
        <v>43448</v>
      </c>
      <c r="R680" s="24" t="str">
        <f t="shared" si="172"/>
        <v>마북동</v>
      </c>
      <c r="S680" s="24" t="str">
        <f>IF(J680,Y680,S679)</f>
        <v>마북22통</v>
      </c>
      <c r="T680" s="24" t="str">
        <f>IF(J680,P681,T679)</f>
        <v>(마북동, 교동마을현대홈타운)</v>
      </c>
      <c r="U680" s="24" t="str">
        <f t="shared" si="173"/>
        <v>마북</v>
      </c>
      <c r="V680" s="25">
        <f>IF(J680,M680,V679)</f>
        <v>22</v>
      </c>
      <c r="W680" s="25">
        <f t="shared" si="174"/>
        <v>5</v>
      </c>
      <c r="X680" s="26"/>
      <c r="Y680" s="7"/>
      <c r="Z680" s="2" t="s">
        <v>106</v>
      </c>
      <c r="AA680" s="2" t="s">
        <v>840</v>
      </c>
      <c r="AB680" s="5"/>
      <c r="AC680" s="5"/>
      <c r="AD680" s="5"/>
      <c r="AE680" s="5"/>
      <c r="AF680" s="5"/>
      <c r="AG680" s="5"/>
    </row>
    <row r="681" spans="1:33" ht="15.95" customHeight="1" x14ac:dyDescent="0.3">
      <c r="A681" s="22" t="b">
        <f t="shared" si="163"/>
        <v>0</v>
      </c>
      <c r="B681" s="22" t="b">
        <f t="shared" si="164"/>
        <v>0</v>
      </c>
      <c r="C681" s="22" t="b">
        <f t="shared" si="165"/>
        <v>0</v>
      </c>
      <c r="D681" s="22" t="b">
        <f t="shared" si="166"/>
        <v>0</v>
      </c>
      <c r="E681" s="22" t="b">
        <f t="shared" si="167"/>
        <v>0</v>
      </c>
      <c r="F681" s="22" t="b">
        <f t="shared" si="162"/>
        <v>0</v>
      </c>
      <c r="G681" s="22" t="b">
        <f t="shared" si="177"/>
        <v>0</v>
      </c>
      <c r="H681" s="22" t="b">
        <f t="shared" si="168"/>
        <v>0</v>
      </c>
      <c r="I681" s="22" t="b">
        <f t="shared" si="175"/>
        <v>0</v>
      </c>
      <c r="J681" s="22" t="b">
        <f t="shared" si="169"/>
        <v>0</v>
      </c>
      <c r="K681" s="3" t="str">
        <f>IF(AND(J681,RIGHT(Y681)="통"),Y681,"")</f>
        <v/>
      </c>
      <c r="L681" s="3" t="str">
        <f t="shared" si="170"/>
        <v/>
      </c>
      <c r="M681" s="3" t="str">
        <f t="shared" si="171"/>
        <v/>
      </c>
      <c r="N681" s="64" t="str">
        <f t="shared" si="176"/>
        <v/>
      </c>
      <c r="O681" s="3" t="str">
        <f>IF(I681,IF(I682,CONCATENATE(Y681,O682),Y681),"")</f>
        <v/>
      </c>
      <c r="P681" s="19" t="str">
        <f>IF(G681,O681,IF(D681,Y681,""))</f>
        <v/>
      </c>
      <c r="Q681" s="23">
        <f>_xlfn.XLOOKUP(R681,summary!C1:C36,summary!B1:B36)</f>
        <v>43448</v>
      </c>
      <c r="R681" s="24" t="str">
        <f t="shared" si="172"/>
        <v>마북동</v>
      </c>
      <c r="S681" s="24" t="str">
        <f>IF(J681,Y681,S680)</f>
        <v>마북22통</v>
      </c>
      <c r="T681" s="24" t="str">
        <f>IF(J681,P682,T680)</f>
        <v>(마북동, 교동마을현대홈타운)</v>
      </c>
      <c r="U681" s="24" t="str">
        <f t="shared" si="173"/>
        <v>마북</v>
      </c>
      <c r="V681" s="25">
        <f>IF(J681,M681,V680)</f>
        <v>22</v>
      </c>
      <c r="W681" s="25">
        <f t="shared" si="174"/>
        <v>6</v>
      </c>
      <c r="X681" s="26"/>
      <c r="Y681" s="7"/>
      <c r="Z681" s="2" t="s">
        <v>108</v>
      </c>
      <c r="AA681" s="2" t="s">
        <v>841</v>
      </c>
      <c r="AB681" s="5"/>
      <c r="AC681" s="5"/>
      <c r="AD681" s="5"/>
      <c r="AE681" s="5"/>
      <c r="AF681" s="5"/>
      <c r="AG681" s="5"/>
    </row>
    <row r="682" spans="1:33" ht="15.95" customHeight="1" x14ac:dyDescent="0.3">
      <c r="A682" s="22" t="b">
        <f t="shared" si="163"/>
        <v>0</v>
      </c>
      <c r="B682" s="22" t="b">
        <f t="shared" si="164"/>
        <v>0</v>
      </c>
      <c r="C682" s="22" t="b">
        <f t="shared" si="165"/>
        <v>0</v>
      </c>
      <c r="D682" s="22" t="b">
        <f t="shared" si="166"/>
        <v>0</v>
      </c>
      <c r="E682" s="22" t="b">
        <f t="shared" si="167"/>
        <v>0</v>
      </c>
      <c r="F682" s="22" t="b">
        <f t="shared" si="162"/>
        <v>0</v>
      </c>
      <c r="G682" s="22" t="b">
        <f t="shared" si="177"/>
        <v>0</v>
      </c>
      <c r="H682" s="22" t="b">
        <f t="shared" si="168"/>
        <v>0</v>
      </c>
      <c r="I682" s="22" t="b">
        <f t="shared" si="175"/>
        <v>0</v>
      </c>
      <c r="J682" s="22" t="b">
        <f t="shared" si="169"/>
        <v>0</v>
      </c>
      <c r="K682" s="3" t="str">
        <f>IF(AND(J682,RIGHT(Y682)="통"),Y682,"")</f>
        <v/>
      </c>
      <c r="L682" s="3" t="str">
        <f t="shared" si="170"/>
        <v/>
      </c>
      <c r="M682" s="3" t="str">
        <f t="shared" si="171"/>
        <v/>
      </c>
      <c r="N682" s="64" t="str">
        <f t="shared" si="176"/>
        <v/>
      </c>
      <c r="O682" s="3" t="str">
        <f>IF(I682,IF(I683,CONCATENATE(Y682,O683),Y682),"")</f>
        <v/>
      </c>
      <c r="P682" s="19" t="str">
        <f>IF(G682,O682,IF(D682,Y682,""))</f>
        <v/>
      </c>
      <c r="Q682" s="23">
        <f>_xlfn.XLOOKUP(R682,summary!C1:C36,summary!B1:B36)</f>
        <v>43448</v>
      </c>
      <c r="R682" s="24" t="str">
        <f t="shared" si="172"/>
        <v>마북동</v>
      </c>
      <c r="S682" s="24" t="str">
        <f>IF(J682,Y682,S681)</f>
        <v>마북22통</v>
      </c>
      <c r="T682" s="24" t="str">
        <f>IF(J682,P683,T681)</f>
        <v>(마북동, 교동마을현대홈타운)</v>
      </c>
      <c r="U682" s="24" t="str">
        <f t="shared" si="173"/>
        <v>마북</v>
      </c>
      <c r="V682" s="25">
        <f>IF(J682,M682,V681)</f>
        <v>22</v>
      </c>
      <c r="W682" s="25">
        <f t="shared" si="174"/>
        <v>7</v>
      </c>
      <c r="X682" s="26"/>
      <c r="Y682" s="7"/>
      <c r="Z682" s="2" t="s">
        <v>110</v>
      </c>
      <c r="AA682" s="2" t="s">
        <v>842</v>
      </c>
      <c r="AB682" s="5"/>
      <c r="AC682" s="5"/>
      <c r="AD682" s="5"/>
      <c r="AE682" s="5"/>
      <c r="AF682" s="5"/>
      <c r="AG682" s="5"/>
    </row>
    <row r="683" spans="1:33" ht="15.95" customHeight="1" x14ac:dyDescent="0.3">
      <c r="A683" s="22" t="b">
        <f t="shared" si="163"/>
        <v>0</v>
      </c>
      <c r="B683" s="22" t="b">
        <f t="shared" si="164"/>
        <v>0</v>
      </c>
      <c r="C683" s="22" t="b">
        <f t="shared" si="165"/>
        <v>0</v>
      </c>
      <c r="D683" s="22" t="b">
        <f t="shared" si="166"/>
        <v>0</v>
      </c>
      <c r="E683" s="22" t="b">
        <f t="shared" si="167"/>
        <v>0</v>
      </c>
      <c r="F683" s="22" t="b">
        <f t="shared" si="162"/>
        <v>0</v>
      </c>
      <c r="G683" s="22" t="b">
        <f t="shared" si="177"/>
        <v>0</v>
      </c>
      <c r="H683" s="22" t="b">
        <f t="shared" si="168"/>
        <v>0</v>
      </c>
      <c r="I683" s="22" t="b">
        <f t="shared" si="175"/>
        <v>0</v>
      </c>
      <c r="J683" s="22" t="b">
        <f t="shared" si="169"/>
        <v>0</v>
      </c>
      <c r="K683" s="3" t="str">
        <f>IF(AND(J683,RIGHT(Y683)="통"),Y683,"")</f>
        <v/>
      </c>
      <c r="L683" s="3" t="str">
        <f t="shared" si="170"/>
        <v/>
      </c>
      <c r="M683" s="3" t="str">
        <f t="shared" si="171"/>
        <v/>
      </c>
      <c r="N683" s="64" t="str">
        <f t="shared" si="176"/>
        <v/>
      </c>
      <c r="O683" s="3" t="str">
        <f>IF(I683,IF(I684,CONCATENATE(Y683,O684),Y683),"")</f>
        <v/>
      </c>
      <c r="P683" s="19" t="str">
        <f>IF(G683,O683,IF(D683,Y683,""))</f>
        <v/>
      </c>
      <c r="Q683" s="23">
        <f>_xlfn.XLOOKUP(R683,summary!C1:C36,summary!B1:B36)</f>
        <v>43448</v>
      </c>
      <c r="R683" s="24" t="str">
        <f t="shared" si="172"/>
        <v>마북동</v>
      </c>
      <c r="S683" s="24" t="str">
        <f>IF(J683,Y683,S682)</f>
        <v>마북22통</v>
      </c>
      <c r="T683" s="24" t="str">
        <f>IF(J683,P684,T682)</f>
        <v>(마북동, 교동마을현대홈타운)</v>
      </c>
      <c r="U683" s="24" t="str">
        <f t="shared" si="173"/>
        <v>마북</v>
      </c>
      <c r="V683" s="25">
        <f>IF(J683,M683,V682)</f>
        <v>22</v>
      </c>
      <c r="W683" s="25">
        <f t="shared" si="174"/>
        <v>8</v>
      </c>
      <c r="X683" s="26"/>
      <c r="Y683" s="7"/>
      <c r="Z683" s="2" t="s">
        <v>112</v>
      </c>
      <c r="AA683" s="2" t="s">
        <v>843</v>
      </c>
      <c r="AB683" s="5"/>
      <c r="AC683" s="5"/>
      <c r="AD683" s="5"/>
      <c r="AE683" s="5"/>
      <c r="AF683" s="5"/>
      <c r="AG683" s="5"/>
    </row>
    <row r="684" spans="1:33" ht="15.95" customHeight="1" x14ac:dyDescent="0.3">
      <c r="A684" s="22" t="b">
        <f t="shared" si="163"/>
        <v>0</v>
      </c>
      <c r="B684" s="22" t="b">
        <f t="shared" si="164"/>
        <v>0</v>
      </c>
      <c r="C684" s="22" t="b">
        <f t="shared" si="165"/>
        <v>0</v>
      </c>
      <c r="D684" s="22" t="b">
        <f t="shared" si="166"/>
        <v>0</v>
      </c>
      <c r="E684" s="22" t="b">
        <f t="shared" si="167"/>
        <v>0</v>
      </c>
      <c r="F684" s="22" t="b">
        <f t="shared" si="162"/>
        <v>0</v>
      </c>
      <c r="G684" s="22" t="b">
        <f t="shared" si="177"/>
        <v>0</v>
      </c>
      <c r="H684" s="22" t="b">
        <f t="shared" si="168"/>
        <v>0</v>
      </c>
      <c r="I684" s="22" t="b">
        <f t="shared" si="175"/>
        <v>0</v>
      </c>
      <c r="J684" s="22" t="b">
        <f t="shared" si="169"/>
        <v>0</v>
      </c>
      <c r="K684" s="3" t="str">
        <f>IF(AND(J684,RIGHT(Y684)="통"),Y684,"")</f>
        <v/>
      </c>
      <c r="L684" s="3" t="str">
        <f t="shared" si="170"/>
        <v/>
      </c>
      <c r="M684" s="3" t="str">
        <f t="shared" si="171"/>
        <v/>
      </c>
      <c r="N684" s="64" t="str">
        <f t="shared" si="176"/>
        <v/>
      </c>
      <c r="O684" s="3" t="str">
        <f>IF(I684,IF(I685,CONCATENATE(Y684,O685),Y684),"")</f>
        <v/>
      </c>
      <c r="P684" s="19" t="str">
        <f>IF(G684,O684,IF(D684,Y684,""))</f>
        <v/>
      </c>
      <c r="Q684" s="23">
        <f>_xlfn.XLOOKUP(R684,summary!C1:C36,summary!B1:B36)</f>
        <v>43448</v>
      </c>
      <c r="R684" s="24" t="str">
        <f t="shared" si="172"/>
        <v>마북동</v>
      </c>
      <c r="S684" s="24" t="str">
        <f>IF(J684,Y684,S683)</f>
        <v>마북22통</v>
      </c>
      <c r="T684" s="24" t="str">
        <f>IF(J684,P685,T683)</f>
        <v>(마북동, 교동마을현대홈타운)</v>
      </c>
      <c r="U684" s="24" t="str">
        <f t="shared" si="173"/>
        <v>마북</v>
      </c>
      <c r="V684" s="25">
        <f>IF(J684,M684,V683)</f>
        <v>22</v>
      </c>
      <c r="W684" s="25">
        <f t="shared" si="174"/>
        <v>9</v>
      </c>
      <c r="X684" s="26"/>
      <c r="Y684" s="7"/>
      <c r="Z684" s="2" t="s">
        <v>114</v>
      </c>
      <c r="AA684" s="2" t="s">
        <v>844</v>
      </c>
      <c r="AB684" s="5"/>
      <c r="AC684" s="5"/>
      <c r="AD684" s="5"/>
      <c r="AE684" s="5"/>
      <c r="AF684" s="5"/>
      <c r="AG684" s="5"/>
    </row>
    <row r="685" spans="1:33" ht="15.95" customHeight="1" x14ac:dyDescent="0.3">
      <c r="A685" s="22" t="b">
        <f t="shared" si="163"/>
        <v>0</v>
      </c>
      <c r="B685" s="22" t="b">
        <f t="shared" si="164"/>
        <v>0</v>
      </c>
      <c r="C685" s="22" t="b">
        <f t="shared" si="165"/>
        <v>0</v>
      </c>
      <c r="D685" s="22" t="b">
        <f t="shared" si="166"/>
        <v>0</v>
      </c>
      <c r="E685" s="22" t="b">
        <f t="shared" si="167"/>
        <v>0</v>
      </c>
      <c r="F685" s="22" t="b">
        <f t="shared" si="162"/>
        <v>0</v>
      </c>
      <c r="G685" s="22" t="b">
        <f t="shared" si="177"/>
        <v>0</v>
      </c>
      <c r="H685" s="22" t="b">
        <f t="shared" si="168"/>
        <v>0</v>
      </c>
      <c r="I685" s="22" t="b">
        <f t="shared" si="175"/>
        <v>0</v>
      </c>
      <c r="J685" s="22" t="b">
        <f t="shared" si="169"/>
        <v>0</v>
      </c>
      <c r="K685" s="3" t="str">
        <f>IF(AND(J685,RIGHT(Y685)="통"),Y685,"")</f>
        <v/>
      </c>
      <c r="L685" s="3" t="str">
        <f t="shared" si="170"/>
        <v/>
      </c>
      <c r="M685" s="3" t="str">
        <f t="shared" si="171"/>
        <v/>
      </c>
      <c r="N685" s="64" t="str">
        <f t="shared" si="176"/>
        <v/>
      </c>
      <c r="O685" s="3" t="str">
        <f>IF(I685,IF(I686,CONCATENATE(Y685,O686),Y685),"")</f>
        <v/>
      </c>
      <c r="P685" s="19" t="str">
        <f>IF(G685,O685,IF(D685,Y685,""))</f>
        <v/>
      </c>
      <c r="Q685" s="23">
        <f>_xlfn.XLOOKUP(R685,summary!C1:C36,summary!B1:B36)</f>
        <v>43448</v>
      </c>
      <c r="R685" s="24" t="str">
        <f t="shared" si="172"/>
        <v>마북동</v>
      </c>
      <c r="S685" s="24" t="str">
        <f>IF(J685,Y685,S684)</f>
        <v>마북22통</v>
      </c>
      <c r="T685" s="24" t="str">
        <f>IF(J685,P686,T684)</f>
        <v>(마북동, 교동마을현대홈타운)</v>
      </c>
      <c r="U685" s="24" t="str">
        <f t="shared" si="173"/>
        <v>마북</v>
      </c>
      <c r="V685" s="25">
        <f>IF(J685,M685,V684)</f>
        <v>22</v>
      </c>
      <c r="W685" s="25">
        <f t="shared" si="174"/>
        <v>10</v>
      </c>
      <c r="X685" s="26"/>
      <c r="Y685" s="7"/>
      <c r="Z685" s="2" t="s">
        <v>116</v>
      </c>
      <c r="AA685" s="2" t="s">
        <v>845</v>
      </c>
      <c r="AB685" s="5"/>
      <c r="AC685" s="5"/>
      <c r="AD685" s="5"/>
      <c r="AE685" s="5"/>
      <c r="AF685" s="5"/>
      <c r="AG685" s="5"/>
    </row>
    <row r="686" spans="1:33" ht="15.95" customHeight="1" x14ac:dyDescent="0.3">
      <c r="A686" s="22" t="b">
        <f t="shared" si="163"/>
        <v>0</v>
      </c>
      <c r="B686" s="22" t="b">
        <f t="shared" si="164"/>
        <v>0</v>
      </c>
      <c r="C686" s="22" t="b">
        <f t="shared" si="165"/>
        <v>0</v>
      </c>
      <c r="D686" s="22" t="b">
        <f t="shared" si="166"/>
        <v>0</v>
      </c>
      <c r="E686" s="22" t="b">
        <f t="shared" si="167"/>
        <v>0</v>
      </c>
      <c r="F686" s="22" t="b">
        <f t="shared" si="162"/>
        <v>0</v>
      </c>
      <c r="G686" s="22" t="b">
        <f t="shared" si="177"/>
        <v>0</v>
      </c>
      <c r="H686" s="22" t="b">
        <f t="shared" si="168"/>
        <v>0</v>
      </c>
      <c r="I686" s="22" t="b">
        <f t="shared" si="175"/>
        <v>0</v>
      </c>
      <c r="J686" s="22" t="b">
        <f t="shared" si="169"/>
        <v>0</v>
      </c>
      <c r="K686" s="3" t="str">
        <f>IF(AND(J686,RIGHT(Y686)="통"),Y686,"")</f>
        <v/>
      </c>
      <c r="L686" s="3" t="str">
        <f t="shared" si="170"/>
        <v/>
      </c>
      <c r="M686" s="3" t="str">
        <f t="shared" si="171"/>
        <v/>
      </c>
      <c r="N686" s="64" t="str">
        <f t="shared" si="176"/>
        <v/>
      </c>
      <c r="O686" s="3" t="str">
        <f>IF(I686,IF(I687,CONCATENATE(Y686,O687),Y686),"")</f>
        <v/>
      </c>
      <c r="P686" s="19" t="str">
        <f>IF(G686,O686,IF(D686,Y686,""))</f>
        <v/>
      </c>
      <c r="Q686" s="23">
        <f>_xlfn.XLOOKUP(R686,summary!C1:C36,summary!B1:B36)</f>
        <v>43448</v>
      </c>
      <c r="R686" s="24" t="str">
        <f t="shared" si="172"/>
        <v>마북동</v>
      </c>
      <c r="S686" s="24" t="str">
        <f>IF(J686,Y686,S685)</f>
        <v>마북22통</v>
      </c>
      <c r="T686" s="24" t="str">
        <f>IF(J686,P687,T685)</f>
        <v>(마북동, 교동마을현대홈타운)</v>
      </c>
      <c r="U686" s="24" t="str">
        <f t="shared" si="173"/>
        <v>마북</v>
      </c>
      <c r="V686" s="25">
        <f>IF(J686,M686,V685)</f>
        <v>22</v>
      </c>
      <c r="W686" s="25">
        <f t="shared" si="174"/>
        <v>11</v>
      </c>
      <c r="X686" s="26"/>
      <c r="Y686" s="7"/>
      <c r="Z686" s="2" t="s">
        <v>118</v>
      </c>
      <c r="AA686" s="2" t="s">
        <v>846</v>
      </c>
      <c r="AB686" s="5"/>
      <c r="AC686" s="5"/>
      <c r="AD686" s="5"/>
      <c r="AE686" s="5"/>
      <c r="AF686" s="5"/>
      <c r="AG686" s="5"/>
    </row>
    <row r="687" spans="1:33" ht="15.95" customHeight="1" x14ac:dyDescent="0.3">
      <c r="A687" s="22" t="b">
        <f t="shared" si="163"/>
        <v>0</v>
      </c>
      <c r="B687" s="22" t="b">
        <f t="shared" si="164"/>
        <v>0</v>
      </c>
      <c r="C687" s="22" t="b">
        <f t="shared" si="165"/>
        <v>0</v>
      </c>
      <c r="D687" s="22" t="b">
        <f t="shared" si="166"/>
        <v>0</v>
      </c>
      <c r="E687" s="22" t="b">
        <f t="shared" si="167"/>
        <v>0</v>
      </c>
      <c r="F687" s="22" t="b">
        <f t="shared" ref="F687:F750" si="178">_xlfn.XOR(B687,C687)</f>
        <v>0</v>
      </c>
      <c r="G687" s="22" t="b">
        <f t="shared" si="177"/>
        <v>0</v>
      </c>
      <c r="H687" s="22" t="b">
        <f t="shared" si="168"/>
        <v>0</v>
      </c>
      <c r="I687" s="22" t="b">
        <f t="shared" si="175"/>
        <v>0</v>
      </c>
      <c r="J687" s="22" t="b">
        <f t="shared" si="169"/>
        <v>0</v>
      </c>
      <c r="K687" s="3" t="str">
        <f>IF(AND(J687,RIGHT(Y687)="통"),Y687,"")</f>
        <v/>
      </c>
      <c r="L687" s="3" t="str">
        <f t="shared" si="170"/>
        <v/>
      </c>
      <c r="M687" s="3" t="str">
        <f t="shared" si="171"/>
        <v/>
      </c>
      <c r="N687" s="64" t="str">
        <f t="shared" si="176"/>
        <v/>
      </c>
      <c r="O687" s="3" t="str">
        <f>IF(I687,IF(I688,CONCATENATE(Y687,O688),Y687),"")</f>
        <v/>
      </c>
      <c r="P687" s="19" t="str">
        <f>IF(G687,O687,IF(D687,Y687,""))</f>
        <v/>
      </c>
      <c r="Q687" s="23">
        <f>_xlfn.XLOOKUP(R687,summary!C1:C36,summary!B1:B36)</f>
        <v>43448</v>
      </c>
      <c r="R687" s="24" t="str">
        <f t="shared" si="172"/>
        <v>마북동</v>
      </c>
      <c r="S687" s="24" t="str">
        <f>IF(J687,Y687,S686)</f>
        <v>마북22통</v>
      </c>
      <c r="T687" s="24" t="str">
        <f>IF(J687,P688,T686)</f>
        <v>(마북동, 교동마을현대홈타운)</v>
      </c>
      <c r="U687" s="24" t="str">
        <f t="shared" si="173"/>
        <v>마북</v>
      </c>
      <c r="V687" s="25">
        <f>IF(J687,M687,V686)</f>
        <v>22</v>
      </c>
      <c r="W687" s="25">
        <f t="shared" si="174"/>
        <v>12</v>
      </c>
      <c r="X687" s="26"/>
      <c r="Y687" s="7"/>
      <c r="Z687" s="2" t="s">
        <v>120</v>
      </c>
      <c r="AA687" s="2" t="s">
        <v>847</v>
      </c>
      <c r="AB687" s="5"/>
      <c r="AC687" s="5"/>
      <c r="AD687" s="5"/>
      <c r="AE687" s="5"/>
      <c r="AF687" s="5"/>
      <c r="AG687" s="5"/>
    </row>
    <row r="688" spans="1:33" ht="15.95" customHeight="1" x14ac:dyDescent="0.3">
      <c r="A688" s="22" t="b">
        <f t="shared" si="163"/>
        <v>1</v>
      </c>
      <c r="B688" s="22" t="b">
        <f t="shared" si="164"/>
        <v>0</v>
      </c>
      <c r="C688" s="22" t="b">
        <f t="shared" si="165"/>
        <v>0</v>
      </c>
      <c r="D688" s="22" t="b">
        <f t="shared" si="166"/>
        <v>0</v>
      </c>
      <c r="E688" s="22" t="b">
        <f t="shared" si="167"/>
        <v>0</v>
      </c>
      <c r="F688" s="22" t="b">
        <f t="shared" si="178"/>
        <v>0</v>
      </c>
      <c r="G688" s="22" t="b">
        <f t="shared" si="177"/>
        <v>0</v>
      </c>
      <c r="H688" s="22" t="b">
        <f t="shared" si="168"/>
        <v>0</v>
      </c>
      <c r="I688" s="22" t="b">
        <f t="shared" si="175"/>
        <v>0</v>
      </c>
      <c r="J688" s="22" t="b">
        <f t="shared" si="169"/>
        <v>1</v>
      </c>
      <c r="K688" s="3" t="str">
        <f>IF(AND(J688,RIGHT(Y688)="통"),Y688,"")</f>
        <v>마북23통</v>
      </c>
      <c r="L688" s="3" t="str">
        <f t="shared" si="170"/>
        <v>23</v>
      </c>
      <c r="M688" s="22">
        <f t="shared" si="171"/>
        <v>23</v>
      </c>
      <c r="N688" s="64" t="str">
        <f t="shared" si="176"/>
        <v>마북</v>
      </c>
      <c r="O688" s="3" t="str">
        <f>IF(I688,IF(I689,CONCATENATE(Y688,O689),Y688),"")</f>
        <v/>
      </c>
      <c r="P688" s="19" t="str">
        <f>IF(G688,O688,IF(D688,Y688,""))</f>
        <v/>
      </c>
      <c r="Q688" s="23">
        <f>_xlfn.XLOOKUP(R688,summary!C1:C36,summary!B1:B36)</f>
        <v>43448</v>
      </c>
      <c r="R688" s="24" t="str">
        <f t="shared" si="172"/>
        <v>마북동</v>
      </c>
      <c r="S688" s="24" t="str">
        <f>IF(J688,Y688,S687)</f>
        <v>마북23통</v>
      </c>
      <c r="T688" s="24" t="str">
        <f>IF(J688,P689,T687)</f>
        <v>(마북동, 태영데시앙아파트)</v>
      </c>
      <c r="U688" s="24" t="str">
        <f t="shared" si="173"/>
        <v>마북</v>
      </c>
      <c r="V688" s="25">
        <f>IF(J688,M688,V687)</f>
        <v>23</v>
      </c>
      <c r="W688" s="25">
        <f t="shared" si="174"/>
        <v>1</v>
      </c>
      <c r="X688" s="26"/>
      <c r="Y688" s="2" t="s">
        <v>848</v>
      </c>
      <c r="Z688" s="2" t="s">
        <v>79</v>
      </c>
      <c r="AA688" s="2" t="s">
        <v>850</v>
      </c>
      <c r="AB688" s="5"/>
      <c r="AC688" s="5"/>
      <c r="AD688" s="5"/>
      <c r="AE688" s="5"/>
      <c r="AF688" s="5"/>
      <c r="AG688" s="5"/>
    </row>
    <row r="689" spans="1:33" ht="15.95" customHeight="1" x14ac:dyDescent="0.3">
      <c r="A689" s="22" t="b">
        <f t="shared" si="163"/>
        <v>1</v>
      </c>
      <c r="B689" s="22" t="b">
        <f t="shared" si="164"/>
        <v>1</v>
      </c>
      <c r="C689" s="22" t="b">
        <f t="shared" si="165"/>
        <v>0</v>
      </c>
      <c r="D689" s="22" t="b">
        <f t="shared" si="166"/>
        <v>0</v>
      </c>
      <c r="E689" s="22" t="b">
        <f t="shared" si="167"/>
        <v>1</v>
      </c>
      <c r="F689" s="22" t="b">
        <f t="shared" si="178"/>
        <v>1</v>
      </c>
      <c r="G689" s="22" t="b">
        <f t="shared" si="177"/>
        <v>1</v>
      </c>
      <c r="H689" s="22" t="b">
        <f t="shared" si="168"/>
        <v>0</v>
      </c>
      <c r="I689" s="22" t="b">
        <f t="shared" si="175"/>
        <v>1</v>
      </c>
      <c r="J689" s="22" t="b">
        <f t="shared" si="169"/>
        <v>0</v>
      </c>
      <c r="K689" s="3" t="str">
        <f>IF(AND(J689,RIGHT(Y689)="통"),Y689,"")</f>
        <v/>
      </c>
      <c r="L689" s="3" t="str">
        <f t="shared" si="170"/>
        <v/>
      </c>
      <c r="M689" s="3" t="str">
        <f t="shared" si="171"/>
        <v/>
      </c>
      <c r="N689" s="64" t="str">
        <f t="shared" si="176"/>
        <v/>
      </c>
      <c r="O689" s="3" t="str">
        <f>IF(I689,IF(I690,CONCATENATE(Y689,O690),Y689),"")</f>
        <v>(마북동, 태영데시앙아파트)</v>
      </c>
      <c r="P689" s="19" t="str">
        <f>IF(G689,O689,IF(D689,Y689,""))</f>
        <v>(마북동, 태영데시앙아파트)</v>
      </c>
      <c r="Q689" s="23">
        <f>_xlfn.XLOOKUP(R689,summary!C1:C36,summary!B1:B36)</f>
        <v>43448</v>
      </c>
      <c r="R689" s="24" t="str">
        <f t="shared" si="172"/>
        <v>마북동</v>
      </c>
      <c r="S689" s="24" t="str">
        <f>IF(J689,Y689,S688)</f>
        <v>마북23통</v>
      </c>
      <c r="T689" s="24" t="str">
        <f>IF(J689,P690,T688)</f>
        <v>(마북동, 태영데시앙아파트)</v>
      </c>
      <c r="U689" s="24" t="str">
        <f t="shared" si="173"/>
        <v>마북</v>
      </c>
      <c r="V689" s="25">
        <f>IF(J689,M689,V688)</f>
        <v>23</v>
      </c>
      <c r="W689" s="25">
        <f t="shared" si="174"/>
        <v>2</v>
      </c>
      <c r="X689" s="26"/>
      <c r="Y689" s="2" t="s">
        <v>602</v>
      </c>
      <c r="Z689" s="2" t="s">
        <v>81</v>
      </c>
      <c r="AA689" s="2" t="s">
        <v>851</v>
      </c>
      <c r="AB689" s="5"/>
      <c r="AC689" s="5"/>
      <c r="AD689" s="5"/>
      <c r="AE689" s="5"/>
      <c r="AF689" s="5"/>
      <c r="AG689" s="5"/>
    </row>
    <row r="690" spans="1:33" ht="15.95" customHeight="1" x14ac:dyDescent="0.3">
      <c r="A690" s="22" t="b">
        <f t="shared" si="163"/>
        <v>1</v>
      </c>
      <c r="B690" s="22" t="b">
        <f t="shared" si="164"/>
        <v>0</v>
      </c>
      <c r="C690" s="22" t="b">
        <f t="shared" si="165"/>
        <v>0</v>
      </c>
      <c r="D690" s="22" t="b">
        <f t="shared" si="166"/>
        <v>0</v>
      </c>
      <c r="E690" s="22" t="b">
        <f t="shared" si="167"/>
        <v>0</v>
      </c>
      <c r="F690" s="22" t="b">
        <f t="shared" si="178"/>
        <v>0</v>
      </c>
      <c r="G690" s="22" t="b">
        <f t="shared" si="177"/>
        <v>0</v>
      </c>
      <c r="H690" s="22" t="b">
        <f t="shared" si="168"/>
        <v>0</v>
      </c>
      <c r="I690" s="22" t="b">
        <f t="shared" si="175"/>
        <v>1</v>
      </c>
      <c r="J690" s="22" t="b">
        <f t="shared" si="169"/>
        <v>0</v>
      </c>
      <c r="K690" s="3" t="str">
        <f>IF(AND(J690,RIGHT(Y690)="통"),Y690,"")</f>
        <v/>
      </c>
      <c r="L690" s="3" t="str">
        <f t="shared" si="170"/>
        <v/>
      </c>
      <c r="M690" s="3" t="str">
        <f t="shared" si="171"/>
        <v/>
      </c>
      <c r="N690" s="64" t="str">
        <f t="shared" si="176"/>
        <v/>
      </c>
      <c r="O690" s="3" t="str">
        <f>IF(I690,IF(I691,CONCATENATE(Y690,O691),Y690),"")</f>
        <v>태영데시앙아파트)</v>
      </c>
      <c r="P690" s="19" t="str">
        <f>IF(G690,O690,IF(D690,Y690,""))</f>
        <v/>
      </c>
      <c r="Q690" s="23">
        <f>_xlfn.XLOOKUP(R690,summary!C1:C36,summary!B1:B36)</f>
        <v>43448</v>
      </c>
      <c r="R690" s="24" t="str">
        <f t="shared" si="172"/>
        <v>마북동</v>
      </c>
      <c r="S690" s="24" t="str">
        <f>IF(J690,Y690,S689)</f>
        <v>마북23통</v>
      </c>
      <c r="T690" s="24" t="str">
        <f>IF(J690,P691,T689)</f>
        <v>(마북동, 태영데시앙아파트)</v>
      </c>
      <c r="U690" s="24" t="str">
        <f t="shared" si="173"/>
        <v>마북</v>
      </c>
      <c r="V690" s="25">
        <f>IF(J690,M690,V689)</f>
        <v>23</v>
      </c>
      <c r="W690" s="25">
        <f t="shared" si="174"/>
        <v>3</v>
      </c>
      <c r="X690" s="26"/>
      <c r="Y690" s="2" t="s">
        <v>852</v>
      </c>
      <c r="Z690" s="2" t="s">
        <v>83</v>
      </c>
      <c r="AA690" s="2" t="s">
        <v>853</v>
      </c>
      <c r="AB690" s="5"/>
      <c r="AC690" s="5"/>
      <c r="AD690" s="5"/>
      <c r="AE690" s="5"/>
      <c r="AF690" s="5"/>
      <c r="AG690" s="5"/>
    </row>
    <row r="691" spans="1:33" ht="15.95" customHeight="1" x14ac:dyDescent="0.3">
      <c r="A691" s="22" t="b">
        <f t="shared" si="163"/>
        <v>1</v>
      </c>
      <c r="B691" s="22" t="b">
        <f t="shared" si="164"/>
        <v>0</v>
      </c>
      <c r="C691" s="22" t="b">
        <f t="shared" si="165"/>
        <v>1</v>
      </c>
      <c r="D691" s="22" t="b">
        <f t="shared" si="166"/>
        <v>0</v>
      </c>
      <c r="E691" s="22" t="b">
        <f t="shared" si="167"/>
        <v>1</v>
      </c>
      <c r="F691" s="22" t="b">
        <f t="shared" si="178"/>
        <v>1</v>
      </c>
      <c r="G691" s="22" t="b">
        <f t="shared" si="177"/>
        <v>0</v>
      </c>
      <c r="H691" s="22" t="b">
        <f t="shared" si="168"/>
        <v>1</v>
      </c>
      <c r="I691" s="22" t="b">
        <f t="shared" si="175"/>
        <v>1</v>
      </c>
      <c r="J691" s="22" t="b">
        <f t="shared" si="169"/>
        <v>0</v>
      </c>
      <c r="K691" s="3" t="str">
        <f>IF(AND(J691,RIGHT(Y691)="통"),Y691,"")</f>
        <v/>
      </c>
      <c r="L691" s="3" t="str">
        <f t="shared" si="170"/>
        <v/>
      </c>
      <c r="M691" s="3" t="str">
        <f t="shared" si="171"/>
        <v/>
      </c>
      <c r="N691" s="64" t="str">
        <f t="shared" si="176"/>
        <v/>
      </c>
      <c r="O691" s="3" t="str">
        <f>IF(I691,IF(I692,CONCATENATE(Y691,O692),Y691),"")</f>
        <v>아파트)</v>
      </c>
      <c r="P691" s="19" t="str">
        <f>IF(G691,O691,IF(D691,Y691,""))</f>
        <v/>
      </c>
      <c r="Q691" s="23">
        <f>_xlfn.XLOOKUP(R691,summary!C1:C36,summary!B1:B36)</f>
        <v>43448</v>
      </c>
      <c r="R691" s="24" t="str">
        <f t="shared" si="172"/>
        <v>마북동</v>
      </c>
      <c r="S691" s="24" t="str">
        <f>IF(J691,Y691,S690)</f>
        <v>마북23통</v>
      </c>
      <c r="T691" s="24" t="str">
        <f>IF(J691,P692,T690)</f>
        <v>(마북동, 태영데시앙아파트)</v>
      </c>
      <c r="U691" s="24" t="str">
        <f t="shared" si="173"/>
        <v>마북</v>
      </c>
      <c r="V691" s="25">
        <f>IF(J691,M691,V690)</f>
        <v>23</v>
      </c>
      <c r="W691" s="25">
        <f t="shared" si="174"/>
        <v>4</v>
      </c>
      <c r="X691" s="26"/>
      <c r="Y691" s="2" t="s">
        <v>165</v>
      </c>
      <c r="Z691" s="2" t="s">
        <v>90</v>
      </c>
      <c r="AA691" s="2" t="s">
        <v>854</v>
      </c>
      <c r="AB691" s="5"/>
      <c r="AC691" s="5"/>
      <c r="AD691" s="5"/>
      <c r="AE691" s="5"/>
      <c r="AF691" s="5"/>
      <c r="AG691" s="5"/>
    </row>
    <row r="692" spans="1:33" ht="15.95" customHeight="1" x14ac:dyDescent="0.3">
      <c r="A692" s="22" t="b">
        <f t="shared" si="163"/>
        <v>0</v>
      </c>
      <c r="B692" s="22" t="b">
        <f t="shared" si="164"/>
        <v>0</v>
      </c>
      <c r="C692" s="22" t="b">
        <f t="shared" si="165"/>
        <v>0</v>
      </c>
      <c r="D692" s="22" t="b">
        <f t="shared" si="166"/>
        <v>0</v>
      </c>
      <c r="E692" s="22" t="b">
        <f t="shared" si="167"/>
        <v>0</v>
      </c>
      <c r="F692" s="22" t="b">
        <f t="shared" si="178"/>
        <v>0</v>
      </c>
      <c r="G692" s="22" t="b">
        <f t="shared" si="177"/>
        <v>0</v>
      </c>
      <c r="H692" s="22" t="b">
        <f t="shared" si="168"/>
        <v>0</v>
      </c>
      <c r="I692" s="22" t="b">
        <f t="shared" si="175"/>
        <v>0</v>
      </c>
      <c r="J692" s="22" t="b">
        <f t="shared" si="169"/>
        <v>0</v>
      </c>
      <c r="K692" s="3" t="str">
        <f>IF(AND(J692,RIGHT(Y692)="통"),Y692,"")</f>
        <v/>
      </c>
      <c r="L692" s="3" t="str">
        <f t="shared" si="170"/>
        <v/>
      </c>
      <c r="M692" s="3" t="str">
        <f t="shared" si="171"/>
        <v/>
      </c>
      <c r="N692" s="64" t="str">
        <f t="shared" si="176"/>
        <v/>
      </c>
      <c r="O692" s="3" t="str">
        <f>IF(I692,IF(I693,CONCATENATE(Y692,O693),Y692),"")</f>
        <v/>
      </c>
      <c r="P692" s="19" t="str">
        <f>IF(G692,O692,IF(D692,Y692,""))</f>
        <v/>
      </c>
      <c r="Q692" s="23">
        <f>_xlfn.XLOOKUP(R692,summary!C1:C36,summary!B1:B36)</f>
        <v>43448</v>
      </c>
      <c r="R692" s="24" t="str">
        <f t="shared" si="172"/>
        <v>마북동</v>
      </c>
      <c r="S692" s="24" t="str">
        <f>IF(J692,Y692,S691)</f>
        <v>마북23통</v>
      </c>
      <c r="T692" s="24" t="str">
        <f>IF(J692,P693,T691)</f>
        <v>(마북동, 태영데시앙아파트)</v>
      </c>
      <c r="U692" s="24" t="str">
        <f t="shared" si="173"/>
        <v>마북</v>
      </c>
      <c r="V692" s="25">
        <f>IF(J692,M692,V691)</f>
        <v>23</v>
      </c>
      <c r="W692" s="25">
        <f t="shared" si="174"/>
        <v>5</v>
      </c>
      <c r="X692" s="26"/>
      <c r="Y692" s="7"/>
      <c r="Z692" s="2" t="s">
        <v>106</v>
      </c>
      <c r="AA692" s="2" t="s">
        <v>855</v>
      </c>
      <c r="AB692" s="5"/>
      <c r="AC692" s="5"/>
      <c r="AD692" s="5"/>
      <c r="AE692" s="5"/>
      <c r="AF692" s="5"/>
      <c r="AG692" s="5"/>
    </row>
    <row r="693" spans="1:33" ht="15.95" customHeight="1" x14ac:dyDescent="0.3">
      <c r="A693" s="22" t="b">
        <f t="shared" si="163"/>
        <v>0</v>
      </c>
      <c r="B693" s="22" t="b">
        <f t="shared" si="164"/>
        <v>0</v>
      </c>
      <c r="C693" s="22" t="b">
        <f t="shared" si="165"/>
        <v>0</v>
      </c>
      <c r="D693" s="22" t="b">
        <f t="shared" si="166"/>
        <v>0</v>
      </c>
      <c r="E693" s="22" t="b">
        <f t="shared" si="167"/>
        <v>0</v>
      </c>
      <c r="F693" s="22" t="b">
        <f t="shared" si="178"/>
        <v>0</v>
      </c>
      <c r="G693" s="22" t="b">
        <f t="shared" si="177"/>
        <v>0</v>
      </c>
      <c r="H693" s="22" t="b">
        <f t="shared" si="168"/>
        <v>0</v>
      </c>
      <c r="I693" s="22" t="b">
        <f t="shared" si="175"/>
        <v>0</v>
      </c>
      <c r="J693" s="22" t="b">
        <f t="shared" si="169"/>
        <v>0</v>
      </c>
      <c r="K693" s="3" t="str">
        <f>IF(AND(J693,RIGHT(Y693)="통"),Y693,"")</f>
        <v/>
      </c>
      <c r="L693" s="3" t="str">
        <f t="shared" si="170"/>
        <v/>
      </c>
      <c r="M693" s="3" t="str">
        <f t="shared" si="171"/>
        <v/>
      </c>
      <c r="N693" s="64" t="str">
        <f t="shared" si="176"/>
        <v/>
      </c>
      <c r="O693" s="3" t="str">
        <f>IF(I693,IF(I694,CONCATENATE(Y693,O694),Y693),"")</f>
        <v/>
      </c>
      <c r="P693" s="19" t="str">
        <f>IF(G693,O693,IF(D693,Y693,""))</f>
        <v/>
      </c>
      <c r="Q693" s="23">
        <f>_xlfn.XLOOKUP(R693,summary!C1:C36,summary!B1:B36)</f>
        <v>43448</v>
      </c>
      <c r="R693" s="24" t="str">
        <f t="shared" si="172"/>
        <v>마북동</v>
      </c>
      <c r="S693" s="24" t="str">
        <f>IF(J693,Y693,S692)</f>
        <v>마북23통</v>
      </c>
      <c r="T693" s="24" t="str">
        <f>IF(J693,P694,T692)</f>
        <v>(마북동, 태영데시앙아파트)</v>
      </c>
      <c r="U693" s="24" t="str">
        <f t="shared" si="173"/>
        <v>마북</v>
      </c>
      <c r="V693" s="25">
        <f>IF(J693,M693,V692)</f>
        <v>23</v>
      </c>
      <c r="W693" s="25">
        <f t="shared" si="174"/>
        <v>6</v>
      </c>
      <c r="X693" s="26"/>
      <c r="Y693" s="7"/>
      <c r="Z693" s="2" t="s">
        <v>108</v>
      </c>
      <c r="AA693" s="2" t="s">
        <v>856</v>
      </c>
      <c r="AB693" s="5"/>
      <c r="AC693" s="5"/>
      <c r="AD693" s="5"/>
      <c r="AE693" s="5"/>
      <c r="AF693" s="5"/>
      <c r="AG693" s="5"/>
    </row>
    <row r="694" spans="1:33" ht="15.95" customHeight="1" x14ac:dyDescent="0.3">
      <c r="A694" s="22" t="b">
        <f t="shared" si="163"/>
        <v>0</v>
      </c>
      <c r="B694" s="22" t="b">
        <f t="shared" si="164"/>
        <v>0</v>
      </c>
      <c r="C694" s="22" t="b">
        <f t="shared" si="165"/>
        <v>0</v>
      </c>
      <c r="D694" s="22" t="b">
        <f t="shared" si="166"/>
        <v>0</v>
      </c>
      <c r="E694" s="22" t="b">
        <f t="shared" si="167"/>
        <v>0</v>
      </c>
      <c r="F694" s="22" t="b">
        <f t="shared" si="178"/>
        <v>0</v>
      </c>
      <c r="G694" s="22" t="b">
        <f t="shared" si="177"/>
        <v>0</v>
      </c>
      <c r="H694" s="22" t="b">
        <f t="shared" si="168"/>
        <v>0</v>
      </c>
      <c r="I694" s="22" t="b">
        <f t="shared" si="175"/>
        <v>0</v>
      </c>
      <c r="J694" s="22" t="b">
        <f t="shared" si="169"/>
        <v>0</v>
      </c>
      <c r="K694" s="3" t="str">
        <f>IF(AND(J694,RIGHT(Y694)="통"),Y694,"")</f>
        <v/>
      </c>
      <c r="L694" s="3" t="str">
        <f t="shared" si="170"/>
        <v/>
      </c>
      <c r="M694" s="3" t="str">
        <f t="shared" si="171"/>
        <v/>
      </c>
      <c r="N694" s="64" t="str">
        <f t="shared" si="176"/>
        <v/>
      </c>
      <c r="O694" s="3" t="str">
        <f>IF(I694,IF(I695,CONCATENATE(Y694,O695),Y694),"")</f>
        <v/>
      </c>
      <c r="P694" s="19" t="str">
        <f>IF(G694,O694,IF(D694,Y694,""))</f>
        <v/>
      </c>
      <c r="Q694" s="23">
        <f>_xlfn.XLOOKUP(R694,summary!C1:C36,summary!B1:B36)</f>
        <v>43448</v>
      </c>
      <c r="R694" s="24" t="str">
        <f t="shared" si="172"/>
        <v>마북동</v>
      </c>
      <c r="S694" s="24" t="str">
        <f>IF(J694,Y694,S693)</f>
        <v>마북23통</v>
      </c>
      <c r="T694" s="24" t="str">
        <f>IF(J694,P695,T693)</f>
        <v>(마북동, 태영데시앙아파트)</v>
      </c>
      <c r="U694" s="24" t="str">
        <f t="shared" si="173"/>
        <v>마북</v>
      </c>
      <c r="V694" s="25">
        <f>IF(J694,M694,V693)</f>
        <v>23</v>
      </c>
      <c r="W694" s="25">
        <f t="shared" si="174"/>
        <v>7</v>
      </c>
      <c r="X694" s="26"/>
      <c r="Y694" s="7"/>
      <c r="Z694" s="2" t="s">
        <v>110</v>
      </c>
      <c r="AA694" s="2" t="s">
        <v>857</v>
      </c>
      <c r="AB694" s="5"/>
      <c r="AC694" s="5"/>
      <c r="AD694" s="5"/>
      <c r="AE694" s="5"/>
      <c r="AF694" s="5"/>
      <c r="AG694" s="5"/>
    </row>
    <row r="695" spans="1:33" ht="15.95" customHeight="1" x14ac:dyDescent="0.3">
      <c r="A695" s="22" t="b">
        <f t="shared" si="163"/>
        <v>0</v>
      </c>
      <c r="B695" s="22" t="b">
        <f t="shared" si="164"/>
        <v>0</v>
      </c>
      <c r="C695" s="22" t="b">
        <f t="shared" si="165"/>
        <v>0</v>
      </c>
      <c r="D695" s="22" t="b">
        <f t="shared" si="166"/>
        <v>0</v>
      </c>
      <c r="E695" s="22" t="b">
        <f t="shared" si="167"/>
        <v>0</v>
      </c>
      <c r="F695" s="22" t="b">
        <f t="shared" si="178"/>
        <v>0</v>
      </c>
      <c r="G695" s="22" t="b">
        <f t="shared" si="177"/>
        <v>0</v>
      </c>
      <c r="H695" s="22" t="b">
        <f t="shared" si="168"/>
        <v>0</v>
      </c>
      <c r="I695" s="22" t="b">
        <f t="shared" si="175"/>
        <v>0</v>
      </c>
      <c r="J695" s="22" t="b">
        <f t="shared" si="169"/>
        <v>0</v>
      </c>
      <c r="K695" s="3" t="str">
        <f>IF(AND(J695,RIGHT(Y695)="통"),Y695,"")</f>
        <v/>
      </c>
      <c r="L695" s="3" t="str">
        <f t="shared" si="170"/>
        <v/>
      </c>
      <c r="M695" s="3" t="str">
        <f t="shared" si="171"/>
        <v/>
      </c>
      <c r="N695" s="64" t="str">
        <f t="shared" si="176"/>
        <v/>
      </c>
      <c r="O695" s="3" t="str">
        <f>IF(I695,IF(I696,CONCATENATE(Y695,O696),Y695),"")</f>
        <v/>
      </c>
      <c r="P695" s="19" t="str">
        <f>IF(G695,O695,IF(D695,Y695,""))</f>
        <v/>
      </c>
      <c r="Q695" s="23">
        <f>_xlfn.XLOOKUP(R695,summary!C1:C36,summary!B1:B36)</f>
        <v>43448</v>
      </c>
      <c r="R695" s="24" t="str">
        <f t="shared" si="172"/>
        <v>마북동</v>
      </c>
      <c r="S695" s="24" t="str">
        <f>IF(J695,Y695,S694)</f>
        <v>마북23통</v>
      </c>
      <c r="T695" s="24" t="str">
        <f>IF(J695,P696,T694)</f>
        <v>(마북동, 태영데시앙아파트)</v>
      </c>
      <c r="U695" s="24" t="str">
        <f t="shared" si="173"/>
        <v>마북</v>
      </c>
      <c r="V695" s="25">
        <f>IF(J695,M695,V694)</f>
        <v>23</v>
      </c>
      <c r="W695" s="25">
        <f t="shared" si="174"/>
        <v>8</v>
      </c>
      <c r="X695" s="26"/>
      <c r="Y695" s="7"/>
      <c r="Z695" s="2" t="s">
        <v>112</v>
      </c>
      <c r="AA695" s="2" t="s">
        <v>858</v>
      </c>
      <c r="AB695" s="5"/>
      <c r="AC695" s="5"/>
      <c r="AD695" s="5"/>
      <c r="AE695" s="5"/>
      <c r="AF695" s="5"/>
      <c r="AG695" s="5"/>
    </row>
    <row r="696" spans="1:33" ht="15.95" customHeight="1" x14ac:dyDescent="0.3">
      <c r="A696" s="22" t="b">
        <f t="shared" si="163"/>
        <v>0</v>
      </c>
      <c r="B696" s="22" t="b">
        <f t="shared" si="164"/>
        <v>0</v>
      </c>
      <c r="C696" s="22" t="b">
        <f t="shared" si="165"/>
        <v>0</v>
      </c>
      <c r="D696" s="22" t="b">
        <f t="shared" si="166"/>
        <v>0</v>
      </c>
      <c r="E696" s="22" t="b">
        <f t="shared" si="167"/>
        <v>0</v>
      </c>
      <c r="F696" s="22" t="b">
        <f t="shared" si="178"/>
        <v>0</v>
      </c>
      <c r="G696" s="22" t="b">
        <f t="shared" si="177"/>
        <v>0</v>
      </c>
      <c r="H696" s="22" t="b">
        <f t="shared" si="168"/>
        <v>0</v>
      </c>
      <c r="I696" s="22" t="b">
        <f t="shared" si="175"/>
        <v>0</v>
      </c>
      <c r="J696" s="22" t="b">
        <f t="shared" si="169"/>
        <v>0</v>
      </c>
      <c r="K696" s="3" t="str">
        <f>IF(AND(J696,RIGHT(Y696)="통"),Y696,"")</f>
        <v/>
      </c>
      <c r="L696" s="3" t="str">
        <f t="shared" si="170"/>
        <v/>
      </c>
      <c r="M696" s="3" t="str">
        <f t="shared" si="171"/>
        <v/>
      </c>
      <c r="N696" s="64" t="str">
        <f t="shared" si="176"/>
        <v/>
      </c>
      <c r="O696" s="3" t="str">
        <f>IF(I696,IF(I697,CONCATENATE(Y696,O697),Y696),"")</f>
        <v/>
      </c>
      <c r="P696" s="19" t="str">
        <f>IF(G696,O696,IF(D696,Y696,""))</f>
        <v/>
      </c>
      <c r="Q696" s="23">
        <f>_xlfn.XLOOKUP(R696,summary!C1:C36,summary!B1:B36)</f>
        <v>43448</v>
      </c>
      <c r="R696" s="24" t="str">
        <f t="shared" si="172"/>
        <v>마북동</v>
      </c>
      <c r="S696" s="24" t="str">
        <f>IF(J696,Y696,S695)</f>
        <v>마북23통</v>
      </c>
      <c r="T696" s="24" t="str">
        <f>IF(J696,P697,T695)</f>
        <v>(마북동, 태영데시앙아파트)</v>
      </c>
      <c r="U696" s="24" t="str">
        <f t="shared" si="173"/>
        <v>마북</v>
      </c>
      <c r="V696" s="25">
        <f>IF(J696,M696,V695)</f>
        <v>23</v>
      </c>
      <c r="W696" s="25">
        <f t="shared" si="174"/>
        <v>9</v>
      </c>
      <c r="X696" s="26"/>
      <c r="Y696" s="7"/>
      <c r="Z696" s="2" t="s">
        <v>114</v>
      </c>
      <c r="AA696" s="2" t="s">
        <v>859</v>
      </c>
      <c r="AB696" s="5"/>
      <c r="AC696" s="5"/>
      <c r="AD696" s="5"/>
      <c r="AE696" s="5"/>
      <c r="AF696" s="5"/>
      <c r="AG696" s="5"/>
    </row>
    <row r="697" spans="1:33" ht="15.95" customHeight="1" x14ac:dyDescent="0.3">
      <c r="A697" s="22" t="b">
        <f t="shared" si="163"/>
        <v>0</v>
      </c>
      <c r="B697" s="22" t="b">
        <f t="shared" si="164"/>
        <v>0</v>
      </c>
      <c r="C697" s="22" t="b">
        <f t="shared" si="165"/>
        <v>0</v>
      </c>
      <c r="D697" s="22" t="b">
        <f t="shared" si="166"/>
        <v>0</v>
      </c>
      <c r="E697" s="22" t="b">
        <f t="shared" si="167"/>
        <v>0</v>
      </c>
      <c r="F697" s="22" t="b">
        <f t="shared" si="178"/>
        <v>0</v>
      </c>
      <c r="G697" s="22" t="b">
        <f t="shared" si="177"/>
        <v>0</v>
      </c>
      <c r="H697" s="22" t="b">
        <f t="shared" si="168"/>
        <v>0</v>
      </c>
      <c r="I697" s="22" t="b">
        <f t="shared" si="175"/>
        <v>0</v>
      </c>
      <c r="J697" s="22" t="b">
        <f t="shared" si="169"/>
        <v>0</v>
      </c>
      <c r="K697" s="3" t="str">
        <f>IF(AND(J697,RIGHT(Y697)="통"),Y697,"")</f>
        <v/>
      </c>
      <c r="L697" s="3" t="str">
        <f t="shared" si="170"/>
        <v/>
      </c>
      <c r="M697" s="3" t="str">
        <f t="shared" si="171"/>
        <v/>
      </c>
      <c r="N697" s="64" t="str">
        <f t="shared" si="176"/>
        <v/>
      </c>
      <c r="O697" s="3" t="str">
        <f>IF(I697,IF(I698,CONCATENATE(Y697,O698),Y697),"")</f>
        <v/>
      </c>
      <c r="P697" s="19" t="str">
        <f>IF(G697,O697,IF(D697,Y697,""))</f>
        <v/>
      </c>
      <c r="Q697" s="23">
        <f>_xlfn.XLOOKUP(R697,summary!C1:C36,summary!B1:B36)</f>
        <v>43448</v>
      </c>
      <c r="R697" s="24" t="str">
        <f t="shared" si="172"/>
        <v>마북동</v>
      </c>
      <c r="S697" s="24" t="str">
        <f>IF(J697,Y697,S696)</f>
        <v>마북23통</v>
      </c>
      <c r="T697" s="24" t="str">
        <f>IF(J697,P698,T696)</f>
        <v>(마북동, 태영데시앙아파트)</v>
      </c>
      <c r="U697" s="24" t="str">
        <f t="shared" si="173"/>
        <v>마북</v>
      </c>
      <c r="V697" s="25">
        <f>IF(J697,M697,V696)</f>
        <v>23</v>
      </c>
      <c r="W697" s="25">
        <f t="shared" si="174"/>
        <v>10</v>
      </c>
      <c r="X697" s="26"/>
      <c r="Y697" s="7"/>
      <c r="Z697" s="2" t="s">
        <v>116</v>
      </c>
      <c r="AA697" s="2" t="s">
        <v>860</v>
      </c>
      <c r="AB697" s="5"/>
      <c r="AC697" s="5"/>
      <c r="AD697" s="5"/>
      <c r="AE697" s="5"/>
      <c r="AF697" s="5"/>
      <c r="AG697" s="5"/>
    </row>
    <row r="698" spans="1:33" ht="15.95" customHeight="1" x14ac:dyDescent="0.3">
      <c r="A698" s="22" t="b">
        <f t="shared" si="163"/>
        <v>0</v>
      </c>
      <c r="B698" s="22" t="b">
        <f t="shared" si="164"/>
        <v>0</v>
      </c>
      <c r="C698" s="22" t="b">
        <f t="shared" si="165"/>
        <v>0</v>
      </c>
      <c r="D698" s="22" t="b">
        <f t="shared" si="166"/>
        <v>0</v>
      </c>
      <c r="E698" s="22" t="b">
        <f t="shared" si="167"/>
        <v>0</v>
      </c>
      <c r="F698" s="22" t="b">
        <f t="shared" si="178"/>
        <v>0</v>
      </c>
      <c r="G698" s="22" t="b">
        <f t="shared" si="177"/>
        <v>0</v>
      </c>
      <c r="H698" s="22" t="b">
        <f t="shared" si="168"/>
        <v>0</v>
      </c>
      <c r="I698" s="22" t="b">
        <f t="shared" si="175"/>
        <v>0</v>
      </c>
      <c r="J698" s="22" t="b">
        <f t="shared" si="169"/>
        <v>0</v>
      </c>
      <c r="K698" s="3" t="str">
        <f>IF(AND(J698,RIGHT(Y698)="통"),Y698,"")</f>
        <v/>
      </c>
      <c r="L698" s="3" t="str">
        <f t="shared" si="170"/>
        <v/>
      </c>
      <c r="M698" s="3" t="str">
        <f t="shared" si="171"/>
        <v/>
      </c>
      <c r="N698" s="64" t="str">
        <f t="shared" si="176"/>
        <v/>
      </c>
      <c r="O698" s="3" t="str">
        <f>IF(I698,IF(I699,CONCATENATE(Y698,O699),Y698),"")</f>
        <v/>
      </c>
      <c r="P698" s="19" t="str">
        <f>IF(G698,O698,IF(D698,Y698,""))</f>
        <v/>
      </c>
      <c r="Q698" s="23">
        <f>_xlfn.XLOOKUP(R698,summary!C1:C36,summary!B1:B36)</f>
        <v>43448</v>
      </c>
      <c r="R698" s="24" t="str">
        <f t="shared" si="172"/>
        <v>마북동</v>
      </c>
      <c r="S698" s="24" t="str">
        <f>IF(J698,Y698,S697)</f>
        <v>마북23통</v>
      </c>
      <c r="T698" s="24" t="str">
        <f>IF(J698,P699,T697)</f>
        <v>(마북동, 태영데시앙아파트)</v>
      </c>
      <c r="U698" s="24" t="str">
        <f t="shared" si="173"/>
        <v>마북</v>
      </c>
      <c r="V698" s="25">
        <f>IF(J698,M698,V697)</f>
        <v>23</v>
      </c>
      <c r="W698" s="25">
        <f t="shared" si="174"/>
        <v>11</v>
      </c>
      <c r="X698" s="26"/>
      <c r="Y698" s="7"/>
      <c r="Z698" s="2" t="s">
        <v>118</v>
      </c>
      <c r="AA698" s="2" t="s">
        <v>861</v>
      </c>
      <c r="AB698" s="5"/>
      <c r="AC698" s="5"/>
      <c r="AD698" s="5"/>
      <c r="AE698" s="5"/>
      <c r="AF698" s="5"/>
      <c r="AG698" s="5"/>
    </row>
    <row r="699" spans="1:33" ht="15.95" customHeight="1" x14ac:dyDescent="0.3">
      <c r="A699" s="22" t="b">
        <f t="shared" si="163"/>
        <v>0</v>
      </c>
      <c r="B699" s="22" t="b">
        <f t="shared" si="164"/>
        <v>0</v>
      </c>
      <c r="C699" s="22" t="b">
        <f t="shared" si="165"/>
        <v>0</v>
      </c>
      <c r="D699" s="22" t="b">
        <f t="shared" si="166"/>
        <v>0</v>
      </c>
      <c r="E699" s="22" t="b">
        <f t="shared" si="167"/>
        <v>0</v>
      </c>
      <c r="F699" s="22" t="b">
        <f t="shared" si="178"/>
        <v>0</v>
      </c>
      <c r="G699" s="22" t="b">
        <f t="shared" si="177"/>
        <v>0</v>
      </c>
      <c r="H699" s="22" t="b">
        <f t="shared" si="168"/>
        <v>0</v>
      </c>
      <c r="I699" s="22" t="b">
        <f t="shared" si="175"/>
        <v>0</v>
      </c>
      <c r="J699" s="22" t="b">
        <f t="shared" si="169"/>
        <v>0</v>
      </c>
      <c r="K699" s="3" t="str">
        <f>IF(AND(J699,RIGHT(Y699)="통"),Y699,"")</f>
        <v/>
      </c>
      <c r="L699" s="3" t="str">
        <f t="shared" si="170"/>
        <v/>
      </c>
      <c r="M699" s="3" t="str">
        <f t="shared" si="171"/>
        <v/>
      </c>
      <c r="N699" s="64" t="str">
        <f t="shared" si="176"/>
        <v/>
      </c>
      <c r="O699" s="3" t="str">
        <f>IF(I699,IF(I700,CONCATENATE(Y699,O700),Y699),"")</f>
        <v/>
      </c>
      <c r="P699" s="19" t="str">
        <f>IF(G699,O699,IF(D699,Y699,""))</f>
        <v/>
      </c>
      <c r="Q699" s="23">
        <f>_xlfn.XLOOKUP(R699,summary!C1:C36,summary!B1:B36)</f>
        <v>43448</v>
      </c>
      <c r="R699" s="24" t="str">
        <f t="shared" si="172"/>
        <v>마북동</v>
      </c>
      <c r="S699" s="24" t="str">
        <f>IF(J699,Y699,S698)</f>
        <v>마북23통</v>
      </c>
      <c r="T699" s="24" t="str">
        <f>IF(J699,P700,T698)</f>
        <v>(마북동, 태영데시앙아파트)</v>
      </c>
      <c r="U699" s="24" t="str">
        <f t="shared" si="173"/>
        <v>마북</v>
      </c>
      <c r="V699" s="25">
        <f>IF(J699,M699,V698)</f>
        <v>23</v>
      </c>
      <c r="W699" s="24" t="str">
        <f t="shared" si="174"/>
        <v/>
      </c>
      <c r="X699" s="26"/>
      <c r="Y699" s="7"/>
      <c r="Z699" s="7"/>
      <c r="AA699" s="7"/>
      <c r="AB699" s="5"/>
      <c r="AC699" s="5"/>
      <c r="AD699" s="5"/>
      <c r="AE699" s="5"/>
      <c r="AF699" s="5"/>
      <c r="AG699" s="5"/>
    </row>
    <row r="700" spans="1:33" ht="15.95" customHeight="1" x14ac:dyDescent="0.3">
      <c r="A700" s="22" t="b">
        <f t="shared" si="163"/>
        <v>0</v>
      </c>
      <c r="B700" s="22" t="b">
        <f t="shared" si="164"/>
        <v>0</v>
      </c>
      <c r="C700" s="22" t="b">
        <f t="shared" si="165"/>
        <v>0</v>
      </c>
      <c r="D700" s="22" t="b">
        <f t="shared" si="166"/>
        <v>0</v>
      </c>
      <c r="E700" s="22" t="b">
        <f t="shared" si="167"/>
        <v>0</v>
      </c>
      <c r="F700" s="22" t="b">
        <f t="shared" si="178"/>
        <v>0</v>
      </c>
      <c r="G700" s="22" t="b">
        <f t="shared" si="177"/>
        <v>0</v>
      </c>
      <c r="H700" s="22" t="b">
        <f t="shared" si="168"/>
        <v>0</v>
      </c>
      <c r="I700" s="22" t="b">
        <f t="shared" si="175"/>
        <v>0</v>
      </c>
      <c r="J700" s="22" t="b">
        <f t="shared" si="169"/>
        <v>0</v>
      </c>
      <c r="K700" s="3" t="str">
        <f>IF(AND(J700,RIGHT(Y700)="통"),Y700,"")</f>
        <v/>
      </c>
      <c r="L700" s="3" t="str">
        <f t="shared" si="170"/>
        <v/>
      </c>
      <c r="M700" s="3" t="str">
        <f t="shared" si="171"/>
        <v/>
      </c>
      <c r="N700" s="64" t="str">
        <f t="shared" si="176"/>
        <v/>
      </c>
      <c r="O700" s="3" t="str">
        <f>IF(I700,IF(I701,CONCATENATE(Y700,O701),Y700),"")</f>
        <v/>
      </c>
      <c r="P700" s="19" t="str">
        <f>IF(G700,O700,IF(D700,Y700,""))</f>
        <v/>
      </c>
      <c r="Q700" s="23">
        <f>_xlfn.XLOOKUP(R700,summary!C1:C36,summary!B1:B36)</f>
        <v>43448</v>
      </c>
      <c r="R700" s="24" t="str">
        <f t="shared" si="172"/>
        <v>마북동</v>
      </c>
      <c r="S700" s="24" t="str">
        <f>IF(J700,Y700,S699)</f>
        <v>마북23통</v>
      </c>
      <c r="T700" s="24" t="str">
        <f>IF(J700,P701,T699)</f>
        <v>(마북동, 태영데시앙아파트)</v>
      </c>
      <c r="U700" s="24" t="str">
        <f t="shared" si="173"/>
        <v>마북</v>
      </c>
      <c r="V700" s="25">
        <f>IF(J700,M700,V699)</f>
        <v>23</v>
      </c>
      <c r="W700" s="24" t="str">
        <f t="shared" si="174"/>
        <v/>
      </c>
      <c r="X700" s="26"/>
      <c r="Y700" s="7"/>
      <c r="Z700" s="7"/>
      <c r="AA700" s="7"/>
      <c r="AB700" s="5"/>
      <c r="AC700" s="5"/>
      <c r="AD700" s="5"/>
      <c r="AE700" s="5"/>
      <c r="AF700" s="5"/>
      <c r="AG700" s="5"/>
    </row>
    <row r="701" spans="1:33" ht="15.95" customHeight="1" x14ac:dyDescent="0.3">
      <c r="A701" s="22" t="b">
        <f t="shared" si="163"/>
        <v>0</v>
      </c>
      <c r="B701" s="22" t="b">
        <f t="shared" si="164"/>
        <v>0</v>
      </c>
      <c r="C701" s="22" t="b">
        <f t="shared" si="165"/>
        <v>0</v>
      </c>
      <c r="D701" s="22" t="b">
        <f t="shared" si="166"/>
        <v>0</v>
      </c>
      <c r="E701" s="22" t="b">
        <f t="shared" si="167"/>
        <v>0</v>
      </c>
      <c r="F701" s="22" t="b">
        <f t="shared" si="178"/>
        <v>0</v>
      </c>
      <c r="G701" s="22" t="b">
        <f t="shared" si="177"/>
        <v>0</v>
      </c>
      <c r="H701" s="22" t="b">
        <f t="shared" si="168"/>
        <v>0</v>
      </c>
      <c r="I701" s="22" t="b">
        <f t="shared" si="175"/>
        <v>0</v>
      </c>
      <c r="J701" s="22" t="b">
        <f t="shared" si="169"/>
        <v>0</v>
      </c>
      <c r="K701" s="3" t="str">
        <f>IF(AND(J701,RIGHT(Y701)="통"),Y701,"")</f>
        <v/>
      </c>
      <c r="L701" s="3" t="str">
        <f t="shared" si="170"/>
        <v/>
      </c>
      <c r="M701" s="3" t="str">
        <f t="shared" si="171"/>
        <v/>
      </c>
      <c r="N701" s="64" t="str">
        <f t="shared" si="176"/>
        <v/>
      </c>
      <c r="O701" s="3" t="str">
        <f>IF(I701,IF(I702,CONCATENATE(Y701,O702),Y701),"")</f>
        <v/>
      </c>
      <c r="P701" s="19" t="str">
        <f>IF(G701,O701,IF(D701,Y701,""))</f>
        <v/>
      </c>
      <c r="Q701" s="23">
        <f>_xlfn.XLOOKUP(R701,summary!C1:C36,summary!B1:B36)</f>
        <v>43448</v>
      </c>
      <c r="R701" s="24" t="str">
        <f t="shared" si="172"/>
        <v>마북동</v>
      </c>
      <c r="S701" s="24" t="str">
        <f>IF(J701,Y701,S700)</f>
        <v>마북23통</v>
      </c>
      <c r="T701" s="24" t="str">
        <f>IF(J701,P702,T700)</f>
        <v>(마북동, 태영데시앙아파트)</v>
      </c>
      <c r="U701" s="24" t="str">
        <f t="shared" si="173"/>
        <v>마북</v>
      </c>
      <c r="V701" s="25">
        <f>IF(J701,M701,V700)</f>
        <v>23</v>
      </c>
      <c r="W701" s="24" t="str">
        <f t="shared" si="174"/>
        <v/>
      </c>
      <c r="X701" s="26"/>
      <c r="Y701" s="7"/>
      <c r="Z701" s="7"/>
      <c r="AA701" s="7"/>
      <c r="AB701" s="5"/>
      <c r="AC701" s="5"/>
      <c r="AD701" s="5"/>
      <c r="AE701" s="5"/>
      <c r="AF701" s="5"/>
      <c r="AG701" s="5"/>
    </row>
    <row r="702" spans="1:33" ht="15.95" customHeight="1" x14ac:dyDescent="0.3">
      <c r="A702" s="22" t="b">
        <f t="shared" si="163"/>
        <v>1</v>
      </c>
      <c r="B702" s="22" t="b">
        <f t="shared" si="164"/>
        <v>0</v>
      </c>
      <c r="C702" s="22" t="b">
        <f t="shared" si="165"/>
        <v>0</v>
      </c>
      <c r="D702" s="22" t="b">
        <f t="shared" si="166"/>
        <v>0</v>
      </c>
      <c r="E702" s="22" t="b">
        <f t="shared" si="167"/>
        <v>0</v>
      </c>
      <c r="F702" s="22" t="b">
        <f t="shared" si="178"/>
        <v>0</v>
      </c>
      <c r="G702" s="22" t="b">
        <f t="shared" si="177"/>
        <v>0</v>
      </c>
      <c r="H702" s="22" t="b">
        <f t="shared" si="168"/>
        <v>0</v>
      </c>
      <c r="I702" s="22" t="b">
        <f t="shared" si="175"/>
        <v>0</v>
      </c>
      <c r="J702" s="22" t="b">
        <f t="shared" si="169"/>
        <v>1</v>
      </c>
      <c r="K702" s="3" t="str">
        <f>IF(AND(J702,RIGHT(Y702)="통"),Y702,"")</f>
        <v/>
      </c>
      <c r="L702" s="3" t="str">
        <f t="shared" si="170"/>
        <v/>
      </c>
      <c r="M702" s="3" t="str">
        <f t="shared" si="171"/>
        <v/>
      </c>
      <c r="N702" s="64" t="str">
        <f t="shared" si="176"/>
        <v/>
      </c>
      <c r="O702" s="3" t="str">
        <f>IF(I702,IF(I703,CONCATENATE(Y702,O703),Y702),"")</f>
        <v/>
      </c>
      <c r="P702" s="19" t="str">
        <f>IF(G702,O702,IF(D702,Y702,""))</f>
        <v/>
      </c>
      <c r="Q702" s="23" t="e">
        <f>_xlfn.XLOOKUP(R702,summary!C1:C36,summary!B1:B36)</f>
        <v>#N/A</v>
      </c>
      <c r="R702" s="24" t="str">
        <f t="shared" si="172"/>
        <v>읍 면 동</v>
      </c>
      <c r="S702" s="24" t="str">
        <f>IF(J702,Y702,S701)</f>
        <v>통 리 명</v>
      </c>
      <c r="T702" s="24" t="str">
        <f>IF(J702,P703,T701)</f>
        <v/>
      </c>
      <c r="U702" s="25" t="str">
        <f t="shared" si="173"/>
        <v/>
      </c>
      <c r="V702" s="24" t="str">
        <f>IF(J702,M702,V701)</f>
        <v/>
      </c>
      <c r="W702" s="24" t="str">
        <f t="shared" si="174"/>
        <v/>
      </c>
      <c r="X702" s="21" t="s">
        <v>141</v>
      </c>
      <c r="Y702" s="2" t="s">
        <v>142</v>
      </c>
      <c r="Z702" s="2" t="s">
        <v>74</v>
      </c>
      <c r="AA702" s="2" t="s">
        <v>143</v>
      </c>
      <c r="AB702" s="5"/>
      <c r="AC702" s="5"/>
      <c r="AD702" s="5"/>
      <c r="AE702" s="5"/>
      <c r="AF702" s="5"/>
      <c r="AG702" s="5"/>
    </row>
    <row r="703" spans="1:33" ht="15.95" customHeight="1" x14ac:dyDescent="0.3">
      <c r="A703" s="22" t="b">
        <f t="shared" si="163"/>
        <v>1</v>
      </c>
      <c r="B703" s="22" t="b">
        <f t="shared" si="164"/>
        <v>0</v>
      </c>
      <c r="C703" s="22" t="b">
        <f t="shared" si="165"/>
        <v>0</v>
      </c>
      <c r="D703" s="22" t="b">
        <f t="shared" si="166"/>
        <v>0</v>
      </c>
      <c r="E703" s="22" t="b">
        <f t="shared" si="167"/>
        <v>0</v>
      </c>
      <c r="F703" s="22" t="b">
        <f t="shared" si="178"/>
        <v>0</v>
      </c>
      <c r="G703" s="22" t="b">
        <f t="shared" si="177"/>
        <v>0</v>
      </c>
      <c r="H703" s="22" t="b">
        <f t="shared" si="168"/>
        <v>0</v>
      </c>
      <c r="I703" s="22" t="b">
        <f t="shared" si="175"/>
        <v>0</v>
      </c>
      <c r="J703" s="22" t="b">
        <f t="shared" si="169"/>
        <v>1</v>
      </c>
      <c r="K703" s="3" t="str">
        <f>IF(AND(J703,RIGHT(Y703)="통"),Y703,"")</f>
        <v>마북24통</v>
      </c>
      <c r="L703" s="3" t="str">
        <f t="shared" si="170"/>
        <v>24</v>
      </c>
      <c r="M703" s="22">
        <f t="shared" si="171"/>
        <v>24</v>
      </c>
      <c r="N703" s="64" t="str">
        <f t="shared" si="176"/>
        <v>마북</v>
      </c>
      <c r="O703" s="3" t="str">
        <f>IF(I703,IF(I704,CONCATENATE(Y703,O704),Y703),"")</f>
        <v/>
      </c>
      <c r="P703" s="19" t="str">
        <f>IF(G703,O703,IF(D703,Y703,""))</f>
        <v/>
      </c>
      <c r="Q703" s="23">
        <f>_xlfn.XLOOKUP(R703,summary!C1:C36,summary!B1:B36)</f>
        <v>43448</v>
      </c>
      <c r="R703" s="24" t="str">
        <f t="shared" si="172"/>
        <v>마북동</v>
      </c>
      <c r="S703" s="24" t="str">
        <f>IF(J703,Y703,S702)</f>
        <v>마북24통</v>
      </c>
      <c r="T703" s="24" t="str">
        <f>IF(J703,P704,T702)</f>
        <v>(마북동, 교동마을 마북이-편한세상)</v>
      </c>
      <c r="U703" s="24" t="str">
        <f t="shared" si="173"/>
        <v>마북</v>
      </c>
      <c r="V703" s="25">
        <f>IF(J703,M703,V702)</f>
        <v>24</v>
      </c>
      <c r="W703" s="25">
        <f t="shared" si="174"/>
        <v>1</v>
      </c>
      <c r="X703" s="21" t="s">
        <v>33</v>
      </c>
      <c r="Y703" s="2" t="s">
        <v>862</v>
      </c>
      <c r="Z703" s="2" t="s">
        <v>79</v>
      </c>
      <c r="AA703" s="2" t="s">
        <v>864</v>
      </c>
      <c r="AB703" s="5"/>
      <c r="AC703" s="5"/>
      <c r="AD703" s="5"/>
      <c r="AE703" s="5"/>
      <c r="AF703" s="5"/>
      <c r="AG703" s="5"/>
    </row>
    <row r="704" spans="1:33" ht="15.95" customHeight="1" x14ac:dyDescent="0.3">
      <c r="A704" s="22" t="b">
        <f t="shared" si="163"/>
        <v>1</v>
      </c>
      <c r="B704" s="22" t="b">
        <f t="shared" si="164"/>
        <v>1</v>
      </c>
      <c r="C704" s="22" t="b">
        <f t="shared" si="165"/>
        <v>0</v>
      </c>
      <c r="D704" s="22" t="b">
        <f t="shared" si="166"/>
        <v>0</v>
      </c>
      <c r="E704" s="22" t="b">
        <f t="shared" si="167"/>
        <v>1</v>
      </c>
      <c r="F704" s="22" t="b">
        <f t="shared" si="178"/>
        <v>1</v>
      </c>
      <c r="G704" s="22" t="b">
        <f t="shared" si="177"/>
        <v>1</v>
      </c>
      <c r="H704" s="22" t="b">
        <f t="shared" si="168"/>
        <v>0</v>
      </c>
      <c r="I704" s="22" t="b">
        <f t="shared" si="175"/>
        <v>1</v>
      </c>
      <c r="J704" s="22" t="b">
        <f t="shared" si="169"/>
        <v>0</v>
      </c>
      <c r="K704" s="3" t="str">
        <f>IF(AND(J704,RIGHT(Y704)="통"),Y704,"")</f>
        <v/>
      </c>
      <c r="L704" s="3" t="str">
        <f t="shared" si="170"/>
        <v/>
      </c>
      <c r="M704" s="3" t="str">
        <f t="shared" si="171"/>
        <v/>
      </c>
      <c r="N704" s="64" t="str">
        <f t="shared" si="176"/>
        <v/>
      </c>
      <c r="O704" s="3" t="str">
        <f>IF(I704,IF(I705,CONCATENATE(Y704,O705),Y704),"")</f>
        <v>(마북동, 교동마을 마북이-편한세상)</v>
      </c>
      <c r="P704" s="19" t="str">
        <f>IF(G704,O704,IF(D704,Y704,""))</f>
        <v>(마북동, 교동마을 마북이-편한세상)</v>
      </c>
      <c r="Q704" s="23">
        <f>_xlfn.XLOOKUP(R704,summary!C1:C36,summary!B1:B36)</f>
        <v>43448</v>
      </c>
      <c r="R704" s="24" t="str">
        <f t="shared" si="172"/>
        <v>마북동</v>
      </c>
      <c r="S704" s="24" t="str">
        <f>IF(J704,Y704,S703)</f>
        <v>마북24통</v>
      </c>
      <c r="T704" s="24" t="str">
        <f>IF(J704,P705,T703)</f>
        <v>(마북동, 교동마을 마북이-편한세상)</v>
      </c>
      <c r="U704" s="24" t="str">
        <f t="shared" si="173"/>
        <v>마북</v>
      </c>
      <c r="V704" s="25">
        <f>IF(J704,M704,V703)</f>
        <v>24</v>
      </c>
      <c r="W704" s="25">
        <f t="shared" si="174"/>
        <v>2</v>
      </c>
      <c r="X704" s="26"/>
      <c r="Y704" s="2" t="s">
        <v>602</v>
      </c>
      <c r="Z704" s="2" t="s">
        <v>81</v>
      </c>
      <c r="AA704" s="2" t="s">
        <v>865</v>
      </c>
      <c r="AB704" s="5"/>
      <c r="AC704" s="5"/>
      <c r="AD704" s="5"/>
      <c r="AE704" s="5"/>
      <c r="AF704" s="5"/>
      <c r="AG704" s="5"/>
    </row>
    <row r="705" spans="1:33" ht="15.95" customHeight="1" x14ac:dyDescent="0.3">
      <c r="A705" s="22" t="b">
        <f t="shared" si="163"/>
        <v>1</v>
      </c>
      <c r="B705" s="22" t="b">
        <f t="shared" si="164"/>
        <v>0</v>
      </c>
      <c r="C705" s="22" t="b">
        <f t="shared" si="165"/>
        <v>0</v>
      </c>
      <c r="D705" s="22" t="b">
        <f t="shared" si="166"/>
        <v>0</v>
      </c>
      <c r="E705" s="22" t="b">
        <f t="shared" si="167"/>
        <v>0</v>
      </c>
      <c r="F705" s="22" t="b">
        <f t="shared" si="178"/>
        <v>0</v>
      </c>
      <c r="G705" s="22" t="b">
        <f t="shared" si="177"/>
        <v>0</v>
      </c>
      <c r="H705" s="22" t="b">
        <f t="shared" si="168"/>
        <v>0</v>
      </c>
      <c r="I705" s="22" t="b">
        <f t="shared" si="175"/>
        <v>1</v>
      </c>
      <c r="J705" s="22" t="b">
        <f t="shared" si="169"/>
        <v>0</v>
      </c>
      <c r="K705" s="3" t="str">
        <f>IF(AND(J705,RIGHT(Y705)="통"),Y705,"")</f>
        <v/>
      </c>
      <c r="L705" s="3" t="str">
        <f t="shared" si="170"/>
        <v/>
      </c>
      <c r="M705" s="3" t="str">
        <f t="shared" si="171"/>
        <v/>
      </c>
      <c r="N705" s="64" t="str">
        <f t="shared" si="176"/>
        <v/>
      </c>
      <c r="O705" s="3" t="str">
        <f>IF(I705,IF(I706,CONCATENATE(Y705,O706),Y705),"")</f>
        <v>교동마을 마북이-편한세상)</v>
      </c>
      <c r="P705" s="19" t="str">
        <f>IF(G705,O705,IF(D705,Y705,""))</f>
        <v/>
      </c>
      <c r="Q705" s="23">
        <f>_xlfn.XLOOKUP(R705,summary!C1:C36,summary!B1:B36)</f>
        <v>43448</v>
      </c>
      <c r="R705" s="24" t="str">
        <f t="shared" si="172"/>
        <v>마북동</v>
      </c>
      <c r="S705" s="24" t="str">
        <f>IF(J705,Y705,S704)</f>
        <v>마북24통</v>
      </c>
      <c r="T705" s="24" t="str">
        <f>IF(J705,P706,T704)</f>
        <v>(마북동, 교동마을 마북이-편한세상)</v>
      </c>
      <c r="U705" s="24" t="str">
        <f t="shared" si="173"/>
        <v>마북</v>
      </c>
      <c r="V705" s="25">
        <f>IF(J705,M705,V704)</f>
        <v>24</v>
      </c>
      <c r="W705" s="25">
        <f t="shared" si="174"/>
        <v>3</v>
      </c>
      <c r="X705" s="26"/>
      <c r="Y705" s="2" t="s">
        <v>866</v>
      </c>
      <c r="Z705" s="2" t="s">
        <v>83</v>
      </c>
      <c r="AA705" s="2" t="s">
        <v>867</v>
      </c>
      <c r="AB705" s="5"/>
      <c r="AC705" s="5"/>
      <c r="AD705" s="5"/>
      <c r="AE705" s="5"/>
      <c r="AF705" s="5"/>
      <c r="AG705" s="5"/>
    </row>
    <row r="706" spans="1:33" ht="15.95" customHeight="1" x14ac:dyDescent="0.3">
      <c r="A706" s="22" t="b">
        <f t="shared" ref="A706:A769" si="179">LEN(Y706)&gt;0</f>
        <v>1</v>
      </c>
      <c r="B706" s="22" t="b">
        <f t="shared" ref="B706:B769" si="180">LEFT(Y706)="("</f>
        <v>0</v>
      </c>
      <c r="C706" s="22" t="b">
        <f t="shared" ref="C706:C769" si="181">RIGHT(Y706)=")"</f>
        <v>0</v>
      </c>
      <c r="D706" s="22" t="b">
        <f t="shared" ref="D706:D769" si="182">AND(B706,C706)</f>
        <v>0</v>
      </c>
      <c r="E706" s="22" t="b">
        <f t="shared" ref="E706:E769" si="183">OR(B706,C706)</f>
        <v>0</v>
      </c>
      <c r="F706" s="22" t="b">
        <f t="shared" si="178"/>
        <v>0</v>
      </c>
      <c r="G706" s="22" t="b">
        <f t="shared" si="177"/>
        <v>0</v>
      </c>
      <c r="H706" s="22" t="b">
        <f t="shared" ref="H706:H769" si="184">AND(C706,$F706)</f>
        <v>0</v>
      </c>
      <c r="I706" s="22" t="b">
        <f t="shared" si="175"/>
        <v>1</v>
      </c>
      <c r="J706" s="22" t="b">
        <f t="shared" ref="J706:J769" si="185">AND(A706,NOT(B706),NOT(I706))</f>
        <v>0</v>
      </c>
      <c r="K706" s="3" t="str">
        <f>IF(AND(J706,RIGHT(Y706)="통"),Y706,"")</f>
        <v/>
      </c>
      <c r="L706" s="3" t="str">
        <f t="shared" ref="L706:L769" si="186">RIGHT(SUBSTITUTE(K706,"통",""),2)</f>
        <v/>
      </c>
      <c r="M706" s="3" t="str">
        <f t="shared" ref="M706:M769" si="187">IF(LEN(L706)=0,"",IF(CODE(L706)&lt;60,VALUE(L706),VALUE(RIGHT(L706))))</f>
        <v/>
      </c>
      <c r="N706" s="64" t="str">
        <f t="shared" si="176"/>
        <v/>
      </c>
      <c r="O706" s="3" t="str">
        <f>IF(I706,IF(I707,CONCATENATE(Y706,O707),Y706),"")</f>
        <v>마북이-편한세상)</v>
      </c>
      <c r="P706" s="19" t="str">
        <f>IF(G706,O706,IF(D706,Y706,""))</f>
        <v/>
      </c>
      <c r="Q706" s="23">
        <f>_xlfn.XLOOKUP(R706,summary!C1:C36,summary!B1:B36)</f>
        <v>43448</v>
      </c>
      <c r="R706" s="24" t="str">
        <f t="shared" ref="R706:R769" si="188">IF($X706="",R705,$X706)</f>
        <v>마북동</v>
      </c>
      <c r="S706" s="24" t="str">
        <f>IF(J706,Y706,S705)</f>
        <v>마북24통</v>
      </c>
      <c r="T706" s="24" t="str">
        <f>IF(J706,P707,T705)</f>
        <v>(마북동, 교동마을 마북이-편한세상)</v>
      </c>
      <c r="U706" s="24" t="str">
        <f t="shared" ref="U706:U769" si="189">IF($J706,N706,U705)</f>
        <v>마북</v>
      </c>
      <c r="V706" s="25">
        <f>IF(J706,M706,V705)</f>
        <v>24</v>
      </c>
      <c r="W706" s="25">
        <f t="shared" ref="W706:W769" si="190">IF(ISBLANK(Z706),"",IF(LEN(TRIM(Z706))&lt;4,VALUE(SUBSTITUTE(TRIM(Z706),"반","")),""))</f>
        <v>4</v>
      </c>
      <c r="X706" s="26"/>
      <c r="Y706" s="2" t="s">
        <v>868</v>
      </c>
      <c r="Z706" s="2" t="s">
        <v>90</v>
      </c>
      <c r="AA706" s="2" t="s">
        <v>869</v>
      </c>
      <c r="AB706" s="5"/>
      <c r="AC706" s="5"/>
      <c r="AD706" s="5"/>
      <c r="AE706" s="5"/>
      <c r="AF706" s="5"/>
      <c r="AG706" s="5"/>
    </row>
    <row r="707" spans="1:33" ht="15.95" customHeight="1" x14ac:dyDescent="0.3">
      <c r="A707" s="22" t="b">
        <f t="shared" si="179"/>
        <v>1</v>
      </c>
      <c r="B707" s="22" t="b">
        <f t="shared" si="180"/>
        <v>0</v>
      </c>
      <c r="C707" s="22" t="b">
        <f t="shared" si="181"/>
        <v>1</v>
      </c>
      <c r="D707" s="22" t="b">
        <f t="shared" si="182"/>
        <v>0</v>
      </c>
      <c r="E707" s="22" t="b">
        <f t="shared" si="183"/>
        <v>1</v>
      </c>
      <c r="F707" s="22" t="b">
        <f t="shared" si="178"/>
        <v>1</v>
      </c>
      <c r="G707" s="22" t="b">
        <f t="shared" si="177"/>
        <v>0</v>
      </c>
      <c r="H707" s="22" t="b">
        <f t="shared" si="184"/>
        <v>1</v>
      </c>
      <c r="I707" s="22" t="b">
        <f t="shared" ref="I707:I770" si="191">IF(G707,G707,IF(H706,FALSE,I706))</f>
        <v>1</v>
      </c>
      <c r="J707" s="22" t="b">
        <f t="shared" si="185"/>
        <v>0</v>
      </c>
      <c r="K707" s="3" t="str">
        <f>IF(AND(J707,RIGHT(Y707)="통"),Y707,"")</f>
        <v/>
      </c>
      <c r="L707" s="3" t="str">
        <f t="shared" si="186"/>
        <v/>
      </c>
      <c r="M707" s="3" t="str">
        <f t="shared" si="187"/>
        <v/>
      </c>
      <c r="N707" s="64" t="str">
        <f t="shared" ref="N707:N770" si="192">SUBSTITUTE(K707,_xlfn.CONCAT(M707,"통"),"")</f>
        <v/>
      </c>
      <c r="O707" s="3" t="str">
        <f>IF(I707,IF(I708,CONCATENATE(Y707,O708),Y707),"")</f>
        <v>편한세상)</v>
      </c>
      <c r="P707" s="19" t="str">
        <f>IF(G707,O707,IF(D707,Y707,""))</f>
        <v/>
      </c>
      <c r="Q707" s="23">
        <f>_xlfn.XLOOKUP(R707,summary!C1:C36,summary!B1:B36)</f>
        <v>43448</v>
      </c>
      <c r="R707" s="24" t="str">
        <f t="shared" si="188"/>
        <v>마북동</v>
      </c>
      <c r="S707" s="24" t="str">
        <f>IF(J707,Y707,S706)</f>
        <v>마북24통</v>
      </c>
      <c r="T707" s="24" t="str">
        <f>IF(J707,P708,T706)</f>
        <v>(마북동, 교동마을 마북이-편한세상)</v>
      </c>
      <c r="U707" s="24" t="str">
        <f t="shared" si="189"/>
        <v>마북</v>
      </c>
      <c r="V707" s="25">
        <f>IF(J707,M707,V706)</f>
        <v>24</v>
      </c>
      <c r="W707" s="25">
        <f t="shared" si="190"/>
        <v>5</v>
      </c>
      <c r="X707" s="26"/>
      <c r="Y707" s="2" t="s">
        <v>870</v>
      </c>
      <c r="Z707" s="2" t="s">
        <v>106</v>
      </c>
      <c r="AA707" s="2" t="s">
        <v>871</v>
      </c>
      <c r="AB707" s="5"/>
      <c r="AC707" s="5"/>
      <c r="AD707" s="5"/>
      <c r="AE707" s="5"/>
      <c r="AF707" s="5"/>
      <c r="AG707" s="5"/>
    </row>
    <row r="708" spans="1:33" ht="15.95" customHeight="1" x14ac:dyDescent="0.3">
      <c r="A708" s="22" t="b">
        <f t="shared" si="179"/>
        <v>0</v>
      </c>
      <c r="B708" s="22" t="b">
        <f t="shared" si="180"/>
        <v>0</v>
      </c>
      <c r="C708" s="22" t="b">
        <f t="shared" si="181"/>
        <v>0</v>
      </c>
      <c r="D708" s="22" t="b">
        <f t="shared" si="182"/>
        <v>0</v>
      </c>
      <c r="E708" s="22" t="b">
        <f t="shared" si="183"/>
        <v>0</v>
      </c>
      <c r="F708" s="22" t="b">
        <f t="shared" si="178"/>
        <v>0</v>
      </c>
      <c r="G708" s="22" t="b">
        <f t="shared" si="177"/>
        <v>0</v>
      </c>
      <c r="H708" s="22" t="b">
        <f t="shared" si="184"/>
        <v>0</v>
      </c>
      <c r="I708" s="22" t="b">
        <f t="shared" si="191"/>
        <v>0</v>
      </c>
      <c r="J708" s="22" t="b">
        <f t="shared" si="185"/>
        <v>0</v>
      </c>
      <c r="K708" s="3" t="str">
        <f>IF(AND(J708,RIGHT(Y708)="통"),Y708,"")</f>
        <v/>
      </c>
      <c r="L708" s="3" t="str">
        <f t="shared" si="186"/>
        <v/>
      </c>
      <c r="M708" s="3" t="str">
        <f t="shared" si="187"/>
        <v/>
      </c>
      <c r="N708" s="64" t="str">
        <f t="shared" si="192"/>
        <v/>
      </c>
      <c r="O708" s="3" t="str">
        <f>IF(I708,IF(I709,CONCATENATE(Y708,O709),Y708),"")</f>
        <v/>
      </c>
      <c r="P708" s="19" t="str">
        <f>IF(G708,O708,IF(D708,Y708,""))</f>
        <v/>
      </c>
      <c r="Q708" s="23">
        <f>_xlfn.XLOOKUP(R708,summary!C1:C36,summary!B1:B36)</f>
        <v>43448</v>
      </c>
      <c r="R708" s="24" t="str">
        <f t="shared" si="188"/>
        <v>마북동</v>
      </c>
      <c r="S708" s="24" t="str">
        <f>IF(J708,Y708,S707)</f>
        <v>마북24통</v>
      </c>
      <c r="T708" s="24" t="str">
        <f>IF(J708,P709,T707)</f>
        <v>(마북동, 교동마을 마북이-편한세상)</v>
      </c>
      <c r="U708" s="24" t="str">
        <f t="shared" si="189"/>
        <v>마북</v>
      </c>
      <c r="V708" s="25">
        <f>IF(J708,M708,V707)</f>
        <v>24</v>
      </c>
      <c r="W708" s="25">
        <f t="shared" si="190"/>
        <v>6</v>
      </c>
      <c r="X708" s="26"/>
      <c r="Y708" s="7"/>
      <c r="Z708" s="2" t="s">
        <v>108</v>
      </c>
      <c r="AA708" s="2" t="s">
        <v>872</v>
      </c>
      <c r="AB708" s="5"/>
      <c r="AC708" s="5"/>
      <c r="AD708" s="5"/>
      <c r="AE708" s="5"/>
      <c r="AF708" s="5"/>
      <c r="AG708" s="5"/>
    </row>
    <row r="709" spans="1:33" ht="15.95" customHeight="1" x14ac:dyDescent="0.3">
      <c r="A709" s="22" t="b">
        <f t="shared" si="179"/>
        <v>0</v>
      </c>
      <c r="B709" s="22" t="b">
        <f t="shared" si="180"/>
        <v>0</v>
      </c>
      <c r="C709" s="22" t="b">
        <f t="shared" si="181"/>
        <v>0</v>
      </c>
      <c r="D709" s="22" t="b">
        <f t="shared" si="182"/>
        <v>0</v>
      </c>
      <c r="E709" s="22" t="b">
        <f t="shared" si="183"/>
        <v>0</v>
      </c>
      <c r="F709" s="22" t="b">
        <f t="shared" si="178"/>
        <v>0</v>
      </c>
      <c r="G709" s="22" t="b">
        <f t="shared" si="177"/>
        <v>0</v>
      </c>
      <c r="H709" s="22" t="b">
        <f t="shared" si="184"/>
        <v>0</v>
      </c>
      <c r="I709" s="22" t="b">
        <f t="shared" si="191"/>
        <v>0</v>
      </c>
      <c r="J709" s="22" t="b">
        <f t="shared" si="185"/>
        <v>0</v>
      </c>
      <c r="K709" s="3" t="str">
        <f>IF(AND(J709,RIGHT(Y709)="통"),Y709,"")</f>
        <v/>
      </c>
      <c r="L709" s="3" t="str">
        <f t="shared" si="186"/>
        <v/>
      </c>
      <c r="M709" s="3" t="str">
        <f t="shared" si="187"/>
        <v/>
      </c>
      <c r="N709" s="64" t="str">
        <f t="shared" si="192"/>
        <v/>
      </c>
      <c r="O709" s="3" t="str">
        <f>IF(I709,IF(I710,CONCATENATE(Y709,O710),Y709),"")</f>
        <v/>
      </c>
      <c r="P709" s="19" t="str">
        <f>IF(G709,O709,IF(D709,Y709,""))</f>
        <v/>
      </c>
      <c r="Q709" s="23">
        <f>_xlfn.XLOOKUP(R709,summary!C1:C36,summary!B1:B36)</f>
        <v>43448</v>
      </c>
      <c r="R709" s="24" t="str">
        <f t="shared" si="188"/>
        <v>마북동</v>
      </c>
      <c r="S709" s="24" t="str">
        <f>IF(J709,Y709,S708)</f>
        <v>마북24통</v>
      </c>
      <c r="T709" s="24" t="str">
        <f>IF(J709,P710,T708)</f>
        <v>(마북동, 교동마을 마북이-편한세상)</v>
      </c>
      <c r="U709" s="24" t="str">
        <f t="shared" si="189"/>
        <v>마북</v>
      </c>
      <c r="V709" s="25">
        <f>IF(J709,M709,V708)</f>
        <v>24</v>
      </c>
      <c r="W709" s="25">
        <f t="shared" si="190"/>
        <v>7</v>
      </c>
      <c r="X709" s="26"/>
      <c r="Y709" s="7"/>
      <c r="Z709" s="2" t="s">
        <v>110</v>
      </c>
      <c r="AA709" s="2" t="s">
        <v>873</v>
      </c>
      <c r="AB709" s="5"/>
      <c r="AC709" s="5"/>
      <c r="AD709" s="5"/>
      <c r="AE709" s="5"/>
      <c r="AF709" s="5"/>
      <c r="AG709" s="5"/>
    </row>
    <row r="710" spans="1:33" ht="15.95" customHeight="1" x14ac:dyDescent="0.3">
      <c r="A710" s="22" t="b">
        <f t="shared" si="179"/>
        <v>0</v>
      </c>
      <c r="B710" s="22" t="b">
        <f t="shared" si="180"/>
        <v>0</v>
      </c>
      <c r="C710" s="22" t="b">
        <f t="shared" si="181"/>
        <v>0</v>
      </c>
      <c r="D710" s="22" t="b">
        <f t="shared" si="182"/>
        <v>0</v>
      </c>
      <c r="E710" s="22" t="b">
        <f t="shared" si="183"/>
        <v>0</v>
      </c>
      <c r="F710" s="22" t="b">
        <f t="shared" si="178"/>
        <v>0</v>
      </c>
      <c r="G710" s="22" t="b">
        <f t="shared" si="177"/>
        <v>0</v>
      </c>
      <c r="H710" s="22" t="b">
        <f t="shared" si="184"/>
        <v>0</v>
      </c>
      <c r="I710" s="22" t="b">
        <f t="shared" si="191"/>
        <v>0</v>
      </c>
      <c r="J710" s="22" t="b">
        <f t="shared" si="185"/>
        <v>0</v>
      </c>
      <c r="K710" s="3" t="str">
        <f>IF(AND(J710,RIGHT(Y710)="통"),Y710,"")</f>
        <v/>
      </c>
      <c r="L710" s="3" t="str">
        <f t="shared" si="186"/>
        <v/>
      </c>
      <c r="M710" s="3" t="str">
        <f t="shared" si="187"/>
        <v/>
      </c>
      <c r="N710" s="64" t="str">
        <f t="shared" si="192"/>
        <v/>
      </c>
      <c r="O710" s="3" t="str">
        <f>IF(I710,IF(I711,CONCATENATE(Y710,O711),Y710),"")</f>
        <v/>
      </c>
      <c r="P710" s="19" t="str">
        <f>IF(G710,O710,IF(D710,Y710,""))</f>
        <v/>
      </c>
      <c r="Q710" s="23">
        <f>_xlfn.XLOOKUP(R710,summary!C1:C36,summary!B1:B36)</f>
        <v>43448</v>
      </c>
      <c r="R710" s="24" t="str">
        <f t="shared" si="188"/>
        <v>마북동</v>
      </c>
      <c r="S710" s="24" t="str">
        <f>IF(J710,Y710,S709)</f>
        <v>마북24통</v>
      </c>
      <c r="T710" s="24" t="str">
        <f>IF(J710,P711,T709)</f>
        <v>(마북동, 교동마을 마북이-편한세상)</v>
      </c>
      <c r="U710" s="24" t="str">
        <f t="shared" si="189"/>
        <v>마북</v>
      </c>
      <c r="V710" s="25">
        <f>IF(J710,M710,V709)</f>
        <v>24</v>
      </c>
      <c r="W710" s="25">
        <f t="shared" si="190"/>
        <v>8</v>
      </c>
      <c r="X710" s="26"/>
      <c r="Y710" s="7"/>
      <c r="Z710" s="2" t="s">
        <v>112</v>
      </c>
      <c r="AA710" s="2" t="s">
        <v>874</v>
      </c>
      <c r="AB710" s="5"/>
      <c r="AC710" s="5"/>
      <c r="AD710" s="5"/>
      <c r="AE710" s="5"/>
      <c r="AF710" s="5"/>
      <c r="AG710" s="5"/>
    </row>
    <row r="711" spans="1:33" ht="15.95" customHeight="1" x14ac:dyDescent="0.3">
      <c r="A711" s="22" t="b">
        <f t="shared" si="179"/>
        <v>0</v>
      </c>
      <c r="B711" s="22" t="b">
        <f t="shared" si="180"/>
        <v>0</v>
      </c>
      <c r="C711" s="22" t="b">
        <f t="shared" si="181"/>
        <v>0</v>
      </c>
      <c r="D711" s="22" t="b">
        <f t="shared" si="182"/>
        <v>0</v>
      </c>
      <c r="E711" s="22" t="b">
        <f t="shared" si="183"/>
        <v>0</v>
      </c>
      <c r="F711" s="22" t="b">
        <f t="shared" si="178"/>
        <v>0</v>
      </c>
      <c r="G711" s="22" t="b">
        <f t="shared" si="177"/>
        <v>0</v>
      </c>
      <c r="H711" s="22" t="b">
        <f t="shared" si="184"/>
        <v>0</v>
      </c>
      <c r="I711" s="22" t="b">
        <f t="shared" si="191"/>
        <v>0</v>
      </c>
      <c r="J711" s="22" t="b">
        <f t="shared" si="185"/>
        <v>0</v>
      </c>
      <c r="K711" s="3" t="str">
        <f>IF(AND(J711,RIGHT(Y711)="통"),Y711,"")</f>
        <v/>
      </c>
      <c r="L711" s="3" t="str">
        <f t="shared" si="186"/>
        <v/>
      </c>
      <c r="M711" s="3" t="str">
        <f t="shared" si="187"/>
        <v/>
      </c>
      <c r="N711" s="64" t="str">
        <f t="shared" si="192"/>
        <v/>
      </c>
      <c r="O711" s="3" t="str">
        <f>IF(I711,IF(I712,CONCATENATE(Y711,O712),Y711),"")</f>
        <v/>
      </c>
      <c r="P711" s="19" t="str">
        <f>IF(G711,O711,IF(D711,Y711,""))</f>
        <v/>
      </c>
      <c r="Q711" s="23">
        <f>_xlfn.XLOOKUP(R711,summary!C1:C36,summary!B1:B36)</f>
        <v>43448</v>
      </c>
      <c r="R711" s="24" t="str">
        <f t="shared" si="188"/>
        <v>마북동</v>
      </c>
      <c r="S711" s="24" t="str">
        <f>IF(J711,Y711,S710)</f>
        <v>마북24통</v>
      </c>
      <c r="T711" s="24" t="str">
        <f>IF(J711,P712,T710)</f>
        <v>(마북동, 교동마을 마북이-편한세상)</v>
      </c>
      <c r="U711" s="24" t="str">
        <f t="shared" si="189"/>
        <v>마북</v>
      </c>
      <c r="V711" s="25">
        <f>IF(J711,M711,V710)</f>
        <v>24</v>
      </c>
      <c r="W711" s="25">
        <f t="shared" si="190"/>
        <v>9</v>
      </c>
      <c r="X711" s="26"/>
      <c r="Y711" s="7"/>
      <c r="Z711" s="2" t="s">
        <v>114</v>
      </c>
      <c r="AA711" s="2" t="s">
        <v>875</v>
      </c>
      <c r="AB711" s="5"/>
      <c r="AC711" s="5"/>
      <c r="AD711" s="5"/>
      <c r="AE711" s="5"/>
      <c r="AF711" s="5"/>
      <c r="AG711" s="5"/>
    </row>
    <row r="712" spans="1:33" ht="15.95" customHeight="1" x14ac:dyDescent="0.3">
      <c r="A712" s="22" t="b">
        <f t="shared" si="179"/>
        <v>0</v>
      </c>
      <c r="B712" s="22" t="b">
        <f t="shared" si="180"/>
        <v>0</v>
      </c>
      <c r="C712" s="22" t="b">
        <f t="shared" si="181"/>
        <v>0</v>
      </c>
      <c r="D712" s="22" t="b">
        <f t="shared" si="182"/>
        <v>0</v>
      </c>
      <c r="E712" s="22" t="b">
        <f t="shared" si="183"/>
        <v>0</v>
      </c>
      <c r="F712" s="22" t="b">
        <f t="shared" si="178"/>
        <v>0</v>
      </c>
      <c r="G712" s="22" t="b">
        <f t="shared" si="177"/>
        <v>0</v>
      </c>
      <c r="H712" s="22" t="b">
        <f t="shared" si="184"/>
        <v>0</v>
      </c>
      <c r="I712" s="22" t="b">
        <f t="shared" si="191"/>
        <v>0</v>
      </c>
      <c r="J712" s="22" t="b">
        <f t="shared" si="185"/>
        <v>0</v>
      </c>
      <c r="K712" s="3" t="str">
        <f>IF(AND(J712,RIGHT(Y712)="통"),Y712,"")</f>
        <v/>
      </c>
      <c r="L712" s="3" t="str">
        <f t="shared" si="186"/>
        <v/>
      </c>
      <c r="M712" s="3" t="str">
        <f t="shared" si="187"/>
        <v/>
      </c>
      <c r="N712" s="64" t="str">
        <f t="shared" si="192"/>
        <v/>
      </c>
      <c r="O712" s="3" t="str">
        <f>IF(I712,IF(I713,CONCATENATE(Y712,O713),Y712),"")</f>
        <v/>
      </c>
      <c r="P712" s="19" t="str">
        <f>IF(G712,O712,IF(D712,Y712,""))</f>
        <v/>
      </c>
      <c r="Q712" s="23">
        <f>_xlfn.XLOOKUP(R712,summary!C1:C36,summary!B1:B36)</f>
        <v>43448</v>
      </c>
      <c r="R712" s="24" t="str">
        <f t="shared" si="188"/>
        <v>마북동</v>
      </c>
      <c r="S712" s="24" t="str">
        <f>IF(J712,Y712,S711)</f>
        <v>마북24통</v>
      </c>
      <c r="T712" s="24" t="str">
        <f>IF(J712,P713,T711)</f>
        <v>(마북동, 교동마을 마북이-편한세상)</v>
      </c>
      <c r="U712" s="24" t="str">
        <f t="shared" si="189"/>
        <v>마북</v>
      </c>
      <c r="V712" s="25">
        <f>IF(J712,M712,V711)</f>
        <v>24</v>
      </c>
      <c r="W712" s="25">
        <f t="shared" si="190"/>
        <v>10</v>
      </c>
      <c r="X712" s="26"/>
      <c r="Y712" s="7"/>
      <c r="Z712" s="2" t="s">
        <v>116</v>
      </c>
      <c r="AA712" s="2" t="s">
        <v>876</v>
      </c>
      <c r="AB712" s="5"/>
      <c r="AC712" s="5"/>
      <c r="AD712" s="5"/>
      <c r="AE712" s="5"/>
      <c r="AF712" s="5"/>
      <c r="AG712" s="5"/>
    </row>
    <row r="713" spans="1:33" ht="15.95" customHeight="1" x14ac:dyDescent="0.3">
      <c r="A713" s="22" t="b">
        <f t="shared" si="179"/>
        <v>0</v>
      </c>
      <c r="B713" s="22" t="b">
        <f t="shared" si="180"/>
        <v>0</v>
      </c>
      <c r="C713" s="22" t="b">
        <f t="shared" si="181"/>
        <v>0</v>
      </c>
      <c r="D713" s="22" t="b">
        <f t="shared" si="182"/>
        <v>0</v>
      </c>
      <c r="E713" s="22" t="b">
        <f t="shared" si="183"/>
        <v>0</v>
      </c>
      <c r="F713" s="22" t="b">
        <f t="shared" si="178"/>
        <v>0</v>
      </c>
      <c r="G713" s="22" t="b">
        <f t="shared" si="177"/>
        <v>0</v>
      </c>
      <c r="H713" s="22" t="b">
        <f t="shared" si="184"/>
        <v>0</v>
      </c>
      <c r="I713" s="22" t="b">
        <f t="shared" si="191"/>
        <v>0</v>
      </c>
      <c r="J713" s="22" t="b">
        <f t="shared" si="185"/>
        <v>0</v>
      </c>
      <c r="K713" s="3" t="str">
        <f>IF(AND(J713,RIGHT(Y713)="통"),Y713,"")</f>
        <v/>
      </c>
      <c r="L713" s="3" t="str">
        <f t="shared" si="186"/>
        <v/>
      </c>
      <c r="M713" s="3" t="str">
        <f t="shared" si="187"/>
        <v/>
      </c>
      <c r="N713" s="64" t="str">
        <f t="shared" si="192"/>
        <v/>
      </c>
      <c r="O713" s="3" t="str">
        <f>IF(I713,IF(I714,CONCATENATE(Y713,O714),Y713),"")</f>
        <v/>
      </c>
      <c r="P713" s="19" t="str">
        <f>IF(G713,O713,IF(D713,Y713,""))</f>
        <v/>
      </c>
      <c r="Q713" s="23">
        <f>_xlfn.XLOOKUP(R713,summary!C1:C36,summary!B1:B36)</f>
        <v>43448</v>
      </c>
      <c r="R713" s="24" t="str">
        <f t="shared" si="188"/>
        <v>마북동</v>
      </c>
      <c r="S713" s="24" t="str">
        <f>IF(J713,Y713,S712)</f>
        <v>마북24통</v>
      </c>
      <c r="T713" s="24" t="str">
        <f>IF(J713,P714,T712)</f>
        <v>(마북동, 교동마을 마북이-편한세상)</v>
      </c>
      <c r="U713" s="24" t="str">
        <f t="shared" si="189"/>
        <v>마북</v>
      </c>
      <c r="V713" s="25">
        <f>IF(J713,M713,V712)</f>
        <v>24</v>
      </c>
      <c r="W713" s="25">
        <f t="shared" si="190"/>
        <v>11</v>
      </c>
      <c r="X713" s="26"/>
      <c r="Y713" s="7"/>
      <c r="Z713" s="2" t="s">
        <v>118</v>
      </c>
      <c r="AA713" s="2" t="s">
        <v>877</v>
      </c>
      <c r="AB713" s="5"/>
      <c r="AC713" s="5"/>
      <c r="AD713" s="5"/>
      <c r="AE713" s="5"/>
      <c r="AF713" s="5"/>
      <c r="AG713" s="5"/>
    </row>
    <row r="714" spans="1:33" ht="15.95" customHeight="1" x14ac:dyDescent="0.3">
      <c r="A714" s="22" t="b">
        <f t="shared" si="179"/>
        <v>0</v>
      </c>
      <c r="B714" s="22" t="b">
        <f t="shared" si="180"/>
        <v>0</v>
      </c>
      <c r="C714" s="22" t="b">
        <f t="shared" si="181"/>
        <v>0</v>
      </c>
      <c r="D714" s="22" t="b">
        <f t="shared" si="182"/>
        <v>0</v>
      </c>
      <c r="E714" s="22" t="b">
        <f t="shared" si="183"/>
        <v>0</v>
      </c>
      <c r="F714" s="22" t="b">
        <f t="shared" si="178"/>
        <v>0</v>
      </c>
      <c r="G714" s="22" t="b">
        <f t="shared" si="177"/>
        <v>0</v>
      </c>
      <c r="H714" s="22" t="b">
        <f t="shared" si="184"/>
        <v>0</v>
      </c>
      <c r="I714" s="22" t="b">
        <f t="shared" si="191"/>
        <v>0</v>
      </c>
      <c r="J714" s="22" t="b">
        <f t="shared" si="185"/>
        <v>0</v>
      </c>
      <c r="K714" s="3" t="str">
        <f>IF(AND(J714,RIGHT(Y714)="통"),Y714,"")</f>
        <v/>
      </c>
      <c r="L714" s="3" t="str">
        <f t="shared" si="186"/>
        <v/>
      </c>
      <c r="M714" s="3" t="str">
        <f t="shared" si="187"/>
        <v/>
      </c>
      <c r="N714" s="64" t="str">
        <f t="shared" si="192"/>
        <v/>
      </c>
      <c r="O714" s="3" t="str">
        <f>IF(I714,IF(I715,CONCATENATE(Y714,O715),Y714),"")</f>
        <v/>
      </c>
      <c r="P714" s="19" t="str">
        <f>IF(G714,O714,IF(D714,Y714,""))</f>
        <v/>
      </c>
      <c r="Q714" s="23">
        <f>_xlfn.XLOOKUP(R714,summary!C1:C36,summary!B1:B36)</f>
        <v>43448</v>
      </c>
      <c r="R714" s="24" t="str">
        <f t="shared" si="188"/>
        <v>마북동</v>
      </c>
      <c r="S714" s="24" t="str">
        <f>IF(J714,Y714,S713)</f>
        <v>마북24통</v>
      </c>
      <c r="T714" s="24" t="str">
        <f>IF(J714,P715,T713)</f>
        <v>(마북동, 교동마을 마북이-편한세상)</v>
      </c>
      <c r="U714" s="24" t="str">
        <f t="shared" si="189"/>
        <v>마북</v>
      </c>
      <c r="V714" s="25">
        <f>IF(J714,M714,V713)</f>
        <v>24</v>
      </c>
      <c r="W714" s="25">
        <f t="shared" si="190"/>
        <v>12</v>
      </c>
      <c r="X714" s="26"/>
      <c r="Y714" s="7"/>
      <c r="Z714" s="2" t="s">
        <v>120</v>
      </c>
      <c r="AA714" s="2" t="s">
        <v>878</v>
      </c>
      <c r="AB714" s="5"/>
      <c r="AC714" s="5"/>
      <c r="AD714" s="5"/>
      <c r="AE714" s="5"/>
      <c r="AF714" s="5"/>
      <c r="AG714" s="5"/>
    </row>
    <row r="715" spans="1:33" ht="15.95" customHeight="1" x14ac:dyDescent="0.3">
      <c r="A715" s="22" t="b">
        <f t="shared" si="179"/>
        <v>0</v>
      </c>
      <c r="B715" s="22" t="b">
        <f t="shared" si="180"/>
        <v>0</v>
      </c>
      <c r="C715" s="22" t="b">
        <f t="shared" si="181"/>
        <v>0</v>
      </c>
      <c r="D715" s="22" t="b">
        <f t="shared" si="182"/>
        <v>0</v>
      </c>
      <c r="E715" s="22" t="b">
        <f t="shared" si="183"/>
        <v>0</v>
      </c>
      <c r="F715" s="22" t="b">
        <f t="shared" si="178"/>
        <v>0</v>
      </c>
      <c r="G715" s="22" t="b">
        <f t="shared" si="177"/>
        <v>0</v>
      </c>
      <c r="H715" s="22" t="b">
        <f t="shared" si="184"/>
        <v>0</v>
      </c>
      <c r="I715" s="22" t="b">
        <f t="shared" si="191"/>
        <v>0</v>
      </c>
      <c r="J715" s="22" t="b">
        <f t="shared" si="185"/>
        <v>0</v>
      </c>
      <c r="K715" s="3" t="str">
        <f>IF(AND(J715,RIGHT(Y715)="통"),Y715,"")</f>
        <v/>
      </c>
      <c r="L715" s="3" t="str">
        <f t="shared" si="186"/>
        <v/>
      </c>
      <c r="M715" s="3" t="str">
        <f t="shared" si="187"/>
        <v/>
      </c>
      <c r="N715" s="64" t="str">
        <f t="shared" si="192"/>
        <v/>
      </c>
      <c r="O715" s="3" t="str">
        <f>IF(I715,IF(I716,CONCATENATE(Y715,O716),Y715),"")</f>
        <v/>
      </c>
      <c r="P715" s="19" t="str">
        <f>IF(G715,O715,IF(D715,Y715,""))</f>
        <v/>
      </c>
      <c r="Q715" s="23">
        <f>_xlfn.XLOOKUP(R715,summary!C1:C36,summary!B1:B36)</f>
        <v>43448</v>
      </c>
      <c r="R715" s="24" t="str">
        <f t="shared" si="188"/>
        <v>마북동</v>
      </c>
      <c r="S715" s="24" t="str">
        <f>IF(J715,Y715,S714)</f>
        <v>마북24통</v>
      </c>
      <c r="T715" s="24" t="str">
        <f>IF(J715,P716,T714)</f>
        <v>(마북동, 교동마을 마북이-편한세상)</v>
      </c>
      <c r="U715" s="24" t="str">
        <f t="shared" si="189"/>
        <v>마북</v>
      </c>
      <c r="V715" s="25">
        <f>IF(J715,M715,V714)</f>
        <v>24</v>
      </c>
      <c r="W715" s="25">
        <f t="shared" si="190"/>
        <v>13</v>
      </c>
      <c r="X715" s="26"/>
      <c r="Y715" s="7"/>
      <c r="Z715" s="2" t="s">
        <v>137</v>
      </c>
      <c r="AA715" s="2" t="s">
        <v>879</v>
      </c>
      <c r="AB715" s="5"/>
      <c r="AC715" s="5"/>
      <c r="AD715" s="5"/>
      <c r="AE715" s="5"/>
      <c r="AF715" s="5"/>
      <c r="AG715" s="5"/>
    </row>
    <row r="716" spans="1:33" ht="15.95" customHeight="1" x14ac:dyDescent="0.3">
      <c r="A716" s="22" t="b">
        <f t="shared" si="179"/>
        <v>1</v>
      </c>
      <c r="B716" s="22" t="b">
        <f t="shared" si="180"/>
        <v>0</v>
      </c>
      <c r="C716" s="22" t="b">
        <f t="shared" si="181"/>
        <v>0</v>
      </c>
      <c r="D716" s="22" t="b">
        <f t="shared" si="182"/>
        <v>0</v>
      </c>
      <c r="E716" s="22" t="b">
        <f t="shared" si="183"/>
        <v>0</v>
      </c>
      <c r="F716" s="22" t="b">
        <f t="shared" si="178"/>
        <v>0</v>
      </c>
      <c r="G716" s="22" t="b">
        <f t="shared" si="177"/>
        <v>0</v>
      </c>
      <c r="H716" s="22" t="b">
        <f t="shared" si="184"/>
        <v>0</v>
      </c>
      <c r="I716" s="22" t="b">
        <f t="shared" si="191"/>
        <v>0</v>
      </c>
      <c r="J716" s="22" t="b">
        <f t="shared" si="185"/>
        <v>1</v>
      </c>
      <c r="K716" s="3" t="str">
        <f>IF(AND(J716,RIGHT(Y716)="통"),Y716,"")</f>
        <v>마북25통</v>
      </c>
      <c r="L716" s="3" t="str">
        <f t="shared" si="186"/>
        <v>25</v>
      </c>
      <c r="M716" s="22">
        <f t="shared" si="187"/>
        <v>25</v>
      </c>
      <c r="N716" s="64" t="str">
        <f t="shared" si="192"/>
        <v>마북</v>
      </c>
      <c r="O716" s="3" t="str">
        <f>IF(I716,IF(I717,CONCATENATE(Y716,O717),Y716),"")</f>
        <v/>
      </c>
      <c r="P716" s="19" t="str">
        <f>IF(G716,O716,IF(D716,Y716,""))</f>
        <v/>
      </c>
      <c r="Q716" s="23">
        <f>_xlfn.XLOOKUP(R716,summary!C1:C36,summary!B1:B36)</f>
        <v>43448</v>
      </c>
      <c r="R716" s="24" t="str">
        <f t="shared" si="188"/>
        <v>마북동</v>
      </c>
      <c r="S716" s="24" t="str">
        <f>IF(J716,Y716,S715)</f>
        <v>마북25통</v>
      </c>
      <c r="T716" s="24" t="str">
        <f>IF(J716,P717,T715)</f>
        <v>(마북동, 구성자이3차아파트)</v>
      </c>
      <c r="U716" s="24" t="str">
        <f t="shared" si="189"/>
        <v>마북</v>
      </c>
      <c r="V716" s="25">
        <f>IF(J716,M716,V715)</f>
        <v>25</v>
      </c>
      <c r="W716" s="25">
        <f t="shared" si="190"/>
        <v>1</v>
      </c>
      <c r="X716" s="26"/>
      <c r="Y716" s="2" t="s">
        <v>880</v>
      </c>
      <c r="Z716" s="2" t="s">
        <v>79</v>
      </c>
      <c r="AA716" s="2" t="s">
        <v>882</v>
      </c>
      <c r="AB716" s="5"/>
      <c r="AC716" s="5"/>
      <c r="AD716" s="5"/>
      <c r="AE716" s="5"/>
      <c r="AF716" s="5"/>
      <c r="AG716" s="5"/>
    </row>
    <row r="717" spans="1:33" ht="15.95" customHeight="1" x14ac:dyDescent="0.3">
      <c r="A717" s="22" t="b">
        <f t="shared" si="179"/>
        <v>1</v>
      </c>
      <c r="B717" s="22" t="b">
        <f t="shared" si="180"/>
        <v>1</v>
      </c>
      <c r="C717" s="22" t="b">
        <f t="shared" si="181"/>
        <v>0</v>
      </c>
      <c r="D717" s="22" t="b">
        <f t="shared" si="182"/>
        <v>0</v>
      </c>
      <c r="E717" s="22" t="b">
        <f t="shared" si="183"/>
        <v>1</v>
      </c>
      <c r="F717" s="22" t="b">
        <f t="shared" si="178"/>
        <v>1</v>
      </c>
      <c r="G717" s="22" t="b">
        <f t="shared" si="177"/>
        <v>1</v>
      </c>
      <c r="H717" s="22" t="b">
        <f t="shared" si="184"/>
        <v>0</v>
      </c>
      <c r="I717" s="22" t="b">
        <f t="shared" si="191"/>
        <v>1</v>
      </c>
      <c r="J717" s="22" t="b">
        <f t="shared" si="185"/>
        <v>0</v>
      </c>
      <c r="K717" s="3" t="str">
        <f>IF(AND(J717,RIGHT(Y717)="통"),Y717,"")</f>
        <v/>
      </c>
      <c r="L717" s="3" t="str">
        <f t="shared" si="186"/>
        <v/>
      </c>
      <c r="M717" s="3" t="str">
        <f t="shared" si="187"/>
        <v/>
      </c>
      <c r="N717" s="64" t="str">
        <f t="shared" si="192"/>
        <v/>
      </c>
      <c r="O717" s="3" t="str">
        <f>IF(I717,IF(I718,CONCATENATE(Y717,O718),Y717),"")</f>
        <v>(마북동, 구성자이3차아파트)</v>
      </c>
      <c r="P717" s="19" t="str">
        <f>IF(G717,O717,IF(D717,Y717,""))</f>
        <v>(마북동, 구성자이3차아파트)</v>
      </c>
      <c r="Q717" s="23">
        <f>_xlfn.XLOOKUP(R717,summary!C1:C36,summary!B1:B36)</f>
        <v>43448</v>
      </c>
      <c r="R717" s="24" t="str">
        <f t="shared" si="188"/>
        <v>마북동</v>
      </c>
      <c r="S717" s="24" t="str">
        <f>IF(J717,Y717,S716)</f>
        <v>마북25통</v>
      </c>
      <c r="T717" s="24" t="str">
        <f>IF(J717,P718,T716)</f>
        <v>(마북동, 구성자이3차아파트)</v>
      </c>
      <c r="U717" s="24" t="str">
        <f t="shared" si="189"/>
        <v>마북</v>
      </c>
      <c r="V717" s="25">
        <f>IF(J717,M717,V716)</f>
        <v>25</v>
      </c>
      <c r="W717" s="25">
        <f t="shared" si="190"/>
        <v>2</v>
      </c>
      <c r="X717" s="26"/>
      <c r="Y717" s="2" t="s">
        <v>602</v>
      </c>
      <c r="Z717" s="2" t="s">
        <v>81</v>
      </c>
      <c r="AA717" s="2" t="s">
        <v>883</v>
      </c>
      <c r="AB717" s="5"/>
      <c r="AC717" s="5"/>
      <c r="AD717" s="5"/>
      <c r="AE717" s="5"/>
      <c r="AF717" s="5"/>
      <c r="AG717" s="5"/>
    </row>
    <row r="718" spans="1:33" ht="15.95" customHeight="1" x14ac:dyDescent="0.3">
      <c r="A718" s="22" t="b">
        <f t="shared" si="179"/>
        <v>1</v>
      </c>
      <c r="B718" s="22" t="b">
        <f t="shared" si="180"/>
        <v>0</v>
      </c>
      <c r="C718" s="22" t="b">
        <f t="shared" si="181"/>
        <v>0</v>
      </c>
      <c r="D718" s="22" t="b">
        <f t="shared" si="182"/>
        <v>0</v>
      </c>
      <c r="E718" s="22" t="b">
        <f t="shared" si="183"/>
        <v>0</v>
      </c>
      <c r="F718" s="22" t="b">
        <f t="shared" si="178"/>
        <v>0</v>
      </c>
      <c r="G718" s="22" t="b">
        <f t="shared" si="177"/>
        <v>0</v>
      </c>
      <c r="H718" s="22" t="b">
        <f t="shared" si="184"/>
        <v>0</v>
      </c>
      <c r="I718" s="22" t="b">
        <f t="shared" si="191"/>
        <v>1</v>
      </c>
      <c r="J718" s="22" t="b">
        <f t="shared" si="185"/>
        <v>0</v>
      </c>
      <c r="K718" s="3" t="str">
        <f>IF(AND(J718,RIGHT(Y718)="통"),Y718,"")</f>
        <v/>
      </c>
      <c r="L718" s="3" t="str">
        <f t="shared" si="186"/>
        <v/>
      </c>
      <c r="M718" s="3" t="str">
        <f t="shared" si="187"/>
        <v/>
      </c>
      <c r="N718" s="64" t="str">
        <f t="shared" si="192"/>
        <v/>
      </c>
      <c r="O718" s="3" t="str">
        <f>IF(I718,IF(I719,CONCATENATE(Y718,O719),Y718),"")</f>
        <v>구성자이3차아파트)</v>
      </c>
      <c r="P718" s="19" t="str">
        <f>IF(G718,O718,IF(D718,Y718,""))</f>
        <v/>
      </c>
      <c r="Q718" s="23">
        <f>_xlfn.XLOOKUP(R718,summary!C1:C36,summary!B1:B36)</f>
        <v>43448</v>
      </c>
      <c r="R718" s="24" t="str">
        <f t="shared" si="188"/>
        <v>마북동</v>
      </c>
      <c r="S718" s="24" t="str">
        <f>IF(J718,Y718,S717)</f>
        <v>마북25통</v>
      </c>
      <c r="T718" s="24" t="str">
        <f>IF(J718,P719,T717)</f>
        <v>(마북동, 구성자이3차아파트)</v>
      </c>
      <c r="U718" s="24" t="str">
        <f t="shared" si="189"/>
        <v>마북</v>
      </c>
      <c r="V718" s="25">
        <f>IF(J718,M718,V717)</f>
        <v>25</v>
      </c>
      <c r="W718" s="25">
        <f t="shared" si="190"/>
        <v>3</v>
      </c>
      <c r="X718" s="26"/>
      <c r="Y718" s="2" t="s">
        <v>884</v>
      </c>
      <c r="Z718" s="2" t="s">
        <v>83</v>
      </c>
      <c r="AA718" s="2" t="s">
        <v>885</v>
      </c>
      <c r="AB718" s="5"/>
      <c r="AC718" s="5"/>
      <c r="AD718" s="5"/>
      <c r="AE718" s="5"/>
      <c r="AF718" s="5"/>
      <c r="AG718" s="5"/>
    </row>
    <row r="719" spans="1:33" ht="15.95" customHeight="1" x14ac:dyDescent="0.3">
      <c r="A719" s="22" t="b">
        <f t="shared" si="179"/>
        <v>1</v>
      </c>
      <c r="B719" s="22" t="b">
        <f t="shared" si="180"/>
        <v>0</v>
      </c>
      <c r="C719" s="22" t="b">
        <f t="shared" si="181"/>
        <v>1</v>
      </c>
      <c r="D719" s="22" t="b">
        <f t="shared" si="182"/>
        <v>0</v>
      </c>
      <c r="E719" s="22" t="b">
        <f t="shared" si="183"/>
        <v>1</v>
      </c>
      <c r="F719" s="22" t="b">
        <f t="shared" si="178"/>
        <v>1</v>
      </c>
      <c r="G719" s="22" t="b">
        <f t="shared" si="177"/>
        <v>0</v>
      </c>
      <c r="H719" s="22" t="b">
        <f t="shared" si="184"/>
        <v>1</v>
      </c>
      <c r="I719" s="22" t="b">
        <f t="shared" si="191"/>
        <v>1</v>
      </c>
      <c r="J719" s="22" t="b">
        <f t="shared" si="185"/>
        <v>0</v>
      </c>
      <c r="K719" s="3" t="str">
        <f>IF(AND(J719,RIGHT(Y719)="통"),Y719,"")</f>
        <v/>
      </c>
      <c r="L719" s="3" t="str">
        <f t="shared" si="186"/>
        <v/>
      </c>
      <c r="M719" s="3" t="str">
        <f t="shared" si="187"/>
        <v/>
      </c>
      <c r="N719" s="64" t="str">
        <f t="shared" si="192"/>
        <v/>
      </c>
      <c r="O719" s="3" t="str">
        <f>IF(I719,IF(I720,CONCATENATE(Y719,O720),Y719),"")</f>
        <v>아파트)</v>
      </c>
      <c r="P719" s="19" t="str">
        <f>IF(G719,O719,IF(D719,Y719,""))</f>
        <v/>
      </c>
      <c r="Q719" s="23">
        <f>_xlfn.XLOOKUP(R719,summary!C1:C36,summary!B1:B36)</f>
        <v>43448</v>
      </c>
      <c r="R719" s="24" t="str">
        <f t="shared" si="188"/>
        <v>마북동</v>
      </c>
      <c r="S719" s="24" t="str">
        <f>IF(J719,Y719,S718)</f>
        <v>마북25통</v>
      </c>
      <c r="T719" s="24" t="str">
        <f>IF(J719,P720,T718)</f>
        <v>(마북동, 구성자이3차아파트)</v>
      </c>
      <c r="U719" s="24" t="str">
        <f t="shared" si="189"/>
        <v>마북</v>
      </c>
      <c r="V719" s="25">
        <f>IF(J719,M719,V718)</f>
        <v>25</v>
      </c>
      <c r="W719" s="25">
        <f t="shared" si="190"/>
        <v>4</v>
      </c>
      <c r="X719" s="26"/>
      <c r="Y719" s="2" t="s">
        <v>165</v>
      </c>
      <c r="Z719" s="2" t="s">
        <v>90</v>
      </c>
      <c r="AA719" s="2" t="s">
        <v>886</v>
      </c>
      <c r="AB719" s="5"/>
      <c r="AC719" s="5"/>
      <c r="AD719" s="5"/>
      <c r="AE719" s="5"/>
      <c r="AF719" s="5"/>
      <c r="AG719" s="5"/>
    </row>
    <row r="720" spans="1:33" ht="15.95" customHeight="1" x14ac:dyDescent="0.3">
      <c r="A720" s="22" t="b">
        <f t="shared" si="179"/>
        <v>0</v>
      </c>
      <c r="B720" s="22" t="b">
        <f t="shared" si="180"/>
        <v>0</v>
      </c>
      <c r="C720" s="22" t="b">
        <f t="shared" si="181"/>
        <v>0</v>
      </c>
      <c r="D720" s="22" t="b">
        <f t="shared" si="182"/>
        <v>0</v>
      </c>
      <c r="E720" s="22" t="b">
        <f t="shared" si="183"/>
        <v>0</v>
      </c>
      <c r="F720" s="22" t="b">
        <f t="shared" si="178"/>
        <v>0</v>
      </c>
      <c r="G720" s="22" t="b">
        <f t="shared" si="177"/>
        <v>0</v>
      </c>
      <c r="H720" s="22" t="b">
        <f t="shared" si="184"/>
        <v>0</v>
      </c>
      <c r="I720" s="22" t="b">
        <f t="shared" si="191"/>
        <v>0</v>
      </c>
      <c r="J720" s="22" t="b">
        <f t="shared" si="185"/>
        <v>0</v>
      </c>
      <c r="K720" s="3" t="str">
        <f>IF(AND(J720,RIGHT(Y720)="통"),Y720,"")</f>
        <v/>
      </c>
      <c r="L720" s="3" t="str">
        <f t="shared" si="186"/>
        <v/>
      </c>
      <c r="M720" s="3" t="str">
        <f t="shared" si="187"/>
        <v/>
      </c>
      <c r="N720" s="64" t="str">
        <f t="shared" si="192"/>
        <v/>
      </c>
      <c r="O720" s="3" t="str">
        <f>IF(I720,IF(I721,CONCATENATE(Y720,O721),Y720),"")</f>
        <v/>
      </c>
      <c r="P720" s="19" t="str">
        <f>IF(G720,O720,IF(D720,Y720,""))</f>
        <v/>
      </c>
      <c r="Q720" s="23">
        <f>_xlfn.XLOOKUP(R720,summary!C1:C36,summary!B1:B36)</f>
        <v>43448</v>
      </c>
      <c r="R720" s="24" t="str">
        <f t="shared" si="188"/>
        <v>마북동</v>
      </c>
      <c r="S720" s="24" t="str">
        <f>IF(J720,Y720,S719)</f>
        <v>마북25통</v>
      </c>
      <c r="T720" s="24" t="str">
        <f>IF(J720,P721,T719)</f>
        <v>(마북동, 구성자이3차아파트)</v>
      </c>
      <c r="U720" s="24" t="str">
        <f t="shared" si="189"/>
        <v>마북</v>
      </c>
      <c r="V720" s="25">
        <f>IF(J720,M720,V719)</f>
        <v>25</v>
      </c>
      <c r="W720" s="25">
        <f t="shared" si="190"/>
        <v>5</v>
      </c>
      <c r="X720" s="26"/>
      <c r="Y720" s="7"/>
      <c r="Z720" s="2" t="s">
        <v>106</v>
      </c>
      <c r="AA720" s="2" t="s">
        <v>887</v>
      </c>
      <c r="AB720" s="5"/>
      <c r="AC720" s="5"/>
      <c r="AD720" s="5"/>
      <c r="AE720" s="5"/>
      <c r="AF720" s="5"/>
      <c r="AG720" s="5"/>
    </row>
    <row r="721" spans="1:33" ht="15.95" customHeight="1" x14ac:dyDescent="0.3">
      <c r="A721" s="22" t="b">
        <f t="shared" si="179"/>
        <v>0</v>
      </c>
      <c r="B721" s="22" t="b">
        <f t="shared" si="180"/>
        <v>0</v>
      </c>
      <c r="C721" s="22" t="b">
        <f t="shared" si="181"/>
        <v>0</v>
      </c>
      <c r="D721" s="22" t="b">
        <f t="shared" si="182"/>
        <v>0</v>
      </c>
      <c r="E721" s="22" t="b">
        <f t="shared" si="183"/>
        <v>0</v>
      </c>
      <c r="F721" s="22" t="b">
        <f t="shared" si="178"/>
        <v>0</v>
      </c>
      <c r="G721" s="22" t="b">
        <f t="shared" si="177"/>
        <v>0</v>
      </c>
      <c r="H721" s="22" t="b">
        <f t="shared" si="184"/>
        <v>0</v>
      </c>
      <c r="I721" s="22" t="b">
        <f t="shared" si="191"/>
        <v>0</v>
      </c>
      <c r="J721" s="22" t="b">
        <f t="shared" si="185"/>
        <v>0</v>
      </c>
      <c r="K721" s="3" t="str">
        <f>IF(AND(J721,RIGHT(Y721)="통"),Y721,"")</f>
        <v/>
      </c>
      <c r="L721" s="3" t="str">
        <f t="shared" si="186"/>
        <v/>
      </c>
      <c r="M721" s="3" t="str">
        <f t="shared" si="187"/>
        <v/>
      </c>
      <c r="N721" s="64" t="str">
        <f t="shared" si="192"/>
        <v/>
      </c>
      <c r="O721" s="3" t="str">
        <f>IF(I721,IF(I722,CONCATENATE(Y721,O722),Y721),"")</f>
        <v/>
      </c>
      <c r="P721" s="19" t="str">
        <f>IF(G721,O721,IF(D721,Y721,""))</f>
        <v/>
      </c>
      <c r="Q721" s="23">
        <f>_xlfn.XLOOKUP(R721,summary!C1:C36,summary!B1:B36)</f>
        <v>43448</v>
      </c>
      <c r="R721" s="24" t="str">
        <f t="shared" si="188"/>
        <v>마북동</v>
      </c>
      <c r="S721" s="24" t="str">
        <f>IF(J721,Y721,S720)</f>
        <v>마북25통</v>
      </c>
      <c r="T721" s="24" t="str">
        <f>IF(J721,P722,T720)</f>
        <v>(마북동, 구성자이3차아파트)</v>
      </c>
      <c r="U721" s="24" t="str">
        <f t="shared" si="189"/>
        <v>마북</v>
      </c>
      <c r="V721" s="25">
        <f>IF(J721,M721,V720)</f>
        <v>25</v>
      </c>
      <c r="W721" s="25">
        <f t="shared" si="190"/>
        <v>6</v>
      </c>
      <c r="X721" s="26"/>
      <c r="Y721" s="7"/>
      <c r="Z721" s="2" t="s">
        <v>108</v>
      </c>
      <c r="AA721" s="2" t="s">
        <v>888</v>
      </c>
      <c r="AB721" s="5"/>
      <c r="AC721" s="5"/>
      <c r="AD721" s="5"/>
      <c r="AE721" s="5"/>
      <c r="AF721" s="5"/>
      <c r="AG721" s="5"/>
    </row>
    <row r="722" spans="1:33" ht="15.95" customHeight="1" x14ac:dyDescent="0.3">
      <c r="A722" s="22" t="b">
        <f t="shared" si="179"/>
        <v>0</v>
      </c>
      <c r="B722" s="22" t="b">
        <f t="shared" si="180"/>
        <v>0</v>
      </c>
      <c r="C722" s="22" t="b">
        <f t="shared" si="181"/>
        <v>0</v>
      </c>
      <c r="D722" s="22" t="b">
        <f t="shared" si="182"/>
        <v>0</v>
      </c>
      <c r="E722" s="22" t="b">
        <f t="shared" si="183"/>
        <v>0</v>
      </c>
      <c r="F722" s="22" t="b">
        <f t="shared" si="178"/>
        <v>0</v>
      </c>
      <c r="G722" s="22" t="b">
        <f t="shared" si="177"/>
        <v>0</v>
      </c>
      <c r="H722" s="22" t="b">
        <f t="shared" si="184"/>
        <v>0</v>
      </c>
      <c r="I722" s="22" t="b">
        <f t="shared" si="191"/>
        <v>0</v>
      </c>
      <c r="J722" s="22" t="b">
        <f t="shared" si="185"/>
        <v>0</v>
      </c>
      <c r="K722" s="3" t="str">
        <f>IF(AND(J722,RIGHT(Y722)="통"),Y722,"")</f>
        <v/>
      </c>
      <c r="L722" s="3" t="str">
        <f t="shared" si="186"/>
        <v/>
      </c>
      <c r="M722" s="3" t="str">
        <f t="shared" si="187"/>
        <v/>
      </c>
      <c r="N722" s="64" t="str">
        <f t="shared" si="192"/>
        <v/>
      </c>
      <c r="O722" s="3" t="str">
        <f>IF(I722,IF(I723,CONCATENATE(Y722,O723),Y722),"")</f>
        <v/>
      </c>
      <c r="P722" s="19" t="str">
        <f>IF(G722,O722,IF(D722,Y722,""))</f>
        <v/>
      </c>
      <c r="Q722" s="23">
        <f>_xlfn.XLOOKUP(R722,summary!C1:C36,summary!B1:B36)</f>
        <v>43448</v>
      </c>
      <c r="R722" s="24" t="str">
        <f t="shared" si="188"/>
        <v>마북동</v>
      </c>
      <c r="S722" s="24" t="str">
        <f>IF(J722,Y722,S721)</f>
        <v>마북25통</v>
      </c>
      <c r="T722" s="24" t="str">
        <f>IF(J722,P723,T721)</f>
        <v>(마북동, 구성자이3차아파트)</v>
      </c>
      <c r="U722" s="24" t="str">
        <f t="shared" si="189"/>
        <v>마북</v>
      </c>
      <c r="V722" s="25">
        <f>IF(J722,M722,V721)</f>
        <v>25</v>
      </c>
      <c r="W722" s="25">
        <f t="shared" si="190"/>
        <v>7</v>
      </c>
      <c r="X722" s="26"/>
      <c r="Y722" s="7"/>
      <c r="Z722" s="2" t="s">
        <v>110</v>
      </c>
      <c r="AA722" s="2" t="s">
        <v>889</v>
      </c>
      <c r="AB722" s="5"/>
      <c r="AC722" s="5"/>
      <c r="AD722" s="5"/>
      <c r="AE722" s="5"/>
      <c r="AF722" s="5"/>
      <c r="AG722" s="5"/>
    </row>
    <row r="723" spans="1:33" ht="15.95" customHeight="1" x14ac:dyDescent="0.3">
      <c r="A723" s="22" t="b">
        <f t="shared" si="179"/>
        <v>0</v>
      </c>
      <c r="B723" s="22" t="b">
        <f t="shared" si="180"/>
        <v>0</v>
      </c>
      <c r="C723" s="22" t="b">
        <f t="shared" si="181"/>
        <v>0</v>
      </c>
      <c r="D723" s="22" t="b">
        <f t="shared" si="182"/>
        <v>0</v>
      </c>
      <c r="E723" s="22" t="b">
        <f t="shared" si="183"/>
        <v>0</v>
      </c>
      <c r="F723" s="22" t="b">
        <f t="shared" si="178"/>
        <v>0</v>
      </c>
      <c r="G723" s="22" t="b">
        <f t="shared" si="177"/>
        <v>0</v>
      </c>
      <c r="H723" s="22" t="b">
        <f t="shared" si="184"/>
        <v>0</v>
      </c>
      <c r="I723" s="22" t="b">
        <f t="shared" si="191"/>
        <v>0</v>
      </c>
      <c r="J723" s="22" t="b">
        <f t="shared" si="185"/>
        <v>0</v>
      </c>
      <c r="K723" s="3" t="str">
        <f>IF(AND(J723,RIGHT(Y723)="통"),Y723,"")</f>
        <v/>
      </c>
      <c r="L723" s="3" t="str">
        <f t="shared" si="186"/>
        <v/>
      </c>
      <c r="M723" s="3" t="str">
        <f t="shared" si="187"/>
        <v/>
      </c>
      <c r="N723" s="64" t="str">
        <f t="shared" si="192"/>
        <v/>
      </c>
      <c r="O723" s="3" t="str">
        <f>IF(I723,IF(I724,CONCATENATE(Y723,O724),Y723),"")</f>
        <v/>
      </c>
      <c r="P723" s="19" t="str">
        <f>IF(G723,O723,IF(D723,Y723,""))</f>
        <v/>
      </c>
      <c r="Q723" s="23">
        <f>_xlfn.XLOOKUP(R723,summary!C1:C36,summary!B1:B36)</f>
        <v>43448</v>
      </c>
      <c r="R723" s="24" t="str">
        <f t="shared" si="188"/>
        <v>마북동</v>
      </c>
      <c r="S723" s="24" t="str">
        <f>IF(J723,Y723,S722)</f>
        <v>마북25통</v>
      </c>
      <c r="T723" s="24" t="str">
        <f>IF(J723,P724,T722)</f>
        <v>(마북동, 구성자이3차아파트)</v>
      </c>
      <c r="U723" s="24" t="str">
        <f t="shared" si="189"/>
        <v>마북</v>
      </c>
      <c r="V723" s="25">
        <f>IF(J723,M723,V722)</f>
        <v>25</v>
      </c>
      <c r="W723" s="25">
        <f t="shared" si="190"/>
        <v>8</v>
      </c>
      <c r="X723" s="26"/>
      <c r="Y723" s="7"/>
      <c r="Z723" s="2" t="s">
        <v>112</v>
      </c>
      <c r="AA723" s="2" t="s">
        <v>890</v>
      </c>
      <c r="AB723" s="5"/>
      <c r="AC723" s="5"/>
      <c r="AD723" s="5"/>
      <c r="AE723" s="5"/>
      <c r="AF723" s="5"/>
      <c r="AG723" s="5"/>
    </row>
    <row r="724" spans="1:33" ht="15.95" customHeight="1" x14ac:dyDescent="0.3">
      <c r="A724" s="22" t="b">
        <f t="shared" si="179"/>
        <v>0</v>
      </c>
      <c r="B724" s="22" t="b">
        <f t="shared" si="180"/>
        <v>0</v>
      </c>
      <c r="C724" s="22" t="b">
        <f t="shared" si="181"/>
        <v>0</v>
      </c>
      <c r="D724" s="22" t="b">
        <f t="shared" si="182"/>
        <v>0</v>
      </c>
      <c r="E724" s="22" t="b">
        <f t="shared" si="183"/>
        <v>0</v>
      </c>
      <c r="F724" s="22" t="b">
        <f t="shared" si="178"/>
        <v>0</v>
      </c>
      <c r="G724" s="22" t="b">
        <f t="shared" si="177"/>
        <v>0</v>
      </c>
      <c r="H724" s="22" t="b">
        <f t="shared" si="184"/>
        <v>0</v>
      </c>
      <c r="I724" s="22" t="b">
        <f t="shared" si="191"/>
        <v>0</v>
      </c>
      <c r="J724" s="22" t="b">
        <f t="shared" si="185"/>
        <v>0</v>
      </c>
      <c r="K724" s="3" t="str">
        <f>IF(AND(J724,RIGHT(Y724)="통"),Y724,"")</f>
        <v/>
      </c>
      <c r="L724" s="3" t="str">
        <f t="shared" si="186"/>
        <v/>
      </c>
      <c r="M724" s="3" t="str">
        <f t="shared" si="187"/>
        <v/>
      </c>
      <c r="N724" s="64" t="str">
        <f t="shared" si="192"/>
        <v/>
      </c>
      <c r="O724" s="3" t="str">
        <f>IF(I724,IF(I725,CONCATENATE(Y724,O725),Y724),"")</f>
        <v/>
      </c>
      <c r="P724" s="19" t="str">
        <f>IF(G724,O724,IF(D724,Y724,""))</f>
        <v/>
      </c>
      <c r="Q724" s="23">
        <f>_xlfn.XLOOKUP(R724,summary!C1:C36,summary!B1:B36)</f>
        <v>43448</v>
      </c>
      <c r="R724" s="24" t="str">
        <f t="shared" si="188"/>
        <v>마북동</v>
      </c>
      <c r="S724" s="24" t="str">
        <f>IF(J724,Y724,S723)</f>
        <v>마북25통</v>
      </c>
      <c r="T724" s="24" t="str">
        <f>IF(J724,P725,T723)</f>
        <v>(마북동, 구성자이3차아파트)</v>
      </c>
      <c r="U724" s="24" t="str">
        <f t="shared" si="189"/>
        <v>마북</v>
      </c>
      <c r="V724" s="25">
        <f>IF(J724,M724,V723)</f>
        <v>25</v>
      </c>
      <c r="W724" s="25">
        <f t="shared" si="190"/>
        <v>9</v>
      </c>
      <c r="X724" s="26"/>
      <c r="Y724" s="7"/>
      <c r="Z724" s="2" t="s">
        <v>114</v>
      </c>
      <c r="AA724" s="2" t="s">
        <v>891</v>
      </c>
      <c r="AB724" s="5"/>
      <c r="AC724" s="5"/>
      <c r="AD724" s="5"/>
      <c r="AE724" s="5"/>
      <c r="AF724" s="5"/>
      <c r="AG724" s="5"/>
    </row>
    <row r="725" spans="1:33" ht="15.95" customHeight="1" x14ac:dyDescent="0.3">
      <c r="A725" s="22" t="b">
        <f t="shared" si="179"/>
        <v>0</v>
      </c>
      <c r="B725" s="22" t="b">
        <f t="shared" si="180"/>
        <v>0</v>
      </c>
      <c r="C725" s="22" t="b">
        <f t="shared" si="181"/>
        <v>0</v>
      </c>
      <c r="D725" s="22" t="b">
        <f t="shared" si="182"/>
        <v>0</v>
      </c>
      <c r="E725" s="22" t="b">
        <f t="shared" si="183"/>
        <v>0</v>
      </c>
      <c r="F725" s="22" t="b">
        <f t="shared" si="178"/>
        <v>0</v>
      </c>
      <c r="G725" s="22" t="b">
        <f t="shared" si="177"/>
        <v>0</v>
      </c>
      <c r="H725" s="22" t="b">
        <f t="shared" si="184"/>
        <v>0</v>
      </c>
      <c r="I725" s="22" t="b">
        <f t="shared" si="191"/>
        <v>0</v>
      </c>
      <c r="J725" s="22" t="b">
        <f t="shared" si="185"/>
        <v>0</v>
      </c>
      <c r="K725" s="3" t="str">
        <f>IF(AND(J725,RIGHT(Y725)="통"),Y725,"")</f>
        <v/>
      </c>
      <c r="L725" s="3" t="str">
        <f t="shared" si="186"/>
        <v/>
      </c>
      <c r="M725" s="3" t="str">
        <f t="shared" si="187"/>
        <v/>
      </c>
      <c r="N725" s="64" t="str">
        <f t="shared" si="192"/>
        <v/>
      </c>
      <c r="O725" s="3" t="str">
        <f>IF(I725,IF(I726,CONCATENATE(Y725,O726),Y725),"")</f>
        <v/>
      </c>
      <c r="P725" s="19" t="str">
        <f>IF(G725,O725,IF(D725,Y725,""))</f>
        <v/>
      </c>
      <c r="Q725" s="23">
        <f>_xlfn.XLOOKUP(R725,summary!C1:C36,summary!B1:B36)</f>
        <v>43448</v>
      </c>
      <c r="R725" s="24" t="str">
        <f t="shared" si="188"/>
        <v>마북동</v>
      </c>
      <c r="S725" s="24" t="str">
        <f>IF(J725,Y725,S724)</f>
        <v>마북25통</v>
      </c>
      <c r="T725" s="24" t="str">
        <f>IF(J725,P726,T724)</f>
        <v>(마북동, 구성자이3차아파트)</v>
      </c>
      <c r="U725" s="24" t="str">
        <f t="shared" si="189"/>
        <v>마북</v>
      </c>
      <c r="V725" s="25">
        <f>IF(J725,M725,V724)</f>
        <v>25</v>
      </c>
      <c r="W725" s="25">
        <f t="shared" si="190"/>
        <v>10</v>
      </c>
      <c r="X725" s="26"/>
      <c r="Y725" s="7"/>
      <c r="Z725" s="2" t="s">
        <v>116</v>
      </c>
      <c r="AA725" s="2" t="s">
        <v>892</v>
      </c>
      <c r="AB725" s="5"/>
      <c r="AC725" s="5"/>
      <c r="AD725" s="5"/>
      <c r="AE725" s="5"/>
      <c r="AF725" s="5"/>
      <c r="AG725" s="5"/>
    </row>
    <row r="726" spans="1:33" ht="15.95" customHeight="1" x14ac:dyDescent="0.3">
      <c r="A726" s="22" t="b">
        <f t="shared" si="179"/>
        <v>0</v>
      </c>
      <c r="B726" s="22" t="b">
        <f t="shared" si="180"/>
        <v>0</v>
      </c>
      <c r="C726" s="22" t="b">
        <f t="shared" si="181"/>
        <v>0</v>
      </c>
      <c r="D726" s="22" t="b">
        <f t="shared" si="182"/>
        <v>0</v>
      </c>
      <c r="E726" s="22" t="b">
        <f t="shared" si="183"/>
        <v>0</v>
      </c>
      <c r="F726" s="22" t="b">
        <f t="shared" si="178"/>
        <v>0</v>
      </c>
      <c r="G726" s="22" t="b">
        <f t="shared" si="177"/>
        <v>0</v>
      </c>
      <c r="H726" s="22" t="b">
        <f t="shared" si="184"/>
        <v>0</v>
      </c>
      <c r="I726" s="22" t="b">
        <f t="shared" si="191"/>
        <v>0</v>
      </c>
      <c r="J726" s="22" t="b">
        <f t="shared" si="185"/>
        <v>0</v>
      </c>
      <c r="K726" s="3" t="str">
        <f>IF(AND(J726,RIGHT(Y726)="통"),Y726,"")</f>
        <v/>
      </c>
      <c r="L726" s="3" t="str">
        <f t="shared" si="186"/>
        <v/>
      </c>
      <c r="M726" s="3" t="str">
        <f t="shared" si="187"/>
        <v/>
      </c>
      <c r="N726" s="64" t="str">
        <f t="shared" si="192"/>
        <v/>
      </c>
      <c r="O726" s="3" t="str">
        <f>IF(I726,IF(I727,CONCATENATE(Y726,O727),Y726),"")</f>
        <v/>
      </c>
      <c r="P726" s="19" t="str">
        <f>IF(G726,O726,IF(D726,Y726,""))</f>
        <v/>
      </c>
      <c r="Q726" s="23">
        <f>_xlfn.XLOOKUP(R726,summary!C1:C36,summary!B1:B36)</f>
        <v>43448</v>
      </c>
      <c r="R726" s="24" t="str">
        <f t="shared" si="188"/>
        <v>마북동</v>
      </c>
      <c r="S726" s="24" t="str">
        <f>IF(J726,Y726,S725)</f>
        <v>마북25통</v>
      </c>
      <c r="T726" s="24" t="str">
        <f>IF(J726,P727,T725)</f>
        <v>(마북동, 구성자이3차아파트)</v>
      </c>
      <c r="U726" s="24" t="str">
        <f t="shared" si="189"/>
        <v>마북</v>
      </c>
      <c r="V726" s="25">
        <f>IF(J726,M726,V725)</f>
        <v>25</v>
      </c>
      <c r="W726" s="25">
        <f t="shared" si="190"/>
        <v>11</v>
      </c>
      <c r="X726" s="26"/>
      <c r="Y726" s="7"/>
      <c r="Z726" s="2" t="s">
        <v>118</v>
      </c>
      <c r="AA726" s="2" t="s">
        <v>893</v>
      </c>
      <c r="AB726" s="5"/>
      <c r="AC726" s="5"/>
      <c r="AD726" s="5"/>
      <c r="AE726" s="5"/>
      <c r="AF726" s="5"/>
      <c r="AG726" s="5"/>
    </row>
    <row r="727" spans="1:33" ht="15.95" customHeight="1" x14ac:dyDescent="0.3">
      <c r="A727" s="22" t="b">
        <f t="shared" si="179"/>
        <v>0</v>
      </c>
      <c r="B727" s="22" t="b">
        <f t="shared" si="180"/>
        <v>0</v>
      </c>
      <c r="C727" s="22" t="b">
        <f t="shared" si="181"/>
        <v>0</v>
      </c>
      <c r="D727" s="22" t="b">
        <f t="shared" si="182"/>
        <v>0</v>
      </c>
      <c r="E727" s="22" t="b">
        <f t="shared" si="183"/>
        <v>0</v>
      </c>
      <c r="F727" s="22" t="b">
        <f t="shared" si="178"/>
        <v>0</v>
      </c>
      <c r="G727" s="22" t="b">
        <f t="shared" si="177"/>
        <v>0</v>
      </c>
      <c r="H727" s="22" t="b">
        <f t="shared" si="184"/>
        <v>0</v>
      </c>
      <c r="I727" s="22" t="b">
        <f t="shared" si="191"/>
        <v>0</v>
      </c>
      <c r="J727" s="22" t="b">
        <f t="shared" si="185"/>
        <v>0</v>
      </c>
      <c r="K727" s="3" t="str">
        <f>IF(AND(J727,RIGHT(Y727)="통"),Y727,"")</f>
        <v/>
      </c>
      <c r="L727" s="3" t="str">
        <f t="shared" si="186"/>
        <v/>
      </c>
      <c r="M727" s="3" t="str">
        <f t="shared" si="187"/>
        <v/>
      </c>
      <c r="N727" s="64" t="str">
        <f t="shared" si="192"/>
        <v/>
      </c>
      <c r="O727" s="3" t="str">
        <f>IF(I727,IF(I728,CONCATENATE(Y727,O728),Y727),"")</f>
        <v/>
      </c>
      <c r="P727" s="19" t="str">
        <f>IF(G727,O727,IF(D727,Y727,""))</f>
        <v/>
      </c>
      <c r="Q727" s="23">
        <f>_xlfn.XLOOKUP(R727,summary!C1:C36,summary!B1:B36)</f>
        <v>43448</v>
      </c>
      <c r="R727" s="24" t="str">
        <f t="shared" si="188"/>
        <v>마북동</v>
      </c>
      <c r="S727" s="24" t="str">
        <f>IF(J727,Y727,S726)</f>
        <v>마북25통</v>
      </c>
      <c r="T727" s="24" t="str">
        <f>IF(J727,P728,T726)</f>
        <v>(마북동, 구성자이3차아파트)</v>
      </c>
      <c r="U727" s="24" t="str">
        <f t="shared" si="189"/>
        <v>마북</v>
      </c>
      <c r="V727" s="25">
        <f>IF(J727,M727,V726)</f>
        <v>25</v>
      </c>
      <c r="W727" s="25">
        <f t="shared" si="190"/>
        <v>12</v>
      </c>
      <c r="X727" s="26"/>
      <c r="Y727" s="7"/>
      <c r="Z727" s="2" t="s">
        <v>120</v>
      </c>
      <c r="AA727" s="2" t="s">
        <v>894</v>
      </c>
      <c r="AB727" s="5"/>
      <c r="AC727" s="5"/>
      <c r="AD727" s="5"/>
      <c r="AE727" s="5"/>
      <c r="AF727" s="5"/>
      <c r="AG727" s="5"/>
    </row>
    <row r="728" spans="1:33" ht="15.95" customHeight="1" x14ac:dyDescent="0.3">
      <c r="A728" s="22" t="b">
        <f t="shared" si="179"/>
        <v>1</v>
      </c>
      <c r="B728" s="22" t="b">
        <f t="shared" si="180"/>
        <v>0</v>
      </c>
      <c r="C728" s="22" t="b">
        <f t="shared" si="181"/>
        <v>0</v>
      </c>
      <c r="D728" s="22" t="b">
        <f t="shared" si="182"/>
        <v>0</v>
      </c>
      <c r="E728" s="22" t="b">
        <f t="shared" si="183"/>
        <v>0</v>
      </c>
      <c r="F728" s="22" t="b">
        <f t="shared" si="178"/>
        <v>0</v>
      </c>
      <c r="G728" s="22" t="b">
        <f t="shared" si="177"/>
        <v>0</v>
      </c>
      <c r="H728" s="22" t="b">
        <f t="shared" si="184"/>
        <v>0</v>
      </c>
      <c r="I728" s="22" t="b">
        <f t="shared" si="191"/>
        <v>0</v>
      </c>
      <c r="J728" s="22" t="b">
        <f t="shared" si="185"/>
        <v>1</v>
      </c>
      <c r="K728" s="3" t="str">
        <f>IF(AND(J728,RIGHT(Y728)="통"),Y728,"")</f>
        <v>마북26통</v>
      </c>
      <c r="L728" s="3" t="str">
        <f t="shared" si="186"/>
        <v>26</v>
      </c>
      <c r="M728" s="22">
        <f t="shared" si="187"/>
        <v>26</v>
      </c>
      <c r="N728" s="64" t="str">
        <f t="shared" si="192"/>
        <v>마북</v>
      </c>
      <c r="O728" s="3" t="str">
        <f>IF(I728,IF(I729,CONCATENATE(Y728,O729),Y728),"")</f>
        <v/>
      </c>
      <c r="P728" s="19" t="str">
        <f>IF(G728,O728,IF(D728,Y728,""))</f>
        <v/>
      </c>
      <c r="Q728" s="23">
        <f>_xlfn.XLOOKUP(R728,summary!C1:C36,summary!B1:B36)</f>
        <v>43448</v>
      </c>
      <c r="R728" s="24" t="str">
        <f t="shared" si="188"/>
        <v>마북동</v>
      </c>
      <c r="S728" s="24" t="str">
        <f>IF(J728,Y728,S727)</f>
        <v>마북26통</v>
      </c>
      <c r="T728" s="24" t="str">
        <f>IF(J728,P729,T727)</f>
        <v>(마북동, 교동마을동양파라곤아파트)</v>
      </c>
      <c r="U728" s="24" t="str">
        <f t="shared" si="189"/>
        <v>마북</v>
      </c>
      <c r="V728" s="25">
        <f>IF(J728,M728,V727)</f>
        <v>26</v>
      </c>
      <c r="W728" s="25">
        <f t="shared" si="190"/>
        <v>1</v>
      </c>
      <c r="X728" s="26"/>
      <c r="Y728" s="2" t="s">
        <v>895</v>
      </c>
      <c r="Z728" s="2" t="s">
        <v>79</v>
      </c>
      <c r="AA728" s="2" t="s">
        <v>897</v>
      </c>
      <c r="AB728" s="5"/>
      <c r="AC728" s="5"/>
      <c r="AD728" s="5"/>
      <c r="AE728" s="5"/>
      <c r="AF728" s="5"/>
      <c r="AG728" s="5"/>
    </row>
    <row r="729" spans="1:33" ht="15.95" customHeight="1" x14ac:dyDescent="0.3">
      <c r="A729" s="22" t="b">
        <f t="shared" si="179"/>
        <v>1</v>
      </c>
      <c r="B729" s="22" t="b">
        <f t="shared" si="180"/>
        <v>1</v>
      </c>
      <c r="C729" s="22" t="b">
        <f t="shared" si="181"/>
        <v>0</v>
      </c>
      <c r="D729" s="22" t="b">
        <f t="shared" si="182"/>
        <v>0</v>
      </c>
      <c r="E729" s="22" t="b">
        <f t="shared" si="183"/>
        <v>1</v>
      </c>
      <c r="F729" s="22" t="b">
        <f t="shared" si="178"/>
        <v>1</v>
      </c>
      <c r="G729" s="22" t="b">
        <f t="shared" si="177"/>
        <v>1</v>
      </c>
      <c r="H729" s="22" t="b">
        <f t="shared" si="184"/>
        <v>0</v>
      </c>
      <c r="I729" s="22" t="b">
        <f t="shared" si="191"/>
        <v>1</v>
      </c>
      <c r="J729" s="22" t="b">
        <f t="shared" si="185"/>
        <v>0</v>
      </c>
      <c r="K729" s="3" t="str">
        <f>IF(AND(J729,RIGHT(Y729)="통"),Y729,"")</f>
        <v/>
      </c>
      <c r="L729" s="3" t="str">
        <f t="shared" si="186"/>
        <v/>
      </c>
      <c r="M729" s="3" t="str">
        <f t="shared" si="187"/>
        <v/>
      </c>
      <c r="N729" s="64" t="str">
        <f t="shared" si="192"/>
        <v/>
      </c>
      <c r="O729" s="3" t="str">
        <f>IF(I729,IF(I730,CONCATENATE(Y729,O730),Y729),"")</f>
        <v>(마북동, 교동마을동양파라곤아파트)</v>
      </c>
      <c r="P729" s="19" t="str">
        <f>IF(G729,O729,IF(D729,Y729,""))</f>
        <v>(마북동, 교동마을동양파라곤아파트)</v>
      </c>
      <c r="Q729" s="23">
        <f>_xlfn.XLOOKUP(R729,summary!C1:C36,summary!B1:B36)</f>
        <v>43448</v>
      </c>
      <c r="R729" s="24" t="str">
        <f t="shared" si="188"/>
        <v>마북동</v>
      </c>
      <c r="S729" s="24" t="str">
        <f>IF(J729,Y729,S728)</f>
        <v>마북26통</v>
      </c>
      <c r="T729" s="24" t="str">
        <f>IF(J729,P730,T728)</f>
        <v>(마북동, 교동마을동양파라곤아파트)</v>
      </c>
      <c r="U729" s="24" t="str">
        <f t="shared" si="189"/>
        <v>마북</v>
      </c>
      <c r="V729" s="25">
        <f>IF(J729,M729,V728)</f>
        <v>26</v>
      </c>
      <c r="W729" s="25">
        <f t="shared" si="190"/>
        <v>2</v>
      </c>
      <c r="X729" s="26"/>
      <c r="Y729" s="2" t="s">
        <v>602</v>
      </c>
      <c r="Z729" s="2" t="s">
        <v>81</v>
      </c>
      <c r="AA729" s="2" t="s">
        <v>898</v>
      </c>
      <c r="AB729" s="5"/>
      <c r="AC729" s="5"/>
      <c r="AD729" s="5"/>
      <c r="AE729" s="5"/>
      <c r="AF729" s="5"/>
      <c r="AG729" s="5"/>
    </row>
    <row r="730" spans="1:33" ht="15.95" customHeight="1" x14ac:dyDescent="0.3">
      <c r="A730" s="22" t="b">
        <f t="shared" si="179"/>
        <v>1</v>
      </c>
      <c r="B730" s="22" t="b">
        <f t="shared" si="180"/>
        <v>0</v>
      </c>
      <c r="C730" s="22" t="b">
        <f t="shared" si="181"/>
        <v>0</v>
      </c>
      <c r="D730" s="22" t="b">
        <f t="shared" si="182"/>
        <v>0</v>
      </c>
      <c r="E730" s="22" t="b">
        <f t="shared" si="183"/>
        <v>0</v>
      </c>
      <c r="F730" s="22" t="b">
        <f t="shared" si="178"/>
        <v>0</v>
      </c>
      <c r="G730" s="22" t="b">
        <f t="shared" si="177"/>
        <v>0</v>
      </c>
      <c r="H730" s="22" t="b">
        <f t="shared" si="184"/>
        <v>0</v>
      </c>
      <c r="I730" s="22" t="b">
        <f t="shared" si="191"/>
        <v>1</v>
      </c>
      <c r="J730" s="22" t="b">
        <f t="shared" si="185"/>
        <v>0</v>
      </c>
      <c r="K730" s="3" t="str">
        <f>IF(AND(J730,RIGHT(Y730)="통"),Y730,"")</f>
        <v/>
      </c>
      <c r="L730" s="3" t="str">
        <f t="shared" si="186"/>
        <v/>
      </c>
      <c r="M730" s="3" t="str">
        <f t="shared" si="187"/>
        <v/>
      </c>
      <c r="N730" s="64" t="str">
        <f t="shared" si="192"/>
        <v/>
      </c>
      <c r="O730" s="3" t="str">
        <f>IF(I730,IF(I731,CONCATENATE(Y730,O731),Y730),"")</f>
        <v>교동마을동양파라곤아파트)</v>
      </c>
      <c r="P730" s="19" t="str">
        <f>IF(G730,O730,IF(D730,Y730,""))</f>
        <v/>
      </c>
      <c r="Q730" s="23">
        <f>_xlfn.XLOOKUP(R730,summary!C1:C36,summary!B1:B36)</f>
        <v>43448</v>
      </c>
      <c r="R730" s="24" t="str">
        <f t="shared" si="188"/>
        <v>마북동</v>
      </c>
      <c r="S730" s="24" t="str">
        <f>IF(J730,Y730,S729)</f>
        <v>마북26통</v>
      </c>
      <c r="T730" s="24" t="str">
        <f>IF(J730,P731,T729)</f>
        <v>(마북동, 교동마을동양파라곤아파트)</v>
      </c>
      <c r="U730" s="24" t="str">
        <f t="shared" si="189"/>
        <v>마북</v>
      </c>
      <c r="V730" s="25">
        <f>IF(J730,M730,V729)</f>
        <v>26</v>
      </c>
      <c r="W730" s="25">
        <f t="shared" si="190"/>
        <v>3</v>
      </c>
      <c r="X730" s="26"/>
      <c r="Y730" s="2" t="s">
        <v>824</v>
      </c>
      <c r="Z730" s="2" t="s">
        <v>83</v>
      </c>
      <c r="AA730" s="2" t="s">
        <v>899</v>
      </c>
      <c r="AB730" s="5"/>
      <c r="AC730" s="5"/>
      <c r="AD730" s="5"/>
      <c r="AE730" s="5"/>
      <c r="AF730" s="5"/>
      <c r="AG730" s="5"/>
    </row>
    <row r="731" spans="1:33" ht="15.95" customHeight="1" x14ac:dyDescent="0.3">
      <c r="A731" s="22" t="b">
        <f t="shared" si="179"/>
        <v>1</v>
      </c>
      <c r="B731" s="22" t="b">
        <f t="shared" si="180"/>
        <v>0</v>
      </c>
      <c r="C731" s="22" t="b">
        <f t="shared" si="181"/>
        <v>0</v>
      </c>
      <c r="D731" s="22" t="b">
        <f t="shared" si="182"/>
        <v>0</v>
      </c>
      <c r="E731" s="22" t="b">
        <f t="shared" si="183"/>
        <v>0</v>
      </c>
      <c r="F731" s="22" t="b">
        <f t="shared" si="178"/>
        <v>0</v>
      </c>
      <c r="G731" s="22" t="b">
        <f t="shared" si="177"/>
        <v>0</v>
      </c>
      <c r="H731" s="22" t="b">
        <f t="shared" si="184"/>
        <v>0</v>
      </c>
      <c r="I731" s="22" t="b">
        <f t="shared" si="191"/>
        <v>1</v>
      </c>
      <c r="J731" s="22" t="b">
        <f t="shared" si="185"/>
        <v>0</v>
      </c>
      <c r="K731" s="3" t="str">
        <f>IF(AND(J731,RIGHT(Y731)="통"),Y731,"")</f>
        <v/>
      </c>
      <c r="L731" s="3" t="str">
        <f t="shared" si="186"/>
        <v/>
      </c>
      <c r="M731" s="3" t="str">
        <f t="shared" si="187"/>
        <v/>
      </c>
      <c r="N731" s="64" t="str">
        <f t="shared" si="192"/>
        <v/>
      </c>
      <c r="O731" s="3" t="str">
        <f>IF(I731,IF(I732,CONCATENATE(Y731,O732),Y731),"")</f>
        <v>동양파라곤아파트)</v>
      </c>
      <c r="P731" s="19" t="str">
        <f>IF(G731,O731,IF(D731,Y731,""))</f>
        <v/>
      </c>
      <c r="Q731" s="23">
        <f>_xlfn.XLOOKUP(R731,summary!C1:C36,summary!B1:B36)</f>
        <v>43448</v>
      </c>
      <c r="R731" s="24" t="str">
        <f t="shared" si="188"/>
        <v>마북동</v>
      </c>
      <c r="S731" s="24" t="str">
        <f>IF(J731,Y731,S730)</f>
        <v>마북26통</v>
      </c>
      <c r="T731" s="24" t="str">
        <f>IF(J731,P732,T730)</f>
        <v>(마북동, 교동마을동양파라곤아파트)</v>
      </c>
      <c r="U731" s="24" t="str">
        <f t="shared" si="189"/>
        <v>마북</v>
      </c>
      <c r="V731" s="25">
        <f>IF(J731,M731,V730)</f>
        <v>26</v>
      </c>
      <c r="W731" s="25">
        <f t="shared" si="190"/>
        <v>4</v>
      </c>
      <c r="X731" s="26"/>
      <c r="Y731" s="2" t="s">
        <v>900</v>
      </c>
      <c r="Z731" s="2" t="s">
        <v>90</v>
      </c>
      <c r="AA731" s="2" t="s">
        <v>901</v>
      </c>
      <c r="AB731" s="5"/>
      <c r="AC731" s="5"/>
      <c r="AD731" s="5"/>
      <c r="AE731" s="5"/>
      <c r="AF731" s="5"/>
      <c r="AG731" s="5"/>
    </row>
    <row r="732" spans="1:33" ht="15.95" customHeight="1" x14ac:dyDescent="0.3">
      <c r="A732" s="22" t="b">
        <f t="shared" si="179"/>
        <v>1</v>
      </c>
      <c r="B732" s="22" t="b">
        <f t="shared" si="180"/>
        <v>0</v>
      </c>
      <c r="C732" s="22" t="b">
        <f t="shared" si="181"/>
        <v>1</v>
      </c>
      <c r="D732" s="22" t="b">
        <f t="shared" si="182"/>
        <v>0</v>
      </c>
      <c r="E732" s="22" t="b">
        <f t="shared" si="183"/>
        <v>1</v>
      </c>
      <c r="F732" s="22" t="b">
        <f t="shared" si="178"/>
        <v>1</v>
      </c>
      <c r="G732" s="22" t="b">
        <f t="shared" si="177"/>
        <v>0</v>
      </c>
      <c r="H732" s="22" t="b">
        <f t="shared" si="184"/>
        <v>1</v>
      </c>
      <c r="I732" s="22" t="b">
        <f t="shared" si="191"/>
        <v>1</v>
      </c>
      <c r="J732" s="22" t="b">
        <f t="shared" si="185"/>
        <v>0</v>
      </c>
      <c r="K732" s="3" t="str">
        <f>IF(AND(J732,RIGHT(Y732)="통"),Y732,"")</f>
        <v/>
      </c>
      <c r="L732" s="3" t="str">
        <f t="shared" si="186"/>
        <v/>
      </c>
      <c r="M732" s="3" t="str">
        <f t="shared" si="187"/>
        <v/>
      </c>
      <c r="N732" s="64" t="str">
        <f t="shared" si="192"/>
        <v/>
      </c>
      <c r="O732" s="3" t="str">
        <f>IF(I732,IF(I733,CONCATENATE(Y732,O733),Y732),"")</f>
        <v>아파트)</v>
      </c>
      <c r="P732" s="19" t="str">
        <f>IF(G732,O732,IF(D732,Y732,""))</f>
        <v/>
      </c>
      <c r="Q732" s="23">
        <f>_xlfn.XLOOKUP(R732,summary!C1:C36,summary!B1:B36)</f>
        <v>43448</v>
      </c>
      <c r="R732" s="24" t="str">
        <f t="shared" si="188"/>
        <v>마북동</v>
      </c>
      <c r="S732" s="24" t="str">
        <f>IF(J732,Y732,S731)</f>
        <v>마북26통</v>
      </c>
      <c r="T732" s="24" t="str">
        <f>IF(J732,P733,T731)</f>
        <v>(마북동, 교동마을동양파라곤아파트)</v>
      </c>
      <c r="U732" s="24" t="str">
        <f t="shared" si="189"/>
        <v>마북</v>
      </c>
      <c r="V732" s="25">
        <f>IF(J732,M732,V731)</f>
        <v>26</v>
      </c>
      <c r="W732" s="25">
        <f t="shared" si="190"/>
        <v>5</v>
      </c>
      <c r="X732" s="26"/>
      <c r="Y732" s="2" t="s">
        <v>165</v>
      </c>
      <c r="Z732" s="2" t="s">
        <v>106</v>
      </c>
      <c r="AA732" s="2" t="s">
        <v>902</v>
      </c>
      <c r="AB732" s="5"/>
      <c r="AC732" s="5"/>
      <c r="AD732" s="5"/>
      <c r="AE732" s="5"/>
      <c r="AF732" s="5"/>
      <c r="AG732" s="5"/>
    </row>
    <row r="733" spans="1:33" ht="15.95" customHeight="1" x14ac:dyDescent="0.3">
      <c r="A733" s="22" t="b">
        <f t="shared" si="179"/>
        <v>0</v>
      </c>
      <c r="B733" s="22" t="b">
        <f t="shared" si="180"/>
        <v>0</v>
      </c>
      <c r="C733" s="22" t="b">
        <f t="shared" si="181"/>
        <v>0</v>
      </c>
      <c r="D733" s="22" t="b">
        <f t="shared" si="182"/>
        <v>0</v>
      </c>
      <c r="E733" s="22" t="b">
        <f t="shared" si="183"/>
        <v>0</v>
      </c>
      <c r="F733" s="22" t="b">
        <f t="shared" si="178"/>
        <v>0</v>
      </c>
      <c r="G733" s="22" t="b">
        <f t="shared" si="177"/>
        <v>0</v>
      </c>
      <c r="H733" s="22" t="b">
        <f t="shared" si="184"/>
        <v>0</v>
      </c>
      <c r="I733" s="22" t="b">
        <f t="shared" si="191"/>
        <v>0</v>
      </c>
      <c r="J733" s="22" t="b">
        <f t="shared" si="185"/>
        <v>0</v>
      </c>
      <c r="K733" s="3" t="str">
        <f>IF(AND(J733,RIGHT(Y733)="통"),Y733,"")</f>
        <v/>
      </c>
      <c r="L733" s="3" t="str">
        <f t="shared" si="186"/>
        <v/>
      </c>
      <c r="M733" s="3" t="str">
        <f t="shared" si="187"/>
        <v/>
      </c>
      <c r="N733" s="64" t="str">
        <f t="shared" si="192"/>
        <v/>
      </c>
      <c r="O733" s="3" t="str">
        <f>IF(I733,IF(I734,CONCATENATE(Y733,O734),Y733),"")</f>
        <v/>
      </c>
      <c r="P733" s="19" t="str">
        <f>IF(G733,O733,IF(D733,Y733,""))</f>
        <v/>
      </c>
      <c r="Q733" s="23">
        <f>_xlfn.XLOOKUP(R733,summary!C1:C36,summary!B1:B36)</f>
        <v>43448</v>
      </c>
      <c r="R733" s="24" t="str">
        <f t="shared" si="188"/>
        <v>마북동</v>
      </c>
      <c r="S733" s="24" t="str">
        <f>IF(J733,Y733,S732)</f>
        <v>마북26통</v>
      </c>
      <c r="T733" s="24" t="str">
        <f>IF(J733,P734,T732)</f>
        <v>(마북동, 교동마을동양파라곤아파트)</v>
      </c>
      <c r="U733" s="24" t="str">
        <f t="shared" si="189"/>
        <v>마북</v>
      </c>
      <c r="V733" s="25">
        <f>IF(J733,M733,V732)</f>
        <v>26</v>
      </c>
      <c r="W733" s="25">
        <f t="shared" si="190"/>
        <v>6</v>
      </c>
      <c r="X733" s="26"/>
      <c r="Y733" s="7"/>
      <c r="Z733" s="2" t="s">
        <v>108</v>
      </c>
      <c r="AA733" s="2" t="s">
        <v>903</v>
      </c>
      <c r="AB733" s="5"/>
      <c r="AC733" s="5"/>
      <c r="AD733" s="5"/>
      <c r="AE733" s="5"/>
      <c r="AF733" s="5"/>
      <c r="AG733" s="5"/>
    </row>
    <row r="734" spans="1:33" ht="15.95" customHeight="1" x14ac:dyDescent="0.3">
      <c r="A734" s="22" t="b">
        <f t="shared" si="179"/>
        <v>0</v>
      </c>
      <c r="B734" s="22" t="b">
        <f t="shared" si="180"/>
        <v>0</v>
      </c>
      <c r="C734" s="22" t="b">
        <f t="shared" si="181"/>
        <v>0</v>
      </c>
      <c r="D734" s="22" t="b">
        <f t="shared" si="182"/>
        <v>0</v>
      </c>
      <c r="E734" s="22" t="b">
        <f t="shared" si="183"/>
        <v>0</v>
      </c>
      <c r="F734" s="22" t="b">
        <f t="shared" si="178"/>
        <v>0</v>
      </c>
      <c r="G734" s="22" t="b">
        <f t="shared" ref="G734:G797" si="193">AND(B734,F734)</f>
        <v>0</v>
      </c>
      <c r="H734" s="22" t="b">
        <f t="shared" si="184"/>
        <v>0</v>
      </c>
      <c r="I734" s="22" t="b">
        <f t="shared" si="191"/>
        <v>0</v>
      </c>
      <c r="J734" s="22" t="b">
        <f t="shared" si="185"/>
        <v>0</v>
      </c>
      <c r="K734" s="3" t="str">
        <f>IF(AND(J734,RIGHT(Y734)="통"),Y734,"")</f>
        <v/>
      </c>
      <c r="L734" s="3" t="str">
        <f t="shared" si="186"/>
        <v/>
      </c>
      <c r="M734" s="3" t="str">
        <f t="shared" si="187"/>
        <v/>
      </c>
      <c r="N734" s="64" t="str">
        <f t="shared" si="192"/>
        <v/>
      </c>
      <c r="O734" s="3" t="str">
        <f>IF(I734,IF(I735,CONCATENATE(Y734,O735),Y734),"")</f>
        <v/>
      </c>
      <c r="P734" s="19" t="str">
        <f>IF(G734,O734,IF(D734,Y734,""))</f>
        <v/>
      </c>
      <c r="Q734" s="23">
        <f>_xlfn.XLOOKUP(R734,summary!C1:C36,summary!B1:B36)</f>
        <v>43448</v>
      </c>
      <c r="R734" s="24" t="str">
        <f t="shared" si="188"/>
        <v>마북동</v>
      </c>
      <c r="S734" s="24" t="str">
        <f>IF(J734,Y734,S733)</f>
        <v>마북26통</v>
      </c>
      <c r="T734" s="24" t="str">
        <f>IF(J734,P735,T733)</f>
        <v>(마북동, 교동마을동양파라곤아파트)</v>
      </c>
      <c r="U734" s="24" t="str">
        <f t="shared" si="189"/>
        <v>마북</v>
      </c>
      <c r="V734" s="25">
        <f>IF(J734,M734,V733)</f>
        <v>26</v>
      </c>
      <c r="W734" s="25">
        <f t="shared" si="190"/>
        <v>7</v>
      </c>
      <c r="X734" s="26"/>
      <c r="Y734" s="7"/>
      <c r="Z734" s="2" t="s">
        <v>110</v>
      </c>
      <c r="AA734" s="2" t="s">
        <v>904</v>
      </c>
      <c r="AB734" s="5"/>
      <c r="AC734" s="5"/>
      <c r="AD734" s="5"/>
      <c r="AE734" s="5"/>
      <c r="AF734" s="5"/>
      <c r="AG734" s="5"/>
    </row>
    <row r="735" spans="1:33" ht="15.95" customHeight="1" x14ac:dyDescent="0.3">
      <c r="A735" s="22" t="b">
        <f t="shared" si="179"/>
        <v>0</v>
      </c>
      <c r="B735" s="22" t="b">
        <f t="shared" si="180"/>
        <v>0</v>
      </c>
      <c r="C735" s="22" t="b">
        <f t="shared" si="181"/>
        <v>0</v>
      </c>
      <c r="D735" s="22" t="b">
        <f t="shared" si="182"/>
        <v>0</v>
      </c>
      <c r="E735" s="22" t="b">
        <f t="shared" si="183"/>
        <v>0</v>
      </c>
      <c r="F735" s="22" t="b">
        <f t="shared" si="178"/>
        <v>0</v>
      </c>
      <c r="G735" s="22" t="b">
        <f t="shared" si="193"/>
        <v>0</v>
      </c>
      <c r="H735" s="22" t="b">
        <f t="shared" si="184"/>
        <v>0</v>
      </c>
      <c r="I735" s="22" t="b">
        <f t="shared" si="191"/>
        <v>0</v>
      </c>
      <c r="J735" s="22" t="b">
        <f t="shared" si="185"/>
        <v>0</v>
      </c>
      <c r="K735" s="3" t="str">
        <f>IF(AND(J735,RIGHT(Y735)="통"),Y735,"")</f>
        <v/>
      </c>
      <c r="L735" s="3" t="str">
        <f t="shared" si="186"/>
        <v/>
      </c>
      <c r="M735" s="3" t="str">
        <f t="shared" si="187"/>
        <v/>
      </c>
      <c r="N735" s="64" t="str">
        <f t="shared" si="192"/>
        <v/>
      </c>
      <c r="O735" s="3" t="str">
        <f>IF(I735,IF(I736,CONCATENATE(Y735,O736),Y735),"")</f>
        <v/>
      </c>
      <c r="P735" s="19" t="str">
        <f>IF(G735,O735,IF(D735,Y735,""))</f>
        <v/>
      </c>
      <c r="Q735" s="23">
        <f>_xlfn.XLOOKUP(R735,summary!C1:C36,summary!B1:B36)</f>
        <v>43448</v>
      </c>
      <c r="R735" s="24" t="str">
        <f t="shared" si="188"/>
        <v>마북동</v>
      </c>
      <c r="S735" s="24" t="str">
        <f>IF(J735,Y735,S734)</f>
        <v>마북26통</v>
      </c>
      <c r="T735" s="24" t="str">
        <f>IF(J735,P736,T734)</f>
        <v>(마북동, 교동마을동양파라곤아파트)</v>
      </c>
      <c r="U735" s="24" t="str">
        <f t="shared" si="189"/>
        <v>마북</v>
      </c>
      <c r="V735" s="25">
        <f>IF(J735,M735,V734)</f>
        <v>26</v>
      </c>
      <c r="W735" s="25">
        <f t="shared" si="190"/>
        <v>8</v>
      </c>
      <c r="X735" s="26"/>
      <c r="Y735" s="7"/>
      <c r="Z735" s="2" t="s">
        <v>112</v>
      </c>
      <c r="AA735" s="2" t="s">
        <v>905</v>
      </c>
      <c r="AB735" s="5"/>
      <c r="AC735" s="5"/>
      <c r="AD735" s="5"/>
      <c r="AE735" s="5"/>
      <c r="AF735" s="5"/>
      <c r="AG735" s="5"/>
    </row>
    <row r="736" spans="1:33" ht="15.95" customHeight="1" x14ac:dyDescent="0.3">
      <c r="A736" s="22" t="b">
        <f t="shared" si="179"/>
        <v>0</v>
      </c>
      <c r="B736" s="22" t="b">
        <f t="shared" si="180"/>
        <v>0</v>
      </c>
      <c r="C736" s="22" t="b">
        <f t="shared" si="181"/>
        <v>0</v>
      </c>
      <c r="D736" s="22" t="b">
        <f t="shared" si="182"/>
        <v>0</v>
      </c>
      <c r="E736" s="22" t="b">
        <f t="shared" si="183"/>
        <v>0</v>
      </c>
      <c r="F736" s="22" t="b">
        <f t="shared" si="178"/>
        <v>0</v>
      </c>
      <c r="G736" s="22" t="b">
        <f t="shared" si="193"/>
        <v>0</v>
      </c>
      <c r="H736" s="22" t="b">
        <f t="shared" si="184"/>
        <v>0</v>
      </c>
      <c r="I736" s="22" t="b">
        <f t="shared" si="191"/>
        <v>0</v>
      </c>
      <c r="J736" s="22" t="b">
        <f t="shared" si="185"/>
        <v>0</v>
      </c>
      <c r="K736" s="3" t="str">
        <f>IF(AND(J736,RIGHT(Y736)="통"),Y736,"")</f>
        <v/>
      </c>
      <c r="L736" s="3" t="str">
        <f t="shared" si="186"/>
        <v/>
      </c>
      <c r="M736" s="3" t="str">
        <f t="shared" si="187"/>
        <v/>
      </c>
      <c r="N736" s="64" t="str">
        <f t="shared" si="192"/>
        <v/>
      </c>
      <c r="O736" s="3" t="str">
        <f>IF(I736,IF(I737,CONCATENATE(Y736,O737),Y736),"")</f>
        <v/>
      </c>
      <c r="P736" s="19" t="str">
        <f>IF(G736,O736,IF(D736,Y736,""))</f>
        <v/>
      </c>
      <c r="Q736" s="23">
        <f>_xlfn.XLOOKUP(R736,summary!C1:C36,summary!B1:B36)</f>
        <v>43448</v>
      </c>
      <c r="R736" s="24" t="str">
        <f t="shared" si="188"/>
        <v>마북동</v>
      </c>
      <c r="S736" s="24" t="str">
        <f>IF(J736,Y736,S735)</f>
        <v>마북26통</v>
      </c>
      <c r="T736" s="24" t="str">
        <f>IF(J736,P737,T735)</f>
        <v>(마북동, 교동마을동양파라곤아파트)</v>
      </c>
      <c r="U736" s="24" t="str">
        <f t="shared" si="189"/>
        <v>마북</v>
      </c>
      <c r="V736" s="25">
        <f>IF(J736,M736,V735)</f>
        <v>26</v>
      </c>
      <c r="W736" s="24" t="str">
        <f t="shared" si="190"/>
        <v/>
      </c>
      <c r="X736" s="26"/>
      <c r="Y736" s="7"/>
      <c r="Z736" s="7"/>
      <c r="AA736" s="7"/>
      <c r="AB736" s="5"/>
      <c r="AC736" s="5"/>
      <c r="AD736" s="5"/>
      <c r="AE736" s="5"/>
      <c r="AF736" s="5"/>
      <c r="AG736" s="5"/>
    </row>
    <row r="737" spans="1:33" ht="15.95" customHeight="1" x14ac:dyDescent="0.3">
      <c r="A737" s="22" t="b">
        <f t="shared" si="179"/>
        <v>1</v>
      </c>
      <c r="B737" s="22" t="b">
        <f t="shared" si="180"/>
        <v>0</v>
      </c>
      <c r="C737" s="22" t="b">
        <f t="shared" si="181"/>
        <v>0</v>
      </c>
      <c r="D737" s="22" t="b">
        <f t="shared" si="182"/>
        <v>0</v>
      </c>
      <c r="E737" s="22" t="b">
        <f t="shared" si="183"/>
        <v>0</v>
      </c>
      <c r="F737" s="22" t="b">
        <f t="shared" si="178"/>
        <v>0</v>
      </c>
      <c r="G737" s="22" t="b">
        <f t="shared" si="193"/>
        <v>0</v>
      </c>
      <c r="H737" s="22" t="b">
        <f t="shared" si="184"/>
        <v>0</v>
      </c>
      <c r="I737" s="22" t="b">
        <f t="shared" si="191"/>
        <v>0</v>
      </c>
      <c r="J737" s="22" t="b">
        <f t="shared" si="185"/>
        <v>1</v>
      </c>
      <c r="K737" s="3" t="str">
        <f>IF(AND(J737,RIGHT(Y737)="통"),Y737,"")</f>
        <v/>
      </c>
      <c r="L737" s="3" t="str">
        <f t="shared" si="186"/>
        <v/>
      </c>
      <c r="M737" s="3" t="str">
        <f t="shared" si="187"/>
        <v/>
      </c>
      <c r="N737" s="64" t="str">
        <f t="shared" si="192"/>
        <v/>
      </c>
      <c r="O737" s="3" t="str">
        <f>IF(I737,IF(I738,CONCATENATE(Y737,O738),Y737),"")</f>
        <v/>
      </c>
      <c r="P737" s="19" t="str">
        <f>IF(G737,O737,IF(D737,Y737,""))</f>
        <v/>
      </c>
      <c r="Q737" s="23" t="e">
        <f>_xlfn.XLOOKUP(R737,summary!C1:C36,summary!B1:B36)</f>
        <v>#N/A</v>
      </c>
      <c r="R737" s="24" t="str">
        <f t="shared" si="188"/>
        <v>읍 면 동</v>
      </c>
      <c r="S737" s="24" t="str">
        <f>IF(J737,Y737,S736)</f>
        <v>통 리 명</v>
      </c>
      <c r="T737" s="24" t="str">
        <f>IF(J737,P738,T736)</f>
        <v/>
      </c>
      <c r="U737" s="25" t="str">
        <f t="shared" si="189"/>
        <v/>
      </c>
      <c r="V737" s="24" t="str">
        <f>IF(J737,M737,V736)</f>
        <v/>
      </c>
      <c r="W737" s="24" t="str">
        <f t="shared" si="190"/>
        <v/>
      </c>
      <c r="X737" s="21" t="s">
        <v>141</v>
      </c>
      <c r="Y737" s="2" t="s">
        <v>142</v>
      </c>
      <c r="Z737" s="2" t="s">
        <v>74</v>
      </c>
      <c r="AA737" s="2" t="s">
        <v>143</v>
      </c>
      <c r="AB737" s="5"/>
      <c r="AC737" s="5"/>
      <c r="AD737" s="5"/>
      <c r="AE737" s="5"/>
      <c r="AF737" s="5"/>
      <c r="AG737" s="5"/>
    </row>
    <row r="738" spans="1:33" ht="15.95" customHeight="1" x14ac:dyDescent="0.3">
      <c r="A738" s="22" t="b">
        <f t="shared" si="179"/>
        <v>1</v>
      </c>
      <c r="B738" s="22" t="b">
        <f t="shared" si="180"/>
        <v>0</v>
      </c>
      <c r="C738" s="22" t="b">
        <f t="shared" si="181"/>
        <v>0</v>
      </c>
      <c r="D738" s="22" t="b">
        <f t="shared" si="182"/>
        <v>0</v>
      </c>
      <c r="E738" s="22" t="b">
        <f t="shared" si="183"/>
        <v>0</v>
      </c>
      <c r="F738" s="22" t="b">
        <f t="shared" si="178"/>
        <v>0</v>
      </c>
      <c r="G738" s="22" t="b">
        <f t="shared" si="193"/>
        <v>0</v>
      </c>
      <c r="H738" s="22" t="b">
        <f t="shared" si="184"/>
        <v>0</v>
      </c>
      <c r="I738" s="22" t="b">
        <f t="shared" si="191"/>
        <v>0</v>
      </c>
      <c r="J738" s="22" t="b">
        <f t="shared" si="185"/>
        <v>1</v>
      </c>
      <c r="K738" s="3" t="str">
        <f>IF(AND(J738,RIGHT(Y738)="통"),Y738,"")</f>
        <v>마북27통</v>
      </c>
      <c r="L738" s="3" t="str">
        <f t="shared" si="186"/>
        <v>27</v>
      </c>
      <c r="M738" s="22">
        <f t="shared" si="187"/>
        <v>27</v>
      </c>
      <c r="N738" s="64" t="str">
        <f t="shared" si="192"/>
        <v>마북</v>
      </c>
      <c r="O738" s="3" t="str">
        <f>IF(I738,IF(I739,CONCATENATE(Y738,O739),Y738),"")</f>
        <v/>
      </c>
      <c r="P738" s="19" t="str">
        <f>IF(G738,O738,IF(D738,Y738,""))</f>
        <v/>
      </c>
      <c r="Q738" s="23">
        <f>_xlfn.XLOOKUP(R738,summary!C1:C36,summary!B1:B36)</f>
        <v>43448</v>
      </c>
      <c r="R738" s="24" t="str">
        <f t="shared" si="188"/>
        <v>마북동</v>
      </c>
      <c r="S738" s="24" t="str">
        <f>IF(J738,Y738,S737)</f>
        <v>마북27통</v>
      </c>
      <c r="T738" s="24" t="str">
        <f>IF(J738,P739,T737)</f>
        <v>(마북동, 삼성래미안1차아파트)</v>
      </c>
      <c r="U738" s="24" t="str">
        <f t="shared" si="189"/>
        <v>마북</v>
      </c>
      <c r="V738" s="25">
        <f>IF(J738,M738,V737)</f>
        <v>27</v>
      </c>
      <c r="W738" s="25">
        <f t="shared" si="190"/>
        <v>1</v>
      </c>
      <c r="X738" s="21" t="s">
        <v>33</v>
      </c>
      <c r="Y738" s="2" t="s">
        <v>906</v>
      </c>
      <c r="Z738" s="2" t="s">
        <v>79</v>
      </c>
      <c r="AA738" s="2" t="s">
        <v>907</v>
      </c>
      <c r="AB738" s="5"/>
      <c r="AC738" s="5"/>
      <c r="AD738" s="5"/>
      <c r="AE738" s="5"/>
      <c r="AF738" s="5"/>
      <c r="AG738" s="5"/>
    </row>
    <row r="739" spans="1:33" ht="15.95" customHeight="1" x14ac:dyDescent="0.3">
      <c r="A739" s="22" t="b">
        <f t="shared" si="179"/>
        <v>1</v>
      </c>
      <c r="B739" s="22" t="b">
        <f t="shared" si="180"/>
        <v>1</v>
      </c>
      <c r="C739" s="22" t="b">
        <f t="shared" si="181"/>
        <v>0</v>
      </c>
      <c r="D739" s="22" t="b">
        <f t="shared" si="182"/>
        <v>0</v>
      </c>
      <c r="E739" s="22" t="b">
        <f t="shared" si="183"/>
        <v>1</v>
      </c>
      <c r="F739" s="22" t="b">
        <f t="shared" si="178"/>
        <v>1</v>
      </c>
      <c r="G739" s="22" t="b">
        <f t="shared" si="193"/>
        <v>1</v>
      </c>
      <c r="H739" s="22" t="b">
        <f t="shared" si="184"/>
        <v>0</v>
      </c>
      <c r="I739" s="22" t="b">
        <f t="shared" si="191"/>
        <v>1</v>
      </c>
      <c r="J739" s="22" t="b">
        <f t="shared" si="185"/>
        <v>0</v>
      </c>
      <c r="K739" s="3" t="str">
        <f>IF(AND(J739,RIGHT(Y739)="통"),Y739,"")</f>
        <v/>
      </c>
      <c r="L739" s="3" t="str">
        <f t="shared" si="186"/>
        <v/>
      </c>
      <c r="M739" s="3" t="str">
        <f t="shared" si="187"/>
        <v/>
      </c>
      <c r="N739" s="64" t="str">
        <f t="shared" si="192"/>
        <v/>
      </c>
      <c r="O739" s="3" t="str">
        <f>IF(I739,IF(I740,CONCATENATE(Y739,O740),Y739),"")</f>
        <v>(마북동, 삼성래미안1차아파트)</v>
      </c>
      <c r="P739" s="19" t="str">
        <f>IF(G739,O739,IF(D739,Y739,""))</f>
        <v>(마북동, 삼성래미안1차아파트)</v>
      </c>
      <c r="Q739" s="23">
        <f>_xlfn.XLOOKUP(R739,summary!C1:C36,summary!B1:B36)</f>
        <v>43448</v>
      </c>
      <c r="R739" s="24" t="str">
        <f t="shared" si="188"/>
        <v>마북동</v>
      </c>
      <c r="S739" s="24" t="str">
        <f>IF(J739,Y739,S738)</f>
        <v>마북27통</v>
      </c>
      <c r="T739" s="24" t="str">
        <f>IF(J739,P740,T738)</f>
        <v>(마북동, 삼성래미안1차아파트)</v>
      </c>
      <c r="U739" s="24" t="str">
        <f t="shared" si="189"/>
        <v>마북</v>
      </c>
      <c r="V739" s="25">
        <f>IF(J739,M739,V738)</f>
        <v>27</v>
      </c>
      <c r="W739" s="25">
        <f t="shared" si="190"/>
        <v>2</v>
      </c>
      <c r="X739" s="26"/>
      <c r="Y739" s="2" t="s">
        <v>602</v>
      </c>
      <c r="Z739" s="2" t="s">
        <v>81</v>
      </c>
      <c r="AA739" s="2" t="s">
        <v>908</v>
      </c>
      <c r="AB739" s="5"/>
      <c r="AC739" s="5"/>
      <c r="AD739" s="5"/>
      <c r="AE739" s="5"/>
      <c r="AF739" s="5"/>
      <c r="AG739" s="5"/>
    </row>
    <row r="740" spans="1:33" ht="15.95" customHeight="1" x14ac:dyDescent="0.3">
      <c r="A740" s="22" t="b">
        <f t="shared" si="179"/>
        <v>1</v>
      </c>
      <c r="B740" s="22" t="b">
        <f t="shared" si="180"/>
        <v>0</v>
      </c>
      <c r="C740" s="22" t="b">
        <f t="shared" si="181"/>
        <v>0</v>
      </c>
      <c r="D740" s="22" t="b">
        <f t="shared" si="182"/>
        <v>0</v>
      </c>
      <c r="E740" s="22" t="b">
        <f t="shared" si="183"/>
        <v>0</v>
      </c>
      <c r="F740" s="22" t="b">
        <f t="shared" si="178"/>
        <v>0</v>
      </c>
      <c r="G740" s="22" t="b">
        <f t="shared" si="193"/>
        <v>0</v>
      </c>
      <c r="H740" s="22" t="b">
        <f t="shared" si="184"/>
        <v>0</v>
      </c>
      <c r="I740" s="22" t="b">
        <f t="shared" si="191"/>
        <v>1</v>
      </c>
      <c r="J740" s="22" t="b">
        <f t="shared" si="185"/>
        <v>0</v>
      </c>
      <c r="K740" s="3" t="str">
        <f>IF(AND(J740,RIGHT(Y740)="통"),Y740,"")</f>
        <v/>
      </c>
      <c r="L740" s="3" t="str">
        <f t="shared" si="186"/>
        <v/>
      </c>
      <c r="M740" s="3" t="str">
        <f t="shared" si="187"/>
        <v/>
      </c>
      <c r="N740" s="64" t="str">
        <f t="shared" si="192"/>
        <v/>
      </c>
      <c r="O740" s="3" t="str">
        <f>IF(I740,IF(I741,CONCATENATE(Y740,O741),Y740),"")</f>
        <v>삼성래미안1차아파트)</v>
      </c>
      <c r="P740" s="19" t="str">
        <f>IF(G740,O740,IF(D740,Y740,""))</f>
        <v/>
      </c>
      <c r="Q740" s="23">
        <f>_xlfn.XLOOKUP(R740,summary!C1:C36,summary!B1:B36)</f>
        <v>43448</v>
      </c>
      <c r="R740" s="24" t="str">
        <f t="shared" si="188"/>
        <v>마북동</v>
      </c>
      <c r="S740" s="24" t="str">
        <f>IF(J740,Y740,S739)</f>
        <v>마북27통</v>
      </c>
      <c r="T740" s="24" t="str">
        <f>IF(J740,P741,T739)</f>
        <v>(마북동, 삼성래미안1차아파트)</v>
      </c>
      <c r="U740" s="24" t="str">
        <f t="shared" si="189"/>
        <v>마북</v>
      </c>
      <c r="V740" s="25">
        <f>IF(J740,M740,V739)</f>
        <v>27</v>
      </c>
      <c r="W740" s="25">
        <f t="shared" si="190"/>
        <v>3</v>
      </c>
      <c r="X740" s="26"/>
      <c r="Y740" s="2" t="s">
        <v>796</v>
      </c>
      <c r="Z740" s="2" t="s">
        <v>83</v>
      </c>
      <c r="AA740" s="2" t="s">
        <v>909</v>
      </c>
      <c r="AB740" s="5"/>
      <c r="AC740" s="5"/>
      <c r="AD740" s="5"/>
      <c r="AE740" s="5"/>
      <c r="AF740" s="5"/>
      <c r="AG740" s="5"/>
    </row>
    <row r="741" spans="1:33" ht="15.95" customHeight="1" x14ac:dyDescent="0.3">
      <c r="A741" s="22" t="b">
        <f t="shared" si="179"/>
        <v>1</v>
      </c>
      <c r="B741" s="22" t="b">
        <f t="shared" si="180"/>
        <v>0</v>
      </c>
      <c r="C741" s="22" t="b">
        <f t="shared" si="181"/>
        <v>1</v>
      </c>
      <c r="D741" s="22" t="b">
        <f t="shared" si="182"/>
        <v>0</v>
      </c>
      <c r="E741" s="22" t="b">
        <f t="shared" si="183"/>
        <v>1</v>
      </c>
      <c r="F741" s="22" t="b">
        <f t="shared" si="178"/>
        <v>1</v>
      </c>
      <c r="G741" s="22" t="b">
        <f t="shared" si="193"/>
        <v>0</v>
      </c>
      <c r="H741" s="22" t="b">
        <f t="shared" si="184"/>
        <v>1</v>
      </c>
      <c r="I741" s="22" t="b">
        <f t="shared" si="191"/>
        <v>1</v>
      </c>
      <c r="J741" s="22" t="b">
        <f t="shared" si="185"/>
        <v>0</v>
      </c>
      <c r="K741" s="3" t="str">
        <f>IF(AND(J741,RIGHT(Y741)="통"),Y741,"")</f>
        <v/>
      </c>
      <c r="L741" s="3" t="str">
        <f t="shared" si="186"/>
        <v/>
      </c>
      <c r="M741" s="3" t="str">
        <f t="shared" si="187"/>
        <v/>
      </c>
      <c r="N741" s="64" t="str">
        <f t="shared" si="192"/>
        <v/>
      </c>
      <c r="O741" s="3" t="str">
        <f>IF(I741,IF(I742,CONCATENATE(Y741,O742),Y741),"")</f>
        <v>1차아파트)</v>
      </c>
      <c r="P741" s="19" t="str">
        <f>IF(G741,O741,IF(D741,Y741,""))</f>
        <v/>
      </c>
      <c r="Q741" s="23">
        <f>_xlfn.XLOOKUP(R741,summary!C1:C36,summary!B1:B36)</f>
        <v>43448</v>
      </c>
      <c r="R741" s="24" t="str">
        <f t="shared" si="188"/>
        <v>마북동</v>
      </c>
      <c r="S741" s="24" t="str">
        <f>IF(J741,Y741,S740)</f>
        <v>마북27통</v>
      </c>
      <c r="T741" s="24" t="str">
        <f>IF(J741,P742,T740)</f>
        <v>(마북동, 삼성래미안1차아파트)</v>
      </c>
      <c r="U741" s="24" t="str">
        <f t="shared" si="189"/>
        <v>마북</v>
      </c>
      <c r="V741" s="25">
        <f>IF(J741,M741,V740)</f>
        <v>27</v>
      </c>
      <c r="W741" s="25">
        <f t="shared" si="190"/>
        <v>4</v>
      </c>
      <c r="X741" s="26"/>
      <c r="Y741" s="2" t="s">
        <v>798</v>
      </c>
      <c r="Z741" s="2" t="s">
        <v>90</v>
      </c>
      <c r="AA741" s="2" t="s">
        <v>910</v>
      </c>
      <c r="AB741" s="5"/>
      <c r="AC741" s="5"/>
      <c r="AD741" s="5"/>
      <c r="AE741" s="5"/>
      <c r="AF741" s="5"/>
      <c r="AG741" s="5"/>
    </row>
    <row r="742" spans="1:33" ht="15.95" customHeight="1" x14ac:dyDescent="0.3">
      <c r="A742" s="22" t="b">
        <f t="shared" si="179"/>
        <v>0</v>
      </c>
      <c r="B742" s="22" t="b">
        <f t="shared" si="180"/>
        <v>0</v>
      </c>
      <c r="C742" s="22" t="b">
        <f t="shared" si="181"/>
        <v>0</v>
      </c>
      <c r="D742" s="22" t="b">
        <f t="shared" si="182"/>
        <v>0</v>
      </c>
      <c r="E742" s="22" t="b">
        <f t="shared" si="183"/>
        <v>0</v>
      </c>
      <c r="F742" s="22" t="b">
        <f t="shared" si="178"/>
        <v>0</v>
      </c>
      <c r="G742" s="22" t="b">
        <f t="shared" si="193"/>
        <v>0</v>
      </c>
      <c r="H742" s="22" t="b">
        <f t="shared" si="184"/>
        <v>0</v>
      </c>
      <c r="I742" s="22" t="b">
        <f t="shared" si="191"/>
        <v>0</v>
      </c>
      <c r="J742" s="22" t="b">
        <f t="shared" si="185"/>
        <v>0</v>
      </c>
      <c r="K742" s="3" t="str">
        <f>IF(AND(J742,RIGHT(Y742)="통"),Y742,"")</f>
        <v/>
      </c>
      <c r="L742" s="3" t="str">
        <f t="shared" si="186"/>
        <v/>
      </c>
      <c r="M742" s="3" t="str">
        <f t="shared" si="187"/>
        <v/>
      </c>
      <c r="N742" s="64" t="str">
        <f t="shared" si="192"/>
        <v/>
      </c>
      <c r="O742" s="3" t="str">
        <f>IF(I742,IF(I743,CONCATENATE(Y742,O743),Y742),"")</f>
        <v/>
      </c>
      <c r="P742" s="19" t="str">
        <f>IF(G742,O742,IF(D742,Y742,""))</f>
        <v/>
      </c>
      <c r="Q742" s="23">
        <f>_xlfn.XLOOKUP(R742,summary!C1:C36,summary!B1:B36)</f>
        <v>43448</v>
      </c>
      <c r="R742" s="24" t="str">
        <f t="shared" si="188"/>
        <v>마북동</v>
      </c>
      <c r="S742" s="24" t="str">
        <f>IF(J742,Y742,S741)</f>
        <v>마북27통</v>
      </c>
      <c r="T742" s="24" t="str">
        <f>IF(J742,P743,T741)</f>
        <v>(마북동, 삼성래미안1차아파트)</v>
      </c>
      <c r="U742" s="24" t="str">
        <f t="shared" si="189"/>
        <v>마북</v>
      </c>
      <c r="V742" s="25">
        <f>IF(J742,M742,V741)</f>
        <v>27</v>
      </c>
      <c r="W742" s="25">
        <f t="shared" si="190"/>
        <v>5</v>
      </c>
      <c r="X742" s="26"/>
      <c r="Y742" s="7"/>
      <c r="Z742" s="2" t="s">
        <v>106</v>
      </c>
      <c r="AA742" s="2" t="s">
        <v>911</v>
      </c>
      <c r="AB742" s="5"/>
      <c r="AC742" s="5"/>
      <c r="AD742" s="5"/>
      <c r="AE742" s="5"/>
      <c r="AF742" s="5"/>
      <c r="AG742" s="5"/>
    </row>
    <row r="743" spans="1:33" ht="15.95" customHeight="1" x14ac:dyDescent="0.3">
      <c r="A743" s="22" t="b">
        <f t="shared" si="179"/>
        <v>0</v>
      </c>
      <c r="B743" s="22" t="b">
        <f t="shared" si="180"/>
        <v>0</v>
      </c>
      <c r="C743" s="22" t="b">
        <f t="shared" si="181"/>
        <v>0</v>
      </c>
      <c r="D743" s="22" t="b">
        <f t="shared" si="182"/>
        <v>0</v>
      </c>
      <c r="E743" s="22" t="b">
        <f t="shared" si="183"/>
        <v>0</v>
      </c>
      <c r="F743" s="22" t="b">
        <f t="shared" si="178"/>
        <v>0</v>
      </c>
      <c r="G743" s="22" t="b">
        <f t="shared" si="193"/>
        <v>0</v>
      </c>
      <c r="H743" s="22" t="b">
        <f t="shared" si="184"/>
        <v>0</v>
      </c>
      <c r="I743" s="22" t="b">
        <f t="shared" si="191"/>
        <v>0</v>
      </c>
      <c r="J743" s="22" t="b">
        <f t="shared" si="185"/>
        <v>0</v>
      </c>
      <c r="K743" s="3" t="str">
        <f>IF(AND(J743,RIGHT(Y743)="통"),Y743,"")</f>
        <v/>
      </c>
      <c r="L743" s="3" t="str">
        <f t="shared" si="186"/>
        <v/>
      </c>
      <c r="M743" s="3" t="str">
        <f t="shared" si="187"/>
        <v/>
      </c>
      <c r="N743" s="64" t="str">
        <f t="shared" si="192"/>
        <v/>
      </c>
      <c r="O743" s="3" t="str">
        <f>IF(I743,IF(I744,CONCATENATE(Y743,O744),Y743),"")</f>
        <v/>
      </c>
      <c r="P743" s="19" t="str">
        <f>IF(G743,O743,IF(D743,Y743,""))</f>
        <v/>
      </c>
      <c r="Q743" s="23">
        <f>_xlfn.XLOOKUP(R743,summary!C1:C36,summary!B1:B36)</f>
        <v>43448</v>
      </c>
      <c r="R743" s="24" t="str">
        <f t="shared" si="188"/>
        <v>마북동</v>
      </c>
      <c r="S743" s="24" t="str">
        <f>IF(J743,Y743,S742)</f>
        <v>마북27통</v>
      </c>
      <c r="T743" s="24" t="str">
        <f>IF(J743,P744,T742)</f>
        <v>(마북동, 삼성래미안1차아파트)</v>
      </c>
      <c r="U743" s="24" t="str">
        <f t="shared" si="189"/>
        <v>마북</v>
      </c>
      <c r="V743" s="25">
        <f>IF(J743,M743,V742)</f>
        <v>27</v>
      </c>
      <c r="W743" s="25">
        <f t="shared" si="190"/>
        <v>6</v>
      </c>
      <c r="X743" s="26"/>
      <c r="Y743" s="7"/>
      <c r="Z743" s="2" t="s">
        <v>108</v>
      </c>
      <c r="AA743" s="2" t="s">
        <v>912</v>
      </c>
      <c r="AB743" s="5"/>
      <c r="AC743" s="5"/>
      <c r="AD743" s="5"/>
      <c r="AE743" s="5"/>
      <c r="AF743" s="5"/>
      <c r="AG743" s="5"/>
    </row>
    <row r="744" spans="1:33" ht="15.95" customHeight="1" x14ac:dyDescent="0.3">
      <c r="A744" s="22" t="b">
        <f t="shared" si="179"/>
        <v>0</v>
      </c>
      <c r="B744" s="22" t="b">
        <f t="shared" si="180"/>
        <v>0</v>
      </c>
      <c r="C744" s="22" t="b">
        <f t="shared" si="181"/>
        <v>0</v>
      </c>
      <c r="D744" s="22" t="b">
        <f t="shared" si="182"/>
        <v>0</v>
      </c>
      <c r="E744" s="22" t="b">
        <f t="shared" si="183"/>
        <v>0</v>
      </c>
      <c r="F744" s="22" t="b">
        <f t="shared" si="178"/>
        <v>0</v>
      </c>
      <c r="G744" s="22" t="b">
        <f t="shared" si="193"/>
        <v>0</v>
      </c>
      <c r="H744" s="22" t="b">
        <f t="shared" si="184"/>
        <v>0</v>
      </c>
      <c r="I744" s="22" t="b">
        <f t="shared" si="191"/>
        <v>0</v>
      </c>
      <c r="J744" s="22" t="b">
        <f t="shared" si="185"/>
        <v>0</v>
      </c>
      <c r="K744" s="3" t="str">
        <f>IF(AND(J744,RIGHT(Y744)="통"),Y744,"")</f>
        <v/>
      </c>
      <c r="L744" s="3" t="str">
        <f t="shared" si="186"/>
        <v/>
      </c>
      <c r="M744" s="3" t="str">
        <f t="shared" si="187"/>
        <v/>
      </c>
      <c r="N744" s="64" t="str">
        <f t="shared" si="192"/>
        <v/>
      </c>
      <c r="O744" s="3" t="str">
        <f>IF(I744,IF(I745,CONCATENATE(Y744,O745),Y744),"")</f>
        <v/>
      </c>
      <c r="P744" s="19" t="str">
        <f>IF(G744,O744,IF(D744,Y744,""))</f>
        <v/>
      </c>
      <c r="Q744" s="23">
        <f>_xlfn.XLOOKUP(R744,summary!C1:C36,summary!B1:B36)</f>
        <v>43448</v>
      </c>
      <c r="R744" s="24" t="str">
        <f t="shared" si="188"/>
        <v>마북동</v>
      </c>
      <c r="S744" s="24" t="str">
        <f>IF(J744,Y744,S743)</f>
        <v>마북27통</v>
      </c>
      <c r="T744" s="24" t="str">
        <f>IF(J744,P745,T743)</f>
        <v>(마북동, 삼성래미안1차아파트)</v>
      </c>
      <c r="U744" s="24" t="str">
        <f t="shared" si="189"/>
        <v>마북</v>
      </c>
      <c r="V744" s="25">
        <f>IF(J744,M744,V743)</f>
        <v>27</v>
      </c>
      <c r="W744" s="25">
        <f t="shared" si="190"/>
        <v>7</v>
      </c>
      <c r="X744" s="26"/>
      <c r="Y744" s="7"/>
      <c r="Z744" s="2" t="s">
        <v>110</v>
      </c>
      <c r="AA744" s="2" t="s">
        <v>913</v>
      </c>
      <c r="AB744" s="5"/>
      <c r="AC744" s="5"/>
      <c r="AD744" s="5"/>
      <c r="AE744" s="5"/>
      <c r="AF744" s="5"/>
      <c r="AG744" s="5"/>
    </row>
    <row r="745" spans="1:33" ht="15.95" customHeight="1" x14ac:dyDescent="0.3">
      <c r="A745" s="22" t="b">
        <f t="shared" si="179"/>
        <v>0</v>
      </c>
      <c r="B745" s="22" t="b">
        <f t="shared" si="180"/>
        <v>0</v>
      </c>
      <c r="C745" s="22" t="b">
        <f t="shared" si="181"/>
        <v>0</v>
      </c>
      <c r="D745" s="22" t="b">
        <f t="shared" si="182"/>
        <v>0</v>
      </c>
      <c r="E745" s="22" t="b">
        <f t="shared" si="183"/>
        <v>0</v>
      </c>
      <c r="F745" s="22" t="b">
        <f t="shared" si="178"/>
        <v>0</v>
      </c>
      <c r="G745" s="22" t="b">
        <f t="shared" si="193"/>
        <v>0</v>
      </c>
      <c r="H745" s="22" t="b">
        <f t="shared" si="184"/>
        <v>0</v>
      </c>
      <c r="I745" s="22" t="b">
        <f t="shared" si="191"/>
        <v>0</v>
      </c>
      <c r="J745" s="22" t="b">
        <f t="shared" si="185"/>
        <v>0</v>
      </c>
      <c r="K745" s="3" t="str">
        <f>IF(AND(J745,RIGHT(Y745)="통"),Y745,"")</f>
        <v/>
      </c>
      <c r="L745" s="3" t="str">
        <f t="shared" si="186"/>
        <v/>
      </c>
      <c r="M745" s="3" t="str">
        <f t="shared" si="187"/>
        <v/>
      </c>
      <c r="N745" s="64" t="str">
        <f t="shared" si="192"/>
        <v/>
      </c>
      <c r="O745" s="3" t="str">
        <f>IF(I745,IF(I746,CONCATENATE(Y745,O746),Y745),"")</f>
        <v/>
      </c>
      <c r="P745" s="19" t="str">
        <f>IF(G745,O745,IF(D745,Y745,""))</f>
        <v/>
      </c>
      <c r="Q745" s="23">
        <f>_xlfn.XLOOKUP(R745,summary!C1:C36,summary!B1:B36)</f>
        <v>43448</v>
      </c>
      <c r="R745" s="24" t="str">
        <f t="shared" si="188"/>
        <v>마북동</v>
      </c>
      <c r="S745" s="24" t="str">
        <f>IF(J745,Y745,S744)</f>
        <v>마북27통</v>
      </c>
      <c r="T745" s="24" t="str">
        <f>IF(J745,P746,T744)</f>
        <v>(마북동, 삼성래미안1차아파트)</v>
      </c>
      <c r="U745" s="24" t="str">
        <f t="shared" si="189"/>
        <v>마북</v>
      </c>
      <c r="V745" s="25">
        <f>IF(J745,M745,V744)</f>
        <v>27</v>
      </c>
      <c r="W745" s="25">
        <f t="shared" si="190"/>
        <v>8</v>
      </c>
      <c r="X745" s="26"/>
      <c r="Y745" s="7"/>
      <c r="Z745" s="2" t="s">
        <v>112</v>
      </c>
      <c r="AA745" s="2" t="s">
        <v>914</v>
      </c>
      <c r="AB745" s="5"/>
      <c r="AC745" s="5"/>
      <c r="AD745" s="5"/>
      <c r="AE745" s="5"/>
      <c r="AF745" s="5"/>
      <c r="AG745" s="5"/>
    </row>
    <row r="746" spans="1:33" ht="15.95" customHeight="1" x14ac:dyDescent="0.3">
      <c r="A746" s="22" t="b">
        <f t="shared" si="179"/>
        <v>0</v>
      </c>
      <c r="B746" s="22" t="b">
        <f t="shared" si="180"/>
        <v>0</v>
      </c>
      <c r="C746" s="22" t="b">
        <f t="shared" si="181"/>
        <v>0</v>
      </c>
      <c r="D746" s="22" t="b">
        <f t="shared" si="182"/>
        <v>0</v>
      </c>
      <c r="E746" s="22" t="b">
        <f t="shared" si="183"/>
        <v>0</v>
      </c>
      <c r="F746" s="22" t="b">
        <f t="shared" si="178"/>
        <v>0</v>
      </c>
      <c r="G746" s="22" t="b">
        <f t="shared" si="193"/>
        <v>0</v>
      </c>
      <c r="H746" s="22" t="b">
        <f t="shared" si="184"/>
        <v>0</v>
      </c>
      <c r="I746" s="22" t="b">
        <f t="shared" si="191"/>
        <v>0</v>
      </c>
      <c r="J746" s="22" t="b">
        <f t="shared" si="185"/>
        <v>0</v>
      </c>
      <c r="K746" s="3" t="str">
        <f>IF(AND(J746,RIGHT(Y746)="통"),Y746,"")</f>
        <v/>
      </c>
      <c r="L746" s="3" t="str">
        <f t="shared" si="186"/>
        <v/>
      </c>
      <c r="M746" s="3" t="str">
        <f t="shared" si="187"/>
        <v/>
      </c>
      <c r="N746" s="64" t="str">
        <f t="shared" si="192"/>
        <v/>
      </c>
      <c r="O746" s="3" t="str">
        <f>IF(I746,IF(I747,CONCATENATE(Y746,O747),Y746),"")</f>
        <v/>
      </c>
      <c r="P746" s="19" t="str">
        <f>IF(G746,O746,IF(D746,Y746,""))</f>
        <v/>
      </c>
      <c r="Q746" s="23">
        <f>_xlfn.XLOOKUP(R746,summary!C1:C36,summary!B1:B36)</f>
        <v>43448</v>
      </c>
      <c r="R746" s="24" t="str">
        <f t="shared" si="188"/>
        <v>마북동</v>
      </c>
      <c r="S746" s="24" t="str">
        <f>IF(J746,Y746,S745)</f>
        <v>마북27통</v>
      </c>
      <c r="T746" s="24" t="str">
        <f>IF(J746,P747,T745)</f>
        <v>(마북동, 삼성래미안1차아파트)</v>
      </c>
      <c r="U746" s="24" t="str">
        <f t="shared" si="189"/>
        <v>마북</v>
      </c>
      <c r="V746" s="25">
        <f>IF(J746,M746,V745)</f>
        <v>27</v>
      </c>
      <c r="W746" s="25">
        <f t="shared" si="190"/>
        <v>9</v>
      </c>
      <c r="X746" s="26"/>
      <c r="Y746" s="7"/>
      <c r="Z746" s="2" t="s">
        <v>114</v>
      </c>
      <c r="AA746" s="2" t="s">
        <v>915</v>
      </c>
      <c r="AB746" s="5"/>
      <c r="AC746" s="5"/>
      <c r="AD746" s="5"/>
      <c r="AE746" s="5"/>
      <c r="AF746" s="5"/>
      <c r="AG746" s="5"/>
    </row>
    <row r="747" spans="1:33" ht="15.95" customHeight="1" x14ac:dyDescent="0.3">
      <c r="A747" s="22" t="b">
        <f t="shared" si="179"/>
        <v>0</v>
      </c>
      <c r="B747" s="22" t="b">
        <f t="shared" si="180"/>
        <v>0</v>
      </c>
      <c r="C747" s="22" t="b">
        <f t="shared" si="181"/>
        <v>0</v>
      </c>
      <c r="D747" s="22" t="b">
        <f t="shared" si="182"/>
        <v>0</v>
      </c>
      <c r="E747" s="22" t="b">
        <f t="shared" si="183"/>
        <v>0</v>
      </c>
      <c r="F747" s="22" t="b">
        <f t="shared" si="178"/>
        <v>0</v>
      </c>
      <c r="G747" s="22" t="b">
        <f t="shared" si="193"/>
        <v>0</v>
      </c>
      <c r="H747" s="22" t="b">
        <f t="shared" si="184"/>
        <v>0</v>
      </c>
      <c r="I747" s="22" t="b">
        <f t="shared" si="191"/>
        <v>0</v>
      </c>
      <c r="J747" s="22" t="b">
        <f t="shared" si="185"/>
        <v>0</v>
      </c>
      <c r="K747" s="3" t="str">
        <f>IF(AND(J747,RIGHT(Y747)="통"),Y747,"")</f>
        <v/>
      </c>
      <c r="L747" s="3" t="str">
        <f t="shared" si="186"/>
        <v/>
      </c>
      <c r="M747" s="3" t="str">
        <f t="shared" si="187"/>
        <v/>
      </c>
      <c r="N747" s="64" t="str">
        <f t="shared" si="192"/>
        <v/>
      </c>
      <c r="O747" s="3" t="str">
        <f>IF(I747,IF(I748,CONCATENATE(Y747,O748),Y747),"")</f>
        <v/>
      </c>
      <c r="P747" s="19" t="str">
        <f>IF(G747,O747,IF(D747,Y747,""))</f>
        <v/>
      </c>
      <c r="Q747" s="23">
        <f>_xlfn.XLOOKUP(R747,summary!C1:C36,summary!B1:B36)</f>
        <v>43448</v>
      </c>
      <c r="R747" s="24" t="str">
        <f t="shared" si="188"/>
        <v>마북동</v>
      </c>
      <c r="S747" s="24" t="str">
        <f>IF(J747,Y747,S746)</f>
        <v>마북27통</v>
      </c>
      <c r="T747" s="24" t="str">
        <f>IF(J747,P748,T746)</f>
        <v>(마북동, 삼성래미안1차아파트)</v>
      </c>
      <c r="U747" s="24" t="str">
        <f t="shared" si="189"/>
        <v>마북</v>
      </c>
      <c r="V747" s="25">
        <f>IF(J747,M747,V746)</f>
        <v>27</v>
      </c>
      <c r="W747" s="25">
        <f t="shared" si="190"/>
        <v>10</v>
      </c>
      <c r="X747" s="26"/>
      <c r="Y747" s="7"/>
      <c r="Z747" s="2" t="s">
        <v>116</v>
      </c>
      <c r="AA747" s="2" t="s">
        <v>916</v>
      </c>
      <c r="AB747" s="5"/>
      <c r="AC747" s="5"/>
      <c r="AD747" s="5"/>
      <c r="AE747" s="5"/>
      <c r="AF747" s="5"/>
      <c r="AG747" s="5"/>
    </row>
    <row r="748" spans="1:33" ht="15.95" customHeight="1" x14ac:dyDescent="0.3">
      <c r="A748" s="22" t="b">
        <f t="shared" si="179"/>
        <v>0</v>
      </c>
      <c r="B748" s="22" t="b">
        <f t="shared" si="180"/>
        <v>0</v>
      </c>
      <c r="C748" s="22" t="b">
        <f t="shared" si="181"/>
        <v>0</v>
      </c>
      <c r="D748" s="22" t="b">
        <f t="shared" si="182"/>
        <v>0</v>
      </c>
      <c r="E748" s="22" t="b">
        <f t="shared" si="183"/>
        <v>0</v>
      </c>
      <c r="F748" s="22" t="b">
        <f t="shared" si="178"/>
        <v>0</v>
      </c>
      <c r="G748" s="22" t="b">
        <f t="shared" si="193"/>
        <v>0</v>
      </c>
      <c r="H748" s="22" t="b">
        <f t="shared" si="184"/>
        <v>0</v>
      </c>
      <c r="I748" s="22" t="b">
        <f t="shared" si="191"/>
        <v>0</v>
      </c>
      <c r="J748" s="22" t="b">
        <f t="shared" si="185"/>
        <v>0</v>
      </c>
      <c r="K748" s="3" t="str">
        <f>IF(AND(J748,RIGHT(Y748)="통"),Y748,"")</f>
        <v/>
      </c>
      <c r="L748" s="3" t="str">
        <f t="shared" si="186"/>
        <v/>
      </c>
      <c r="M748" s="3" t="str">
        <f t="shared" si="187"/>
        <v/>
      </c>
      <c r="N748" s="64" t="str">
        <f t="shared" si="192"/>
        <v/>
      </c>
      <c r="O748" s="3" t="str">
        <f>IF(I748,IF(I749,CONCATENATE(Y748,O749),Y748),"")</f>
        <v/>
      </c>
      <c r="P748" s="19" t="str">
        <f>IF(G748,O748,IF(D748,Y748,""))</f>
        <v/>
      </c>
      <c r="Q748" s="23">
        <f>_xlfn.XLOOKUP(R748,summary!C1:C36,summary!B1:B36)</f>
        <v>43448</v>
      </c>
      <c r="R748" s="24" t="str">
        <f t="shared" si="188"/>
        <v>마북동</v>
      </c>
      <c r="S748" s="24" t="str">
        <f>IF(J748,Y748,S747)</f>
        <v>마북27통</v>
      </c>
      <c r="T748" s="24" t="str">
        <f>IF(J748,P749,T747)</f>
        <v>(마북동, 삼성래미안1차아파트)</v>
      </c>
      <c r="U748" s="24" t="str">
        <f t="shared" si="189"/>
        <v>마북</v>
      </c>
      <c r="V748" s="25">
        <f>IF(J748,M748,V747)</f>
        <v>27</v>
      </c>
      <c r="W748" s="25">
        <f t="shared" si="190"/>
        <v>11</v>
      </c>
      <c r="X748" s="26"/>
      <c r="Y748" s="7"/>
      <c r="Z748" s="2" t="s">
        <v>118</v>
      </c>
      <c r="AA748" s="2" t="s">
        <v>917</v>
      </c>
      <c r="AB748" s="5"/>
      <c r="AC748" s="5"/>
      <c r="AD748" s="5"/>
      <c r="AE748" s="5"/>
      <c r="AF748" s="5"/>
      <c r="AG748" s="5"/>
    </row>
    <row r="749" spans="1:33" ht="15.95" customHeight="1" x14ac:dyDescent="0.3">
      <c r="A749" s="22" t="b">
        <f t="shared" si="179"/>
        <v>0</v>
      </c>
      <c r="B749" s="22" t="b">
        <f t="shared" si="180"/>
        <v>0</v>
      </c>
      <c r="C749" s="22" t="b">
        <f t="shared" si="181"/>
        <v>0</v>
      </c>
      <c r="D749" s="22" t="b">
        <f t="shared" si="182"/>
        <v>0</v>
      </c>
      <c r="E749" s="22" t="b">
        <f t="shared" si="183"/>
        <v>0</v>
      </c>
      <c r="F749" s="22" t="b">
        <f t="shared" si="178"/>
        <v>0</v>
      </c>
      <c r="G749" s="22" t="b">
        <f t="shared" si="193"/>
        <v>0</v>
      </c>
      <c r="H749" s="22" t="b">
        <f t="shared" si="184"/>
        <v>0</v>
      </c>
      <c r="I749" s="22" t="b">
        <f t="shared" si="191"/>
        <v>0</v>
      </c>
      <c r="J749" s="22" t="b">
        <f t="shared" si="185"/>
        <v>0</v>
      </c>
      <c r="K749" s="3" t="str">
        <f>IF(AND(J749,RIGHT(Y749)="통"),Y749,"")</f>
        <v/>
      </c>
      <c r="L749" s="3" t="str">
        <f t="shared" si="186"/>
        <v/>
      </c>
      <c r="M749" s="3" t="str">
        <f t="shared" si="187"/>
        <v/>
      </c>
      <c r="N749" s="64" t="str">
        <f t="shared" si="192"/>
        <v/>
      </c>
      <c r="O749" s="3" t="str">
        <f>IF(I749,IF(I750,CONCATENATE(Y749,O750),Y749),"")</f>
        <v/>
      </c>
      <c r="P749" s="19" t="str">
        <f>IF(G749,O749,IF(D749,Y749,""))</f>
        <v/>
      </c>
      <c r="Q749" s="23">
        <f>_xlfn.XLOOKUP(R749,summary!C1:C36,summary!B1:B36)</f>
        <v>43448</v>
      </c>
      <c r="R749" s="24" t="str">
        <f t="shared" si="188"/>
        <v>마북동</v>
      </c>
      <c r="S749" s="24" t="str">
        <f>IF(J749,Y749,S748)</f>
        <v>마북27통</v>
      </c>
      <c r="T749" s="24" t="str">
        <f>IF(J749,P750,T748)</f>
        <v>(마북동, 삼성래미안1차아파트)</v>
      </c>
      <c r="U749" s="24" t="str">
        <f t="shared" si="189"/>
        <v>마북</v>
      </c>
      <c r="V749" s="25">
        <f>IF(J749,M749,V748)</f>
        <v>27</v>
      </c>
      <c r="W749" s="25">
        <f t="shared" si="190"/>
        <v>12</v>
      </c>
      <c r="X749" s="26"/>
      <c r="Y749" s="7"/>
      <c r="Z749" s="2" t="s">
        <v>120</v>
      </c>
      <c r="AA749" s="2" t="s">
        <v>918</v>
      </c>
      <c r="AB749" s="5"/>
      <c r="AC749" s="5"/>
      <c r="AD749" s="5"/>
      <c r="AE749" s="5"/>
      <c r="AF749" s="5"/>
      <c r="AG749" s="5"/>
    </row>
    <row r="750" spans="1:33" ht="15.95" customHeight="1" x14ac:dyDescent="0.3">
      <c r="A750" s="22" t="b">
        <f t="shared" si="179"/>
        <v>1</v>
      </c>
      <c r="B750" s="22" t="b">
        <f t="shared" si="180"/>
        <v>0</v>
      </c>
      <c r="C750" s="22" t="b">
        <f t="shared" si="181"/>
        <v>0</v>
      </c>
      <c r="D750" s="22" t="b">
        <f t="shared" si="182"/>
        <v>0</v>
      </c>
      <c r="E750" s="22" t="b">
        <f t="shared" si="183"/>
        <v>0</v>
      </c>
      <c r="F750" s="22" t="b">
        <f t="shared" si="178"/>
        <v>0</v>
      </c>
      <c r="G750" s="22" t="b">
        <f t="shared" si="193"/>
        <v>0</v>
      </c>
      <c r="H750" s="22" t="b">
        <f t="shared" si="184"/>
        <v>0</v>
      </c>
      <c r="I750" s="22" t="b">
        <f t="shared" si="191"/>
        <v>0</v>
      </c>
      <c r="J750" s="22" t="b">
        <f t="shared" si="185"/>
        <v>1</v>
      </c>
      <c r="K750" s="3" t="str">
        <f>IF(AND(J750,RIGHT(Y750)="통"),Y750,"")</f>
        <v>마북28통</v>
      </c>
      <c r="L750" s="3" t="str">
        <f t="shared" si="186"/>
        <v>28</v>
      </c>
      <c r="M750" s="22">
        <f t="shared" si="187"/>
        <v>28</v>
      </c>
      <c r="N750" s="64" t="str">
        <f t="shared" si="192"/>
        <v>마북</v>
      </c>
      <c r="O750" s="3" t="str">
        <f>IF(I750,IF(I751,CONCATENATE(Y750,O751),Y750),"")</f>
        <v/>
      </c>
      <c r="P750" s="19" t="str">
        <f>IF(G750,O750,IF(D750,Y750,""))</f>
        <v/>
      </c>
      <c r="Q750" s="23">
        <f>_xlfn.XLOOKUP(R750,summary!C1:C36,summary!B1:B36)</f>
        <v>43448</v>
      </c>
      <c r="R750" s="24" t="str">
        <f t="shared" si="188"/>
        <v>마북동</v>
      </c>
      <c r="S750" s="24" t="str">
        <f>IF(J750,Y750,S749)</f>
        <v>마북28통</v>
      </c>
      <c r="T750" s="24" t="str">
        <f>IF(J750,P751,T749)</f>
        <v>(마북동, 교동마을마북2차이-편한세상)</v>
      </c>
      <c r="U750" s="24" t="str">
        <f t="shared" si="189"/>
        <v>마북</v>
      </c>
      <c r="V750" s="25">
        <f>IF(J750,M750,V749)</f>
        <v>28</v>
      </c>
      <c r="W750" s="25">
        <f t="shared" si="190"/>
        <v>1</v>
      </c>
      <c r="X750" s="26"/>
      <c r="Y750" s="2" t="s">
        <v>919</v>
      </c>
      <c r="Z750" s="2" t="s">
        <v>79</v>
      </c>
      <c r="AA750" s="2" t="s">
        <v>921</v>
      </c>
      <c r="AB750" s="5"/>
      <c r="AC750" s="5"/>
      <c r="AD750" s="5"/>
      <c r="AE750" s="5"/>
      <c r="AF750" s="5"/>
      <c r="AG750" s="5"/>
    </row>
    <row r="751" spans="1:33" ht="15.95" customHeight="1" x14ac:dyDescent="0.3">
      <c r="A751" s="22" t="b">
        <f t="shared" si="179"/>
        <v>1</v>
      </c>
      <c r="B751" s="22" t="b">
        <f t="shared" si="180"/>
        <v>1</v>
      </c>
      <c r="C751" s="22" t="b">
        <f t="shared" si="181"/>
        <v>0</v>
      </c>
      <c r="D751" s="22" t="b">
        <f t="shared" si="182"/>
        <v>0</v>
      </c>
      <c r="E751" s="22" t="b">
        <f t="shared" si="183"/>
        <v>1</v>
      </c>
      <c r="F751" s="22" t="b">
        <f t="shared" ref="F751:F814" si="194">_xlfn.XOR(B751,C751)</f>
        <v>1</v>
      </c>
      <c r="G751" s="22" t="b">
        <f t="shared" si="193"/>
        <v>1</v>
      </c>
      <c r="H751" s="22" t="b">
        <f t="shared" si="184"/>
        <v>0</v>
      </c>
      <c r="I751" s="22" t="b">
        <f t="shared" si="191"/>
        <v>1</v>
      </c>
      <c r="J751" s="22" t="b">
        <f t="shared" si="185"/>
        <v>0</v>
      </c>
      <c r="K751" s="3" t="str">
        <f>IF(AND(J751,RIGHT(Y751)="통"),Y751,"")</f>
        <v/>
      </c>
      <c r="L751" s="3" t="str">
        <f t="shared" si="186"/>
        <v/>
      </c>
      <c r="M751" s="3" t="str">
        <f t="shared" si="187"/>
        <v/>
      </c>
      <c r="N751" s="64" t="str">
        <f t="shared" si="192"/>
        <v/>
      </c>
      <c r="O751" s="3" t="str">
        <f>IF(I751,IF(I752,CONCATENATE(Y751,O752),Y751),"")</f>
        <v>(마북동, 교동마을마북2차이-편한세상)</v>
      </c>
      <c r="P751" s="19" t="str">
        <f>IF(G751,O751,IF(D751,Y751,""))</f>
        <v>(마북동, 교동마을마북2차이-편한세상)</v>
      </c>
      <c r="Q751" s="23">
        <f>_xlfn.XLOOKUP(R751,summary!C1:C36,summary!B1:B36)</f>
        <v>43448</v>
      </c>
      <c r="R751" s="24" t="str">
        <f t="shared" si="188"/>
        <v>마북동</v>
      </c>
      <c r="S751" s="24" t="str">
        <f>IF(J751,Y751,S750)</f>
        <v>마북28통</v>
      </c>
      <c r="T751" s="24" t="str">
        <f>IF(J751,P752,T750)</f>
        <v>(마북동, 교동마을마북2차이-편한세상)</v>
      </c>
      <c r="U751" s="24" t="str">
        <f t="shared" si="189"/>
        <v>마북</v>
      </c>
      <c r="V751" s="25">
        <f>IF(J751,M751,V750)</f>
        <v>28</v>
      </c>
      <c r="W751" s="25">
        <f t="shared" si="190"/>
        <v>2</v>
      </c>
      <c r="X751" s="26"/>
      <c r="Y751" s="2" t="s">
        <v>602</v>
      </c>
      <c r="Z751" s="2" t="s">
        <v>81</v>
      </c>
      <c r="AA751" s="2" t="s">
        <v>922</v>
      </c>
      <c r="AB751" s="5"/>
      <c r="AC751" s="5"/>
      <c r="AD751" s="5"/>
      <c r="AE751" s="5"/>
      <c r="AF751" s="5"/>
      <c r="AG751" s="5"/>
    </row>
    <row r="752" spans="1:33" ht="15.95" customHeight="1" x14ac:dyDescent="0.3">
      <c r="A752" s="22" t="b">
        <f t="shared" si="179"/>
        <v>1</v>
      </c>
      <c r="B752" s="22" t="b">
        <f t="shared" si="180"/>
        <v>0</v>
      </c>
      <c r="C752" s="22" t="b">
        <f t="shared" si="181"/>
        <v>0</v>
      </c>
      <c r="D752" s="22" t="b">
        <f t="shared" si="182"/>
        <v>0</v>
      </c>
      <c r="E752" s="22" t="b">
        <f t="shared" si="183"/>
        <v>0</v>
      </c>
      <c r="F752" s="22" t="b">
        <f t="shared" si="194"/>
        <v>0</v>
      </c>
      <c r="G752" s="22" t="b">
        <f t="shared" si="193"/>
        <v>0</v>
      </c>
      <c r="H752" s="22" t="b">
        <f t="shared" si="184"/>
        <v>0</v>
      </c>
      <c r="I752" s="22" t="b">
        <f t="shared" si="191"/>
        <v>1</v>
      </c>
      <c r="J752" s="22" t="b">
        <f t="shared" si="185"/>
        <v>0</v>
      </c>
      <c r="K752" s="3" t="str">
        <f>IF(AND(J752,RIGHT(Y752)="통"),Y752,"")</f>
        <v/>
      </c>
      <c r="L752" s="3" t="str">
        <f t="shared" si="186"/>
        <v/>
      </c>
      <c r="M752" s="3" t="str">
        <f t="shared" si="187"/>
        <v/>
      </c>
      <c r="N752" s="64" t="str">
        <f t="shared" si="192"/>
        <v/>
      </c>
      <c r="O752" s="3" t="str">
        <f>IF(I752,IF(I753,CONCATENATE(Y752,O753),Y752),"")</f>
        <v>교동마을마북2차이-편한세상)</v>
      </c>
      <c r="P752" s="19" t="str">
        <f>IF(G752,O752,IF(D752,Y752,""))</f>
        <v/>
      </c>
      <c r="Q752" s="23">
        <f>_xlfn.XLOOKUP(R752,summary!C1:C36,summary!B1:B36)</f>
        <v>43448</v>
      </c>
      <c r="R752" s="24" t="str">
        <f t="shared" si="188"/>
        <v>마북동</v>
      </c>
      <c r="S752" s="24" t="str">
        <f>IF(J752,Y752,S751)</f>
        <v>마북28통</v>
      </c>
      <c r="T752" s="24" t="str">
        <f>IF(J752,P753,T751)</f>
        <v>(마북동, 교동마을마북2차이-편한세상)</v>
      </c>
      <c r="U752" s="24" t="str">
        <f t="shared" si="189"/>
        <v>마북</v>
      </c>
      <c r="V752" s="25">
        <f>IF(J752,M752,V751)</f>
        <v>28</v>
      </c>
      <c r="W752" s="25">
        <f t="shared" si="190"/>
        <v>3</v>
      </c>
      <c r="X752" s="26"/>
      <c r="Y752" s="2" t="s">
        <v>923</v>
      </c>
      <c r="Z752" s="2" t="s">
        <v>83</v>
      </c>
      <c r="AA752" s="2" t="s">
        <v>924</v>
      </c>
      <c r="AB752" s="5"/>
      <c r="AC752" s="5"/>
      <c r="AD752" s="5"/>
      <c r="AE752" s="5"/>
      <c r="AF752" s="5"/>
      <c r="AG752" s="5"/>
    </row>
    <row r="753" spans="1:33" ht="15.95" customHeight="1" x14ac:dyDescent="0.3">
      <c r="A753" s="22" t="b">
        <f t="shared" si="179"/>
        <v>1</v>
      </c>
      <c r="B753" s="22" t="b">
        <f t="shared" si="180"/>
        <v>0</v>
      </c>
      <c r="C753" s="22" t="b">
        <f t="shared" si="181"/>
        <v>1</v>
      </c>
      <c r="D753" s="22" t="b">
        <f t="shared" si="182"/>
        <v>0</v>
      </c>
      <c r="E753" s="22" t="b">
        <f t="shared" si="183"/>
        <v>1</v>
      </c>
      <c r="F753" s="22" t="b">
        <f t="shared" si="194"/>
        <v>1</v>
      </c>
      <c r="G753" s="22" t="b">
        <f t="shared" si="193"/>
        <v>0</v>
      </c>
      <c r="H753" s="22" t="b">
        <f t="shared" si="184"/>
        <v>1</v>
      </c>
      <c r="I753" s="22" t="b">
        <f t="shared" si="191"/>
        <v>1</v>
      </c>
      <c r="J753" s="22" t="b">
        <f t="shared" si="185"/>
        <v>0</v>
      </c>
      <c r="K753" s="3" t="str">
        <f>IF(AND(J753,RIGHT(Y753)="통"),Y753,"")</f>
        <v/>
      </c>
      <c r="L753" s="3" t="str">
        <f t="shared" si="186"/>
        <v/>
      </c>
      <c r="M753" s="3" t="str">
        <f t="shared" si="187"/>
        <v/>
      </c>
      <c r="N753" s="64" t="str">
        <f t="shared" si="192"/>
        <v/>
      </c>
      <c r="O753" s="3" t="str">
        <f>IF(I753,IF(I754,CONCATENATE(Y753,O754),Y753),"")</f>
        <v>이-편한세상)</v>
      </c>
      <c r="P753" s="19" t="str">
        <f>IF(G753,O753,IF(D753,Y753,""))</f>
        <v/>
      </c>
      <c r="Q753" s="23">
        <f>_xlfn.XLOOKUP(R753,summary!C1:C36,summary!B1:B36)</f>
        <v>43448</v>
      </c>
      <c r="R753" s="24" t="str">
        <f t="shared" si="188"/>
        <v>마북동</v>
      </c>
      <c r="S753" s="24" t="str">
        <f>IF(J753,Y753,S752)</f>
        <v>마북28통</v>
      </c>
      <c r="T753" s="24" t="str">
        <f>IF(J753,P754,T752)</f>
        <v>(마북동, 교동마을마북2차이-편한세상)</v>
      </c>
      <c r="U753" s="24" t="str">
        <f t="shared" si="189"/>
        <v>마북</v>
      </c>
      <c r="V753" s="25">
        <f>IF(J753,M753,V752)</f>
        <v>28</v>
      </c>
      <c r="W753" s="25">
        <f t="shared" si="190"/>
        <v>4</v>
      </c>
      <c r="X753" s="26"/>
      <c r="Y753" s="2" t="s">
        <v>925</v>
      </c>
      <c r="Z753" s="2" t="s">
        <v>90</v>
      </c>
      <c r="AA753" s="2" t="s">
        <v>926</v>
      </c>
      <c r="AB753" s="5"/>
      <c r="AC753" s="5"/>
      <c r="AD753" s="5"/>
      <c r="AE753" s="5"/>
      <c r="AF753" s="5"/>
      <c r="AG753" s="5"/>
    </row>
    <row r="754" spans="1:33" ht="15.95" customHeight="1" x14ac:dyDescent="0.3">
      <c r="A754" s="22" t="b">
        <f t="shared" si="179"/>
        <v>1</v>
      </c>
      <c r="B754" s="22" t="b">
        <f t="shared" si="180"/>
        <v>0</v>
      </c>
      <c r="C754" s="22" t="b">
        <f t="shared" si="181"/>
        <v>0</v>
      </c>
      <c r="D754" s="22" t="b">
        <f t="shared" si="182"/>
        <v>0</v>
      </c>
      <c r="E754" s="22" t="b">
        <f t="shared" si="183"/>
        <v>0</v>
      </c>
      <c r="F754" s="22" t="b">
        <f t="shared" si="194"/>
        <v>0</v>
      </c>
      <c r="G754" s="22" t="b">
        <f t="shared" si="193"/>
        <v>0</v>
      </c>
      <c r="H754" s="22" t="b">
        <f t="shared" si="184"/>
        <v>0</v>
      </c>
      <c r="I754" s="22" t="b">
        <f t="shared" si="191"/>
        <v>0</v>
      </c>
      <c r="J754" s="22" t="b">
        <f t="shared" si="185"/>
        <v>1</v>
      </c>
      <c r="K754" s="3" t="str">
        <f>IF(AND(J754,RIGHT(Y754)="통"),Y754,"")</f>
        <v>마북29통</v>
      </c>
      <c r="L754" s="3" t="str">
        <f t="shared" si="186"/>
        <v>29</v>
      </c>
      <c r="M754" s="22">
        <f t="shared" si="187"/>
        <v>29</v>
      </c>
      <c r="N754" s="64" t="str">
        <f t="shared" si="192"/>
        <v>마북</v>
      </c>
      <c r="O754" s="3" t="str">
        <f>IF(I754,IF(I755,CONCATENATE(Y754,O755),Y754),"")</f>
        <v/>
      </c>
      <c r="P754" s="19" t="str">
        <f>IF(G754,O754,IF(D754,Y754,""))</f>
        <v/>
      </c>
      <c r="Q754" s="23">
        <f>_xlfn.XLOOKUP(R754,summary!C1:C36,summary!B1:B36)</f>
        <v>43448</v>
      </c>
      <c r="R754" s="24" t="str">
        <f t="shared" si="188"/>
        <v>마북동</v>
      </c>
      <c r="S754" s="24" t="str">
        <f>IF(J754,Y754,S753)</f>
        <v>마북29통</v>
      </c>
      <c r="T754" s="24" t="str">
        <f>IF(J754,P755,T753)</f>
        <v>(마북동, 태영데시앙아파트)</v>
      </c>
      <c r="U754" s="24" t="str">
        <f t="shared" si="189"/>
        <v>마북</v>
      </c>
      <c r="V754" s="25">
        <f>IF(J754,M754,V753)</f>
        <v>29</v>
      </c>
      <c r="W754" s="25">
        <f t="shared" si="190"/>
        <v>1</v>
      </c>
      <c r="X754" s="26"/>
      <c r="Y754" s="2" t="s">
        <v>927</v>
      </c>
      <c r="Z754" s="2" t="s">
        <v>79</v>
      </c>
      <c r="AA754" s="2" t="s">
        <v>928</v>
      </c>
      <c r="AB754" s="5"/>
      <c r="AC754" s="5"/>
      <c r="AD754" s="5"/>
      <c r="AE754" s="5"/>
      <c r="AF754" s="5"/>
      <c r="AG754" s="5"/>
    </row>
    <row r="755" spans="1:33" ht="15.95" customHeight="1" x14ac:dyDescent="0.3">
      <c r="A755" s="22" t="b">
        <f t="shared" si="179"/>
        <v>1</v>
      </c>
      <c r="B755" s="22" t="b">
        <f t="shared" si="180"/>
        <v>1</v>
      </c>
      <c r="C755" s="22" t="b">
        <f t="shared" si="181"/>
        <v>0</v>
      </c>
      <c r="D755" s="22" t="b">
        <f t="shared" si="182"/>
        <v>0</v>
      </c>
      <c r="E755" s="22" t="b">
        <f t="shared" si="183"/>
        <v>1</v>
      </c>
      <c r="F755" s="22" t="b">
        <f t="shared" si="194"/>
        <v>1</v>
      </c>
      <c r="G755" s="22" t="b">
        <f t="shared" si="193"/>
        <v>1</v>
      </c>
      <c r="H755" s="22" t="b">
        <f t="shared" si="184"/>
        <v>0</v>
      </c>
      <c r="I755" s="22" t="b">
        <f t="shared" si="191"/>
        <v>1</v>
      </c>
      <c r="J755" s="22" t="b">
        <f t="shared" si="185"/>
        <v>0</v>
      </c>
      <c r="K755" s="3" t="str">
        <f>IF(AND(J755,RIGHT(Y755)="통"),Y755,"")</f>
        <v/>
      </c>
      <c r="L755" s="3" t="str">
        <f t="shared" si="186"/>
        <v/>
      </c>
      <c r="M755" s="3" t="str">
        <f t="shared" si="187"/>
        <v/>
      </c>
      <c r="N755" s="64" t="str">
        <f t="shared" si="192"/>
        <v/>
      </c>
      <c r="O755" s="3" t="str">
        <f>IF(I755,IF(I756,CONCATENATE(Y755,O756),Y755),"")</f>
        <v>(마북동, 태영데시앙아파트)</v>
      </c>
      <c r="P755" s="19" t="str">
        <f>IF(G755,O755,IF(D755,Y755,""))</f>
        <v>(마북동, 태영데시앙아파트)</v>
      </c>
      <c r="Q755" s="23">
        <f>_xlfn.XLOOKUP(R755,summary!C1:C36,summary!B1:B36)</f>
        <v>43448</v>
      </c>
      <c r="R755" s="24" t="str">
        <f t="shared" si="188"/>
        <v>마북동</v>
      </c>
      <c r="S755" s="24" t="str">
        <f>IF(J755,Y755,S754)</f>
        <v>마북29통</v>
      </c>
      <c r="T755" s="24" t="str">
        <f>IF(J755,P756,T754)</f>
        <v>(마북동, 태영데시앙아파트)</v>
      </c>
      <c r="U755" s="24" t="str">
        <f t="shared" si="189"/>
        <v>마북</v>
      </c>
      <c r="V755" s="25">
        <f>IF(J755,M755,V754)</f>
        <v>29</v>
      </c>
      <c r="W755" s="25">
        <f t="shared" si="190"/>
        <v>2</v>
      </c>
      <c r="X755" s="26"/>
      <c r="Y755" s="2" t="s">
        <v>602</v>
      </c>
      <c r="Z755" s="2" t="s">
        <v>81</v>
      </c>
      <c r="AA755" s="2" t="s">
        <v>929</v>
      </c>
      <c r="AB755" s="5"/>
      <c r="AC755" s="5"/>
      <c r="AD755" s="5"/>
      <c r="AE755" s="5"/>
      <c r="AF755" s="5"/>
      <c r="AG755" s="5"/>
    </row>
    <row r="756" spans="1:33" ht="15.95" customHeight="1" x14ac:dyDescent="0.3">
      <c r="A756" s="22" t="b">
        <f t="shared" si="179"/>
        <v>1</v>
      </c>
      <c r="B756" s="22" t="b">
        <f t="shared" si="180"/>
        <v>0</v>
      </c>
      <c r="C756" s="22" t="b">
        <f t="shared" si="181"/>
        <v>0</v>
      </c>
      <c r="D756" s="22" t="b">
        <f t="shared" si="182"/>
        <v>0</v>
      </c>
      <c r="E756" s="22" t="b">
        <f t="shared" si="183"/>
        <v>0</v>
      </c>
      <c r="F756" s="22" t="b">
        <f t="shared" si="194"/>
        <v>0</v>
      </c>
      <c r="G756" s="22" t="b">
        <f t="shared" si="193"/>
        <v>0</v>
      </c>
      <c r="H756" s="22" t="b">
        <f t="shared" si="184"/>
        <v>0</v>
      </c>
      <c r="I756" s="22" t="b">
        <f t="shared" si="191"/>
        <v>1</v>
      </c>
      <c r="J756" s="22" t="b">
        <f t="shared" si="185"/>
        <v>0</v>
      </c>
      <c r="K756" s="3" t="str">
        <f>IF(AND(J756,RIGHT(Y756)="통"),Y756,"")</f>
        <v/>
      </c>
      <c r="L756" s="3" t="str">
        <f t="shared" si="186"/>
        <v/>
      </c>
      <c r="M756" s="3" t="str">
        <f t="shared" si="187"/>
        <v/>
      </c>
      <c r="N756" s="64" t="str">
        <f t="shared" si="192"/>
        <v/>
      </c>
      <c r="O756" s="3" t="str">
        <f>IF(I756,IF(I757,CONCATENATE(Y756,O757),Y756),"")</f>
        <v>태영데시앙아파트)</v>
      </c>
      <c r="P756" s="19" t="str">
        <f>IF(G756,O756,IF(D756,Y756,""))</f>
        <v/>
      </c>
      <c r="Q756" s="23">
        <f>_xlfn.XLOOKUP(R756,summary!C1:C36,summary!B1:B36)</f>
        <v>43448</v>
      </c>
      <c r="R756" s="24" t="str">
        <f t="shared" si="188"/>
        <v>마북동</v>
      </c>
      <c r="S756" s="24" t="str">
        <f>IF(J756,Y756,S755)</f>
        <v>마북29통</v>
      </c>
      <c r="T756" s="24" t="str">
        <f>IF(J756,P757,T755)</f>
        <v>(마북동, 태영데시앙아파트)</v>
      </c>
      <c r="U756" s="24" t="str">
        <f t="shared" si="189"/>
        <v>마북</v>
      </c>
      <c r="V756" s="25">
        <f>IF(J756,M756,V755)</f>
        <v>29</v>
      </c>
      <c r="W756" s="25">
        <f t="shared" si="190"/>
        <v>3</v>
      </c>
      <c r="X756" s="26"/>
      <c r="Y756" s="2" t="s">
        <v>852</v>
      </c>
      <c r="Z756" s="2" t="s">
        <v>83</v>
      </c>
      <c r="AA756" s="2" t="s">
        <v>930</v>
      </c>
      <c r="AB756" s="5"/>
      <c r="AC756" s="5"/>
      <c r="AD756" s="5"/>
      <c r="AE756" s="5"/>
      <c r="AF756" s="5"/>
      <c r="AG756" s="5"/>
    </row>
    <row r="757" spans="1:33" ht="15.95" customHeight="1" x14ac:dyDescent="0.3">
      <c r="A757" s="22" t="b">
        <f t="shared" si="179"/>
        <v>1</v>
      </c>
      <c r="B757" s="22" t="b">
        <f t="shared" si="180"/>
        <v>0</v>
      </c>
      <c r="C757" s="22" t="b">
        <f t="shared" si="181"/>
        <v>1</v>
      </c>
      <c r="D757" s="22" t="b">
        <f t="shared" si="182"/>
        <v>0</v>
      </c>
      <c r="E757" s="22" t="b">
        <f t="shared" si="183"/>
        <v>1</v>
      </c>
      <c r="F757" s="22" t="b">
        <f t="shared" si="194"/>
        <v>1</v>
      </c>
      <c r="G757" s="22" t="b">
        <f t="shared" si="193"/>
        <v>0</v>
      </c>
      <c r="H757" s="22" t="b">
        <f t="shared" si="184"/>
        <v>1</v>
      </c>
      <c r="I757" s="22" t="b">
        <f t="shared" si="191"/>
        <v>1</v>
      </c>
      <c r="J757" s="22" t="b">
        <f t="shared" si="185"/>
        <v>0</v>
      </c>
      <c r="K757" s="3" t="str">
        <f>IF(AND(J757,RIGHT(Y757)="통"),Y757,"")</f>
        <v/>
      </c>
      <c r="L757" s="3" t="str">
        <f t="shared" si="186"/>
        <v/>
      </c>
      <c r="M757" s="3" t="str">
        <f t="shared" si="187"/>
        <v/>
      </c>
      <c r="N757" s="64" t="str">
        <f t="shared" si="192"/>
        <v/>
      </c>
      <c r="O757" s="3" t="str">
        <f>IF(I757,IF(I758,CONCATENATE(Y757,O758),Y757),"")</f>
        <v>아파트)</v>
      </c>
      <c r="P757" s="19" t="str">
        <f>IF(G757,O757,IF(D757,Y757,""))</f>
        <v/>
      </c>
      <c r="Q757" s="23">
        <f>_xlfn.XLOOKUP(R757,summary!C1:C36,summary!B1:B36)</f>
        <v>43448</v>
      </c>
      <c r="R757" s="24" t="str">
        <f t="shared" si="188"/>
        <v>마북동</v>
      </c>
      <c r="S757" s="24" t="str">
        <f>IF(J757,Y757,S756)</f>
        <v>마북29통</v>
      </c>
      <c r="T757" s="24" t="str">
        <f>IF(J757,P758,T756)</f>
        <v>(마북동, 태영데시앙아파트)</v>
      </c>
      <c r="U757" s="24" t="str">
        <f t="shared" si="189"/>
        <v>마북</v>
      </c>
      <c r="V757" s="25">
        <f>IF(J757,M757,V756)</f>
        <v>29</v>
      </c>
      <c r="W757" s="25">
        <f t="shared" si="190"/>
        <v>4</v>
      </c>
      <c r="X757" s="26"/>
      <c r="Y757" s="2" t="s">
        <v>165</v>
      </c>
      <c r="Z757" s="2" t="s">
        <v>90</v>
      </c>
      <c r="AA757" s="2" t="s">
        <v>931</v>
      </c>
      <c r="AB757" s="5"/>
      <c r="AC757" s="5"/>
      <c r="AD757" s="5"/>
      <c r="AE757" s="5"/>
      <c r="AF757" s="5"/>
      <c r="AG757" s="5"/>
    </row>
    <row r="758" spans="1:33" ht="15.95" customHeight="1" x14ac:dyDescent="0.3">
      <c r="A758" s="22" t="b">
        <f t="shared" si="179"/>
        <v>0</v>
      </c>
      <c r="B758" s="22" t="b">
        <f t="shared" si="180"/>
        <v>0</v>
      </c>
      <c r="C758" s="22" t="b">
        <f t="shared" si="181"/>
        <v>0</v>
      </c>
      <c r="D758" s="22" t="b">
        <f t="shared" si="182"/>
        <v>0</v>
      </c>
      <c r="E758" s="22" t="b">
        <f t="shared" si="183"/>
        <v>0</v>
      </c>
      <c r="F758" s="22" t="b">
        <f t="shared" si="194"/>
        <v>0</v>
      </c>
      <c r="G758" s="22" t="b">
        <f t="shared" si="193"/>
        <v>0</v>
      </c>
      <c r="H758" s="22" t="b">
        <f t="shared" si="184"/>
        <v>0</v>
      </c>
      <c r="I758" s="22" t="b">
        <f t="shared" si="191"/>
        <v>0</v>
      </c>
      <c r="J758" s="22" t="b">
        <f t="shared" si="185"/>
        <v>0</v>
      </c>
      <c r="K758" s="3" t="str">
        <f>IF(AND(J758,RIGHT(Y758)="통"),Y758,"")</f>
        <v/>
      </c>
      <c r="L758" s="3" t="str">
        <f t="shared" si="186"/>
        <v/>
      </c>
      <c r="M758" s="3" t="str">
        <f t="shared" si="187"/>
        <v/>
      </c>
      <c r="N758" s="64" t="str">
        <f t="shared" si="192"/>
        <v/>
      </c>
      <c r="O758" s="3" t="str">
        <f>IF(I758,IF(I759,CONCATENATE(Y758,O759),Y758),"")</f>
        <v/>
      </c>
      <c r="P758" s="19" t="str">
        <f>IF(G758,O758,IF(D758,Y758,""))</f>
        <v/>
      </c>
      <c r="Q758" s="23">
        <f>_xlfn.XLOOKUP(R758,summary!C1:C36,summary!B1:B36)</f>
        <v>43448</v>
      </c>
      <c r="R758" s="24" t="str">
        <f t="shared" si="188"/>
        <v>마북동</v>
      </c>
      <c r="S758" s="24" t="str">
        <f>IF(J758,Y758,S757)</f>
        <v>마북29통</v>
      </c>
      <c r="T758" s="24" t="str">
        <f>IF(J758,P759,T757)</f>
        <v>(마북동, 태영데시앙아파트)</v>
      </c>
      <c r="U758" s="24" t="str">
        <f t="shared" si="189"/>
        <v>마북</v>
      </c>
      <c r="V758" s="25">
        <f>IF(J758,M758,V757)</f>
        <v>29</v>
      </c>
      <c r="W758" s="25">
        <f t="shared" si="190"/>
        <v>5</v>
      </c>
      <c r="X758" s="26"/>
      <c r="Y758" s="7"/>
      <c r="Z758" s="2" t="s">
        <v>106</v>
      </c>
      <c r="AA758" s="2" t="s">
        <v>932</v>
      </c>
      <c r="AB758" s="5"/>
      <c r="AC758" s="5"/>
      <c r="AD758" s="5"/>
      <c r="AE758" s="5"/>
      <c r="AF758" s="5"/>
      <c r="AG758" s="5"/>
    </row>
    <row r="759" spans="1:33" ht="15.95" customHeight="1" x14ac:dyDescent="0.3">
      <c r="A759" s="22" t="b">
        <f t="shared" si="179"/>
        <v>1</v>
      </c>
      <c r="B759" s="22" t="b">
        <f t="shared" si="180"/>
        <v>0</v>
      </c>
      <c r="C759" s="22" t="b">
        <f t="shared" si="181"/>
        <v>0</v>
      </c>
      <c r="D759" s="22" t="b">
        <f t="shared" si="182"/>
        <v>0</v>
      </c>
      <c r="E759" s="22" t="b">
        <f t="shared" si="183"/>
        <v>0</v>
      </c>
      <c r="F759" s="22" t="b">
        <f t="shared" si="194"/>
        <v>0</v>
      </c>
      <c r="G759" s="22" t="b">
        <f t="shared" si="193"/>
        <v>0</v>
      </c>
      <c r="H759" s="22" t="b">
        <f t="shared" si="184"/>
        <v>0</v>
      </c>
      <c r="I759" s="22" t="b">
        <f t="shared" si="191"/>
        <v>0</v>
      </c>
      <c r="J759" s="22" t="b">
        <f t="shared" si="185"/>
        <v>1</v>
      </c>
      <c r="K759" s="3" t="str">
        <f>IF(AND(J759,RIGHT(Y759)="통"),Y759,"")</f>
        <v>마북30통</v>
      </c>
      <c r="L759" s="3" t="str">
        <f t="shared" si="186"/>
        <v>30</v>
      </c>
      <c r="M759" s="22">
        <f t="shared" si="187"/>
        <v>30</v>
      </c>
      <c r="N759" s="64" t="str">
        <f t="shared" si="192"/>
        <v>마북</v>
      </c>
      <c r="O759" s="3" t="str">
        <f>IF(I759,IF(I760,CONCATENATE(Y759,O760),Y759),"")</f>
        <v/>
      </c>
      <c r="P759" s="19" t="str">
        <f>IF(G759,O759,IF(D759,Y759,""))</f>
        <v/>
      </c>
      <c r="Q759" s="23">
        <f>_xlfn.XLOOKUP(R759,summary!C1:C36,summary!B1:B36)</f>
        <v>43448</v>
      </c>
      <c r="R759" s="24" t="str">
        <f t="shared" si="188"/>
        <v>마북동</v>
      </c>
      <c r="S759" s="24" t="str">
        <f>IF(J759,Y759,S758)</f>
        <v>마북30통</v>
      </c>
      <c r="T759" s="24" t="str">
        <f>IF(J759,P760,T758)</f>
        <v>(마북동, 벽산아파트)</v>
      </c>
      <c r="U759" s="24" t="str">
        <f t="shared" si="189"/>
        <v>마북</v>
      </c>
      <c r="V759" s="25">
        <f>IF(J759,M759,V758)</f>
        <v>30</v>
      </c>
      <c r="W759" s="25">
        <f t="shared" si="190"/>
        <v>1</v>
      </c>
      <c r="X759" s="26"/>
      <c r="Y759" s="2" t="s">
        <v>933</v>
      </c>
      <c r="Z759" s="2" t="s">
        <v>79</v>
      </c>
      <c r="AA759" s="2" t="s">
        <v>934</v>
      </c>
      <c r="AB759" s="5"/>
      <c r="AC759" s="5"/>
      <c r="AD759" s="5"/>
      <c r="AE759" s="5"/>
      <c r="AF759" s="5"/>
      <c r="AG759" s="5"/>
    </row>
    <row r="760" spans="1:33" ht="15.95" customHeight="1" x14ac:dyDescent="0.3">
      <c r="A760" s="22" t="b">
        <f t="shared" si="179"/>
        <v>1</v>
      </c>
      <c r="B760" s="22" t="b">
        <f t="shared" si="180"/>
        <v>1</v>
      </c>
      <c r="C760" s="22" t="b">
        <f t="shared" si="181"/>
        <v>0</v>
      </c>
      <c r="D760" s="22" t="b">
        <f t="shared" si="182"/>
        <v>0</v>
      </c>
      <c r="E760" s="22" t="b">
        <f t="shared" si="183"/>
        <v>1</v>
      </c>
      <c r="F760" s="22" t="b">
        <f t="shared" si="194"/>
        <v>1</v>
      </c>
      <c r="G760" s="22" t="b">
        <f t="shared" si="193"/>
        <v>1</v>
      </c>
      <c r="H760" s="22" t="b">
        <f t="shared" si="184"/>
        <v>0</v>
      </c>
      <c r="I760" s="22" t="b">
        <f t="shared" si="191"/>
        <v>1</v>
      </c>
      <c r="J760" s="22" t="b">
        <f t="shared" si="185"/>
        <v>0</v>
      </c>
      <c r="K760" s="3" t="str">
        <f>IF(AND(J760,RIGHT(Y760)="통"),Y760,"")</f>
        <v/>
      </c>
      <c r="L760" s="3" t="str">
        <f t="shared" si="186"/>
        <v/>
      </c>
      <c r="M760" s="3" t="str">
        <f t="shared" si="187"/>
        <v/>
      </c>
      <c r="N760" s="64" t="str">
        <f t="shared" si="192"/>
        <v/>
      </c>
      <c r="O760" s="3" t="str">
        <f>IF(I760,IF(I761,CONCATENATE(Y760,O761),Y760),"")</f>
        <v>(마북동, 벽산아파트)</v>
      </c>
      <c r="P760" s="19" t="str">
        <f>IF(G760,O760,IF(D760,Y760,""))</f>
        <v>(마북동, 벽산아파트)</v>
      </c>
      <c r="Q760" s="23">
        <f>_xlfn.XLOOKUP(R760,summary!C1:C36,summary!B1:B36)</f>
        <v>43448</v>
      </c>
      <c r="R760" s="24" t="str">
        <f t="shared" si="188"/>
        <v>마북동</v>
      </c>
      <c r="S760" s="24" t="str">
        <f>IF(J760,Y760,S759)</f>
        <v>마북30통</v>
      </c>
      <c r="T760" s="24" t="str">
        <f>IF(J760,P761,T759)</f>
        <v>(마북동, 벽산아파트)</v>
      </c>
      <c r="U760" s="24" t="str">
        <f t="shared" si="189"/>
        <v>마북</v>
      </c>
      <c r="V760" s="25">
        <f>IF(J760,M760,V759)</f>
        <v>30</v>
      </c>
      <c r="W760" s="25">
        <f t="shared" si="190"/>
        <v>2</v>
      </c>
      <c r="X760" s="26"/>
      <c r="Y760" s="2" t="s">
        <v>602</v>
      </c>
      <c r="Z760" s="2" t="s">
        <v>81</v>
      </c>
      <c r="AA760" s="2" t="s">
        <v>935</v>
      </c>
      <c r="AB760" s="5"/>
      <c r="AC760" s="5"/>
      <c r="AD760" s="5"/>
      <c r="AE760" s="5"/>
      <c r="AF760" s="5"/>
      <c r="AG760" s="5"/>
    </row>
    <row r="761" spans="1:33" ht="15.95" customHeight="1" x14ac:dyDescent="0.3">
      <c r="A761" s="22" t="b">
        <f t="shared" si="179"/>
        <v>1</v>
      </c>
      <c r="B761" s="22" t="b">
        <f t="shared" si="180"/>
        <v>0</v>
      </c>
      <c r="C761" s="22" t="b">
        <f t="shared" si="181"/>
        <v>1</v>
      </c>
      <c r="D761" s="22" t="b">
        <f t="shared" si="182"/>
        <v>0</v>
      </c>
      <c r="E761" s="22" t="b">
        <f t="shared" si="183"/>
        <v>1</v>
      </c>
      <c r="F761" s="22" t="b">
        <f t="shared" si="194"/>
        <v>1</v>
      </c>
      <c r="G761" s="22" t="b">
        <f t="shared" si="193"/>
        <v>0</v>
      </c>
      <c r="H761" s="22" t="b">
        <f t="shared" si="184"/>
        <v>1</v>
      </c>
      <c r="I761" s="22" t="b">
        <f t="shared" si="191"/>
        <v>1</v>
      </c>
      <c r="J761" s="22" t="b">
        <f t="shared" si="185"/>
        <v>0</v>
      </c>
      <c r="K761" s="3" t="str">
        <f>IF(AND(J761,RIGHT(Y761)="통"),Y761,"")</f>
        <v/>
      </c>
      <c r="L761" s="3" t="str">
        <f t="shared" si="186"/>
        <v/>
      </c>
      <c r="M761" s="3" t="str">
        <f t="shared" si="187"/>
        <v/>
      </c>
      <c r="N761" s="64" t="str">
        <f t="shared" si="192"/>
        <v/>
      </c>
      <c r="O761" s="3" t="str">
        <f>IF(I761,IF(I762,CONCATENATE(Y761,O762),Y761),"")</f>
        <v>벽산아파트)</v>
      </c>
      <c r="P761" s="19" t="str">
        <f>IF(G761,O761,IF(D761,Y761,""))</f>
        <v/>
      </c>
      <c r="Q761" s="23">
        <f>_xlfn.XLOOKUP(R761,summary!C1:C36,summary!B1:B36)</f>
        <v>43448</v>
      </c>
      <c r="R761" s="24" t="str">
        <f t="shared" si="188"/>
        <v>마북동</v>
      </c>
      <c r="S761" s="24" t="str">
        <f>IF(J761,Y761,S760)</f>
        <v>마북30통</v>
      </c>
      <c r="T761" s="24" t="str">
        <f>IF(J761,P762,T760)</f>
        <v>(마북동, 벽산아파트)</v>
      </c>
      <c r="U761" s="24" t="str">
        <f t="shared" si="189"/>
        <v>마북</v>
      </c>
      <c r="V761" s="25">
        <f>IF(J761,M761,V760)</f>
        <v>30</v>
      </c>
      <c r="W761" s="25">
        <f t="shared" si="190"/>
        <v>3</v>
      </c>
      <c r="X761" s="26"/>
      <c r="Y761" s="2" t="s">
        <v>690</v>
      </c>
      <c r="Z761" s="2" t="s">
        <v>83</v>
      </c>
      <c r="AA761" s="2" t="s">
        <v>936</v>
      </c>
      <c r="AB761" s="5"/>
      <c r="AC761" s="5"/>
      <c r="AD761" s="5"/>
      <c r="AE761" s="5"/>
      <c r="AF761" s="5"/>
      <c r="AG761" s="5"/>
    </row>
    <row r="762" spans="1:33" ht="15.95" customHeight="1" x14ac:dyDescent="0.3">
      <c r="A762" s="22" t="b">
        <f t="shared" si="179"/>
        <v>0</v>
      </c>
      <c r="B762" s="22" t="b">
        <f t="shared" si="180"/>
        <v>0</v>
      </c>
      <c r="C762" s="22" t="b">
        <f t="shared" si="181"/>
        <v>0</v>
      </c>
      <c r="D762" s="22" t="b">
        <f t="shared" si="182"/>
        <v>0</v>
      </c>
      <c r="E762" s="22" t="b">
        <f t="shared" si="183"/>
        <v>0</v>
      </c>
      <c r="F762" s="22" t="b">
        <f t="shared" si="194"/>
        <v>0</v>
      </c>
      <c r="G762" s="22" t="b">
        <f t="shared" si="193"/>
        <v>0</v>
      </c>
      <c r="H762" s="22" t="b">
        <f t="shared" si="184"/>
        <v>0</v>
      </c>
      <c r="I762" s="22" t="b">
        <f t="shared" si="191"/>
        <v>0</v>
      </c>
      <c r="J762" s="22" t="b">
        <f t="shared" si="185"/>
        <v>0</v>
      </c>
      <c r="K762" s="3" t="str">
        <f>IF(AND(J762,RIGHT(Y762)="통"),Y762,"")</f>
        <v/>
      </c>
      <c r="L762" s="3" t="str">
        <f t="shared" si="186"/>
        <v/>
      </c>
      <c r="M762" s="3" t="str">
        <f t="shared" si="187"/>
        <v/>
      </c>
      <c r="N762" s="64" t="str">
        <f t="shared" si="192"/>
        <v/>
      </c>
      <c r="O762" s="3" t="str">
        <f>IF(I762,IF(I763,CONCATENATE(Y762,O763),Y762),"")</f>
        <v/>
      </c>
      <c r="P762" s="19" t="str">
        <f>IF(G762,O762,IF(D762,Y762,""))</f>
        <v/>
      </c>
      <c r="Q762" s="23">
        <f>_xlfn.XLOOKUP(R762,summary!C1:C36,summary!B1:B36)</f>
        <v>43448</v>
      </c>
      <c r="R762" s="24" t="str">
        <f t="shared" si="188"/>
        <v>마북동</v>
      </c>
      <c r="S762" s="24" t="str">
        <f>IF(J762,Y762,S761)</f>
        <v>마북30통</v>
      </c>
      <c r="T762" s="24" t="str">
        <f>IF(J762,P763,T761)</f>
        <v>(마북동, 벽산아파트)</v>
      </c>
      <c r="U762" s="24" t="str">
        <f t="shared" si="189"/>
        <v>마북</v>
      </c>
      <c r="V762" s="25">
        <f>IF(J762,M762,V761)</f>
        <v>30</v>
      </c>
      <c r="W762" s="25">
        <f t="shared" si="190"/>
        <v>4</v>
      </c>
      <c r="X762" s="26"/>
      <c r="Y762" s="7"/>
      <c r="Z762" s="2" t="s">
        <v>90</v>
      </c>
      <c r="AA762" s="2" t="s">
        <v>937</v>
      </c>
      <c r="AB762" s="5"/>
      <c r="AC762" s="5"/>
      <c r="AD762" s="5"/>
      <c r="AE762" s="5"/>
      <c r="AF762" s="5"/>
      <c r="AG762" s="5"/>
    </row>
    <row r="763" spans="1:33" ht="15.95" customHeight="1" x14ac:dyDescent="0.3">
      <c r="A763" s="22" t="b">
        <f t="shared" si="179"/>
        <v>0</v>
      </c>
      <c r="B763" s="22" t="b">
        <f t="shared" si="180"/>
        <v>0</v>
      </c>
      <c r="C763" s="22" t="b">
        <f t="shared" si="181"/>
        <v>0</v>
      </c>
      <c r="D763" s="22" t="b">
        <f t="shared" si="182"/>
        <v>0</v>
      </c>
      <c r="E763" s="22" t="b">
        <f t="shared" si="183"/>
        <v>0</v>
      </c>
      <c r="F763" s="22" t="b">
        <f t="shared" si="194"/>
        <v>0</v>
      </c>
      <c r="G763" s="22" t="b">
        <f t="shared" si="193"/>
        <v>0</v>
      </c>
      <c r="H763" s="22" t="b">
        <f t="shared" si="184"/>
        <v>0</v>
      </c>
      <c r="I763" s="22" t="b">
        <f t="shared" si="191"/>
        <v>0</v>
      </c>
      <c r="J763" s="22" t="b">
        <f t="shared" si="185"/>
        <v>0</v>
      </c>
      <c r="K763" s="3" t="str">
        <f>IF(AND(J763,RIGHT(Y763)="통"),Y763,"")</f>
        <v/>
      </c>
      <c r="L763" s="3" t="str">
        <f t="shared" si="186"/>
        <v/>
      </c>
      <c r="M763" s="3" t="str">
        <f t="shared" si="187"/>
        <v/>
      </c>
      <c r="N763" s="64" t="str">
        <f t="shared" si="192"/>
        <v/>
      </c>
      <c r="O763" s="3" t="str">
        <f>IF(I763,IF(I764,CONCATENATE(Y763,O764),Y763),"")</f>
        <v/>
      </c>
      <c r="P763" s="19" t="str">
        <f>IF(G763,O763,IF(D763,Y763,""))</f>
        <v/>
      </c>
      <c r="Q763" s="23">
        <f>_xlfn.XLOOKUP(R763,summary!C1:C36,summary!B1:B36)</f>
        <v>43448</v>
      </c>
      <c r="R763" s="24" t="str">
        <f t="shared" si="188"/>
        <v>마북동</v>
      </c>
      <c r="S763" s="24" t="str">
        <f>IF(J763,Y763,S762)</f>
        <v>마북30통</v>
      </c>
      <c r="T763" s="24" t="str">
        <f>IF(J763,P764,T762)</f>
        <v>(마북동, 벽산아파트)</v>
      </c>
      <c r="U763" s="24" t="str">
        <f t="shared" si="189"/>
        <v>마북</v>
      </c>
      <c r="V763" s="25">
        <f>IF(J763,M763,V762)</f>
        <v>30</v>
      </c>
      <c r="W763" s="25">
        <f t="shared" si="190"/>
        <v>5</v>
      </c>
      <c r="X763" s="26"/>
      <c r="Y763" s="7"/>
      <c r="Z763" s="2" t="s">
        <v>106</v>
      </c>
      <c r="AA763" s="2" t="s">
        <v>938</v>
      </c>
      <c r="AB763" s="5"/>
      <c r="AC763" s="5"/>
      <c r="AD763" s="5"/>
      <c r="AE763" s="5"/>
      <c r="AF763" s="5"/>
      <c r="AG763" s="5"/>
    </row>
    <row r="764" spans="1:33" ht="15.95" customHeight="1" x14ac:dyDescent="0.3">
      <c r="A764" s="22" t="b">
        <f t="shared" si="179"/>
        <v>0</v>
      </c>
      <c r="B764" s="22" t="b">
        <f t="shared" si="180"/>
        <v>0</v>
      </c>
      <c r="C764" s="22" t="b">
        <f t="shared" si="181"/>
        <v>0</v>
      </c>
      <c r="D764" s="22" t="b">
        <f t="shared" si="182"/>
        <v>0</v>
      </c>
      <c r="E764" s="22" t="b">
        <f t="shared" si="183"/>
        <v>0</v>
      </c>
      <c r="F764" s="22" t="b">
        <f t="shared" si="194"/>
        <v>0</v>
      </c>
      <c r="G764" s="22" t="b">
        <f t="shared" si="193"/>
        <v>0</v>
      </c>
      <c r="H764" s="22" t="b">
        <f t="shared" si="184"/>
        <v>0</v>
      </c>
      <c r="I764" s="22" t="b">
        <f t="shared" si="191"/>
        <v>0</v>
      </c>
      <c r="J764" s="22" t="b">
        <f t="shared" si="185"/>
        <v>0</v>
      </c>
      <c r="K764" s="3" t="str">
        <f>IF(AND(J764,RIGHT(Y764)="통"),Y764,"")</f>
        <v/>
      </c>
      <c r="L764" s="3" t="str">
        <f t="shared" si="186"/>
        <v/>
      </c>
      <c r="M764" s="3" t="str">
        <f t="shared" si="187"/>
        <v/>
      </c>
      <c r="N764" s="64" t="str">
        <f t="shared" si="192"/>
        <v/>
      </c>
      <c r="O764" s="3" t="str">
        <f>IF(I764,IF(I765,CONCATENATE(Y764,O765),Y764),"")</f>
        <v/>
      </c>
      <c r="P764" s="19" t="str">
        <f>IF(G764,O764,IF(D764,Y764,""))</f>
        <v/>
      </c>
      <c r="Q764" s="23">
        <f>_xlfn.XLOOKUP(R764,summary!C1:C36,summary!B1:B36)</f>
        <v>43448</v>
      </c>
      <c r="R764" s="24" t="str">
        <f t="shared" si="188"/>
        <v>마북동</v>
      </c>
      <c r="S764" s="24" t="str">
        <f>IF(J764,Y764,S763)</f>
        <v>마북30통</v>
      </c>
      <c r="T764" s="24" t="str">
        <f>IF(J764,P765,T763)</f>
        <v>(마북동, 벽산아파트)</v>
      </c>
      <c r="U764" s="24" t="str">
        <f t="shared" si="189"/>
        <v>마북</v>
      </c>
      <c r="V764" s="25">
        <f>IF(J764,M764,V763)</f>
        <v>30</v>
      </c>
      <c r="W764" s="25">
        <f t="shared" si="190"/>
        <v>6</v>
      </c>
      <c r="X764" s="26"/>
      <c r="Y764" s="7"/>
      <c r="Z764" s="2" t="s">
        <v>108</v>
      </c>
      <c r="AA764" s="2" t="s">
        <v>939</v>
      </c>
      <c r="AB764" s="5"/>
      <c r="AC764" s="5"/>
      <c r="AD764" s="5"/>
      <c r="AE764" s="5"/>
      <c r="AF764" s="5"/>
      <c r="AG764" s="5"/>
    </row>
    <row r="765" spans="1:33" ht="15.95" customHeight="1" x14ac:dyDescent="0.3">
      <c r="A765" s="22" t="b">
        <f t="shared" si="179"/>
        <v>0</v>
      </c>
      <c r="B765" s="22" t="b">
        <f t="shared" si="180"/>
        <v>0</v>
      </c>
      <c r="C765" s="22" t="b">
        <f t="shared" si="181"/>
        <v>0</v>
      </c>
      <c r="D765" s="22" t="b">
        <f t="shared" si="182"/>
        <v>0</v>
      </c>
      <c r="E765" s="22" t="b">
        <f t="shared" si="183"/>
        <v>0</v>
      </c>
      <c r="F765" s="22" t="b">
        <f t="shared" si="194"/>
        <v>0</v>
      </c>
      <c r="G765" s="22" t="b">
        <f t="shared" si="193"/>
        <v>0</v>
      </c>
      <c r="H765" s="22" t="b">
        <f t="shared" si="184"/>
        <v>0</v>
      </c>
      <c r="I765" s="22" t="b">
        <f t="shared" si="191"/>
        <v>0</v>
      </c>
      <c r="J765" s="22" t="b">
        <f t="shared" si="185"/>
        <v>0</v>
      </c>
      <c r="K765" s="3" t="str">
        <f>IF(AND(J765,RIGHT(Y765)="통"),Y765,"")</f>
        <v/>
      </c>
      <c r="L765" s="3" t="str">
        <f t="shared" si="186"/>
        <v/>
      </c>
      <c r="M765" s="3" t="str">
        <f t="shared" si="187"/>
        <v/>
      </c>
      <c r="N765" s="64" t="str">
        <f t="shared" si="192"/>
        <v/>
      </c>
      <c r="O765" s="3" t="str">
        <f>IF(I765,IF(I766,CONCATENATE(Y765,O766),Y765),"")</f>
        <v/>
      </c>
      <c r="P765" s="19" t="str">
        <f>IF(G765,O765,IF(D765,Y765,""))</f>
        <v/>
      </c>
      <c r="Q765" s="23">
        <f>_xlfn.XLOOKUP(R765,summary!C1:C36,summary!B1:B36)</f>
        <v>43448</v>
      </c>
      <c r="R765" s="24" t="str">
        <f t="shared" si="188"/>
        <v>마북동</v>
      </c>
      <c r="S765" s="24" t="str">
        <f>IF(J765,Y765,S764)</f>
        <v>마북30통</v>
      </c>
      <c r="T765" s="24" t="str">
        <f>IF(J765,P766,T764)</f>
        <v>(마북동, 벽산아파트)</v>
      </c>
      <c r="U765" s="24" t="str">
        <f t="shared" si="189"/>
        <v>마북</v>
      </c>
      <c r="V765" s="25">
        <f>IF(J765,M765,V764)</f>
        <v>30</v>
      </c>
      <c r="W765" s="25">
        <f t="shared" si="190"/>
        <v>7</v>
      </c>
      <c r="X765" s="26"/>
      <c r="Y765" s="7"/>
      <c r="Z765" s="2" t="s">
        <v>110</v>
      </c>
      <c r="AA765" s="2" t="s">
        <v>940</v>
      </c>
      <c r="AB765" s="5"/>
      <c r="AC765" s="5"/>
      <c r="AD765" s="5"/>
      <c r="AE765" s="5"/>
      <c r="AF765" s="5"/>
      <c r="AG765" s="5"/>
    </row>
    <row r="766" spans="1:33" ht="15.95" customHeight="1" x14ac:dyDescent="0.3">
      <c r="A766" s="22" t="b">
        <f t="shared" si="179"/>
        <v>0</v>
      </c>
      <c r="B766" s="22" t="b">
        <f t="shared" si="180"/>
        <v>0</v>
      </c>
      <c r="C766" s="22" t="b">
        <f t="shared" si="181"/>
        <v>0</v>
      </c>
      <c r="D766" s="22" t="b">
        <f t="shared" si="182"/>
        <v>0</v>
      </c>
      <c r="E766" s="22" t="b">
        <f t="shared" si="183"/>
        <v>0</v>
      </c>
      <c r="F766" s="22" t="b">
        <f t="shared" si="194"/>
        <v>0</v>
      </c>
      <c r="G766" s="22" t="b">
        <f t="shared" si="193"/>
        <v>0</v>
      </c>
      <c r="H766" s="22" t="b">
        <f t="shared" si="184"/>
        <v>0</v>
      </c>
      <c r="I766" s="22" t="b">
        <f t="shared" si="191"/>
        <v>0</v>
      </c>
      <c r="J766" s="22" t="b">
        <f t="shared" si="185"/>
        <v>0</v>
      </c>
      <c r="K766" s="3" t="str">
        <f>IF(AND(J766,RIGHT(Y766)="통"),Y766,"")</f>
        <v/>
      </c>
      <c r="L766" s="3" t="str">
        <f t="shared" si="186"/>
        <v/>
      </c>
      <c r="M766" s="3" t="str">
        <f t="shared" si="187"/>
        <v/>
      </c>
      <c r="N766" s="64" t="str">
        <f t="shared" si="192"/>
        <v/>
      </c>
      <c r="O766" s="3" t="str">
        <f>IF(I766,IF(I767,CONCATENATE(Y766,O767),Y766),"")</f>
        <v/>
      </c>
      <c r="P766" s="19" t="str">
        <f>IF(G766,O766,IF(D766,Y766,""))</f>
        <v/>
      </c>
      <c r="Q766" s="23">
        <f>_xlfn.XLOOKUP(R766,summary!C1:C36,summary!B1:B36)</f>
        <v>43448</v>
      </c>
      <c r="R766" s="24" t="str">
        <f t="shared" si="188"/>
        <v>마북동</v>
      </c>
      <c r="S766" s="24" t="str">
        <f>IF(J766,Y766,S765)</f>
        <v>마북30통</v>
      </c>
      <c r="T766" s="24" t="str">
        <f>IF(J766,P767,T765)</f>
        <v>(마북동, 벽산아파트)</v>
      </c>
      <c r="U766" s="24" t="str">
        <f t="shared" si="189"/>
        <v>마북</v>
      </c>
      <c r="V766" s="25">
        <f>IF(J766,M766,V765)</f>
        <v>30</v>
      </c>
      <c r="W766" s="25">
        <f t="shared" si="190"/>
        <v>8</v>
      </c>
      <c r="X766" s="26"/>
      <c r="Y766" s="7"/>
      <c r="Z766" s="2" t="s">
        <v>112</v>
      </c>
      <c r="AA766" s="2" t="s">
        <v>941</v>
      </c>
      <c r="AB766" s="5"/>
      <c r="AC766" s="5"/>
      <c r="AD766" s="5"/>
      <c r="AE766" s="5"/>
      <c r="AF766" s="5"/>
      <c r="AG766" s="5"/>
    </row>
    <row r="767" spans="1:33" ht="15.95" customHeight="1" x14ac:dyDescent="0.3">
      <c r="A767" s="22" t="b">
        <f t="shared" si="179"/>
        <v>0</v>
      </c>
      <c r="B767" s="22" t="b">
        <f t="shared" si="180"/>
        <v>0</v>
      </c>
      <c r="C767" s="22" t="b">
        <f t="shared" si="181"/>
        <v>0</v>
      </c>
      <c r="D767" s="22" t="b">
        <f t="shared" si="182"/>
        <v>0</v>
      </c>
      <c r="E767" s="22" t="b">
        <f t="shared" si="183"/>
        <v>0</v>
      </c>
      <c r="F767" s="22" t="b">
        <f t="shared" si="194"/>
        <v>0</v>
      </c>
      <c r="G767" s="22" t="b">
        <f t="shared" si="193"/>
        <v>0</v>
      </c>
      <c r="H767" s="22" t="b">
        <f t="shared" si="184"/>
        <v>0</v>
      </c>
      <c r="I767" s="22" t="b">
        <f t="shared" si="191"/>
        <v>0</v>
      </c>
      <c r="J767" s="22" t="b">
        <f t="shared" si="185"/>
        <v>0</v>
      </c>
      <c r="K767" s="3" t="str">
        <f>IF(AND(J767,RIGHT(Y767)="통"),Y767,"")</f>
        <v/>
      </c>
      <c r="L767" s="3" t="str">
        <f t="shared" si="186"/>
        <v/>
      </c>
      <c r="M767" s="3" t="str">
        <f t="shared" si="187"/>
        <v/>
      </c>
      <c r="N767" s="64" t="str">
        <f t="shared" si="192"/>
        <v/>
      </c>
      <c r="O767" s="3" t="str">
        <f>IF(I767,IF(I768,CONCATENATE(Y767,O768),Y767),"")</f>
        <v/>
      </c>
      <c r="P767" s="19" t="str">
        <f>IF(G767,O767,IF(D767,Y767,""))</f>
        <v/>
      </c>
      <c r="Q767" s="23">
        <f>_xlfn.XLOOKUP(R767,summary!C1:C36,summary!B1:B36)</f>
        <v>43448</v>
      </c>
      <c r="R767" s="24" t="str">
        <f t="shared" si="188"/>
        <v>마북동</v>
      </c>
      <c r="S767" s="24" t="str">
        <f>IF(J767,Y767,S766)</f>
        <v>마북30통</v>
      </c>
      <c r="T767" s="24" t="str">
        <f>IF(J767,P768,T766)</f>
        <v>(마북동, 벽산아파트)</v>
      </c>
      <c r="U767" s="24" t="str">
        <f t="shared" si="189"/>
        <v>마북</v>
      </c>
      <c r="V767" s="25">
        <f>IF(J767,M767,V766)</f>
        <v>30</v>
      </c>
      <c r="W767" s="25">
        <f t="shared" si="190"/>
        <v>9</v>
      </c>
      <c r="X767" s="26"/>
      <c r="Y767" s="7"/>
      <c r="Z767" s="2" t="s">
        <v>114</v>
      </c>
      <c r="AA767" s="2" t="s">
        <v>942</v>
      </c>
      <c r="AB767" s="5"/>
      <c r="AC767" s="5"/>
      <c r="AD767" s="5"/>
      <c r="AE767" s="5"/>
      <c r="AF767" s="5"/>
      <c r="AG767" s="5"/>
    </row>
    <row r="768" spans="1:33" ht="15.95" customHeight="1" x14ac:dyDescent="0.3">
      <c r="A768" s="22" t="b">
        <f t="shared" si="179"/>
        <v>0</v>
      </c>
      <c r="B768" s="22" t="b">
        <f t="shared" si="180"/>
        <v>0</v>
      </c>
      <c r="C768" s="22" t="b">
        <f t="shared" si="181"/>
        <v>0</v>
      </c>
      <c r="D768" s="22" t="b">
        <f t="shared" si="182"/>
        <v>0</v>
      </c>
      <c r="E768" s="22" t="b">
        <f t="shared" si="183"/>
        <v>0</v>
      </c>
      <c r="F768" s="22" t="b">
        <f t="shared" si="194"/>
        <v>0</v>
      </c>
      <c r="G768" s="22" t="b">
        <f t="shared" si="193"/>
        <v>0</v>
      </c>
      <c r="H768" s="22" t="b">
        <f t="shared" si="184"/>
        <v>0</v>
      </c>
      <c r="I768" s="22" t="b">
        <f t="shared" si="191"/>
        <v>0</v>
      </c>
      <c r="J768" s="22" t="b">
        <f t="shared" si="185"/>
        <v>0</v>
      </c>
      <c r="K768" s="3" t="str">
        <f>IF(AND(J768,RIGHT(Y768)="통"),Y768,"")</f>
        <v/>
      </c>
      <c r="L768" s="3" t="str">
        <f t="shared" si="186"/>
        <v/>
      </c>
      <c r="M768" s="3" t="str">
        <f t="shared" si="187"/>
        <v/>
      </c>
      <c r="N768" s="64" t="str">
        <f t="shared" si="192"/>
        <v/>
      </c>
      <c r="O768" s="3" t="str">
        <f>IF(I768,IF(I769,CONCATENATE(Y768,O769),Y768),"")</f>
        <v/>
      </c>
      <c r="P768" s="19" t="str">
        <f>IF(G768,O768,IF(D768,Y768,""))</f>
        <v/>
      </c>
      <c r="Q768" s="23">
        <f>_xlfn.XLOOKUP(R768,summary!C1:C36,summary!B1:B36)</f>
        <v>43448</v>
      </c>
      <c r="R768" s="24" t="str">
        <f t="shared" si="188"/>
        <v>마북동</v>
      </c>
      <c r="S768" s="24" t="str">
        <f>IF(J768,Y768,S767)</f>
        <v>마북30통</v>
      </c>
      <c r="T768" s="24" t="str">
        <f>IF(J768,P769,T767)</f>
        <v>(마북동, 벽산아파트)</v>
      </c>
      <c r="U768" s="24" t="str">
        <f t="shared" si="189"/>
        <v>마북</v>
      </c>
      <c r="V768" s="25">
        <f>IF(J768,M768,V767)</f>
        <v>30</v>
      </c>
      <c r="W768" s="25">
        <f t="shared" si="190"/>
        <v>10</v>
      </c>
      <c r="X768" s="26"/>
      <c r="Y768" s="7"/>
      <c r="Z768" s="2" t="s">
        <v>116</v>
      </c>
      <c r="AA768" s="2" t="s">
        <v>943</v>
      </c>
      <c r="AB768" s="5"/>
      <c r="AC768" s="5"/>
      <c r="AD768" s="5"/>
      <c r="AE768" s="5"/>
      <c r="AF768" s="5"/>
      <c r="AG768" s="5"/>
    </row>
    <row r="769" spans="1:33" ht="15.95" customHeight="1" x14ac:dyDescent="0.3">
      <c r="A769" s="22" t="b">
        <f t="shared" si="179"/>
        <v>0</v>
      </c>
      <c r="B769" s="22" t="b">
        <f t="shared" si="180"/>
        <v>0</v>
      </c>
      <c r="C769" s="22" t="b">
        <f t="shared" si="181"/>
        <v>0</v>
      </c>
      <c r="D769" s="22" t="b">
        <f t="shared" si="182"/>
        <v>0</v>
      </c>
      <c r="E769" s="22" t="b">
        <f t="shared" si="183"/>
        <v>0</v>
      </c>
      <c r="F769" s="22" t="b">
        <f t="shared" si="194"/>
        <v>0</v>
      </c>
      <c r="G769" s="22" t="b">
        <f t="shared" si="193"/>
        <v>0</v>
      </c>
      <c r="H769" s="22" t="b">
        <f t="shared" si="184"/>
        <v>0</v>
      </c>
      <c r="I769" s="22" t="b">
        <f t="shared" si="191"/>
        <v>0</v>
      </c>
      <c r="J769" s="22" t="b">
        <f t="shared" si="185"/>
        <v>0</v>
      </c>
      <c r="K769" s="3" t="str">
        <f>IF(AND(J769,RIGHT(Y769)="통"),Y769,"")</f>
        <v/>
      </c>
      <c r="L769" s="3" t="str">
        <f t="shared" si="186"/>
        <v/>
      </c>
      <c r="M769" s="3" t="str">
        <f t="shared" si="187"/>
        <v/>
      </c>
      <c r="N769" s="64" t="str">
        <f t="shared" si="192"/>
        <v/>
      </c>
      <c r="O769" s="3" t="str">
        <f>IF(I769,IF(I770,CONCATENATE(Y769,O770),Y769),"")</f>
        <v/>
      </c>
      <c r="P769" s="19" t="str">
        <f>IF(G769,O769,IF(D769,Y769,""))</f>
        <v/>
      </c>
      <c r="Q769" s="23">
        <f>_xlfn.XLOOKUP(R769,summary!C1:C36,summary!B1:B36)</f>
        <v>43448</v>
      </c>
      <c r="R769" s="24" t="str">
        <f t="shared" si="188"/>
        <v>마북동</v>
      </c>
      <c r="S769" s="24" t="str">
        <f>IF(J769,Y769,S768)</f>
        <v>마북30통</v>
      </c>
      <c r="T769" s="24" t="str">
        <f>IF(J769,P770,T768)</f>
        <v>(마북동, 벽산아파트)</v>
      </c>
      <c r="U769" s="24" t="str">
        <f t="shared" si="189"/>
        <v>마북</v>
      </c>
      <c r="V769" s="25">
        <f>IF(J769,M769,V768)</f>
        <v>30</v>
      </c>
      <c r="W769" s="24" t="str">
        <f t="shared" si="190"/>
        <v/>
      </c>
      <c r="X769" s="26"/>
      <c r="Y769" s="7"/>
      <c r="Z769" s="7"/>
      <c r="AA769" s="7"/>
      <c r="AB769" s="5"/>
      <c r="AC769" s="5"/>
      <c r="AD769" s="5"/>
      <c r="AE769" s="5"/>
      <c r="AF769" s="5"/>
      <c r="AG769" s="5"/>
    </row>
    <row r="770" spans="1:33" ht="15.95" customHeight="1" x14ac:dyDescent="0.3">
      <c r="A770" s="22" t="b">
        <f t="shared" ref="A770:A833" si="195">LEN(Y770)&gt;0</f>
        <v>0</v>
      </c>
      <c r="B770" s="22" t="b">
        <f t="shared" ref="B770:B833" si="196">LEFT(Y770)="("</f>
        <v>0</v>
      </c>
      <c r="C770" s="22" t="b">
        <f t="shared" ref="C770:C833" si="197">RIGHT(Y770)=")"</f>
        <v>0</v>
      </c>
      <c r="D770" s="22" t="b">
        <f t="shared" ref="D770:D833" si="198">AND(B770,C770)</f>
        <v>0</v>
      </c>
      <c r="E770" s="22" t="b">
        <f t="shared" ref="E770:E833" si="199">OR(B770,C770)</f>
        <v>0</v>
      </c>
      <c r="F770" s="22" t="b">
        <f t="shared" si="194"/>
        <v>0</v>
      </c>
      <c r="G770" s="22" t="b">
        <f t="shared" si="193"/>
        <v>0</v>
      </c>
      <c r="H770" s="22" t="b">
        <f t="shared" ref="H770:H833" si="200">AND(C770,$F770)</f>
        <v>0</v>
      </c>
      <c r="I770" s="22" t="b">
        <f t="shared" si="191"/>
        <v>0</v>
      </c>
      <c r="J770" s="22" t="b">
        <f t="shared" ref="J770:J833" si="201">AND(A770,NOT(B770),NOT(I770))</f>
        <v>0</v>
      </c>
      <c r="K770" s="3" t="str">
        <f>IF(AND(J770,RIGHT(Y770)="통"),Y770,"")</f>
        <v/>
      </c>
      <c r="L770" s="3" t="str">
        <f t="shared" ref="L770:L833" si="202">RIGHT(SUBSTITUTE(K770,"통",""),2)</f>
        <v/>
      </c>
      <c r="M770" s="3" t="str">
        <f t="shared" ref="M770:M833" si="203">IF(LEN(L770)=0,"",IF(CODE(L770)&lt;60,VALUE(L770),VALUE(RIGHT(L770))))</f>
        <v/>
      </c>
      <c r="N770" s="64" t="str">
        <f t="shared" si="192"/>
        <v/>
      </c>
      <c r="O770" s="3" t="str">
        <f>IF(I770,IF(I771,CONCATENATE(Y770,O771),Y770),"")</f>
        <v/>
      </c>
      <c r="P770" s="19" t="str">
        <f>IF(G770,O770,IF(D770,Y770,""))</f>
        <v/>
      </c>
      <c r="Q770" s="23">
        <f>_xlfn.XLOOKUP(R770,summary!C1:C36,summary!B1:B36)</f>
        <v>43448</v>
      </c>
      <c r="R770" s="24" t="str">
        <f t="shared" ref="R770:R833" si="204">IF($X770="",R769,$X770)</f>
        <v>마북동</v>
      </c>
      <c r="S770" s="24" t="str">
        <f>IF(J770,Y770,S769)</f>
        <v>마북30통</v>
      </c>
      <c r="T770" s="24" t="str">
        <f>IF(J770,P771,T769)</f>
        <v>(마북동, 벽산아파트)</v>
      </c>
      <c r="U770" s="24" t="str">
        <f t="shared" ref="U770:U833" si="205">IF($J770,N770,U769)</f>
        <v>마북</v>
      </c>
      <c r="V770" s="25">
        <f>IF(J770,M770,V769)</f>
        <v>30</v>
      </c>
      <c r="W770" s="24" t="str">
        <f t="shared" ref="W770:W833" si="206">IF(ISBLANK(Z770),"",IF(LEN(TRIM(Z770))&lt;4,VALUE(SUBSTITUTE(TRIM(Z770),"반","")),""))</f>
        <v/>
      </c>
      <c r="X770" s="26"/>
      <c r="Y770" s="7"/>
      <c r="Z770" s="7"/>
      <c r="AA770" s="7"/>
      <c r="AB770" s="5"/>
      <c r="AC770" s="5"/>
      <c r="AD770" s="5"/>
      <c r="AE770" s="5"/>
      <c r="AF770" s="5"/>
      <c r="AG770" s="5"/>
    </row>
    <row r="771" spans="1:33" ht="15.95" customHeight="1" x14ac:dyDescent="0.3">
      <c r="A771" s="22" t="b">
        <f t="shared" si="195"/>
        <v>0</v>
      </c>
      <c r="B771" s="22" t="b">
        <f t="shared" si="196"/>
        <v>0</v>
      </c>
      <c r="C771" s="22" t="b">
        <f t="shared" si="197"/>
        <v>0</v>
      </c>
      <c r="D771" s="22" t="b">
        <f t="shared" si="198"/>
        <v>0</v>
      </c>
      <c r="E771" s="22" t="b">
        <f t="shared" si="199"/>
        <v>0</v>
      </c>
      <c r="F771" s="22" t="b">
        <f t="shared" si="194"/>
        <v>0</v>
      </c>
      <c r="G771" s="22" t="b">
        <f t="shared" si="193"/>
        <v>0</v>
      </c>
      <c r="H771" s="22" t="b">
        <f t="shared" si="200"/>
        <v>0</v>
      </c>
      <c r="I771" s="22" t="b">
        <f t="shared" ref="I771:I834" si="207">IF(G771,G771,IF(H770,FALSE,I770))</f>
        <v>0</v>
      </c>
      <c r="J771" s="22" t="b">
        <f t="shared" si="201"/>
        <v>0</v>
      </c>
      <c r="K771" s="3" t="str">
        <f>IF(AND(J771,RIGHT(Y771)="통"),Y771,"")</f>
        <v/>
      </c>
      <c r="L771" s="3" t="str">
        <f t="shared" si="202"/>
        <v/>
      </c>
      <c r="M771" s="3" t="str">
        <f t="shared" si="203"/>
        <v/>
      </c>
      <c r="N771" s="64" t="str">
        <f t="shared" ref="N771:N834" si="208">SUBSTITUTE(K771,_xlfn.CONCAT(M771,"통"),"")</f>
        <v/>
      </c>
      <c r="O771" s="3" t="str">
        <f>IF(I771,IF(I772,CONCATENATE(Y771,O772),Y771),"")</f>
        <v/>
      </c>
      <c r="P771" s="19" t="str">
        <f>IF(G771,O771,IF(D771,Y771,""))</f>
        <v/>
      </c>
      <c r="Q771" s="23">
        <f>_xlfn.XLOOKUP(R771,summary!C1:C36,summary!B1:B36)</f>
        <v>43448</v>
      </c>
      <c r="R771" s="24" t="str">
        <f t="shared" si="204"/>
        <v>마북동</v>
      </c>
      <c r="S771" s="24" t="str">
        <f>IF(J771,Y771,S770)</f>
        <v>마북30통</v>
      </c>
      <c r="T771" s="24" t="str">
        <f>IF(J771,P772,T770)</f>
        <v>(마북동, 벽산아파트)</v>
      </c>
      <c r="U771" s="24" t="str">
        <f t="shared" si="205"/>
        <v>마북</v>
      </c>
      <c r="V771" s="25">
        <f>IF(J771,M771,V770)</f>
        <v>30</v>
      </c>
      <c r="W771" s="24" t="str">
        <f t="shared" si="206"/>
        <v/>
      </c>
      <c r="X771" s="26"/>
      <c r="Y771" s="7"/>
      <c r="Z771" s="7"/>
      <c r="AA771" s="7"/>
      <c r="AB771" s="5"/>
      <c r="AC771" s="5"/>
      <c r="AD771" s="5"/>
      <c r="AE771" s="5"/>
      <c r="AF771" s="5"/>
      <c r="AG771" s="5"/>
    </row>
    <row r="772" spans="1:33" ht="15.95" customHeight="1" x14ac:dyDescent="0.3">
      <c r="A772" s="22" t="b">
        <f t="shared" si="195"/>
        <v>1</v>
      </c>
      <c r="B772" s="22" t="b">
        <f t="shared" si="196"/>
        <v>0</v>
      </c>
      <c r="C772" s="22" t="b">
        <f t="shared" si="197"/>
        <v>0</v>
      </c>
      <c r="D772" s="22" t="b">
        <f t="shared" si="198"/>
        <v>0</v>
      </c>
      <c r="E772" s="22" t="b">
        <f t="shared" si="199"/>
        <v>0</v>
      </c>
      <c r="F772" s="22" t="b">
        <f t="shared" si="194"/>
        <v>0</v>
      </c>
      <c r="G772" s="22" t="b">
        <f t="shared" si="193"/>
        <v>0</v>
      </c>
      <c r="H772" s="22" t="b">
        <f t="shared" si="200"/>
        <v>0</v>
      </c>
      <c r="I772" s="22" t="b">
        <f t="shared" si="207"/>
        <v>0</v>
      </c>
      <c r="J772" s="22" t="b">
        <f t="shared" si="201"/>
        <v>1</v>
      </c>
      <c r="K772" s="3" t="str">
        <f>IF(AND(J772,RIGHT(Y772)="통"),Y772,"")</f>
        <v/>
      </c>
      <c r="L772" s="3" t="str">
        <f t="shared" si="202"/>
        <v/>
      </c>
      <c r="M772" s="3" t="str">
        <f t="shared" si="203"/>
        <v/>
      </c>
      <c r="N772" s="64" t="str">
        <f t="shared" si="208"/>
        <v/>
      </c>
      <c r="O772" s="3" t="str">
        <f>IF(I772,IF(I773,CONCATENATE(Y772,O773),Y772),"")</f>
        <v/>
      </c>
      <c r="P772" s="19" t="str">
        <f>IF(G772,O772,IF(D772,Y772,""))</f>
        <v/>
      </c>
      <c r="Q772" s="23" t="e">
        <f>_xlfn.XLOOKUP(R772,summary!C1:C36,summary!B1:B36)</f>
        <v>#N/A</v>
      </c>
      <c r="R772" s="24" t="str">
        <f t="shared" si="204"/>
        <v>읍 면 동</v>
      </c>
      <c r="S772" s="24" t="str">
        <f>IF(J772,Y772,S771)</f>
        <v>통 리 명</v>
      </c>
      <c r="T772" s="24" t="str">
        <f>IF(J772,P773,T771)</f>
        <v/>
      </c>
      <c r="U772" s="25" t="str">
        <f t="shared" si="205"/>
        <v/>
      </c>
      <c r="V772" s="24" t="str">
        <f>IF(J772,M772,V771)</f>
        <v/>
      </c>
      <c r="W772" s="24" t="str">
        <f t="shared" si="206"/>
        <v/>
      </c>
      <c r="X772" s="21" t="s">
        <v>141</v>
      </c>
      <c r="Y772" s="2" t="s">
        <v>142</v>
      </c>
      <c r="Z772" s="2" t="s">
        <v>74</v>
      </c>
      <c r="AA772" s="2" t="s">
        <v>143</v>
      </c>
      <c r="AB772" s="5"/>
      <c r="AC772" s="5"/>
      <c r="AD772" s="5"/>
      <c r="AE772" s="5"/>
      <c r="AF772" s="5"/>
      <c r="AG772" s="5"/>
    </row>
    <row r="773" spans="1:33" ht="15.95" customHeight="1" x14ac:dyDescent="0.3">
      <c r="A773" s="22" t="b">
        <f t="shared" si="195"/>
        <v>1</v>
      </c>
      <c r="B773" s="22" t="b">
        <f t="shared" si="196"/>
        <v>0</v>
      </c>
      <c r="C773" s="22" t="b">
        <f t="shared" si="197"/>
        <v>0</v>
      </c>
      <c r="D773" s="22" t="b">
        <f t="shared" si="198"/>
        <v>0</v>
      </c>
      <c r="E773" s="22" t="b">
        <f t="shared" si="199"/>
        <v>0</v>
      </c>
      <c r="F773" s="22" t="b">
        <f t="shared" si="194"/>
        <v>0</v>
      </c>
      <c r="G773" s="22" t="b">
        <f t="shared" si="193"/>
        <v>0</v>
      </c>
      <c r="H773" s="22" t="b">
        <f t="shared" si="200"/>
        <v>0</v>
      </c>
      <c r="I773" s="22" t="b">
        <f t="shared" si="207"/>
        <v>0</v>
      </c>
      <c r="J773" s="22" t="b">
        <f t="shared" si="201"/>
        <v>1</v>
      </c>
      <c r="K773" s="3" t="str">
        <f>IF(AND(J773,RIGHT(Y773)="통"),Y773,"")</f>
        <v>마북31통</v>
      </c>
      <c r="L773" s="3" t="str">
        <f t="shared" si="202"/>
        <v>31</v>
      </c>
      <c r="M773" s="22">
        <f t="shared" si="203"/>
        <v>31</v>
      </c>
      <c r="N773" s="64" t="str">
        <f t="shared" si="208"/>
        <v>마북</v>
      </c>
      <c r="O773" s="3" t="str">
        <f>IF(I773,IF(I774,CONCATENATE(Y773,O774),Y773),"")</f>
        <v/>
      </c>
      <c r="P773" s="19" t="str">
        <f>IF(G773,O773,IF(D773,Y773,""))</f>
        <v/>
      </c>
      <c r="Q773" s="23">
        <f>_xlfn.XLOOKUP(R773,summary!C1:C36,summary!B1:B36)</f>
        <v>43448</v>
      </c>
      <c r="R773" s="24" t="str">
        <f t="shared" si="204"/>
        <v>마북동</v>
      </c>
      <c r="S773" s="24" t="str">
        <f>IF(J773,Y773,S772)</f>
        <v>마북31통</v>
      </c>
      <c r="T773" s="24" t="str">
        <f>IF(J773,P774,T772)</f>
        <v>(마북동, 구성역효성헤링턴플레이스 아파트)</v>
      </c>
      <c r="U773" s="24" t="str">
        <f t="shared" si="205"/>
        <v>마북</v>
      </c>
      <c r="V773" s="25">
        <f>IF(J773,M773,V772)</f>
        <v>31</v>
      </c>
      <c r="W773" s="25">
        <f t="shared" si="206"/>
        <v>1</v>
      </c>
      <c r="X773" s="21" t="s">
        <v>33</v>
      </c>
      <c r="Y773" s="2" t="s">
        <v>944</v>
      </c>
      <c r="Z773" s="2" t="s">
        <v>79</v>
      </c>
      <c r="AA773" s="2" t="s">
        <v>946</v>
      </c>
      <c r="AB773" s="5"/>
      <c r="AC773" s="5"/>
      <c r="AD773" s="5"/>
      <c r="AE773" s="5"/>
      <c r="AF773" s="5"/>
      <c r="AG773" s="5"/>
    </row>
    <row r="774" spans="1:33" ht="15.95" customHeight="1" x14ac:dyDescent="0.3">
      <c r="A774" s="22" t="b">
        <f t="shared" si="195"/>
        <v>1</v>
      </c>
      <c r="B774" s="22" t="b">
        <f t="shared" si="196"/>
        <v>1</v>
      </c>
      <c r="C774" s="22" t="b">
        <f t="shared" si="197"/>
        <v>0</v>
      </c>
      <c r="D774" s="22" t="b">
        <f t="shared" si="198"/>
        <v>0</v>
      </c>
      <c r="E774" s="22" t="b">
        <f t="shared" si="199"/>
        <v>1</v>
      </c>
      <c r="F774" s="22" t="b">
        <f t="shared" si="194"/>
        <v>1</v>
      </c>
      <c r="G774" s="22" t="b">
        <f t="shared" si="193"/>
        <v>1</v>
      </c>
      <c r="H774" s="22" t="b">
        <f t="shared" si="200"/>
        <v>0</v>
      </c>
      <c r="I774" s="22" t="b">
        <f t="shared" si="207"/>
        <v>1</v>
      </c>
      <c r="J774" s="22" t="b">
        <f t="shared" si="201"/>
        <v>0</v>
      </c>
      <c r="K774" s="3" t="str">
        <f>IF(AND(J774,RIGHT(Y774)="통"),Y774,"")</f>
        <v/>
      </c>
      <c r="L774" s="3" t="str">
        <f t="shared" si="202"/>
        <v/>
      </c>
      <c r="M774" s="3" t="str">
        <f t="shared" si="203"/>
        <v/>
      </c>
      <c r="N774" s="64" t="str">
        <f t="shared" si="208"/>
        <v/>
      </c>
      <c r="O774" s="3" t="str">
        <f>IF(I774,IF(I775,CONCATENATE(Y774,O775),Y774),"")</f>
        <v>(마북동, 구성역효성헤링턴플레이스 아파트)</v>
      </c>
      <c r="P774" s="19" t="str">
        <f>IF(G774,O774,IF(D774,Y774,""))</f>
        <v>(마북동, 구성역효성헤링턴플레이스 아파트)</v>
      </c>
      <c r="Q774" s="23">
        <f>_xlfn.XLOOKUP(R774,summary!C1:C36,summary!B1:B36)</f>
        <v>43448</v>
      </c>
      <c r="R774" s="24" t="str">
        <f t="shared" si="204"/>
        <v>마북동</v>
      </c>
      <c r="S774" s="24" t="str">
        <f>IF(J774,Y774,S773)</f>
        <v>마북31통</v>
      </c>
      <c r="T774" s="24" t="str">
        <f>IF(J774,P775,T773)</f>
        <v>(마북동, 구성역효성헤링턴플레이스 아파트)</v>
      </c>
      <c r="U774" s="24" t="str">
        <f t="shared" si="205"/>
        <v>마북</v>
      </c>
      <c r="V774" s="25">
        <f>IF(J774,M774,V773)</f>
        <v>31</v>
      </c>
      <c r="W774" s="25">
        <f t="shared" si="206"/>
        <v>2</v>
      </c>
      <c r="X774" s="26"/>
      <c r="Y774" s="2" t="s">
        <v>602</v>
      </c>
      <c r="Z774" s="2" t="s">
        <v>81</v>
      </c>
      <c r="AA774" s="2" t="s">
        <v>947</v>
      </c>
      <c r="AB774" s="5"/>
      <c r="AC774" s="5"/>
      <c r="AD774" s="5"/>
      <c r="AE774" s="5"/>
      <c r="AF774" s="5"/>
      <c r="AG774" s="5"/>
    </row>
    <row r="775" spans="1:33" ht="15.95" customHeight="1" x14ac:dyDescent="0.3">
      <c r="A775" s="22" t="b">
        <f t="shared" si="195"/>
        <v>1</v>
      </c>
      <c r="B775" s="22" t="b">
        <f t="shared" si="196"/>
        <v>0</v>
      </c>
      <c r="C775" s="22" t="b">
        <f t="shared" si="197"/>
        <v>0</v>
      </c>
      <c r="D775" s="22" t="b">
        <f t="shared" si="198"/>
        <v>0</v>
      </c>
      <c r="E775" s="22" t="b">
        <f t="shared" si="199"/>
        <v>0</v>
      </c>
      <c r="F775" s="22" t="b">
        <f t="shared" si="194"/>
        <v>0</v>
      </c>
      <c r="G775" s="22" t="b">
        <f t="shared" si="193"/>
        <v>0</v>
      </c>
      <c r="H775" s="22" t="b">
        <f t="shared" si="200"/>
        <v>0</v>
      </c>
      <c r="I775" s="22" t="b">
        <f t="shared" si="207"/>
        <v>1</v>
      </c>
      <c r="J775" s="22" t="b">
        <f t="shared" si="201"/>
        <v>0</v>
      </c>
      <c r="K775" s="3" t="str">
        <f>IF(AND(J775,RIGHT(Y775)="통"),Y775,"")</f>
        <v/>
      </c>
      <c r="L775" s="3" t="str">
        <f t="shared" si="202"/>
        <v/>
      </c>
      <c r="M775" s="3" t="str">
        <f t="shared" si="203"/>
        <v/>
      </c>
      <c r="N775" s="64" t="str">
        <f t="shared" si="208"/>
        <v/>
      </c>
      <c r="O775" s="3" t="str">
        <f>IF(I775,IF(I776,CONCATENATE(Y775,O776),Y775),"")</f>
        <v>구성역효성헤링턴플레이스 아파트)</v>
      </c>
      <c r="P775" s="19" t="str">
        <f>IF(G775,O775,IF(D775,Y775,""))</f>
        <v/>
      </c>
      <c r="Q775" s="23">
        <f>_xlfn.XLOOKUP(R775,summary!C1:C36,summary!B1:B36)</f>
        <v>43448</v>
      </c>
      <c r="R775" s="24" t="str">
        <f t="shared" si="204"/>
        <v>마북동</v>
      </c>
      <c r="S775" s="24" t="str">
        <f>IF(J775,Y775,S774)</f>
        <v>마북31통</v>
      </c>
      <c r="T775" s="24" t="str">
        <f>IF(J775,P776,T774)</f>
        <v>(마북동, 구성역효성헤링턴플레이스 아파트)</v>
      </c>
      <c r="U775" s="24" t="str">
        <f t="shared" si="205"/>
        <v>마북</v>
      </c>
      <c r="V775" s="25">
        <f>IF(J775,M775,V774)</f>
        <v>31</v>
      </c>
      <c r="W775" s="25">
        <f t="shared" si="206"/>
        <v>3</v>
      </c>
      <c r="X775" s="26"/>
      <c r="Y775" s="2" t="s">
        <v>948</v>
      </c>
      <c r="Z775" s="2" t="s">
        <v>83</v>
      </c>
      <c r="AA775" s="2" t="s">
        <v>949</v>
      </c>
      <c r="AB775" s="5"/>
      <c r="AC775" s="5"/>
      <c r="AD775" s="5"/>
      <c r="AE775" s="5"/>
      <c r="AF775" s="5"/>
      <c r="AG775" s="5"/>
    </row>
    <row r="776" spans="1:33" ht="15.95" customHeight="1" x14ac:dyDescent="0.3">
      <c r="A776" s="22" t="b">
        <f t="shared" si="195"/>
        <v>1</v>
      </c>
      <c r="B776" s="22" t="b">
        <f t="shared" si="196"/>
        <v>0</v>
      </c>
      <c r="C776" s="22" t="b">
        <f t="shared" si="197"/>
        <v>1</v>
      </c>
      <c r="D776" s="22" t="b">
        <f t="shared" si="198"/>
        <v>0</v>
      </c>
      <c r="E776" s="22" t="b">
        <f t="shared" si="199"/>
        <v>1</v>
      </c>
      <c r="F776" s="22" t="b">
        <f t="shared" si="194"/>
        <v>1</v>
      </c>
      <c r="G776" s="22" t="b">
        <f t="shared" si="193"/>
        <v>0</v>
      </c>
      <c r="H776" s="22" t="b">
        <f t="shared" si="200"/>
        <v>1</v>
      </c>
      <c r="I776" s="22" t="b">
        <f t="shared" si="207"/>
        <v>1</v>
      </c>
      <c r="J776" s="22" t="b">
        <f t="shared" si="201"/>
        <v>0</v>
      </c>
      <c r="K776" s="3" t="str">
        <f>IF(AND(J776,RIGHT(Y776)="통"),Y776,"")</f>
        <v/>
      </c>
      <c r="L776" s="3" t="str">
        <f t="shared" si="202"/>
        <v/>
      </c>
      <c r="M776" s="3" t="str">
        <f t="shared" si="203"/>
        <v/>
      </c>
      <c r="N776" s="64" t="str">
        <f t="shared" si="208"/>
        <v/>
      </c>
      <c r="O776" s="3" t="str">
        <f>IF(I776,IF(I777,CONCATENATE(Y776,O777),Y776),"")</f>
        <v>플레이스 아파트)</v>
      </c>
      <c r="P776" s="19" t="str">
        <f>IF(G776,O776,IF(D776,Y776,""))</f>
        <v/>
      </c>
      <c r="Q776" s="23">
        <f>_xlfn.XLOOKUP(R776,summary!C1:C36,summary!B1:B36)</f>
        <v>43448</v>
      </c>
      <c r="R776" s="24" t="str">
        <f t="shared" si="204"/>
        <v>마북동</v>
      </c>
      <c r="S776" s="24" t="str">
        <f>IF(J776,Y776,S775)</f>
        <v>마북31통</v>
      </c>
      <c r="T776" s="24" t="str">
        <f>IF(J776,P777,T775)</f>
        <v>(마북동, 구성역효성헤링턴플레이스 아파트)</v>
      </c>
      <c r="U776" s="24" t="str">
        <f t="shared" si="205"/>
        <v>마북</v>
      </c>
      <c r="V776" s="25">
        <f>IF(J776,M776,V775)</f>
        <v>31</v>
      </c>
      <c r="W776" s="25">
        <f t="shared" si="206"/>
        <v>4</v>
      </c>
      <c r="X776" s="26"/>
      <c r="Y776" s="2" t="s">
        <v>950</v>
      </c>
      <c r="Z776" s="2" t="s">
        <v>90</v>
      </c>
      <c r="AA776" s="2" t="s">
        <v>951</v>
      </c>
      <c r="AB776" s="5"/>
      <c r="AC776" s="5"/>
      <c r="AD776" s="5"/>
      <c r="AE776" s="5"/>
      <c r="AF776" s="5"/>
      <c r="AG776" s="5"/>
    </row>
    <row r="777" spans="1:33" ht="15.95" customHeight="1" x14ac:dyDescent="0.3">
      <c r="A777" s="22" t="b">
        <f t="shared" si="195"/>
        <v>0</v>
      </c>
      <c r="B777" s="22" t="b">
        <f t="shared" si="196"/>
        <v>0</v>
      </c>
      <c r="C777" s="22" t="b">
        <f t="shared" si="197"/>
        <v>0</v>
      </c>
      <c r="D777" s="22" t="b">
        <f t="shared" si="198"/>
        <v>0</v>
      </c>
      <c r="E777" s="22" t="b">
        <f t="shared" si="199"/>
        <v>0</v>
      </c>
      <c r="F777" s="22" t="b">
        <f t="shared" si="194"/>
        <v>0</v>
      </c>
      <c r="G777" s="22" t="b">
        <f t="shared" si="193"/>
        <v>0</v>
      </c>
      <c r="H777" s="22" t="b">
        <f t="shared" si="200"/>
        <v>0</v>
      </c>
      <c r="I777" s="22" t="b">
        <f t="shared" si="207"/>
        <v>0</v>
      </c>
      <c r="J777" s="22" t="b">
        <f t="shared" si="201"/>
        <v>0</v>
      </c>
      <c r="K777" s="3" t="str">
        <f>IF(AND(J777,RIGHT(Y777)="통"),Y777,"")</f>
        <v/>
      </c>
      <c r="L777" s="3" t="str">
        <f t="shared" si="202"/>
        <v/>
      </c>
      <c r="M777" s="3" t="str">
        <f t="shared" si="203"/>
        <v/>
      </c>
      <c r="N777" s="64" t="str">
        <f t="shared" si="208"/>
        <v/>
      </c>
      <c r="O777" s="3" t="str">
        <f>IF(I777,IF(I778,CONCATENATE(Y777,O778),Y777),"")</f>
        <v/>
      </c>
      <c r="P777" s="19" t="str">
        <f>IF(G777,O777,IF(D777,Y777,""))</f>
        <v/>
      </c>
      <c r="Q777" s="23">
        <f>_xlfn.XLOOKUP(R777,summary!C1:C36,summary!B1:B36)</f>
        <v>43448</v>
      </c>
      <c r="R777" s="24" t="str">
        <f t="shared" si="204"/>
        <v>마북동</v>
      </c>
      <c r="S777" s="24" t="str">
        <f>IF(J777,Y777,S776)</f>
        <v>마북31통</v>
      </c>
      <c r="T777" s="24" t="str">
        <f>IF(J777,P778,T776)</f>
        <v>(마북동, 구성역효성헤링턴플레이스 아파트)</v>
      </c>
      <c r="U777" s="24" t="str">
        <f t="shared" si="205"/>
        <v>마북</v>
      </c>
      <c r="V777" s="25">
        <f>IF(J777,M777,V776)</f>
        <v>31</v>
      </c>
      <c r="W777" s="25">
        <f t="shared" si="206"/>
        <v>5</v>
      </c>
      <c r="X777" s="26"/>
      <c r="Y777" s="7"/>
      <c r="Z777" s="2" t="s">
        <v>106</v>
      </c>
      <c r="AA777" s="2" t="s">
        <v>952</v>
      </c>
      <c r="AB777" s="5"/>
      <c r="AC777" s="5"/>
      <c r="AD777" s="5"/>
      <c r="AE777" s="5"/>
      <c r="AF777" s="5"/>
      <c r="AG777" s="5"/>
    </row>
    <row r="778" spans="1:33" ht="15.95" customHeight="1" x14ac:dyDescent="0.3">
      <c r="A778" s="22" t="b">
        <f t="shared" si="195"/>
        <v>0</v>
      </c>
      <c r="B778" s="22" t="b">
        <f t="shared" si="196"/>
        <v>0</v>
      </c>
      <c r="C778" s="22" t="b">
        <f t="shared" si="197"/>
        <v>0</v>
      </c>
      <c r="D778" s="22" t="b">
        <f t="shared" si="198"/>
        <v>0</v>
      </c>
      <c r="E778" s="22" t="b">
        <f t="shared" si="199"/>
        <v>0</v>
      </c>
      <c r="F778" s="22" t="b">
        <f t="shared" si="194"/>
        <v>0</v>
      </c>
      <c r="G778" s="22" t="b">
        <f t="shared" si="193"/>
        <v>0</v>
      </c>
      <c r="H778" s="22" t="b">
        <f t="shared" si="200"/>
        <v>0</v>
      </c>
      <c r="I778" s="22" t="b">
        <f t="shared" si="207"/>
        <v>0</v>
      </c>
      <c r="J778" s="22" t="b">
        <f t="shared" si="201"/>
        <v>0</v>
      </c>
      <c r="K778" s="3" t="str">
        <f>IF(AND(J778,RIGHT(Y778)="통"),Y778,"")</f>
        <v/>
      </c>
      <c r="L778" s="3" t="str">
        <f t="shared" si="202"/>
        <v/>
      </c>
      <c r="M778" s="3" t="str">
        <f t="shared" si="203"/>
        <v/>
      </c>
      <c r="N778" s="64" t="str">
        <f t="shared" si="208"/>
        <v/>
      </c>
      <c r="O778" s="3" t="str">
        <f>IF(I778,IF(I779,CONCATENATE(Y778,O779),Y778),"")</f>
        <v/>
      </c>
      <c r="P778" s="19" t="str">
        <f>IF(G778,O778,IF(D778,Y778,""))</f>
        <v/>
      </c>
      <c r="Q778" s="23">
        <f>_xlfn.XLOOKUP(R778,summary!C1:C36,summary!B1:B36)</f>
        <v>43448</v>
      </c>
      <c r="R778" s="24" t="str">
        <f t="shared" si="204"/>
        <v>마북동</v>
      </c>
      <c r="S778" s="24" t="str">
        <f>IF(J778,Y778,S777)</f>
        <v>마북31통</v>
      </c>
      <c r="T778" s="24" t="str">
        <f>IF(J778,P779,T777)</f>
        <v>(마북동, 구성역효성헤링턴플레이스 아파트)</v>
      </c>
      <c r="U778" s="24" t="str">
        <f t="shared" si="205"/>
        <v>마북</v>
      </c>
      <c r="V778" s="25">
        <f>IF(J778,M778,V777)</f>
        <v>31</v>
      </c>
      <c r="W778" s="25">
        <f t="shared" si="206"/>
        <v>6</v>
      </c>
      <c r="X778" s="26"/>
      <c r="Y778" s="7"/>
      <c r="Z778" s="2" t="s">
        <v>108</v>
      </c>
      <c r="AA778" s="2" t="s">
        <v>953</v>
      </c>
      <c r="AB778" s="5"/>
      <c r="AC778" s="5"/>
      <c r="AD778" s="5"/>
      <c r="AE778" s="5"/>
      <c r="AF778" s="5"/>
      <c r="AG778" s="5"/>
    </row>
    <row r="779" spans="1:33" ht="15.95" customHeight="1" x14ac:dyDescent="0.3">
      <c r="A779" s="22" t="b">
        <f t="shared" si="195"/>
        <v>0</v>
      </c>
      <c r="B779" s="22" t="b">
        <f t="shared" si="196"/>
        <v>0</v>
      </c>
      <c r="C779" s="22" t="b">
        <f t="shared" si="197"/>
        <v>0</v>
      </c>
      <c r="D779" s="22" t="b">
        <f t="shared" si="198"/>
        <v>0</v>
      </c>
      <c r="E779" s="22" t="b">
        <f t="shared" si="199"/>
        <v>0</v>
      </c>
      <c r="F779" s="22" t="b">
        <f t="shared" si="194"/>
        <v>0</v>
      </c>
      <c r="G779" s="22" t="b">
        <f t="shared" si="193"/>
        <v>0</v>
      </c>
      <c r="H779" s="22" t="b">
        <f t="shared" si="200"/>
        <v>0</v>
      </c>
      <c r="I779" s="22" t="b">
        <f t="shared" si="207"/>
        <v>0</v>
      </c>
      <c r="J779" s="22" t="b">
        <f t="shared" si="201"/>
        <v>0</v>
      </c>
      <c r="K779" s="3" t="str">
        <f>IF(AND(J779,RIGHT(Y779)="통"),Y779,"")</f>
        <v/>
      </c>
      <c r="L779" s="3" t="str">
        <f t="shared" si="202"/>
        <v/>
      </c>
      <c r="M779" s="3" t="str">
        <f t="shared" si="203"/>
        <v/>
      </c>
      <c r="N779" s="64" t="str">
        <f t="shared" si="208"/>
        <v/>
      </c>
      <c r="O779" s="3" t="str">
        <f>IF(I779,IF(I780,CONCATENATE(Y779,O780),Y779),"")</f>
        <v/>
      </c>
      <c r="P779" s="19" t="str">
        <f>IF(G779,O779,IF(D779,Y779,""))</f>
        <v/>
      </c>
      <c r="Q779" s="23">
        <f>_xlfn.XLOOKUP(R779,summary!C1:C36,summary!B1:B36)</f>
        <v>43448</v>
      </c>
      <c r="R779" s="24" t="str">
        <f t="shared" si="204"/>
        <v>마북동</v>
      </c>
      <c r="S779" s="24" t="str">
        <f>IF(J779,Y779,S778)</f>
        <v>마북31통</v>
      </c>
      <c r="T779" s="24" t="str">
        <f>IF(J779,P780,T778)</f>
        <v>(마북동, 구성역효성헤링턴플레이스 아파트)</v>
      </c>
      <c r="U779" s="24" t="str">
        <f t="shared" si="205"/>
        <v>마북</v>
      </c>
      <c r="V779" s="25">
        <f>IF(J779,M779,V778)</f>
        <v>31</v>
      </c>
      <c r="W779" s="25">
        <f t="shared" si="206"/>
        <v>7</v>
      </c>
      <c r="X779" s="26"/>
      <c r="Y779" s="7"/>
      <c r="Z779" s="2" t="s">
        <v>110</v>
      </c>
      <c r="AA779" s="2" t="s">
        <v>954</v>
      </c>
      <c r="AB779" s="5"/>
      <c r="AC779" s="5"/>
      <c r="AD779" s="5"/>
      <c r="AE779" s="5"/>
      <c r="AF779" s="5"/>
      <c r="AG779" s="5"/>
    </row>
    <row r="780" spans="1:33" ht="15.95" customHeight="1" x14ac:dyDescent="0.3">
      <c r="A780" s="22" t="b">
        <f t="shared" si="195"/>
        <v>0</v>
      </c>
      <c r="B780" s="22" t="b">
        <f t="shared" si="196"/>
        <v>0</v>
      </c>
      <c r="C780" s="22" t="b">
        <f t="shared" si="197"/>
        <v>0</v>
      </c>
      <c r="D780" s="22" t="b">
        <f t="shared" si="198"/>
        <v>0</v>
      </c>
      <c r="E780" s="22" t="b">
        <f t="shared" si="199"/>
        <v>0</v>
      </c>
      <c r="F780" s="22" t="b">
        <f t="shared" si="194"/>
        <v>0</v>
      </c>
      <c r="G780" s="22" t="b">
        <f t="shared" si="193"/>
        <v>0</v>
      </c>
      <c r="H780" s="22" t="b">
        <f t="shared" si="200"/>
        <v>0</v>
      </c>
      <c r="I780" s="22" t="b">
        <f t="shared" si="207"/>
        <v>0</v>
      </c>
      <c r="J780" s="22" t="b">
        <f t="shared" si="201"/>
        <v>0</v>
      </c>
      <c r="K780" s="3" t="str">
        <f>IF(AND(J780,RIGHT(Y780)="통"),Y780,"")</f>
        <v/>
      </c>
      <c r="L780" s="3" t="str">
        <f t="shared" si="202"/>
        <v/>
      </c>
      <c r="M780" s="3" t="str">
        <f t="shared" si="203"/>
        <v/>
      </c>
      <c r="N780" s="64" t="str">
        <f t="shared" si="208"/>
        <v/>
      </c>
      <c r="O780" s="3" t="str">
        <f>IF(I780,IF(I781,CONCATENATE(Y780,O781),Y780),"")</f>
        <v/>
      </c>
      <c r="P780" s="19" t="str">
        <f>IF(G780,O780,IF(D780,Y780,""))</f>
        <v/>
      </c>
      <c r="Q780" s="23">
        <f>_xlfn.XLOOKUP(R780,summary!C1:C36,summary!B1:B36)</f>
        <v>43448</v>
      </c>
      <c r="R780" s="24" t="str">
        <f t="shared" si="204"/>
        <v>마북동</v>
      </c>
      <c r="S780" s="24" t="str">
        <f>IF(J780,Y780,S779)</f>
        <v>마북31통</v>
      </c>
      <c r="T780" s="24" t="str">
        <f>IF(J780,P781,T779)</f>
        <v>(마북동, 구성역효성헤링턴플레이스 아파트)</v>
      </c>
      <c r="U780" s="24" t="str">
        <f t="shared" si="205"/>
        <v>마북</v>
      </c>
      <c r="V780" s="25">
        <f>IF(J780,M780,V779)</f>
        <v>31</v>
      </c>
      <c r="W780" s="25">
        <f t="shared" si="206"/>
        <v>8</v>
      </c>
      <c r="X780" s="26"/>
      <c r="Y780" s="7"/>
      <c r="Z780" s="2" t="s">
        <v>112</v>
      </c>
      <c r="AA780" s="2" t="s">
        <v>955</v>
      </c>
      <c r="AB780" s="5"/>
      <c r="AC780" s="5"/>
      <c r="AD780" s="5"/>
      <c r="AE780" s="5"/>
      <c r="AF780" s="5"/>
      <c r="AG780" s="5"/>
    </row>
    <row r="781" spans="1:33" ht="15.95" customHeight="1" x14ac:dyDescent="0.3">
      <c r="A781" s="22" t="b">
        <f t="shared" si="195"/>
        <v>0</v>
      </c>
      <c r="B781" s="22" t="b">
        <f t="shared" si="196"/>
        <v>0</v>
      </c>
      <c r="C781" s="22" t="b">
        <f t="shared" si="197"/>
        <v>0</v>
      </c>
      <c r="D781" s="22" t="b">
        <f t="shared" si="198"/>
        <v>0</v>
      </c>
      <c r="E781" s="22" t="b">
        <f t="shared" si="199"/>
        <v>0</v>
      </c>
      <c r="F781" s="22" t="b">
        <f t="shared" si="194"/>
        <v>0</v>
      </c>
      <c r="G781" s="22" t="b">
        <f t="shared" si="193"/>
        <v>0</v>
      </c>
      <c r="H781" s="22" t="b">
        <f t="shared" si="200"/>
        <v>0</v>
      </c>
      <c r="I781" s="22" t="b">
        <f t="shared" si="207"/>
        <v>0</v>
      </c>
      <c r="J781" s="22" t="b">
        <f t="shared" si="201"/>
        <v>0</v>
      </c>
      <c r="K781" s="3" t="str">
        <f>IF(AND(J781,RIGHT(Y781)="통"),Y781,"")</f>
        <v/>
      </c>
      <c r="L781" s="3" t="str">
        <f t="shared" si="202"/>
        <v/>
      </c>
      <c r="M781" s="3" t="str">
        <f t="shared" si="203"/>
        <v/>
      </c>
      <c r="N781" s="64" t="str">
        <f t="shared" si="208"/>
        <v/>
      </c>
      <c r="O781" s="3" t="str">
        <f>IF(I781,IF(I782,CONCATENATE(Y781,O782),Y781),"")</f>
        <v/>
      </c>
      <c r="P781" s="19" t="str">
        <f>IF(G781,O781,IF(D781,Y781,""))</f>
        <v/>
      </c>
      <c r="Q781" s="23">
        <f>_xlfn.XLOOKUP(R781,summary!C1:C36,summary!B1:B36)</f>
        <v>43448</v>
      </c>
      <c r="R781" s="24" t="str">
        <f t="shared" si="204"/>
        <v>마북동</v>
      </c>
      <c r="S781" s="24" t="str">
        <f>IF(J781,Y781,S780)</f>
        <v>마북31통</v>
      </c>
      <c r="T781" s="24" t="str">
        <f>IF(J781,P782,T780)</f>
        <v>(마북동, 구성역효성헤링턴플레이스 아파트)</v>
      </c>
      <c r="U781" s="24" t="str">
        <f t="shared" si="205"/>
        <v>마북</v>
      </c>
      <c r="V781" s="25">
        <f>IF(J781,M781,V780)</f>
        <v>31</v>
      </c>
      <c r="W781" s="25">
        <f t="shared" si="206"/>
        <v>9</v>
      </c>
      <c r="X781" s="26"/>
      <c r="Y781" s="7"/>
      <c r="Z781" s="2" t="s">
        <v>114</v>
      </c>
      <c r="AA781" s="2" t="s">
        <v>956</v>
      </c>
      <c r="AB781" s="5"/>
      <c r="AC781" s="5"/>
      <c r="AD781" s="5"/>
      <c r="AE781" s="5"/>
      <c r="AF781" s="5"/>
      <c r="AG781" s="5"/>
    </row>
    <row r="782" spans="1:33" ht="15.95" customHeight="1" x14ac:dyDescent="0.3">
      <c r="A782" s="22" t="b">
        <f t="shared" si="195"/>
        <v>0</v>
      </c>
      <c r="B782" s="22" t="b">
        <f t="shared" si="196"/>
        <v>0</v>
      </c>
      <c r="C782" s="22" t="b">
        <f t="shared" si="197"/>
        <v>0</v>
      </c>
      <c r="D782" s="22" t="b">
        <f t="shared" si="198"/>
        <v>0</v>
      </c>
      <c r="E782" s="22" t="b">
        <f t="shared" si="199"/>
        <v>0</v>
      </c>
      <c r="F782" s="22" t="b">
        <f t="shared" si="194"/>
        <v>0</v>
      </c>
      <c r="G782" s="22" t="b">
        <f t="shared" si="193"/>
        <v>0</v>
      </c>
      <c r="H782" s="22" t="b">
        <f t="shared" si="200"/>
        <v>0</v>
      </c>
      <c r="I782" s="22" t="b">
        <f t="shared" si="207"/>
        <v>0</v>
      </c>
      <c r="J782" s="22" t="b">
        <f t="shared" si="201"/>
        <v>0</v>
      </c>
      <c r="K782" s="3" t="str">
        <f>IF(AND(J782,RIGHT(Y782)="통"),Y782,"")</f>
        <v/>
      </c>
      <c r="L782" s="3" t="str">
        <f t="shared" si="202"/>
        <v/>
      </c>
      <c r="M782" s="3" t="str">
        <f t="shared" si="203"/>
        <v/>
      </c>
      <c r="N782" s="64" t="str">
        <f t="shared" si="208"/>
        <v/>
      </c>
      <c r="O782" s="3" t="str">
        <f>IF(I782,IF(I783,CONCATENATE(Y782,O783),Y782),"")</f>
        <v/>
      </c>
      <c r="P782" s="19" t="str">
        <f>IF(G782,O782,IF(D782,Y782,""))</f>
        <v/>
      </c>
      <c r="Q782" s="23">
        <f>_xlfn.XLOOKUP(R782,summary!C1:C36,summary!B1:B36)</f>
        <v>43448</v>
      </c>
      <c r="R782" s="24" t="str">
        <f t="shared" si="204"/>
        <v>마북동</v>
      </c>
      <c r="S782" s="24" t="str">
        <f>IF(J782,Y782,S781)</f>
        <v>마북31통</v>
      </c>
      <c r="T782" s="24" t="str">
        <f>IF(J782,P783,T781)</f>
        <v>(마북동, 구성역효성헤링턴플레이스 아파트)</v>
      </c>
      <c r="U782" s="24" t="str">
        <f t="shared" si="205"/>
        <v>마북</v>
      </c>
      <c r="V782" s="25">
        <f>IF(J782,M782,V781)</f>
        <v>31</v>
      </c>
      <c r="W782" s="25">
        <f t="shared" si="206"/>
        <v>10</v>
      </c>
      <c r="X782" s="26"/>
      <c r="Y782" s="7"/>
      <c r="Z782" s="2" t="s">
        <v>116</v>
      </c>
      <c r="AA782" s="2" t="s">
        <v>957</v>
      </c>
      <c r="AB782" s="5"/>
      <c r="AC782" s="5"/>
      <c r="AD782" s="5"/>
      <c r="AE782" s="5"/>
      <c r="AF782" s="5"/>
      <c r="AG782" s="5"/>
    </row>
    <row r="783" spans="1:33" ht="15.95" customHeight="1" x14ac:dyDescent="0.3">
      <c r="A783" s="22" t="b">
        <f t="shared" si="195"/>
        <v>0</v>
      </c>
      <c r="B783" s="22" t="b">
        <f t="shared" si="196"/>
        <v>0</v>
      </c>
      <c r="C783" s="22" t="b">
        <f t="shared" si="197"/>
        <v>0</v>
      </c>
      <c r="D783" s="22" t="b">
        <f t="shared" si="198"/>
        <v>0</v>
      </c>
      <c r="E783" s="22" t="b">
        <f t="shared" si="199"/>
        <v>0</v>
      </c>
      <c r="F783" s="22" t="b">
        <f t="shared" si="194"/>
        <v>0</v>
      </c>
      <c r="G783" s="22" t="b">
        <f t="shared" si="193"/>
        <v>0</v>
      </c>
      <c r="H783" s="22" t="b">
        <f t="shared" si="200"/>
        <v>0</v>
      </c>
      <c r="I783" s="22" t="b">
        <f t="shared" si="207"/>
        <v>0</v>
      </c>
      <c r="J783" s="22" t="b">
        <f t="shared" si="201"/>
        <v>0</v>
      </c>
      <c r="K783" s="3" t="str">
        <f>IF(AND(J783,RIGHT(Y783)="통"),Y783,"")</f>
        <v/>
      </c>
      <c r="L783" s="3" t="str">
        <f t="shared" si="202"/>
        <v/>
      </c>
      <c r="M783" s="3" t="str">
        <f t="shared" si="203"/>
        <v/>
      </c>
      <c r="N783" s="64" t="str">
        <f t="shared" si="208"/>
        <v/>
      </c>
      <c r="O783" s="3" t="str">
        <f>IF(I783,IF(I784,CONCATENATE(Y783,O784),Y783),"")</f>
        <v/>
      </c>
      <c r="P783" s="19" t="str">
        <f>IF(G783,O783,IF(D783,Y783,""))</f>
        <v/>
      </c>
      <c r="Q783" s="23">
        <f>_xlfn.XLOOKUP(R783,summary!C1:C36,summary!B1:B36)</f>
        <v>43448</v>
      </c>
      <c r="R783" s="24" t="str">
        <f t="shared" si="204"/>
        <v>마북동</v>
      </c>
      <c r="S783" s="24" t="str">
        <f>IF(J783,Y783,S782)</f>
        <v>마북31통</v>
      </c>
      <c r="T783" s="24" t="str">
        <f>IF(J783,P784,T782)</f>
        <v>(마북동, 구성역효성헤링턴플레이스 아파트)</v>
      </c>
      <c r="U783" s="24" t="str">
        <f t="shared" si="205"/>
        <v>마북</v>
      </c>
      <c r="V783" s="25">
        <f>IF(J783,M783,V782)</f>
        <v>31</v>
      </c>
      <c r="W783" s="25">
        <f t="shared" si="206"/>
        <v>11</v>
      </c>
      <c r="X783" s="26"/>
      <c r="Y783" s="7"/>
      <c r="Z783" s="2" t="s">
        <v>118</v>
      </c>
      <c r="AA783" s="2" t="s">
        <v>958</v>
      </c>
      <c r="AB783" s="5"/>
      <c r="AC783" s="5"/>
      <c r="AD783" s="5"/>
      <c r="AE783" s="5"/>
      <c r="AF783" s="5"/>
      <c r="AG783" s="5"/>
    </row>
    <row r="784" spans="1:33" ht="15.95" customHeight="1" x14ac:dyDescent="0.3">
      <c r="A784" s="22" t="b">
        <f t="shared" si="195"/>
        <v>0</v>
      </c>
      <c r="B784" s="22" t="b">
        <f t="shared" si="196"/>
        <v>0</v>
      </c>
      <c r="C784" s="22" t="b">
        <f t="shared" si="197"/>
        <v>0</v>
      </c>
      <c r="D784" s="22" t="b">
        <f t="shared" si="198"/>
        <v>0</v>
      </c>
      <c r="E784" s="22" t="b">
        <f t="shared" si="199"/>
        <v>0</v>
      </c>
      <c r="F784" s="22" t="b">
        <f t="shared" si="194"/>
        <v>0</v>
      </c>
      <c r="G784" s="22" t="b">
        <f t="shared" si="193"/>
        <v>0</v>
      </c>
      <c r="H784" s="22" t="b">
        <f t="shared" si="200"/>
        <v>0</v>
      </c>
      <c r="I784" s="22" t="b">
        <f t="shared" si="207"/>
        <v>0</v>
      </c>
      <c r="J784" s="22" t="b">
        <f t="shared" si="201"/>
        <v>0</v>
      </c>
      <c r="K784" s="3" t="str">
        <f>IF(AND(J784,RIGHT(Y784)="통"),Y784,"")</f>
        <v/>
      </c>
      <c r="L784" s="3" t="str">
        <f t="shared" si="202"/>
        <v/>
      </c>
      <c r="M784" s="3" t="str">
        <f t="shared" si="203"/>
        <v/>
      </c>
      <c r="N784" s="64" t="str">
        <f t="shared" si="208"/>
        <v/>
      </c>
      <c r="O784" s="3" t="str">
        <f>IF(I784,IF(I785,CONCATENATE(Y784,O785),Y784),"")</f>
        <v/>
      </c>
      <c r="P784" s="19" t="str">
        <f>IF(G784,O784,IF(D784,Y784,""))</f>
        <v/>
      </c>
      <c r="Q784" s="23">
        <f>_xlfn.XLOOKUP(R784,summary!C1:C36,summary!B1:B36)</f>
        <v>43448</v>
      </c>
      <c r="R784" s="24" t="str">
        <f t="shared" si="204"/>
        <v>마북동</v>
      </c>
      <c r="S784" s="24" t="str">
        <f>IF(J784,Y784,S783)</f>
        <v>마북31통</v>
      </c>
      <c r="T784" s="24" t="str">
        <f>IF(J784,P785,T783)</f>
        <v>(마북동, 구성역효성헤링턴플레이스 아파트)</v>
      </c>
      <c r="U784" s="24" t="str">
        <f t="shared" si="205"/>
        <v>마북</v>
      </c>
      <c r="V784" s="25">
        <f>IF(J784,M784,V783)</f>
        <v>31</v>
      </c>
      <c r="W784" s="25">
        <f t="shared" si="206"/>
        <v>12</v>
      </c>
      <c r="X784" s="26"/>
      <c r="Y784" s="7"/>
      <c r="Z784" s="2" t="s">
        <v>120</v>
      </c>
      <c r="AA784" s="2" t="s">
        <v>959</v>
      </c>
      <c r="AB784" s="5"/>
      <c r="AC784" s="5"/>
      <c r="AD784" s="5"/>
      <c r="AE784" s="5"/>
      <c r="AF784" s="5"/>
      <c r="AG784" s="5"/>
    </row>
    <row r="785" spans="1:33" ht="15.95" customHeight="1" x14ac:dyDescent="0.3">
      <c r="A785" s="22" t="b">
        <f t="shared" si="195"/>
        <v>1</v>
      </c>
      <c r="B785" s="22" t="b">
        <f t="shared" si="196"/>
        <v>0</v>
      </c>
      <c r="C785" s="22" t="b">
        <f t="shared" si="197"/>
        <v>0</v>
      </c>
      <c r="D785" s="22" t="b">
        <f t="shared" si="198"/>
        <v>0</v>
      </c>
      <c r="E785" s="22" t="b">
        <f t="shared" si="199"/>
        <v>0</v>
      </c>
      <c r="F785" s="22" t="b">
        <f t="shared" si="194"/>
        <v>0</v>
      </c>
      <c r="G785" s="22" t="b">
        <f t="shared" si="193"/>
        <v>0</v>
      </c>
      <c r="H785" s="22" t="b">
        <f t="shared" si="200"/>
        <v>0</v>
      </c>
      <c r="I785" s="22" t="b">
        <f t="shared" si="207"/>
        <v>0</v>
      </c>
      <c r="J785" s="22" t="b">
        <f t="shared" si="201"/>
        <v>1</v>
      </c>
      <c r="K785" s="3" t="str">
        <f>IF(AND(J785,RIGHT(Y785)="통"),Y785,"")</f>
        <v>마북32통</v>
      </c>
      <c r="L785" s="3" t="str">
        <f t="shared" si="202"/>
        <v>32</v>
      </c>
      <c r="M785" s="22">
        <f t="shared" si="203"/>
        <v>32</v>
      </c>
      <c r="N785" s="64" t="str">
        <f t="shared" si="208"/>
        <v>마북</v>
      </c>
      <c r="O785" s="3" t="str">
        <f>IF(I785,IF(I786,CONCATENATE(Y785,O786),Y785),"")</f>
        <v/>
      </c>
      <c r="P785" s="19" t="str">
        <f>IF(G785,O785,IF(D785,Y785,""))</f>
        <v/>
      </c>
      <c r="Q785" s="23">
        <f>_xlfn.XLOOKUP(R785,summary!C1:C36,summary!B1:B36)</f>
        <v>43448</v>
      </c>
      <c r="R785" s="24" t="str">
        <f t="shared" si="204"/>
        <v>마북동</v>
      </c>
      <c r="S785" s="24" t="str">
        <f>IF(J785,Y785,S784)</f>
        <v>마북32통</v>
      </c>
      <c r="T785" s="24" t="str">
        <f>IF(J785,P786,T784)</f>
        <v>(마북동, 마북신원아침도시아파트)</v>
      </c>
      <c r="U785" s="24" t="str">
        <f t="shared" si="205"/>
        <v>마북</v>
      </c>
      <c r="V785" s="25">
        <f>IF(J785,M785,V784)</f>
        <v>32</v>
      </c>
      <c r="W785" s="25">
        <f t="shared" si="206"/>
        <v>1</v>
      </c>
      <c r="X785" s="26"/>
      <c r="Y785" s="2" t="s">
        <v>960</v>
      </c>
      <c r="Z785" s="2" t="s">
        <v>79</v>
      </c>
      <c r="AA785" s="2" t="s">
        <v>962</v>
      </c>
      <c r="AB785" s="5"/>
      <c r="AC785" s="5"/>
      <c r="AD785" s="5"/>
      <c r="AE785" s="5"/>
      <c r="AF785" s="5"/>
      <c r="AG785" s="5"/>
    </row>
    <row r="786" spans="1:33" ht="15.95" customHeight="1" x14ac:dyDescent="0.3">
      <c r="A786" s="22" t="b">
        <f t="shared" si="195"/>
        <v>1</v>
      </c>
      <c r="B786" s="22" t="b">
        <f t="shared" si="196"/>
        <v>1</v>
      </c>
      <c r="C786" s="22" t="b">
        <f t="shared" si="197"/>
        <v>0</v>
      </c>
      <c r="D786" s="22" t="b">
        <f t="shared" si="198"/>
        <v>0</v>
      </c>
      <c r="E786" s="22" t="b">
        <f t="shared" si="199"/>
        <v>1</v>
      </c>
      <c r="F786" s="22" t="b">
        <f t="shared" si="194"/>
        <v>1</v>
      </c>
      <c r="G786" s="22" t="b">
        <f t="shared" si="193"/>
        <v>1</v>
      </c>
      <c r="H786" s="22" t="b">
        <f t="shared" si="200"/>
        <v>0</v>
      </c>
      <c r="I786" s="22" t="b">
        <f t="shared" si="207"/>
        <v>1</v>
      </c>
      <c r="J786" s="22" t="b">
        <f t="shared" si="201"/>
        <v>0</v>
      </c>
      <c r="K786" s="3" t="str">
        <f>IF(AND(J786,RIGHT(Y786)="통"),Y786,"")</f>
        <v/>
      </c>
      <c r="L786" s="3" t="str">
        <f t="shared" si="202"/>
        <v/>
      </c>
      <c r="M786" s="3" t="str">
        <f t="shared" si="203"/>
        <v/>
      </c>
      <c r="N786" s="64" t="str">
        <f t="shared" si="208"/>
        <v/>
      </c>
      <c r="O786" s="3" t="str">
        <f>IF(I786,IF(I787,CONCATENATE(Y786,O787),Y786),"")</f>
        <v>(마북동, 마북신원아침도시아파트)</v>
      </c>
      <c r="P786" s="19" t="str">
        <f>IF(G786,O786,IF(D786,Y786,""))</f>
        <v>(마북동, 마북신원아침도시아파트)</v>
      </c>
      <c r="Q786" s="23">
        <f>_xlfn.XLOOKUP(R786,summary!C1:C36,summary!B1:B36)</f>
        <v>43448</v>
      </c>
      <c r="R786" s="24" t="str">
        <f t="shared" si="204"/>
        <v>마북동</v>
      </c>
      <c r="S786" s="24" t="str">
        <f>IF(J786,Y786,S785)</f>
        <v>마북32통</v>
      </c>
      <c r="T786" s="24" t="str">
        <f>IF(J786,P787,T785)</f>
        <v>(마북동, 마북신원아침도시아파트)</v>
      </c>
      <c r="U786" s="24" t="str">
        <f t="shared" si="205"/>
        <v>마북</v>
      </c>
      <c r="V786" s="25">
        <f>IF(J786,M786,V785)</f>
        <v>32</v>
      </c>
      <c r="W786" s="25">
        <f t="shared" si="206"/>
        <v>2</v>
      </c>
      <c r="X786" s="26"/>
      <c r="Y786" s="2" t="s">
        <v>602</v>
      </c>
      <c r="Z786" s="2" t="s">
        <v>81</v>
      </c>
      <c r="AA786" s="2" t="s">
        <v>963</v>
      </c>
      <c r="AB786" s="5"/>
      <c r="AC786" s="5"/>
      <c r="AD786" s="5"/>
      <c r="AE786" s="5"/>
      <c r="AF786" s="5"/>
      <c r="AG786" s="5"/>
    </row>
    <row r="787" spans="1:33" ht="15.95" customHeight="1" x14ac:dyDescent="0.3">
      <c r="A787" s="22" t="b">
        <f t="shared" si="195"/>
        <v>1</v>
      </c>
      <c r="B787" s="22" t="b">
        <f t="shared" si="196"/>
        <v>0</v>
      </c>
      <c r="C787" s="22" t="b">
        <f t="shared" si="197"/>
        <v>0</v>
      </c>
      <c r="D787" s="22" t="b">
        <f t="shared" si="198"/>
        <v>0</v>
      </c>
      <c r="E787" s="22" t="b">
        <f t="shared" si="199"/>
        <v>0</v>
      </c>
      <c r="F787" s="22" t="b">
        <f t="shared" si="194"/>
        <v>0</v>
      </c>
      <c r="G787" s="22" t="b">
        <f t="shared" si="193"/>
        <v>0</v>
      </c>
      <c r="H787" s="22" t="b">
        <f t="shared" si="200"/>
        <v>0</v>
      </c>
      <c r="I787" s="22" t="b">
        <f t="shared" si="207"/>
        <v>1</v>
      </c>
      <c r="J787" s="22" t="b">
        <f t="shared" si="201"/>
        <v>0</v>
      </c>
      <c r="K787" s="3" t="str">
        <f>IF(AND(J787,RIGHT(Y787)="통"),Y787,"")</f>
        <v/>
      </c>
      <c r="L787" s="3" t="str">
        <f t="shared" si="202"/>
        <v/>
      </c>
      <c r="M787" s="3" t="str">
        <f t="shared" si="203"/>
        <v/>
      </c>
      <c r="N787" s="64" t="str">
        <f t="shared" si="208"/>
        <v/>
      </c>
      <c r="O787" s="3" t="str">
        <f>IF(I787,IF(I788,CONCATENATE(Y787,O788),Y787),"")</f>
        <v>마북신원아침도시아파트)</v>
      </c>
      <c r="P787" s="19" t="str">
        <f>IF(G787,O787,IF(D787,Y787,""))</f>
        <v/>
      </c>
      <c r="Q787" s="23">
        <f>_xlfn.XLOOKUP(R787,summary!C1:C36,summary!B1:B36)</f>
        <v>43448</v>
      </c>
      <c r="R787" s="24" t="str">
        <f t="shared" si="204"/>
        <v>마북동</v>
      </c>
      <c r="S787" s="24" t="str">
        <f>IF(J787,Y787,S786)</f>
        <v>마북32통</v>
      </c>
      <c r="T787" s="24" t="str">
        <f>IF(J787,P788,T786)</f>
        <v>(마북동, 마북신원아침도시아파트)</v>
      </c>
      <c r="U787" s="24" t="str">
        <f t="shared" si="205"/>
        <v>마북</v>
      </c>
      <c r="V787" s="25">
        <f>IF(J787,M787,V786)</f>
        <v>32</v>
      </c>
      <c r="W787" s="25">
        <f t="shared" si="206"/>
        <v>3</v>
      </c>
      <c r="X787" s="26"/>
      <c r="Y787" s="2" t="s">
        <v>964</v>
      </c>
      <c r="Z787" s="2" t="s">
        <v>83</v>
      </c>
      <c r="AA787" s="2" t="s">
        <v>965</v>
      </c>
      <c r="AB787" s="5"/>
      <c r="AC787" s="5"/>
      <c r="AD787" s="5"/>
      <c r="AE787" s="5"/>
      <c r="AF787" s="5"/>
      <c r="AG787" s="5"/>
    </row>
    <row r="788" spans="1:33" ht="15.95" customHeight="1" x14ac:dyDescent="0.3">
      <c r="A788" s="22" t="b">
        <f t="shared" si="195"/>
        <v>1</v>
      </c>
      <c r="B788" s="22" t="b">
        <f t="shared" si="196"/>
        <v>0</v>
      </c>
      <c r="C788" s="22" t="b">
        <f t="shared" si="197"/>
        <v>1</v>
      </c>
      <c r="D788" s="22" t="b">
        <f t="shared" si="198"/>
        <v>0</v>
      </c>
      <c r="E788" s="22" t="b">
        <f t="shared" si="199"/>
        <v>1</v>
      </c>
      <c r="F788" s="22" t="b">
        <f t="shared" si="194"/>
        <v>1</v>
      </c>
      <c r="G788" s="22" t="b">
        <f t="shared" si="193"/>
        <v>0</v>
      </c>
      <c r="H788" s="22" t="b">
        <f t="shared" si="200"/>
        <v>1</v>
      </c>
      <c r="I788" s="22" t="b">
        <f t="shared" si="207"/>
        <v>1</v>
      </c>
      <c r="J788" s="22" t="b">
        <f t="shared" si="201"/>
        <v>0</v>
      </c>
      <c r="K788" s="3" t="str">
        <f>IF(AND(J788,RIGHT(Y788)="통"),Y788,"")</f>
        <v/>
      </c>
      <c r="L788" s="3" t="str">
        <f t="shared" si="202"/>
        <v/>
      </c>
      <c r="M788" s="3" t="str">
        <f t="shared" si="203"/>
        <v/>
      </c>
      <c r="N788" s="64" t="str">
        <f t="shared" si="208"/>
        <v/>
      </c>
      <c r="O788" s="3" t="str">
        <f>IF(I788,IF(I789,CONCATENATE(Y788,O789),Y788),"")</f>
        <v>아침도시아파트)</v>
      </c>
      <c r="P788" s="19" t="str">
        <f>IF(G788,O788,IF(D788,Y788,""))</f>
        <v/>
      </c>
      <c r="Q788" s="23">
        <f>_xlfn.XLOOKUP(R788,summary!C1:C36,summary!B1:B36)</f>
        <v>43448</v>
      </c>
      <c r="R788" s="24" t="str">
        <f t="shared" si="204"/>
        <v>마북동</v>
      </c>
      <c r="S788" s="24" t="str">
        <f>IF(J788,Y788,S787)</f>
        <v>마북32통</v>
      </c>
      <c r="T788" s="24" t="str">
        <f>IF(J788,P789,T787)</f>
        <v>(마북동, 마북신원아침도시아파트)</v>
      </c>
      <c r="U788" s="24" t="str">
        <f t="shared" si="205"/>
        <v>마북</v>
      </c>
      <c r="V788" s="25">
        <f>IF(J788,M788,V787)</f>
        <v>32</v>
      </c>
      <c r="W788" s="25">
        <f t="shared" si="206"/>
        <v>4</v>
      </c>
      <c r="X788" s="26"/>
      <c r="Y788" s="2" t="s">
        <v>966</v>
      </c>
      <c r="Z788" s="2" t="s">
        <v>90</v>
      </c>
      <c r="AA788" s="2" t="s">
        <v>967</v>
      </c>
      <c r="AB788" s="5"/>
      <c r="AC788" s="5"/>
      <c r="AD788" s="5"/>
      <c r="AE788" s="5"/>
      <c r="AF788" s="5"/>
      <c r="AG788" s="5"/>
    </row>
    <row r="789" spans="1:33" ht="15.95" customHeight="1" x14ac:dyDescent="0.3">
      <c r="A789" s="22" t="b">
        <f t="shared" si="195"/>
        <v>0</v>
      </c>
      <c r="B789" s="22" t="b">
        <f t="shared" si="196"/>
        <v>0</v>
      </c>
      <c r="C789" s="22" t="b">
        <f t="shared" si="197"/>
        <v>0</v>
      </c>
      <c r="D789" s="22" t="b">
        <f t="shared" si="198"/>
        <v>0</v>
      </c>
      <c r="E789" s="22" t="b">
        <f t="shared" si="199"/>
        <v>0</v>
      </c>
      <c r="F789" s="22" t="b">
        <f t="shared" si="194"/>
        <v>0</v>
      </c>
      <c r="G789" s="22" t="b">
        <f t="shared" si="193"/>
        <v>0</v>
      </c>
      <c r="H789" s="22" t="b">
        <f t="shared" si="200"/>
        <v>0</v>
      </c>
      <c r="I789" s="22" t="b">
        <f t="shared" si="207"/>
        <v>0</v>
      </c>
      <c r="J789" s="22" t="b">
        <f t="shared" si="201"/>
        <v>0</v>
      </c>
      <c r="K789" s="3" t="str">
        <f>IF(AND(J789,RIGHT(Y789)="통"),Y789,"")</f>
        <v/>
      </c>
      <c r="L789" s="3" t="str">
        <f t="shared" si="202"/>
        <v/>
      </c>
      <c r="M789" s="3" t="str">
        <f t="shared" si="203"/>
        <v/>
      </c>
      <c r="N789" s="64" t="str">
        <f t="shared" si="208"/>
        <v/>
      </c>
      <c r="O789" s="3" t="str">
        <f>IF(I789,IF(I790,CONCATENATE(Y789,O790),Y789),"")</f>
        <v/>
      </c>
      <c r="P789" s="19" t="str">
        <f>IF(G789,O789,IF(D789,Y789,""))</f>
        <v/>
      </c>
      <c r="Q789" s="23">
        <f>_xlfn.XLOOKUP(R789,summary!C1:C36,summary!B1:B36)</f>
        <v>43448</v>
      </c>
      <c r="R789" s="24" t="str">
        <f t="shared" si="204"/>
        <v>마북동</v>
      </c>
      <c r="S789" s="24" t="str">
        <f>IF(J789,Y789,S788)</f>
        <v>마북32통</v>
      </c>
      <c r="T789" s="24" t="str">
        <f>IF(J789,P790,T788)</f>
        <v>(마북동, 마북신원아침도시아파트)</v>
      </c>
      <c r="U789" s="24" t="str">
        <f t="shared" si="205"/>
        <v>마북</v>
      </c>
      <c r="V789" s="25">
        <f>IF(J789,M789,V788)</f>
        <v>32</v>
      </c>
      <c r="W789" s="25">
        <f t="shared" si="206"/>
        <v>5</v>
      </c>
      <c r="X789" s="26"/>
      <c r="Y789" s="7"/>
      <c r="Z789" s="2" t="s">
        <v>106</v>
      </c>
      <c r="AA789" s="2" t="s">
        <v>968</v>
      </c>
      <c r="AB789" s="5"/>
      <c r="AC789" s="5"/>
      <c r="AD789" s="5"/>
      <c r="AE789" s="5"/>
      <c r="AF789" s="5"/>
      <c r="AG789" s="5"/>
    </row>
    <row r="790" spans="1:33" ht="15.95" customHeight="1" x14ac:dyDescent="0.3">
      <c r="A790" s="22" t="b">
        <f t="shared" si="195"/>
        <v>0</v>
      </c>
      <c r="B790" s="22" t="b">
        <f t="shared" si="196"/>
        <v>0</v>
      </c>
      <c r="C790" s="22" t="b">
        <f t="shared" si="197"/>
        <v>0</v>
      </c>
      <c r="D790" s="22" t="b">
        <f t="shared" si="198"/>
        <v>0</v>
      </c>
      <c r="E790" s="22" t="b">
        <f t="shared" si="199"/>
        <v>0</v>
      </c>
      <c r="F790" s="22" t="b">
        <f t="shared" si="194"/>
        <v>0</v>
      </c>
      <c r="G790" s="22" t="b">
        <f t="shared" si="193"/>
        <v>0</v>
      </c>
      <c r="H790" s="22" t="b">
        <f t="shared" si="200"/>
        <v>0</v>
      </c>
      <c r="I790" s="22" t="b">
        <f t="shared" si="207"/>
        <v>0</v>
      </c>
      <c r="J790" s="22" t="b">
        <f t="shared" si="201"/>
        <v>0</v>
      </c>
      <c r="K790" s="3" t="str">
        <f>IF(AND(J790,RIGHT(Y790)="통"),Y790,"")</f>
        <v/>
      </c>
      <c r="L790" s="3" t="str">
        <f t="shared" si="202"/>
        <v/>
      </c>
      <c r="M790" s="3" t="str">
        <f t="shared" si="203"/>
        <v/>
      </c>
      <c r="N790" s="64" t="str">
        <f t="shared" si="208"/>
        <v/>
      </c>
      <c r="O790" s="3" t="str">
        <f>IF(I790,IF(I791,CONCATENATE(Y790,O791),Y790),"")</f>
        <v/>
      </c>
      <c r="P790" s="19" t="str">
        <f>IF(G790,O790,IF(D790,Y790,""))</f>
        <v/>
      </c>
      <c r="Q790" s="23">
        <f>_xlfn.XLOOKUP(R790,summary!C1:C36,summary!B1:B36)</f>
        <v>43448</v>
      </c>
      <c r="R790" s="24" t="str">
        <f t="shared" si="204"/>
        <v>마북동</v>
      </c>
      <c r="S790" s="24" t="str">
        <f>IF(J790,Y790,S789)</f>
        <v>마북32통</v>
      </c>
      <c r="T790" s="24" t="str">
        <f>IF(J790,P791,T789)</f>
        <v>(마북동, 마북신원아침도시아파트)</v>
      </c>
      <c r="U790" s="24" t="str">
        <f t="shared" si="205"/>
        <v>마북</v>
      </c>
      <c r="V790" s="25">
        <f>IF(J790,M790,V789)</f>
        <v>32</v>
      </c>
      <c r="W790" s="25">
        <f t="shared" si="206"/>
        <v>6</v>
      </c>
      <c r="X790" s="26"/>
      <c r="Y790" s="7"/>
      <c r="Z790" s="2" t="s">
        <v>108</v>
      </c>
      <c r="AA790" s="2" t="s">
        <v>969</v>
      </c>
      <c r="AB790" s="5"/>
      <c r="AC790" s="5"/>
      <c r="AD790" s="5"/>
      <c r="AE790" s="5"/>
      <c r="AF790" s="5"/>
      <c r="AG790" s="5"/>
    </row>
    <row r="791" spans="1:33" ht="15.95" customHeight="1" x14ac:dyDescent="0.3">
      <c r="A791" s="22" t="b">
        <f t="shared" si="195"/>
        <v>1</v>
      </c>
      <c r="B791" s="22" t="b">
        <f t="shared" si="196"/>
        <v>0</v>
      </c>
      <c r="C791" s="22" t="b">
        <f t="shared" si="197"/>
        <v>0</v>
      </c>
      <c r="D791" s="22" t="b">
        <f t="shared" si="198"/>
        <v>0</v>
      </c>
      <c r="E791" s="22" t="b">
        <f t="shared" si="199"/>
        <v>0</v>
      </c>
      <c r="F791" s="22" t="b">
        <f t="shared" si="194"/>
        <v>0</v>
      </c>
      <c r="G791" s="22" t="b">
        <f t="shared" si="193"/>
        <v>0</v>
      </c>
      <c r="H791" s="22" t="b">
        <f t="shared" si="200"/>
        <v>0</v>
      </c>
      <c r="I791" s="22" t="b">
        <f t="shared" si="207"/>
        <v>0</v>
      </c>
      <c r="J791" s="22" t="b">
        <f t="shared" si="201"/>
        <v>1</v>
      </c>
      <c r="K791" s="3" t="str">
        <f>IF(AND(J791,RIGHT(Y791)="통"),Y791,"")</f>
        <v>마북33통</v>
      </c>
      <c r="L791" s="3" t="str">
        <f t="shared" si="202"/>
        <v>33</v>
      </c>
      <c r="M791" s="22">
        <f t="shared" si="203"/>
        <v>33</v>
      </c>
      <c r="N791" s="64" t="str">
        <f t="shared" si="208"/>
        <v>마북</v>
      </c>
      <c r="O791" s="3" t="str">
        <f>IF(I791,IF(I792,CONCATENATE(Y791,O792),Y791),"")</f>
        <v/>
      </c>
      <c r="P791" s="19" t="str">
        <f>IF(G791,O791,IF(D791,Y791,""))</f>
        <v/>
      </c>
      <c r="Q791" s="23">
        <f>_xlfn.XLOOKUP(R791,summary!C1:C36,summary!B1:B36)</f>
        <v>43448</v>
      </c>
      <c r="R791" s="24" t="str">
        <f t="shared" si="204"/>
        <v>마북동</v>
      </c>
      <c r="S791" s="24" t="str">
        <f>IF(J791,Y791,S790)</f>
        <v>마북33통</v>
      </c>
      <c r="T791" s="24" t="str">
        <f>IF(J791,P792,T790)</f>
        <v>(마북동, 무등치)</v>
      </c>
      <c r="U791" s="24" t="str">
        <f t="shared" si="205"/>
        <v>마북</v>
      </c>
      <c r="V791" s="25">
        <f>IF(J791,M791,V790)</f>
        <v>33</v>
      </c>
      <c r="W791" s="25">
        <f t="shared" si="206"/>
        <v>1</v>
      </c>
      <c r="X791" s="26"/>
      <c r="Y791" s="2" t="s">
        <v>970</v>
      </c>
      <c r="Z791" s="2" t="s">
        <v>79</v>
      </c>
      <c r="AA791" s="2" t="s">
        <v>972</v>
      </c>
      <c r="AB791" s="5"/>
      <c r="AC791" s="5"/>
      <c r="AD791" s="5"/>
      <c r="AE791" s="5"/>
      <c r="AF791" s="5"/>
      <c r="AG791" s="5"/>
    </row>
    <row r="792" spans="1:33" ht="15.95" customHeight="1" x14ac:dyDescent="0.3">
      <c r="A792" s="22" t="b">
        <f t="shared" si="195"/>
        <v>1</v>
      </c>
      <c r="B792" s="22" t="b">
        <f t="shared" si="196"/>
        <v>1</v>
      </c>
      <c r="C792" s="22" t="b">
        <f t="shared" si="197"/>
        <v>1</v>
      </c>
      <c r="D792" s="22" t="b">
        <f t="shared" si="198"/>
        <v>1</v>
      </c>
      <c r="E792" s="22" t="b">
        <f t="shared" si="199"/>
        <v>1</v>
      </c>
      <c r="F792" s="22" t="b">
        <f t="shared" si="194"/>
        <v>0</v>
      </c>
      <c r="G792" s="22" t="b">
        <f t="shared" si="193"/>
        <v>0</v>
      </c>
      <c r="H792" s="22" t="b">
        <f t="shared" si="200"/>
        <v>0</v>
      </c>
      <c r="I792" s="22" t="b">
        <f t="shared" si="207"/>
        <v>0</v>
      </c>
      <c r="J792" s="22" t="b">
        <f t="shared" si="201"/>
        <v>0</v>
      </c>
      <c r="K792" s="3" t="str">
        <f>IF(AND(J792,RIGHT(Y792)="통"),Y792,"")</f>
        <v/>
      </c>
      <c r="L792" s="3" t="str">
        <f t="shared" si="202"/>
        <v/>
      </c>
      <c r="M792" s="3" t="str">
        <f t="shared" si="203"/>
        <v/>
      </c>
      <c r="N792" s="64" t="str">
        <f t="shared" si="208"/>
        <v/>
      </c>
      <c r="O792" s="3" t="str">
        <f>IF(I792,IF(I793,CONCATENATE(Y792,O793),Y792),"")</f>
        <v/>
      </c>
      <c r="P792" s="19" t="str">
        <f>IF(G792,O792,IF(D792,Y792,""))</f>
        <v>(마북동, 무등치)</v>
      </c>
      <c r="Q792" s="23">
        <f>_xlfn.XLOOKUP(R792,summary!C1:C36,summary!B1:B36)</f>
        <v>43448</v>
      </c>
      <c r="R792" s="24" t="str">
        <f t="shared" si="204"/>
        <v>마북동</v>
      </c>
      <c r="S792" s="24" t="str">
        <f>IF(J792,Y792,S791)</f>
        <v>마북33통</v>
      </c>
      <c r="T792" s="24" t="str">
        <f>IF(J792,P793,T791)</f>
        <v>(마북동, 무등치)</v>
      </c>
      <c r="U792" s="24" t="str">
        <f t="shared" si="205"/>
        <v>마북</v>
      </c>
      <c r="V792" s="25">
        <f>IF(J792,M792,V791)</f>
        <v>33</v>
      </c>
      <c r="W792" s="25">
        <f t="shared" si="206"/>
        <v>2</v>
      </c>
      <c r="X792" s="26"/>
      <c r="Y792" s="2" t="s">
        <v>971</v>
      </c>
      <c r="Z792" s="2" t="s">
        <v>81</v>
      </c>
      <c r="AA792" s="2" t="s">
        <v>973</v>
      </c>
      <c r="AB792" s="5"/>
      <c r="AC792" s="5"/>
      <c r="AD792" s="5"/>
      <c r="AE792" s="5"/>
      <c r="AF792" s="5"/>
      <c r="AG792" s="5"/>
    </row>
    <row r="793" spans="1:33" ht="15.95" customHeight="1" x14ac:dyDescent="0.3">
      <c r="A793" s="22" t="b">
        <f t="shared" si="195"/>
        <v>0</v>
      </c>
      <c r="B793" s="22" t="b">
        <f t="shared" si="196"/>
        <v>0</v>
      </c>
      <c r="C793" s="22" t="b">
        <f t="shared" si="197"/>
        <v>0</v>
      </c>
      <c r="D793" s="22" t="b">
        <f t="shared" si="198"/>
        <v>0</v>
      </c>
      <c r="E793" s="22" t="b">
        <f t="shared" si="199"/>
        <v>0</v>
      </c>
      <c r="F793" s="22" t="b">
        <f t="shared" si="194"/>
        <v>0</v>
      </c>
      <c r="G793" s="22" t="b">
        <f t="shared" si="193"/>
        <v>0</v>
      </c>
      <c r="H793" s="22" t="b">
        <f t="shared" si="200"/>
        <v>0</v>
      </c>
      <c r="I793" s="22" t="b">
        <f t="shared" si="207"/>
        <v>0</v>
      </c>
      <c r="J793" s="22" t="b">
        <f t="shared" si="201"/>
        <v>0</v>
      </c>
      <c r="K793" s="3" t="str">
        <f>IF(AND(J793,RIGHT(Y793)="통"),Y793,"")</f>
        <v/>
      </c>
      <c r="L793" s="3" t="str">
        <f t="shared" si="202"/>
        <v/>
      </c>
      <c r="M793" s="3" t="str">
        <f t="shared" si="203"/>
        <v/>
      </c>
      <c r="N793" s="64" t="str">
        <f t="shared" si="208"/>
        <v/>
      </c>
      <c r="O793" s="3" t="str">
        <f>IF(I793,IF(I794,CONCATENATE(Y793,O794),Y793),"")</f>
        <v/>
      </c>
      <c r="P793" s="19" t="str">
        <f>IF(G793,O793,IF(D793,Y793,""))</f>
        <v/>
      </c>
      <c r="Q793" s="23">
        <f>_xlfn.XLOOKUP(R793,summary!C1:C36,summary!B1:B36)</f>
        <v>43448</v>
      </c>
      <c r="R793" s="24" t="str">
        <f t="shared" si="204"/>
        <v>마북동</v>
      </c>
      <c r="S793" s="24" t="str">
        <f>IF(J793,Y793,S792)</f>
        <v>마북33통</v>
      </c>
      <c r="T793" s="24" t="str">
        <f>IF(J793,P794,T792)</f>
        <v>(마북동, 무등치)</v>
      </c>
      <c r="U793" s="24" t="str">
        <f t="shared" si="205"/>
        <v>마북</v>
      </c>
      <c r="V793" s="25">
        <f>IF(J793,M793,V792)</f>
        <v>33</v>
      </c>
      <c r="W793" s="25">
        <f t="shared" si="206"/>
        <v>3</v>
      </c>
      <c r="X793" s="26"/>
      <c r="Y793" s="7"/>
      <c r="Z793" s="2" t="s">
        <v>83</v>
      </c>
      <c r="AA793" s="2" t="s">
        <v>974</v>
      </c>
      <c r="AB793" s="5"/>
      <c r="AC793" s="5"/>
      <c r="AD793" s="5"/>
      <c r="AE793" s="5"/>
      <c r="AF793" s="5"/>
      <c r="AG793" s="5"/>
    </row>
    <row r="794" spans="1:33" ht="15.95" customHeight="1" x14ac:dyDescent="0.3">
      <c r="A794" s="22" t="b">
        <f t="shared" si="195"/>
        <v>0</v>
      </c>
      <c r="B794" s="22" t="b">
        <f t="shared" si="196"/>
        <v>0</v>
      </c>
      <c r="C794" s="22" t="b">
        <f t="shared" si="197"/>
        <v>0</v>
      </c>
      <c r="D794" s="22" t="b">
        <f t="shared" si="198"/>
        <v>0</v>
      </c>
      <c r="E794" s="22" t="b">
        <f t="shared" si="199"/>
        <v>0</v>
      </c>
      <c r="F794" s="22" t="b">
        <f t="shared" si="194"/>
        <v>0</v>
      </c>
      <c r="G794" s="22" t="b">
        <f t="shared" si="193"/>
        <v>0</v>
      </c>
      <c r="H794" s="22" t="b">
        <f t="shared" si="200"/>
        <v>0</v>
      </c>
      <c r="I794" s="22" t="b">
        <f t="shared" si="207"/>
        <v>0</v>
      </c>
      <c r="J794" s="22" t="b">
        <f t="shared" si="201"/>
        <v>0</v>
      </c>
      <c r="K794" s="3" t="str">
        <f>IF(AND(J794,RIGHT(Y794)="통"),Y794,"")</f>
        <v/>
      </c>
      <c r="L794" s="3" t="str">
        <f t="shared" si="202"/>
        <v/>
      </c>
      <c r="M794" s="3" t="str">
        <f t="shared" si="203"/>
        <v/>
      </c>
      <c r="N794" s="64" t="str">
        <f t="shared" si="208"/>
        <v/>
      </c>
      <c r="O794" s="3" t="str">
        <f>IF(I794,IF(I795,CONCATENATE(Y794,O795),Y794),"")</f>
        <v/>
      </c>
      <c r="P794" s="19" t="str">
        <f>IF(G794,O794,IF(D794,Y794,""))</f>
        <v/>
      </c>
      <c r="Q794" s="23">
        <f>_xlfn.XLOOKUP(R794,summary!C1:C36,summary!B1:B36)</f>
        <v>43448</v>
      </c>
      <c r="R794" s="24" t="str">
        <f t="shared" si="204"/>
        <v>마북동</v>
      </c>
      <c r="S794" s="24" t="str">
        <f>IF(J794,Y794,S793)</f>
        <v>마북33통</v>
      </c>
      <c r="T794" s="24" t="str">
        <f>IF(J794,P795,T793)</f>
        <v>(마북동, 무등치)</v>
      </c>
      <c r="U794" s="24" t="str">
        <f t="shared" si="205"/>
        <v>마북</v>
      </c>
      <c r="V794" s="25">
        <f>IF(J794,M794,V793)</f>
        <v>33</v>
      </c>
      <c r="W794" s="25">
        <f t="shared" si="206"/>
        <v>4</v>
      </c>
      <c r="X794" s="26"/>
      <c r="Y794" s="7"/>
      <c r="Z794" s="2" t="s">
        <v>90</v>
      </c>
      <c r="AA794" s="2" t="s">
        <v>975</v>
      </c>
      <c r="AB794" s="5"/>
      <c r="AC794" s="5"/>
      <c r="AD794" s="5"/>
      <c r="AE794" s="5"/>
      <c r="AF794" s="5"/>
      <c r="AG794" s="5"/>
    </row>
    <row r="795" spans="1:33" ht="15.95" customHeight="1" x14ac:dyDescent="0.3">
      <c r="A795" s="22" t="b">
        <f t="shared" si="195"/>
        <v>0</v>
      </c>
      <c r="B795" s="22" t="b">
        <f t="shared" si="196"/>
        <v>0</v>
      </c>
      <c r="C795" s="22" t="b">
        <f t="shared" si="197"/>
        <v>0</v>
      </c>
      <c r="D795" s="22" t="b">
        <f t="shared" si="198"/>
        <v>0</v>
      </c>
      <c r="E795" s="22" t="b">
        <f t="shared" si="199"/>
        <v>0</v>
      </c>
      <c r="F795" s="22" t="b">
        <f t="shared" si="194"/>
        <v>0</v>
      </c>
      <c r="G795" s="22" t="b">
        <f t="shared" si="193"/>
        <v>0</v>
      </c>
      <c r="H795" s="22" t="b">
        <f t="shared" si="200"/>
        <v>0</v>
      </c>
      <c r="I795" s="22" t="b">
        <f t="shared" si="207"/>
        <v>0</v>
      </c>
      <c r="J795" s="22" t="b">
        <f t="shared" si="201"/>
        <v>0</v>
      </c>
      <c r="K795" s="3" t="str">
        <f>IF(AND(J795,RIGHT(Y795)="통"),Y795,"")</f>
        <v/>
      </c>
      <c r="L795" s="3" t="str">
        <f t="shared" si="202"/>
        <v/>
      </c>
      <c r="M795" s="3" t="str">
        <f t="shared" si="203"/>
        <v/>
      </c>
      <c r="N795" s="64" t="str">
        <f t="shared" si="208"/>
        <v/>
      </c>
      <c r="O795" s="3" t="str">
        <f>IF(I795,IF(I796,CONCATENATE(Y795,O796),Y795),"")</f>
        <v/>
      </c>
      <c r="P795" s="19" t="str">
        <f>IF(G795,O795,IF(D795,Y795,""))</f>
        <v/>
      </c>
      <c r="Q795" s="23">
        <f>_xlfn.XLOOKUP(R795,summary!C1:C36,summary!B1:B36)</f>
        <v>43448</v>
      </c>
      <c r="R795" s="24" t="str">
        <f t="shared" si="204"/>
        <v>마북동</v>
      </c>
      <c r="S795" s="24" t="str">
        <f>IF(J795,Y795,S794)</f>
        <v>마북33통</v>
      </c>
      <c r="T795" s="24" t="str">
        <f>IF(J795,P796,T794)</f>
        <v>(마북동, 무등치)</v>
      </c>
      <c r="U795" s="24" t="str">
        <f t="shared" si="205"/>
        <v>마북</v>
      </c>
      <c r="V795" s="25">
        <f>IF(J795,M795,V794)</f>
        <v>33</v>
      </c>
      <c r="W795" s="25">
        <f t="shared" si="206"/>
        <v>5</v>
      </c>
      <c r="X795" s="26"/>
      <c r="Y795" s="7"/>
      <c r="Z795" s="2" t="s">
        <v>106</v>
      </c>
      <c r="AA795" s="2" t="s">
        <v>976</v>
      </c>
      <c r="AB795" s="5"/>
      <c r="AC795" s="5"/>
      <c r="AD795" s="5"/>
      <c r="AE795" s="5"/>
      <c r="AF795" s="5"/>
      <c r="AG795" s="5"/>
    </row>
    <row r="796" spans="1:33" ht="15.95" customHeight="1" x14ac:dyDescent="0.3">
      <c r="A796" s="22" t="b">
        <f t="shared" si="195"/>
        <v>0</v>
      </c>
      <c r="B796" s="22" t="b">
        <f t="shared" si="196"/>
        <v>0</v>
      </c>
      <c r="C796" s="22" t="b">
        <f t="shared" si="197"/>
        <v>0</v>
      </c>
      <c r="D796" s="22" t="b">
        <f t="shared" si="198"/>
        <v>0</v>
      </c>
      <c r="E796" s="22" t="b">
        <f t="shared" si="199"/>
        <v>0</v>
      </c>
      <c r="F796" s="22" t="b">
        <f t="shared" si="194"/>
        <v>0</v>
      </c>
      <c r="G796" s="22" t="b">
        <f t="shared" si="193"/>
        <v>0</v>
      </c>
      <c r="H796" s="22" t="b">
        <f t="shared" si="200"/>
        <v>0</v>
      </c>
      <c r="I796" s="22" t="b">
        <f t="shared" si="207"/>
        <v>0</v>
      </c>
      <c r="J796" s="22" t="b">
        <f t="shared" si="201"/>
        <v>0</v>
      </c>
      <c r="K796" s="3" t="str">
        <f>IF(AND(J796,RIGHT(Y796)="통"),Y796,"")</f>
        <v/>
      </c>
      <c r="L796" s="3" t="str">
        <f t="shared" si="202"/>
        <v/>
      </c>
      <c r="M796" s="3" t="str">
        <f t="shared" si="203"/>
        <v/>
      </c>
      <c r="N796" s="64" t="str">
        <f t="shared" si="208"/>
        <v/>
      </c>
      <c r="O796" s="3" t="str">
        <f>IF(I796,IF(I797,CONCATENATE(Y796,O797),Y796),"")</f>
        <v/>
      </c>
      <c r="P796" s="19" t="str">
        <f>IF(G796,O796,IF(D796,Y796,""))</f>
        <v/>
      </c>
      <c r="Q796" s="23">
        <f>_xlfn.XLOOKUP(R796,summary!C1:C36,summary!B1:B36)</f>
        <v>43448</v>
      </c>
      <c r="R796" s="24" t="str">
        <f t="shared" si="204"/>
        <v>마북동</v>
      </c>
      <c r="S796" s="24" t="str">
        <f>IF(J796,Y796,S795)</f>
        <v>마북33통</v>
      </c>
      <c r="T796" s="24" t="str">
        <f>IF(J796,P797,T795)</f>
        <v>(마북동, 무등치)</v>
      </c>
      <c r="U796" s="24" t="str">
        <f t="shared" si="205"/>
        <v>마북</v>
      </c>
      <c r="V796" s="25">
        <f>IF(J796,M796,V795)</f>
        <v>33</v>
      </c>
      <c r="W796" s="25">
        <f t="shared" si="206"/>
        <v>6</v>
      </c>
      <c r="X796" s="26"/>
      <c r="Y796" s="7"/>
      <c r="Z796" s="2" t="s">
        <v>108</v>
      </c>
      <c r="AA796" s="2" t="s">
        <v>977</v>
      </c>
      <c r="AB796" s="5"/>
      <c r="AC796" s="5"/>
      <c r="AD796" s="5"/>
      <c r="AE796" s="5"/>
      <c r="AF796" s="5"/>
      <c r="AG796" s="5"/>
    </row>
    <row r="797" spans="1:33" ht="15.95" customHeight="1" x14ac:dyDescent="0.3">
      <c r="A797" s="22" t="b">
        <f t="shared" si="195"/>
        <v>0</v>
      </c>
      <c r="B797" s="22" t="b">
        <f t="shared" si="196"/>
        <v>0</v>
      </c>
      <c r="C797" s="22" t="b">
        <f t="shared" si="197"/>
        <v>0</v>
      </c>
      <c r="D797" s="22" t="b">
        <f t="shared" si="198"/>
        <v>0</v>
      </c>
      <c r="E797" s="22" t="b">
        <f t="shared" si="199"/>
        <v>0</v>
      </c>
      <c r="F797" s="22" t="b">
        <f t="shared" si="194"/>
        <v>0</v>
      </c>
      <c r="G797" s="22" t="b">
        <f t="shared" si="193"/>
        <v>0</v>
      </c>
      <c r="H797" s="22" t="b">
        <f t="shared" si="200"/>
        <v>0</v>
      </c>
      <c r="I797" s="22" t="b">
        <f t="shared" si="207"/>
        <v>0</v>
      </c>
      <c r="J797" s="22" t="b">
        <f t="shared" si="201"/>
        <v>0</v>
      </c>
      <c r="K797" s="3" t="str">
        <f>IF(AND(J797,RIGHT(Y797)="통"),Y797,"")</f>
        <v/>
      </c>
      <c r="L797" s="3" t="str">
        <f t="shared" si="202"/>
        <v/>
      </c>
      <c r="M797" s="3" t="str">
        <f t="shared" si="203"/>
        <v/>
      </c>
      <c r="N797" s="64" t="str">
        <f t="shared" si="208"/>
        <v/>
      </c>
      <c r="O797" s="3" t="str">
        <f>IF(I797,IF(I798,CONCATENATE(Y797,O798),Y797),"")</f>
        <v/>
      </c>
      <c r="P797" s="19" t="str">
        <f>IF(G797,O797,IF(D797,Y797,""))</f>
        <v/>
      </c>
      <c r="Q797" s="23">
        <f>_xlfn.XLOOKUP(R797,summary!C1:C36,summary!B1:B36)</f>
        <v>43448</v>
      </c>
      <c r="R797" s="24" t="str">
        <f t="shared" si="204"/>
        <v>마북동</v>
      </c>
      <c r="S797" s="24" t="str">
        <f>IF(J797,Y797,S796)</f>
        <v>마북33통</v>
      </c>
      <c r="T797" s="24" t="str">
        <f>IF(J797,P798,T796)</f>
        <v>(마북동, 무등치)</v>
      </c>
      <c r="U797" s="24" t="str">
        <f t="shared" si="205"/>
        <v>마북</v>
      </c>
      <c r="V797" s="25">
        <f>IF(J797,M797,V796)</f>
        <v>33</v>
      </c>
      <c r="W797" s="25">
        <f t="shared" si="206"/>
        <v>7</v>
      </c>
      <c r="X797" s="26"/>
      <c r="Y797" s="7"/>
      <c r="Z797" s="2" t="s">
        <v>110</v>
      </c>
      <c r="AA797" s="2" t="s">
        <v>978</v>
      </c>
      <c r="AB797" s="5"/>
      <c r="AC797" s="5"/>
      <c r="AD797" s="5"/>
      <c r="AE797" s="5"/>
      <c r="AF797" s="5"/>
      <c r="AG797" s="5"/>
    </row>
    <row r="798" spans="1:33" ht="15.95" customHeight="1" x14ac:dyDescent="0.3">
      <c r="A798" s="22" t="b">
        <f t="shared" si="195"/>
        <v>0</v>
      </c>
      <c r="B798" s="22" t="b">
        <f t="shared" si="196"/>
        <v>0</v>
      </c>
      <c r="C798" s="22" t="b">
        <f t="shared" si="197"/>
        <v>0</v>
      </c>
      <c r="D798" s="22" t="b">
        <f t="shared" si="198"/>
        <v>0</v>
      </c>
      <c r="E798" s="22" t="b">
        <f t="shared" si="199"/>
        <v>0</v>
      </c>
      <c r="F798" s="22" t="b">
        <f t="shared" si="194"/>
        <v>0</v>
      </c>
      <c r="G798" s="22" t="b">
        <f t="shared" ref="G798:G861" si="209">AND(B798,F798)</f>
        <v>0</v>
      </c>
      <c r="H798" s="22" t="b">
        <f t="shared" si="200"/>
        <v>0</v>
      </c>
      <c r="I798" s="22" t="b">
        <f t="shared" si="207"/>
        <v>0</v>
      </c>
      <c r="J798" s="22" t="b">
        <f t="shared" si="201"/>
        <v>0</v>
      </c>
      <c r="K798" s="3" t="str">
        <f>IF(AND(J798,RIGHT(Y798)="통"),Y798,"")</f>
        <v/>
      </c>
      <c r="L798" s="3" t="str">
        <f t="shared" si="202"/>
        <v/>
      </c>
      <c r="M798" s="3" t="str">
        <f t="shared" si="203"/>
        <v/>
      </c>
      <c r="N798" s="64" t="str">
        <f t="shared" si="208"/>
        <v/>
      </c>
      <c r="O798" s="3" t="str">
        <f>IF(I798,IF(I799,CONCATENATE(Y798,O799),Y798),"")</f>
        <v/>
      </c>
      <c r="P798" s="19" t="str">
        <f>IF(G798,O798,IF(D798,Y798,""))</f>
        <v/>
      </c>
      <c r="Q798" s="23">
        <f>_xlfn.XLOOKUP(R798,summary!C1:C36,summary!B1:B36)</f>
        <v>43448</v>
      </c>
      <c r="R798" s="24" t="str">
        <f t="shared" si="204"/>
        <v>마북동</v>
      </c>
      <c r="S798" s="24" t="str">
        <f>IF(J798,Y798,S797)</f>
        <v>마북33통</v>
      </c>
      <c r="T798" s="24" t="str">
        <f>IF(J798,P799,T797)</f>
        <v>(마북동, 무등치)</v>
      </c>
      <c r="U798" s="24" t="str">
        <f t="shared" si="205"/>
        <v>마북</v>
      </c>
      <c r="V798" s="25">
        <f>IF(J798,M798,V797)</f>
        <v>33</v>
      </c>
      <c r="W798" s="24" t="str">
        <f t="shared" si="206"/>
        <v/>
      </c>
      <c r="X798" s="26"/>
      <c r="Y798" s="7"/>
      <c r="Z798" s="7"/>
      <c r="AA798" s="7"/>
      <c r="AB798" s="5"/>
      <c r="AC798" s="5"/>
      <c r="AD798" s="5"/>
      <c r="AE798" s="5"/>
      <c r="AF798" s="5"/>
      <c r="AG798" s="5"/>
    </row>
    <row r="799" spans="1:33" ht="15.95" customHeight="1" x14ac:dyDescent="0.3">
      <c r="A799" s="22" t="b">
        <f t="shared" si="195"/>
        <v>0</v>
      </c>
      <c r="B799" s="22" t="b">
        <f t="shared" si="196"/>
        <v>0</v>
      </c>
      <c r="C799" s="22" t="b">
        <f t="shared" si="197"/>
        <v>0</v>
      </c>
      <c r="D799" s="22" t="b">
        <f t="shared" si="198"/>
        <v>0</v>
      </c>
      <c r="E799" s="22" t="b">
        <f t="shared" si="199"/>
        <v>0</v>
      </c>
      <c r="F799" s="22" t="b">
        <f t="shared" si="194"/>
        <v>0</v>
      </c>
      <c r="G799" s="22" t="b">
        <f t="shared" si="209"/>
        <v>0</v>
      </c>
      <c r="H799" s="22" t="b">
        <f t="shared" si="200"/>
        <v>0</v>
      </c>
      <c r="I799" s="22" t="b">
        <f t="shared" si="207"/>
        <v>0</v>
      </c>
      <c r="J799" s="22" t="b">
        <f t="shared" si="201"/>
        <v>0</v>
      </c>
      <c r="K799" s="3" t="str">
        <f>IF(AND(J799,RIGHT(Y799)="통"),Y799,"")</f>
        <v/>
      </c>
      <c r="L799" s="3" t="str">
        <f t="shared" si="202"/>
        <v/>
      </c>
      <c r="M799" s="3" t="str">
        <f t="shared" si="203"/>
        <v/>
      </c>
      <c r="N799" s="64" t="str">
        <f t="shared" si="208"/>
        <v/>
      </c>
      <c r="O799" s="3" t="str">
        <f>IF(I799,IF(I800,CONCATENATE(Y799,O800),Y799),"")</f>
        <v/>
      </c>
      <c r="P799" s="19" t="str">
        <f>IF(G799,O799,IF(D799,Y799,""))</f>
        <v/>
      </c>
      <c r="Q799" s="23">
        <f>_xlfn.XLOOKUP(R799,summary!C1:C36,summary!B1:B36)</f>
        <v>43448</v>
      </c>
      <c r="R799" s="24" t="str">
        <f t="shared" si="204"/>
        <v>마북동</v>
      </c>
      <c r="S799" s="24" t="str">
        <f>IF(J799,Y799,S798)</f>
        <v>마북33통</v>
      </c>
      <c r="T799" s="24" t="str">
        <f>IF(J799,P800,T798)</f>
        <v>(마북동, 무등치)</v>
      </c>
      <c r="U799" s="24" t="str">
        <f t="shared" si="205"/>
        <v>마북</v>
      </c>
      <c r="V799" s="25">
        <f>IF(J799,M799,V798)</f>
        <v>33</v>
      </c>
      <c r="W799" s="24" t="str">
        <f t="shared" si="206"/>
        <v/>
      </c>
      <c r="X799" s="26"/>
      <c r="Y799" s="7"/>
      <c r="Z799" s="7"/>
      <c r="AA799" s="7"/>
      <c r="AB799" s="5"/>
      <c r="AC799" s="5"/>
      <c r="AD799" s="5"/>
      <c r="AE799" s="5"/>
      <c r="AF799" s="5"/>
      <c r="AG799" s="5"/>
    </row>
    <row r="800" spans="1:33" ht="15.95" customHeight="1" x14ac:dyDescent="0.3">
      <c r="A800" s="22" t="b">
        <f t="shared" si="195"/>
        <v>1</v>
      </c>
      <c r="B800" s="22" t="b">
        <f t="shared" si="196"/>
        <v>0</v>
      </c>
      <c r="C800" s="22" t="b">
        <f t="shared" si="197"/>
        <v>0</v>
      </c>
      <c r="D800" s="22" t="b">
        <f t="shared" si="198"/>
        <v>0</v>
      </c>
      <c r="E800" s="22" t="b">
        <f t="shared" si="199"/>
        <v>0</v>
      </c>
      <c r="F800" s="22" t="b">
        <f t="shared" si="194"/>
        <v>0</v>
      </c>
      <c r="G800" s="22" t="b">
        <f t="shared" si="209"/>
        <v>0</v>
      </c>
      <c r="H800" s="22" t="b">
        <f t="shared" si="200"/>
        <v>0</v>
      </c>
      <c r="I800" s="22" t="b">
        <f t="shared" si="207"/>
        <v>0</v>
      </c>
      <c r="J800" s="22" t="b">
        <f t="shared" si="201"/>
        <v>1</v>
      </c>
      <c r="K800" s="3" t="str">
        <f>IF(AND(J800,RIGHT(Y800)="통"),Y800,"")</f>
        <v/>
      </c>
      <c r="L800" s="3" t="str">
        <f t="shared" si="202"/>
        <v/>
      </c>
      <c r="M800" s="3" t="str">
        <f t="shared" si="203"/>
        <v/>
      </c>
      <c r="N800" s="64" t="str">
        <f t="shared" si="208"/>
        <v/>
      </c>
      <c r="O800" s="3" t="str">
        <f>IF(I800,IF(I801,CONCATENATE(Y800,O801),Y800),"")</f>
        <v/>
      </c>
      <c r="P800" s="19" t="str">
        <f>IF(G800,O800,IF(D800,Y800,""))</f>
        <v/>
      </c>
      <c r="Q800" s="23" t="e">
        <f>_xlfn.XLOOKUP(R800,summary!C1:C36,summary!B1:B36)</f>
        <v>#N/A</v>
      </c>
      <c r="R800" s="24" t="str">
        <f t="shared" si="204"/>
        <v>읍 면 동</v>
      </c>
      <c r="S800" s="24" t="str">
        <f>IF(J800,Y800,S799)</f>
        <v>통 리 명</v>
      </c>
      <c r="T800" s="24" t="str">
        <f>IF(J800,P801,T799)</f>
        <v/>
      </c>
      <c r="U800" s="25" t="str">
        <f t="shared" si="205"/>
        <v/>
      </c>
      <c r="V800" s="24" t="str">
        <f>IF(J800,M800,V799)</f>
        <v/>
      </c>
      <c r="W800" s="24" t="str">
        <f t="shared" si="206"/>
        <v/>
      </c>
      <c r="X800" s="21" t="s">
        <v>141</v>
      </c>
      <c r="Y800" s="2" t="s">
        <v>142</v>
      </c>
      <c r="Z800" s="2" t="s">
        <v>74</v>
      </c>
      <c r="AA800" s="2" t="s">
        <v>143</v>
      </c>
      <c r="AB800" s="5"/>
      <c r="AC800" s="5"/>
      <c r="AD800" s="5"/>
      <c r="AE800" s="5"/>
      <c r="AF800" s="5"/>
      <c r="AG800" s="5"/>
    </row>
    <row r="801" spans="1:33" ht="15.95" customHeight="1" x14ac:dyDescent="0.3">
      <c r="A801" s="22" t="b">
        <f t="shared" si="195"/>
        <v>1</v>
      </c>
      <c r="B801" s="22" t="b">
        <f t="shared" si="196"/>
        <v>0</v>
      </c>
      <c r="C801" s="22" t="b">
        <f t="shared" si="197"/>
        <v>0</v>
      </c>
      <c r="D801" s="22" t="b">
        <f t="shared" si="198"/>
        <v>0</v>
      </c>
      <c r="E801" s="22" t="b">
        <f t="shared" si="199"/>
        <v>0</v>
      </c>
      <c r="F801" s="22" t="b">
        <f t="shared" si="194"/>
        <v>0</v>
      </c>
      <c r="G801" s="22" t="b">
        <f t="shared" si="209"/>
        <v>0</v>
      </c>
      <c r="H801" s="22" t="b">
        <f t="shared" si="200"/>
        <v>0</v>
      </c>
      <c r="I801" s="22" t="b">
        <f t="shared" si="207"/>
        <v>0</v>
      </c>
      <c r="J801" s="22" t="b">
        <f t="shared" si="201"/>
        <v>1</v>
      </c>
      <c r="K801" s="3" t="str">
        <f>IF(AND(J801,RIGHT(Y801)="통"),Y801,"")</f>
        <v>동백1통</v>
      </c>
      <c r="L801" s="3" t="str">
        <f t="shared" si="202"/>
        <v>백1</v>
      </c>
      <c r="M801" s="22">
        <f t="shared" si="203"/>
        <v>1</v>
      </c>
      <c r="N801" s="64" t="str">
        <f t="shared" si="208"/>
        <v>동백</v>
      </c>
      <c r="O801" s="3" t="str">
        <f>IF(I801,IF(I802,CONCATENATE(Y801,O802),Y801),"")</f>
        <v/>
      </c>
      <c r="P801" s="19" t="str">
        <f>IF(G801,O801,IF(D801,Y801,""))</f>
        <v/>
      </c>
      <c r="Q801" s="23">
        <f>_xlfn.XLOOKUP(R801,summary!C1:C36,summary!B1:B36)</f>
        <v>43777</v>
      </c>
      <c r="R801" s="24" t="str">
        <f t="shared" si="204"/>
        <v>동백1동</v>
      </c>
      <c r="S801" s="24" t="str">
        <f>IF(J801,Y801,S800)</f>
        <v>동백1통</v>
      </c>
      <c r="T801" s="24" t="str">
        <f>IF(J801,P802,T800)</f>
        <v>(동백동, 동막)</v>
      </c>
      <c r="U801" s="24" t="str">
        <f t="shared" si="205"/>
        <v>동백</v>
      </c>
      <c r="V801" s="25">
        <f>IF(J801,M801,V800)</f>
        <v>1</v>
      </c>
      <c r="W801" s="25">
        <f t="shared" si="206"/>
        <v>1</v>
      </c>
      <c r="X801" s="21" t="s">
        <v>34</v>
      </c>
      <c r="Y801" s="2" t="s">
        <v>979</v>
      </c>
      <c r="Z801" s="2" t="s">
        <v>79</v>
      </c>
      <c r="AA801" s="2" t="s">
        <v>982</v>
      </c>
      <c r="AB801" s="5"/>
      <c r="AC801" s="5"/>
      <c r="AD801" s="5"/>
      <c r="AE801" s="5"/>
      <c r="AF801" s="5"/>
      <c r="AG801" s="5"/>
    </row>
    <row r="802" spans="1:33" ht="15.95" customHeight="1" x14ac:dyDescent="0.3">
      <c r="A802" s="22" t="b">
        <f t="shared" si="195"/>
        <v>1</v>
      </c>
      <c r="B802" s="22" t="b">
        <f t="shared" si="196"/>
        <v>1</v>
      </c>
      <c r="C802" s="22" t="b">
        <f t="shared" si="197"/>
        <v>1</v>
      </c>
      <c r="D802" s="22" t="b">
        <f t="shared" si="198"/>
        <v>1</v>
      </c>
      <c r="E802" s="22" t="b">
        <f t="shared" si="199"/>
        <v>1</v>
      </c>
      <c r="F802" s="22" t="b">
        <f t="shared" si="194"/>
        <v>0</v>
      </c>
      <c r="G802" s="22" t="b">
        <f t="shared" si="209"/>
        <v>0</v>
      </c>
      <c r="H802" s="22" t="b">
        <f t="shared" si="200"/>
        <v>0</v>
      </c>
      <c r="I802" s="22" t="b">
        <f t="shared" si="207"/>
        <v>0</v>
      </c>
      <c r="J802" s="22" t="b">
        <f t="shared" si="201"/>
        <v>0</v>
      </c>
      <c r="K802" s="3" t="str">
        <f>IF(AND(J802,RIGHT(Y802)="통"),Y802,"")</f>
        <v/>
      </c>
      <c r="L802" s="3" t="str">
        <f t="shared" si="202"/>
        <v/>
      </c>
      <c r="M802" s="3" t="str">
        <f t="shared" si="203"/>
        <v/>
      </c>
      <c r="N802" s="64" t="str">
        <f t="shared" si="208"/>
        <v/>
      </c>
      <c r="O802" s="3" t="str">
        <f>IF(I802,IF(I803,CONCATENATE(Y802,O803),Y802),"")</f>
        <v/>
      </c>
      <c r="P802" s="19" t="str">
        <f>IF(G802,O802,IF(D802,Y802,""))</f>
        <v>(동백동, 동막)</v>
      </c>
      <c r="Q802" s="23">
        <f>_xlfn.XLOOKUP(R802,summary!C1:C36,summary!B1:B36)</f>
        <v>43777</v>
      </c>
      <c r="R802" s="24" t="str">
        <f t="shared" si="204"/>
        <v>동백1동</v>
      </c>
      <c r="S802" s="24" t="str">
        <f>IF(J802,Y802,S801)</f>
        <v>동백1통</v>
      </c>
      <c r="T802" s="24" t="str">
        <f>IF(J802,P803,T801)</f>
        <v>(동백동, 동막)</v>
      </c>
      <c r="U802" s="24" t="str">
        <f t="shared" si="205"/>
        <v>동백</v>
      </c>
      <c r="V802" s="25">
        <f>IF(J802,M802,V801)</f>
        <v>1</v>
      </c>
      <c r="W802" s="24" t="str">
        <f t="shared" si="206"/>
        <v/>
      </c>
      <c r="X802" s="26"/>
      <c r="Y802" s="2" t="s">
        <v>981</v>
      </c>
      <c r="Z802" s="7"/>
      <c r="AA802" s="7"/>
      <c r="AB802" s="5"/>
      <c r="AC802" s="5"/>
      <c r="AD802" s="5"/>
      <c r="AE802" s="5"/>
      <c r="AF802" s="5"/>
      <c r="AG802" s="5"/>
    </row>
    <row r="803" spans="1:33" ht="15.95" customHeight="1" x14ac:dyDescent="0.3">
      <c r="A803" s="22" t="b">
        <f t="shared" si="195"/>
        <v>1</v>
      </c>
      <c r="B803" s="22" t="b">
        <f t="shared" si="196"/>
        <v>0</v>
      </c>
      <c r="C803" s="22" t="b">
        <f t="shared" si="197"/>
        <v>0</v>
      </c>
      <c r="D803" s="22" t="b">
        <f t="shared" si="198"/>
        <v>0</v>
      </c>
      <c r="E803" s="22" t="b">
        <f t="shared" si="199"/>
        <v>0</v>
      </c>
      <c r="F803" s="22" t="b">
        <f t="shared" si="194"/>
        <v>0</v>
      </c>
      <c r="G803" s="22" t="b">
        <f t="shared" si="209"/>
        <v>0</v>
      </c>
      <c r="H803" s="22" t="b">
        <f t="shared" si="200"/>
        <v>0</v>
      </c>
      <c r="I803" s="22" t="b">
        <f t="shared" si="207"/>
        <v>0</v>
      </c>
      <c r="J803" s="22" t="b">
        <f t="shared" si="201"/>
        <v>1</v>
      </c>
      <c r="K803" s="3" t="str">
        <f>IF(AND(J803,RIGHT(Y803)="통"),Y803,"")</f>
        <v>동백2통</v>
      </c>
      <c r="L803" s="3" t="str">
        <f t="shared" si="202"/>
        <v>백2</v>
      </c>
      <c r="M803" s="22">
        <f t="shared" si="203"/>
        <v>2</v>
      </c>
      <c r="N803" s="64" t="str">
        <f t="shared" si="208"/>
        <v>동백</v>
      </c>
      <c r="O803" s="3" t="str">
        <f>IF(I803,IF(I804,CONCATENATE(Y803,O804),Y803),"")</f>
        <v/>
      </c>
      <c r="P803" s="19" t="str">
        <f>IF(G803,O803,IF(D803,Y803,""))</f>
        <v/>
      </c>
      <c r="Q803" s="23">
        <f>_xlfn.XLOOKUP(R803,summary!C1:C36,summary!B1:B36)</f>
        <v>43777</v>
      </c>
      <c r="R803" s="24" t="str">
        <f t="shared" si="204"/>
        <v>동백1동</v>
      </c>
      <c r="S803" s="24" t="str">
        <f>IF(J803,Y803,S802)</f>
        <v>동백2통</v>
      </c>
      <c r="T803" s="24" t="str">
        <f>IF(J803,P804,T802)</f>
        <v>(동백동, 백현)</v>
      </c>
      <c r="U803" s="24" t="str">
        <f t="shared" si="205"/>
        <v>동백</v>
      </c>
      <c r="V803" s="25">
        <f>IF(J803,M803,V802)</f>
        <v>2</v>
      </c>
      <c r="W803" s="25">
        <f t="shared" si="206"/>
        <v>1</v>
      </c>
      <c r="X803" s="26"/>
      <c r="Y803" s="2" t="s">
        <v>983</v>
      </c>
      <c r="Z803" s="2" t="s">
        <v>79</v>
      </c>
      <c r="AA803" s="2" t="s">
        <v>985</v>
      </c>
      <c r="AB803" s="5"/>
      <c r="AC803" s="5"/>
      <c r="AD803" s="5"/>
      <c r="AE803" s="5"/>
      <c r="AF803" s="5"/>
      <c r="AG803" s="5"/>
    </row>
    <row r="804" spans="1:33" ht="15.95" customHeight="1" x14ac:dyDescent="0.3">
      <c r="A804" s="22" t="b">
        <f t="shared" si="195"/>
        <v>1</v>
      </c>
      <c r="B804" s="22" t="b">
        <f t="shared" si="196"/>
        <v>1</v>
      </c>
      <c r="C804" s="22" t="b">
        <f t="shared" si="197"/>
        <v>1</v>
      </c>
      <c r="D804" s="22" t="b">
        <f t="shared" si="198"/>
        <v>1</v>
      </c>
      <c r="E804" s="22" t="b">
        <f t="shared" si="199"/>
        <v>1</v>
      </c>
      <c r="F804" s="22" t="b">
        <f t="shared" si="194"/>
        <v>0</v>
      </c>
      <c r="G804" s="22" t="b">
        <f t="shared" si="209"/>
        <v>0</v>
      </c>
      <c r="H804" s="22" t="b">
        <f t="shared" si="200"/>
        <v>0</v>
      </c>
      <c r="I804" s="22" t="b">
        <f t="shared" si="207"/>
        <v>0</v>
      </c>
      <c r="J804" s="22" t="b">
        <f t="shared" si="201"/>
        <v>0</v>
      </c>
      <c r="K804" s="3" t="str">
        <f>IF(AND(J804,RIGHT(Y804)="통"),Y804,"")</f>
        <v/>
      </c>
      <c r="L804" s="3" t="str">
        <f t="shared" si="202"/>
        <v/>
      </c>
      <c r="M804" s="3" t="str">
        <f t="shared" si="203"/>
        <v/>
      </c>
      <c r="N804" s="64" t="str">
        <f t="shared" si="208"/>
        <v/>
      </c>
      <c r="O804" s="3" t="str">
        <f>IF(I804,IF(I805,CONCATENATE(Y804,O805),Y804),"")</f>
        <v/>
      </c>
      <c r="P804" s="19" t="str">
        <f>IF(G804,O804,IF(D804,Y804,""))</f>
        <v>(동백동, 백현)</v>
      </c>
      <c r="Q804" s="23">
        <f>_xlfn.XLOOKUP(R804,summary!C1:C36,summary!B1:B36)</f>
        <v>43777</v>
      </c>
      <c r="R804" s="24" t="str">
        <f t="shared" si="204"/>
        <v>동백1동</v>
      </c>
      <c r="S804" s="24" t="str">
        <f>IF(J804,Y804,S803)</f>
        <v>동백2통</v>
      </c>
      <c r="T804" s="24" t="str">
        <f>IF(J804,P805,T803)</f>
        <v>(동백동, 백현)</v>
      </c>
      <c r="U804" s="24" t="str">
        <f t="shared" si="205"/>
        <v>동백</v>
      </c>
      <c r="V804" s="25">
        <f>IF(J804,M804,V803)</f>
        <v>2</v>
      </c>
      <c r="W804" s="24" t="str">
        <f t="shared" si="206"/>
        <v/>
      </c>
      <c r="X804" s="26"/>
      <c r="Y804" s="2" t="s">
        <v>984</v>
      </c>
      <c r="Z804" s="7"/>
      <c r="AA804" s="7"/>
      <c r="AB804" s="5"/>
      <c r="AC804" s="5"/>
      <c r="AD804" s="5"/>
      <c r="AE804" s="5"/>
      <c r="AF804" s="5"/>
      <c r="AG804" s="5"/>
    </row>
    <row r="805" spans="1:33" ht="15.95" customHeight="1" x14ac:dyDescent="0.3">
      <c r="A805" s="22" t="b">
        <f t="shared" si="195"/>
        <v>1</v>
      </c>
      <c r="B805" s="22" t="b">
        <f t="shared" si="196"/>
        <v>0</v>
      </c>
      <c r="C805" s="22" t="b">
        <f t="shared" si="197"/>
        <v>0</v>
      </c>
      <c r="D805" s="22" t="b">
        <f t="shared" si="198"/>
        <v>0</v>
      </c>
      <c r="E805" s="22" t="b">
        <f t="shared" si="199"/>
        <v>0</v>
      </c>
      <c r="F805" s="22" t="b">
        <f t="shared" si="194"/>
        <v>0</v>
      </c>
      <c r="G805" s="22" t="b">
        <f t="shared" si="209"/>
        <v>0</v>
      </c>
      <c r="H805" s="22" t="b">
        <f t="shared" si="200"/>
        <v>0</v>
      </c>
      <c r="I805" s="22" t="b">
        <f t="shared" si="207"/>
        <v>0</v>
      </c>
      <c r="J805" s="22" t="b">
        <f t="shared" si="201"/>
        <v>1</v>
      </c>
      <c r="K805" s="3" t="str">
        <f>IF(AND(J805,RIGHT(Y805)="통"),Y805,"")</f>
        <v>동백3통</v>
      </c>
      <c r="L805" s="3" t="str">
        <f t="shared" si="202"/>
        <v>백3</v>
      </c>
      <c r="M805" s="22">
        <f t="shared" si="203"/>
        <v>3</v>
      </c>
      <c r="N805" s="64" t="str">
        <f t="shared" si="208"/>
        <v>동백</v>
      </c>
      <c r="O805" s="3" t="str">
        <f>IF(I805,IF(I806,CONCATENATE(Y805,O806),Y805),"")</f>
        <v/>
      </c>
      <c r="P805" s="19" t="str">
        <f>IF(G805,O805,IF(D805,Y805,""))</f>
        <v/>
      </c>
      <c r="Q805" s="23">
        <f>_xlfn.XLOOKUP(R805,summary!C1:C36,summary!B1:B36)</f>
        <v>43777</v>
      </c>
      <c r="R805" s="24" t="str">
        <f t="shared" si="204"/>
        <v>동백1동</v>
      </c>
      <c r="S805" s="24" t="str">
        <f>IF(J805,Y805,S804)</f>
        <v>동백3통</v>
      </c>
      <c r="T805" s="24" t="str">
        <f>IF(J805,P806,T804)</f>
        <v>(동백동)</v>
      </c>
      <c r="U805" s="24" t="str">
        <f t="shared" si="205"/>
        <v>동백</v>
      </c>
      <c r="V805" s="25">
        <f>IF(J805,M805,V804)</f>
        <v>3</v>
      </c>
      <c r="W805" s="25">
        <f t="shared" si="206"/>
        <v>1</v>
      </c>
      <c r="X805" s="26"/>
      <c r="Y805" s="2" t="s">
        <v>986</v>
      </c>
      <c r="Z805" s="2" t="s">
        <v>79</v>
      </c>
      <c r="AA805" s="2" t="s">
        <v>988</v>
      </c>
      <c r="AB805" s="5"/>
      <c r="AC805" s="5"/>
      <c r="AD805" s="5"/>
      <c r="AE805" s="5"/>
      <c r="AF805" s="5"/>
      <c r="AG805" s="5"/>
    </row>
    <row r="806" spans="1:33" ht="15.95" customHeight="1" x14ac:dyDescent="0.3">
      <c r="A806" s="22" t="b">
        <f t="shared" si="195"/>
        <v>1</v>
      </c>
      <c r="B806" s="22" t="b">
        <f t="shared" si="196"/>
        <v>1</v>
      </c>
      <c r="C806" s="22" t="b">
        <f t="shared" si="197"/>
        <v>1</v>
      </c>
      <c r="D806" s="22" t="b">
        <f t="shared" si="198"/>
        <v>1</v>
      </c>
      <c r="E806" s="22" t="b">
        <f t="shared" si="199"/>
        <v>1</v>
      </c>
      <c r="F806" s="22" t="b">
        <f t="shared" si="194"/>
        <v>0</v>
      </c>
      <c r="G806" s="22" t="b">
        <f t="shared" si="209"/>
        <v>0</v>
      </c>
      <c r="H806" s="22" t="b">
        <f t="shared" si="200"/>
        <v>0</v>
      </c>
      <c r="I806" s="22" t="b">
        <f t="shared" si="207"/>
        <v>0</v>
      </c>
      <c r="J806" s="22" t="b">
        <f t="shared" si="201"/>
        <v>0</v>
      </c>
      <c r="K806" s="3" t="str">
        <f>IF(AND(J806,RIGHT(Y806)="통"),Y806,"")</f>
        <v/>
      </c>
      <c r="L806" s="3" t="str">
        <f t="shared" si="202"/>
        <v/>
      </c>
      <c r="M806" s="3" t="str">
        <f t="shared" si="203"/>
        <v/>
      </c>
      <c r="N806" s="64" t="str">
        <f t="shared" si="208"/>
        <v/>
      </c>
      <c r="O806" s="3" t="str">
        <f>IF(I806,IF(I807,CONCATENATE(Y806,O807),Y806),"")</f>
        <v/>
      </c>
      <c r="P806" s="19" t="str">
        <f>IF(G806,O806,IF(D806,Y806,""))</f>
        <v>(동백동)</v>
      </c>
      <c r="Q806" s="23">
        <f>_xlfn.XLOOKUP(R806,summary!C1:C36,summary!B1:B36)</f>
        <v>43777</v>
      </c>
      <c r="R806" s="24" t="str">
        <f t="shared" si="204"/>
        <v>동백1동</v>
      </c>
      <c r="S806" s="24" t="str">
        <f>IF(J806,Y806,S805)</f>
        <v>동백3통</v>
      </c>
      <c r="T806" s="24" t="str">
        <f>IF(J806,P807,T805)</f>
        <v>(동백동)</v>
      </c>
      <c r="U806" s="24" t="str">
        <f t="shared" si="205"/>
        <v>동백</v>
      </c>
      <c r="V806" s="25">
        <f>IF(J806,M806,V805)</f>
        <v>3</v>
      </c>
      <c r="W806" s="25">
        <f t="shared" si="206"/>
        <v>2</v>
      </c>
      <c r="X806" s="26"/>
      <c r="Y806" s="2" t="s">
        <v>987</v>
      </c>
      <c r="Z806" s="2" t="s">
        <v>81</v>
      </c>
      <c r="AA806" s="2" t="s">
        <v>989</v>
      </c>
      <c r="AB806" s="5"/>
      <c r="AC806" s="5"/>
      <c r="AD806" s="5"/>
      <c r="AE806" s="5"/>
      <c r="AF806" s="5"/>
      <c r="AG806" s="5"/>
    </row>
    <row r="807" spans="1:33" ht="15.95" customHeight="1" x14ac:dyDescent="0.3">
      <c r="A807" s="22" t="b">
        <f t="shared" si="195"/>
        <v>1</v>
      </c>
      <c r="B807" s="22" t="b">
        <f t="shared" si="196"/>
        <v>0</v>
      </c>
      <c r="C807" s="22" t="b">
        <f t="shared" si="197"/>
        <v>0</v>
      </c>
      <c r="D807" s="22" t="b">
        <f t="shared" si="198"/>
        <v>0</v>
      </c>
      <c r="E807" s="22" t="b">
        <f t="shared" si="199"/>
        <v>0</v>
      </c>
      <c r="F807" s="22" t="b">
        <f t="shared" si="194"/>
        <v>0</v>
      </c>
      <c r="G807" s="22" t="b">
        <f t="shared" si="209"/>
        <v>0</v>
      </c>
      <c r="H807" s="22" t="b">
        <f t="shared" si="200"/>
        <v>0</v>
      </c>
      <c r="I807" s="22" t="b">
        <f t="shared" si="207"/>
        <v>0</v>
      </c>
      <c r="J807" s="22" t="b">
        <f t="shared" si="201"/>
        <v>1</v>
      </c>
      <c r="K807" s="3" t="str">
        <f>IF(AND(J807,RIGHT(Y807)="통"),Y807,"")</f>
        <v>동백4통</v>
      </c>
      <c r="L807" s="3" t="str">
        <f t="shared" si="202"/>
        <v>백4</v>
      </c>
      <c r="M807" s="22">
        <f t="shared" si="203"/>
        <v>4</v>
      </c>
      <c r="N807" s="64" t="str">
        <f t="shared" si="208"/>
        <v>동백</v>
      </c>
      <c r="O807" s="3" t="str">
        <f>IF(I807,IF(I808,CONCATENATE(Y807,O808),Y807),"")</f>
        <v/>
      </c>
      <c r="P807" s="19" t="str">
        <f>IF(G807,O807,IF(D807,Y807,""))</f>
        <v/>
      </c>
      <c r="Q807" s="23">
        <f>_xlfn.XLOOKUP(R807,summary!C1:C36,summary!B1:B36)</f>
        <v>43777</v>
      </c>
      <c r="R807" s="24" t="str">
        <f t="shared" si="204"/>
        <v>동백1동</v>
      </c>
      <c r="S807" s="24" t="str">
        <f>IF(J807,Y807,S806)</f>
        <v>동백4통</v>
      </c>
      <c r="T807" s="24" t="str">
        <f>IF(J807,P808,T806)</f>
        <v>(동백동, 향린동산)</v>
      </c>
      <c r="U807" s="24" t="str">
        <f t="shared" si="205"/>
        <v>동백</v>
      </c>
      <c r="V807" s="25">
        <f>IF(J807,M807,V806)</f>
        <v>4</v>
      </c>
      <c r="W807" s="25">
        <f t="shared" si="206"/>
        <v>1</v>
      </c>
      <c r="X807" s="26"/>
      <c r="Y807" s="2" t="s">
        <v>990</v>
      </c>
      <c r="Z807" s="2" t="s">
        <v>79</v>
      </c>
      <c r="AA807" s="2" t="s">
        <v>992</v>
      </c>
      <c r="AB807" s="5"/>
      <c r="AC807" s="5"/>
      <c r="AD807" s="5"/>
      <c r="AE807" s="5"/>
      <c r="AF807" s="5"/>
      <c r="AG807" s="5"/>
    </row>
    <row r="808" spans="1:33" ht="15.95" customHeight="1" x14ac:dyDescent="0.3">
      <c r="A808" s="22" t="b">
        <f t="shared" si="195"/>
        <v>1</v>
      </c>
      <c r="B808" s="22" t="b">
        <f t="shared" si="196"/>
        <v>1</v>
      </c>
      <c r="C808" s="22" t="b">
        <f t="shared" si="197"/>
        <v>1</v>
      </c>
      <c r="D808" s="22" t="b">
        <f t="shared" si="198"/>
        <v>1</v>
      </c>
      <c r="E808" s="22" t="b">
        <f t="shared" si="199"/>
        <v>1</v>
      </c>
      <c r="F808" s="22" t="b">
        <f t="shared" si="194"/>
        <v>0</v>
      </c>
      <c r="G808" s="22" t="b">
        <f t="shared" si="209"/>
        <v>0</v>
      </c>
      <c r="H808" s="22" t="b">
        <f t="shared" si="200"/>
        <v>0</v>
      </c>
      <c r="I808" s="22" t="b">
        <f t="shared" si="207"/>
        <v>0</v>
      </c>
      <c r="J808" s="22" t="b">
        <f t="shared" si="201"/>
        <v>0</v>
      </c>
      <c r="K808" s="3" t="str">
        <f>IF(AND(J808,RIGHT(Y808)="통"),Y808,"")</f>
        <v/>
      </c>
      <c r="L808" s="3" t="str">
        <f t="shared" si="202"/>
        <v/>
      </c>
      <c r="M808" s="3" t="str">
        <f t="shared" si="203"/>
        <v/>
      </c>
      <c r="N808" s="64" t="str">
        <f t="shared" si="208"/>
        <v/>
      </c>
      <c r="O808" s="3" t="str">
        <f>IF(I808,IF(I809,CONCATENATE(Y808,O809),Y808),"")</f>
        <v/>
      </c>
      <c r="P808" s="19" t="str">
        <f>IF(G808,O808,IF(D808,Y808,""))</f>
        <v>(동백동, 향린동산)</v>
      </c>
      <c r="Q808" s="23">
        <f>_xlfn.XLOOKUP(R808,summary!C1:C36,summary!B1:B36)</f>
        <v>43777</v>
      </c>
      <c r="R808" s="24" t="str">
        <f t="shared" si="204"/>
        <v>동백1동</v>
      </c>
      <c r="S808" s="24" t="str">
        <f>IF(J808,Y808,S807)</f>
        <v>동백4통</v>
      </c>
      <c r="T808" s="24" t="str">
        <f>IF(J808,P809,T807)</f>
        <v>(동백동, 향린동산)</v>
      </c>
      <c r="U808" s="24" t="str">
        <f t="shared" si="205"/>
        <v>동백</v>
      </c>
      <c r="V808" s="25">
        <f>IF(J808,M808,V807)</f>
        <v>4</v>
      </c>
      <c r="W808" s="24" t="str">
        <f t="shared" si="206"/>
        <v/>
      </c>
      <c r="X808" s="26"/>
      <c r="Y808" s="2" t="s">
        <v>991</v>
      </c>
      <c r="Z808" s="7"/>
      <c r="AA808" s="7"/>
      <c r="AB808" s="5"/>
      <c r="AC808" s="5"/>
      <c r="AD808" s="5"/>
      <c r="AE808" s="5"/>
      <c r="AF808" s="5"/>
      <c r="AG808" s="5"/>
    </row>
    <row r="809" spans="1:33" ht="15.95" customHeight="1" x14ac:dyDescent="0.3">
      <c r="A809" s="22" t="b">
        <f t="shared" si="195"/>
        <v>1</v>
      </c>
      <c r="B809" s="22" t="b">
        <f t="shared" si="196"/>
        <v>0</v>
      </c>
      <c r="C809" s="22" t="b">
        <f t="shared" si="197"/>
        <v>0</v>
      </c>
      <c r="D809" s="22" t="b">
        <f t="shared" si="198"/>
        <v>0</v>
      </c>
      <c r="E809" s="22" t="b">
        <f t="shared" si="199"/>
        <v>0</v>
      </c>
      <c r="F809" s="22" t="b">
        <f t="shared" si="194"/>
        <v>0</v>
      </c>
      <c r="G809" s="22" t="b">
        <f t="shared" si="209"/>
        <v>0</v>
      </c>
      <c r="H809" s="22" t="b">
        <f t="shared" si="200"/>
        <v>0</v>
      </c>
      <c r="I809" s="22" t="b">
        <f t="shared" si="207"/>
        <v>0</v>
      </c>
      <c r="J809" s="22" t="b">
        <f t="shared" si="201"/>
        <v>1</v>
      </c>
      <c r="K809" s="3" t="str">
        <f>IF(AND(J809,RIGHT(Y809)="통"),Y809,"")</f>
        <v>동백5통</v>
      </c>
      <c r="L809" s="3" t="str">
        <f t="shared" si="202"/>
        <v>백5</v>
      </c>
      <c r="M809" s="22">
        <f t="shared" si="203"/>
        <v>5</v>
      </c>
      <c r="N809" s="64" t="str">
        <f t="shared" si="208"/>
        <v>동백</v>
      </c>
      <c r="O809" s="3" t="str">
        <f>IF(I809,IF(I810,CONCATENATE(Y809,O810),Y809),"")</f>
        <v/>
      </c>
      <c r="P809" s="19" t="str">
        <f>IF(G809,O809,IF(D809,Y809,""))</f>
        <v/>
      </c>
      <c r="Q809" s="23">
        <f>_xlfn.XLOOKUP(R809,summary!C1:C36,summary!B1:B36)</f>
        <v>43777</v>
      </c>
      <c r="R809" s="24" t="str">
        <f t="shared" si="204"/>
        <v>동백1동</v>
      </c>
      <c r="S809" s="24" t="str">
        <f>IF(J809,Y809,S808)</f>
        <v>동백5통</v>
      </c>
      <c r="T809" s="24" t="str">
        <f>IF(J809,P810,T808)</f>
        <v>(동백동, 호수마을자연&amp;데시앙)</v>
      </c>
      <c r="U809" s="24" t="str">
        <f t="shared" si="205"/>
        <v>동백</v>
      </c>
      <c r="V809" s="25">
        <f>IF(J809,M809,V808)</f>
        <v>5</v>
      </c>
      <c r="W809" s="25">
        <f t="shared" si="206"/>
        <v>1</v>
      </c>
      <c r="X809" s="26"/>
      <c r="Y809" s="2" t="s">
        <v>993</v>
      </c>
      <c r="Z809" s="2" t="s">
        <v>79</v>
      </c>
      <c r="AA809" s="2" t="s">
        <v>995</v>
      </c>
      <c r="AB809" s="5"/>
      <c r="AC809" s="5"/>
      <c r="AD809" s="5"/>
      <c r="AE809" s="5"/>
      <c r="AF809" s="5"/>
      <c r="AG809" s="5"/>
    </row>
    <row r="810" spans="1:33" ht="15.95" customHeight="1" x14ac:dyDescent="0.3">
      <c r="A810" s="22" t="b">
        <f t="shared" si="195"/>
        <v>1</v>
      </c>
      <c r="B810" s="22" t="b">
        <f t="shared" si="196"/>
        <v>1</v>
      </c>
      <c r="C810" s="22" t="b">
        <f t="shared" si="197"/>
        <v>0</v>
      </c>
      <c r="D810" s="22" t="b">
        <f t="shared" si="198"/>
        <v>0</v>
      </c>
      <c r="E810" s="22" t="b">
        <f t="shared" si="199"/>
        <v>1</v>
      </c>
      <c r="F810" s="22" t="b">
        <f t="shared" si="194"/>
        <v>1</v>
      </c>
      <c r="G810" s="22" t="b">
        <f t="shared" si="209"/>
        <v>1</v>
      </c>
      <c r="H810" s="22" t="b">
        <f t="shared" si="200"/>
        <v>0</v>
      </c>
      <c r="I810" s="22" t="b">
        <f t="shared" si="207"/>
        <v>1</v>
      </c>
      <c r="J810" s="22" t="b">
        <f t="shared" si="201"/>
        <v>0</v>
      </c>
      <c r="K810" s="3" t="str">
        <f>IF(AND(J810,RIGHT(Y810)="통"),Y810,"")</f>
        <v/>
      </c>
      <c r="L810" s="3" t="str">
        <f t="shared" si="202"/>
        <v/>
      </c>
      <c r="M810" s="3" t="str">
        <f t="shared" si="203"/>
        <v/>
      </c>
      <c r="N810" s="64" t="str">
        <f t="shared" si="208"/>
        <v/>
      </c>
      <c r="O810" s="3" t="str">
        <f>IF(I810,IF(I811,CONCATENATE(Y810,O811),Y810),"")</f>
        <v>(동백동, 호수마을자연&amp;데시앙)</v>
      </c>
      <c r="P810" s="19" t="str">
        <f>IF(G810,O810,IF(D810,Y810,""))</f>
        <v>(동백동, 호수마을자연&amp;데시앙)</v>
      </c>
      <c r="Q810" s="23">
        <f>_xlfn.XLOOKUP(R810,summary!C1:C36,summary!B1:B36)</f>
        <v>43777</v>
      </c>
      <c r="R810" s="24" t="str">
        <f t="shared" si="204"/>
        <v>동백1동</v>
      </c>
      <c r="S810" s="24" t="str">
        <f>IF(J810,Y810,S809)</f>
        <v>동백5통</v>
      </c>
      <c r="T810" s="24" t="str">
        <f>IF(J810,P811,T809)</f>
        <v>(동백동, 호수마을자연&amp;데시앙)</v>
      </c>
      <c r="U810" s="24" t="str">
        <f t="shared" si="205"/>
        <v>동백</v>
      </c>
      <c r="V810" s="25">
        <f>IF(J810,M810,V809)</f>
        <v>5</v>
      </c>
      <c r="W810" s="25">
        <f t="shared" si="206"/>
        <v>2</v>
      </c>
      <c r="X810" s="26"/>
      <c r="Y810" s="2" t="s">
        <v>996</v>
      </c>
      <c r="Z810" s="2" t="s">
        <v>81</v>
      </c>
      <c r="AA810" s="2" t="s">
        <v>997</v>
      </c>
      <c r="AB810" s="5"/>
      <c r="AC810" s="5"/>
      <c r="AD810" s="5"/>
      <c r="AE810" s="5"/>
      <c r="AF810" s="5"/>
      <c r="AG810" s="5"/>
    </row>
    <row r="811" spans="1:33" ht="15.95" customHeight="1" x14ac:dyDescent="0.3">
      <c r="A811" s="22" t="b">
        <f t="shared" si="195"/>
        <v>1</v>
      </c>
      <c r="B811" s="22" t="b">
        <f t="shared" si="196"/>
        <v>0</v>
      </c>
      <c r="C811" s="22" t="b">
        <f t="shared" si="197"/>
        <v>0</v>
      </c>
      <c r="D811" s="22" t="b">
        <f t="shared" si="198"/>
        <v>0</v>
      </c>
      <c r="E811" s="22" t="b">
        <f t="shared" si="199"/>
        <v>0</v>
      </c>
      <c r="F811" s="22" t="b">
        <f t="shared" si="194"/>
        <v>0</v>
      </c>
      <c r="G811" s="22" t="b">
        <f t="shared" si="209"/>
        <v>0</v>
      </c>
      <c r="H811" s="22" t="b">
        <f t="shared" si="200"/>
        <v>0</v>
      </c>
      <c r="I811" s="22" t="b">
        <f t="shared" si="207"/>
        <v>1</v>
      </c>
      <c r="J811" s="22" t="b">
        <f t="shared" si="201"/>
        <v>0</v>
      </c>
      <c r="K811" s="3" t="str">
        <f>IF(AND(J811,RIGHT(Y811)="통"),Y811,"")</f>
        <v/>
      </c>
      <c r="L811" s="3" t="str">
        <f t="shared" si="202"/>
        <v/>
      </c>
      <c r="M811" s="3" t="str">
        <f t="shared" si="203"/>
        <v/>
      </c>
      <c r="N811" s="64" t="str">
        <f t="shared" si="208"/>
        <v/>
      </c>
      <c r="O811" s="3" t="str">
        <f>IF(I811,IF(I812,CONCATENATE(Y811,O812),Y811),"")</f>
        <v>호수마을자연&amp;데시앙)</v>
      </c>
      <c r="P811" s="19" t="str">
        <f>IF(G811,O811,IF(D811,Y811,""))</f>
        <v/>
      </c>
      <c r="Q811" s="23">
        <f>_xlfn.XLOOKUP(R811,summary!C1:C36,summary!B1:B36)</f>
        <v>43777</v>
      </c>
      <c r="R811" s="24" t="str">
        <f t="shared" si="204"/>
        <v>동백1동</v>
      </c>
      <c r="S811" s="24" t="str">
        <f>IF(J811,Y811,S810)</f>
        <v>동백5통</v>
      </c>
      <c r="T811" s="24" t="str">
        <f>IF(J811,P812,T810)</f>
        <v>(동백동, 호수마을자연&amp;데시앙)</v>
      </c>
      <c r="U811" s="24" t="str">
        <f t="shared" si="205"/>
        <v>동백</v>
      </c>
      <c r="V811" s="25">
        <f>IF(J811,M811,V810)</f>
        <v>5</v>
      </c>
      <c r="W811" s="25">
        <f t="shared" si="206"/>
        <v>3</v>
      </c>
      <c r="X811" s="26"/>
      <c r="Y811" s="2" t="s">
        <v>998</v>
      </c>
      <c r="Z811" s="2" t="s">
        <v>83</v>
      </c>
      <c r="AA811" s="2" t="s">
        <v>999</v>
      </c>
      <c r="AB811" s="5"/>
      <c r="AC811" s="5"/>
      <c r="AD811" s="5"/>
      <c r="AE811" s="5"/>
      <c r="AF811" s="5"/>
      <c r="AG811" s="5"/>
    </row>
    <row r="812" spans="1:33" ht="15.95" customHeight="1" x14ac:dyDescent="0.3">
      <c r="A812" s="22" t="b">
        <f t="shared" si="195"/>
        <v>1</v>
      </c>
      <c r="B812" s="22" t="b">
        <f t="shared" si="196"/>
        <v>0</v>
      </c>
      <c r="C812" s="22" t="b">
        <f t="shared" si="197"/>
        <v>1</v>
      </c>
      <c r="D812" s="22" t="b">
        <f t="shared" si="198"/>
        <v>0</v>
      </c>
      <c r="E812" s="22" t="b">
        <f t="shared" si="199"/>
        <v>1</v>
      </c>
      <c r="F812" s="22" t="b">
        <f t="shared" si="194"/>
        <v>1</v>
      </c>
      <c r="G812" s="22" t="b">
        <f t="shared" si="209"/>
        <v>0</v>
      </c>
      <c r="H812" s="22" t="b">
        <f t="shared" si="200"/>
        <v>1</v>
      </c>
      <c r="I812" s="22" t="b">
        <f t="shared" si="207"/>
        <v>1</v>
      </c>
      <c r="J812" s="22" t="b">
        <f t="shared" si="201"/>
        <v>0</v>
      </c>
      <c r="K812" s="3" t="str">
        <f>IF(AND(J812,RIGHT(Y812)="통"),Y812,"")</f>
        <v/>
      </c>
      <c r="L812" s="3" t="str">
        <f t="shared" si="202"/>
        <v/>
      </c>
      <c r="M812" s="3" t="str">
        <f t="shared" si="203"/>
        <v/>
      </c>
      <c r="N812" s="64" t="str">
        <f t="shared" si="208"/>
        <v/>
      </c>
      <c r="O812" s="3" t="str">
        <f>IF(I812,IF(I813,CONCATENATE(Y812,O813),Y812),"")</f>
        <v>자연&amp;데시앙)</v>
      </c>
      <c r="P812" s="19" t="str">
        <f>IF(G812,O812,IF(D812,Y812,""))</f>
        <v/>
      </c>
      <c r="Q812" s="23">
        <f>_xlfn.XLOOKUP(R812,summary!C1:C36,summary!B1:B36)</f>
        <v>43777</v>
      </c>
      <c r="R812" s="24" t="str">
        <f t="shared" si="204"/>
        <v>동백1동</v>
      </c>
      <c r="S812" s="24" t="str">
        <f>IF(J812,Y812,S811)</f>
        <v>동백5통</v>
      </c>
      <c r="T812" s="24" t="str">
        <f>IF(J812,P813,T811)</f>
        <v>(동백동, 호수마을자연&amp;데시앙)</v>
      </c>
      <c r="U812" s="24" t="str">
        <f t="shared" si="205"/>
        <v>동백</v>
      </c>
      <c r="V812" s="25">
        <f>IF(J812,M812,V811)</f>
        <v>5</v>
      </c>
      <c r="W812" s="25">
        <f t="shared" si="206"/>
        <v>4</v>
      </c>
      <c r="X812" s="26"/>
      <c r="Y812" s="2" t="s">
        <v>1000</v>
      </c>
      <c r="Z812" s="2" t="s">
        <v>90</v>
      </c>
      <c r="AA812" s="2" t="s">
        <v>1001</v>
      </c>
      <c r="AB812" s="5"/>
      <c r="AC812" s="5"/>
      <c r="AD812" s="5"/>
      <c r="AE812" s="5"/>
      <c r="AF812" s="5"/>
      <c r="AG812" s="5"/>
    </row>
    <row r="813" spans="1:33" ht="15.95" customHeight="1" x14ac:dyDescent="0.3">
      <c r="A813" s="22" t="b">
        <f t="shared" si="195"/>
        <v>0</v>
      </c>
      <c r="B813" s="22" t="b">
        <f t="shared" si="196"/>
        <v>0</v>
      </c>
      <c r="C813" s="22" t="b">
        <f t="shared" si="197"/>
        <v>0</v>
      </c>
      <c r="D813" s="22" t="b">
        <f t="shared" si="198"/>
        <v>0</v>
      </c>
      <c r="E813" s="22" t="b">
        <f t="shared" si="199"/>
        <v>0</v>
      </c>
      <c r="F813" s="22" t="b">
        <f t="shared" si="194"/>
        <v>0</v>
      </c>
      <c r="G813" s="22" t="b">
        <f t="shared" si="209"/>
        <v>0</v>
      </c>
      <c r="H813" s="22" t="b">
        <f t="shared" si="200"/>
        <v>0</v>
      </c>
      <c r="I813" s="22" t="b">
        <f t="shared" si="207"/>
        <v>0</v>
      </c>
      <c r="J813" s="22" t="b">
        <f t="shared" si="201"/>
        <v>0</v>
      </c>
      <c r="K813" s="3" t="str">
        <f>IF(AND(J813,RIGHT(Y813)="통"),Y813,"")</f>
        <v/>
      </c>
      <c r="L813" s="3" t="str">
        <f t="shared" si="202"/>
        <v/>
      </c>
      <c r="M813" s="3" t="str">
        <f t="shared" si="203"/>
        <v/>
      </c>
      <c r="N813" s="64" t="str">
        <f t="shared" si="208"/>
        <v/>
      </c>
      <c r="O813" s="3" t="str">
        <f>IF(I813,IF(I814,CONCATENATE(Y813,O814),Y813),"")</f>
        <v/>
      </c>
      <c r="P813" s="19" t="str">
        <f>IF(G813,O813,IF(D813,Y813,""))</f>
        <v/>
      </c>
      <c r="Q813" s="23">
        <f>_xlfn.XLOOKUP(R813,summary!C1:C36,summary!B1:B36)</f>
        <v>43777</v>
      </c>
      <c r="R813" s="24" t="str">
        <f t="shared" si="204"/>
        <v>동백1동</v>
      </c>
      <c r="S813" s="24" t="str">
        <f>IF(J813,Y813,S812)</f>
        <v>동백5통</v>
      </c>
      <c r="T813" s="24" t="str">
        <f>IF(J813,P814,T812)</f>
        <v>(동백동, 호수마을자연&amp;데시앙)</v>
      </c>
      <c r="U813" s="24" t="str">
        <f t="shared" si="205"/>
        <v>동백</v>
      </c>
      <c r="V813" s="25">
        <f>IF(J813,M813,V812)</f>
        <v>5</v>
      </c>
      <c r="W813" s="25">
        <f t="shared" si="206"/>
        <v>5</v>
      </c>
      <c r="X813" s="26"/>
      <c r="Y813" s="7"/>
      <c r="Z813" s="2" t="s">
        <v>106</v>
      </c>
      <c r="AA813" s="2" t="s">
        <v>1002</v>
      </c>
      <c r="AB813" s="5"/>
      <c r="AC813" s="5"/>
      <c r="AD813" s="5"/>
      <c r="AE813" s="5"/>
      <c r="AF813" s="5"/>
      <c r="AG813" s="5"/>
    </row>
    <row r="814" spans="1:33" ht="15.95" customHeight="1" x14ac:dyDescent="0.3">
      <c r="A814" s="22" t="b">
        <f t="shared" si="195"/>
        <v>0</v>
      </c>
      <c r="B814" s="22" t="b">
        <f t="shared" si="196"/>
        <v>0</v>
      </c>
      <c r="C814" s="22" t="b">
        <f t="shared" si="197"/>
        <v>0</v>
      </c>
      <c r="D814" s="22" t="b">
        <f t="shared" si="198"/>
        <v>0</v>
      </c>
      <c r="E814" s="22" t="b">
        <f t="shared" si="199"/>
        <v>0</v>
      </c>
      <c r="F814" s="22" t="b">
        <f t="shared" si="194"/>
        <v>0</v>
      </c>
      <c r="G814" s="22" t="b">
        <f t="shared" si="209"/>
        <v>0</v>
      </c>
      <c r="H814" s="22" t="b">
        <f t="shared" si="200"/>
        <v>0</v>
      </c>
      <c r="I814" s="22" t="b">
        <f t="shared" si="207"/>
        <v>0</v>
      </c>
      <c r="J814" s="22" t="b">
        <f t="shared" si="201"/>
        <v>0</v>
      </c>
      <c r="K814" s="3" t="str">
        <f>IF(AND(J814,RIGHT(Y814)="통"),Y814,"")</f>
        <v/>
      </c>
      <c r="L814" s="3" t="str">
        <f t="shared" si="202"/>
        <v/>
      </c>
      <c r="M814" s="3" t="str">
        <f t="shared" si="203"/>
        <v/>
      </c>
      <c r="N814" s="64" t="str">
        <f t="shared" si="208"/>
        <v/>
      </c>
      <c r="O814" s="3" t="str">
        <f>IF(I814,IF(I815,CONCATENATE(Y814,O815),Y814),"")</f>
        <v/>
      </c>
      <c r="P814" s="19" t="str">
        <f>IF(G814,O814,IF(D814,Y814,""))</f>
        <v/>
      </c>
      <c r="Q814" s="23">
        <f>_xlfn.XLOOKUP(R814,summary!C1:C36,summary!B1:B36)</f>
        <v>43777</v>
      </c>
      <c r="R814" s="24" t="str">
        <f t="shared" si="204"/>
        <v>동백1동</v>
      </c>
      <c r="S814" s="24" t="str">
        <f>IF(J814,Y814,S813)</f>
        <v>동백5통</v>
      </c>
      <c r="T814" s="24" t="str">
        <f>IF(J814,P815,T813)</f>
        <v>(동백동, 호수마을자연&amp;데시앙)</v>
      </c>
      <c r="U814" s="24" t="str">
        <f t="shared" si="205"/>
        <v>동백</v>
      </c>
      <c r="V814" s="25">
        <f>IF(J814,M814,V813)</f>
        <v>5</v>
      </c>
      <c r="W814" s="25">
        <f t="shared" si="206"/>
        <v>6</v>
      </c>
      <c r="X814" s="26"/>
      <c r="Y814" s="7"/>
      <c r="Z814" s="2" t="s">
        <v>108</v>
      </c>
      <c r="AA814" s="2" t="s">
        <v>1003</v>
      </c>
      <c r="AB814" s="5"/>
      <c r="AC814" s="5"/>
      <c r="AD814" s="5"/>
      <c r="AE814" s="5"/>
      <c r="AF814" s="5"/>
      <c r="AG814" s="5"/>
    </row>
    <row r="815" spans="1:33" ht="15.95" customHeight="1" x14ac:dyDescent="0.3">
      <c r="A815" s="22" t="b">
        <f t="shared" si="195"/>
        <v>0</v>
      </c>
      <c r="B815" s="22" t="b">
        <f t="shared" si="196"/>
        <v>0</v>
      </c>
      <c r="C815" s="22" t="b">
        <f t="shared" si="197"/>
        <v>0</v>
      </c>
      <c r="D815" s="22" t="b">
        <f t="shared" si="198"/>
        <v>0</v>
      </c>
      <c r="E815" s="22" t="b">
        <f t="shared" si="199"/>
        <v>0</v>
      </c>
      <c r="F815" s="22" t="b">
        <f t="shared" ref="F815:F878" si="210">_xlfn.XOR(B815,C815)</f>
        <v>0</v>
      </c>
      <c r="G815" s="22" t="b">
        <f t="shared" si="209"/>
        <v>0</v>
      </c>
      <c r="H815" s="22" t="b">
        <f t="shared" si="200"/>
        <v>0</v>
      </c>
      <c r="I815" s="22" t="b">
        <f t="shared" si="207"/>
        <v>0</v>
      </c>
      <c r="J815" s="22" t="b">
        <f t="shared" si="201"/>
        <v>0</v>
      </c>
      <c r="K815" s="3" t="str">
        <f>IF(AND(J815,RIGHT(Y815)="통"),Y815,"")</f>
        <v/>
      </c>
      <c r="L815" s="3" t="str">
        <f t="shared" si="202"/>
        <v/>
      </c>
      <c r="M815" s="3" t="str">
        <f t="shared" si="203"/>
        <v/>
      </c>
      <c r="N815" s="64" t="str">
        <f t="shared" si="208"/>
        <v/>
      </c>
      <c r="O815" s="3" t="str">
        <f>IF(I815,IF(I816,CONCATENATE(Y815,O816),Y815),"")</f>
        <v/>
      </c>
      <c r="P815" s="19" t="str">
        <f>IF(G815,O815,IF(D815,Y815,""))</f>
        <v/>
      </c>
      <c r="Q815" s="23">
        <f>_xlfn.XLOOKUP(R815,summary!C1:C36,summary!B1:B36)</f>
        <v>43777</v>
      </c>
      <c r="R815" s="24" t="str">
        <f t="shared" si="204"/>
        <v>동백1동</v>
      </c>
      <c r="S815" s="24" t="str">
        <f>IF(J815,Y815,S814)</f>
        <v>동백5통</v>
      </c>
      <c r="T815" s="24" t="str">
        <f>IF(J815,P816,T814)</f>
        <v>(동백동, 호수마을자연&amp;데시앙)</v>
      </c>
      <c r="U815" s="24" t="str">
        <f t="shared" si="205"/>
        <v>동백</v>
      </c>
      <c r="V815" s="25">
        <f>IF(J815,M815,V814)</f>
        <v>5</v>
      </c>
      <c r="W815" s="25">
        <f t="shared" si="206"/>
        <v>7</v>
      </c>
      <c r="X815" s="26"/>
      <c r="Y815" s="7"/>
      <c r="Z815" s="2" t="s">
        <v>110</v>
      </c>
      <c r="AA815" s="2" t="s">
        <v>1004</v>
      </c>
      <c r="AB815" s="5"/>
      <c r="AC815" s="5"/>
      <c r="AD815" s="5"/>
      <c r="AE815" s="5"/>
      <c r="AF815" s="5"/>
      <c r="AG815" s="5"/>
    </row>
    <row r="816" spans="1:33" ht="15.95" customHeight="1" x14ac:dyDescent="0.3">
      <c r="A816" s="22" t="b">
        <f t="shared" si="195"/>
        <v>0</v>
      </c>
      <c r="B816" s="22" t="b">
        <f t="shared" si="196"/>
        <v>0</v>
      </c>
      <c r="C816" s="22" t="b">
        <f t="shared" si="197"/>
        <v>0</v>
      </c>
      <c r="D816" s="22" t="b">
        <f t="shared" si="198"/>
        <v>0</v>
      </c>
      <c r="E816" s="22" t="b">
        <f t="shared" si="199"/>
        <v>0</v>
      </c>
      <c r="F816" s="22" t="b">
        <f t="shared" si="210"/>
        <v>0</v>
      </c>
      <c r="G816" s="22" t="b">
        <f t="shared" si="209"/>
        <v>0</v>
      </c>
      <c r="H816" s="22" t="b">
        <f t="shared" si="200"/>
        <v>0</v>
      </c>
      <c r="I816" s="22" t="b">
        <f t="shared" si="207"/>
        <v>0</v>
      </c>
      <c r="J816" s="22" t="b">
        <f t="shared" si="201"/>
        <v>0</v>
      </c>
      <c r="K816" s="3" t="str">
        <f>IF(AND(J816,RIGHT(Y816)="통"),Y816,"")</f>
        <v/>
      </c>
      <c r="L816" s="3" t="str">
        <f t="shared" si="202"/>
        <v/>
      </c>
      <c r="M816" s="3" t="str">
        <f t="shared" si="203"/>
        <v/>
      </c>
      <c r="N816" s="64" t="str">
        <f t="shared" si="208"/>
        <v/>
      </c>
      <c r="O816" s="3" t="str">
        <f>IF(I816,IF(I817,CONCATENATE(Y816,O817),Y816),"")</f>
        <v/>
      </c>
      <c r="P816" s="19" t="str">
        <f>IF(G816,O816,IF(D816,Y816,""))</f>
        <v/>
      </c>
      <c r="Q816" s="23">
        <f>_xlfn.XLOOKUP(R816,summary!C1:C36,summary!B1:B36)</f>
        <v>43777</v>
      </c>
      <c r="R816" s="24" t="str">
        <f t="shared" si="204"/>
        <v>동백1동</v>
      </c>
      <c r="S816" s="24" t="str">
        <f>IF(J816,Y816,S815)</f>
        <v>동백5통</v>
      </c>
      <c r="T816" s="24" t="str">
        <f>IF(J816,P817,T815)</f>
        <v>(동백동, 호수마을자연&amp;데시앙)</v>
      </c>
      <c r="U816" s="24" t="str">
        <f t="shared" si="205"/>
        <v>동백</v>
      </c>
      <c r="V816" s="25">
        <f>IF(J816,M816,V815)</f>
        <v>5</v>
      </c>
      <c r="W816" s="25">
        <f t="shared" si="206"/>
        <v>8</v>
      </c>
      <c r="X816" s="26"/>
      <c r="Y816" s="7"/>
      <c r="Z816" s="2" t="s">
        <v>112</v>
      </c>
      <c r="AA816" s="2" t="s">
        <v>1005</v>
      </c>
      <c r="AB816" s="5"/>
      <c r="AC816" s="5"/>
      <c r="AD816" s="5"/>
      <c r="AE816" s="5"/>
      <c r="AF816" s="5"/>
      <c r="AG816" s="5"/>
    </row>
    <row r="817" spans="1:33" ht="15.95" customHeight="1" x14ac:dyDescent="0.3">
      <c r="A817" s="22" t="b">
        <f t="shared" si="195"/>
        <v>0</v>
      </c>
      <c r="B817" s="22" t="b">
        <f t="shared" si="196"/>
        <v>0</v>
      </c>
      <c r="C817" s="22" t="b">
        <f t="shared" si="197"/>
        <v>0</v>
      </c>
      <c r="D817" s="22" t="b">
        <f t="shared" si="198"/>
        <v>0</v>
      </c>
      <c r="E817" s="22" t="b">
        <f t="shared" si="199"/>
        <v>0</v>
      </c>
      <c r="F817" s="22" t="b">
        <f t="shared" si="210"/>
        <v>0</v>
      </c>
      <c r="G817" s="22" t="b">
        <f t="shared" si="209"/>
        <v>0</v>
      </c>
      <c r="H817" s="22" t="b">
        <f t="shared" si="200"/>
        <v>0</v>
      </c>
      <c r="I817" s="22" t="b">
        <f t="shared" si="207"/>
        <v>0</v>
      </c>
      <c r="J817" s="22" t="b">
        <f t="shared" si="201"/>
        <v>0</v>
      </c>
      <c r="K817" s="3" t="str">
        <f>IF(AND(J817,RIGHT(Y817)="통"),Y817,"")</f>
        <v/>
      </c>
      <c r="L817" s="3" t="str">
        <f t="shared" si="202"/>
        <v/>
      </c>
      <c r="M817" s="3" t="str">
        <f t="shared" si="203"/>
        <v/>
      </c>
      <c r="N817" s="64" t="str">
        <f t="shared" si="208"/>
        <v/>
      </c>
      <c r="O817" s="3" t="str">
        <f>IF(I817,IF(I818,CONCATENATE(Y817,O818),Y817),"")</f>
        <v/>
      </c>
      <c r="P817" s="19" t="str">
        <f>IF(G817,O817,IF(D817,Y817,""))</f>
        <v/>
      </c>
      <c r="Q817" s="23">
        <f>_xlfn.XLOOKUP(R817,summary!C1:C36,summary!B1:B36)</f>
        <v>43777</v>
      </c>
      <c r="R817" s="24" t="str">
        <f t="shared" si="204"/>
        <v>동백1동</v>
      </c>
      <c r="S817" s="24" t="str">
        <f>IF(J817,Y817,S816)</f>
        <v>동백5통</v>
      </c>
      <c r="T817" s="24" t="str">
        <f>IF(J817,P818,T816)</f>
        <v>(동백동, 호수마을자연&amp;데시앙)</v>
      </c>
      <c r="U817" s="24" t="str">
        <f t="shared" si="205"/>
        <v>동백</v>
      </c>
      <c r="V817" s="25">
        <f>IF(J817,M817,V816)</f>
        <v>5</v>
      </c>
      <c r="W817" s="25">
        <f t="shared" si="206"/>
        <v>9</v>
      </c>
      <c r="X817" s="26"/>
      <c r="Y817" s="7"/>
      <c r="Z817" s="2" t="s">
        <v>114</v>
      </c>
      <c r="AA817" s="2" t="s">
        <v>1006</v>
      </c>
      <c r="AB817" s="5"/>
      <c r="AC817" s="5"/>
      <c r="AD817" s="5"/>
      <c r="AE817" s="5"/>
      <c r="AF817" s="5"/>
      <c r="AG817" s="5"/>
    </row>
    <row r="818" spans="1:33" ht="15.95" customHeight="1" x14ac:dyDescent="0.3">
      <c r="A818" s="22" t="b">
        <f t="shared" si="195"/>
        <v>0</v>
      </c>
      <c r="B818" s="22" t="b">
        <f t="shared" si="196"/>
        <v>0</v>
      </c>
      <c r="C818" s="22" t="b">
        <f t="shared" si="197"/>
        <v>0</v>
      </c>
      <c r="D818" s="22" t="b">
        <f t="shared" si="198"/>
        <v>0</v>
      </c>
      <c r="E818" s="22" t="b">
        <f t="shared" si="199"/>
        <v>0</v>
      </c>
      <c r="F818" s="22" t="b">
        <f t="shared" si="210"/>
        <v>0</v>
      </c>
      <c r="G818" s="22" t="b">
        <f t="shared" si="209"/>
        <v>0</v>
      </c>
      <c r="H818" s="22" t="b">
        <f t="shared" si="200"/>
        <v>0</v>
      </c>
      <c r="I818" s="22" t="b">
        <f t="shared" si="207"/>
        <v>0</v>
      </c>
      <c r="J818" s="22" t="b">
        <f t="shared" si="201"/>
        <v>0</v>
      </c>
      <c r="K818" s="3" t="str">
        <f>IF(AND(J818,RIGHT(Y818)="통"),Y818,"")</f>
        <v/>
      </c>
      <c r="L818" s="3" t="str">
        <f t="shared" si="202"/>
        <v/>
      </c>
      <c r="M818" s="3" t="str">
        <f t="shared" si="203"/>
        <v/>
      </c>
      <c r="N818" s="64" t="str">
        <f t="shared" si="208"/>
        <v/>
      </c>
      <c r="O818" s="3" t="str">
        <f>IF(I818,IF(I819,CONCATENATE(Y818,O819),Y818),"")</f>
        <v/>
      </c>
      <c r="P818" s="19" t="str">
        <f>IF(G818,O818,IF(D818,Y818,""))</f>
        <v/>
      </c>
      <c r="Q818" s="23">
        <f>_xlfn.XLOOKUP(R818,summary!C1:C36,summary!B1:B36)</f>
        <v>43777</v>
      </c>
      <c r="R818" s="24" t="str">
        <f t="shared" si="204"/>
        <v>동백1동</v>
      </c>
      <c r="S818" s="24" t="str">
        <f>IF(J818,Y818,S817)</f>
        <v>동백5통</v>
      </c>
      <c r="T818" s="24" t="str">
        <f>IF(J818,P819,T817)</f>
        <v>(동백동, 호수마을자연&amp;데시앙)</v>
      </c>
      <c r="U818" s="24" t="str">
        <f t="shared" si="205"/>
        <v>동백</v>
      </c>
      <c r="V818" s="25">
        <f>IF(J818,M818,V817)</f>
        <v>5</v>
      </c>
      <c r="W818" s="25">
        <f t="shared" si="206"/>
        <v>10</v>
      </c>
      <c r="X818" s="26"/>
      <c r="Y818" s="7"/>
      <c r="Z818" s="2" t="s">
        <v>116</v>
      </c>
      <c r="AA818" s="2" t="s">
        <v>1007</v>
      </c>
      <c r="AB818" s="5"/>
      <c r="AC818" s="5"/>
      <c r="AD818" s="5"/>
      <c r="AE818" s="5"/>
      <c r="AF818" s="5"/>
      <c r="AG818" s="5"/>
    </row>
    <row r="819" spans="1:33" ht="15.95" customHeight="1" x14ac:dyDescent="0.3">
      <c r="A819" s="22" t="b">
        <f t="shared" si="195"/>
        <v>0</v>
      </c>
      <c r="B819" s="22" t="b">
        <f t="shared" si="196"/>
        <v>0</v>
      </c>
      <c r="C819" s="22" t="b">
        <f t="shared" si="197"/>
        <v>0</v>
      </c>
      <c r="D819" s="22" t="b">
        <f t="shared" si="198"/>
        <v>0</v>
      </c>
      <c r="E819" s="22" t="b">
        <f t="shared" si="199"/>
        <v>0</v>
      </c>
      <c r="F819" s="22" t="b">
        <f t="shared" si="210"/>
        <v>0</v>
      </c>
      <c r="G819" s="22" t="b">
        <f t="shared" si="209"/>
        <v>0</v>
      </c>
      <c r="H819" s="22" t="b">
        <f t="shared" si="200"/>
        <v>0</v>
      </c>
      <c r="I819" s="22" t="b">
        <f t="shared" si="207"/>
        <v>0</v>
      </c>
      <c r="J819" s="22" t="b">
        <f t="shared" si="201"/>
        <v>0</v>
      </c>
      <c r="K819" s="3" t="str">
        <f>IF(AND(J819,RIGHT(Y819)="통"),Y819,"")</f>
        <v/>
      </c>
      <c r="L819" s="3" t="str">
        <f t="shared" si="202"/>
        <v/>
      </c>
      <c r="M819" s="3" t="str">
        <f t="shared" si="203"/>
        <v/>
      </c>
      <c r="N819" s="64" t="str">
        <f t="shared" si="208"/>
        <v/>
      </c>
      <c r="O819" s="3" t="str">
        <f>IF(I819,IF(I820,CONCATENATE(Y819,O820),Y819),"")</f>
        <v/>
      </c>
      <c r="P819" s="19" t="str">
        <f>IF(G819,O819,IF(D819,Y819,""))</f>
        <v/>
      </c>
      <c r="Q819" s="23">
        <f>_xlfn.XLOOKUP(R819,summary!C1:C36,summary!B1:B36)</f>
        <v>43777</v>
      </c>
      <c r="R819" s="24" t="str">
        <f t="shared" si="204"/>
        <v>동백1동</v>
      </c>
      <c r="S819" s="24" t="str">
        <f>IF(J819,Y819,S818)</f>
        <v>동백5통</v>
      </c>
      <c r="T819" s="24" t="str">
        <f>IF(J819,P820,T818)</f>
        <v>(동백동, 호수마을자연&amp;데시앙)</v>
      </c>
      <c r="U819" s="24" t="str">
        <f t="shared" si="205"/>
        <v>동백</v>
      </c>
      <c r="V819" s="25">
        <f>IF(J819,M819,V818)</f>
        <v>5</v>
      </c>
      <c r="W819" s="24" t="str">
        <f t="shared" si="206"/>
        <v/>
      </c>
      <c r="X819" s="26"/>
      <c r="Y819" s="7"/>
      <c r="Z819" s="7"/>
      <c r="AA819" s="7"/>
      <c r="AB819" s="5"/>
      <c r="AC819" s="5"/>
      <c r="AD819" s="5"/>
      <c r="AE819" s="5"/>
      <c r="AF819" s="5"/>
      <c r="AG819" s="5"/>
    </row>
    <row r="820" spans="1:33" ht="15.95" customHeight="1" x14ac:dyDescent="0.3">
      <c r="A820" s="22" t="b">
        <f t="shared" si="195"/>
        <v>0</v>
      </c>
      <c r="B820" s="22" t="b">
        <f t="shared" si="196"/>
        <v>0</v>
      </c>
      <c r="C820" s="22" t="b">
        <f t="shared" si="197"/>
        <v>0</v>
      </c>
      <c r="D820" s="22" t="b">
        <f t="shared" si="198"/>
        <v>0</v>
      </c>
      <c r="E820" s="22" t="b">
        <f t="shared" si="199"/>
        <v>0</v>
      </c>
      <c r="F820" s="22" t="b">
        <f t="shared" si="210"/>
        <v>0</v>
      </c>
      <c r="G820" s="22" t="b">
        <f t="shared" si="209"/>
        <v>0</v>
      </c>
      <c r="H820" s="22" t="b">
        <f t="shared" si="200"/>
        <v>0</v>
      </c>
      <c r="I820" s="22" t="b">
        <f t="shared" si="207"/>
        <v>0</v>
      </c>
      <c r="J820" s="22" t="b">
        <f t="shared" si="201"/>
        <v>0</v>
      </c>
      <c r="K820" s="3" t="str">
        <f>IF(AND(J820,RIGHT(Y820)="통"),Y820,"")</f>
        <v/>
      </c>
      <c r="L820" s="3" t="str">
        <f t="shared" si="202"/>
        <v/>
      </c>
      <c r="M820" s="3" t="str">
        <f t="shared" si="203"/>
        <v/>
      </c>
      <c r="N820" s="64" t="str">
        <f t="shared" si="208"/>
        <v/>
      </c>
      <c r="O820" s="3" t="str">
        <f>IF(I820,IF(I821,CONCATENATE(Y820,O821),Y820),"")</f>
        <v/>
      </c>
      <c r="P820" s="19" t="str">
        <f>IF(G820,O820,IF(D820,Y820,""))</f>
        <v/>
      </c>
      <c r="Q820" s="23">
        <f>_xlfn.XLOOKUP(R820,summary!C1:C36,summary!B1:B36)</f>
        <v>43777</v>
      </c>
      <c r="R820" s="24" t="str">
        <f t="shared" si="204"/>
        <v>동백1동</v>
      </c>
      <c r="S820" s="24" t="str">
        <f>IF(J820,Y820,S819)</f>
        <v>동백5통</v>
      </c>
      <c r="T820" s="24" t="str">
        <f>IF(J820,P821,T819)</f>
        <v>(동백동, 호수마을자연&amp;데시앙)</v>
      </c>
      <c r="U820" s="24" t="str">
        <f t="shared" si="205"/>
        <v>동백</v>
      </c>
      <c r="V820" s="25">
        <f>IF(J820,M820,V819)</f>
        <v>5</v>
      </c>
      <c r="W820" s="25">
        <f t="shared" si="206"/>
        <v>11</v>
      </c>
      <c r="X820" s="26"/>
      <c r="Y820" s="7"/>
      <c r="Z820" s="2" t="s">
        <v>118</v>
      </c>
      <c r="AA820" s="2" t="s">
        <v>1008</v>
      </c>
      <c r="AB820" s="5"/>
      <c r="AC820" s="5"/>
      <c r="AD820" s="5"/>
      <c r="AE820" s="5"/>
      <c r="AF820" s="5"/>
      <c r="AG820" s="5"/>
    </row>
    <row r="821" spans="1:33" ht="15.95" customHeight="1" x14ac:dyDescent="0.3">
      <c r="A821" s="22" t="b">
        <f t="shared" si="195"/>
        <v>1</v>
      </c>
      <c r="B821" s="22" t="b">
        <f t="shared" si="196"/>
        <v>0</v>
      </c>
      <c r="C821" s="22" t="b">
        <f t="shared" si="197"/>
        <v>0</v>
      </c>
      <c r="D821" s="22" t="b">
        <f t="shared" si="198"/>
        <v>0</v>
      </c>
      <c r="E821" s="22" t="b">
        <f t="shared" si="199"/>
        <v>0</v>
      </c>
      <c r="F821" s="22" t="b">
        <f t="shared" si="210"/>
        <v>0</v>
      </c>
      <c r="G821" s="22" t="b">
        <f t="shared" si="209"/>
        <v>0</v>
      </c>
      <c r="H821" s="22" t="b">
        <f t="shared" si="200"/>
        <v>0</v>
      </c>
      <c r="I821" s="22" t="b">
        <f t="shared" si="207"/>
        <v>0</v>
      </c>
      <c r="J821" s="22" t="b">
        <f t="shared" si="201"/>
        <v>1</v>
      </c>
      <c r="K821" s="3" t="str">
        <f>IF(AND(J821,RIGHT(Y821)="통"),Y821,"")</f>
        <v>동백6통</v>
      </c>
      <c r="L821" s="3" t="str">
        <f t="shared" si="202"/>
        <v>백6</v>
      </c>
      <c r="M821" s="22">
        <f t="shared" si="203"/>
        <v>6</v>
      </c>
      <c r="N821" s="64" t="str">
        <f t="shared" si="208"/>
        <v>동백</v>
      </c>
      <c r="O821" s="3" t="str">
        <f>IF(I821,IF(I822,CONCATENATE(Y821,O822),Y821),"")</f>
        <v/>
      </c>
      <c r="P821" s="19" t="str">
        <f>IF(G821,O821,IF(D821,Y821,""))</f>
        <v/>
      </c>
      <c r="Q821" s="23">
        <f>_xlfn.XLOOKUP(R821,summary!C1:C36,summary!B1:B36)</f>
        <v>43777</v>
      </c>
      <c r="R821" s="24" t="str">
        <f t="shared" si="204"/>
        <v>동백1동</v>
      </c>
      <c r="S821" s="24" t="str">
        <f>IF(J821,Y821,S820)</f>
        <v>동백6통</v>
      </c>
      <c r="T821" s="24" t="str">
        <f>IF(J821,P822,T820)</f>
        <v>(동백동, 호수마을월드메르디앙)</v>
      </c>
      <c r="U821" s="24" t="str">
        <f t="shared" si="205"/>
        <v>동백</v>
      </c>
      <c r="V821" s="25">
        <f>IF(J821,M821,V820)</f>
        <v>6</v>
      </c>
      <c r="W821" s="25">
        <f t="shared" si="206"/>
        <v>1</v>
      </c>
      <c r="X821" s="26"/>
      <c r="Y821" s="2" t="s">
        <v>1009</v>
      </c>
      <c r="Z821" s="2" t="s">
        <v>79</v>
      </c>
      <c r="AA821" s="2" t="s">
        <v>1011</v>
      </c>
      <c r="AB821" s="5"/>
      <c r="AC821" s="5"/>
      <c r="AD821" s="5"/>
      <c r="AE821" s="5"/>
      <c r="AF821" s="5"/>
      <c r="AG821" s="5"/>
    </row>
    <row r="822" spans="1:33" ht="15.95" customHeight="1" x14ac:dyDescent="0.3">
      <c r="A822" s="22" t="b">
        <f t="shared" si="195"/>
        <v>1</v>
      </c>
      <c r="B822" s="22" t="b">
        <f t="shared" si="196"/>
        <v>1</v>
      </c>
      <c r="C822" s="22" t="b">
        <f t="shared" si="197"/>
        <v>0</v>
      </c>
      <c r="D822" s="22" t="b">
        <f t="shared" si="198"/>
        <v>0</v>
      </c>
      <c r="E822" s="22" t="b">
        <f t="shared" si="199"/>
        <v>1</v>
      </c>
      <c r="F822" s="22" t="b">
        <f t="shared" si="210"/>
        <v>1</v>
      </c>
      <c r="G822" s="22" t="b">
        <f t="shared" si="209"/>
        <v>1</v>
      </c>
      <c r="H822" s="22" t="b">
        <f t="shared" si="200"/>
        <v>0</v>
      </c>
      <c r="I822" s="22" t="b">
        <f t="shared" si="207"/>
        <v>1</v>
      </c>
      <c r="J822" s="22" t="b">
        <f t="shared" si="201"/>
        <v>0</v>
      </c>
      <c r="K822" s="3" t="str">
        <f>IF(AND(J822,RIGHT(Y822)="통"),Y822,"")</f>
        <v/>
      </c>
      <c r="L822" s="3" t="str">
        <f t="shared" si="202"/>
        <v/>
      </c>
      <c r="M822" s="3" t="str">
        <f t="shared" si="203"/>
        <v/>
      </c>
      <c r="N822" s="64" t="str">
        <f t="shared" si="208"/>
        <v/>
      </c>
      <c r="O822" s="3" t="str">
        <f>IF(I822,IF(I823,CONCATENATE(Y822,O823),Y822),"")</f>
        <v>(동백동, 호수마을월드메르디앙)</v>
      </c>
      <c r="P822" s="19" t="str">
        <f>IF(G822,O822,IF(D822,Y822,""))</f>
        <v>(동백동, 호수마을월드메르디앙)</v>
      </c>
      <c r="Q822" s="23">
        <f>_xlfn.XLOOKUP(R822,summary!C1:C36,summary!B1:B36)</f>
        <v>43777</v>
      </c>
      <c r="R822" s="24" t="str">
        <f t="shared" si="204"/>
        <v>동백1동</v>
      </c>
      <c r="S822" s="24" t="str">
        <f>IF(J822,Y822,S821)</f>
        <v>동백6통</v>
      </c>
      <c r="T822" s="24" t="str">
        <f>IF(J822,P823,T821)</f>
        <v>(동백동, 호수마을월드메르디앙)</v>
      </c>
      <c r="U822" s="24" t="str">
        <f t="shared" si="205"/>
        <v>동백</v>
      </c>
      <c r="V822" s="25">
        <f>IF(J822,M822,V821)</f>
        <v>6</v>
      </c>
      <c r="W822" s="25">
        <f t="shared" si="206"/>
        <v>2</v>
      </c>
      <c r="X822" s="26"/>
      <c r="Y822" s="2" t="s">
        <v>996</v>
      </c>
      <c r="Z822" s="2" t="s">
        <v>81</v>
      </c>
      <c r="AA822" s="2" t="s">
        <v>1012</v>
      </c>
      <c r="AB822" s="5"/>
      <c r="AC822" s="5"/>
      <c r="AD822" s="5"/>
      <c r="AE822" s="5"/>
      <c r="AF822" s="5"/>
      <c r="AG822" s="5"/>
    </row>
    <row r="823" spans="1:33" ht="15.95" customHeight="1" x14ac:dyDescent="0.3">
      <c r="A823" s="22" t="b">
        <f t="shared" si="195"/>
        <v>1</v>
      </c>
      <c r="B823" s="22" t="b">
        <f t="shared" si="196"/>
        <v>0</v>
      </c>
      <c r="C823" s="22" t="b">
        <f t="shared" si="197"/>
        <v>0</v>
      </c>
      <c r="D823" s="22" t="b">
        <f t="shared" si="198"/>
        <v>0</v>
      </c>
      <c r="E823" s="22" t="b">
        <f t="shared" si="199"/>
        <v>0</v>
      </c>
      <c r="F823" s="22" t="b">
        <f t="shared" si="210"/>
        <v>0</v>
      </c>
      <c r="G823" s="22" t="b">
        <f t="shared" si="209"/>
        <v>0</v>
      </c>
      <c r="H823" s="22" t="b">
        <f t="shared" si="200"/>
        <v>0</v>
      </c>
      <c r="I823" s="22" t="b">
        <f t="shared" si="207"/>
        <v>1</v>
      </c>
      <c r="J823" s="22" t="b">
        <f t="shared" si="201"/>
        <v>0</v>
      </c>
      <c r="K823" s="3" t="str">
        <f>IF(AND(J823,RIGHT(Y823)="통"),Y823,"")</f>
        <v/>
      </c>
      <c r="L823" s="3" t="str">
        <f t="shared" si="202"/>
        <v/>
      </c>
      <c r="M823" s="3" t="str">
        <f t="shared" si="203"/>
        <v/>
      </c>
      <c r="N823" s="64" t="str">
        <f t="shared" si="208"/>
        <v/>
      </c>
      <c r="O823" s="3" t="str">
        <f>IF(I823,IF(I824,CONCATENATE(Y823,O824),Y823),"")</f>
        <v>호수마을월드메르디앙)</v>
      </c>
      <c r="P823" s="19" t="str">
        <f>IF(G823,O823,IF(D823,Y823,""))</f>
        <v/>
      </c>
      <c r="Q823" s="23">
        <f>_xlfn.XLOOKUP(R823,summary!C1:C36,summary!B1:B36)</f>
        <v>43777</v>
      </c>
      <c r="R823" s="24" t="str">
        <f t="shared" si="204"/>
        <v>동백1동</v>
      </c>
      <c r="S823" s="24" t="str">
        <f>IF(J823,Y823,S822)</f>
        <v>동백6통</v>
      </c>
      <c r="T823" s="24" t="str">
        <f>IF(J823,P824,T822)</f>
        <v>(동백동, 호수마을월드메르디앙)</v>
      </c>
      <c r="U823" s="24" t="str">
        <f t="shared" si="205"/>
        <v>동백</v>
      </c>
      <c r="V823" s="25">
        <f>IF(J823,M823,V822)</f>
        <v>6</v>
      </c>
      <c r="W823" s="25">
        <f t="shared" si="206"/>
        <v>3</v>
      </c>
      <c r="X823" s="26"/>
      <c r="Y823" s="2" t="s">
        <v>998</v>
      </c>
      <c r="Z823" s="2" t="s">
        <v>83</v>
      </c>
      <c r="AA823" s="2" t="s">
        <v>1013</v>
      </c>
      <c r="AB823" s="5"/>
      <c r="AC823" s="5"/>
      <c r="AD823" s="5"/>
      <c r="AE823" s="5"/>
      <c r="AF823" s="5"/>
      <c r="AG823" s="5"/>
    </row>
    <row r="824" spans="1:33" ht="15.95" customHeight="1" x14ac:dyDescent="0.3">
      <c r="A824" s="22" t="b">
        <f t="shared" si="195"/>
        <v>1</v>
      </c>
      <c r="B824" s="22" t="b">
        <f t="shared" si="196"/>
        <v>0</v>
      </c>
      <c r="C824" s="22" t="b">
        <f t="shared" si="197"/>
        <v>1</v>
      </c>
      <c r="D824" s="22" t="b">
        <f t="shared" si="198"/>
        <v>0</v>
      </c>
      <c r="E824" s="22" t="b">
        <f t="shared" si="199"/>
        <v>1</v>
      </c>
      <c r="F824" s="22" t="b">
        <f t="shared" si="210"/>
        <v>1</v>
      </c>
      <c r="G824" s="22" t="b">
        <f t="shared" si="209"/>
        <v>0</v>
      </c>
      <c r="H824" s="22" t="b">
        <f t="shared" si="200"/>
        <v>1</v>
      </c>
      <c r="I824" s="22" t="b">
        <f t="shared" si="207"/>
        <v>1</v>
      </c>
      <c r="J824" s="22" t="b">
        <f t="shared" si="201"/>
        <v>0</v>
      </c>
      <c r="K824" s="3" t="str">
        <f>IF(AND(J824,RIGHT(Y824)="통"),Y824,"")</f>
        <v/>
      </c>
      <c r="L824" s="3" t="str">
        <f t="shared" si="202"/>
        <v/>
      </c>
      <c r="M824" s="3" t="str">
        <f t="shared" si="203"/>
        <v/>
      </c>
      <c r="N824" s="64" t="str">
        <f t="shared" si="208"/>
        <v/>
      </c>
      <c r="O824" s="3" t="str">
        <f>IF(I824,IF(I825,CONCATENATE(Y824,O825),Y824),"")</f>
        <v>월드메르디앙)</v>
      </c>
      <c r="P824" s="19" t="str">
        <f>IF(G824,O824,IF(D824,Y824,""))</f>
        <v/>
      </c>
      <c r="Q824" s="23">
        <f>_xlfn.XLOOKUP(R824,summary!C1:C36,summary!B1:B36)</f>
        <v>43777</v>
      </c>
      <c r="R824" s="24" t="str">
        <f t="shared" si="204"/>
        <v>동백1동</v>
      </c>
      <c r="S824" s="24" t="str">
        <f>IF(J824,Y824,S823)</f>
        <v>동백6통</v>
      </c>
      <c r="T824" s="24" t="str">
        <f>IF(J824,P825,T823)</f>
        <v>(동백동, 호수마을월드메르디앙)</v>
      </c>
      <c r="U824" s="24" t="str">
        <f t="shared" si="205"/>
        <v>동백</v>
      </c>
      <c r="V824" s="25">
        <f>IF(J824,M824,V823)</f>
        <v>6</v>
      </c>
      <c r="W824" s="25">
        <f t="shared" si="206"/>
        <v>4</v>
      </c>
      <c r="X824" s="26"/>
      <c r="Y824" s="2" t="s">
        <v>1014</v>
      </c>
      <c r="Z824" s="2" t="s">
        <v>90</v>
      </c>
      <c r="AA824" s="2" t="s">
        <v>1015</v>
      </c>
      <c r="AB824" s="5"/>
      <c r="AC824" s="5"/>
      <c r="AD824" s="5"/>
      <c r="AE824" s="5"/>
      <c r="AF824" s="5"/>
      <c r="AG824" s="5"/>
    </row>
    <row r="825" spans="1:33" ht="15.95" customHeight="1" x14ac:dyDescent="0.3">
      <c r="A825" s="22" t="b">
        <f t="shared" si="195"/>
        <v>0</v>
      </c>
      <c r="B825" s="22" t="b">
        <f t="shared" si="196"/>
        <v>0</v>
      </c>
      <c r="C825" s="22" t="b">
        <f t="shared" si="197"/>
        <v>0</v>
      </c>
      <c r="D825" s="22" t="b">
        <f t="shared" si="198"/>
        <v>0</v>
      </c>
      <c r="E825" s="22" t="b">
        <f t="shared" si="199"/>
        <v>0</v>
      </c>
      <c r="F825" s="22" t="b">
        <f t="shared" si="210"/>
        <v>0</v>
      </c>
      <c r="G825" s="22" t="b">
        <f t="shared" si="209"/>
        <v>0</v>
      </c>
      <c r="H825" s="22" t="b">
        <f t="shared" si="200"/>
        <v>0</v>
      </c>
      <c r="I825" s="22" t="b">
        <f t="shared" si="207"/>
        <v>0</v>
      </c>
      <c r="J825" s="22" t="b">
        <f t="shared" si="201"/>
        <v>0</v>
      </c>
      <c r="K825" s="3" t="str">
        <f>IF(AND(J825,RIGHT(Y825)="통"),Y825,"")</f>
        <v/>
      </c>
      <c r="L825" s="3" t="str">
        <f t="shared" si="202"/>
        <v/>
      </c>
      <c r="M825" s="3" t="str">
        <f t="shared" si="203"/>
        <v/>
      </c>
      <c r="N825" s="64" t="str">
        <f t="shared" si="208"/>
        <v/>
      </c>
      <c r="O825" s="3" t="str">
        <f>IF(I825,IF(I826,CONCATENATE(Y825,O826),Y825),"")</f>
        <v/>
      </c>
      <c r="P825" s="19" t="str">
        <f>IF(G825,O825,IF(D825,Y825,""))</f>
        <v/>
      </c>
      <c r="Q825" s="23">
        <f>_xlfn.XLOOKUP(R825,summary!C1:C36,summary!B1:B36)</f>
        <v>43777</v>
      </c>
      <c r="R825" s="24" t="str">
        <f t="shared" si="204"/>
        <v>동백1동</v>
      </c>
      <c r="S825" s="24" t="str">
        <f>IF(J825,Y825,S824)</f>
        <v>동백6통</v>
      </c>
      <c r="T825" s="24" t="str">
        <f>IF(J825,P826,T824)</f>
        <v>(동백동, 호수마을월드메르디앙)</v>
      </c>
      <c r="U825" s="24" t="str">
        <f t="shared" si="205"/>
        <v>동백</v>
      </c>
      <c r="V825" s="25">
        <f>IF(J825,M825,V824)</f>
        <v>6</v>
      </c>
      <c r="W825" s="25">
        <f t="shared" si="206"/>
        <v>5</v>
      </c>
      <c r="X825" s="26"/>
      <c r="Y825" s="7"/>
      <c r="Z825" s="2" t="s">
        <v>106</v>
      </c>
      <c r="AA825" s="2" t="s">
        <v>1016</v>
      </c>
      <c r="AB825" s="5"/>
      <c r="AC825" s="5"/>
      <c r="AD825" s="5"/>
      <c r="AE825" s="5"/>
      <c r="AF825" s="5"/>
      <c r="AG825" s="5"/>
    </row>
    <row r="826" spans="1:33" ht="15.95" customHeight="1" x14ac:dyDescent="0.3">
      <c r="A826" s="22" t="b">
        <f t="shared" si="195"/>
        <v>0</v>
      </c>
      <c r="B826" s="22" t="b">
        <f t="shared" si="196"/>
        <v>0</v>
      </c>
      <c r="C826" s="22" t="b">
        <f t="shared" si="197"/>
        <v>0</v>
      </c>
      <c r="D826" s="22" t="b">
        <f t="shared" si="198"/>
        <v>0</v>
      </c>
      <c r="E826" s="22" t="b">
        <f t="shared" si="199"/>
        <v>0</v>
      </c>
      <c r="F826" s="22" t="b">
        <f t="shared" si="210"/>
        <v>0</v>
      </c>
      <c r="G826" s="22" t="b">
        <f t="shared" si="209"/>
        <v>0</v>
      </c>
      <c r="H826" s="22" t="b">
        <f t="shared" si="200"/>
        <v>0</v>
      </c>
      <c r="I826" s="22" t="b">
        <f t="shared" si="207"/>
        <v>0</v>
      </c>
      <c r="J826" s="22" t="b">
        <f t="shared" si="201"/>
        <v>0</v>
      </c>
      <c r="K826" s="3" t="str">
        <f>IF(AND(J826,RIGHT(Y826)="통"),Y826,"")</f>
        <v/>
      </c>
      <c r="L826" s="3" t="str">
        <f t="shared" si="202"/>
        <v/>
      </c>
      <c r="M826" s="3" t="str">
        <f t="shared" si="203"/>
        <v/>
      </c>
      <c r="N826" s="64" t="str">
        <f t="shared" si="208"/>
        <v/>
      </c>
      <c r="O826" s="3" t="str">
        <f>IF(I826,IF(I827,CONCATENATE(Y826,O827),Y826),"")</f>
        <v/>
      </c>
      <c r="P826" s="19" t="str">
        <f>IF(G826,O826,IF(D826,Y826,""))</f>
        <v/>
      </c>
      <c r="Q826" s="23">
        <f>_xlfn.XLOOKUP(R826,summary!C1:C36,summary!B1:B36)</f>
        <v>43777</v>
      </c>
      <c r="R826" s="24" t="str">
        <f t="shared" si="204"/>
        <v>동백1동</v>
      </c>
      <c r="S826" s="24" t="str">
        <f>IF(J826,Y826,S825)</f>
        <v>동백6통</v>
      </c>
      <c r="T826" s="24" t="str">
        <f>IF(J826,P827,T825)</f>
        <v>(동백동, 호수마을월드메르디앙)</v>
      </c>
      <c r="U826" s="24" t="str">
        <f t="shared" si="205"/>
        <v>동백</v>
      </c>
      <c r="V826" s="25">
        <f>IF(J826,M826,V825)</f>
        <v>6</v>
      </c>
      <c r="W826" s="25">
        <f t="shared" si="206"/>
        <v>6</v>
      </c>
      <c r="X826" s="26"/>
      <c r="Y826" s="7"/>
      <c r="Z826" s="2" t="s">
        <v>108</v>
      </c>
      <c r="AA826" s="2" t="s">
        <v>1017</v>
      </c>
      <c r="AB826" s="5"/>
      <c r="AC826" s="5"/>
      <c r="AD826" s="5"/>
      <c r="AE826" s="5"/>
      <c r="AF826" s="5"/>
      <c r="AG826" s="5"/>
    </row>
    <row r="827" spans="1:33" ht="15.95" customHeight="1" x14ac:dyDescent="0.3">
      <c r="A827" s="22" t="b">
        <f t="shared" si="195"/>
        <v>0</v>
      </c>
      <c r="B827" s="22" t="b">
        <f t="shared" si="196"/>
        <v>0</v>
      </c>
      <c r="C827" s="22" t="b">
        <f t="shared" si="197"/>
        <v>0</v>
      </c>
      <c r="D827" s="22" t="b">
        <f t="shared" si="198"/>
        <v>0</v>
      </c>
      <c r="E827" s="22" t="b">
        <f t="shared" si="199"/>
        <v>0</v>
      </c>
      <c r="F827" s="22" t="b">
        <f t="shared" si="210"/>
        <v>0</v>
      </c>
      <c r="G827" s="22" t="b">
        <f t="shared" si="209"/>
        <v>0</v>
      </c>
      <c r="H827" s="22" t="b">
        <f t="shared" si="200"/>
        <v>0</v>
      </c>
      <c r="I827" s="22" t="b">
        <f t="shared" si="207"/>
        <v>0</v>
      </c>
      <c r="J827" s="22" t="b">
        <f t="shared" si="201"/>
        <v>0</v>
      </c>
      <c r="K827" s="3" t="str">
        <f>IF(AND(J827,RIGHT(Y827)="통"),Y827,"")</f>
        <v/>
      </c>
      <c r="L827" s="3" t="str">
        <f t="shared" si="202"/>
        <v/>
      </c>
      <c r="M827" s="3" t="str">
        <f t="shared" si="203"/>
        <v/>
      </c>
      <c r="N827" s="64" t="str">
        <f t="shared" si="208"/>
        <v/>
      </c>
      <c r="O827" s="3" t="str">
        <f>IF(I827,IF(I828,CONCATENATE(Y827,O828),Y827),"")</f>
        <v/>
      </c>
      <c r="P827" s="19" t="str">
        <f>IF(G827,O827,IF(D827,Y827,""))</f>
        <v/>
      </c>
      <c r="Q827" s="23">
        <f>_xlfn.XLOOKUP(R827,summary!C1:C36,summary!B1:B36)</f>
        <v>43777</v>
      </c>
      <c r="R827" s="24" t="str">
        <f t="shared" si="204"/>
        <v>동백1동</v>
      </c>
      <c r="S827" s="24" t="str">
        <f>IF(J827,Y827,S826)</f>
        <v>동백6통</v>
      </c>
      <c r="T827" s="24" t="str">
        <f>IF(J827,P828,T826)</f>
        <v>(동백동, 호수마을월드메르디앙)</v>
      </c>
      <c r="U827" s="24" t="str">
        <f t="shared" si="205"/>
        <v>동백</v>
      </c>
      <c r="V827" s="25">
        <f>IF(J827,M827,V826)</f>
        <v>6</v>
      </c>
      <c r="W827" s="25">
        <f t="shared" si="206"/>
        <v>7</v>
      </c>
      <c r="X827" s="26"/>
      <c r="Y827" s="7"/>
      <c r="Z827" s="2" t="s">
        <v>110</v>
      </c>
      <c r="AA827" s="2" t="s">
        <v>1018</v>
      </c>
      <c r="AB827" s="5"/>
      <c r="AC827" s="5"/>
      <c r="AD827" s="5"/>
      <c r="AE827" s="5"/>
      <c r="AF827" s="5"/>
      <c r="AG827" s="5"/>
    </row>
    <row r="828" spans="1:33" ht="15.95" customHeight="1" x14ac:dyDescent="0.3">
      <c r="A828" s="22" t="b">
        <f t="shared" si="195"/>
        <v>0</v>
      </c>
      <c r="B828" s="22" t="b">
        <f t="shared" si="196"/>
        <v>0</v>
      </c>
      <c r="C828" s="22" t="b">
        <f t="shared" si="197"/>
        <v>0</v>
      </c>
      <c r="D828" s="22" t="b">
        <f t="shared" si="198"/>
        <v>0</v>
      </c>
      <c r="E828" s="22" t="b">
        <f t="shared" si="199"/>
        <v>0</v>
      </c>
      <c r="F828" s="22" t="b">
        <f t="shared" si="210"/>
        <v>0</v>
      </c>
      <c r="G828" s="22" t="b">
        <f t="shared" si="209"/>
        <v>0</v>
      </c>
      <c r="H828" s="22" t="b">
        <f t="shared" si="200"/>
        <v>0</v>
      </c>
      <c r="I828" s="22" t="b">
        <f t="shared" si="207"/>
        <v>0</v>
      </c>
      <c r="J828" s="22" t="b">
        <f t="shared" si="201"/>
        <v>0</v>
      </c>
      <c r="K828" s="3" t="str">
        <f>IF(AND(J828,RIGHT(Y828)="통"),Y828,"")</f>
        <v/>
      </c>
      <c r="L828" s="3" t="str">
        <f t="shared" si="202"/>
        <v/>
      </c>
      <c r="M828" s="3" t="str">
        <f t="shared" si="203"/>
        <v/>
      </c>
      <c r="N828" s="64" t="str">
        <f t="shared" si="208"/>
        <v/>
      </c>
      <c r="O828" s="3" t="str">
        <f>IF(I828,IF(I829,CONCATENATE(Y828,O829),Y828),"")</f>
        <v/>
      </c>
      <c r="P828" s="19" t="str">
        <f>IF(G828,O828,IF(D828,Y828,""))</f>
        <v/>
      </c>
      <c r="Q828" s="23">
        <f>_xlfn.XLOOKUP(R828,summary!C1:C36,summary!B1:B36)</f>
        <v>43777</v>
      </c>
      <c r="R828" s="24" t="str">
        <f t="shared" si="204"/>
        <v>동백1동</v>
      </c>
      <c r="S828" s="24" t="str">
        <f>IF(J828,Y828,S827)</f>
        <v>동백6통</v>
      </c>
      <c r="T828" s="24" t="str">
        <f>IF(J828,P829,T827)</f>
        <v>(동백동, 호수마을월드메르디앙)</v>
      </c>
      <c r="U828" s="24" t="str">
        <f t="shared" si="205"/>
        <v>동백</v>
      </c>
      <c r="V828" s="25">
        <f>IF(J828,M828,V827)</f>
        <v>6</v>
      </c>
      <c r="W828" s="25">
        <f t="shared" si="206"/>
        <v>8</v>
      </c>
      <c r="X828" s="26"/>
      <c r="Y828" s="7"/>
      <c r="Z828" s="2" t="s">
        <v>112</v>
      </c>
      <c r="AA828" s="2" t="s">
        <v>1019</v>
      </c>
      <c r="AB828" s="5"/>
      <c r="AC828" s="5"/>
      <c r="AD828" s="5"/>
      <c r="AE828" s="5"/>
      <c r="AF828" s="5"/>
      <c r="AG828" s="5"/>
    </row>
    <row r="829" spans="1:33" ht="15.95" customHeight="1" x14ac:dyDescent="0.3">
      <c r="A829" s="22" t="b">
        <f t="shared" si="195"/>
        <v>0</v>
      </c>
      <c r="B829" s="22" t="b">
        <f t="shared" si="196"/>
        <v>0</v>
      </c>
      <c r="C829" s="22" t="b">
        <f t="shared" si="197"/>
        <v>0</v>
      </c>
      <c r="D829" s="22" t="b">
        <f t="shared" si="198"/>
        <v>0</v>
      </c>
      <c r="E829" s="22" t="b">
        <f t="shared" si="199"/>
        <v>0</v>
      </c>
      <c r="F829" s="22" t="b">
        <f t="shared" si="210"/>
        <v>0</v>
      </c>
      <c r="G829" s="22" t="b">
        <f t="shared" si="209"/>
        <v>0</v>
      </c>
      <c r="H829" s="22" t="b">
        <f t="shared" si="200"/>
        <v>0</v>
      </c>
      <c r="I829" s="22" t="b">
        <f t="shared" si="207"/>
        <v>0</v>
      </c>
      <c r="J829" s="22" t="b">
        <f t="shared" si="201"/>
        <v>0</v>
      </c>
      <c r="K829" s="3" t="str">
        <f>IF(AND(J829,RIGHT(Y829)="통"),Y829,"")</f>
        <v/>
      </c>
      <c r="L829" s="3" t="str">
        <f t="shared" si="202"/>
        <v/>
      </c>
      <c r="M829" s="3" t="str">
        <f t="shared" si="203"/>
        <v/>
      </c>
      <c r="N829" s="64" t="str">
        <f t="shared" si="208"/>
        <v/>
      </c>
      <c r="O829" s="3" t="str">
        <f>IF(I829,IF(I830,CONCATENATE(Y829,O830),Y829),"")</f>
        <v/>
      </c>
      <c r="P829" s="19" t="str">
        <f>IF(G829,O829,IF(D829,Y829,""))</f>
        <v/>
      </c>
      <c r="Q829" s="23">
        <f>_xlfn.XLOOKUP(R829,summary!C1:C36,summary!B1:B36)</f>
        <v>43777</v>
      </c>
      <c r="R829" s="24" t="str">
        <f t="shared" si="204"/>
        <v>동백1동</v>
      </c>
      <c r="S829" s="24" t="str">
        <f>IF(J829,Y829,S828)</f>
        <v>동백6통</v>
      </c>
      <c r="T829" s="24" t="str">
        <f>IF(J829,P830,T828)</f>
        <v>(동백동, 호수마을월드메르디앙)</v>
      </c>
      <c r="U829" s="24" t="str">
        <f t="shared" si="205"/>
        <v>동백</v>
      </c>
      <c r="V829" s="25">
        <f>IF(J829,M829,V828)</f>
        <v>6</v>
      </c>
      <c r="W829" s="25">
        <f t="shared" si="206"/>
        <v>9</v>
      </c>
      <c r="X829" s="26"/>
      <c r="Y829" s="7"/>
      <c r="Z829" s="2" t="s">
        <v>114</v>
      </c>
      <c r="AA829" s="2" t="s">
        <v>1020</v>
      </c>
      <c r="AB829" s="5"/>
      <c r="AC829" s="5"/>
      <c r="AD829" s="5"/>
      <c r="AE829" s="5"/>
      <c r="AF829" s="5"/>
      <c r="AG829" s="5"/>
    </row>
    <row r="830" spans="1:33" ht="15.95" customHeight="1" x14ac:dyDescent="0.3">
      <c r="A830" s="22" t="b">
        <f t="shared" si="195"/>
        <v>0</v>
      </c>
      <c r="B830" s="22" t="b">
        <f t="shared" si="196"/>
        <v>0</v>
      </c>
      <c r="C830" s="22" t="b">
        <f t="shared" si="197"/>
        <v>0</v>
      </c>
      <c r="D830" s="22" t="b">
        <f t="shared" si="198"/>
        <v>0</v>
      </c>
      <c r="E830" s="22" t="b">
        <f t="shared" si="199"/>
        <v>0</v>
      </c>
      <c r="F830" s="22" t="b">
        <f t="shared" si="210"/>
        <v>0</v>
      </c>
      <c r="G830" s="22" t="b">
        <f t="shared" si="209"/>
        <v>0</v>
      </c>
      <c r="H830" s="22" t="b">
        <f t="shared" si="200"/>
        <v>0</v>
      </c>
      <c r="I830" s="22" t="b">
        <f t="shared" si="207"/>
        <v>0</v>
      </c>
      <c r="J830" s="22" t="b">
        <f t="shared" si="201"/>
        <v>0</v>
      </c>
      <c r="K830" s="3" t="str">
        <f>IF(AND(J830,RIGHT(Y830)="통"),Y830,"")</f>
        <v/>
      </c>
      <c r="L830" s="3" t="str">
        <f t="shared" si="202"/>
        <v/>
      </c>
      <c r="M830" s="3" t="str">
        <f t="shared" si="203"/>
        <v/>
      </c>
      <c r="N830" s="64" t="str">
        <f t="shared" si="208"/>
        <v/>
      </c>
      <c r="O830" s="3" t="str">
        <f>IF(I830,IF(I831,CONCATENATE(Y830,O831),Y830),"")</f>
        <v/>
      </c>
      <c r="P830" s="19" t="str">
        <f>IF(G830,O830,IF(D830,Y830,""))</f>
        <v/>
      </c>
      <c r="Q830" s="23">
        <f>_xlfn.XLOOKUP(R830,summary!C1:C36,summary!B1:B36)</f>
        <v>43777</v>
      </c>
      <c r="R830" s="24" t="str">
        <f t="shared" si="204"/>
        <v>동백1동</v>
      </c>
      <c r="S830" s="24" t="str">
        <f>IF(J830,Y830,S829)</f>
        <v>동백6통</v>
      </c>
      <c r="T830" s="24" t="str">
        <f>IF(J830,P831,T829)</f>
        <v>(동백동, 호수마을월드메르디앙)</v>
      </c>
      <c r="U830" s="24" t="str">
        <f t="shared" si="205"/>
        <v>동백</v>
      </c>
      <c r="V830" s="25">
        <f>IF(J830,M830,V829)</f>
        <v>6</v>
      </c>
      <c r="W830" s="25">
        <f t="shared" si="206"/>
        <v>10</v>
      </c>
      <c r="X830" s="26"/>
      <c r="Y830" s="7"/>
      <c r="Z830" s="2" t="s">
        <v>116</v>
      </c>
      <c r="AA830" s="2" t="s">
        <v>1021</v>
      </c>
      <c r="AB830" s="5"/>
      <c r="AC830" s="5"/>
      <c r="AD830" s="5"/>
      <c r="AE830" s="5"/>
      <c r="AF830" s="5"/>
      <c r="AG830" s="5"/>
    </row>
    <row r="831" spans="1:33" ht="15.95" customHeight="1" x14ac:dyDescent="0.3">
      <c r="A831" s="22" t="b">
        <f t="shared" si="195"/>
        <v>0</v>
      </c>
      <c r="B831" s="22" t="b">
        <f t="shared" si="196"/>
        <v>0</v>
      </c>
      <c r="C831" s="22" t="b">
        <f t="shared" si="197"/>
        <v>0</v>
      </c>
      <c r="D831" s="22" t="b">
        <f t="shared" si="198"/>
        <v>0</v>
      </c>
      <c r="E831" s="22" t="b">
        <f t="shared" si="199"/>
        <v>0</v>
      </c>
      <c r="F831" s="22" t="b">
        <f t="shared" si="210"/>
        <v>0</v>
      </c>
      <c r="G831" s="22" t="b">
        <f t="shared" si="209"/>
        <v>0</v>
      </c>
      <c r="H831" s="22" t="b">
        <f t="shared" si="200"/>
        <v>0</v>
      </c>
      <c r="I831" s="22" t="b">
        <f t="shared" si="207"/>
        <v>0</v>
      </c>
      <c r="J831" s="22" t="b">
        <f t="shared" si="201"/>
        <v>0</v>
      </c>
      <c r="K831" s="3" t="str">
        <f>IF(AND(J831,RIGHT(Y831)="통"),Y831,"")</f>
        <v/>
      </c>
      <c r="L831" s="3" t="str">
        <f t="shared" si="202"/>
        <v/>
      </c>
      <c r="M831" s="3" t="str">
        <f t="shared" si="203"/>
        <v/>
      </c>
      <c r="N831" s="64" t="str">
        <f t="shared" si="208"/>
        <v/>
      </c>
      <c r="O831" s="3" t="str">
        <f>IF(I831,IF(I832,CONCATENATE(Y831,O832),Y831),"")</f>
        <v/>
      </c>
      <c r="P831" s="19" t="str">
        <f>IF(G831,O831,IF(D831,Y831,""))</f>
        <v/>
      </c>
      <c r="Q831" s="23">
        <f>_xlfn.XLOOKUP(R831,summary!C1:C36,summary!B1:B36)</f>
        <v>43777</v>
      </c>
      <c r="R831" s="24" t="str">
        <f t="shared" si="204"/>
        <v>동백1동</v>
      </c>
      <c r="S831" s="24" t="str">
        <f>IF(J831,Y831,S830)</f>
        <v>동백6통</v>
      </c>
      <c r="T831" s="24" t="str">
        <f>IF(J831,P832,T830)</f>
        <v>(동백동, 호수마을월드메르디앙)</v>
      </c>
      <c r="U831" s="24" t="str">
        <f t="shared" si="205"/>
        <v>동백</v>
      </c>
      <c r="V831" s="25">
        <f>IF(J831,M831,V830)</f>
        <v>6</v>
      </c>
      <c r="W831" s="24" t="str">
        <f t="shared" si="206"/>
        <v/>
      </c>
      <c r="X831" s="26"/>
      <c r="Y831" s="7"/>
      <c r="Z831" s="7"/>
      <c r="AA831" s="7"/>
      <c r="AB831" s="5"/>
      <c r="AC831" s="5"/>
      <c r="AD831" s="5"/>
      <c r="AE831" s="5"/>
      <c r="AF831" s="5"/>
      <c r="AG831" s="5"/>
    </row>
    <row r="832" spans="1:33" ht="15.95" customHeight="1" x14ac:dyDescent="0.3">
      <c r="A832" s="22" t="b">
        <f t="shared" si="195"/>
        <v>1</v>
      </c>
      <c r="B832" s="22" t="b">
        <f t="shared" si="196"/>
        <v>0</v>
      </c>
      <c r="C832" s="22" t="b">
        <f t="shared" si="197"/>
        <v>0</v>
      </c>
      <c r="D832" s="22" t="b">
        <f t="shared" si="198"/>
        <v>0</v>
      </c>
      <c r="E832" s="22" t="b">
        <f t="shared" si="199"/>
        <v>0</v>
      </c>
      <c r="F832" s="22" t="b">
        <f t="shared" si="210"/>
        <v>0</v>
      </c>
      <c r="G832" s="22" t="b">
        <f t="shared" si="209"/>
        <v>0</v>
      </c>
      <c r="H832" s="22" t="b">
        <f t="shared" si="200"/>
        <v>0</v>
      </c>
      <c r="I832" s="22" t="b">
        <f t="shared" si="207"/>
        <v>0</v>
      </c>
      <c r="J832" s="22" t="b">
        <f t="shared" si="201"/>
        <v>1</v>
      </c>
      <c r="K832" s="3" t="str">
        <f>IF(AND(J832,RIGHT(Y832)="통"),Y832,"")</f>
        <v>동백7통</v>
      </c>
      <c r="L832" s="3" t="str">
        <f t="shared" si="202"/>
        <v>백7</v>
      </c>
      <c r="M832" s="22">
        <f t="shared" si="203"/>
        <v>7</v>
      </c>
      <c r="N832" s="64" t="str">
        <f t="shared" si="208"/>
        <v>동백</v>
      </c>
      <c r="O832" s="3" t="str">
        <f>IF(I832,IF(I833,CONCATENATE(Y832,O833),Y832),"")</f>
        <v/>
      </c>
      <c r="P832" s="19" t="str">
        <f>IF(G832,O832,IF(D832,Y832,""))</f>
        <v/>
      </c>
      <c r="Q832" s="23">
        <f>_xlfn.XLOOKUP(R832,summary!C1:C36,summary!B1:B36)</f>
        <v>43777</v>
      </c>
      <c r="R832" s="24" t="str">
        <f t="shared" si="204"/>
        <v>동백1동</v>
      </c>
      <c r="S832" s="24" t="str">
        <f>IF(J832,Y832,S831)</f>
        <v>동백7통</v>
      </c>
      <c r="T832" s="24" t="str">
        <f>IF(J832,P833,T831)</f>
        <v>(동백동, 호수마을휴먼시아)</v>
      </c>
      <c r="U832" s="24" t="str">
        <f t="shared" si="205"/>
        <v>동백</v>
      </c>
      <c r="V832" s="25">
        <f>IF(J832,M832,V831)</f>
        <v>7</v>
      </c>
      <c r="W832" s="25">
        <f t="shared" si="206"/>
        <v>1</v>
      </c>
      <c r="X832" s="26"/>
      <c r="Y832" s="2" t="s">
        <v>1022</v>
      </c>
      <c r="Z832" s="2" t="s">
        <v>79</v>
      </c>
      <c r="AA832" s="2" t="s">
        <v>1024</v>
      </c>
      <c r="AB832" s="5"/>
      <c r="AC832" s="5"/>
      <c r="AD832" s="5"/>
      <c r="AE832" s="5"/>
      <c r="AF832" s="5"/>
      <c r="AG832" s="5"/>
    </row>
    <row r="833" spans="1:33" ht="15.95" customHeight="1" x14ac:dyDescent="0.3">
      <c r="A833" s="22" t="b">
        <f t="shared" si="195"/>
        <v>1</v>
      </c>
      <c r="B833" s="22" t="b">
        <f t="shared" si="196"/>
        <v>1</v>
      </c>
      <c r="C833" s="22" t="b">
        <f t="shared" si="197"/>
        <v>0</v>
      </c>
      <c r="D833" s="22" t="b">
        <f t="shared" si="198"/>
        <v>0</v>
      </c>
      <c r="E833" s="22" t="b">
        <f t="shared" si="199"/>
        <v>1</v>
      </c>
      <c r="F833" s="22" t="b">
        <f t="shared" si="210"/>
        <v>1</v>
      </c>
      <c r="G833" s="22" t="b">
        <f t="shared" si="209"/>
        <v>1</v>
      </c>
      <c r="H833" s="22" t="b">
        <f t="shared" si="200"/>
        <v>0</v>
      </c>
      <c r="I833" s="22" t="b">
        <f t="shared" si="207"/>
        <v>1</v>
      </c>
      <c r="J833" s="22" t="b">
        <f t="shared" si="201"/>
        <v>0</v>
      </c>
      <c r="K833" s="3" t="str">
        <f>IF(AND(J833,RIGHT(Y833)="통"),Y833,"")</f>
        <v/>
      </c>
      <c r="L833" s="3" t="str">
        <f t="shared" si="202"/>
        <v/>
      </c>
      <c r="M833" s="3" t="str">
        <f t="shared" si="203"/>
        <v/>
      </c>
      <c r="N833" s="64" t="str">
        <f t="shared" si="208"/>
        <v/>
      </c>
      <c r="O833" s="3" t="str">
        <f>IF(I833,IF(I834,CONCATENATE(Y833,O834),Y833),"")</f>
        <v>(동백동, 호수마을휴먼시아)</v>
      </c>
      <c r="P833" s="19" t="str">
        <f>IF(G833,O833,IF(D833,Y833,""))</f>
        <v>(동백동, 호수마을휴먼시아)</v>
      </c>
      <c r="Q833" s="23">
        <f>_xlfn.XLOOKUP(R833,summary!C1:C36,summary!B1:B36)</f>
        <v>43777</v>
      </c>
      <c r="R833" s="24" t="str">
        <f t="shared" si="204"/>
        <v>동백1동</v>
      </c>
      <c r="S833" s="24" t="str">
        <f>IF(J833,Y833,S832)</f>
        <v>동백7통</v>
      </c>
      <c r="T833" s="24" t="str">
        <f>IF(J833,P834,T832)</f>
        <v>(동백동, 호수마을휴먼시아)</v>
      </c>
      <c r="U833" s="24" t="str">
        <f t="shared" si="205"/>
        <v>동백</v>
      </c>
      <c r="V833" s="25">
        <f>IF(J833,M833,V832)</f>
        <v>7</v>
      </c>
      <c r="W833" s="25">
        <f t="shared" si="206"/>
        <v>2</v>
      </c>
      <c r="X833" s="26"/>
      <c r="Y833" s="2" t="s">
        <v>996</v>
      </c>
      <c r="Z833" s="2" t="s">
        <v>81</v>
      </c>
      <c r="AA833" s="2" t="s">
        <v>1025</v>
      </c>
      <c r="AB833" s="5"/>
      <c r="AC833" s="5"/>
      <c r="AD833" s="5"/>
      <c r="AE833" s="5"/>
      <c r="AF833" s="5"/>
      <c r="AG833" s="5"/>
    </row>
    <row r="834" spans="1:33" ht="15.95" customHeight="1" x14ac:dyDescent="0.3">
      <c r="A834" s="22" t="b">
        <f t="shared" ref="A834:A897" si="211">LEN(Y834)&gt;0</f>
        <v>1</v>
      </c>
      <c r="B834" s="22" t="b">
        <f t="shared" ref="B834:B897" si="212">LEFT(Y834)="("</f>
        <v>0</v>
      </c>
      <c r="C834" s="22" t="b">
        <f t="shared" ref="C834:C897" si="213">RIGHT(Y834)=")"</f>
        <v>0</v>
      </c>
      <c r="D834" s="22" t="b">
        <f t="shared" ref="D834:D897" si="214">AND(B834,C834)</f>
        <v>0</v>
      </c>
      <c r="E834" s="22" t="b">
        <f t="shared" ref="E834:E897" si="215">OR(B834,C834)</f>
        <v>0</v>
      </c>
      <c r="F834" s="22" t="b">
        <f t="shared" si="210"/>
        <v>0</v>
      </c>
      <c r="G834" s="22" t="b">
        <f t="shared" si="209"/>
        <v>0</v>
      </c>
      <c r="H834" s="22" t="b">
        <f t="shared" ref="H834:H897" si="216">AND(C834,$F834)</f>
        <v>0</v>
      </c>
      <c r="I834" s="22" t="b">
        <f t="shared" si="207"/>
        <v>1</v>
      </c>
      <c r="J834" s="22" t="b">
        <f t="shared" ref="J834:J897" si="217">AND(A834,NOT(B834),NOT(I834))</f>
        <v>0</v>
      </c>
      <c r="K834" s="3" t="str">
        <f>IF(AND(J834,RIGHT(Y834)="통"),Y834,"")</f>
        <v/>
      </c>
      <c r="L834" s="3" t="str">
        <f t="shared" ref="L834:L897" si="218">RIGHT(SUBSTITUTE(K834,"통",""),2)</f>
        <v/>
      </c>
      <c r="M834" s="3" t="str">
        <f t="shared" ref="M834:M897" si="219">IF(LEN(L834)=0,"",IF(CODE(L834)&lt;60,VALUE(L834),VALUE(RIGHT(L834))))</f>
        <v/>
      </c>
      <c r="N834" s="64" t="str">
        <f t="shared" si="208"/>
        <v/>
      </c>
      <c r="O834" s="3" t="str">
        <f>IF(I834,IF(I835,CONCATENATE(Y834,O835),Y834),"")</f>
        <v>호수마을휴먼시아)</v>
      </c>
      <c r="P834" s="19" t="str">
        <f>IF(G834,O834,IF(D834,Y834,""))</f>
        <v/>
      </c>
      <c r="Q834" s="23">
        <f>_xlfn.XLOOKUP(R834,summary!C1:C36,summary!B1:B36)</f>
        <v>43777</v>
      </c>
      <c r="R834" s="24" t="str">
        <f t="shared" ref="R834:R897" si="220">IF($X834="",R833,$X834)</f>
        <v>동백1동</v>
      </c>
      <c r="S834" s="24" t="str">
        <f>IF(J834,Y834,S833)</f>
        <v>동백7통</v>
      </c>
      <c r="T834" s="24" t="str">
        <f>IF(J834,P835,T833)</f>
        <v>(동백동, 호수마을휴먼시아)</v>
      </c>
      <c r="U834" s="24" t="str">
        <f t="shared" ref="U834:U897" si="221">IF($J834,N834,U833)</f>
        <v>동백</v>
      </c>
      <c r="V834" s="25">
        <f>IF(J834,M834,V833)</f>
        <v>7</v>
      </c>
      <c r="W834" s="25">
        <f t="shared" ref="W834:W897" si="222">IF(ISBLANK(Z834),"",IF(LEN(TRIM(Z834))&lt;4,VALUE(SUBSTITUTE(TRIM(Z834),"반","")),""))</f>
        <v>3</v>
      </c>
      <c r="X834" s="26"/>
      <c r="Y834" s="2" t="s">
        <v>998</v>
      </c>
      <c r="Z834" s="2" t="s">
        <v>83</v>
      </c>
      <c r="AA834" s="2" t="s">
        <v>1026</v>
      </c>
      <c r="AB834" s="5"/>
      <c r="AC834" s="5"/>
      <c r="AD834" s="5"/>
      <c r="AE834" s="5"/>
      <c r="AF834" s="5"/>
      <c r="AG834" s="5"/>
    </row>
    <row r="835" spans="1:33" ht="15.95" customHeight="1" x14ac:dyDescent="0.3">
      <c r="A835" s="22" t="b">
        <f t="shared" si="211"/>
        <v>1</v>
      </c>
      <c r="B835" s="22" t="b">
        <f t="shared" si="212"/>
        <v>0</v>
      </c>
      <c r="C835" s="22" t="b">
        <f t="shared" si="213"/>
        <v>1</v>
      </c>
      <c r="D835" s="22" t="b">
        <f t="shared" si="214"/>
        <v>0</v>
      </c>
      <c r="E835" s="22" t="b">
        <f t="shared" si="215"/>
        <v>1</v>
      </c>
      <c r="F835" s="22" t="b">
        <f t="shared" si="210"/>
        <v>1</v>
      </c>
      <c r="G835" s="22" t="b">
        <f t="shared" si="209"/>
        <v>0</v>
      </c>
      <c r="H835" s="22" t="b">
        <f t="shared" si="216"/>
        <v>1</v>
      </c>
      <c r="I835" s="22" t="b">
        <f t="shared" ref="I835:I898" si="223">IF(G835,G835,IF(H834,FALSE,I834))</f>
        <v>1</v>
      </c>
      <c r="J835" s="22" t="b">
        <f t="shared" si="217"/>
        <v>0</v>
      </c>
      <c r="K835" s="3" t="str">
        <f>IF(AND(J835,RIGHT(Y835)="통"),Y835,"")</f>
        <v/>
      </c>
      <c r="L835" s="3" t="str">
        <f t="shared" si="218"/>
        <v/>
      </c>
      <c r="M835" s="3" t="str">
        <f t="shared" si="219"/>
        <v/>
      </c>
      <c r="N835" s="64" t="str">
        <f t="shared" ref="N835:N898" si="224">SUBSTITUTE(K835,_xlfn.CONCAT(M835,"통"),"")</f>
        <v/>
      </c>
      <c r="O835" s="3" t="str">
        <f>IF(I835,IF(I836,CONCATENATE(Y835,O836),Y835),"")</f>
        <v>휴먼시아)</v>
      </c>
      <c r="P835" s="19" t="str">
        <f>IF(G835,O835,IF(D835,Y835,""))</f>
        <v/>
      </c>
      <c r="Q835" s="23">
        <f>_xlfn.XLOOKUP(R835,summary!C1:C36,summary!B1:B36)</f>
        <v>43777</v>
      </c>
      <c r="R835" s="24" t="str">
        <f t="shared" si="220"/>
        <v>동백1동</v>
      </c>
      <c r="S835" s="24" t="str">
        <f>IF(J835,Y835,S834)</f>
        <v>동백7통</v>
      </c>
      <c r="T835" s="24" t="str">
        <f>IF(J835,P836,T834)</f>
        <v>(동백동, 호수마을휴먼시아)</v>
      </c>
      <c r="U835" s="24" t="str">
        <f t="shared" si="221"/>
        <v>동백</v>
      </c>
      <c r="V835" s="25">
        <f>IF(J835,M835,V834)</f>
        <v>7</v>
      </c>
      <c r="W835" s="25">
        <f t="shared" si="222"/>
        <v>4</v>
      </c>
      <c r="X835" s="26"/>
      <c r="Y835" s="2" t="s">
        <v>1027</v>
      </c>
      <c r="Z835" s="2" t="s">
        <v>90</v>
      </c>
      <c r="AA835" s="2" t="s">
        <v>1028</v>
      </c>
      <c r="AB835" s="5"/>
      <c r="AC835" s="5"/>
      <c r="AD835" s="5"/>
      <c r="AE835" s="5"/>
      <c r="AF835" s="5"/>
      <c r="AG835" s="5"/>
    </row>
    <row r="836" spans="1:33" ht="15.95" customHeight="1" x14ac:dyDescent="0.3">
      <c r="A836" s="22" t="b">
        <f t="shared" si="211"/>
        <v>0</v>
      </c>
      <c r="B836" s="22" t="b">
        <f t="shared" si="212"/>
        <v>0</v>
      </c>
      <c r="C836" s="22" t="b">
        <f t="shared" si="213"/>
        <v>0</v>
      </c>
      <c r="D836" s="22" t="b">
        <f t="shared" si="214"/>
        <v>0</v>
      </c>
      <c r="E836" s="22" t="b">
        <f t="shared" si="215"/>
        <v>0</v>
      </c>
      <c r="F836" s="22" t="b">
        <f t="shared" si="210"/>
        <v>0</v>
      </c>
      <c r="G836" s="22" t="b">
        <f t="shared" si="209"/>
        <v>0</v>
      </c>
      <c r="H836" s="22" t="b">
        <f t="shared" si="216"/>
        <v>0</v>
      </c>
      <c r="I836" s="22" t="b">
        <f t="shared" si="223"/>
        <v>0</v>
      </c>
      <c r="J836" s="22" t="b">
        <f t="shared" si="217"/>
        <v>0</v>
      </c>
      <c r="K836" s="3" t="str">
        <f>IF(AND(J836,RIGHT(Y836)="통"),Y836,"")</f>
        <v/>
      </c>
      <c r="L836" s="3" t="str">
        <f t="shared" si="218"/>
        <v/>
      </c>
      <c r="M836" s="3" t="str">
        <f t="shared" si="219"/>
        <v/>
      </c>
      <c r="N836" s="64" t="str">
        <f t="shared" si="224"/>
        <v/>
      </c>
      <c r="O836" s="3" t="str">
        <f>IF(I836,IF(I837,CONCATENATE(Y836,O837),Y836),"")</f>
        <v/>
      </c>
      <c r="P836" s="19" t="str">
        <f>IF(G836,O836,IF(D836,Y836,""))</f>
        <v/>
      </c>
      <c r="Q836" s="23">
        <f>_xlfn.XLOOKUP(R836,summary!C1:C36,summary!B1:B36)</f>
        <v>43777</v>
      </c>
      <c r="R836" s="24" t="str">
        <f t="shared" si="220"/>
        <v>동백1동</v>
      </c>
      <c r="S836" s="24" t="str">
        <f>IF(J836,Y836,S835)</f>
        <v>동백7통</v>
      </c>
      <c r="T836" s="24" t="str">
        <f>IF(J836,P837,T835)</f>
        <v>(동백동, 호수마을휴먼시아)</v>
      </c>
      <c r="U836" s="24" t="str">
        <f t="shared" si="221"/>
        <v>동백</v>
      </c>
      <c r="V836" s="25">
        <f>IF(J836,M836,V835)</f>
        <v>7</v>
      </c>
      <c r="W836" s="25">
        <f t="shared" si="222"/>
        <v>5</v>
      </c>
      <c r="X836" s="26"/>
      <c r="Y836" s="7"/>
      <c r="Z836" s="2" t="s">
        <v>106</v>
      </c>
      <c r="AA836" s="2" t="s">
        <v>1029</v>
      </c>
      <c r="AB836" s="5"/>
      <c r="AC836" s="5"/>
      <c r="AD836" s="5"/>
      <c r="AE836" s="5"/>
      <c r="AF836" s="5"/>
      <c r="AG836" s="5"/>
    </row>
    <row r="837" spans="1:33" ht="15.95" customHeight="1" x14ac:dyDescent="0.3">
      <c r="A837" s="22" t="b">
        <f t="shared" si="211"/>
        <v>0</v>
      </c>
      <c r="B837" s="22" t="b">
        <f t="shared" si="212"/>
        <v>0</v>
      </c>
      <c r="C837" s="22" t="b">
        <f t="shared" si="213"/>
        <v>0</v>
      </c>
      <c r="D837" s="22" t="b">
        <f t="shared" si="214"/>
        <v>0</v>
      </c>
      <c r="E837" s="22" t="b">
        <f t="shared" si="215"/>
        <v>0</v>
      </c>
      <c r="F837" s="22" t="b">
        <f t="shared" si="210"/>
        <v>0</v>
      </c>
      <c r="G837" s="22" t="b">
        <f t="shared" si="209"/>
        <v>0</v>
      </c>
      <c r="H837" s="22" t="b">
        <f t="shared" si="216"/>
        <v>0</v>
      </c>
      <c r="I837" s="22" t="b">
        <f t="shared" si="223"/>
        <v>0</v>
      </c>
      <c r="J837" s="22" t="b">
        <f t="shared" si="217"/>
        <v>0</v>
      </c>
      <c r="K837" s="3" t="str">
        <f>IF(AND(J837,RIGHT(Y837)="통"),Y837,"")</f>
        <v/>
      </c>
      <c r="L837" s="3" t="str">
        <f t="shared" si="218"/>
        <v/>
      </c>
      <c r="M837" s="3" t="str">
        <f t="shared" si="219"/>
        <v/>
      </c>
      <c r="N837" s="64" t="str">
        <f t="shared" si="224"/>
        <v/>
      </c>
      <c r="O837" s="3" t="str">
        <f>IF(I837,IF(I838,CONCATENATE(Y837,O838),Y837),"")</f>
        <v/>
      </c>
      <c r="P837" s="19" t="str">
        <f>IF(G837,O837,IF(D837,Y837,""))</f>
        <v/>
      </c>
      <c r="Q837" s="23">
        <f>_xlfn.XLOOKUP(R837,summary!C1:C36,summary!B1:B36)</f>
        <v>43777</v>
      </c>
      <c r="R837" s="24" t="str">
        <f t="shared" si="220"/>
        <v>동백1동</v>
      </c>
      <c r="S837" s="24" t="str">
        <f>IF(J837,Y837,S836)</f>
        <v>동백7통</v>
      </c>
      <c r="T837" s="24" t="str">
        <f>IF(J837,P838,T836)</f>
        <v>(동백동, 호수마을휴먼시아)</v>
      </c>
      <c r="U837" s="24" t="str">
        <f t="shared" si="221"/>
        <v>동백</v>
      </c>
      <c r="V837" s="25">
        <f>IF(J837,M837,V836)</f>
        <v>7</v>
      </c>
      <c r="W837" s="25">
        <f t="shared" si="222"/>
        <v>6</v>
      </c>
      <c r="X837" s="26"/>
      <c r="Y837" s="7"/>
      <c r="Z837" s="2" t="s">
        <v>108</v>
      </c>
      <c r="AA837" s="2" t="s">
        <v>1030</v>
      </c>
      <c r="AB837" s="5"/>
      <c r="AC837" s="5"/>
      <c r="AD837" s="5"/>
      <c r="AE837" s="5"/>
      <c r="AF837" s="5"/>
      <c r="AG837" s="5"/>
    </row>
    <row r="838" spans="1:33" ht="15.95" customHeight="1" x14ac:dyDescent="0.3">
      <c r="A838" s="22" t="b">
        <f t="shared" si="211"/>
        <v>0</v>
      </c>
      <c r="B838" s="22" t="b">
        <f t="shared" si="212"/>
        <v>0</v>
      </c>
      <c r="C838" s="22" t="b">
        <f t="shared" si="213"/>
        <v>0</v>
      </c>
      <c r="D838" s="22" t="b">
        <f t="shared" si="214"/>
        <v>0</v>
      </c>
      <c r="E838" s="22" t="b">
        <f t="shared" si="215"/>
        <v>0</v>
      </c>
      <c r="F838" s="22" t="b">
        <f t="shared" si="210"/>
        <v>0</v>
      </c>
      <c r="G838" s="22" t="b">
        <f t="shared" si="209"/>
        <v>0</v>
      </c>
      <c r="H838" s="22" t="b">
        <f t="shared" si="216"/>
        <v>0</v>
      </c>
      <c r="I838" s="22" t="b">
        <f t="shared" si="223"/>
        <v>0</v>
      </c>
      <c r="J838" s="22" t="b">
        <f t="shared" si="217"/>
        <v>0</v>
      </c>
      <c r="K838" s="3" t="str">
        <f>IF(AND(J838,RIGHT(Y838)="통"),Y838,"")</f>
        <v/>
      </c>
      <c r="L838" s="3" t="str">
        <f t="shared" si="218"/>
        <v/>
      </c>
      <c r="M838" s="3" t="str">
        <f t="shared" si="219"/>
        <v/>
      </c>
      <c r="N838" s="64" t="str">
        <f t="shared" si="224"/>
        <v/>
      </c>
      <c r="O838" s="3" t="str">
        <f>IF(I838,IF(I839,CONCATENATE(Y838,O839),Y838),"")</f>
        <v/>
      </c>
      <c r="P838" s="19" t="str">
        <f>IF(G838,O838,IF(D838,Y838,""))</f>
        <v/>
      </c>
      <c r="Q838" s="23">
        <f>_xlfn.XLOOKUP(R838,summary!C1:C36,summary!B1:B36)</f>
        <v>43777</v>
      </c>
      <c r="R838" s="24" t="str">
        <f t="shared" si="220"/>
        <v>동백1동</v>
      </c>
      <c r="S838" s="24" t="str">
        <f>IF(J838,Y838,S837)</f>
        <v>동백7통</v>
      </c>
      <c r="T838" s="24" t="str">
        <f>IF(J838,P839,T837)</f>
        <v>(동백동, 호수마을휴먼시아)</v>
      </c>
      <c r="U838" s="24" t="str">
        <f t="shared" si="221"/>
        <v>동백</v>
      </c>
      <c r="V838" s="25">
        <f>IF(J838,M838,V837)</f>
        <v>7</v>
      </c>
      <c r="W838" s="25">
        <f t="shared" si="222"/>
        <v>7</v>
      </c>
      <c r="X838" s="26"/>
      <c r="Y838" s="7"/>
      <c r="Z838" s="2" t="s">
        <v>110</v>
      </c>
      <c r="AA838" s="2" t="s">
        <v>1031</v>
      </c>
      <c r="AB838" s="5"/>
      <c r="AC838" s="5"/>
      <c r="AD838" s="5"/>
      <c r="AE838" s="5"/>
      <c r="AF838" s="5"/>
      <c r="AG838" s="5"/>
    </row>
    <row r="839" spans="1:33" ht="15.95" customHeight="1" x14ac:dyDescent="0.3">
      <c r="A839" s="22" t="b">
        <f t="shared" si="211"/>
        <v>0</v>
      </c>
      <c r="B839" s="22" t="b">
        <f t="shared" si="212"/>
        <v>0</v>
      </c>
      <c r="C839" s="22" t="b">
        <f t="shared" si="213"/>
        <v>0</v>
      </c>
      <c r="D839" s="22" t="b">
        <f t="shared" si="214"/>
        <v>0</v>
      </c>
      <c r="E839" s="22" t="b">
        <f t="shared" si="215"/>
        <v>0</v>
      </c>
      <c r="F839" s="22" t="b">
        <f t="shared" si="210"/>
        <v>0</v>
      </c>
      <c r="G839" s="22" t="b">
        <f t="shared" si="209"/>
        <v>0</v>
      </c>
      <c r="H839" s="22" t="b">
        <f t="shared" si="216"/>
        <v>0</v>
      </c>
      <c r="I839" s="22" t="b">
        <f t="shared" si="223"/>
        <v>0</v>
      </c>
      <c r="J839" s="22" t="b">
        <f t="shared" si="217"/>
        <v>0</v>
      </c>
      <c r="K839" s="3" t="str">
        <f>IF(AND(J839,RIGHT(Y839)="통"),Y839,"")</f>
        <v/>
      </c>
      <c r="L839" s="3" t="str">
        <f t="shared" si="218"/>
        <v/>
      </c>
      <c r="M839" s="3" t="str">
        <f t="shared" si="219"/>
        <v/>
      </c>
      <c r="N839" s="64" t="str">
        <f t="shared" si="224"/>
        <v/>
      </c>
      <c r="O839" s="3" t="str">
        <f>IF(I839,IF(I840,CONCATENATE(Y839,O840),Y839),"")</f>
        <v/>
      </c>
      <c r="P839" s="19" t="str">
        <f>IF(G839,O839,IF(D839,Y839,""))</f>
        <v/>
      </c>
      <c r="Q839" s="23">
        <f>_xlfn.XLOOKUP(R839,summary!C1:C36,summary!B1:B36)</f>
        <v>43777</v>
      </c>
      <c r="R839" s="24" t="str">
        <f t="shared" si="220"/>
        <v>동백1동</v>
      </c>
      <c r="S839" s="24" t="str">
        <f>IF(J839,Y839,S838)</f>
        <v>동백7통</v>
      </c>
      <c r="T839" s="24" t="str">
        <f>IF(J839,P840,T838)</f>
        <v>(동백동, 호수마을휴먼시아)</v>
      </c>
      <c r="U839" s="24" t="str">
        <f t="shared" si="221"/>
        <v>동백</v>
      </c>
      <c r="V839" s="25">
        <f>IF(J839,M839,V838)</f>
        <v>7</v>
      </c>
      <c r="W839" s="25">
        <f t="shared" si="222"/>
        <v>8</v>
      </c>
      <c r="X839" s="26"/>
      <c r="Y839" s="7"/>
      <c r="Z839" s="2" t="s">
        <v>112</v>
      </c>
      <c r="AA839" s="2" t="s">
        <v>1032</v>
      </c>
      <c r="AB839" s="5"/>
      <c r="AC839" s="5"/>
      <c r="AD839" s="5"/>
      <c r="AE839" s="5"/>
      <c r="AF839" s="5"/>
      <c r="AG839" s="5"/>
    </row>
    <row r="840" spans="1:33" ht="15.95" customHeight="1" x14ac:dyDescent="0.3">
      <c r="A840" s="22" t="b">
        <f t="shared" si="211"/>
        <v>0</v>
      </c>
      <c r="B840" s="22" t="b">
        <f t="shared" si="212"/>
        <v>0</v>
      </c>
      <c r="C840" s="22" t="b">
        <f t="shared" si="213"/>
        <v>0</v>
      </c>
      <c r="D840" s="22" t="b">
        <f t="shared" si="214"/>
        <v>0</v>
      </c>
      <c r="E840" s="22" t="b">
        <f t="shared" si="215"/>
        <v>0</v>
      </c>
      <c r="F840" s="22" t="b">
        <f t="shared" si="210"/>
        <v>0</v>
      </c>
      <c r="G840" s="22" t="b">
        <f t="shared" si="209"/>
        <v>0</v>
      </c>
      <c r="H840" s="22" t="b">
        <f t="shared" si="216"/>
        <v>0</v>
      </c>
      <c r="I840" s="22" t="b">
        <f t="shared" si="223"/>
        <v>0</v>
      </c>
      <c r="J840" s="22" t="b">
        <f t="shared" si="217"/>
        <v>0</v>
      </c>
      <c r="K840" s="3" t="str">
        <f>IF(AND(J840,RIGHT(Y840)="통"),Y840,"")</f>
        <v/>
      </c>
      <c r="L840" s="3" t="str">
        <f t="shared" si="218"/>
        <v/>
      </c>
      <c r="M840" s="3" t="str">
        <f t="shared" si="219"/>
        <v/>
      </c>
      <c r="N840" s="64" t="str">
        <f t="shared" si="224"/>
        <v/>
      </c>
      <c r="O840" s="3" t="str">
        <f>IF(I840,IF(I841,CONCATENATE(Y840,O841),Y840),"")</f>
        <v/>
      </c>
      <c r="P840" s="19" t="str">
        <f>IF(G840,O840,IF(D840,Y840,""))</f>
        <v/>
      </c>
      <c r="Q840" s="23">
        <f>_xlfn.XLOOKUP(R840,summary!C1:C36,summary!B1:B36)</f>
        <v>43777</v>
      </c>
      <c r="R840" s="24" t="str">
        <f t="shared" si="220"/>
        <v>동백1동</v>
      </c>
      <c r="S840" s="24" t="str">
        <f>IF(J840,Y840,S839)</f>
        <v>동백7통</v>
      </c>
      <c r="T840" s="24" t="str">
        <f>IF(J840,P841,T839)</f>
        <v>(동백동, 호수마을휴먼시아)</v>
      </c>
      <c r="U840" s="24" t="str">
        <f t="shared" si="221"/>
        <v>동백</v>
      </c>
      <c r="V840" s="25">
        <f>IF(J840,M840,V839)</f>
        <v>7</v>
      </c>
      <c r="W840" s="25">
        <f t="shared" si="222"/>
        <v>9</v>
      </c>
      <c r="X840" s="26"/>
      <c r="Y840" s="7"/>
      <c r="Z840" s="2" t="s">
        <v>114</v>
      </c>
      <c r="AA840" s="2" t="s">
        <v>1033</v>
      </c>
      <c r="AB840" s="5"/>
      <c r="AC840" s="5"/>
      <c r="AD840" s="5"/>
      <c r="AE840" s="5"/>
      <c r="AF840" s="5"/>
      <c r="AG840" s="5"/>
    </row>
    <row r="841" spans="1:33" ht="15.95" customHeight="1" x14ac:dyDescent="0.3">
      <c r="A841" s="22" t="b">
        <f t="shared" si="211"/>
        <v>0</v>
      </c>
      <c r="B841" s="22" t="b">
        <f t="shared" si="212"/>
        <v>0</v>
      </c>
      <c r="C841" s="22" t="b">
        <f t="shared" si="213"/>
        <v>0</v>
      </c>
      <c r="D841" s="22" t="b">
        <f t="shared" si="214"/>
        <v>0</v>
      </c>
      <c r="E841" s="22" t="b">
        <f t="shared" si="215"/>
        <v>0</v>
      </c>
      <c r="F841" s="22" t="b">
        <f t="shared" si="210"/>
        <v>0</v>
      </c>
      <c r="G841" s="22" t="b">
        <f t="shared" si="209"/>
        <v>0</v>
      </c>
      <c r="H841" s="22" t="b">
        <f t="shared" si="216"/>
        <v>0</v>
      </c>
      <c r="I841" s="22" t="b">
        <f t="shared" si="223"/>
        <v>0</v>
      </c>
      <c r="J841" s="22" t="b">
        <f t="shared" si="217"/>
        <v>0</v>
      </c>
      <c r="K841" s="3" t="str">
        <f>IF(AND(J841,RIGHT(Y841)="통"),Y841,"")</f>
        <v/>
      </c>
      <c r="L841" s="3" t="str">
        <f t="shared" si="218"/>
        <v/>
      </c>
      <c r="M841" s="3" t="str">
        <f t="shared" si="219"/>
        <v/>
      </c>
      <c r="N841" s="64" t="str">
        <f t="shared" si="224"/>
        <v/>
      </c>
      <c r="O841" s="3" t="str">
        <f>IF(I841,IF(I842,CONCATENATE(Y841,O842),Y841),"")</f>
        <v/>
      </c>
      <c r="P841" s="19" t="str">
        <f>IF(G841,O841,IF(D841,Y841,""))</f>
        <v/>
      </c>
      <c r="Q841" s="23">
        <f>_xlfn.XLOOKUP(R841,summary!C1:C36,summary!B1:B36)</f>
        <v>43777</v>
      </c>
      <c r="R841" s="24" t="str">
        <f t="shared" si="220"/>
        <v>동백1동</v>
      </c>
      <c r="S841" s="24" t="str">
        <f>IF(J841,Y841,S840)</f>
        <v>동백7통</v>
      </c>
      <c r="T841" s="24" t="str">
        <f>IF(J841,P842,T840)</f>
        <v>(동백동, 호수마을휴먼시아)</v>
      </c>
      <c r="U841" s="24" t="str">
        <f t="shared" si="221"/>
        <v>동백</v>
      </c>
      <c r="V841" s="25">
        <f>IF(J841,M841,V840)</f>
        <v>7</v>
      </c>
      <c r="W841" s="24" t="str">
        <f t="shared" si="222"/>
        <v/>
      </c>
      <c r="X841" s="26"/>
      <c r="Y841" s="7"/>
      <c r="Z841" s="7"/>
      <c r="AA841" s="7"/>
      <c r="AB841" s="5"/>
      <c r="AC841" s="5"/>
      <c r="AD841" s="5"/>
      <c r="AE841" s="5"/>
      <c r="AF841" s="5"/>
      <c r="AG841" s="5"/>
    </row>
    <row r="842" spans="1:33" ht="15.95" customHeight="1" x14ac:dyDescent="0.3">
      <c r="A842" s="22" t="b">
        <f t="shared" si="211"/>
        <v>0</v>
      </c>
      <c r="B842" s="22" t="b">
        <f t="shared" si="212"/>
        <v>0</v>
      </c>
      <c r="C842" s="22" t="b">
        <f t="shared" si="213"/>
        <v>0</v>
      </c>
      <c r="D842" s="22" t="b">
        <f t="shared" si="214"/>
        <v>0</v>
      </c>
      <c r="E842" s="22" t="b">
        <f t="shared" si="215"/>
        <v>0</v>
      </c>
      <c r="F842" s="22" t="b">
        <f t="shared" si="210"/>
        <v>0</v>
      </c>
      <c r="G842" s="22" t="b">
        <f t="shared" si="209"/>
        <v>0</v>
      </c>
      <c r="H842" s="22" t="b">
        <f t="shared" si="216"/>
        <v>0</v>
      </c>
      <c r="I842" s="22" t="b">
        <f t="shared" si="223"/>
        <v>0</v>
      </c>
      <c r="J842" s="22" t="b">
        <f t="shared" si="217"/>
        <v>0</v>
      </c>
      <c r="K842" s="3" t="str">
        <f>IF(AND(J842,RIGHT(Y842)="통"),Y842,"")</f>
        <v/>
      </c>
      <c r="L842" s="3" t="str">
        <f t="shared" si="218"/>
        <v/>
      </c>
      <c r="M842" s="3" t="str">
        <f t="shared" si="219"/>
        <v/>
      </c>
      <c r="N842" s="64" t="str">
        <f t="shared" si="224"/>
        <v/>
      </c>
      <c r="O842" s="3" t="str">
        <f>IF(I842,IF(I843,CONCATENATE(Y842,O843),Y842),"")</f>
        <v/>
      </c>
      <c r="P842" s="19" t="str">
        <f>IF(G842,O842,IF(D842,Y842,""))</f>
        <v/>
      </c>
      <c r="Q842" s="23">
        <f>_xlfn.XLOOKUP(R842,summary!C1:C36,summary!B1:B36)</f>
        <v>43777</v>
      </c>
      <c r="R842" s="24" t="str">
        <f t="shared" si="220"/>
        <v>동백1동</v>
      </c>
      <c r="S842" s="24" t="str">
        <f>IF(J842,Y842,S841)</f>
        <v>동백7통</v>
      </c>
      <c r="T842" s="24" t="str">
        <f>IF(J842,P843,T841)</f>
        <v>(동백동, 호수마을휴먼시아)</v>
      </c>
      <c r="U842" s="24" t="str">
        <f t="shared" si="221"/>
        <v>동백</v>
      </c>
      <c r="V842" s="25">
        <f>IF(J842,M842,V841)</f>
        <v>7</v>
      </c>
      <c r="W842" s="25">
        <f t="shared" si="222"/>
        <v>10</v>
      </c>
      <c r="X842" s="26"/>
      <c r="Y842" s="7"/>
      <c r="Z842" s="2" t="s">
        <v>116</v>
      </c>
      <c r="AA842" s="2" t="s">
        <v>1034</v>
      </c>
      <c r="AB842" s="5"/>
      <c r="AC842" s="5"/>
      <c r="AD842" s="5"/>
      <c r="AE842" s="5"/>
      <c r="AF842" s="5"/>
      <c r="AG842" s="5"/>
    </row>
    <row r="843" spans="1:33" ht="15.95" customHeight="1" x14ac:dyDescent="0.3">
      <c r="A843" s="22" t="b">
        <f t="shared" si="211"/>
        <v>0</v>
      </c>
      <c r="B843" s="22" t="b">
        <f t="shared" si="212"/>
        <v>0</v>
      </c>
      <c r="C843" s="22" t="b">
        <f t="shared" si="213"/>
        <v>0</v>
      </c>
      <c r="D843" s="22" t="b">
        <f t="shared" si="214"/>
        <v>0</v>
      </c>
      <c r="E843" s="22" t="b">
        <f t="shared" si="215"/>
        <v>0</v>
      </c>
      <c r="F843" s="22" t="b">
        <f t="shared" si="210"/>
        <v>0</v>
      </c>
      <c r="G843" s="22" t="b">
        <f t="shared" si="209"/>
        <v>0</v>
      </c>
      <c r="H843" s="22" t="b">
        <f t="shared" si="216"/>
        <v>0</v>
      </c>
      <c r="I843" s="22" t="b">
        <f t="shared" si="223"/>
        <v>0</v>
      </c>
      <c r="J843" s="22" t="b">
        <f t="shared" si="217"/>
        <v>0</v>
      </c>
      <c r="K843" s="3" t="str">
        <f>IF(AND(J843,RIGHT(Y843)="통"),Y843,"")</f>
        <v/>
      </c>
      <c r="L843" s="3" t="str">
        <f t="shared" si="218"/>
        <v/>
      </c>
      <c r="M843" s="3" t="str">
        <f t="shared" si="219"/>
        <v/>
      </c>
      <c r="N843" s="64" t="str">
        <f t="shared" si="224"/>
        <v/>
      </c>
      <c r="O843" s="3" t="str">
        <f>IF(I843,IF(I844,CONCATENATE(Y843,O844),Y843),"")</f>
        <v/>
      </c>
      <c r="P843" s="19" t="str">
        <f>IF(G843,O843,IF(D843,Y843,""))</f>
        <v/>
      </c>
      <c r="Q843" s="23">
        <f>_xlfn.XLOOKUP(R843,summary!C1:C36,summary!B1:B36)</f>
        <v>43777</v>
      </c>
      <c r="R843" s="24" t="str">
        <f t="shared" si="220"/>
        <v>동백1동</v>
      </c>
      <c r="S843" s="24" t="str">
        <f>IF(J843,Y843,S842)</f>
        <v>동백7통</v>
      </c>
      <c r="T843" s="24" t="str">
        <f>IF(J843,P844,T842)</f>
        <v>(동백동, 호수마을휴먼시아)</v>
      </c>
      <c r="U843" s="24" t="str">
        <f t="shared" si="221"/>
        <v>동백</v>
      </c>
      <c r="V843" s="25">
        <f>IF(J843,M843,V842)</f>
        <v>7</v>
      </c>
      <c r="W843" s="24" t="str">
        <f t="shared" si="222"/>
        <v/>
      </c>
      <c r="X843" s="26"/>
      <c r="Y843" s="7"/>
      <c r="Z843" s="7"/>
      <c r="AA843" s="7"/>
      <c r="AB843" s="5"/>
      <c r="AC843" s="5"/>
      <c r="AD843" s="5"/>
      <c r="AE843" s="5"/>
      <c r="AF843" s="5"/>
      <c r="AG843" s="5"/>
    </row>
    <row r="844" spans="1:33" ht="15.95" customHeight="1" x14ac:dyDescent="0.3">
      <c r="A844" s="22" t="b">
        <f t="shared" si="211"/>
        <v>0</v>
      </c>
      <c r="B844" s="22" t="b">
        <f t="shared" si="212"/>
        <v>0</v>
      </c>
      <c r="C844" s="22" t="b">
        <f t="shared" si="213"/>
        <v>0</v>
      </c>
      <c r="D844" s="22" t="b">
        <f t="shared" si="214"/>
        <v>0</v>
      </c>
      <c r="E844" s="22" t="b">
        <f t="shared" si="215"/>
        <v>0</v>
      </c>
      <c r="F844" s="22" t="b">
        <f t="shared" si="210"/>
        <v>0</v>
      </c>
      <c r="G844" s="22" t="b">
        <f t="shared" si="209"/>
        <v>0</v>
      </c>
      <c r="H844" s="22" t="b">
        <f t="shared" si="216"/>
        <v>0</v>
      </c>
      <c r="I844" s="22" t="b">
        <f t="shared" si="223"/>
        <v>0</v>
      </c>
      <c r="J844" s="22" t="b">
        <f t="shared" si="217"/>
        <v>0</v>
      </c>
      <c r="K844" s="3" t="str">
        <f>IF(AND(J844,RIGHT(Y844)="통"),Y844,"")</f>
        <v/>
      </c>
      <c r="L844" s="3" t="str">
        <f t="shared" si="218"/>
        <v/>
      </c>
      <c r="M844" s="3" t="str">
        <f t="shared" si="219"/>
        <v/>
      </c>
      <c r="N844" s="64" t="str">
        <f t="shared" si="224"/>
        <v/>
      </c>
      <c r="O844" s="3" t="str">
        <f>IF(I844,IF(I845,CONCATENATE(Y844,O845),Y844),"")</f>
        <v/>
      </c>
      <c r="P844" s="19" t="str">
        <f>IF(G844,O844,IF(D844,Y844,""))</f>
        <v/>
      </c>
      <c r="Q844" s="23">
        <f>_xlfn.XLOOKUP(R844,summary!C1:C36,summary!B1:B36)</f>
        <v>43777</v>
      </c>
      <c r="R844" s="24" t="str">
        <f t="shared" si="220"/>
        <v>동백1동</v>
      </c>
      <c r="S844" s="24" t="str">
        <f>IF(J844,Y844,S843)</f>
        <v>동백7통</v>
      </c>
      <c r="T844" s="24" t="str">
        <f>IF(J844,P845,T843)</f>
        <v>(동백동, 호수마을휴먼시아)</v>
      </c>
      <c r="U844" s="24" t="str">
        <f t="shared" si="221"/>
        <v>동백</v>
      </c>
      <c r="V844" s="25">
        <f>IF(J844,M844,V843)</f>
        <v>7</v>
      </c>
      <c r="W844" s="24" t="str">
        <f t="shared" si="222"/>
        <v/>
      </c>
      <c r="X844" s="26"/>
      <c r="Y844" s="7"/>
      <c r="Z844" s="7"/>
      <c r="AA844" s="7"/>
      <c r="AB844" s="5"/>
      <c r="AC844" s="5"/>
      <c r="AD844" s="5"/>
      <c r="AE844" s="5"/>
      <c r="AF844" s="5"/>
      <c r="AG844" s="5"/>
    </row>
    <row r="845" spans="1:33" ht="15.95" customHeight="1" x14ac:dyDescent="0.3">
      <c r="A845" s="22" t="b">
        <f t="shared" si="211"/>
        <v>0</v>
      </c>
      <c r="B845" s="22" t="b">
        <f t="shared" si="212"/>
        <v>0</v>
      </c>
      <c r="C845" s="22" t="b">
        <f t="shared" si="213"/>
        <v>0</v>
      </c>
      <c r="D845" s="22" t="b">
        <f t="shared" si="214"/>
        <v>0</v>
      </c>
      <c r="E845" s="22" t="b">
        <f t="shared" si="215"/>
        <v>0</v>
      </c>
      <c r="F845" s="22" t="b">
        <f t="shared" si="210"/>
        <v>0</v>
      </c>
      <c r="G845" s="22" t="b">
        <f t="shared" si="209"/>
        <v>0</v>
      </c>
      <c r="H845" s="22" t="b">
        <f t="shared" si="216"/>
        <v>0</v>
      </c>
      <c r="I845" s="22" t="b">
        <f t="shared" si="223"/>
        <v>0</v>
      </c>
      <c r="J845" s="22" t="b">
        <f t="shared" si="217"/>
        <v>0</v>
      </c>
      <c r="K845" s="3" t="str">
        <f>IF(AND(J845,RIGHT(Y845)="통"),Y845,"")</f>
        <v/>
      </c>
      <c r="L845" s="3" t="str">
        <f t="shared" si="218"/>
        <v/>
      </c>
      <c r="M845" s="3" t="str">
        <f t="shared" si="219"/>
        <v/>
      </c>
      <c r="N845" s="64" t="str">
        <f t="shared" si="224"/>
        <v/>
      </c>
      <c r="O845" s="3" t="str">
        <f>IF(I845,IF(I846,CONCATENATE(Y845,O846),Y845),"")</f>
        <v/>
      </c>
      <c r="P845" s="19" t="str">
        <f>IF(G845,O845,IF(D845,Y845,""))</f>
        <v/>
      </c>
      <c r="Q845" s="23">
        <f>_xlfn.XLOOKUP(R845,summary!C1:C36,summary!B1:B36)</f>
        <v>43777</v>
      </c>
      <c r="R845" s="24" t="str">
        <f t="shared" si="220"/>
        <v>동백1동</v>
      </c>
      <c r="S845" s="24" t="str">
        <f>IF(J845,Y845,S844)</f>
        <v>동백7통</v>
      </c>
      <c r="T845" s="24" t="str">
        <f>IF(J845,P846,T844)</f>
        <v>(동백동, 호수마을휴먼시아)</v>
      </c>
      <c r="U845" s="24" t="str">
        <f t="shared" si="221"/>
        <v>동백</v>
      </c>
      <c r="V845" s="25">
        <f>IF(J845,M845,V844)</f>
        <v>7</v>
      </c>
      <c r="W845" s="24" t="str">
        <f t="shared" si="222"/>
        <v/>
      </c>
      <c r="X845" s="26"/>
      <c r="Y845" s="7"/>
      <c r="Z845" s="7"/>
      <c r="AA845" s="7"/>
      <c r="AB845" s="5"/>
      <c r="AC845" s="5"/>
      <c r="AD845" s="5"/>
      <c r="AE845" s="5"/>
      <c r="AF845" s="5"/>
      <c r="AG845" s="5"/>
    </row>
    <row r="846" spans="1:33" ht="15.95" customHeight="1" x14ac:dyDescent="0.3">
      <c r="A846" s="22" t="b">
        <f t="shared" si="211"/>
        <v>1</v>
      </c>
      <c r="B846" s="22" t="b">
        <f t="shared" si="212"/>
        <v>0</v>
      </c>
      <c r="C846" s="22" t="b">
        <f t="shared" si="213"/>
        <v>0</v>
      </c>
      <c r="D846" s="22" t="b">
        <f t="shared" si="214"/>
        <v>0</v>
      </c>
      <c r="E846" s="22" t="b">
        <f t="shared" si="215"/>
        <v>0</v>
      </c>
      <c r="F846" s="22" t="b">
        <f t="shared" si="210"/>
        <v>0</v>
      </c>
      <c r="G846" s="22" t="b">
        <f t="shared" si="209"/>
        <v>0</v>
      </c>
      <c r="H846" s="22" t="b">
        <f t="shared" si="216"/>
        <v>0</v>
      </c>
      <c r="I846" s="22" t="b">
        <f t="shared" si="223"/>
        <v>0</v>
      </c>
      <c r="J846" s="22" t="b">
        <f t="shared" si="217"/>
        <v>1</v>
      </c>
      <c r="K846" s="3" t="str">
        <f>IF(AND(J846,RIGHT(Y846)="통"),Y846,"")</f>
        <v/>
      </c>
      <c r="L846" s="3" t="str">
        <f t="shared" si="218"/>
        <v/>
      </c>
      <c r="M846" s="3" t="str">
        <f t="shared" si="219"/>
        <v/>
      </c>
      <c r="N846" s="64" t="str">
        <f t="shared" si="224"/>
        <v/>
      </c>
      <c r="O846" s="3" t="str">
        <f>IF(I846,IF(I847,CONCATENATE(Y846,O847),Y846),"")</f>
        <v/>
      </c>
      <c r="P846" s="19" t="str">
        <f>IF(G846,O846,IF(D846,Y846,""))</f>
        <v/>
      </c>
      <c r="Q846" s="23" t="e">
        <f>_xlfn.XLOOKUP(R846,summary!C1:C36,summary!B1:B36)</f>
        <v>#N/A</v>
      </c>
      <c r="R846" s="24" t="str">
        <f t="shared" si="220"/>
        <v>읍 면 동</v>
      </c>
      <c r="S846" s="24" t="str">
        <f>IF(J846,Y846,S845)</f>
        <v>통 리 명</v>
      </c>
      <c r="T846" s="24" t="str">
        <f>IF(J846,P847,T845)</f>
        <v/>
      </c>
      <c r="U846" s="25" t="str">
        <f t="shared" si="221"/>
        <v/>
      </c>
      <c r="V846" s="24" t="str">
        <f>IF(J846,M846,V845)</f>
        <v/>
      </c>
      <c r="W846" s="24" t="str">
        <f t="shared" si="222"/>
        <v/>
      </c>
      <c r="X846" s="21" t="s">
        <v>141</v>
      </c>
      <c r="Y846" s="2" t="s">
        <v>142</v>
      </c>
      <c r="Z846" s="2" t="s">
        <v>74</v>
      </c>
      <c r="AA846" s="2" t="s">
        <v>143</v>
      </c>
      <c r="AB846" s="5"/>
      <c r="AC846" s="5"/>
      <c r="AD846" s="5"/>
      <c r="AE846" s="5"/>
      <c r="AF846" s="5"/>
      <c r="AG846" s="5"/>
    </row>
    <row r="847" spans="1:33" ht="15.95" customHeight="1" x14ac:dyDescent="0.3">
      <c r="A847" s="22" t="b">
        <f t="shared" si="211"/>
        <v>1</v>
      </c>
      <c r="B847" s="22" t="b">
        <f t="shared" si="212"/>
        <v>0</v>
      </c>
      <c r="C847" s="22" t="b">
        <f t="shared" si="213"/>
        <v>0</v>
      </c>
      <c r="D847" s="22" t="b">
        <f t="shared" si="214"/>
        <v>0</v>
      </c>
      <c r="E847" s="22" t="b">
        <f t="shared" si="215"/>
        <v>0</v>
      </c>
      <c r="F847" s="22" t="b">
        <f t="shared" si="210"/>
        <v>0</v>
      </c>
      <c r="G847" s="22" t="b">
        <f t="shared" si="209"/>
        <v>0</v>
      </c>
      <c r="H847" s="22" t="b">
        <f t="shared" si="216"/>
        <v>0</v>
      </c>
      <c r="I847" s="22" t="b">
        <f t="shared" si="223"/>
        <v>0</v>
      </c>
      <c r="J847" s="22" t="b">
        <f t="shared" si="217"/>
        <v>1</v>
      </c>
      <c r="K847" s="3" t="str">
        <f>IF(AND(J847,RIGHT(Y847)="통"),Y847,"")</f>
        <v>동백7통</v>
      </c>
      <c r="L847" s="3" t="str">
        <f t="shared" si="218"/>
        <v>백7</v>
      </c>
      <c r="M847" s="22">
        <f t="shared" si="219"/>
        <v>7</v>
      </c>
      <c r="N847" s="64" t="str">
        <f t="shared" si="224"/>
        <v>동백</v>
      </c>
      <c r="O847" s="3" t="str">
        <f>IF(I847,IF(I848,CONCATENATE(Y847,O848),Y847),"")</f>
        <v/>
      </c>
      <c r="P847" s="19" t="str">
        <f>IF(G847,O847,IF(D847,Y847,""))</f>
        <v/>
      </c>
      <c r="Q847" s="23">
        <f>_xlfn.XLOOKUP(R847,summary!C1:C36,summary!B1:B36)</f>
        <v>43777</v>
      </c>
      <c r="R847" s="24" t="str">
        <f t="shared" si="220"/>
        <v>동백1동</v>
      </c>
      <c r="S847" s="24" t="str">
        <f>IF(J847,Y847,S846)</f>
        <v>동백7통</v>
      </c>
      <c r="T847" s="24" t="str">
        <f>IF(J847,P848,T846)</f>
        <v>(동백동, 호수마을휴먼시아)</v>
      </c>
      <c r="U847" s="24" t="str">
        <f t="shared" si="221"/>
        <v>동백</v>
      </c>
      <c r="V847" s="25">
        <f>IF(J847,M847,V846)</f>
        <v>7</v>
      </c>
      <c r="W847" s="25">
        <f t="shared" si="222"/>
        <v>11</v>
      </c>
      <c r="X847" s="21" t="s">
        <v>34</v>
      </c>
      <c r="Y847" s="2" t="s">
        <v>1022</v>
      </c>
      <c r="Z847" s="2" t="s">
        <v>118</v>
      </c>
      <c r="AA847" s="2" t="s">
        <v>1035</v>
      </c>
      <c r="AB847" s="5"/>
      <c r="AC847" s="5"/>
      <c r="AD847" s="5"/>
      <c r="AE847" s="5"/>
      <c r="AF847" s="5"/>
      <c r="AG847" s="5"/>
    </row>
    <row r="848" spans="1:33" ht="15.95" customHeight="1" x14ac:dyDescent="0.3">
      <c r="A848" s="22" t="b">
        <f t="shared" si="211"/>
        <v>1</v>
      </c>
      <c r="B848" s="22" t="b">
        <f t="shared" si="212"/>
        <v>1</v>
      </c>
      <c r="C848" s="22" t="b">
        <f t="shared" si="213"/>
        <v>0</v>
      </c>
      <c r="D848" s="22" t="b">
        <f t="shared" si="214"/>
        <v>0</v>
      </c>
      <c r="E848" s="22" t="b">
        <f t="shared" si="215"/>
        <v>1</v>
      </c>
      <c r="F848" s="22" t="b">
        <f t="shared" si="210"/>
        <v>1</v>
      </c>
      <c r="G848" s="22" t="b">
        <f t="shared" si="209"/>
        <v>1</v>
      </c>
      <c r="H848" s="22" t="b">
        <f t="shared" si="216"/>
        <v>0</v>
      </c>
      <c r="I848" s="22" t="b">
        <f t="shared" si="223"/>
        <v>1</v>
      </c>
      <c r="J848" s="22" t="b">
        <f t="shared" si="217"/>
        <v>0</v>
      </c>
      <c r="K848" s="3" t="str">
        <f>IF(AND(J848,RIGHT(Y848)="통"),Y848,"")</f>
        <v/>
      </c>
      <c r="L848" s="3" t="str">
        <f t="shared" si="218"/>
        <v/>
      </c>
      <c r="M848" s="3" t="str">
        <f t="shared" si="219"/>
        <v/>
      </c>
      <c r="N848" s="64" t="str">
        <f t="shared" si="224"/>
        <v/>
      </c>
      <c r="O848" s="3" t="str">
        <f>IF(I848,IF(I849,CONCATENATE(Y848,O849),Y848),"")</f>
        <v>(동백동, 호수마을휴먼시아)</v>
      </c>
      <c r="P848" s="19" t="str">
        <f>IF(G848,O848,IF(D848,Y848,""))</f>
        <v>(동백동, 호수마을휴먼시아)</v>
      </c>
      <c r="Q848" s="23">
        <f>_xlfn.XLOOKUP(R848,summary!C1:C36,summary!B1:B36)</f>
        <v>43777</v>
      </c>
      <c r="R848" s="24" t="str">
        <f t="shared" si="220"/>
        <v>동백1동</v>
      </c>
      <c r="S848" s="24" t="str">
        <f>IF(J848,Y848,S847)</f>
        <v>동백7통</v>
      </c>
      <c r="T848" s="24" t="str">
        <f>IF(J848,P849,T847)</f>
        <v>(동백동, 호수마을휴먼시아)</v>
      </c>
      <c r="U848" s="24" t="str">
        <f t="shared" si="221"/>
        <v>동백</v>
      </c>
      <c r="V848" s="25">
        <f>IF(J848,M848,V847)</f>
        <v>7</v>
      </c>
      <c r="W848" s="25">
        <f t="shared" si="222"/>
        <v>12</v>
      </c>
      <c r="X848" s="26"/>
      <c r="Y848" s="2" t="s">
        <v>996</v>
      </c>
      <c r="Z848" s="2" t="s">
        <v>120</v>
      </c>
      <c r="AA848" s="2" t="s">
        <v>1036</v>
      </c>
      <c r="AB848" s="5"/>
      <c r="AC848" s="5"/>
      <c r="AD848" s="5"/>
      <c r="AE848" s="5"/>
      <c r="AF848" s="5"/>
      <c r="AG848" s="5"/>
    </row>
    <row r="849" spans="1:33" ht="15.95" customHeight="1" x14ac:dyDescent="0.3">
      <c r="A849" s="22" t="b">
        <f t="shared" si="211"/>
        <v>1</v>
      </c>
      <c r="B849" s="22" t="b">
        <f t="shared" si="212"/>
        <v>0</v>
      </c>
      <c r="C849" s="22" t="b">
        <f t="shared" si="213"/>
        <v>0</v>
      </c>
      <c r="D849" s="22" t="b">
        <f t="shared" si="214"/>
        <v>0</v>
      </c>
      <c r="E849" s="22" t="b">
        <f t="shared" si="215"/>
        <v>0</v>
      </c>
      <c r="F849" s="22" t="b">
        <f t="shared" si="210"/>
        <v>0</v>
      </c>
      <c r="G849" s="22" t="b">
        <f t="shared" si="209"/>
        <v>0</v>
      </c>
      <c r="H849" s="22" t="b">
        <f t="shared" si="216"/>
        <v>0</v>
      </c>
      <c r="I849" s="22" t="b">
        <f t="shared" si="223"/>
        <v>1</v>
      </c>
      <c r="J849" s="22" t="b">
        <f t="shared" si="217"/>
        <v>0</v>
      </c>
      <c r="K849" s="3" t="str">
        <f>IF(AND(J849,RIGHT(Y849)="통"),Y849,"")</f>
        <v/>
      </c>
      <c r="L849" s="3" t="str">
        <f t="shared" si="218"/>
        <v/>
      </c>
      <c r="M849" s="3" t="str">
        <f t="shared" si="219"/>
        <v/>
      </c>
      <c r="N849" s="64" t="str">
        <f t="shared" si="224"/>
        <v/>
      </c>
      <c r="O849" s="3" t="str">
        <f>IF(I849,IF(I850,CONCATENATE(Y849,O850),Y849),"")</f>
        <v>호수마을휴먼시아)</v>
      </c>
      <c r="P849" s="19" t="str">
        <f>IF(G849,O849,IF(D849,Y849,""))</f>
        <v/>
      </c>
      <c r="Q849" s="23">
        <f>_xlfn.XLOOKUP(R849,summary!C1:C36,summary!B1:B36)</f>
        <v>43777</v>
      </c>
      <c r="R849" s="24" t="str">
        <f t="shared" si="220"/>
        <v>동백1동</v>
      </c>
      <c r="S849" s="24" t="str">
        <f>IF(J849,Y849,S848)</f>
        <v>동백7통</v>
      </c>
      <c r="T849" s="24" t="str">
        <f>IF(J849,P850,T848)</f>
        <v>(동백동, 호수마을휴먼시아)</v>
      </c>
      <c r="U849" s="24" t="str">
        <f t="shared" si="221"/>
        <v>동백</v>
      </c>
      <c r="V849" s="25">
        <f>IF(J849,M849,V848)</f>
        <v>7</v>
      </c>
      <c r="W849" s="25">
        <f t="shared" si="222"/>
        <v>13</v>
      </c>
      <c r="X849" s="26"/>
      <c r="Y849" s="2" t="s">
        <v>998</v>
      </c>
      <c r="Z849" s="2" t="s">
        <v>137</v>
      </c>
      <c r="AA849" s="2" t="s">
        <v>1037</v>
      </c>
      <c r="AB849" s="5"/>
      <c r="AC849" s="5"/>
      <c r="AD849" s="5"/>
      <c r="AE849" s="5"/>
      <c r="AF849" s="5"/>
      <c r="AG849" s="5"/>
    </row>
    <row r="850" spans="1:33" ht="15.95" customHeight="1" x14ac:dyDescent="0.3">
      <c r="A850" s="22" t="b">
        <f t="shared" si="211"/>
        <v>1</v>
      </c>
      <c r="B850" s="22" t="b">
        <f t="shared" si="212"/>
        <v>0</v>
      </c>
      <c r="C850" s="22" t="b">
        <f t="shared" si="213"/>
        <v>1</v>
      </c>
      <c r="D850" s="22" t="b">
        <f t="shared" si="214"/>
        <v>0</v>
      </c>
      <c r="E850" s="22" t="b">
        <f t="shared" si="215"/>
        <v>1</v>
      </c>
      <c r="F850" s="22" t="b">
        <f t="shared" si="210"/>
        <v>1</v>
      </c>
      <c r="G850" s="22" t="b">
        <f t="shared" si="209"/>
        <v>0</v>
      </c>
      <c r="H850" s="22" t="b">
        <f t="shared" si="216"/>
        <v>1</v>
      </c>
      <c r="I850" s="22" t="b">
        <f t="shared" si="223"/>
        <v>1</v>
      </c>
      <c r="J850" s="22" t="b">
        <f t="shared" si="217"/>
        <v>0</v>
      </c>
      <c r="K850" s="3" t="str">
        <f>IF(AND(J850,RIGHT(Y850)="통"),Y850,"")</f>
        <v/>
      </c>
      <c r="L850" s="3" t="str">
        <f t="shared" si="218"/>
        <v/>
      </c>
      <c r="M850" s="3" t="str">
        <f t="shared" si="219"/>
        <v/>
      </c>
      <c r="N850" s="64" t="str">
        <f t="shared" si="224"/>
        <v/>
      </c>
      <c r="O850" s="3" t="str">
        <f>IF(I850,IF(I851,CONCATENATE(Y850,O851),Y850),"")</f>
        <v>휴먼시아)</v>
      </c>
      <c r="P850" s="19" t="str">
        <f>IF(G850,O850,IF(D850,Y850,""))</f>
        <v/>
      </c>
      <c r="Q850" s="23">
        <f>_xlfn.XLOOKUP(R850,summary!C1:C36,summary!B1:B36)</f>
        <v>43777</v>
      </c>
      <c r="R850" s="24" t="str">
        <f t="shared" si="220"/>
        <v>동백1동</v>
      </c>
      <c r="S850" s="24" t="str">
        <f>IF(J850,Y850,S849)</f>
        <v>동백7통</v>
      </c>
      <c r="T850" s="24" t="str">
        <f>IF(J850,P851,T849)</f>
        <v>(동백동, 호수마을휴먼시아)</v>
      </c>
      <c r="U850" s="24" t="str">
        <f t="shared" si="221"/>
        <v>동백</v>
      </c>
      <c r="V850" s="25">
        <f>IF(J850,M850,V849)</f>
        <v>7</v>
      </c>
      <c r="W850" s="25">
        <f t="shared" si="222"/>
        <v>14</v>
      </c>
      <c r="X850" s="26"/>
      <c r="Y850" s="2" t="s">
        <v>1027</v>
      </c>
      <c r="Z850" s="2" t="s">
        <v>139</v>
      </c>
      <c r="AA850" s="2" t="s">
        <v>1038</v>
      </c>
      <c r="AB850" s="5"/>
      <c r="AC850" s="5"/>
      <c r="AD850" s="5"/>
      <c r="AE850" s="5"/>
      <c r="AF850" s="5"/>
      <c r="AG850" s="5"/>
    </row>
    <row r="851" spans="1:33" ht="15.95" customHeight="1" x14ac:dyDescent="0.3">
      <c r="A851" s="22" t="b">
        <f t="shared" si="211"/>
        <v>1</v>
      </c>
      <c r="B851" s="22" t="b">
        <f t="shared" si="212"/>
        <v>0</v>
      </c>
      <c r="C851" s="22" t="b">
        <f t="shared" si="213"/>
        <v>0</v>
      </c>
      <c r="D851" s="22" t="b">
        <f t="shared" si="214"/>
        <v>0</v>
      </c>
      <c r="E851" s="22" t="b">
        <f t="shared" si="215"/>
        <v>0</v>
      </c>
      <c r="F851" s="22" t="b">
        <f t="shared" si="210"/>
        <v>0</v>
      </c>
      <c r="G851" s="22" t="b">
        <f t="shared" si="209"/>
        <v>0</v>
      </c>
      <c r="H851" s="22" t="b">
        <f t="shared" si="216"/>
        <v>0</v>
      </c>
      <c r="I851" s="22" t="b">
        <f t="shared" si="223"/>
        <v>0</v>
      </c>
      <c r="J851" s="22" t="b">
        <f t="shared" si="217"/>
        <v>1</v>
      </c>
      <c r="K851" s="3" t="str">
        <f>IF(AND(J851,RIGHT(Y851)="통"),Y851,"")</f>
        <v>동백8통</v>
      </c>
      <c r="L851" s="3" t="str">
        <f t="shared" si="218"/>
        <v>백8</v>
      </c>
      <c r="M851" s="22">
        <f t="shared" si="219"/>
        <v>8</v>
      </c>
      <c r="N851" s="64" t="str">
        <f t="shared" si="224"/>
        <v>동백</v>
      </c>
      <c r="O851" s="3" t="str">
        <f>IF(I851,IF(I852,CONCATENATE(Y851,O852),Y851),"")</f>
        <v/>
      </c>
      <c r="P851" s="19" t="str">
        <f>IF(G851,O851,IF(D851,Y851,""))</f>
        <v/>
      </c>
      <c r="Q851" s="23">
        <f>_xlfn.XLOOKUP(R851,summary!C1:C36,summary!B1:B36)</f>
        <v>43777</v>
      </c>
      <c r="R851" s="24" t="str">
        <f t="shared" si="220"/>
        <v>동백1동</v>
      </c>
      <c r="S851" s="24" t="str">
        <f>IF(J851,Y851,S850)</f>
        <v>동백8통</v>
      </c>
      <c r="T851" s="24" t="str">
        <f>IF(J851,P852,T850)</f>
        <v>(동백동, 호수마을계룡리슈빌)</v>
      </c>
      <c r="U851" s="24" t="str">
        <f t="shared" si="221"/>
        <v>동백</v>
      </c>
      <c r="V851" s="25">
        <f>IF(J851,M851,V850)</f>
        <v>8</v>
      </c>
      <c r="W851" s="25">
        <f t="shared" si="222"/>
        <v>1</v>
      </c>
      <c r="X851" s="26"/>
      <c r="Y851" s="2" t="s">
        <v>1039</v>
      </c>
      <c r="Z851" s="2" t="s">
        <v>79</v>
      </c>
      <c r="AA851" s="2" t="s">
        <v>1041</v>
      </c>
      <c r="AB851" s="5"/>
      <c r="AC851" s="5"/>
      <c r="AD851" s="5"/>
      <c r="AE851" s="5"/>
      <c r="AF851" s="5"/>
      <c r="AG851" s="5"/>
    </row>
    <row r="852" spans="1:33" ht="15.95" customHeight="1" x14ac:dyDescent="0.3">
      <c r="A852" s="22" t="b">
        <f t="shared" si="211"/>
        <v>1</v>
      </c>
      <c r="B852" s="22" t="b">
        <f t="shared" si="212"/>
        <v>1</v>
      </c>
      <c r="C852" s="22" t="b">
        <f t="shared" si="213"/>
        <v>0</v>
      </c>
      <c r="D852" s="22" t="b">
        <f t="shared" si="214"/>
        <v>0</v>
      </c>
      <c r="E852" s="22" t="b">
        <f t="shared" si="215"/>
        <v>1</v>
      </c>
      <c r="F852" s="22" t="b">
        <f t="shared" si="210"/>
        <v>1</v>
      </c>
      <c r="G852" s="22" t="b">
        <f t="shared" si="209"/>
        <v>1</v>
      </c>
      <c r="H852" s="22" t="b">
        <f t="shared" si="216"/>
        <v>0</v>
      </c>
      <c r="I852" s="22" t="b">
        <f t="shared" si="223"/>
        <v>1</v>
      </c>
      <c r="J852" s="22" t="b">
        <f t="shared" si="217"/>
        <v>0</v>
      </c>
      <c r="K852" s="3" t="str">
        <f>IF(AND(J852,RIGHT(Y852)="통"),Y852,"")</f>
        <v/>
      </c>
      <c r="L852" s="3" t="str">
        <f t="shared" si="218"/>
        <v/>
      </c>
      <c r="M852" s="3" t="str">
        <f t="shared" si="219"/>
        <v/>
      </c>
      <c r="N852" s="64" t="str">
        <f t="shared" si="224"/>
        <v/>
      </c>
      <c r="O852" s="3" t="str">
        <f>IF(I852,IF(I853,CONCATENATE(Y852,O853),Y852),"")</f>
        <v>(동백동, 호수마을계룡리슈빌)</v>
      </c>
      <c r="P852" s="19" t="str">
        <f>IF(G852,O852,IF(D852,Y852,""))</f>
        <v>(동백동, 호수마을계룡리슈빌)</v>
      </c>
      <c r="Q852" s="23">
        <f>_xlfn.XLOOKUP(R852,summary!C1:C36,summary!B1:B36)</f>
        <v>43777</v>
      </c>
      <c r="R852" s="24" t="str">
        <f t="shared" si="220"/>
        <v>동백1동</v>
      </c>
      <c r="S852" s="24" t="str">
        <f>IF(J852,Y852,S851)</f>
        <v>동백8통</v>
      </c>
      <c r="T852" s="24" t="str">
        <f>IF(J852,P853,T851)</f>
        <v>(동백동, 호수마을계룡리슈빌)</v>
      </c>
      <c r="U852" s="24" t="str">
        <f t="shared" si="221"/>
        <v>동백</v>
      </c>
      <c r="V852" s="25">
        <f>IF(J852,M852,V851)</f>
        <v>8</v>
      </c>
      <c r="W852" s="25">
        <f t="shared" si="222"/>
        <v>2</v>
      </c>
      <c r="X852" s="26"/>
      <c r="Y852" s="2" t="s">
        <v>996</v>
      </c>
      <c r="Z852" s="2" t="s">
        <v>81</v>
      </c>
      <c r="AA852" s="2" t="s">
        <v>1042</v>
      </c>
      <c r="AB852" s="5"/>
      <c r="AC852" s="5"/>
      <c r="AD852" s="5"/>
      <c r="AE852" s="5"/>
      <c r="AF852" s="5"/>
      <c r="AG852" s="5"/>
    </row>
    <row r="853" spans="1:33" ht="15.95" customHeight="1" x14ac:dyDescent="0.3">
      <c r="A853" s="22" t="b">
        <f t="shared" si="211"/>
        <v>1</v>
      </c>
      <c r="B853" s="22" t="b">
        <f t="shared" si="212"/>
        <v>0</v>
      </c>
      <c r="C853" s="22" t="b">
        <f t="shared" si="213"/>
        <v>0</v>
      </c>
      <c r="D853" s="22" t="b">
        <f t="shared" si="214"/>
        <v>0</v>
      </c>
      <c r="E853" s="22" t="b">
        <f t="shared" si="215"/>
        <v>0</v>
      </c>
      <c r="F853" s="22" t="b">
        <f t="shared" si="210"/>
        <v>0</v>
      </c>
      <c r="G853" s="22" t="b">
        <f t="shared" si="209"/>
        <v>0</v>
      </c>
      <c r="H853" s="22" t="b">
        <f t="shared" si="216"/>
        <v>0</v>
      </c>
      <c r="I853" s="22" t="b">
        <f t="shared" si="223"/>
        <v>1</v>
      </c>
      <c r="J853" s="22" t="b">
        <f t="shared" si="217"/>
        <v>0</v>
      </c>
      <c r="K853" s="3" t="str">
        <f>IF(AND(J853,RIGHT(Y853)="통"),Y853,"")</f>
        <v/>
      </c>
      <c r="L853" s="3" t="str">
        <f t="shared" si="218"/>
        <v/>
      </c>
      <c r="M853" s="3" t="str">
        <f t="shared" si="219"/>
        <v/>
      </c>
      <c r="N853" s="64" t="str">
        <f t="shared" si="224"/>
        <v/>
      </c>
      <c r="O853" s="3" t="str">
        <f>IF(I853,IF(I854,CONCATENATE(Y853,O854),Y853),"")</f>
        <v>호수마을계룡리슈빌)</v>
      </c>
      <c r="P853" s="19" t="str">
        <f>IF(G853,O853,IF(D853,Y853,""))</f>
        <v/>
      </c>
      <c r="Q853" s="23">
        <f>_xlfn.XLOOKUP(R853,summary!C1:C36,summary!B1:B36)</f>
        <v>43777</v>
      </c>
      <c r="R853" s="24" t="str">
        <f t="shared" si="220"/>
        <v>동백1동</v>
      </c>
      <c r="S853" s="24" t="str">
        <f>IF(J853,Y853,S852)</f>
        <v>동백8통</v>
      </c>
      <c r="T853" s="24" t="str">
        <f>IF(J853,P854,T852)</f>
        <v>(동백동, 호수마을계룡리슈빌)</v>
      </c>
      <c r="U853" s="24" t="str">
        <f t="shared" si="221"/>
        <v>동백</v>
      </c>
      <c r="V853" s="25">
        <f>IF(J853,M853,V852)</f>
        <v>8</v>
      </c>
      <c r="W853" s="25">
        <f t="shared" si="222"/>
        <v>3</v>
      </c>
      <c r="X853" s="26"/>
      <c r="Y853" s="2" t="s">
        <v>998</v>
      </c>
      <c r="Z853" s="2" t="s">
        <v>83</v>
      </c>
      <c r="AA853" s="2" t="s">
        <v>1043</v>
      </c>
      <c r="AB853" s="5"/>
      <c r="AC853" s="5"/>
      <c r="AD853" s="5"/>
      <c r="AE853" s="5"/>
      <c r="AF853" s="5"/>
      <c r="AG853" s="5"/>
    </row>
    <row r="854" spans="1:33" ht="15.95" customHeight="1" x14ac:dyDescent="0.3">
      <c r="A854" s="22" t="b">
        <f t="shared" si="211"/>
        <v>1</v>
      </c>
      <c r="B854" s="22" t="b">
        <f t="shared" si="212"/>
        <v>0</v>
      </c>
      <c r="C854" s="22" t="b">
        <f t="shared" si="213"/>
        <v>1</v>
      </c>
      <c r="D854" s="22" t="b">
        <f t="shared" si="214"/>
        <v>0</v>
      </c>
      <c r="E854" s="22" t="b">
        <f t="shared" si="215"/>
        <v>1</v>
      </c>
      <c r="F854" s="22" t="b">
        <f t="shared" si="210"/>
        <v>1</v>
      </c>
      <c r="G854" s="22" t="b">
        <f t="shared" si="209"/>
        <v>0</v>
      </c>
      <c r="H854" s="22" t="b">
        <f t="shared" si="216"/>
        <v>1</v>
      </c>
      <c r="I854" s="22" t="b">
        <f t="shared" si="223"/>
        <v>1</v>
      </c>
      <c r="J854" s="22" t="b">
        <f t="shared" si="217"/>
        <v>0</v>
      </c>
      <c r="K854" s="3" t="str">
        <f>IF(AND(J854,RIGHT(Y854)="통"),Y854,"")</f>
        <v/>
      </c>
      <c r="L854" s="3" t="str">
        <f t="shared" si="218"/>
        <v/>
      </c>
      <c r="M854" s="3" t="str">
        <f t="shared" si="219"/>
        <v/>
      </c>
      <c r="N854" s="64" t="str">
        <f t="shared" si="224"/>
        <v/>
      </c>
      <c r="O854" s="3" t="str">
        <f>IF(I854,IF(I855,CONCATENATE(Y854,O855),Y854),"")</f>
        <v>계룡리슈빌)</v>
      </c>
      <c r="P854" s="19" t="str">
        <f>IF(G854,O854,IF(D854,Y854,""))</f>
        <v/>
      </c>
      <c r="Q854" s="23">
        <f>_xlfn.XLOOKUP(R854,summary!C1:C36,summary!B1:B36)</f>
        <v>43777</v>
      </c>
      <c r="R854" s="24" t="str">
        <f t="shared" si="220"/>
        <v>동백1동</v>
      </c>
      <c r="S854" s="24" t="str">
        <f>IF(J854,Y854,S853)</f>
        <v>동백8통</v>
      </c>
      <c r="T854" s="24" t="str">
        <f>IF(J854,P855,T853)</f>
        <v>(동백동, 호수마을계룡리슈빌)</v>
      </c>
      <c r="U854" s="24" t="str">
        <f t="shared" si="221"/>
        <v>동백</v>
      </c>
      <c r="V854" s="25">
        <f>IF(J854,M854,V853)</f>
        <v>8</v>
      </c>
      <c r="W854" s="25">
        <f t="shared" si="222"/>
        <v>4</v>
      </c>
      <c r="X854" s="26"/>
      <c r="Y854" s="2" t="s">
        <v>1044</v>
      </c>
      <c r="Z854" s="2" t="s">
        <v>90</v>
      </c>
      <c r="AA854" s="2" t="s">
        <v>1045</v>
      </c>
      <c r="AB854" s="5"/>
      <c r="AC854" s="5"/>
      <c r="AD854" s="5"/>
      <c r="AE854" s="5"/>
      <c r="AF854" s="5"/>
      <c r="AG854" s="5"/>
    </row>
    <row r="855" spans="1:33" ht="15.95" customHeight="1" x14ac:dyDescent="0.3">
      <c r="A855" s="22" t="b">
        <f t="shared" si="211"/>
        <v>0</v>
      </c>
      <c r="B855" s="22" t="b">
        <f t="shared" si="212"/>
        <v>0</v>
      </c>
      <c r="C855" s="22" t="b">
        <f t="shared" si="213"/>
        <v>0</v>
      </c>
      <c r="D855" s="22" t="b">
        <f t="shared" si="214"/>
        <v>0</v>
      </c>
      <c r="E855" s="22" t="b">
        <f t="shared" si="215"/>
        <v>0</v>
      </c>
      <c r="F855" s="22" t="b">
        <f t="shared" si="210"/>
        <v>0</v>
      </c>
      <c r="G855" s="22" t="b">
        <f t="shared" si="209"/>
        <v>0</v>
      </c>
      <c r="H855" s="22" t="b">
        <f t="shared" si="216"/>
        <v>0</v>
      </c>
      <c r="I855" s="22" t="b">
        <f t="shared" si="223"/>
        <v>0</v>
      </c>
      <c r="J855" s="22" t="b">
        <f t="shared" si="217"/>
        <v>0</v>
      </c>
      <c r="K855" s="3" t="str">
        <f>IF(AND(J855,RIGHT(Y855)="통"),Y855,"")</f>
        <v/>
      </c>
      <c r="L855" s="3" t="str">
        <f t="shared" si="218"/>
        <v/>
      </c>
      <c r="M855" s="3" t="str">
        <f t="shared" si="219"/>
        <v/>
      </c>
      <c r="N855" s="64" t="str">
        <f t="shared" si="224"/>
        <v/>
      </c>
      <c r="O855" s="3" t="str">
        <f>IF(I855,IF(I856,CONCATENATE(Y855,O856),Y855),"")</f>
        <v/>
      </c>
      <c r="P855" s="19" t="str">
        <f>IF(G855,O855,IF(D855,Y855,""))</f>
        <v/>
      </c>
      <c r="Q855" s="23">
        <f>_xlfn.XLOOKUP(R855,summary!C1:C36,summary!B1:B36)</f>
        <v>43777</v>
      </c>
      <c r="R855" s="24" t="str">
        <f t="shared" si="220"/>
        <v>동백1동</v>
      </c>
      <c r="S855" s="24" t="str">
        <f>IF(J855,Y855,S854)</f>
        <v>동백8통</v>
      </c>
      <c r="T855" s="24" t="str">
        <f>IF(J855,P856,T854)</f>
        <v>(동백동, 호수마을계룡리슈빌)</v>
      </c>
      <c r="U855" s="24" t="str">
        <f t="shared" si="221"/>
        <v>동백</v>
      </c>
      <c r="V855" s="25">
        <f>IF(J855,M855,V854)</f>
        <v>8</v>
      </c>
      <c r="W855" s="25">
        <f t="shared" si="222"/>
        <v>5</v>
      </c>
      <c r="X855" s="26"/>
      <c r="Y855" s="7"/>
      <c r="Z855" s="2" t="s">
        <v>106</v>
      </c>
      <c r="AA855" s="2" t="s">
        <v>1046</v>
      </c>
      <c r="AB855" s="5"/>
      <c r="AC855" s="5"/>
      <c r="AD855" s="5"/>
      <c r="AE855" s="5"/>
      <c r="AF855" s="5"/>
      <c r="AG855" s="5"/>
    </row>
    <row r="856" spans="1:33" ht="15.95" customHeight="1" x14ac:dyDescent="0.3">
      <c r="A856" s="22" t="b">
        <f t="shared" si="211"/>
        <v>0</v>
      </c>
      <c r="B856" s="22" t="b">
        <f t="shared" si="212"/>
        <v>0</v>
      </c>
      <c r="C856" s="22" t="b">
        <f t="shared" si="213"/>
        <v>0</v>
      </c>
      <c r="D856" s="22" t="b">
        <f t="shared" si="214"/>
        <v>0</v>
      </c>
      <c r="E856" s="22" t="b">
        <f t="shared" si="215"/>
        <v>0</v>
      </c>
      <c r="F856" s="22" t="b">
        <f t="shared" si="210"/>
        <v>0</v>
      </c>
      <c r="G856" s="22" t="b">
        <f t="shared" si="209"/>
        <v>0</v>
      </c>
      <c r="H856" s="22" t="b">
        <f t="shared" si="216"/>
        <v>0</v>
      </c>
      <c r="I856" s="22" t="b">
        <f t="shared" si="223"/>
        <v>0</v>
      </c>
      <c r="J856" s="22" t="b">
        <f t="shared" si="217"/>
        <v>0</v>
      </c>
      <c r="K856" s="3" t="str">
        <f>IF(AND(J856,RIGHT(Y856)="통"),Y856,"")</f>
        <v/>
      </c>
      <c r="L856" s="3" t="str">
        <f t="shared" si="218"/>
        <v/>
      </c>
      <c r="M856" s="3" t="str">
        <f t="shared" si="219"/>
        <v/>
      </c>
      <c r="N856" s="64" t="str">
        <f t="shared" si="224"/>
        <v/>
      </c>
      <c r="O856" s="3" t="str">
        <f>IF(I856,IF(I857,CONCATENATE(Y856,O857),Y856),"")</f>
        <v/>
      </c>
      <c r="P856" s="19" t="str">
        <f>IF(G856,O856,IF(D856,Y856,""))</f>
        <v/>
      </c>
      <c r="Q856" s="23">
        <f>_xlfn.XLOOKUP(R856,summary!C1:C36,summary!B1:B36)</f>
        <v>43777</v>
      </c>
      <c r="R856" s="24" t="str">
        <f t="shared" si="220"/>
        <v>동백1동</v>
      </c>
      <c r="S856" s="24" t="str">
        <f>IF(J856,Y856,S855)</f>
        <v>동백8통</v>
      </c>
      <c r="T856" s="24" t="str">
        <f>IF(J856,P857,T855)</f>
        <v>(동백동, 호수마을계룡리슈빌)</v>
      </c>
      <c r="U856" s="24" t="str">
        <f t="shared" si="221"/>
        <v>동백</v>
      </c>
      <c r="V856" s="25">
        <f>IF(J856,M856,V855)</f>
        <v>8</v>
      </c>
      <c r="W856" s="25">
        <f t="shared" si="222"/>
        <v>6</v>
      </c>
      <c r="X856" s="26"/>
      <c r="Y856" s="7"/>
      <c r="Z856" s="2" t="s">
        <v>108</v>
      </c>
      <c r="AA856" s="2" t="s">
        <v>1047</v>
      </c>
      <c r="AB856" s="5"/>
      <c r="AC856" s="5"/>
      <c r="AD856" s="5"/>
      <c r="AE856" s="5"/>
      <c r="AF856" s="5"/>
      <c r="AG856" s="5"/>
    </row>
    <row r="857" spans="1:33" ht="15.95" customHeight="1" x14ac:dyDescent="0.3">
      <c r="A857" s="22" t="b">
        <f t="shared" si="211"/>
        <v>0</v>
      </c>
      <c r="B857" s="22" t="b">
        <f t="shared" si="212"/>
        <v>0</v>
      </c>
      <c r="C857" s="22" t="b">
        <f t="shared" si="213"/>
        <v>0</v>
      </c>
      <c r="D857" s="22" t="b">
        <f t="shared" si="214"/>
        <v>0</v>
      </c>
      <c r="E857" s="22" t="b">
        <f t="shared" si="215"/>
        <v>0</v>
      </c>
      <c r="F857" s="22" t="b">
        <f t="shared" si="210"/>
        <v>0</v>
      </c>
      <c r="G857" s="22" t="b">
        <f t="shared" si="209"/>
        <v>0</v>
      </c>
      <c r="H857" s="22" t="b">
        <f t="shared" si="216"/>
        <v>0</v>
      </c>
      <c r="I857" s="22" t="b">
        <f t="shared" si="223"/>
        <v>0</v>
      </c>
      <c r="J857" s="22" t="b">
        <f t="shared" si="217"/>
        <v>0</v>
      </c>
      <c r="K857" s="3" t="str">
        <f>IF(AND(J857,RIGHT(Y857)="통"),Y857,"")</f>
        <v/>
      </c>
      <c r="L857" s="3" t="str">
        <f t="shared" si="218"/>
        <v/>
      </c>
      <c r="M857" s="3" t="str">
        <f t="shared" si="219"/>
        <v/>
      </c>
      <c r="N857" s="64" t="str">
        <f t="shared" si="224"/>
        <v/>
      </c>
      <c r="O857" s="3" t="str">
        <f>IF(I857,IF(I858,CONCATENATE(Y857,O858),Y857),"")</f>
        <v/>
      </c>
      <c r="P857" s="19" t="str">
        <f>IF(G857,O857,IF(D857,Y857,""))</f>
        <v/>
      </c>
      <c r="Q857" s="23">
        <f>_xlfn.XLOOKUP(R857,summary!C1:C36,summary!B1:B36)</f>
        <v>43777</v>
      </c>
      <c r="R857" s="24" t="str">
        <f t="shared" si="220"/>
        <v>동백1동</v>
      </c>
      <c r="S857" s="24" t="str">
        <f>IF(J857,Y857,S856)</f>
        <v>동백8통</v>
      </c>
      <c r="T857" s="24" t="str">
        <f>IF(J857,P858,T856)</f>
        <v>(동백동, 호수마을계룡리슈빌)</v>
      </c>
      <c r="U857" s="24" t="str">
        <f t="shared" si="221"/>
        <v>동백</v>
      </c>
      <c r="V857" s="25">
        <f>IF(J857,M857,V856)</f>
        <v>8</v>
      </c>
      <c r="W857" s="25">
        <f t="shared" si="222"/>
        <v>7</v>
      </c>
      <c r="X857" s="26"/>
      <c r="Y857" s="7"/>
      <c r="Z857" s="2" t="s">
        <v>110</v>
      </c>
      <c r="AA857" s="2" t="s">
        <v>1048</v>
      </c>
      <c r="AB857" s="5"/>
      <c r="AC857" s="5"/>
      <c r="AD857" s="5"/>
      <c r="AE857" s="5"/>
      <c r="AF857" s="5"/>
      <c r="AG857" s="5"/>
    </row>
    <row r="858" spans="1:33" ht="15.95" customHeight="1" x14ac:dyDescent="0.3">
      <c r="A858" s="22" t="b">
        <f t="shared" si="211"/>
        <v>0</v>
      </c>
      <c r="B858" s="22" t="b">
        <f t="shared" si="212"/>
        <v>0</v>
      </c>
      <c r="C858" s="22" t="b">
        <f t="shared" si="213"/>
        <v>0</v>
      </c>
      <c r="D858" s="22" t="b">
        <f t="shared" si="214"/>
        <v>0</v>
      </c>
      <c r="E858" s="22" t="b">
        <f t="shared" si="215"/>
        <v>0</v>
      </c>
      <c r="F858" s="22" t="b">
        <f t="shared" si="210"/>
        <v>0</v>
      </c>
      <c r="G858" s="22" t="b">
        <f t="shared" si="209"/>
        <v>0</v>
      </c>
      <c r="H858" s="22" t="b">
        <f t="shared" si="216"/>
        <v>0</v>
      </c>
      <c r="I858" s="22" t="b">
        <f t="shared" si="223"/>
        <v>0</v>
      </c>
      <c r="J858" s="22" t="b">
        <f t="shared" si="217"/>
        <v>0</v>
      </c>
      <c r="K858" s="3" t="str">
        <f>IF(AND(J858,RIGHT(Y858)="통"),Y858,"")</f>
        <v/>
      </c>
      <c r="L858" s="3" t="str">
        <f t="shared" si="218"/>
        <v/>
      </c>
      <c r="M858" s="3" t="str">
        <f t="shared" si="219"/>
        <v/>
      </c>
      <c r="N858" s="64" t="str">
        <f t="shared" si="224"/>
        <v/>
      </c>
      <c r="O858" s="3" t="str">
        <f>IF(I858,IF(I859,CONCATENATE(Y858,O859),Y858),"")</f>
        <v/>
      </c>
      <c r="P858" s="19" t="str">
        <f>IF(G858,O858,IF(D858,Y858,""))</f>
        <v/>
      </c>
      <c r="Q858" s="23">
        <f>_xlfn.XLOOKUP(R858,summary!C1:C36,summary!B1:B36)</f>
        <v>43777</v>
      </c>
      <c r="R858" s="24" t="str">
        <f t="shared" si="220"/>
        <v>동백1동</v>
      </c>
      <c r="S858" s="24" t="str">
        <f>IF(J858,Y858,S857)</f>
        <v>동백8통</v>
      </c>
      <c r="T858" s="24" t="str">
        <f>IF(J858,P859,T857)</f>
        <v>(동백동, 호수마을계룡리슈빌)</v>
      </c>
      <c r="U858" s="24" t="str">
        <f t="shared" si="221"/>
        <v>동백</v>
      </c>
      <c r="V858" s="25">
        <f>IF(J858,M858,V857)</f>
        <v>8</v>
      </c>
      <c r="W858" s="25">
        <f t="shared" si="222"/>
        <v>8</v>
      </c>
      <c r="X858" s="26"/>
      <c r="Y858" s="7"/>
      <c r="Z858" s="2" t="s">
        <v>112</v>
      </c>
      <c r="AA858" s="2" t="s">
        <v>1049</v>
      </c>
      <c r="AB858" s="5"/>
      <c r="AC858" s="5"/>
      <c r="AD858" s="5"/>
      <c r="AE858" s="5"/>
      <c r="AF858" s="5"/>
      <c r="AG858" s="5"/>
    </row>
    <row r="859" spans="1:33" ht="15.95" customHeight="1" x14ac:dyDescent="0.3">
      <c r="A859" s="22" t="b">
        <f t="shared" si="211"/>
        <v>0</v>
      </c>
      <c r="B859" s="22" t="b">
        <f t="shared" si="212"/>
        <v>0</v>
      </c>
      <c r="C859" s="22" t="b">
        <f t="shared" si="213"/>
        <v>0</v>
      </c>
      <c r="D859" s="22" t="b">
        <f t="shared" si="214"/>
        <v>0</v>
      </c>
      <c r="E859" s="22" t="b">
        <f t="shared" si="215"/>
        <v>0</v>
      </c>
      <c r="F859" s="22" t="b">
        <f t="shared" si="210"/>
        <v>0</v>
      </c>
      <c r="G859" s="22" t="b">
        <f t="shared" si="209"/>
        <v>0</v>
      </c>
      <c r="H859" s="22" t="b">
        <f t="shared" si="216"/>
        <v>0</v>
      </c>
      <c r="I859" s="22" t="b">
        <f t="shared" si="223"/>
        <v>0</v>
      </c>
      <c r="J859" s="22" t="b">
        <f t="shared" si="217"/>
        <v>0</v>
      </c>
      <c r="K859" s="3" t="str">
        <f>IF(AND(J859,RIGHT(Y859)="통"),Y859,"")</f>
        <v/>
      </c>
      <c r="L859" s="3" t="str">
        <f t="shared" si="218"/>
        <v/>
      </c>
      <c r="M859" s="3" t="str">
        <f t="shared" si="219"/>
        <v/>
      </c>
      <c r="N859" s="64" t="str">
        <f t="shared" si="224"/>
        <v/>
      </c>
      <c r="O859" s="3" t="str">
        <f>IF(I859,IF(I860,CONCATENATE(Y859,O860),Y859),"")</f>
        <v/>
      </c>
      <c r="P859" s="19" t="str">
        <f>IF(G859,O859,IF(D859,Y859,""))</f>
        <v/>
      </c>
      <c r="Q859" s="23">
        <f>_xlfn.XLOOKUP(R859,summary!C1:C36,summary!B1:B36)</f>
        <v>43777</v>
      </c>
      <c r="R859" s="24" t="str">
        <f t="shared" si="220"/>
        <v>동백1동</v>
      </c>
      <c r="S859" s="24" t="str">
        <f>IF(J859,Y859,S858)</f>
        <v>동백8통</v>
      </c>
      <c r="T859" s="24" t="str">
        <f>IF(J859,P860,T858)</f>
        <v>(동백동, 호수마을계룡리슈빌)</v>
      </c>
      <c r="U859" s="24" t="str">
        <f t="shared" si="221"/>
        <v>동백</v>
      </c>
      <c r="V859" s="25">
        <f>IF(J859,M859,V858)</f>
        <v>8</v>
      </c>
      <c r="W859" s="25">
        <f t="shared" si="222"/>
        <v>9</v>
      </c>
      <c r="X859" s="26"/>
      <c r="Y859" s="7"/>
      <c r="Z859" s="2" t="s">
        <v>114</v>
      </c>
      <c r="AA859" s="2" t="s">
        <v>1050</v>
      </c>
      <c r="AB859" s="5"/>
      <c r="AC859" s="5"/>
      <c r="AD859" s="5"/>
      <c r="AE859" s="5"/>
      <c r="AF859" s="5"/>
      <c r="AG859" s="5"/>
    </row>
    <row r="860" spans="1:33" ht="15.95" customHeight="1" x14ac:dyDescent="0.3">
      <c r="A860" s="22" t="b">
        <f t="shared" si="211"/>
        <v>0</v>
      </c>
      <c r="B860" s="22" t="b">
        <f t="shared" si="212"/>
        <v>0</v>
      </c>
      <c r="C860" s="22" t="b">
        <f t="shared" si="213"/>
        <v>0</v>
      </c>
      <c r="D860" s="22" t="b">
        <f t="shared" si="214"/>
        <v>0</v>
      </c>
      <c r="E860" s="22" t="b">
        <f t="shared" si="215"/>
        <v>0</v>
      </c>
      <c r="F860" s="22" t="b">
        <f t="shared" si="210"/>
        <v>0</v>
      </c>
      <c r="G860" s="22" t="b">
        <f t="shared" si="209"/>
        <v>0</v>
      </c>
      <c r="H860" s="22" t="b">
        <f t="shared" si="216"/>
        <v>0</v>
      </c>
      <c r="I860" s="22" t="b">
        <f t="shared" si="223"/>
        <v>0</v>
      </c>
      <c r="J860" s="22" t="b">
        <f t="shared" si="217"/>
        <v>0</v>
      </c>
      <c r="K860" s="3" t="str">
        <f>IF(AND(J860,RIGHT(Y860)="통"),Y860,"")</f>
        <v/>
      </c>
      <c r="L860" s="3" t="str">
        <f t="shared" si="218"/>
        <v/>
      </c>
      <c r="M860" s="3" t="str">
        <f t="shared" si="219"/>
        <v/>
      </c>
      <c r="N860" s="64" t="str">
        <f t="shared" si="224"/>
        <v/>
      </c>
      <c r="O860" s="3" t="str">
        <f>IF(I860,IF(I861,CONCATENATE(Y860,O861),Y860),"")</f>
        <v/>
      </c>
      <c r="P860" s="19" t="str">
        <f>IF(G860,O860,IF(D860,Y860,""))</f>
        <v/>
      </c>
      <c r="Q860" s="23">
        <f>_xlfn.XLOOKUP(R860,summary!C1:C36,summary!B1:B36)</f>
        <v>43777</v>
      </c>
      <c r="R860" s="24" t="str">
        <f t="shared" si="220"/>
        <v>동백1동</v>
      </c>
      <c r="S860" s="24" t="str">
        <f>IF(J860,Y860,S859)</f>
        <v>동백8통</v>
      </c>
      <c r="T860" s="24" t="str">
        <f>IF(J860,P861,T859)</f>
        <v>(동백동, 호수마을계룡리슈빌)</v>
      </c>
      <c r="U860" s="24" t="str">
        <f t="shared" si="221"/>
        <v>동백</v>
      </c>
      <c r="V860" s="25">
        <f>IF(J860,M860,V859)</f>
        <v>8</v>
      </c>
      <c r="W860" s="25">
        <f t="shared" si="222"/>
        <v>10</v>
      </c>
      <c r="X860" s="26"/>
      <c r="Y860" s="7"/>
      <c r="Z860" s="2" t="s">
        <v>116</v>
      </c>
      <c r="AA860" s="2" t="s">
        <v>1051</v>
      </c>
      <c r="AB860" s="5"/>
      <c r="AC860" s="5"/>
      <c r="AD860" s="5"/>
      <c r="AE860" s="5"/>
      <c r="AF860" s="5"/>
      <c r="AG860" s="5"/>
    </row>
    <row r="861" spans="1:33" ht="15.95" customHeight="1" x14ac:dyDescent="0.3">
      <c r="A861" s="22" t="b">
        <f t="shared" si="211"/>
        <v>0</v>
      </c>
      <c r="B861" s="22" t="b">
        <f t="shared" si="212"/>
        <v>0</v>
      </c>
      <c r="C861" s="22" t="b">
        <f t="shared" si="213"/>
        <v>0</v>
      </c>
      <c r="D861" s="22" t="b">
        <f t="shared" si="214"/>
        <v>0</v>
      </c>
      <c r="E861" s="22" t="b">
        <f t="shared" si="215"/>
        <v>0</v>
      </c>
      <c r="F861" s="22" t="b">
        <f t="shared" si="210"/>
        <v>0</v>
      </c>
      <c r="G861" s="22" t="b">
        <f t="shared" si="209"/>
        <v>0</v>
      </c>
      <c r="H861" s="22" t="b">
        <f t="shared" si="216"/>
        <v>0</v>
      </c>
      <c r="I861" s="22" t="b">
        <f t="shared" si="223"/>
        <v>0</v>
      </c>
      <c r="J861" s="22" t="b">
        <f t="shared" si="217"/>
        <v>0</v>
      </c>
      <c r="K861" s="3" t="str">
        <f>IF(AND(J861,RIGHT(Y861)="통"),Y861,"")</f>
        <v/>
      </c>
      <c r="L861" s="3" t="str">
        <f t="shared" si="218"/>
        <v/>
      </c>
      <c r="M861" s="3" t="str">
        <f t="shared" si="219"/>
        <v/>
      </c>
      <c r="N861" s="64" t="str">
        <f t="shared" si="224"/>
        <v/>
      </c>
      <c r="O861" s="3" t="str">
        <f>IF(I861,IF(I862,CONCATENATE(Y861,O862),Y861),"")</f>
        <v/>
      </c>
      <c r="P861" s="19" t="str">
        <f>IF(G861,O861,IF(D861,Y861,""))</f>
        <v/>
      </c>
      <c r="Q861" s="23">
        <f>_xlfn.XLOOKUP(R861,summary!C1:C36,summary!B1:B36)</f>
        <v>43777</v>
      </c>
      <c r="R861" s="24" t="str">
        <f t="shared" si="220"/>
        <v>동백1동</v>
      </c>
      <c r="S861" s="24" t="str">
        <f>IF(J861,Y861,S860)</f>
        <v>동백8통</v>
      </c>
      <c r="T861" s="24" t="str">
        <f>IF(J861,P862,T860)</f>
        <v>(동백동, 호수마을계룡리슈빌)</v>
      </c>
      <c r="U861" s="24" t="str">
        <f t="shared" si="221"/>
        <v>동백</v>
      </c>
      <c r="V861" s="25">
        <f>IF(J861,M861,V860)</f>
        <v>8</v>
      </c>
      <c r="W861" s="25">
        <f t="shared" si="222"/>
        <v>11</v>
      </c>
      <c r="X861" s="26"/>
      <c r="Y861" s="7"/>
      <c r="Z861" s="2" t="s">
        <v>118</v>
      </c>
      <c r="AA861" s="2" t="s">
        <v>1052</v>
      </c>
      <c r="AB861" s="5"/>
      <c r="AC861" s="5"/>
      <c r="AD861" s="5"/>
      <c r="AE861" s="5"/>
      <c r="AF861" s="5"/>
      <c r="AG861" s="5"/>
    </row>
    <row r="862" spans="1:33" ht="15.95" customHeight="1" x14ac:dyDescent="0.3">
      <c r="A862" s="22" t="b">
        <f t="shared" si="211"/>
        <v>0</v>
      </c>
      <c r="B862" s="22" t="b">
        <f t="shared" si="212"/>
        <v>0</v>
      </c>
      <c r="C862" s="22" t="b">
        <f t="shared" si="213"/>
        <v>0</v>
      </c>
      <c r="D862" s="22" t="b">
        <f t="shared" si="214"/>
        <v>0</v>
      </c>
      <c r="E862" s="22" t="b">
        <f t="shared" si="215"/>
        <v>0</v>
      </c>
      <c r="F862" s="22" t="b">
        <f t="shared" si="210"/>
        <v>0</v>
      </c>
      <c r="G862" s="22" t="b">
        <f t="shared" ref="G862:G925" si="225">AND(B862,F862)</f>
        <v>0</v>
      </c>
      <c r="H862" s="22" t="b">
        <f t="shared" si="216"/>
        <v>0</v>
      </c>
      <c r="I862" s="22" t="b">
        <f t="shared" si="223"/>
        <v>0</v>
      </c>
      <c r="J862" s="22" t="b">
        <f t="shared" si="217"/>
        <v>0</v>
      </c>
      <c r="K862" s="3" t="str">
        <f>IF(AND(J862,RIGHT(Y862)="통"),Y862,"")</f>
        <v/>
      </c>
      <c r="L862" s="3" t="str">
        <f t="shared" si="218"/>
        <v/>
      </c>
      <c r="M862" s="3" t="str">
        <f t="shared" si="219"/>
        <v/>
      </c>
      <c r="N862" s="64" t="str">
        <f t="shared" si="224"/>
        <v/>
      </c>
      <c r="O862" s="3" t="str">
        <f>IF(I862,IF(I863,CONCATENATE(Y862,O863),Y862),"")</f>
        <v/>
      </c>
      <c r="P862" s="19" t="str">
        <f>IF(G862,O862,IF(D862,Y862,""))</f>
        <v/>
      </c>
      <c r="Q862" s="23">
        <f>_xlfn.XLOOKUP(R862,summary!C1:C36,summary!B1:B36)</f>
        <v>43777</v>
      </c>
      <c r="R862" s="24" t="str">
        <f t="shared" si="220"/>
        <v>동백1동</v>
      </c>
      <c r="S862" s="24" t="str">
        <f>IF(J862,Y862,S861)</f>
        <v>동백8통</v>
      </c>
      <c r="T862" s="24" t="str">
        <f>IF(J862,P863,T861)</f>
        <v>(동백동, 호수마을계룡리슈빌)</v>
      </c>
      <c r="U862" s="24" t="str">
        <f t="shared" si="221"/>
        <v>동백</v>
      </c>
      <c r="V862" s="25">
        <f>IF(J862,M862,V861)</f>
        <v>8</v>
      </c>
      <c r="W862" s="25">
        <f t="shared" si="222"/>
        <v>12</v>
      </c>
      <c r="X862" s="26"/>
      <c r="Y862" s="7"/>
      <c r="Z862" s="2" t="s">
        <v>120</v>
      </c>
      <c r="AA862" s="2" t="s">
        <v>1053</v>
      </c>
      <c r="AB862" s="5"/>
      <c r="AC862" s="5"/>
      <c r="AD862" s="5"/>
      <c r="AE862" s="5"/>
      <c r="AF862" s="5"/>
      <c r="AG862" s="5"/>
    </row>
    <row r="863" spans="1:33" ht="15.95" customHeight="1" x14ac:dyDescent="0.3">
      <c r="A863" s="22" t="b">
        <f t="shared" si="211"/>
        <v>0</v>
      </c>
      <c r="B863" s="22" t="b">
        <f t="shared" si="212"/>
        <v>0</v>
      </c>
      <c r="C863" s="22" t="b">
        <f t="shared" si="213"/>
        <v>0</v>
      </c>
      <c r="D863" s="22" t="b">
        <f t="shared" si="214"/>
        <v>0</v>
      </c>
      <c r="E863" s="22" t="b">
        <f t="shared" si="215"/>
        <v>0</v>
      </c>
      <c r="F863" s="22" t="b">
        <f t="shared" si="210"/>
        <v>0</v>
      </c>
      <c r="G863" s="22" t="b">
        <f t="shared" si="225"/>
        <v>0</v>
      </c>
      <c r="H863" s="22" t="b">
        <f t="shared" si="216"/>
        <v>0</v>
      </c>
      <c r="I863" s="22" t="b">
        <f t="shared" si="223"/>
        <v>0</v>
      </c>
      <c r="J863" s="22" t="b">
        <f t="shared" si="217"/>
        <v>0</v>
      </c>
      <c r="K863" s="3" t="str">
        <f>IF(AND(J863,RIGHT(Y863)="통"),Y863,"")</f>
        <v/>
      </c>
      <c r="L863" s="3" t="str">
        <f t="shared" si="218"/>
        <v/>
      </c>
      <c r="M863" s="3" t="str">
        <f t="shared" si="219"/>
        <v/>
      </c>
      <c r="N863" s="64" t="str">
        <f t="shared" si="224"/>
        <v/>
      </c>
      <c r="O863" s="3" t="str">
        <f>IF(I863,IF(I864,CONCATENATE(Y863,O864),Y863),"")</f>
        <v/>
      </c>
      <c r="P863" s="19" t="str">
        <f>IF(G863,O863,IF(D863,Y863,""))</f>
        <v/>
      </c>
      <c r="Q863" s="23">
        <f>_xlfn.XLOOKUP(R863,summary!C1:C36,summary!B1:B36)</f>
        <v>43777</v>
      </c>
      <c r="R863" s="24" t="str">
        <f t="shared" si="220"/>
        <v>동백1동</v>
      </c>
      <c r="S863" s="24" t="str">
        <f>IF(J863,Y863,S862)</f>
        <v>동백8통</v>
      </c>
      <c r="T863" s="24" t="str">
        <f>IF(J863,P864,T862)</f>
        <v>(동백동, 호수마을계룡리슈빌)</v>
      </c>
      <c r="U863" s="24" t="str">
        <f t="shared" si="221"/>
        <v>동백</v>
      </c>
      <c r="V863" s="25">
        <f>IF(J863,M863,V862)</f>
        <v>8</v>
      </c>
      <c r="W863" s="25">
        <f t="shared" si="222"/>
        <v>13</v>
      </c>
      <c r="X863" s="26"/>
      <c r="Y863" s="7"/>
      <c r="Z863" s="2" t="s">
        <v>137</v>
      </c>
      <c r="AA863" s="2" t="s">
        <v>1054</v>
      </c>
      <c r="AB863" s="5"/>
      <c r="AC863" s="5"/>
      <c r="AD863" s="5"/>
      <c r="AE863" s="5"/>
      <c r="AF863" s="5"/>
      <c r="AG863" s="5"/>
    </row>
    <row r="864" spans="1:33" ht="15.95" customHeight="1" x14ac:dyDescent="0.3">
      <c r="A864" s="22" t="b">
        <f t="shared" si="211"/>
        <v>0</v>
      </c>
      <c r="B864" s="22" t="b">
        <f t="shared" si="212"/>
        <v>0</v>
      </c>
      <c r="C864" s="22" t="b">
        <f t="shared" si="213"/>
        <v>0</v>
      </c>
      <c r="D864" s="22" t="b">
        <f t="shared" si="214"/>
        <v>0</v>
      </c>
      <c r="E864" s="22" t="b">
        <f t="shared" si="215"/>
        <v>0</v>
      </c>
      <c r="F864" s="22" t="b">
        <f t="shared" si="210"/>
        <v>0</v>
      </c>
      <c r="G864" s="22" t="b">
        <f t="shared" si="225"/>
        <v>0</v>
      </c>
      <c r="H864" s="22" t="b">
        <f t="shared" si="216"/>
        <v>0</v>
      </c>
      <c r="I864" s="22" t="b">
        <f t="shared" si="223"/>
        <v>0</v>
      </c>
      <c r="J864" s="22" t="b">
        <f t="shared" si="217"/>
        <v>0</v>
      </c>
      <c r="K864" s="3" t="str">
        <f>IF(AND(J864,RIGHT(Y864)="통"),Y864,"")</f>
        <v/>
      </c>
      <c r="L864" s="3" t="str">
        <f t="shared" si="218"/>
        <v/>
      </c>
      <c r="M864" s="3" t="str">
        <f t="shared" si="219"/>
        <v/>
      </c>
      <c r="N864" s="64" t="str">
        <f t="shared" si="224"/>
        <v/>
      </c>
      <c r="O864" s="3" t="str">
        <f>IF(I864,IF(I865,CONCATENATE(Y864,O865),Y864),"")</f>
        <v/>
      </c>
      <c r="P864" s="19" t="str">
        <f>IF(G864,O864,IF(D864,Y864,""))</f>
        <v/>
      </c>
      <c r="Q864" s="23">
        <f>_xlfn.XLOOKUP(R864,summary!C1:C36,summary!B1:B36)</f>
        <v>43777</v>
      </c>
      <c r="R864" s="24" t="str">
        <f t="shared" si="220"/>
        <v>동백1동</v>
      </c>
      <c r="S864" s="24" t="str">
        <f>IF(J864,Y864,S863)</f>
        <v>동백8통</v>
      </c>
      <c r="T864" s="24" t="str">
        <f>IF(J864,P865,T863)</f>
        <v>(동백동, 호수마을계룡리슈빌)</v>
      </c>
      <c r="U864" s="24" t="str">
        <f t="shared" si="221"/>
        <v>동백</v>
      </c>
      <c r="V864" s="25">
        <f>IF(J864,M864,V863)</f>
        <v>8</v>
      </c>
      <c r="W864" s="25">
        <f t="shared" si="222"/>
        <v>14</v>
      </c>
      <c r="X864" s="26"/>
      <c r="Y864" s="7"/>
      <c r="Z864" s="2" t="s">
        <v>139</v>
      </c>
      <c r="AA864" s="2" t="s">
        <v>1055</v>
      </c>
      <c r="AB864" s="5"/>
      <c r="AC864" s="5"/>
      <c r="AD864" s="5"/>
      <c r="AE864" s="5"/>
      <c r="AF864" s="5"/>
      <c r="AG864" s="5"/>
    </row>
    <row r="865" spans="1:33" ht="15.95" customHeight="1" x14ac:dyDescent="0.3">
      <c r="A865" s="22" t="b">
        <f t="shared" si="211"/>
        <v>0</v>
      </c>
      <c r="B865" s="22" t="b">
        <f t="shared" si="212"/>
        <v>0</v>
      </c>
      <c r="C865" s="22" t="b">
        <f t="shared" si="213"/>
        <v>0</v>
      </c>
      <c r="D865" s="22" t="b">
        <f t="shared" si="214"/>
        <v>0</v>
      </c>
      <c r="E865" s="22" t="b">
        <f t="shared" si="215"/>
        <v>0</v>
      </c>
      <c r="F865" s="22" t="b">
        <f t="shared" si="210"/>
        <v>0</v>
      </c>
      <c r="G865" s="22" t="b">
        <f t="shared" si="225"/>
        <v>0</v>
      </c>
      <c r="H865" s="22" t="b">
        <f t="shared" si="216"/>
        <v>0</v>
      </c>
      <c r="I865" s="22" t="b">
        <f t="shared" si="223"/>
        <v>0</v>
      </c>
      <c r="J865" s="22" t="b">
        <f t="shared" si="217"/>
        <v>0</v>
      </c>
      <c r="K865" s="3" t="str">
        <f>IF(AND(J865,RIGHT(Y865)="통"),Y865,"")</f>
        <v/>
      </c>
      <c r="L865" s="3" t="str">
        <f t="shared" si="218"/>
        <v/>
      </c>
      <c r="M865" s="3" t="str">
        <f t="shared" si="219"/>
        <v/>
      </c>
      <c r="N865" s="64" t="str">
        <f t="shared" si="224"/>
        <v/>
      </c>
      <c r="O865" s="3" t="str">
        <f>IF(I865,IF(I866,CONCATENATE(Y865,O866),Y865),"")</f>
        <v/>
      </c>
      <c r="P865" s="19" t="str">
        <f>IF(G865,O865,IF(D865,Y865,""))</f>
        <v/>
      </c>
      <c r="Q865" s="23">
        <f>_xlfn.XLOOKUP(R865,summary!C1:C36,summary!B1:B36)</f>
        <v>43777</v>
      </c>
      <c r="R865" s="24" t="str">
        <f t="shared" si="220"/>
        <v>동백1동</v>
      </c>
      <c r="S865" s="24" t="str">
        <f>IF(J865,Y865,S864)</f>
        <v>동백8통</v>
      </c>
      <c r="T865" s="24" t="str">
        <f>IF(J865,P866,T864)</f>
        <v>(동백동, 호수마을계룡리슈빌)</v>
      </c>
      <c r="U865" s="24" t="str">
        <f t="shared" si="221"/>
        <v>동백</v>
      </c>
      <c r="V865" s="25">
        <f>IF(J865,M865,V864)</f>
        <v>8</v>
      </c>
      <c r="W865" s="25">
        <f t="shared" si="222"/>
        <v>15</v>
      </c>
      <c r="X865" s="26"/>
      <c r="Y865" s="7"/>
      <c r="Z865" s="2" t="s">
        <v>306</v>
      </c>
      <c r="AA865" s="2" t="s">
        <v>1056</v>
      </c>
      <c r="AB865" s="5"/>
      <c r="AC865" s="5"/>
      <c r="AD865" s="5"/>
      <c r="AE865" s="5"/>
      <c r="AF865" s="5"/>
      <c r="AG865" s="5"/>
    </row>
    <row r="866" spans="1:33" ht="15.95" customHeight="1" x14ac:dyDescent="0.3">
      <c r="A866" s="22" t="b">
        <f t="shared" si="211"/>
        <v>0</v>
      </c>
      <c r="B866" s="22" t="b">
        <f t="shared" si="212"/>
        <v>0</v>
      </c>
      <c r="C866" s="22" t="b">
        <f t="shared" si="213"/>
        <v>0</v>
      </c>
      <c r="D866" s="22" t="b">
        <f t="shared" si="214"/>
        <v>0</v>
      </c>
      <c r="E866" s="22" t="b">
        <f t="shared" si="215"/>
        <v>0</v>
      </c>
      <c r="F866" s="22" t="b">
        <f t="shared" si="210"/>
        <v>0</v>
      </c>
      <c r="G866" s="22" t="b">
        <f t="shared" si="225"/>
        <v>0</v>
      </c>
      <c r="H866" s="22" t="b">
        <f t="shared" si="216"/>
        <v>0</v>
      </c>
      <c r="I866" s="22" t="b">
        <f t="shared" si="223"/>
        <v>0</v>
      </c>
      <c r="J866" s="22" t="b">
        <f t="shared" si="217"/>
        <v>0</v>
      </c>
      <c r="K866" s="3" t="str">
        <f>IF(AND(J866,RIGHT(Y866)="통"),Y866,"")</f>
        <v/>
      </c>
      <c r="L866" s="3" t="str">
        <f t="shared" si="218"/>
        <v/>
      </c>
      <c r="M866" s="3" t="str">
        <f t="shared" si="219"/>
        <v/>
      </c>
      <c r="N866" s="64" t="str">
        <f t="shared" si="224"/>
        <v/>
      </c>
      <c r="O866" s="3" t="str">
        <f>IF(I866,IF(I867,CONCATENATE(Y866,O867),Y866),"")</f>
        <v/>
      </c>
      <c r="P866" s="19" t="str">
        <f>IF(G866,O866,IF(D866,Y866,""))</f>
        <v/>
      </c>
      <c r="Q866" s="23">
        <f>_xlfn.XLOOKUP(R866,summary!C1:C36,summary!B1:B36)</f>
        <v>43777</v>
      </c>
      <c r="R866" s="24" t="str">
        <f t="shared" si="220"/>
        <v>동백1동</v>
      </c>
      <c r="S866" s="24" t="str">
        <f>IF(J866,Y866,S865)</f>
        <v>동백8통</v>
      </c>
      <c r="T866" s="24" t="str">
        <f>IF(J866,P867,T865)</f>
        <v>(동백동, 호수마을계룡리슈빌)</v>
      </c>
      <c r="U866" s="24" t="str">
        <f t="shared" si="221"/>
        <v>동백</v>
      </c>
      <c r="V866" s="25">
        <f>IF(J866,M866,V865)</f>
        <v>8</v>
      </c>
      <c r="W866" s="25">
        <f t="shared" si="222"/>
        <v>16</v>
      </c>
      <c r="X866" s="26"/>
      <c r="Y866" s="7"/>
      <c r="Z866" s="2" t="s">
        <v>356</v>
      </c>
      <c r="AA866" s="2" t="s">
        <v>1057</v>
      </c>
      <c r="AB866" s="5"/>
      <c r="AC866" s="5"/>
      <c r="AD866" s="5"/>
      <c r="AE866" s="5"/>
      <c r="AF866" s="5"/>
      <c r="AG866" s="5"/>
    </row>
    <row r="867" spans="1:33" ht="15.95" customHeight="1" x14ac:dyDescent="0.3">
      <c r="A867" s="22" t="b">
        <f t="shared" si="211"/>
        <v>1</v>
      </c>
      <c r="B867" s="22" t="b">
        <f t="shared" si="212"/>
        <v>0</v>
      </c>
      <c r="C867" s="22" t="b">
        <f t="shared" si="213"/>
        <v>0</v>
      </c>
      <c r="D867" s="22" t="b">
        <f t="shared" si="214"/>
        <v>0</v>
      </c>
      <c r="E867" s="22" t="b">
        <f t="shared" si="215"/>
        <v>0</v>
      </c>
      <c r="F867" s="22" t="b">
        <f t="shared" si="210"/>
        <v>0</v>
      </c>
      <c r="G867" s="22" t="b">
        <f t="shared" si="225"/>
        <v>0</v>
      </c>
      <c r="H867" s="22" t="b">
        <f t="shared" si="216"/>
        <v>0</v>
      </c>
      <c r="I867" s="22" t="b">
        <f t="shared" si="223"/>
        <v>0</v>
      </c>
      <c r="J867" s="22" t="b">
        <f t="shared" si="217"/>
        <v>1</v>
      </c>
      <c r="K867" s="3" t="str">
        <f>IF(AND(J867,RIGHT(Y867)="통"),Y867,"")</f>
        <v>동백9통</v>
      </c>
      <c r="L867" s="3" t="str">
        <f t="shared" si="218"/>
        <v>백9</v>
      </c>
      <c r="M867" s="22">
        <f t="shared" si="219"/>
        <v>9</v>
      </c>
      <c r="N867" s="64" t="str">
        <f t="shared" si="224"/>
        <v>동백</v>
      </c>
      <c r="O867" s="3" t="str">
        <f>IF(I867,IF(I868,CONCATENATE(Y867,O868),Y867),"")</f>
        <v/>
      </c>
      <c r="P867" s="19" t="str">
        <f>IF(G867,O867,IF(D867,Y867,""))</f>
        <v/>
      </c>
      <c r="Q867" s="23">
        <f>_xlfn.XLOOKUP(R867,summary!C1:C36,summary!B1:B36)</f>
        <v>43777</v>
      </c>
      <c r="R867" s="24" t="str">
        <f t="shared" si="220"/>
        <v>동백1동</v>
      </c>
      <c r="S867" s="24" t="str">
        <f>IF(J867,Y867,S866)</f>
        <v>동백9통</v>
      </c>
      <c r="T867" s="24" t="str">
        <f>IF(J867,P868,T866)</f>
        <v>(동백동, 호수마을주공아파트)</v>
      </c>
      <c r="U867" s="24" t="str">
        <f t="shared" si="221"/>
        <v>동백</v>
      </c>
      <c r="V867" s="25">
        <f>IF(J867,M867,V866)</f>
        <v>9</v>
      </c>
      <c r="W867" s="25">
        <f t="shared" si="222"/>
        <v>1</v>
      </c>
      <c r="X867" s="26"/>
      <c r="Y867" s="2" t="s">
        <v>1058</v>
      </c>
      <c r="Z867" s="2" t="s">
        <v>79</v>
      </c>
      <c r="AA867" s="2" t="s">
        <v>1060</v>
      </c>
      <c r="AB867" s="5"/>
      <c r="AC867" s="5"/>
      <c r="AD867" s="5"/>
      <c r="AE867" s="5"/>
      <c r="AF867" s="5"/>
      <c r="AG867" s="5"/>
    </row>
    <row r="868" spans="1:33" ht="15.95" customHeight="1" x14ac:dyDescent="0.3">
      <c r="A868" s="22" t="b">
        <f t="shared" si="211"/>
        <v>1</v>
      </c>
      <c r="B868" s="22" t="b">
        <f t="shared" si="212"/>
        <v>1</v>
      </c>
      <c r="C868" s="22" t="b">
        <f t="shared" si="213"/>
        <v>0</v>
      </c>
      <c r="D868" s="22" t="b">
        <f t="shared" si="214"/>
        <v>0</v>
      </c>
      <c r="E868" s="22" t="b">
        <f t="shared" si="215"/>
        <v>1</v>
      </c>
      <c r="F868" s="22" t="b">
        <f t="shared" si="210"/>
        <v>1</v>
      </c>
      <c r="G868" s="22" t="b">
        <f t="shared" si="225"/>
        <v>1</v>
      </c>
      <c r="H868" s="22" t="b">
        <f t="shared" si="216"/>
        <v>0</v>
      </c>
      <c r="I868" s="22" t="b">
        <f t="shared" si="223"/>
        <v>1</v>
      </c>
      <c r="J868" s="22" t="b">
        <f t="shared" si="217"/>
        <v>0</v>
      </c>
      <c r="K868" s="3" t="str">
        <f>IF(AND(J868,RIGHT(Y868)="통"),Y868,"")</f>
        <v/>
      </c>
      <c r="L868" s="3" t="str">
        <f t="shared" si="218"/>
        <v/>
      </c>
      <c r="M868" s="3" t="str">
        <f t="shared" si="219"/>
        <v/>
      </c>
      <c r="N868" s="64" t="str">
        <f t="shared" si="224"/>
        <v/>
      </c>
      <c r="O868" s="3" t="str">
        <f>IF(I868,IF(I869,CONCATENATE(Y868,O869),Y868),"")</f>
        <v>(동백동, 호수마을주공아파트)</v>
      </c>
      <c r="P868" s="19" t="str">
        <f>IF(G868,O868,IF(D868,Y868,""))</f>
        <v>(동백동, 호수마을주공아파트)</v>
      </c>
      <c r="Q868" s="23">
        <f>_xlfn.XLOOKUP(R868,summary!C1:C36,summary!B1:B36)</f>
        <v>43777</v>
      </c>
      <c r="R868" s="24" t="str">
        <f t="shared" si="220"/>
        <v>동백1동</v>
      </c>
      <c r="S868" s="24" t="str">
        <f>IF(J868,Y868,S867)</f>
        <v>동백9통</v>
      </c>
      <c r="T868" s="24" t="str">
        <f>IF(J868,P869,T867)</f>
        <v>(동백동, 호수마을주공아파트)</v>
      </c>
      <c r="U868" s="24" t="str">
        <f t="shared" si="221"/>
        <v>동백</v>
      </c>
      <c r="V868" s="25">
        <f>IF(J868,M868,V867)</f>
        <v>9</v>
      </c>
      <c r="W868" s="25">
        <f t="shared" si="222"/>
        <v>2</v>
      </c>
      <c r="X868" s="26"/>
      <c r="Y868" s="2" t="s">
        <v>996</v>
      </c>
      <c r="Z868" s="2" t="s">
        <v>81</v>
      </c>
      <c r="AA868" s="2" t="s">
        <v>1061</v>
      </c>
      <c r="AB868" s="5"/>
      <c r="AC868" s="5"/>
      <c r="AD868" s="5"/>
      <c r="AE868" s="5"/>
      <c r="AF868" s="5"/>
      <c r="AG868" s="5"/>
    </row>
    <row r="869" spans="1:33" ht="15.95" customHeight="1" x14ac:dyDescent="0.3">
      <c r="A869" s="22" t="b">
        <f t="shared" si="211"/>
        <v>1</v>
      </c>
      <c r="B869" s="22" t="b">
        <f t="shared" si="212"/>
        <v>0</v>
      </c>
      <c r="C869" s="22" t="b">
        <f t="shared" si="213"/>
        <v>0</v>
      </c>
      <c r="D869" s="22" t="b">
        <f t="shared" si="214"/>
        <v>0</v>
      </c>
      <c r="E869" s="22" t="b">
        <f t="shared" si="215"/>
        <v>0</v>
      </c>
      <c r="F869" s="22" t="b">
        <f t="shared" si="210"/>
        <v>0</v>
      </c>
      <c r="G869" s="22" t="b">
        <f t="shared" si="225"/>
        <v>0</v>
      </c>
      <c r="H869" s="22" t="b">
        <f t="shared" si="216"/>
        <v>0</v>
      </c>
      <c r="I869" s="22" t="b">
        <f t="shared" si="223"/>
        <v>1</v>
      </c>
      <c r="J869" s="22" t="b">
        <f t="shared" si="217"/>
        <v>0</v>
      </c>
      <c r="K869" s="3" t="str">
        <f>IF(AND(J869,RIGHT(Y869)="통"),Y869,"")</f>
        <v/>
      </c>
      <c r="L869" s="3" t="str">
        <f t="shared" si="218"/>
        <v/>
      </c>
      <c r="M869" s="3" t="str">
        <f t="shared" si="219"/>
        <v/>
      </c>
      <c r="N869" s="64" t="str">
        <f t="shared" si="224"/>
        <v/>
      </c>
      <c r="O869" s="3" t="str">
        <f>IF(I869,IF(I870,CONCATENATE(Y869,O870),Y869),"")</f>
        <v>호수마을주공아파트)</v>
      </c>
      <c r="P869" s="19" t="str">
        <f>IF(G869,O869,IF(D869,Y869,""))</f>
        <v/>
      </c>
      <c r="Q869" s="23">
        <f>_xlfn.XLOOKUP(R869,summary!C1:C36,summary!B1:B36)</f>
        <v>43777</v>
      </c>
      <c r="R869" s="24" t="str">
        <f t="shared" si="220"/>
        <v>동백1동</v>
      </c>
      <c r="S869" s="24" t="str">
        <f>IF(J869,Y869,S868)</f>
        <v>동백9통</v>
      </c>
      <c r="T869" s="24" t="str">
        <f>IF(J869,P870,T868)</f>
        <v>(동백동, 호수마을주공아파트)</v>
      </c>
      <c r="U869" s="24" t="str">
        <f t="shared" si="221"/>
        <v>동백</v>
      </c>
      <c r="V869" s="25">
        <f>IF(J869,M869,V868)</f>
        <v>9</v>
      </c>
      <c r="W869" s="25">
        <f t="shared" si="222"/>
        <v>3</v>
      </c>
      <c r="X869" s="26"/>
      <c r="Y869" s="2" t="s">
        <v>998</v>
      </c>
      <c r="Z869" s="2" t="s">
        <v>83</v>
      </c>
      <c r="AA869" s="2" t="s">
        <v>1062</v>
      </c>
      <c r="AB869" s="5"/>
      <c r="AC869" s="5"/>
      <c r="AD869" s="5"/>
      <c r="AE869" s="5"/>
      <c r="AF869" s="5"/>
      <c r="AG869" s="5"/>
    </row>
    <row r="870" spans="1:33" ht="15.95" customHeight="1" x14ac:dyDescent="0.3">
      <c r="A870" s="22" t="b">
        <f t="shared" si="211"/>
        <v>1</v>
      </c>
      <c r="B870" s="22" t="b">
        <f t="shared" si="212"/>
        <v>0</v>
      </c>
      <c r="C870" s="22" t="b">
        <f t="shared" si="213"/>
        <v>1</v>
      </c>
      <c r="D870" s="22" t="b">
        <f t="shared" si="214"/>
        <v>0</v>
      </c>
      <c r="E870" s="22" t="b">
        <f t="shared" si="215"/>
        <v>1</v>
      </c>
      <c r="F870" s="22" t="b">
        <f t="shared" si="210"/>
        <v>1</v>
      </c>
      <c r="G870" s="22" t="b">
        <f t="shared" si="225"/>
        <v>0</v>
      </c>
      <c r="H870" s="22" t="b">
        <f t="shared" si="216"/>
        <v>1</v>
      </c>
      <c r="I870" s="22" t="b">
        <f t="shared" si="223"/>
        <v>1</v>
      </c>
      <c r="J870" s="22" t="b">
        <f t="shared" si="217"/>
        <v>0</v>
      </c>
      <c r="K870" s="3" t="str">
        <f>IF(AND(J870,RIGHT(Y870)="통"),Y870,"")</f>
        <v/>
      </c>
      <c r="L870" s="3" t="str">
        <f t="shared" si="218"/>
        <v/>
      </c>
      <c r="M870" s="3" t="str">
        <f t="shared" si="219"/>
        <v/>
      </c>
      <c r="N870" s="64" t="str">
        <f t="shared" si="224"/>
        <v/>
      </c>
      <c r="O870" s="3" t="str">
        <f>IF(I870,IF(I871,CONCATENATE(Y870,O871),Y870),"")</f>
        <v>주공아파트)</v>
      </c>
      <c r="P870" s="19" t="str">
        <f>IF(G870,O870,IF(D870,Y870,""))</f>
        <v/>
      </c>
      <c r="Q870" s="23">
        <f>_xlfn.XLOOKUP(R870,summary!C1:C36,summary!B1:B36)</f>
        <v>43777</v>
      </c>
      <c r="R870" s="24" t="str">
        <f t="shared" si="220"/>
        <v>동백1동</v>
      </c>
      <c r="S870" s="24" t="str">
        <f>IF(J870,Y870,S869)</f>
        <v>동백9통</v>
      </c>
      <c r="T870" s="24" t="str">
        <f>IF(J870,P871,T869)</f>
        <v>(동백동, 호수마을주공아파트)</v>
      </c>
      <c r="U870" s="24" t="str">
        <f t="shared" si="221"/>
        <v>동백</v>
      </c>
      <c r="V870" s="25">
        <f>IF(J870,M870,V869)</f>
        <v>9</v>
      </c>
      <c r="W870" s="25">
        <f t="shared" si="222"/>
        <v>4</v>
      </c>
      <c r="X870" s="26"/>
      <c r="Y870" s="2" t="s">
        <v>1063</v>
      </c>
      <c r="Z870" s="2" t="s">
        <v>90</v>
      </c>
      <c r="AA870" s="2" t="s">
        <v>1064</v>
      </c>
      <c r="AB870" s="5"/>
      <c r="AC870" s="5"/>
      <c r="AD870" s="5"/>
      <c r="AE870" s="5"/>
      <c r="AF870" s="5"/>
      <c r="AG870" s="5"/>
    </row>
    <row r="871" spans="1:33" ht="15.95" customHeight="1" x14ac:dyDescent="0.3">
      <c r="A871" s="22" t="b">
        <f t="shared" si="211"/>
        <v>0</v>
      </c>
      <c r="B871" s="22" t="b">
        <f t="shared" si="212"/>
        <v>0</v>
      </c>
      <c r="C871" s="22" t="b">
        <f t="shared" si="213"/>
        <v>0</v>
      </c>
      <c r="D871" s="22" t="b">
        <f t="shared" si="214"/>
        <v>0</v>
      </c>
      <c r="E871" s="22" t="b">
        <f t="shared" si="215"/>
        <v>0</v>
      </c>
      <c r="F871" s="22" t="b">
        <f t="shared" si="210"/>
        <v>0</v>
      </c>
      <c r="G871" s="22" t="b">
        <f t="shared" si="225"/>
        <v>0</v>
      </c>
      <c r="H871" s="22" t="b">
        <f t="shared" si="216"/>
        <v>0</v>
      </c>
      <c r="I871" s="22" t="b">
        <f t="shared" si="223"/>
        <v>0</v>
      </c>
      <c r="J871" s="22" t="b">
        <f t="shared" si="217"/>
        <v>0</v>
      </c>
      <c r="K871" s="3" t="str">
        <f>IF(AND(J871,RIGHT(Y871)="통"),Y871,"")</f>
        <v/>
      </c>
      <c r="L871" s="3" t="str">
        <f t="shared" si="218"/>
        <v/>
      </c>
      <c r="M871" s="3" t="str">
        <f t="shared" si="219"/>
        <v/>
      </c>
      <c r="N871" s="64" t="str">
        <f t="shared" si="224"/>
        <v/>
      </c>
      <c r="O871" s="3" t="str">
        <f>IF(I871,IF(I872,CONCATENATE(Y871,O872),Y871),"")</f>
        <v/>
      </c>
      <c r="P871" s="19" t="str">
        <f>IF(G871,O871,IF(D871,Y871,""))</f>
        <v/>
      </c>
      <c r="Q871" s="23">
        <f>_xlfn.XLOOKUP(R871,summary!C1:C36,summary!B1:B36)</f>
        <v>43777</v>
      </c>
      <c r="R871" s="24" t="str">
        <f t="shared" si="220"/>
        <v>동백1동</v>
      </c>
      <c r="S871" s="24" t="str">
        <f>IF(J871,Y871,S870)</f>
        <v>동백9통</v>
      </c>
      <c r="T871" s="24" t="str">
        <f>IF(J871,P872,T870)</f>
        <v>(동백동, 호수마을주공아파트)</v>
      </c>
      <c r="U871" s="24" t="str">
        <f t="shared" si="221"/>
        <v>동백</v>
      </c>
      <c r="V871" s="25">
        <f>IF(J871,M871,V870)</f>
        <v>9</v>
      </c>
      <c r="W871" s="25">
        <f t="shared" si="222"/>
        <v>5</v>
      </c>
      <c r="X871" s="26"/>
      <c r="Y871" s="7"/>
      <c r="Z871" s="2" t="s">
        <v>106</v>
      </c>
      <c r="AA871" s="2" t="s">
        <v>1065</v>
      </c>
      <c r="AB871" s="5"/>
      <c r="AC871" s="5"/>
      <c r="AD871" s="5"/>
      <c r="AE871" s="5"/>
      <c r="AF871" s="5"/>
      <c r="AG871" s="5"/>
    </row>
    <row r="872" spans="1:33" ht="15.95" customHeight="1" x14ac:dyDescent="0.3">
      <c r="A872" s="22" t="b">
        <f t="shared" si="211"/>
        <v>0</v>
      </c>
      <c r="B872" s="22" t="b">
        <f t="shared" si="212"/>
        <v>0</v>
      </c>
      <c r="C872" s="22" t="b">
        <f t="shared" si="213"/>
        <v>0</v>
      </c>
      <c r="D872" s="22" t="b">
        <f t="shared" si="214"/>
        <v>0</v>
      </c>
      <c r="E872" s="22" t="b">
        <f t="shared" si="215"/>
        <v>0</v>
      </c>
      <c r="F872" s="22" t="b">
        <f t="shared" si="210"/>
        <v>0</v>
      </c>
      <c r="G872" s="22" t="b">
        <f t="shared" si="225"/>
        <v>0</v>
      </c>
      <c r="H872" s="22" t="b">
        <f t="shared" si="216"/>
        <v>0</v>
      </c>
      <c r="I872" s="22" t="b">
        <f t="shared" si="223"/>
        <v>0</v>
      </c>
      <c r="J872" s="22" t="b">
        <f t="shared" si="217"/>
        <v>0</v>
      </c>
      <c r="K872" s="3" t="str">
        <f>IF(AND(J872,RIGHT(Y872)="통"),Y872,"")</f>
        <v/>
      </c>
      <c r="L872" s="3" t="str">
        <f t="shared" si="218"/>
        <v/>
      </c>
      <c r="M872" s="3" t="str">
        <f t="shared" si="219"/>
        <v/>
      </c>
      <c r="N872" s="64" t="str">
        <f t="shared" si="224"/>
        <v/>
      </c>
      <c r="O872" s="3" t="str">
        <f>IF(I872,IF(I873,CONCATENATE(Y872,O873),Y872),"")</f>
        <v/>
      </c>
      <c r="P872" s="19" t="str">
        <f>IF(G872,O872,IF(D872,Y872,""))</f>
        <v/>
      </c>
      <c r="Q872" s="23">
        <f>_xlfn.XLOOKUP(R872,summary!C1:C36,summary!B1:B36)</f>
        <v>43777</v>
      </c>
      <c r="R872" s="24" t="str">
        <f t="shared" si="220"/>
        <v>동백1동</v>
      </c>
      <c r="S872" s="24" t="str">
        <f>IF(J872,Y872,S871)</f>
        <v>동백9통</v>
      </c>
      <c r="T872" s="24" t="str">
        <f>IF(J872,P873,T871)</f>
        <v>(동백동, 호수마을주공아파트)</v>
      </c>
      <c r="U872" s="24" t="str">
        <f t="shared" si="221"/>
        <v>동백</v>
      </c>
      <c r="V872" s="25">
        <f>IF(J872,M872,V871)</f>
        <v>9</v>
      </c>
      <c r="W872" s="25">
        <f t="shared" si="222"/>
        <v>6</v>
      </c>
      <c r="X872" s="26"/>
      <c r="Y872" s="7"/>
      <c r="Z872" s="2" t="s">
        <v>108</v>
      </c>
      <c r="AA872" s="2" t="s">
        <v>1066</v>
      </c>
      <c r="AB872" s="5"/>
      <c r="AC872" s="5"/>
      <c r="AD872" s="5"/>
      <c r="AE872" s="5"/>
      <c r="AF872" s="5"/>
      <c r="AG872" s="5"/>
    </row>
    <row r="873" spans="1:33" ht="15.95" customHeight="1" x14ac:dyDescent="0.3">
      <c r="A873" s="22" t="b">
        <f t="shared" si="211"/>
        <v>0</v>
      </c>
      <c r="B873" s="22" t="b">
        <f t="shared" si="212"/>
        <v>0</v>
      </c>
      <c r="C873" s="22" t="b">
        <f t="shared" si="213"/>
        <v>0</v>
      </c>
      <c r="D873" s="22" t="b">
        <f t="shared" si="214"/>
        <v>0</v>
      </c>
      <c r="E873" s="22" t="b">
        <f t="shared" si="215"/>
        <v>0</v>
      </c>
      <c r="F873" s="22" t="b">
        <f t="shared" si="210"/>
        <v>0</v>
      </c>
      <c r="G873" s="22" t="b">
        <f t="shared" si="225"/>
        <v>0</v>
      </c>
      <c r="H873" s="22" t="b">
        <f t="shared" si="216"/>
        <v>0</v>
      </c>
      <c r="I873" s="22" t="b">
        <f t="shared" si="223"/>
        <v>0</v>
      </c>
      <c r="J873" s="22" t="b">
        <f t="shared" si="217"/>
        <v>0</v>
      </c>
      <c r="K873" s="3" t="str">
        <f>IF(AND(J873,RIGHT(Y873)="통"),Y873,"")</f>
        <v/>
      </c>
      <c r="L873" s="3" t="str">
        <f t="shared" si="218"/>
        <v/>
      </c>
      <c r="M873" s="3" t="str">
        <f t="shared" si="219"/>
        <v/>
      </c>
      <c r="N873" s="64" t="str">
        <f t="shared" si="224"/>
        <v/>
      </c>
      <c r="O873" s="3" t="str">
        <f>IF(I873,IF(I874,CONCATENATE(Y873,O874),Y873),"")</f>
        <v/>
      </c>
      <c r="P873" s="19" t="str">
        <f>IF(G873,O873,IF(D873,Y873,""))</f>
        <v/>
      </c>
      <c r="Q873" s="23">
        <f>_xlfn.XLOOKUP(R873,summary!C1:C36,summary!B1:B36)</f>
        <v>43777</v>
      </c>
      <c r="R873" s="24" t="str">
        <f t="shared" si="220"/>
        <v>동백1동</v>
      </c>
      <c r="S873" s="24" t="str">
        <f>IF(J873,Y873,S872)</f>
        <v>동백9통</v>
      </c>
      <c r="T873" s="24" t="str">
        <f>IF(J873,P874,T872)</f>
        <v>(동백동, 호수마을주공아파트)</v>
      </c>
      <c r="U873" s="24" t="str">
        <f t="shared" si="221"/>
        <v>동백</v>
      </c>
      <c r="V873" s="25">
        <f>IF(J873,M873,V872)</f>
        <v>9</v>
      </c>
      <c r="W873" s="25">
        <f t="shared" si="222"/>
        <v>7</v>
      </c>
      <c r="X873" s="26"/>
      <c r="Y873" s="7"/>
      <c r="Z873" s="2" t="s">
        <v>110</v>
      </c>
      <c r="AA873" s="2" t="s">
        <v>1067</v>
      </c>
      <c r="AB873" s="5"/>
      <c r="AC873" s="5"/>
      <c r="AD873" s="5"/>
      <c r="AE873" s="5"/>
      <c r="AF873" s="5"/>
      <c r="AG873" s="5"/>
    </row>
    <row r="874" spans="1:33" ht="15.95" customHeight="1" x14ac:dyDescent="0.3">
      <c r="A874" s="22" t="b">
        <f t="shared" si="211"/>
        <v>0</v>
      </c>
      <c r="B874" s="22" t="b">
        <f t="shared" si="212"/>
        <v>0</v>
      </c>
      <c r="C874" s="22" t="b">
        <f t="shared" si="213"/>
        <v>0</v>
      </c>
      <c r="D874" s="22" t="b">
        <f t="shared" si="214"/>
        <v>0</v>
      </c>
      <c r="E874" s="22" t="b">
        <f t="shared" si="215"/>
        <v>0</v>
      </c>
      <c r="F874" s="22" t="b">
        <f t="shared" si="210"/>
        <v>0</v>
      </c>
      <c r="G874" s="22" t="b">
        <f t="shared" si="225"/>
        <v>0</v>
      </c>
      <c r="H874" s="22" t="b">
        <f t="shared" si="216"/>
        <v>0</v>
      </c>
      <c r="I874" s="22" t="b">
        <f t="shared" si="223"/>
        <v>0</v>
      </c>
      <c r="J874" s="22" t="b">
        <f t="shared" si="217"/>
        <v>0</v>
      </c>
      <c r="K874" s="3" t="str">
        <f>IF(AND(J874,RIGHT(Y874)="통"),Y874,"")</f>
        <v/>
      </c>
      <c r="L874" s="3" t="str">
        <f t="shared" si="218"/>
        <v/>
      </c>
      <c r="M874" s="3" t="str">
        <f t="shared" si="219"/>
        <v/>
      </c>
      <c r="N874" s="64" t="str">
        <f t="shared" si="224"/>
        <v/>
      </c>
      <c r="O874" s="3" t="str">
        <f>IF(I874,IF(I875,CONCATENATE(Y874,O875),Y874),"")</f>
        <v/>
      </c>
      <c r="P874" s="19" t="str">
        <f>IF(G874,O874,IF(D874,Y874,""))</f>
        <v/>
      </c>
      <c r="Q874" s="23">
        <f>_xlfn.XLOOKUP(R874,summary!C1:C36,summary!B1:B36)</f>
        <v>43777</v>
      </c>
      <c r="R874" s="24" t="str">
        <f t="shared" si="220"/>
        <v>동백1동</v>
      </c>
      <c r="S874" s="24" t="str">
        <f>IF(J874,Y874,S873)</f>
        <v>동백9통</v>
      </c>
      <c r="T874" s="24" t="str">
        <f>IF(J874,P875,T873)</f>
        <v>(동백동, 호수마을주공아파트)</v>
      </c>
      <c r="U874" s="24" t="str">
        <f t="shared" si="221"/>
        <v>동백</v>
      </c>
      <c r="V874" s="25">
        <f>IF(J874,M874,V873)</f>
        <v>9</v>
      </c>
      <c r="W874" s="25">
        <f t="shared" si="222"/>
        <v>8</v>
      </c>
      <c r="X874" s="26"/>
      <c r="Y874" s="7"/>
      <c r="Z874" s="2" t="s">
        <v>112</v>
      </c>
      <c r="AA874" s="2" t="s">
        <v>1068</v>
      </c>
      <c r="AB874" s="5"/>
      <c r="AC874" s="5"/>
      <c r="AD874" s="5"/>
      <c r="AE874" s="5"/>
      <c r="AF874" s="5"/>
      <c r="AG874" s="5"/>
    </row>
    <row r="875" spans="1:33" ht="15.95" customHeight="1" x14ac:dyDescent="0.3">
      <c r="A875" s="22" t="b">
        <f t="shared" si="211"/>
        <v>0</v>
      </c>
      <c r="B875" s="22" t="b">
        <f t="shared" si="212"/>
        <v>0</v>
      </c>
      <c r="C875" s="22" t="b">
        <f t="shared" si="213"/>
        <v>0</v>
      </c>
      <c r="D875" s="22" t="b">
        <f t="shared" si="214"/>
        <v>0</v>
      </c>
      <c r="E875" s="22" t="b">
        <f t="shared" si="215"/>
        <v>0</v>
      </c>
      <c r="F875" s="22" t="b">
        <f t="shared" si="210"/>
        <v>0</v>
      </c>
      <c r="G875" s="22" t="b">
        <f t="shared" si="225"/>
        <v>0</v>
      </c>
      <c r="H875" s="22" t="b">
        <f t="shared" si="216"/>
        <v>0</v>
      </c>
      <c r="I875" s="22" t="b">
        <f t="shared" si="223"/>
        <v>0</v>
      </c>
      <c r="J875" s="22" t="b">
        <f t="shared" si="217"/>
        <v>0</v>
      </c>
      <c r="K875" s="3" t="str">
        <f>IF(AND(J875,RIGHT(Y875)="통"),Y875,"")</f>
        <v/>
      </c>
      <c r="L875" s="3" t="str">
        <f t="shared" si="218"/>
        <v/>
      </c>
      <c r="M875" s="3" t="str">
        <f t="shared" si="219"/>
        <v/>
      </c>
      <c r="N875" s="64" t="str">
        <f t="shared" si="224"/>
        <v/>
      </c>
      <c r="O875" s="3" t="str">
        <f>IF(I875,IF(I876,CONCATENATE(Y875,O876),Y875),"")</f>
        <v/>
      </c>
      <c r="P875" s="19" t="str">
        <f>IF(G875,O875,IF(D875,Y875,""))</f>
        <v/>
      </c>
      <c r="Q875" s="23">
        <f>_xlfn.XLOOKUP(R875,summary!C1:C36,summary!B1:B36)</f>
        <v>43777</v>
      </c>
      <c r="R875" s="24" t="str">
        <f t="shared" si="220"/>
        <v>동백1동</v>
      </c>
      <c r="S875" s="24" t="str">
        <f>IF(J875,Y875,S874)</f>
        <v>동백9통</v>
      </c>
      <c r="T875" s="24" t="str">
        <f>IF(J875,P876,T874)</f>
        <v>(동백동, 호수마을주공아파트)</v>
      </c>
      <c r="U875" s="24" t="str">
        <f t="shared" si="221"/>
        <v>동백</v>
      </c>
      <c r="V875" s="25">
        <f>IF(J875,M875,V874)</f>
        <v>9</v>
      </c>
      <c r="W875" s="25">
        <f t="shared" si="222"/>
        <v>9</v>
      </c>
      <c r="X875" s="26"/>
      <c r="Y875" s="7"/>
      <c r="Z875" s="2" t="s">
        <v>114</v>
      </c>
      <c r="AA875" s="2" t="s">
        <v>1069</v>
      </c>
      <c r="AB875" s="5"/>
      <c r="AC875" s="5"/>
      <c r="AD875" s="5"/>
      <c r="AE875" s="5"/>
      <c r="AF875" s="5"/>
      <c r="AG875" s="5"/>
    </row>
    <row r="876" spans="1:33" ht="15.95" customHeight="1" x14ac:dyDescent="0.3">
      <c r="A876" s="22" t="b">
        <f t="shared" si="211"/>
        <v>1</v>
      </c>
      <c r="B876" s="22" t="b">
        <f t="shared" si="212"/>
        <v>0</v>
      </c>
      <c r="C876" s="22" t="b">
        <f t="shared" si="213"/>
        <v>0</v>
      </c>
      <c r="D876" s="22" t="b">
        <f t="shared" si="214"/>
        <v>0</v>
      </c>
      <c r="E876" s="22" t="b">
        <f t="shared" si="215"/>
        <v>0</v>
      </c>
      <c r="F876" s="22" t="b">
        <f t="shared" si="210"/>
        <v>0</v>
      </c>
      <c r="G876" s="22" t="b">
        <f t="shared" si="225"/>
        <v>0</v>
      </c>
      <c r="H876" s="22" t="b">
        <f t="shared" si="216"/>
        <v>0</v>
      </c>
      <c r="I876" s="22" t="b">
        <f t="shared" si="223"/>
        <v>0</v>
      </c>
      <c r="J876" s="22" t="b">
        <f t="shared" si="217"/>
        <v>1</v>
      </c>
      <c r="K876" s="3" t="str">
        <f>IF(AND(J876,RIGHT(Y876)="통"),Y876,"")</f>
        <v>동백10통</v>
      </c>
      <c r="L876" s="3" t="str">
        <f t="shared" si="218"/>
        <v>10</v>
      </c>
      <c r="M876" s="22">
        <f t="shared" si="219"/>
        <v>10</v>
      </c>
      <c r="N876" s="64" t="str">
        <f t="shared" si="224"/>
        <v>동백</v>
      </c>
      <c r="O876" s="3" t="str">
        <f>IF(I876,IF(I877,CONCATENATE(Y876,O877),Y876),"")</f>
        <v/>
      </c>
      <c r="P876" s="19" t="str">
        <f>IF(G876,O876,IF(D876,Y876,""))</f>
        <v/>
      </c>
      <c r="Q876" s="23">
        <f>_xlfn.XLOOKUP(R876,summary!C1:C36,summary!B1:B36)</f>
        <v>43777</v>
      </c>
      <c r="R876" s="24" t="str">
        <f t="shared" si="220"/>
        <v>동백1동</v>
      </c>
      <c r="S876" s="24" t="str">
        <f>IF(J876,Y876,S875)</f>
        <v>동백10통</v>
      </c>
      <c r="T876" s="24" t="str">
        <f>IF(J876,P877,T875)</f>
        <v>(동백동, 호수마을주공아파트)</v>
      </c>
      <c r="U876" s="24" t="str">
        <f t="shared" si="221"/>
        <v>동백</v>
      </c>
      <c r="V876" s="25">
        <f>IF(J876,M876,V875)</f>
        <v>10</v>
      </c>
      <c r="W876" s="25">
        <f t="shared" si="222"/>
        <v>1</v>
      </c>
      <c r="X876" s="26"/>
      <c r="Y876" s="2" t="s">
        <v>1070</v>
      </c>
      <c r="Z876" s="2" t="s">
        <v>79</v>
      </c>
      <c r="AA876" s="2" t="s">
        <v>1071</v>
      </c>
      <c r="AB876" s="5"/>
      <c r="AC876" s="5"/>
      <c r="AD876" s="5"/>
      <c r="AE876" s="5"/>
      <c r="AF876" s="5"/>
      <c r="AG876" s="5"/>
    </row>
    <row r="877" spans="1:33" ht="15.95" customHeight="1" x14ac:dyDescent="0.3">
      <c r="A877" s="22" t="b">
        <f t="shared" si="211"/>
        <v>1</v>
      </c>
      <c r="B877" s="22" t="b">
        <f t="shared" si="212"/>
        <v>1</v>
      </c>
      <c r="C877" s="22" t="b">
        <f t="shared" si="213"/>
        <v>0</v>
      </c>
      <c r="D877" s="22" t="b">
        <f t="shared" si="214"/>
        <v>0</v>
      </c>
      <c r="E877" s="22" t="b">
        <f t="shared" si="215"/>
        <v>1</v>
      </c>
      <c r="F877" s="22" t="b">
        <f t="shared" si="210"/>
        <v>1</v>
      </c>
      <c r="G877" s="22" t="b">
        <f t="shared" si="225"/>
        <v>1</v>
      </c>
      <c r="H877" s="22" t="b">
        <f t="shared" si="216"/>
        <v>0</v>
      </c>
      <c r="I877" s="22" t="b">
        <f t="shared" si="223"/>
        <v>1</v>
      </c>
      <c r="J877" s="22" t="b">
        <f t="shared" si="217"/>
        <v>0</v>
      </c>
      <c r="K877" s="3" t="str">
        <f>IF(AND(J877,RIGHT(Y877)="통"),Y877,"")</f>
        <v/>
      </c>
      <c r="L877" s="3" t="str">
        <f t="shared" si="218"/>
        <v/>
      </c>
      <c r="M877" s="3" t="str">
        <f t="shared" si="219"/>
        <v/>
      </c>
      <c r="N877" s="64" t="str">
        <f t="shared" si="224"/>
        <v/>
      </c>
      <c r="O877" s="3" t="str">
        <f>IF(I877,IF(I878,CONCATENATE(Y877,O878),Y877),"")</f>
        <v>(동백동, 호수마을주공아파트)</v>
      </c>
      <c r="P877" s="19" t="str">
        <f>IF(G877,O877,IF(D877,Y877,""))</f>
        <v>(동백동, 호수마을주공아파트)</v>
      </c>
      <c r="Q877" s="23">
        <f>_xlfn.XLOOKUP(R877,summary!C1:C36,summary!B1:B36)</f>
        <v>43777</v>
      </c>
      <c r="R877" s="24" t="str">
        <f t="shared" si="220"/>
        <v>동백1동</v>
      </c>
      <c r="S877" s="24" t="str">
        <f>IF(J877,Y877,S876)</f>
        <v>동백10통</v>
      </c>
      <c r="T877" s="24" t="str">
        <f>IF(J877,P878,T876)</f>
        <v>(동백동, 호수마을주공아파트)</v>
      </c>
      <c r="U877" s="24" t="str">
        <f t="shared" si="221"/>
        <v>동백</v>
      </c>
      <c r="V877" s="25">
        <f>IF(J877,M877,V876)</f>
        <v>10</v>
      </c>
      <c r="W877" s="25">
        <f t="shared" si="222"/>
        <v>2</v>
      </c>
      <c r="X877" s="26"/>
      <c r="Y877" s="2" t="s">
        <v>996</v>
      </c>
      <c r="Z877" s="2" t="s">
        <v>81</v>
      </c>
      <c r="AA877" s="2" t="s">
        <v>1072</v>
      </c>
      <c r="AB877" s="5"/>
      <c r="AC877" s="5"/>
      <c r="AD877" s="5"/>
      <c r="AE877" s="5"/>
      <c r="AF877" s="5"/>
      <c r="AG877" s="5"/>
    </row>
    <row r="878" spans="1:33" ht="15.95" customHeight="1" x14ac:dyDescent="0.3">
      <c r="A878" s="22" t="b">
        <f t="shared" si="211"/>
        <v>1</v>
      </c>
      <c r="B878" s="22" t="b">
        <f t="shared" si="212"/>
        <v>0</v>
      </c>
      <c r="C878" s="22" t="b">
        <f t="shared" si="213"/>
        <v>0</v>
      </c>
      <c r="D878" s="22" t="b">
        <f t="shared" si="214"/>
        <v>0</v>
      </c>
      <c r="E878" s="22" t="b">
        <f t="shared" si="215"/>
        <v>0</v>
      </c>
      <c r="F878" s="22" t="b">
        <f t="shared" si="210"/>
        <v>0</v>
      </c>
      <c r="G878" s="22" t="b">
        <f t="shared" si="225"/>
        <v>0</v>
      </c>
      <c r="H878" s="22" t="b">
        <f t="shared" si="216"/>
        <v>0</v>
      </c>
      <c r="I878" s="22" t="b">
        <f t="shared" si="223"/>
        <v>1</v>
      </c>
      <c r="J878" s="22" t="b">
        <f t="shared" si="217"/>
        <v>0</v>
      </c>
      <c r="K878" s="3" t="str">
        <f>IF(AND(J878,RIGHT(Y878)="통"),Y878,"")</f>
        <v/>
      </c>
      <c r="L878" s="3" t="str">
        <f t="shared" si="218"/>
        <v/>
      </c>
      <c r="M878" s="3" t="str">
        <f t="shared" si="219"/>
        <v/>
      </c>
      <c r="N878" s="64" t="str">
        <f t="shared" si="224"/>
        <v/>
      </c>
      <c r="O878" s="3" t="str">
        <f>IF(I878,IF(I879,CONCATENATE(Y878,O879),Y878),"")</f>
        <v>호수마을주공아파트)</v>
      </c>
      <c r="P878" s="19" t="str">
        <f>IF(G878,O878,IF(D878,Y878,""))</f>
        <v/>
      </c>
      <c r="Q878" s="23">
        <f>_xlfn.XLOOKUP(R878,summary!C1:C36,summary!B1:B36)</f>
        <v>43777</v>
      </c>
      <c r="R878" s="24" t="str">
        <f t="shared" si="220"/>
        <v>동백1동</v>
      </c>
      <c r="S878" s="24" t="str">
        <f>IF(J878,Y878,S877)</f>
        <v>동백10통</v>
      </c>
      <c r="T878" s="24" t="str">
        <f>IF(J878,P879,T877)</f>
        <v>(동백동, 호수마을주공아파트)</v>
      </c>
      <c r="U878" s="24" t="str">
        <f t="shared" si="221"/>
        <v>동백</v>
      </c>
      <c r="V878" s="25">
        <f>IF(J878,M878,V877)</f>
        <v>10</v>
      </c>
      <c r="W878" s="25">
        <f t="shared" si="222"/>
        <v>3</v>
      </c>
      <c r="X878" s="26"/>
      <c r="Y878" s="2" t="s">
        <v>998</v>
      </c>
      <c r="Z878" s="2" t="s">
        <v>83</v>
      </c>
      <c r="AA878" s="2" t="s">
        <v>1073</v>
      </c>
      <c r="AB878" s="5"/>
      <c r="AC878" s="5"/>
      <c r="AD878" s="5"/>
      <c r="AE878" s="5"/>
      <c r="AF878" s="5"/>
      <c r="AG878" s="5"/>
    </row>
    <row r="879" spans="1:33" ht="15.95" customHeight="1" x14ac:dyDescent="0.3">
      <c r="A879" s="22" t="b">
        <f t="shared" si="211"/>
        <v>1</v>
      </c>
      <c r="B879" s="22" t="b">
        <f t="shared" si="212"/>
        <v>0</v>
      </c>
      <c r="C879" s="22" t="b">
        <f t="shared" si="213"/>
        <v>1</v>
      </c>
      <c r="D879" s="22" t="b">
        <f t="shared" si="214"/>
        <v>0</v>
      </c>
      <c r="E879" s="22" t="b">
        <f t="shared" si="215"/>
        <v>1</v>
      </c>
      <c r="F879" s="22" t="b">
        <f t="shared" ref="F879:F942" si="226">_xlfn.XOR(B879,C879)</f>
        <v>1</v>
      </c>
      <c r="G879" s="22" t="b">
        <f t="shared" si="225"/>
        <v>0</v>
      </c>
      <c r="H879" s="22" t="b">
        <f t="shared" si="216"/>
        <v>1</v>
      </c>
      <c r="I879" s="22" t="b">
        <f t="shared" si="223"/>
        <v>1</v>
      </c>
      <c r="J879" s="22" t="b">
        <f t="shared" si="217"/>
        <v>0</v>
      </c>
      <c r="K879" s="3" t="str">
        <f>IF(AND(J879,RIGHT(Y879)="통"),Y879,"")</f>
        <v/>
      </c>
      <c r="L879" s="3" t="str">
        <f t="shared" si="218"/>
        <v/>
      </c>
      <c r="M879" s="3" t="str">
        <f t="shared" si="219"/>
        <v/>
      </c>
      <c r="N879" s="64" t="str">
        <f t="shared" si="224"/>
        <v/>
      </c>
      <c r="O879" s="3" t="str">
        <f>IF(I879,IF(I880,CONCATENATE(Y879,O880),Y879),"")</f>
        <v>주공아파트)</v>
      </c>
      <c r="P879" s="19" t="str">
        <f>IF(G879,O879,IF(D879,Y879,""))</f>
        <v/>
      </c>
      <c r="Q879" s="23">
        <f>_xlfn.XLOOKUP(R879,summary!C1:C36,summary!B1:B36)</f>
        <v>43777</v>
      </c>
      <c r="R879" s="24" t="str">
        <f t="shared" si="220"/>
        <v>동백1동</v>
      </c>
      <c r="S879" s="24" t="str">
        <f>IF(J879,Y879,S878)</f>
        <v>동백10통</v>
      </c>
      <c r="T879" s="24" t="str">
        <f>IF(J879,P880,T878)</f>
        <v>(동백동, 호수마을주공아파트)</v>
      </c>
      <c r="U879" s="24" t="str">
        <f t="shared" si="221"/>
        <v>동백</v>
      </c>
      <c r="V879" s="25">
        <f>IF(J879,M879,V878)</f>
        <v>10</v>
      </c>
      <c r="W879" s="25">
        <f t="shared" si="222"/>
        <v>4</v>
      </c>
      <c r="X879" s="26"/>
      <c r="Y879" s="2" t="s">
        <v>1063</v>
      </c>
      <c r="Z879" s="2" t="s">
        <v>90</v>
      </c>
      <c r="AA879" s="2" t="s">
        <v>1074</v>
      </c>
      <c r="AB879" s="5"/>
      <c r="AC879" s="5"/>
      <c r="AD879" s="5"/>
      <c r="AE879" s="5"/>
      <c r="AF879" s="5"/>
      <c r="AG879" s="5"/>
    </row>
    <row r="880" spans="1:33" ht="15.95" customHeight="1" x14ac:dyDescent="0.3">
      <c r="A880" s="22" t="b">
        <f t="shared" si="211"/>
        <v>0</v>
      </c>
      <c r="B880" s="22" t="b">
        <f t="shared" si="212"/>
        <v>0</v>
      </c>
      <c r="C880" s="22" t="b">
        <f t="shared" si="213"/>
        <v>0</v>
      </c>
      <c r="D880" s="22" t="b">
        <f t="shared" si="214"/>
        <v>0</v>
      </c>
      <c r="E880" s="22" t="b">
        <f t="shared" si="215"/>
        <v>0</v>
      </c>
      <c r="F880" s="22" t="b">
        <f t="shared" si="226"/>
        <v>0</v>
      </c>
      <c r="G880" s="22" t="b">
        <f t="shared" si="225"/>
        <v>0</v>
      </c>
      <c r="H880" s="22" t="b">
        <f t="shared" si="216"/>
        <v>0</v>
      </c>
      <c r="I880" s="22" t="b">
        <f t="shared" si="223"/>
        <v>0</v>
      </c>
      <c r="J880" s="22" t="b">
        <f t="shared" si="217"/>
        <v>0</v>
      </c>
      <c r="K880" s="3" t="str">
        <f>IF(AND(J880,RIGHT(Y880)="통"),Y880,"")</f>
        <v/>
      </c>
      <c r="L880" s="3" t="str">
        <f t="shared" si="218"/>
        <v/>
      </c>
      <c r="M880" s="3" t="str">
        <f t="shared" si="219"/>
        <v/>
      </c>
      <c r="N880" s="64" t="str">
        <f t="shared" si="224"/>
        <v/>
      </c>
      <c r="O880" s="3" t="str">
        <f>IF(I880,IF(I881,CONCATENATE(Y880,O881),Y880),"")</f>
        <v/>
      </c>
      <c r="P880" s="19" t="str">
        <f>IF(G880,O880,IF(D880,Y880,""))</f>
        <v/>
      </c>
      <c r="Q880" s="23">
        <f>_xlfn.XLOOKUP(R880,summary!C1:C36,summary!B1:B36)</f>
        <v>43777</v>
      </c>
      <c r="R880" s="24" t="str">
        <f t="shared" si="220"/>
        <v>동백1동</v>
      </c>
      <c r="S880" s="24" t="str">
        <f>IF(J880,Y880,S879)</f>
        <v>동백10통</v>
      </c>
      <c r="T880" s="24" t="str">
        <f>IF(J880,P881,T879)</f>
        <v>(동백동, 호수마을주공아파트)</v>
      </c>
      <c r="U880" s="24" t="str">
        <f t="shared" si="221"/>
        <v>동백</v>
      </c>
      <c r="V880" s="25">
        <f>IF(J880,M880,V879)</f>
        <v>10</v>
      </c>
      <c r="W880" s="25">
        <f t="shared" si="222"/>
        <v>5</v>
      </c>
      <c r="X880" s="26"/>
      <c r="Y880" s="7"/>
      <c r="Z880" s="2" t="s">
        <v>106</v>
      </c>
      <c r="AA880" s="2" t="s">
        <v>1075</v>
      </c>
      <c r="AB880" s="5"/>
      <c r="AC880" s="5"/>
      <c r="AD880" s="5"/>
      <c r="AE880" s="5"/>
      <c r="AF880" s="5"/>
      <c r="AG880" s="5"/>
    </row>
    <row r="881" spans="1:33" ht="15.95" customHeight="1" x14ac:dyDescent="0.3">
      <c r="A881" s="22" t="b">
        <f t="shared" si="211"/>
        <v>0</v>
      </c>
      <c r="B881" s="22" t="b">
        <f t="shared" si="212"/>
        <v>0</v>
      </c>
      <c r="C881" s="22" t="b">
        <f t="shared" si="213"/>
        <v>0</v>
      </c>
      <c r="D881" s="22" t="b">
        <f t="shared" si="214"/>
        <v>0</v>
      </c>
      <c r="E881" s="22" t="b">
        <f t="shared" si="215"/>
        <v>0</v>
      </c>
      <c r="F881" s="22" t="b">
        <f t="shared" si="226"/>
        <v>0</v>
      </c>
      <c r="G881" s="22" t="b">
        <f t="shared" si="225"/>
        <v>0</v>
      </c>
      <c r="H881" s="22" t="b">
        <f t="shared" si="216"/>
        <v>0</v>
      </c>
      <c r="I881" s="22" t="b">
        <f t="shared" si="223"/>
        <v>0</v>
      </c>
      <c r="J881" s="22" t="b">
        <f t="shared" si="217"/>
        <v>0</v>
      </c>
      <c r="K881" s="3" t="str">
        <f>IF(AND(J881,RIGHT(Y881)="통"),Y881,"")</f>
        <v/>
      </c>
      <c r="L881" s="3" t="str">
        <f t="shared" si="218"/>
        <v/>
      </c>
      <c r="M881" s="3" t="str">
        <f t="shared" si="219"/>
        <v/>
      </c>
      <c r="N881" s="64" t="str">
        <f t="shared" si="224"/>
        <v/>
      </c>
      <c r="O881" s="3" t="str">
        <f>IF(I881,IF(I882,CONCATENATE(Y881,O882),Y881),"")</f>
        <v/>
      </c>
      <c r="P881" s="19" t="str">
        <f>IF(G881,O881,IF(D881,Y881,""))</f>
        <v/>
      </c>
      <c r="Q881" s="23">
        <f>_xlfn.XLOOKUP(R881,summary!C1:C36,summary!B1:B36)</f>
        <v>43777</v>
      </c>
      <c r="R881" s="24" t="str">
        <f t="shared" si="220"/>
        <v>동백1동</v>
      </c>
      <c r="S881" s="24" t="str">
        <f>IF(J881,Y881,S880)</f>
        <v>동백10통</v>
      </c>
      <c r="T881" s="24" t="str">
        <f>IF(J881,P882,T880)</f>
        <v>(동백동, 호수마을주공아파트)</v>
      </c>
      <c r="U881" s="24" t="str">
        <f t="shared" si="221"/>
        <v>동백</v>
      </c>
      <c r="V881" s="25">
        <f>IF(J881,M881,V880)</f>
        <v>10</v>
      </c>
      <c r="W881" s="25">
        <f t="shared" si="222"/>
        <v>6</v>
      </c>
      <c r="X881" s="26"/>
      <c r="Y881" s="7"/>
      <c r="Z881" s="2" t="s">
        <v>108</v>
      </c>
      <c r="AA881" s="2" t="s">
        <v>1076</v>
      </c>
      <c r="AB881" s="5"/>
      <c r="AC881" s="5"/>
      <c r="AD881" s="5"/>
      <c r="AE881" s="5"/>
      <c r="AF881" s="5"/>
      <c r="AG881" s="5"/>
    </row>
    <row r="882" spans="1:33" ht="15.95" customHeight="1" x14ac:dyDescent="0.3">
      <c r="A882" s="22" t="b">
        <f t="shared" si="211"/>
        <v>0</v>
      </c>
      <c r="B882" s="22" t="b">
        <f t="shared" si="212"/>
        <v>0</v>
      </c>
      <c r="C882" s="22" t="b">
        <f t="shared" si="213"/>
        <v>0</v>
      </c>
      <c r="D882" s="22" t="b">
        <f t="shared" si="214"/>
        <v>0</v>
      </c>
      <c r="E882" s="22" t="b">
        <f t="shared" si="215"/>
        <v>0</v>
      </c>
      <c r="F882" s="22" t="b">
        <f t="shared" si="226"/>
        <v>0</v>
      </c>
      <c r="G882" s="22" t="b">
        <f t="shared" si="225"/>
        <v>0</v>
      </c>
      <c r="H882" s="22" t="b">
        <f t="shared" si="216"/>
        <v>0</v>
      </c>
      <c r="I882" s="22" t="b">
        <f t="shared" si="223"/>
        <v>0</v>
      </c>
      <c r="J882" s="22" t="b">
        <f t="shared" si="217"/>
        <v>0</v>
      </c>
      <c r="K882" s="3" t="str">
        <f>IF(AND(J882,RIGHT(Y882)="통"),Y882,"")</f>
        <v/>
      </c>
      <c r="L882" s="3" t="str">
        <f t="shared" si="218"/>
        <v/>
      </c>
      <c r="M882" s="3" t="str">
        <f t="shared" si="219"/>
        <v/>
      </c>
      <c r="N882" s="64" t="str">
        <f t="shared" si="224"/>
        <v/>
      </c>
      <c r="O882" s="3" t="str">
        <f>IF(I882,IF(I883,CONCATENATE(Y882,O883),Y882),"")</f>
        <v/>
      </c>
      <c r="P882" s="19" t="str">
        <f>IF(G882,O882,IF(D882,Y882,""))</f>
        <v/>
      </c>
      <c r="Q882" s="23">
        <f>_xlfn.XLOOKUP(R882,summary!C1:C36,summary!B1:B36)</f>
        <v>43777</v>
      </c>
      <c r="R882" s="24" t="str">
        <f t="shared" si="220"/>
        <v>동백1동</v>
      </c>
      <c r="S882" s="24" t="str">
        <f>IF(J882,Y882,S881)</f>
        <v>동백10통</v>
      </c>
      <c r="T882" s="24" t="str">
        <f>IF(J882,P883,T881)</f>
        <v>(동백동, 호수마을주공아파트)</v>
      </c>
      <c r="U882" s="24" t="str">
        <f t="shared" si="221"/>
        <v>동백</v>
      </c>
      <c r="V882" s="25">
        <f>IF(J882,M882,V881)</f>
        <v>10</v>
      </c>
      <c r="W882" s="25">
        <f t="shared" si="222"/>
        <v>7</v>
      </c>
      <c r="X882" s="26"/>
      <c r="Y882" s="7"/>
      <c r="Z882" s="2" t="s">
        <v>110</v>
      </c>
      <c r="AA882" s="2" t="s">
        <v>1077</v>
      </c>
      <c r="AB882" s="5"/>
      <c r="AC882" s="5"/>
      <c r="AD882" s="5"/>
      <c r="AE882" s="5"/>
      <c r="AF882" s="5"/>
      <c r="AG882" s="5"/>
    </row>
    <row r="883" spans="1:33" ht="15.95" customHeight="1" x14ac:dyDescent="0.3">
      <c r="A883" s="22" t="b">
        <f t="shared" si="211"/>
        <v>0</v>
      </c>
      <c r="B883" s="22" t="b">
        <f t="shared" si="212"/>
        <v>0</v>
      </c>
      <c r="C883" s="22" t="b">
        <f t="shared" si="213"/>
        <v>0</v>
      </c>
      <c r="D883" s="22" t="b">
        <f t="shared" si="214"/>
        <v>0</v>
      </c>
      <c r="E883" s="22" t="b">
        <f t="shared" si="215"/>
        <v>0</v>
      </c>
      <c r="F883" s="22" t="b">
        <f t="shared" si="226"/>
        <v>0</v>
      </c>
      <c r="G883" s="22" t="b">
        <f t="shared" si="225"/>
        <v>0</v>
      </c>
      <c r="H883" s="22" t="b">
        <f t="shared" si="216"/>
        <v>0</v>
      </c>
      <c r="I883" s="22" t="b">
        <f t="shared" si="223"/>
        <v>0</v>
      </c>
      <c r="J883" s="22" t="b">
        <f t="shared" si="217"/>
        <v>0</v>
      </c>
      <c r="K883" s="3" t="str">
        <f>IF(AND(J883,RIGHT(Y883)="통"),Y883,"")</f>
        <v/>
      </c>
      <c r="L883" s="3" t="str">
        <f t="shared" si="218"/>
        <v/>
      </c>
      <c r="M883" s="3" t="str">
        <f t="shared" si="219"/>
        <v/>
      </c>
      <c r="N883" s="64" t="str">
        <f t="shared" si="224"/>
        <v/>
      </c>
      <c r="O883" s="3" t="str">
        <f>IF(I883,IF(I884,CONCATENATE(Y883,O884),Y883),"")</f>
        <v/>
      </c>
      <c r="P883" s="19" t="str">
        <f>IF(G883,O883,IF(D883,Y883,""))</f>
        <v/>
      </c>
      <c r="Q883" s="23">
        <f>_xlfn.XLOOKUP(R883,summary!C1:C36,summary!B1:B36)</f>
        <v>43777</v>
      </c>
      <c r="R883" s="24" t="str">
        <f t="shared" si="220"/>
        <v>동백1동</v>
      </c>
      <c r="S883" s="24" t="str">
        <f>IF(J883,Y883,S882)</f>
        <v>동백10통</v>
      </c>
      <c r="T883" s="24" t="str">
        <f>IF(J883,P884,T882)</f>
        <v>(동백동, 호수마을주공아파트)</v>
      </c>
      <c r="U883" s="24" t="str">
        <f t="shared" si="221"/>
        <v>동백</v>
      </c>
      <c r="V883" s="25">
        <f>IF(J883,M883,V882)</f>
        <v>10</v>
      </c>
      <c r="W883" s="25">
        <f t="shared" si="222"/>
        <v>8</v>
      </c>
      <c r="X883" s="26"/>
      <c r="Y883" s="7"/>
      <c r="Z883" s="2" t="s">
        <v>112</v>
      </c>
      <c r="AA883" s="2" t="s">
        <v>1078</v>
      </c>
      <c r="AB883" s="5"/>
      <c r="AC883" s="5"/>
      <c r="AD883" s="5"/>
      <c r="AE883" s="5"/>
      <c r="AF883" s="5"/>
      <c r="AG883" s="5"/>
    </row>
    <row r="884" spans="1:33" ht="15.95" customHeight="1" x14ac:dyDescent="0.3">
      <c r="A884" s="22" t="b">
        <f t="shared" si="211"/>
        <v>0</v>
      </c>
      <c r="B884" s="22" t="b">
        <f t="shared" si="212"/>
        <v>0</v>
      </c>
      <c r="C884" s="22" t="b">
        <f t="shared" si="213"/>
        <v>0</v>
      </c>
      <c r="D884" s="22" t="b">
        <f t="shared" si="214"/>
        <v>0</v>
      </c>
      <c r="E884" s="22" t="b">
        <f t="shared" si="215"/>
        <v>0</v>
      </c>
      <c r="F884" s="22" t="b">
        <f t="shared" si="226"/>
        <v>0</v>
      </c>
      <c r="G884" s="22" t="b">
        <f t="shared" si="225"/>
        <v>0</v>
      </c>
      <c r="H884" s="22" t="b">
        <f t="shared" si="216"/>
        <v>0</v>
      </c>
      <c r="I884" s="22" t="b">
        <f t="shared" si="223"/>
        <v>0</v>
      </c>
      <c r="J884" s="22" t="b">
        <f t="shared" si="217"/>
        <v>0</v>
      </c>
      <c r="K884" s="3" t="str">
        <f>IF(AND(J884,RIGHT(Y884)="통"),Y884,"")</f>
        <v/>
      </c>
      <c r="L884" s="3" t="str">
        <f t="shared" si="218"/>
        <v/>
      </c>
      <c r="M884" s="3" t="str">
        <f t="shared" si="219"/>
        <v/>
      </c>
      <c r="N884" s="64" t="str">
        <f t="shared" si="224"/>
        <v/>
      </c>
      <c r="O884" s="3" t="str">
        <f>IF(I884,IF(I885,CONCATENATE(Y884,O885),Y884),"")</f>
        <v/>
      </c>
      <c r="P884" s="19" t="str">
        <f>IF(G884,O884,IF(D884,Y884,""))</f>
        <v/>
      </c>
      <c r="Q884" s="23">
        <f>_xlfn.XLOOKUP(R884,summary!C1:C36,summary!B1:B36)</f>
        <v>43777</v>
      </c>
      <c r="R884" s="24" t="str">
        <f t="shared" si="220"/>
        <v>동백1동</v>
      </c>
      <c r="S884" s="24" t="str">
        <f>IF(J884,Y884,S883)</f>
        <v>동백10통</v>
      </c>
      <c r="T884" s="24" t="str">
        <f>IF(J884,P885,T883)</f>
        <v>(동백동, 호수마을주공아파트)</v>
      </c>
      <c r="U884" s="24" t="str">
        <f t="shared" si="221"/>
        <v>동백</v>
      </c>
      <c r="V884" s="25">
        <f>IF(J884,M884,V883)</f>
        <v>10</v>
      </c>
      <c r="W884" s="25">
        <f t="shared" si="222"/>
        <v>9</v>
      </c>
      <c r="X884" s="26"/>
      <c r="Y884" s="7"/>
      <c r="Z884" s="2" t="s">
        <v>114</v>
      </c>
      <c r="AA884" s="2" t="s">
        <v>1079</v>
      </c>
      <c r="AB884" s="5"/>
      <c r="AC884" s="5"/>
      <c r="AD884" s="5"/>
      <c r="AE884" s="5"/>
      <c r="AF884" s="5"/>
      <c r="AG884" s="5"/>
    </row>
    <row r="885" spans="1:33" ht="15.95" customHeight="1" x14ac:dyDescent="0.3">
      <c r="A885" s="22" t="b">
        <f t="shared" si="211"/>
        <v>0</v>
      </c>
      <c r="B885" s="22" t="b">
        <f t="shared" si="212"/>
        <v>0</v>
      </c>
      <c r="C885" s="22" t="b">
        <f t="shared" si="213"/>
        <v>0</v>
      </c>
      <c r="D885" s="22" t="b">
        <f t="shared" si="214"/>
        <v>0</v>
      </c>
      <c r="E885" s="22" t="b">
        <f t="shared" si="215"/>
        <v>0</v>
      </c>
      <c r="F885" s="22" t="b">
        <f t="shared" si="226"/>
        <v>0</v>
      </c>
      <c r="G885" s="22" t="b">
        <f t="shared" si="225"/>
        <v>0</v>
      </c>
      <c r="H885" s="22" t="b">
        <f t="shared" si="216"/>
        <v>0</v>
      </c>
      <c r="I885" s="22" t="b">
        <f t="shared" si="223"/>
        <v>0</v>
      </c>
      <c r="J885" s="22" t="b">
        <f t="shared" si="217"/>
        <v>0</v>
      </c>
      <c r="K885" s="3" t="str">
        <f>IF(AND(J885,RIGHT(Y885)="통"),Y885,"")</f>
        <v/>
      </c>
      <c r="L885" s="3" t="str">
        <f t="shared" si="218"/>
        <v/>
      </c>
      <c r="M885" s="3" t="str">
        <f t="shared" si="219"/>
        <v/>
      </c>
      <c r="N885" s="64" t="str">
        <f t="shared" si="224"/>
        <v/>
      </c>
      <c r="O885" s="3" t="str">
        <f>IF(I885,IF(I886,CONCATENATE(Y885,O886),Y885),"")</f>
        <v/>
      </c>
      <c r="P885" s="19" t="str">
        <f>IF(G885,O885,IF(D885,Y885,""))</f>
        <v/>
      </c>
      <c r="Q885" s="23" t="e">
        <f>_xlfn.XLOOKUP(R885,summary!C1:C36,summary!B1:B36)</f>
        <v>#N/A</v>
      </c>
      <c r="R885" s="24" t="str">
        <f t="shared" si="220"/>
        <v xml:space="preserve">  </v>
      </c>
      <c r="S885" s="24" t="str">
        <f>IF(J885,Y885,S884)</f>
        <v>동백10통</v>
      </c>
      <c r="T885" s="24" t="str">
        <f>IF(J885,P886,T884)</f>
        <v>(동백동, 호수마을주공아파트)</v>
      </c>
      <c r="U885" s="24" t="str">
        <f t="shared" si="221"/>
        <v>동백</v>
      </c>
      <c r="V885" s="25">
        <f>IF(J885,M885,V884)</f>
        <v>10</v>
      </c>
      <c r="W885" s="24" t="str">
        <f t="shared" si="222"/>
        <v/>
      </c>
      <c r="X885" s="21" t="s">
        <v>234</v>
      </c>
      <c r="Y885" s="7"/>
      <c r="Z885" s="7"/>
      <c r="AA885" s="7"/>
      <c r="AB885" s="5"/>
      <c r="AC885" s="5"/>
      <c r="AD885" s="5"/>
      <c r="AE885" s="5"/>
      <c r="AF885" s="5"/>
      <c r="AG885" s="5"/>
    </row>
    <row r="886" spans="1:33" ht="15.95" customHeight="1" x14ac:dyDescent="0.3">
      <c r="A886" s="22" t="b">
        <f t="shared" si="211"/>
        <v>0</v>
      </c>
      <c r="B886" s="22" t="b">
        <f t="shared" si="212"/>
        <v>0</v>
      </c>
      <c r="C886" s="22" t="b">
        <f t="shared" si="213"/>
        <v>0</v>
      </c>
      <c r="D886" s="22" t="b">
        <f t="shared" si="214"/>
        <v>0</v>
      </c>
      <c r="E886" s="22" t="b">
        <f t="shared" si="215"/>
        <v>0</v>
      </c>
      <c r="F886" s="22" t="b">
        <f t="shared" si="226"/>
        <v>0</v>
      </c>
      <c r="G886" s="22" t="b">
        <f t="shared" si="225"/>
        <v>0</v>
      </c>
      <c r="H886" s="22" t="b">
        <f t="shared" si="216"/>
        <v>0</v>
      </c>
      <c r="I886" s="22" t="b">
        <f t="shared" si="223"/>
        <v>0</v>
      </c>
      <c r="J886" s="22" t="b">
        <f t="shared" si="217"/>
        <v>0</v>
      </c>
      <c r="K886" s="3" t="str">
        <f>IF(AND(J886,RIGHT(Y886)="통"),Y886,"")</f>
        <v/>
      </c>
      <c r="L886" s="3" t="str">
        <f t="shared" si="218"/>
        <v/>
      </c>
      <c r="M886" s="3" t="str">
        <f t="shared" si="219"/>
        <v/>
      </c>
      <c r="N886" s="64" t="str">
        <f t="shared" si="224"/>
        <v/>
      </c>
      <c r="O886" s="3" t="str">
        <f>IF(I886,IF(I887,CONCATENATE(Y886,O887),Y886),"")</f>
        <v/>
      </c>
      <c r="P886" s="19" t="str">
        <f>IF(G886,O886,IF(D886,Y886,""))</f>
        <v/>
      </c>
      <c r="Q886" s="23" t="e">
        <f>_xlfn.XLOOKUP(R886,summary!C1:C36,summary!B1:B36)</f>
        <v>#N/A</v>
      </c>
      <c r="R886" s="24" t="str">
        <f t="shared" si="220"/>
        <v xml:space="preserve">  </v>
      </c>
      <c r="S886" s="24" t="str">
        <f>IF(J886,Y886,S885)</f>
        <v>동백10통</v>
      </c>
      <c r="T886" s="24" t="str">
        <f>IF(J886,P887,T885)</f>
        <v>(동백동, 호수마을주공아파트)</v>
      </c>
      <c r="U886" s="24" t="str">
        <f t="shared" si="221"/>
        <v>동백</v>
      </c>
      <c r="V886" s="25">
        <f>IF(J886,M886,V885)</f>
        <v>10</v>
      </c>
      <c r="W886" s="24" t="str">
        <f t="shared" si="222"/>
        <v/>
      </c>
      <c r="X886" s="26"/>
      <c r="Y886" s="7"/>
      <c r="Z886" s="7"/>
      <c r="AA886" s="7"/>
      <c r="AB886" s="5"/>
      <c r="AC886" s="5"/>
      <c r="AD886" s="5"/>
      <c r="AE886" s="5"/>
      <c r="AF886" s="5"/>
      <c r="AG886" s="5"/>
    </row>
    <row r="887" spans="1:33" ht="15.95" customHeight="1" x14ac:dyDescent="0.3">
      <c r="A887" s="22" t="b">
        <f t="shared" si="211"/>
        <v>0</v>
      </c>
      <c r="B887" s="22" t="b">
        <f t="shared" si="212"/>
        <v>0</v>
      </c>
      <c r="C887" s="22" t="b">
        <f t="shared" si="213"/>
        <v>0</v>
      </c>
      <c r="D887" s="22" t="b">
        <f t="shared" si="214"/>
        <v>0</v>
      </c>
      <c r="E887" s="22" t="b">
        <f t="shared" si="215"/>
        <v>0</v>
      </c>
      <c r="F887" s="22" t="b">
        <f t="shared" si="226"/>
        <v>0</v>
      </c>
      <c r="G887" s="22" t="b">
        <f t="shared" si="225"/>
        <v>0</v>
      </c>
      <c r="H887" s="22" t="b">
        <f t="shared" si="216"/>
        <v>0</v>
      </c>
      <c r="I887" s="22" t="b">
        <f t="shared" si="223"/>
        <v>0</v>
      </c>
      <c r="J887" s="22" t="b">
        <f t="shared" si="217"/>
        <v>0</v>
      </c>
      <c r="K887" s="3" t="str">
        <f>IF(AND(J887,RIGHT(Y887)="통"),Y887,"")</f>
        <v/>
      </c>
      <c r="L887" s="3" t="str">
        <f t="shared" si="218"/>
        <v/>
      </c>
      <c r="M887" s="3" t="str">
        <f t="shared" si="219"/>
        <v/>
      </c>
      <c r="N887" s="64" t="str">
        <f t="shared" si="224"/>
        <v/>
      </c>
      <c r="O887" s="3" t="str">
        <f>IF(I887,IF(I888,CONCATENATE(Y887,O888),Y887),"")</f>
        <v/>
      </c>
      <c r="P887" s="19" t="str">
        <f>IF(G887,O887,IF(D887,Y887,""))</f>
        <v/>
      </c>
      <c r="Q887" s="23" t="e">
        <f>_xlfn.XLOOKUP(R887,summary!C1:C36,summary!B1:B36)</f>
        <v>#N/A</v>
      </c>
      <c r="R887" s="24" t="str">
        <f t="shared" si="220"/>
        <v xml:space="preserve">  </v>
      </c>
      <c r="S887" s="24" t="str">
        <f>IF(J887,Y887,S886)</f>
        <v>동백10통</v>
      </c>
      <c r="T887" s="24" t="str">
        <f>IF(J887,P888,T886)</f>
        <v>(동백동, 호수마을주공아파트)</v>
      </c>
      <c r="U887" s="24" t="str">
        <f t="shared" si="221"/>
        <v>동백</v>
      </c>
      <c r="V887" s="25">
        <f>IF(J887,M887,V886)</f>
        <v>10</v>
      </c>
      <c r="W887" s="24" t="str">
        <f t="shared" si="222"/>
        <v/>
      </c>
      <c r="X887" s="26"/>
      <c r="Y887" s="7"/>
      <c r="Z887" s="7"/>
      <c r="AA887" s="7"/>
      <c r="AB887" s="5"/>
      <c r="AC887" s="5"/>
      <c r="AD887" s="5"/>
      <c r="AE887" s="5"/>
      <c r="AF887" s="5"/>
      <c r="AG887" s="5"/>
    </row>
    <row r="888" spans="1:33" ht="15.95" customHeight="1" x14ac:dyDescent="0.3">
      <c r="A888" s="22" t="b">
        <f t="shared" si="211"/>
        <v>1</v>
      </c>
      <c r="B888" s="22" t="b">
        <f t="shared" si="212"/>
        <v>0</v>
      </c>
      <c r="C888" s="22" t="b">
        <f t="shared" si="213"/>
        <v>0</v>
      </c>
      <c r="D888" s="22" t="b">
        <f t="shared" si="214"/>
        <v>0</v>
      </c>
      <c r="E888" s="22" t="b">
        <f t="shared" si="215"/>
        <v>0</v>
      </c>
      <c r="F888" s="22" t="b">
        <f t="shared" si="226"/>
        <v>0</v>
      </c>
      <c r="G888" s="22" t="b">
        <f t="shared" si="225"/>
        <v>0</v>
      </c>
      <c r="H888" s="22" t="b">
        <f t="shared" si="216"/>
        <v>0</v>
      </c>
      <c r="I888" s="22" t="b">
        <f t="shared" si="223"/>
        <v>0</v>
      </c>
      <c r="J888" s="22" t="b">
        <f t="shared" si="217"/>
        <v>1</v>
      </c>
      <c r="K888" s="3" t="str">
        <f>IF(AND(J888,RIGHT(Y888)="통"),Y888,"")</f>
        <v/>
      </c>
      <c r="L888" s="3" t="str">
        <f t="shared" si="218"/>
        <v/>
      </c>
      <c r="M888" s="3" t="str">
        <f t="shared" si="219"/>
        <v/>
      </c>
      <c r="N888" s="64" t="str">
        <f t="shared" si="224"/>
        <v/>
      </c>
      <c r="O888" s="3" t="str">
        <f>IF(I888,IF(I889,CONCATENATE(Y888,O889),Y888),"")</f>
        <v/>
      </c>
      <c r="P888" s="19" t="str">
        <f>IF(G888,O888,IF(D888,Y888,""))</f>
        <v/>
      </c>
      <c r="Q888" s="23" t="e">
        <f>_xlfn.XLOOKUP(R888,summary!C1:C36,summary!B1:B36)</f>
        <v>#N/A</v>
      </c>
      <c r="R888" s="24" t="str">
        <f t="shared" si="220"/>
        <v>읍 면 동</v>
      </c>
      <c r="S888" s="24" t="str">
        <f>IF(J888,Y888,S887)</f>
        <v>통 리 명</v>
      </c>
      <c r="T888" s="24" t="str">
        <f>IF(J888,P889,T887)</f>
        <v/>
      </c>
      <c r="U888" s="25" t="str">
        <f t="shared" si="221"/>
        <v/>
      </c>
      <c r="V888" s="24" t="str">
        <f>IF(J888,M888,V887)</f>
        <v/>
      </c>
      <c r="W888" s="24" t="str">
        <f t="shared" si="222"/>
        <v/>
      </c>
      <c r="X888" s="21" t="s">
        <v>141</v>
      </c>
      <c r="Y888" s="2" t="s">
        <v>142</v>
      </c>
      <c r="Z888" s="2" t="s">
        <v>74</v>
      </c>
      <c r="AA888" s="2" t="s">
        <v>143</v>
      </c>
      <c r="AB888" s="5"/>
      <c r="AC888" s="5"/>
      <c r="AD888" s="5"/>
      <c r="AE888" s="5"/>
      <c r="AF888" s="5"/>
      <c r="AG888" s="5"/>
    </row>
    <row r="889" spans="1:33" ht="15.95" customHeight="1" x14ac:dyDescent="0.3">
      <c r="A889" s="22" t="b">
        <f t="shared" si="211"/>
        <v>1</v>
      </c>
      <c r="B889" s="22" t="b">
        <f t="shared" si="212"/>
        <v>0</v>
      </c>
      <c r="C889" s="22" t="b">
        <f t="shared" si="213"/>
        <v>0</v>
      </c>
      <c r="D889" s="22" t="b">
        <f t="shared" si="214"/>
        <v>0</v>
      </c>
      <c r="E889" s="22" t="b">
        <f t="shared" si="215"/>
        <v>0</v>
      </c>
      <c r="F889" s="22" t="b">
        <f t="shared" si="226"/>
        <v>0</v>
      </c>
      <c r="G889" s="22" t="b">
        <f t="shared" si="225"/>
        <v>0</v>
      </c>
      <c r="H889" s="22" t="b">
        <f t="shared" si="216"/>
        <v>0</v>
      </c>
      <c r="I889" s="22" t="b">
        <f t="shared" si="223"/>
        <v>0</v>
      </c>
      <c r="J889" s="22" t="b">
        <f t="shared" si="217"/>
        <v>1</v>
      </c>
      <c r="K889" s="3" t="str">
        <f>IF(AND(J889,RIGHT(Y889)="통"),Y889,"")</f>
        <v>동백11통</v>
      </c>
      <c r="L889" s="3" t="str">
        <f t="shared" si="218"/>
        <v>11</v>
      </c>
      <c r="M889" s="22">
        <f t="shared" si="219"/>
        <v>11</v>
      </c>
      <c r="N889" s="64" t="str">
        <f t="shared" si="224"/>
        <v>동백</v>
      </c>
      <c r="O889" s="3" t="str">
        <f>IF(I889,IF(I890,CONCATENATE(Y889,O890),Y889),"")</f>
        <v/>
      </c>
      <c r="P889" s="19" t="str">
        <f>IF(G889,O889,IF(D889,Y889,""))</f>
        <v/>
      </c>
      <c r="Q889" s="23">
        <f>_xlfn.XLOOKUP(R889,summary!C1:C36,summary!B1:B36)</f>
        <v>43777</v>
      </c>
      <c r="R889" s="24" t="str">
        <f t="shared" si="220"/>
        <v>동백1동</v>
      </c>
      <c r="S889" s="24" t="str">
        <f>IF(J889,Y889,S888)</f>
        <v>동백11통</v>
      </c>
      <c r="T889" s="24" t="str">
        <f>IF(J889,P890,T888)</f>
        <v>(동백동, 호수마을동보노빌리티)</v>
      </c>
      <c r="U889" s="24" t="str">
        <f t="shared" si="221"/>
        <v>동백</v>
      </c>
      <c r="V889" s="25">
        <f>IF(J889,M889,V888)</f>
        <v>11</v>
      </c>
      <c r="W889" s="25">
        <f t="shared" si="222"/>
        <v>1</v>
      </c>
      <c r="X889" s="21" t="s">
        <v>34</v>
      </c>
      <c r="Y889" s="2" t="s">
        <v>1080</v>
      </c>
      <c r="Z889" s="2" t="s">
        <v>79</v>
      </c>
      <c r="AA889" s="2" t="s">
        <v>1082</v>
      </c>
      <c r="AB889" s="5"/>
      <c r="AC889" s="5"/>
      <c r="AD889" s="5"/>
      <c r="AE889" s="5"/>
      <c r="AF889" s="5"/>
      <c r="AG889" s="5"/>
    </row>
    <row r="890" spans="1:33" ht="15.95" customHeight="1" x14ac:dyDescent="0.3">
      <c r="A890" s="22" t="b">
        <f t="shared" si="211"/>
        <v>1</v>
      </c>
      <c r="B890" s="22" t="b">
        <f t="shared" si="212"/>
        <v>1</v>
      </c>
      <c r="C890" s="22" t="b">
        <f t="shared" si="213"/>
        <v>0</v>
      </c>
      <c r="D890" s="22" t="b">
        <f t="shared" si="214"/>
        <v>0</v>
      </c>
      <c r="E890" s="22" t="b">
        <f t="shared" si="215"/>
        <v>1</v>
      </c>
      <c r="F890" s="22" t="b">
        <f t="shared" si="226"/>
        <v>1</v>
      </c>
      <c r="G890" s="22" t="b">
        <f t="shared" si="225"/>
        <v>1</v>
      </c>
      <c r="H890" s="22" t="b">
        <f t="shared" si="216"/>
        <v>0</v>
      </c>
      <c r="I890" s="22" t="b">
        <f t="shared" si="223"/>
        <v>1</v>
      </c>
      <c r="J890" s="22" t="b">
        <f t="shared" si="217"/>
        <v>0</v>
      </c>
      <c r="K890" s="3" t="str">
        <f>IF(AND(J890,RIGHT(Y890)="통"),Y890,"")</f>
        <v/>
      </c>
      <c r="L890" s="3" t="str">
        <f t="shared" si="218"/>
        <v/>
      </c>
      <c r="M890" s="3" t="str">
        <f t="shared" si="219"/>
        <v/>
      </c>
      <c r="N890" s="64" t="str">
        <f t="shared" si="224"/>
        <v/>
      </c>
      <c r="O890" s="3" t="str">
        <f>IF(I890,IF(I891,CONCATENATE(Y890,O891),Y890),"")</f>
        <v>(동백동, 호수마을동보노빌리티)</v>
      </c>
      <c r="P890" s="19" t="str">
        <f>IF(G890,O890,IF(D890,Y890,""))</f>
        <v>(동백동, 호수마을동보노빌리티)</v>
      </c>
      <c r="Q890" s="23">
        <f>_xlfn.XLOOKUP(R890,summary!C1:C36,summary!B1:B36)</f>
        <v>43777</v>
      </c>
      <c r="R890" s="24" t="str">
        <f t="shared" si="220"/>
        <v>동백1동</v>
      </c>
      <c r="S890" s="24" t="str">
        <f>IF(J890,Y890,S889)</f>
        <v>동백11통</v>
      </c>
      <c r="T890" s="24" t="str">
        <f>IF(J890,P891,T889)</f>
        <v>(동백동, 호수마을동보노빌리티)</v>
      </c>
      <c r="U890" s="24" t="str">
        <f t="shared" si="221"/>
        <v>동백</v>
      </c>
      <c r="V890" s="25">
        <f>IF(J890,M890,V889)</f>
        <v>11</v>
      </c>
      <c r="W890" s="25">
        <f t="shared" si="222"/>
        <v>2</v>
      </c>
      <c r="X890" s="26"/>
      <c r="Y890" s="2" t="s">
        <v>996</v>
      </c>
      <c r="Z890" s="2" t="s">
        <v>81</v>
      </c>
      <c r="AA890" s="2" t="s">
        <v>1083</v>
      </c>
      <c r="AB890" s="5"/>
      <c r="AC890" s="5"/>
      <c r="AD890" s="5"/>
      <c r="AE890" s="5"/>
      <c r="AF890" s="5"/>
      <c r="AG890" s="5"/>
    </row>
    <row r="891" spans="1:33" ht="15.95" customHeight="1" x14ac:dyDescent="0.3">
      <c r="A891" s="22" t="b">
        <f t="shared" si="211"/>
        <v>1</v>
      </c>
      <c r="B891" s="22" t="b">
        <f t="shared" si="212"/>
        <v>0</v>
      </c>
      <c r="C891" s="22" t="b">
        <f t="shared" si="213"/>
        <v>0</v>
      </c>
      <c r="D891" s="22" t="b">
        <f t="shared" si="214"/>
        <v>0</v>
      </c>
      <c r="E891" s="22" t="b">
        <f t="shared" si="215"/>
        <v>0</v>
      </c>
      <c r="F891" s="22" t="b">
        <f t="shared" si="226"/>
        <v>0</v>
      </c>
      <c r="G891" s="22" t="b">
        <f t="shared" si="225"/>
        <v>0</v>
      </c>
      <c r="H891" s="22" t="b">
        <f t="shared" si="216"/>
        <v>0</v>
      </c>
      <c r="I891" s="22" t="b">
        <f t="shared" si="223"/>
        <v>1</v>
      </c>
      <c r="J891" s="22" t="b">
        <f t="shared" si="217"/>
        <v>0</v>
      </c>
      <c r="K891" s="3" t="str">
        <f>IF(AND(J891,RIGHT(Y891)="통"),Y891,"")</f>
        <v/>
      </c>
      <c r="L891" s="3" t="str">
        <f t="shared" si="218"/>
        <v/>
      </c>
      <c r="M891" s="3" t="str">
        <f t="shared" si="219"/>
        <v/>
      </c>
      <c r="N891" s="64" t="str">
        <f t="shared" si="224"/>
        <v/>
      </c>
      <c r="O891" s="3" t="str">
        <f>IF(I891,IF(I892,CONCATENATE(Y891,O892),Y891),"")</f>
        <v>호수마을동보노빌리티)</v>
      </c>
      <c r="P891" s="19" t="str">
        <f>IF(G891,O891,IF(D891,Y891,""))</f>
        <v/>
      </c>
      <c r="Q891" s="23">
        <f>_xlfn.XLOOKUP(R891,summary!C1:C36,summary!B1:B36)</f>
        <v>43777</v>
      </c>
      <c r="R891" s="24" t="str">
        <f t="shared" si="220"/>
        <v>동백1동</v>
      </c>
      <c r="S891" s="24" t="str">
        <f>IF(J891,Y891,S890)</f>
        <v>동백11통</v>
      </c>
      <c r="T891" s="24" t="str">
        <f>IF(J891,P892,T890)</f>
        <v>(동백동, 호수마을동보노빌리티)</v>
      </c>
      <c r="U891" s="24" t="str">
        <f t="shared" si="221"/>
        <v>동백</v>
      </c>
      <c r="V891" s="25">
        <f>IF(J891,M891,V890)</f>
        <v>11</v>
      </c>
      <c r="W891" s="25">
        <f t="shared" si="222"/>
        <v>3</v>
      </c>
      <c r="X891" s="26"/>
      <c r="Y891" s="2" t="s">
        <v>998</v>
      </c>
      <c r="Z891" s="2" t="s">
        <v>83</v>
      </c>
      <c r="AA891" s="2" t="s">
        <v>1084</v>
      </c>
      <c r="AB891" s="5"/>
      <c r="AC891" s="5"/>
      <c r="AD891" s="5"/>
      <c r="AE891" s="5"/>
      <c r="AF891" s="5"/>
      <c r="AG891" s="5"/>
    </row>
    <row r="892" spans="1:33" ht="15.95" customHeight="1" x14ac:dyDescent="0.3">
      <c r="A892" s="22" t="b">
        <f t="shared" si="211"/>
        <v>1</v>
      </c>
      <c r="B892" s="22" t="b">
        <f t="shared" si="212"/>
        <v>0</v>
      </c>
      <c r="C892" s="22" t="b">
        <f t="shared" si="213"/>
        <v>1</v>
      </c>
      <c r="D892" s="22" t="b">
        <f t="shared" si="214"/>
        <v>0</v>
      </c>
      <c r="E892" s="22" t="b">
        <f t="shared" si="215"/>
        <v>1</v>
      </c>
      <c r="F892" s="22" t="b">
        <f t="shared" si="226"/>
        <v>1</v>
      </c>
      <c r="G892" s="22" t="b">
        <f t="shared" si="225"/>
        <v>0</v>
      </c>
      <c r="H892" s="22" t="b">
        <f t="shared" si="216"/>
        <v>1</v>
      </c>
      <c r="I892" s="22" t="b">
        <f t="shared" si="223"/>
        <v>1</v>
      </c>
      <c r="J892" s="22" t="b">
        <f t="shared" si="217"/>
        <v>0</v>
      </c>
      <c r="K892" s="3" t="str">
        <f>IF(AND(J892,RIGHT(Y892)="통"),Y892,"")</f>
        <v/>
      </c>
      <c r="L892" s="3" t="str">
        <f t="shared" si="218"/>
        <v/>
      </c>
      <c r="M892" s="3" t="str">
        <f t="shared" si="219"/>
        <v/>
      </c>
      <c r="N892" s="64" t="str">
        <f t="shared" si="224"/>
        <v/>
      </c>
      <c r="O892" s="3" t="str">
        <f>IF(I892,IF(I893,CONCATENATE(Y892,O893),Y892),"")</f>
        <v>동보노빌리티)</v>
      </c>
      <c r="P892" s="19" t="str">
        <f>IF(G892,O892,IF(D892,Y892,""))</f>
        <v/>
      </c>
      <c r="Q892" s="23">
        <f>_xlfn.XLOOKUP(R892,summary!C1:C36,summary!B1:B36)</f>
        <v>43777</v>
      </c>
      <c r="R892" s="24" t="str">
        <f t="shared" si="220"/>
        <v>동백1동</v>
      </c>
      <c r="S892" s="24" t="str">
        <f>IF(J892,Y892,S891)</f>
        <v>동백11통</v>
      </c>
      <c r="T892" s="24" t="str">
        <f>IF(J892,P893,T891)</f>
        <v>(동백동, 호수마을동보노빌리티)</v>
      </c>
      <c r="U892" s="24" t="str">
        <f t="shared" si="221"/>
        <v>동백</v>
      </c>
      <c r="V892" s="25">
        <f>IF(J892,M892,V891)</f>
        <v>11</v>
      </c>
      <c r="W892" s="25">
        <f t="shared" si="222"/>
        <v>4</v>
      </c>
      <c r="X892" s="26"/>
      <c r="Y892" s="2" t="s">
        <v>1085</v>
      </c>
      <c r="Z892" s="2" t="s">
        <v>90</v>
      </c>
      <c r="AA892" s="2" t="s">
        <v>1086</v>
      </c>
      <c r="AB892" s="5"/>
      <c r="AC892" s="5"/>
      <c r="AD892" s="5"/>
      <c r="AE892" s="5"/>
      <c r="AF892" s="5"/>
      <c r="AG892" s="5"/>
    </row>
    <row r="893" spans="1:33" ht="15.95" customHeight="1" x14ac:dyDescent="0.3">
      <c r="A893" s="22" t="b">
        <f t="shared" si="211"/>
        <v>0</v>
      </c>
      <c r="B893" s="22" t="b">
        <f t="shared" si="212"/>
        <v>0</v>
      </c>
      <c r="C893" s="22" t="b">
        <f t="shared" si="213"/>
        <v>0</v>
      </c>
      <c r="D893" s="22" t="b">
        <f t="shared" si="214"/>
        <v>0</v>
      </c>
      <c r="E893" s="22" t="b">
        <f t="shared" si="215"/>
        <v>0</v>
      </c>
      <c r="F893" s="22" t="b">
        <f t="shared" si="226"/>
        <v>0</v>
      </c>
      <c r="G893" s="22" t="b">
        <f t="shared" si="225"/>
        <v>0</v>
      </c>
      <c r="H893" s="22" t="b">
        <f t="shared" si="216"/>
        <v>0</v>
      </c>
      <c r="I893" s="22" t="b">
        <f t="shared" si="223"/>
        <v>0</v>
      </c>
      <c r="J893" s="22" t="b">
        <f t="shared" si="217"/>
        <v>0</v>
      </c>
      <c r="K893" s="3" t="str">
        <f>IF(AND(J893,RIGHT(Y893)="통"),Y893,"")</f>
        <v/>
      </c>
      <c r="L893" s="3" t="str">
        <f t="shared" si="218"/>
        <v/>
      </c>
      <c r="M893" s="3" t="str">
        <f t="shared" si="219"/>
        <v/>
      </c>
      <c r="N893" s="64" t="str">
        <f t="shared" si="224"/>
        <v/>
      </c>
      <c r="O893" s="3" t="str">
        <f>IF(I893,IF(I894,CONCATENATE(Y893,O894),Y893),"")</f>
        <v/>
      </c>
      <c r="P893" s="19" t="str">
        <f>IF(G893,O893,IF(D893,Y893,""))</f>
        <v/>
      </c>
      <c r="Q893" s="23">
        <f>_xlfn.XLOOKUP(R893,summary!C1:C36,summary!B1:B36)</f>
        <v>43777</v>
      </c>
      <c r="R893" s="24" t="str">
        <f t="shared" si="220"/>
        <v>동백1동</v>
      </c>
      <c r="S893" s="24" t="str">
        <f>IF(J893,Y893,S892)</f>
        <v>동백11통</v>
      </c>
      <c r="T893" s="24" t="str">
        <f>IF(J893,P894,T892)</f>
        <v>(동백동, 호수마을동보노빌리티)</v>
      </c>
      <c r="U893" s="24" t="str">
        <f t="shared" si="221"/>
        <v>동백</v>
      </c>
      <c r="V893" s="25">
        <f>IF(J893,M893,V892)</f>
        <v>11</v>
      </c>
      <c r="W893" s="25">
        <f t="shared" si="222"/>
        <v>5</v>
      </c>
      <c r="X893" s="26"/>
      <c r="Y893" s="7"/>
      <c r="Z893" s="2" t="s">
        <v>106</v>
      </c>
      <c r="AA893" s="2" t="s">
        <v>1087</v>
      </c>
      <c r="AB893" s="5"/>
      <c r="AC893" s="5"/>
      <c r="AD893" s="5"/>
      <c r="AE893" s="5"/>
      <c r="AF893" s="5"/>
      <c r="AG893" s="5"/>
    </row>
    <row r="894" spans="1:33" ht="15.95" customHeight="1" x14ac:dyDescent="0.3">
      <c r="A894" s="22" t="b">
        <f t="shared" si="211"/>
        <v>0</v>
      </c>
      <c r="B894" s="22" t="b">
        <f t="shared" si="212"/>
        <v>0</v>
      </c>
      <c r="C894" s="22" t="b">
        <f t="shared" si="213"/>
        <v>0</v>
      </c>
      <c r="D894" s="22" t="b">
        <f t="shared" si="214"/>
        <v>0</v>
      </c>
      <c r="E894" s="22" t="b">
        <f t="shared" si="215"/>
        <v>0</v>
      </c>
      <c r="F894" s="22" t="b">
        <f t="shared" si="226"/>
        <v>0</v>
      </c>
      <c r="G894" s="22" t="b">
        <f t="shared" si="225"/>
        <v>0</v>
      </c>
      <c r="H894" s="22" t="b">
        <f t="shared" si="216"/>
        <v>0</v>
      </c>
      <c r="I894" s="22" t="b">
        <f t="shared" si="223"/>
        <v>0</v>
      </c>
      <c r="J894" s="22" t="b">
        <f t="shared" si="217"/>
        <v>0</v>
      </c>
      <c r="K894" s="3" t="str">
        <f>IF(AND(J894,RIGHT(Y894)="통"),Y894,"")</f>
        <v/>
      </c>
      <c r="L894" s="3" t="str">
        <f t="shared" si="218"/>
        <v/>
      </c>
      <c r="M894" s="3" t="str">
        <f t="shared" si="219"/>
        <v/>
      </c>
      <c r="N894" s="64" t="str">
        <f t="shared" si="224"/>
        <v/>
      </c>
      <c r="O894" s="3" t="str">
        <f>IF(I894,IF(I895,CONCATENATE(Y894,O895),Y894),"")</f>
        <v/>
      </c>
      <c r="P894" s="19" t="str">
        <f>IF(G894,O894,IF(D894,Y894,""))</f>
        <v/>
      </c>
      <c r="Q894" s="23">
        <f>_xlfn.XLOOKUP(R894,summary!C1:C36,summary!B1:B36)</f>
        <v>43777</v>
      </c>
      <c r="R894" s="24" t="str">
        <f t="shared" si="220"/>
        <v>동백1동</v>
      </c>
      <c r="S894" s="24" t="str">
        <f>IF(J894,Y894,S893)</f>
        <v>동백11통</v>
      </c>
      <c r="T894" s="24" t="str">
        <f>IF(J894,P895,T893)</f>
        <v>(동백동, 호수마을동보노빌리티)</v>
      </c>
      <c r="U894" s="24" t="str">
        <f t="shared" si="221"/>
        <v>동백</v>
      </c>
      <c r="V894" s="25">
        <f>IF(J894,M894,V893)</f>
        <v>11</v>
      </c>
      <c r="W894" s="25">
        <f t="shared" si="222"/>
        <v>6</v>
      </c>
      <c r="X894" s="26"/>
      <c r="Y894" s="7"/>
      <c r="Z894" s="2" t="s">
        <v>108</v>
      </c>
      <c r="AA894" s="2" t="s">
        <v>1088</v>
      </c>
      <c r="AB894" s="5"/>
      <c r="AC894" s="5"/>
      <c r="AD894" s="5"/>
      <c r="AE894" s="5"/>
      <c r="AF894" s="5"/>
      <c r="AG894" s="5"/>
    </row>
    <row r="895" spans="1:33" ht="15.95" customHeight="1" x14ac:dyDescent="0.3">
      <c r="A895" s="22" t="b">
        <f t="shared" si="211"/>
        <v>0</v>
      </c>
      <c r="B895" s="22" t="b">
        <f t="shared" si="212"/>
        <v>0</v>
      </c>
      <c r="C895" s="22" t="b">
        <f t="shared" si="213"/>
        <v>0</v>
      </c>
      <c r="D895" s="22" t="b">
        <f t="shared" si="214"/>
        <v>0</v>
      </c>
      <c r="E895" s="22" t="b">
        <f t="shared" si="215"/>
        <v>0</v>
      </c>
      <c r="F895" s="22" t="b">
        <f t="shared" si="226"/>
        <v>0</v>
      </c>
      <c r="G895" s="22" t="b">
        <f t="shared" si="225"/>
        <v>0</v>
      </c>
      <c r="H895" s="22" t="b">
        <f t="shared" si="216"/>
        <v>0</v>
      </c>
      <c r="I895" s="22" t="b">
        <f t="shared" si="223"/>
        <v>0</v>
      </c>
      <c r="J895" s="22" t="b">
        <f t="shared" si="217"/>
        <v>0</v>
      </c>
      <c r="K895" s="3" t="str">
        <f>IF(AND(J895,RIGHT(Y895)="통"),Y895,"")</f>
        <v/>
      </c>
      <c r="L895" s="3" t="str">
        <f t="shared" si="218"/>
        <v/>
      </c>
      <c r="M895" s="3" t="str">
        <f t="shared" si="219"/>
        <v/>
      </c>
      <c r="N895" s="64" t="str">
        <f t="shared" si="224"/>
        <v/>
      </c>
      <c r="O895" s="3" t="str">
        <f>IF(I895,IF(I896,CONCATENATE(Y895,O896),Y895),"")</f>
        <v/>
      </c>
      <c r="P895" s="19" t="str">
        <f>IF(G895,O895,IF(D895,Y895,""))</f>
        <v/>
      </c>
      <c r="Q895" s="23">
        <f>_xlfn.XLOOKUP(R895,summary!C1:C36,summary!B1:B36)</f>
        <v>43777</v>
      </c>
      <c r="R895" s="24" t="str">
        <f t="shared" si="220"/>
        <v>동백1동</v>
      </c>
      <c r="S895" s="24" t="str">
        <f>IF(J895,Y895,S894)</f>
        <v>동백11통</v>
      </c>
      <c r="T895" s="24" t="str">
        <f>IF(J895,P896,T894)</f>
        <v>(동백동, 호수마을동보노빌리티)</v>
      </c>
      <c r="U895" s="24" t="str">
        <f t="shared" si="221"/>
        <v>동백</v>
      </c>
      <c r="V895" s="25">
        <f>IF(J895,M895,V894)</f>
        <v>11</v>
      </c>
      <c r="W895" s="25">
        <f t="shared" si="222"/>
        <v>7</v>
      </c>
      <c r="X895" s="26"/>
      <c r="Y895" s="7"/>
      <c r="Z895" s="2" t="s">
        <v>110</v>
      </c>
      <c r="AA895" s="2" t="s">
        <v>1089</v>
      </c>
      <c r="AB895" s="5"/>
      <c r="AC895" s="5"/>
      <c r="AD895" s="5"/>
      <c r="AE895" s="5"/>
      <c r="AF895" s="5"/>
      <c r="AG895" s="5"/>
    </row>
    <row r="896" spans="1:33" ht="15.95" customHeight="1" x14ac:dyDescent="0.3">
      <c r="A896" s="22" t="b">
        <f t="shared" si="211"/>
        <v>0</v>
      </c>
      <c r="B896" s="22" t="b">
        <f t="shared" si="212"/>
        <v>0</v>
      </c>
      <c r="C896" s="22" t="b">
        <f t="shared" si="213"/>
        <v>0</v>
      </c>
      <c r="D896" s="22" t="b">
        <f t="shared" si="214"/>
        <v>0</v>
      </c>
      <c r="E896" s="22" t="b">
        <f t="shared" si="215"/>
        <v>0</v>
      </c>
      <c r="F896" s="22" t="b">
        <f t="shared" si="226"/>
        <v>0</v>
      </c>
      <c r="G896" s="22" t="b">
        <f t="shared" si="225"/>
        <v>0</v>
      </c>
      <c r="H896" s="22" t="b">
        <f t="shared" si="216"/>
        <v>0</v>
      </c>
      <c r="I896" s="22" t="b">
        <f t="shared" si="223"/>
        <v>0</v>
      </c>
      <c r="J896" s="22" t="b">
        <f t="shared" si="217"/>
        <v>0</v>
      </c>
      <c r="K896" s="3" t="str">
        <f>IF(AND(J896,RIGHT(Y896)="통"),Y896,"")</f>
        <v/>
      </c>
      <c r="L896" s="3" t="str">
        <f t="shared" si="218"/>
        <v/>
      </c>
      <c r="M896" s="3" t="str">
        <f t="shared" si="219"/>
        <v/>
      </c>
      <c r="N896" s="64" t="str">
        <f t="shared" si="224"/>
        <v/>
      </c>
      <c r="O896" s="3" t="str">
        <f>IF(I896,IF(I897,CONCATENATE(Y896,O897),Y896),"")</f>
        <v/>
      </c>
      <c r="P896" s="19" t="str">
        <f>IF(G896,O896,IF(D896,Y896,""))</f>
        <v/>
      </c>
      <c r="Q896" s="23">
        <f>_xlfn.XLOOKUP(R896,summary!C1:C36,summary!B1:B36)</f>
        <v>43777</v>
      </c>
      <c r="R896" s="24" t="str">
        <f t="shared" si="220"/>
        <v>동백1동</v>
      </c>
      <c r="S896" s="24" t="str">
        <f>IF(J896,Y896,S895)</f>
        <v>동백11통</v>
      </c>
      <c r="T896" s="24" t="str">
        <f>IF(J896,P897,T895)</f>
        <v>(동백동, 호수마을동보노빌리티)</v>
      </c>
      <c r="U896" s="24" t="str">
        <f t="shared" si="221"/>
        <v>동백</v>
      </c>
      <c r="V896" s="25">
        <f>IF(J896,M896,V895)</f>
        <v>11</v>
      </c>
      <c r="W896" s="25">
        <f t="shared" si="222"/>
        <v>8</v>
      </c>
      <c r="X896" s="26"/>
      <c r="Y896" s="7"/>
      <c r="Z896" s="2" t="s">
        <v>112</v>
      </c>
      <c r="AA896" s="2" t="s">
        <v>1090</v>
      </c>
      <c r="AB896" s="5"/>
      <c r="AC896" s="5"/>
      <c r="AD896" s="5"/>
      <c r="AE896" s="5"/>
      <c r="AF896" s="5"/>
      <c r="AG896" s="5"/>
    </row>
    <row r="897" spans="1:33" ht="15.95" customHeight="1" x14ac:dyDescent="0.3">
      <c r="A897" s="22" t="b">
        <f t="shared" si="211"/>
        <v>0</v>
      </c>
      <c r="B897" s="22" t="b">
        <f t="shared" si="212"/>
        <v>0</v>
      </c>
      <c r="C897" s="22" t="b">
        <f t="shared" si="213"/>
        <v>0</v>
      </c>
      <c r="D897" s="22" t="b">
        <f t="shared" si="214"/>
        <v>0</v>
      </c>
      <c r="E897" s="22" t="b">
        <f t="shared" si="215"/>
        <v>0</v>
      </c>
      <c r="F897" s="22" t="b">
        <f t="shared" si="226"/>
        <v>0</v>
      </c>
      <c r="G897" s="22" t="b">
        <f t="shared" si="225"/>
        <v>0</v>
      </c>
      <c r="H897" s="22" t="b">
        <f t="shared" si="216"/>
        <v>0</v>
      </c>
      <c r="I897" s="22" t="b">
        <f t="shared" si="223"/>
        <v>0</v>
      </c>
      <c r="J897" s="22" t="b">
        <f t="shared" si="217"/>
        <v>0</v>
      </c>
      <c r="K897" s="3" t="str">
        <f>IF(AND(J897,RIGHT(Y897)="통"),Y897,"")</f>
        <v/>
      </c>
      <c r="L897" s="3" t="str">
        <f t="shared" si="218"/>
        <v/>
      </c>
      <c r="M897" s="3" t="str">
        <f t="shared" si="219"/>
        <v/>
      </c>
      <c r="N897" s="64" t="str">
        <f t="shared" si="224"/>
        <v/>
      </c>
      <c r="O897" s="3" t="str">
        <f>IF(I897,IF(I898,CONCATENATE(Y897,O898),Y897),"")</f>
        <v/>
      </c>
      <c r="P897" s="19" t="str">
        <f>IF(G897,O897,IF(D897,Y897,""))</f>
        <v/>
      </c>
      <c r="Q897" s="23">
        <f>_xlfn.XLOOKUP(R897,summary!C1:C36,summary!B1:B36)</f>
        <v>43777</v>
      </c>
      <c r="R897" s="24" t="str">
        <f t="shared" si="220"/>
        <v>동백1동</v>
      </c>
      <c r="S897" s="24" t="str">
        <f>IF(J897,Y897,S896)</f>
        <v>동백11통</v>
      </c>
      <c r="T897" s="24" t="str">
        <f>IF(J897,P898,T896)</f>
        <v>(동백동, 호수마을동보노빌리티)</v>
      </c>
      <c r="U897" s="24" t="str">
        <f t="shared" si="221"/>
        <v>동백</v>
      </c>
      <c r="V897" s="25">
        <f>IF(J897,M897,V896)</f>
        <v>11</v>
      </c>
      <c r="W897" s="25">
        <f t="shared" si="222"/>
        <v>9</v>
      </c>
      <c r="X897" s="26"/>
      <c r="Y897" s="7"/>
      <c r="Z897" s="2" t="s">
        <v>114</v>
      </c>
      <c r="AA897" s="2" t="s">
        <v>1091</v>
      </c>
      <c r="AB897" s="5"/>
      <c r="AC897" s="5"/>
      <c r="AD897" s="5"/>
      <c r="AE897" s="5"/>
      <c r="AF897" s="5"/>
      <c r="AG897" s="5"/>
    </row>
    <row r="898" spans="1:33" ht="15.95" customHeight="1" x14ac:dyDescent="0.3">
      <c r="A898" s="22" t="b">
        <f t="shared" ref="A898:A961" si="227">LEN(Y898)&gt;0</f>
        <v>0</v>
      </c>
      <c r="B898" s="22" t="b">
        <f t="shared" ref="B898:B961" si="228">LEFT(Y898)="("</f>
        <v>0</v>
      </c>
      <c r="C898" s="22" t="b">
        <f t="shared" ref="C898:C961" si="229">RIGHT(Y898)=")"</f>
        <v>0</v>
      </c>
      <c r="D898" s="22" t="b">
        <f t="shared" ref="D898:D961" si="230">AND(B898,C898)</f>
        <v>0</v>
      </c>
      <c r="E898" s="22" t="b">
        <f t="shared" ref="E898:E961" si="231">OR(B898,C898)</f>
        <v>0</v>
      </c>
      <c r="F898" s="22" t="b">
        <f t="shared" si="226"/>
        <v>0</v>
      </c>
      <c r="G898" s="22" t="b">
        <f t="shared" si="225"/>
        <v>0</v>
      </c>
      <c r="H898" s="22" t="b">
        <f t="shared" ref="H898:H961" si="232">AND(C898,$F898)</f>
        <v>0</v>
      </c>
      <c r="I898" s="22" t="b">
        <f t="shared" si="223"/>
        <v>0</v>
      </c>
      <c r="J898" s="22" t="b">
        <f t="shared" ref="J898:J961" si="233">AND(A898,NOT(B898),NOT(I898))</f>
        <v>0</v>
      </c>
      <c r="K898" s="3" t="str">
        <f>IF(AND(J898,RIGHT(Y898)="통"),Y898,"")</f>
        <v/>
      </c>
      <c r="L898" s="3" t="str">
        <f t="shared" ref="L898:L961" si="234">RIGHT(SUBSTITUTE(K898,"통",""),2)</f>
        <v/>
      </c>
      <c r="M898" s="3" t="str">
        <f t="shared" ref="M898:M961" si="235">IF(LEN(L898)=0,"",IF(CODE(L898)&lt;60,VALUE(L898),VALUE(RIGHT(L898))))</f>
        <v/>
      </c>
      <c r="N898" s="64" t="str">
        <f t="shared" si="224"/>
        <v/>
      </c>
      <c r="O898" s="3" t="str">
        <f>IF(I898,IF(I899,CONCATENATE(Y898,O899),Y898),"")</f>
        <v/>
      </c>
      <c r="P898" s="19" t="str">
        <f>IF(G898,O898,IF(D898,Y898,""))</f>
        <v/>
      </c>
      <c r="Q898" s="23">
        <f>_xlfn.XLOOKUP(R898,summary!C1:C36,summary!B1:B36)</f>
        <v>43777</v>
      </c>
      <c r="R898" s="24" t="str">
        <f t="shared" ref="R898:R961" si="236">IF($X898="",R897,$X898)</f>
        <v>동백1동</v>
      </c>
      <c r="S898" s="24" t="str">
        <f>IF(J898,Y898,S897)</f>
        <v>동백11통</v>
      </c>
      <c r="T898" s="24" t="str">
        <f>IF(J898,P899,T897)</f>
        <v>(동백동, 호수마을동보노빌리티)</v>
      </c>
      <c r="U898" s="24" t="str">
        <f t="shared" ref="U898:U961" si="237">IF($J898,N898,U897)</f>
        <v>동백</v>
      </c>
      <c r="V898" s="25">
        <f>IF(J898,M898,V897)</f>
        <v>11</v>
      </c>
      <c r="W898" s="25">
        <f t="shared" ref="W898:W961" si="238">IF(ISBLANK(Z898),"",IF(LEN(TRIM(Z898))&lt;4,VALUE(SUBSTITUTE(TRIM(Z898),"반","")),""))</f>
        <v>10</v>
      </c>
      <c r="X898" s="26"/>
      <c r="Y898" s="7"/>
      <c r="Z898" s="2" t="s">
        <v>116</v>
      </c>
      <c r="AA898" s="2" t="s">
        <v>1092</v>
      </c>
      <c r="AB898" s="5"/>
      <c r="AC898" s="5"/>
      <c r="AD898" s="5"/>
      <c r="AE898" s="5"/>
      <c r="AF898" s="5"/>
      <c r="AG898" s="5"/>
    </row>
    <row r="899" spans="1:33" ht="15.95" customHeight="1" x14ac:dyDescent="0.3">
      <c r="A899" s="22" t="b">
        <f t="shared" si="227"/>
        <v>0</v>
      </c>
      <c r="B899" s="22" t="b">
        <f t="shared" si="228"/>
        <v>0</v>
      </c>
      <c r="C899" s="22" t="b">
        <f t="shared" si="229"/>
        <v>0</v>
      </c>
      <c r="D899" s="22" t="b">
        <f t="shared" si="230"/>
        <v>0</v>
      </c>
      <c r="E899" s="22" t="b">
        <f t="shared" si="231"/>
        <v>0</v>
      </c>
      <c r="F899" s="22" t="b">
        <f t="shared" si="226"/>
        <v>0</v>
      </c>
      <c r="G899" s="22" t="b">
        <f t="shared" si="225"/>
        <v>0</v>
      </c>
      <c r="H899" s="22" t="b">
        <f t="shared" si="232"/>
        <v>0</v>
      </c>
      <c r="I899" s="22" t="b">
        <f t="shared" ref="I899:I962" si="239">IF(G899,G899,IF(H898,FALSE,I898))</f>
        <v>0</v>
      </c>
      <c r="J899" s="22" t="b">
        <f t="shared" si="233"/>
        <v>0</v>
      </c>
      <c r="K899" s="3" t="str">
        <f>IF(AND(J899,RIGHT(Y899)="통"),Y899,"")</f>
        <v/>
      </c>
      <c r="L899" s="3" t="str">
        <f t="shared" si="234"/>
        <v/>
      </c>
      <c r="M899" s="3" t="str">
        <f t="shared" si="235"/>
        <v/>
      </c>
      <c r="N899" s="64" t="str">
        <f t="shared" ref="N899:N962" si="240">SUBSTITUTE(K899,_xlfn.CONCAT(M899,"통"),"")</f>
        <v/>
      </c>
      <c r="O899" s="3" t="str">
        <f>IF(I899,IF(I900,CONCATENATE(Y899,O900),Y899),"")</f>
        <v/>
      </c>
      <c r="P899" s="19" t="str">
        <f>IF(G899,O899,IF(D899,Y899,""))</f>
        <v/>
      </c>
      <c r="Q899" s="23">
        <f>_xlfn.XLOOKUP(R899,summary!C1:C36,summary!B1:B36)</f>
        <v>43777</v>
      </c>
      <c r="R899" s="24" t="str">
        <f t="shared" si="236"/>
        <v>동백1동</v>
      </c>
      <c r="S899" s="24" t="str">
        <f>IF(J899,Y899,S898)</f>
        <v>동백11통</v>
      </c>
      <c r="T899" s="24" t="str">
        <f>IF(J899,P900,T898)</f>
        <v>(동백동, 호수마을동보노빌리티)</v>
      </c>
      <c r="U899" s="24" t="str">
        <f t="shared" si="237"/>
        <v>동백</v>
      </c>
      <c r="V899" s="25">
        <f>IF(J899,M899,V898)</f>
        <v>11</v>
      </c>
      <c r="W899" s="25">
        <f t="shared" si="238"/>
        <v>11</v>
      </c>
      <c r="X899" s="26"/>
      <c r="Y899" s="7"/>
      <c r="Z899" s="2" t="s">
        <v>118</v>
      </c>
      <c r="AA899" s="2" t="s">
        <v>1093</v>
      </c>
      <c r="AB899" s="5"/>
      <c r="AC899" s="5"/>
      <c r="AD899" s="5"/>
      <c r="AE899" s="5"/>
      <c r="AF899" s="5"/>
      <c r="AG899" s="5"/>
    </row>
    <row r="900" spans="1:33" ht="15.95" customHeight="1" x14ac:dyDescent="0.3">
      <c r="A900" s="22" t="b">
        <f t="shared" si="227"/>
        <v>0</v>
      </c>
      <c r="B900" s="22" t="b">
        <f t="shared" si="228"/>
        <v>0</v>
      </c>
      <c r="C900" s="22" t="b">
        <f t="shared" si="229"/>
        <v>0</v>
      </c>
      <c r="D900" s="22" t="b">
        <f t="shared" si="230"/>
        <v>0</v>
      </c>
      <c r="E900" s="22" t="b">
        <f t="shared" si="231"/>
        <v>0</v>
      </c>
      <c r="F900" s="22" t="b">
        <f t="shared" si="226"/>
        <v>0</v>
      </c>
      <c r="G900" s="22" t="b">
        <f t="shared" si="225"/>
        <v>0</v>
      </c>
      <c r="H900" s="22" t="b">
        <f t="shared" si="232"/>
        <v>0</v>
      </c>
      <c r="I900" s="22" t="b">
        <f t="shared" si="239"/>
        <v>0</v>
      </c>
      <c r="J900" s="22" t="b">
        <f t="shared" si="233"/>
        <v>0</v>
      </c>
      <c r="K900" s="3" t="str">
        <f>IF(AND(J900,RIGHT(Y900)="통"),Y900,"")</f>
        <v/>
      </c>
      <c r="L900" s="3" t="str">
        <f t="shared" si="234"/>
        <v/>
      </c>
      <c r="M900" s="3" t="str">
        <f t="shared" si="235"/>
        <v/>
      </c>
      <c r="N900" s="64" t="str">
        <f t="shared" si="240"/>
        <v/>
      </c>
      <c r="O900" s="3" t="str">
        <f>IF(I900,IF(I901,CONCATENATE(Y900,O901),Y900),"")</f>
        <v/>
      </c>
      <c r="P900" s="19" t="str">
        <f>IF(G900,O900,IF(D900,Y900,""))</f>
        <v/>
      </c>
      <c r="Q900" s="23">
        <f>_xlfn.XLOOKUP(R900,summary!C1:C36,summary!B1:B36)</f>
        <v>43777</v>
      </c>
      <c r="R900" s="24" t="str">
        <f t="shared" si="236"/>
        <v>동백1동</v>
      </c>
      <c r="S900" s="24" t="str">
        <f>IF(J900,Y900,S899)</f>
        <v>동백11통</v>
      </c>
      <c r="T900" s="24" t="str">
        <f>IF(J900,P901,T899)</f>
        <v>(동백동, 호수마을동보노빌리티)</v>
      </c>
      <c r="U900" s="24" t="str">
        <f t="shared" si="237"/>
        <v>동백</v>
      </c>
      <c r="V900" s="25">
        <f>IF(J900,M900,V899)</f>
        <v>11</v>
      </c>
      <c r="W900" s="25">
        <f t="shared" si="238"/>
        <v>12</v>
      </c>
      <c r="X900" s="26"/>
      <c r="Y900" s="7"/>
      <c r="Z900" s="2" t="s">
        <v>120</v>
      </c>
      <c r="AA900" s="2" t="s">
        <v>1094</v>
      </c>
      <c r="AB900" s="5"/>
      <c r="AC900" s="5"/>
      <c r="AD900" s="5"/>
      <c r="AE900" s="5"/>
      <c r="AF900" s="5"/>
      <c r="AG900" s="5"/>
    </row>
    <row r="901" spans="1:33" ht="15.95" customHeight="1" x14ac:dyDescent="0.3">
      <c r="A901" s="22" t="b">
        <f t="shared" si="227"/>
        <v>0</v>
      </c>
      <c r="B901" s="22" t="b">
        <f t="shared" si="228"/>
        <v>0</v>
      </c>
      <c r="C901" s="22" t="b">
        <f t="shared" si="229"/>
        <v>0</v>
      </c>
      <c r="D901" s="22" t="b">
        <f t="shared" si="230"/>
        <v>0</v>
      </c>
      <c r="E901" s="22" t="b">
        <f t="shared" si="231"/>
        <v>0</v>
      </c>
      <c r="F901" s="22" t="b">
        <f t="shared" si="226"/>
        <v>0</v>
      </c>
      <c r="G901" s="22" t="b">
        <f t="shared" si="225"/>
        <v>0</v>
      </c>
      <c r="H901" s="22" t="b">
        <f t="shared" si="232"/>
        <v>0</v>
      </c>
      <c r="I901" s="22" t="b">
        <f t="shared" si="239"/>
        <v>0</v>
      </c>
      <c r="J901" s="22" t="b">
        <f t="shared" si="233"/>
        <v>0</v>
      </c>
      <c r="K901" s="3" t="str">
        <f>IF(AND(J901,RIGHT(Y901)="통"),Y901,"")</f>
        <v/>
      </c>
      <c r="L901" s="3" t="str">
        <f t="shared" si="234"/>
        <v/>
      </c>
      <c r="M901" s="3" t="str">
        <f t="shared" si="235"/>
        <v/>
      </c>
      <c r="N901" s="64" t="str">
        <f t="shared" si="240"/>
        <v/>
      </c>
      <c r="O901" s="3" t="str">
        <f>IF(I901,IF(I902,CONCATENATE(Y901,O902),Y901),"")</f>
        <v/>
      </c>
      <c r="P901" s="19" t="str">
        <f>IF(G901,O901,IF(D901,Y901,""))</f>
        <v/>
      </c>
      <c r="Q901" s="23">
        <f>_xlfn.XLOOKUP(R901,summary!C1:C36,summary!B1:B36)</f>
        <v>43777</v>
      </c>
      <c r="R901" s="24" t="str">
        <f t="shared" si="236"/>
        <v>동백1동</v>
      </c>
      <c r="S901" s="24" t="str">
        <f>IF(J901,Y901,S900)</f>
        <v>동백11통</v>
      </c>
      <c r="T901" s="24" t="str">
        <f>IF(J901,P902,T900)</f>
        <v>(동백동, 호수마을동보노빌리티)</v>
      </c>
      <c r="U901" s="24" t="str">
        <f t="shared" si="237"/>
        <v>동백</v>
      </c>
      <c r="V901" s="25">
        <f>IF(J901,M901,V900)</f>
        <v>11</v>
      </c>
      <c r="W901" s="25">
        <f t="shared" si="238"/>
        <v>13</v>
      </c>
      <c r="X901" s="26"/>
      <c r="Y901" s="7"/>
      <c r="Z901" s="2" t="s">
        <v>137</v>
      </c>
      <c r="AA901" s="2" t="s">
        <v>1095</v>
      </c>
      <c r="AB901" s="5"/>
      <c r="AC901" s="5"/>
      <c r="AD901" s="5"/>
      <c r="AE901" s="5"/>
      <c r="AF901" s="5"/>
      <c r="AG901" s="5"/>
    </row>
    <row r="902" spans="1:33" ht="15.95" customHeight="1" x14ac:dyDescent="0.3">
      <c r="A902" s="22" t="b">
        <f t="shared" si="227"/>
        <v>0</v>
      </c>
      <c r="B902" s="22" t="b">
        <f t="shared" si="228"/>
        <v>0</v>
      </c>
      <c r="C902" s="22" t="b">
        <f t="shared" si="229"/>
        <v>0</v>
      </c>
      <c r="D902" s="22" t="b">
        <f t="shared" si="230"/>
        <v>0</v>
      </c>
      <c r="E902" s="22" t="b">
        <f t="shared" si="231"/>
        <v>0</v>
      </c>
      <c r="F902" s="22" t="b">
        <f t="shared" si="226"/>
        <v>0</v>
      </c>
      <c r="G902" s="22" t="b">
        <f t="shared" si="225"/>
        <v>0</v>
      </c>
      <c r="H902" s="22" t="b">
        <f t="shared" si="232"/>
        <v>0</v>
      </c>
      <c r="I902" s="22" t="b">
        <f t="shared" si="239"/>
        <v>0</v>
      </c>
      <c r="J902" s="22" t="b">
        <f t="shared" si="233"/>
        <v>0</v>
      </c>
      <c r="K902" s="3" t="str">
        <f>IF(AND(J902,RIGHT(Y902)="통"),Y902,"")</f>
        <v/>
      </c>
      <c r="L902" s="3" t="str">
        <f t="shared" si="234"/>
        <v/>
      </c>
      <c r="M902" s="3" t="str">
        <f t="shared" si="235"/>
        <v/>
      </c>
      <c r="N902" s="64" t="str">
        <f t="shared" si="240"/>
        <v/>
      </c>
      <c r="O902" s="3" t="str">
        <f>IF(I902,IF(I903,CONCATENATE(Y902,O903),Y902),"")</f>
        <v/>
      </c>
      <c r="P902" s="19" t="str">
        <f>IF(G902,O902,IF(D902,Y902,""))</f>
        <v/>
      </c>
      <c r="Q902" s="23">
        <f>_xlfn.XLOOKUP(R902,summary!C1:C36,summary!B1:B36)</f>
        <v>43777</v>
      </c>
      <c r="R902" s="24" t="str">
        <f t="shared" si="236"/>
        <v>동백1동</v>
      </c>
      <c r="S902" s="24" t="str">
        <f>IF(J902,Y902,S901)</f>
        <v>동백11통</v>
      </c>
      <c r="T902" s="24" t="str">
        <f>IF(J902,P903,T901)</f>
        <v>(동백동, 호수마을동보노빌리티)</v>
      </c>
      <c r="U902" s="24" t="str">
        <f t="shared" si="237"/>
        <v>동백</v>
      </c>
      <c r="V902" s="25">
        <f>IF(J902,M902,V901)</f>
        <v>11</v>
      </c>
      <c r="W902" s="25">
        <f t="shared" si="238"/>
        <v>14</v>
      </c>
      <c r="X902" s="26"/>
      <c r="Y902" s="7"/>
      <c r="Z902" s="2" t="s">
        <v>139</v>
      </c>
      <c r="AA902" s="2" t="s">
        <v>1096</v>
      </c>
      <c r="AB902" s="5"/>
      <c r="AC902" s="5"/>
      <c r="AD902" s="5"/>
      <c r="AE902" s="5"/>
      <c r="AF902" s="5"/>
      <c r="AG902" s="5"/>
    </row>
    <row r="903" spans="1:33" ht="15.95" customHeight="1" x14ac:dyDescent="0.3">
      <c r="A903" s="22" t="b">
        <f t="shared" si="227"/>
        <v>0</v>
      </c>
      <c r="B903" s="22" t="b">
        <f t="shared" si="228"/>
        <v>0</v>
      </c>
      <c r="C903" s="22" t="b">
        <f t="shared" si="229"/>
        <v>0</v>
      </c>
      <c r="D903" s="22" t="b">
        <f t="shared" si="230"/>
        <v>0</v>
      </c>
      <c r="E903" s="22" t="b">
        <f t="shared" si="231"/>
        <v>0</v>
      </c>
      <c r="F903" s="22" t="b">
        <f t="shared" si="226"/>
        <v>0</v>
      </c>
      <c r="G903" s="22" t="b">
        <f t="shared" si="225"/>
        <v>0</v>
      </c>
      <c r="H903" s="22" t="b">
        <f t="shared" si="232"/>
        <v>0</v>
      </c>
      <c r="I903" s="22" t="b">
        <f t="shared" si="239"/>
        <v>0</v>
      </c>
      <c r="J903" s="22" t="b">
        <f t="shared" si="233"/>
        <v>0</v>
      </c>
      <c r="K903" s="3" t="str">
        <f>IF(AND(J903,RIGHT(Y903)="통"),Y903,"")</f>
        <v/>
      </c>
      <c r="L903" s="3" t="str">
        <f t="shared" si="234"/>
        <v/>
      </c>
      <c r="M903" s="3" t="str">
        <f t="shared" si="235"/>
        <v/>
      </c>
      <c r="N903" s="64" t="str">
        <f t="shared" si="240"/>
        <v/>
      </c>
      <c r="O903" s="3" t="str">
        <f>IF(I903,IF(I904,CONCATENATE(Y903,O904),Y903),"")</f>
        <v/>
      </c>
      <c r="P903" s="19" t="str">
        <f>IF(G903,O903,IF(D903,Y903,""))</f>
        <v/>
      </c>
      <c r="Q903" s="23">
        <f>_xlfn.XLOOKUP(R903,summary!C1:C36,summary!B1:B36)</f>
        <v>43777</v>
      </c>
      <c r="R903" s="24" t="str">
        <f t="shared" si="236"/>
        <v>동백1동</v>
      </c>
      <c r="S903" s="24" t="str">
        <f>IF(J903,Y903,S902)</f>
        <v>동백11통</v>
      </c>
      <c r="T903" s="24" t="str">
        <f>IF(J903,P904,T902)</f>
        <v>(동백동, 호수마을동보노빌리티)</v>
      </c>
      <c r="U903" s="24" t="str">
        <f t="shared" si="237"/>
        <v>동백</v>
      </c>
      <c r="V903" s="25">
        <f>IF(J903,M903,V902)</f>
        <v>11</v>
      </c>
      <c r="W903" s="25">
        <f t="shared" si="238"/>
        <v>15</v>
      </c>
      <c r="X903" s="26"/>
      <c r="Y903" s="7"/>
      <c r="Z903" s="2" t="s">
        <v>306</v>
      </c>
      <c r="AA903" s="2" t="s">
        <v>1097</v>
      </c>
      <c r="AB903" s="5"/>
      <c r="AC903" s="5"/>
      <c r="AD903" s="5"/>
      <c r="AE903" s="5"/>
      <c r="AF903" s="5"/>
      <c r="AG903" s="5"/>
    </row>
    <row r="904" spans="1:33" ht="15.95" customHeight="1" x14ac:dyDescent="0.3">
      <c r="A904" s="22" t="b">
        <f t="shared" si="227"/>
        <v>1</v>
      </c>
      <c r="B904" s="22" t="b">
        <f t="shared" si="228"/>
        <v>0</v>
      </c>
      <c r="C904" s="22" t="b">
        <f t="shared" si="229"/>
        <v>0</v>
      </c>
      <c r="D904" s="22" t="b">
        <f t="shared" si="230"/>
        <v>0</v>
      </c>
      <c r="E904" s="22" t="b">
        <f t="shared" si="231"/>
        <v>0</v>
      </c>
      <c r="F904" s="22" t="b">
        <f t="shared" si="226"/>
        <v>0</v>
      </c>
      <c r="G904" s="22" t="b">
        <f t="shared" si="225"/>
        <v>0</v>
      </c>
      <c r="H904" s="22" t="b">
        <f t="shared" si="232"/>
        <v>0</v>
      </c>
      <c r="I904" s="22" t="b">
        <f t="shared" si="239"/>
        <v>0</v>
      </c>
      <c r="J904" s="22" t="b">
        <f t="shared" si="233"/>
        <v>1</v>
      </c>
      <c r="K904" s="3" t="str">
        <f>IF(AND(J904,RIGHT(Y904)="통"),Y904,"")</f>
        <v>동백12통</v>
      </c>
      <c r="L904" s="3" t="str">
        <f t="shared" si="234"/>
        <v>12</v>
      </c>
      <c r="M904" s="22">
        <f t="shared" si="235"/>
        <v>12</v>
      </c>
      <c r="N904" s="64" t="str">
        <f t="shared" si="240"/>
        <v>동백</v>
      </c>
      <c r="O904" s="3" t="str">
        <f>IF(I904,IF(I905,CONCATENATE(Y904,O905),Y904),"")</f>
        <v/>
      </c>
      <c r="P904" s="19" t="str">
        <f>IF(G904,O904,IF(D904,Y904,""))</f>
        <v/>
      </c>
      <c r="Q904" s="23">
        <f>_xlfn.XLOOKUP(R904,summary!C1:C36,summary!B1:B36)</f>
        <v>43777</v>
      </c>
      <c r="R904" s="24" t="str">
        <f t="shared" si="236"/>
        <v>동백1동</v>
      </c>
      <c r="S904" s="24" t="str">
        <f>IF(J904,Y904,S903)</f>
        <v>동백12통</v>
      </c>
      <c r="T904" s="24" t="str">
        <f>IF(J904,P905,T903)</f>
        <v>(동백동, 호수마을서해그랑블)</v>
      </c>
      <c r="U904" s="24" t="str">
        <f t="shared" si="237"/>
        <v>동백</v>
      </c>
      <c r="V904" s="25">
        <f>IF(J904,M904,V903)</f>
        <v>12</v>
      </c>
      <c r="W904" s="25">
        <f t="shared" si="238"/>
        <v>1</v>
      </c>
      <c r="X904" s="26"/>
      <c r="Y904" s="2" t="s">
        <v>1098</v>
      </c>
      <c r="Z904" s="2" t="s">
        <v>79</v>
      </c>
      <c r="AA904" s="2" t="s">
        <v>1100</v>
      </c>
      <c r="AB904" s="5"/>
      <c r="AC904" s="5"/>
      <c r="AD904" s="5"/>
      <c r="AE904" s="5"/>
      <c r="AF904" s="5"/>
      <c r="AG904" s="5"/>
    </row>
    <row r="905" spans="1:33" ht="15.95" customHeight="1" x14ac:dyDescent="0.3">
      <c r="A905" s="22" t="b">
        <f t="shared" si="227"/>
        <v>1</v>
      </c>
      <c r="B905" s="22" t="b">
        <f t="shared" si="228"/>
        <v>1</v>
      </c>
      <c r="C905" s="22" t="b">
        <f t="shared" si="229"/>
        <v>0</v>
      </c>
      <c r="D905" s="22" t="b">
        <f t="shared" si="230"/>
        <v>0</v>
      </c>
      <c r="E905" s="22" t="b">
        <f t="shared" si="231"/>
        <v>1</v>
      </c>
      <c r="F905" s="22" t="b">
        <f t="shared" si="226"/>
        <v>1</v>
      </c>
      <c r="G905" s="22" t="b">
        <f t="shared" si="225"/>
        <v>1</v>
      </c>
      <c r="H905" s="22" t="b">
        <f t="shared" si="232"/>
        <v>0</v>
      </c>
      <c r="I905" s="22" t="b">
        <f t="shared" si="239"/>
        <v>1</v>
      </c>
      <c r="J905" s="22" t="b">
        <f t="shared" si="233"/>
        <v>0</v>
      </c>
      <c r="K905" s="3" t="str">
        <f>IF(AND(J905,RIGHT(Y905)="통"),Y905,"")</f>
        <v/>
      </c>
      <c r="L905" s="3" t="str">
        <f t="shared" si="234"/>
        <v/>
      </c>
      <c r="M905" s="3" t="str">
        <f t="shared" si="235"/>
        <v/>
      </c>
      <c r="N905" s="64" t="str">
        <f t="shared" si="240"/>
        <v/>
      </c>
      <c r="O905" s="3" t="str">
        <f>IF(I905,IF(I906,CONCATENATE(Y905,O906),Y905),"")</f>
        <v>(동백동, 호수마을서해그랑블)</v>
      </c>
      <c r="P905" s="19" t="str">
        <f>IF(G905,O905,IF(D905,Y905,""))</f>
        <v>(동백동, 호수마을서해그랑블)</v>
      </c>
      <c r="Q905" s="23">
        <f>_xlfn.XLOOKUP(R905,summary!C1:C36,summary!B1:B36)</f>
        <v>43777</v>
      </c>
      <c r="R905" s="24" t="str">
        <f t="shared" si="236"/>
        <v>동백1동</v>
      </c>
      <c r="S905" s="24" t="str">
        <f>IF(J905,Y905,S904)</f>
        <v>동백12통</v>
      </c>
      <c r="T905" s="24" t="str">
        <f>IF(J905,P906,T904)</f>
        <v>(동백동, 호수마을서해그랑블)</v>
      </c>
      <c r="U905" s="24" t="str">
        <f t="shared" si="237"/>
        <v>동백</v>
      </c>
      <c r="V905" s="25">
        <f>IF(J905,M905,V904)</f>
        <v>12</v>
      </c>
      <c r="W905" s="25">
        <f t="shared" si="238"/>
        <v>2</v>
      </c>
      <c r="X905" s="26"/>
      <c r="Y905" s="2" t="s">
        <v>996</v>
      </c>
      <c r="Z905" s="2" t="s">
        <v>81</v>
      </c>
      <c r="AA905" s="2" t="s">
        <v>1101</v>
      </c>
      <c r="AB905" s="5"/>
      <c r="AC905" s="5"/>
      <c r="AD905" s="5"/>
      <c r="AE905" s="5"/>
      <c r="AF905" s="5"/>
      <c r="AG905" s="5"/>
    </row>
    <row r="906" spans="1:33" ht="15.95" customHeight="1" x14ac:dyDescent="0.3">
      <c r="A906" s="22" t="b">
        <f t="shared" si="227"/>
        <v>1</v>
      </c>
      <c r="B906" s="22" t="b">
        <f t="shared" si="228"/>
        <v>0</v>
      </c>
      <c r="C906" s="22" t="b">
        <f t="shared" si="229"/>
        <v>0</v>
      </c>
      <c r="D906" s="22" t="b">
        <f t="shared" si="230"/>
        <v>0</v>
      </c>
      <c r="E906" s="22" t="b">
        <f t="shared" si="231"/>
        <v>0</v>
      </c>
      <c r="F906" s="22" t="b">
        <f t="shared" si="226"/>
        <v>0</v>
      </c>
      <c r="G906" s="22" t="b">
        <f t="shared" si="225"/>
        <v>0</v>
      </c>
      <c r="H906" s="22" t="b">
        <f t="shared" si="232"/>
        <v>0</v>
      </c>
      <c r="I906" s="22" t="b">
        <f t="shared" si="239"/>
        <v>1</v>
      </c>
      <c r="J906" s="22" t="b">
        <f t="shared" si="233"/>
        <v>0</v>
      </c>
      <c r="K906" s="3" t="str">
        <f>IF(AND(J906,RIGHT(Y906)="통"),Y906,"")</f>
        <v/>
      </c>
      <c r="L906" s="3" t="str">
        <f t="shared" si="234"/>
        <v/>
      </c>
      <c r="M906" s="3" t="str">
        <f t="shared" si="235"/>
        <v/>
      </c>
      <c r="N906" s="64" t="str">
        <f t="shared" si="240"/>
        <v/>
      </c>
      <c r="O906" s="3" t="str">
        <f>IF(I906,IF(I907,CONCATENATE(Y906,O907),Y906),"")</f>
        <v>호수마을서해그랑블)</v>
      </c>
      <c r="P906" s="19" t="str">
        <f>IF(G906,O906,IF(D906,Y906,""))</f>
        <v/>
      </c>
      <c r="Q906" s="23">
        <f>_xlfn.XLOOKUP(R906,summary!C1:C36,summary!B1:B36)</f>
        <v>43777</v>
      </c>
      <c r="R906" s="24" t="str">
        <f t="shared" si="236"/>
        <v>동백1동</v>
      </c>
      <c r="S906" s="24" t="str">
        <f>IF(J906,Y906,S905)</f>
        <v>동백12통</v>
      </c>
      <c r="T906" s="24" t="str">
        <f>IF(J906,P907,T905)</f>
        <v>(동백동, 호수마을서해그랑블)</v>
      </c>
      <c r="U906" s="24" t="str">
        <f t="shared" si="237"/>
        <v>동백</v>
      </c>
      <c r="V906" s="25">
        <f>IF(J906,M906,V905)</f>
        <v>12</v>
      </c>
      <c r="W906" s="25">
        <f t="shared" si="238"/>
        <v>3</v>
      </c>
      <c r="X906" s="26"/>
      <c r="Y906" s="2" t="s">
        <v>998</v>
      </c>
      <c r="Z906" s="2" t="s">
        <v>83</v>
      </c>
      <c r="AA906" s="2" t="s">
        <v>1102</v>
      </c>
      <c r="AB906" s="5"/>
      <c r="AC906" s="5"/>
      <c r="AD906" s="5"/>
      <c r="AE906" s="5"/>
      <c r="AF906" s="5"/>
      <c r="AG906" s="5"/>
    </row>
    <row r="907" spans="1:33" ht="15.95" customHeight="1" x14ac:dyDescent="0.3">
      <c r="A907" s="22" t="b">
        <f t="shared" si="227"/>
        <v>1</v>
      </c>
      <c r="B907" s="22" t="b">
        <f t="shared" si="228"/>
        <v>0</v>
      </c>
      <c r="C907" s="22" t="b">
        <f t="shared" si="229"/>
        <v>1</v>
      </c>
      <c r="D907" s="22" t="b">
        <f t="shared" si="230"/>
        <v>0</v>
      </c>
      <c r="E907" s="22" t="b">
        <f t="shared" si="231"/>
        <v>1</v>
      </c>
      <c r="F907" s="22" t="b">
        <f t="shared" si="226"/>
        <v>1</v>
      </c>
      <c r="G907" s="22" t="b">
        <f t="shared" si="225"/>
        <v>0</v>
      </c>
      <c r="H907" s="22" t="b">
        <f t="shared" si="232"/>
        <v>1</v>
      </c>
      <c r="I907" s="22" t="b">
        <f t="shared" si="239"/>
        <v>1</v>
      </c>
      <c r="J907" s="22" t="b">
        <f t="shared" si="233"/>
        <v>0</v>
      </c>
      <c r="K907" s="3" t="str">
        <f>IF(AND(J907,RIGHT(Y907)="통"),Y907,"")</f>
        <v/>
      </c>
      <c r="L907" s="3" t="str">
        <f t="shared" si="234"/>
        <v/>
      </c>
      <c r="M907" s="3" t="str">
        <f t="shared" si="235"/>
        <v/>
      </c>
      <c r="N907" s="64" t="str">
        <f t="shared" si="240"/>
        <v/>
      </c>
      <c r="O907" s="3" t="str">
        <f>IF(I907,IF(I908,CONCATENATE(Y907,O908),Y907),"")</f>
        <v>서해그랑블)</v>
      </c>
      <c r="P907" s="19" t="str">
        <f>IF(G907,O907,IF(D907,Y907,""))</f>
        <v/>
      </c>
      <c r="Q907" s="23">
        <f>_xlfn.XLOOKUP(R907,summary!C1:C36,summary!B1:B36)</f>
        <v>43777</v>
      </c>
      <c r="R907" s="24" t="str">
        <f t="shared" si="236"/>
        <v>동백1동</v>
      </c>
      <c r="S907" s="24" t="str">
        <f>IF(J907,Y907,S906)</f>
        <v>동백12통</v>
      </c>
      <c r="T907" s="24" t="str">
        <f>IF(J907,P908,T906)</f>
        <v>(동백동, 호수마을서해그랑블)</v>
      </c>
      <c r="U907" s="24" t="str">
        <f t="shared" si="237"/>
        <v>동백</v>
      </c>
      <c r="V907" s="25">
        <f>IF(J907,M907,V906)</f>
        <v>12</v>
      </c>
      <c r="W907" s="25">
        <f t="shared" si="238"/>
        <v>4</v>
      </c>
      <c r="X907" s="26"/>
      <c r="Y907" s="2" t="s">
        <v>1103</v>
      </c>
      <c r="Z907" s="2" t="s">
        <v>90</v>
      </c>
      <c r="AA907" s="2" t="s">
        <v>1104</v>
      </c>
      <c r="AB907" s="5"/>
      <c r="AC907" s="5"/>
      <c r="AD907" s="5"/>
      <c r="AE907" s="5"/>
      <c r="AF907" s="5"/>
      <c r="AG907" s="5"/>
    </row>
    <row r="908" spans="1:33" ht="15.95" customHeight="1" x14ac:dyDescent="0.3">
      <c r="A908" s="22" t="b">
        <f t="shared" si="227"/>
        <v>0</v>
      </c>
      <c r="B908" s="22" t="b">
        <f t="shared" si="228"/>
        <v>0</v>
      </c>
      <c r="C908" s="22" t="b">
        <f t="shared" si="229"/>
        <v>0</v>
      </c>
      <c r="D908" s="22" t="b">
        <f t="shared" si="230"/>
        <v>0</v>
      </c>
      <c r="E908" s="22" t="b">
        <f t="shared" si="231"/>
        <v>0</v>
      </c>
      <c r="F908" s="22" t="b">
        <f t="shared" si="226"/>
        <v>0</v>
      </c>
      <c r="G908" s="22" t="b">
        <f t="shared" si="225"/>
        <v>0</v>
      </c>
      <c r="H908" s="22" t="b">
        <f t="shared" si="232"/>
        <v>0</v>
      </c>
      <c r="I908" s="22" t="b">
        <f t="shared" si="239"/>
        <v>0</v>
      </c>
      <c r="J908" s="22" t="b">
        <f t="shared" si="233"/>
        <v>0</v>
      </c>
      <c r="K908" s="3" t="str">
        <f>IF(AND(J908,RIGHT(Y908)="통"),Y908,"")</f>
        <v/>
      </c>
      <c r="L908" s="3" t="str">
        <f t="shared" si="234"/>
        <v/>
      </c>
      <c r="M908" s="3" t="str">
        <f t="shared" si="235"/>
        <v/>
      </c>
      <c r="N908" s="64" t="str">
        <f t="shared" si="240"/>
        <v/>
      </c>
      <c r="O908" s="3" t="str">
        <f>IF(I908,IF(I909,CONCATENATE(Y908,O909),Y908),"")</f>
        <v/>
      </c>
      <c r="P908" s="19" t="str">
        <f>IF(G908,O908,IF(D908,Y908,""))</f>
        <v/>
      </c>
      <c r="Q908" s="23">
        <f>_xlfn.XLOOKUP(R908,summary!C1:C36,summary!B1:B36)</f>
        <v>43777</v>
      </c>
      <c r="R908" s="24" t="str">
        <f t="shared" si="236"/>
        <v>동백1동</v>
      </c>
      <c r="S908" s="24" t="str">
        <f>IF(J908,Y908,S907)</f>
        <v>동백12통</v>
      </c>
      <c r="T908" s="24" t="str">
        <f>IF(J908,P909,T907)</f>
        <v>(동백동, 호수마을서해그랑블)</v>
      </c>
      <c r="U908" s="24" t="str">
        <f t="shared" si="237"/>
        <v>동백</v>
      </c>
      <c r="V908" s="25">
        <f>IF(J908,M908,V907)</f>
        <v>12</v>
      </c>
      <c r="W908" s="25">
        <f t="shared" si="238"/>
        <v>5</v>
      </c>
      <c r="X908" s="26"/>
      <c r="Y908" s="7"/>
      <c r="Z908" s="2" t="s">
        <v>106</v>
      </c>
      <c r="AA908" s="2" t="s">
        <v>1105</v>
      </c>
      <c r="AB908" s="5"/>
      <c r="AC908" s="5"/>
      <c r="AD908" s="5"/>
      <c r="AE908" s="5"/>
      <c r="AF908" s="5"/>
      <c r="AG908" s="5"/>
    </row>
    <row r="909" spans="1:33" ht="15.95" customHeight="1" x14ac:dyDescent="0.3">
      <c r="A909" s="22" t="b">
        <f t="shared" si="227"/>
        <v>0</v>
      </c>
      <c r="B909" s="22" t="b">
        <f t="shared" si="228"/>
        <v>0</v>
      </c>
      <c r="C909" s="22" t="b">
        <f t="shared" si="229"/>
        <v>0</v>
      </c>
      <c r="D909" s="22" t="b">
        <f t="shared" si="230"/>
        <v>0</v>
      </c>
      <c r="E909" s="22" t="b">
        <f t="shared" si="231"/>
        <v>0</v>
      </c>
      <c r="F909" s="22" t="b">
        <f t="shared" si="226"/>
        <v>0</v>
      </c>
      <c r="G909" s="22" t="b">
        <f t="shared" si="225"/>
        <v>0</v>
      </c>
      <c r="H909" s="22" t="b">
        <f t="shared" si="232"/>
        <v>0</v>
      </c>
      <c r="I909" s="22" t="b">
        <f t="shared" si="239"/>
        <v>0</v>
      </c>
      <c r="J909" s="22" t="b">
        <f t="shared" si="233"/>
        <v>0</v>
      </c>
      <c r="K909" s="3" t="str">
        <f>IF(AND(J909,RIGHT(Y909)="통"),Y909,"")</f>
        <v/>
      </c>
      <c r="L909" s="3" t="str">
        <f t="shared" si="234"/>
        <v/>
      </c>
      <c r="M909" s="3" t="str">
        <f t="shared" si="235"/>
        <v/>
      </c>
      <c r="N909" s="64" t="str">
        <f t="shared" si="240"/>
        <v/>
      </c>
      <c r="O909" s="3" t="str">
        <f>IF(I909,IF(I910,CONCATENATE(Y909,O910),Y909),"")</f>
        <v/>
      </c>
      <c r="P909" s="19" t="str">
        <f>IF(G909,O909,IF(D909,Y909,""))</f>
        <v/>
      </c>
      <c r="Q909" s="23">
        <f>_xlfn.XLOOKUP(R909,summary!C1:C36,summary!B1:B36)</f>
        <v>43777</v>
      </c>
      <c r="R909" s="24" t="str">
        <f t="shared" si="236"/>
        <v>동백1동</v>
      </c>
      <c r="S909" s="24" t="str">
        <f>IF(J909,Y909,S908)</f>
        <v>동백12통</v>
      </c>
      <c r="T909" s="24" t="str">
        <f>IF(J909,P910,T908)</f>
        <v>(동백동, 호수마을서해그랑블)</v>
      </c>
      <c r="U909" s="24" t="str">
        <f t="shared" si="237"/>
        <v>동백</v>
      </c>
      <c r="V909" s="25">
        <f>IF(J909,M909,V908)</f>
        <v>12</v>
      </c>
      <c r="W909" s="25">
        <f t="shared" si="238"/>
        <v>6</v>
      </c>
      <c r="X909" s="26"/>
      <c r="Y909" s="7"/>
      <c r="Z909" s="2" t="s">
        <v>108</v>
      </c>
      <c r="AA909" s="2" t="s">
        <v>1106</v>
      </c>
      <c r="AB909" s="5"/>
      <c r="AC909" s="5"/>
      <c r="AD909" s="5"/>
      <c r="AE909" s="5"/>
      <c r="AF909" s="5"/>
      <c r="AG909" s="5"/>
    </row>
    <row r="910" spans="1:33" ht="15.95" customHeight="1" x14ac:dyDescent="0.3">
      <c r="A910" s="22" t="b">
        <f t="shared" si="227"/>
        <v>0</v>
      </c>
      <c r="B910" s="22" t="b">
        <f t="shared" si="228"/>
        <v>0</v>
      </c>
      <c r="C910" s="22" t="b">
        <f t="shared" si="229"/>
        <v>0</v>
      </c>
      <c r="D910" s="22" t="b">
        <f t="shared" si="230"/>
        <v>0</v>
      </c>
      <c r="E910" s="22" t="b">
        <f t="shared" si="231"/>
        <v>0</v>
      </c>
      <c r="F910" s="22" t="b">
        <f t="shared" si="226"/>
        <v>0</v>
      </c>
      <c r="G910" s="22" t="b">
        <f t="shared" si="225"/>
        <v>0</v>
      </c>
      <c r="H910" s="22" t="b">
        <f t="shared" si="232"/>
        <v>0</v>
      </c>
      <c r="I910" s="22" t="b">
        <f t="shared" si="239"/>
        <v>0</v>
      </c>
      <c r="J910" s="22" t="b">
        <f t="shared" si="233"/>
        <v>0</v>
      </c>
      <c r="K910" s="3" t="str">
        <f>IF(AND(J910,RIGHT(Y910)="통"),Y910,"")</f>
        <v/>
      </c>
      <c r="L910" s="3" t="str">
        <f t="shared" si="234"/>
        <v/>
      </c>
      <c r="M910" s="3" t="str">
        <f t="shared" si="235"/>
        <v/>
      </c>
      <c r="N910" s="64" t="str">
        <f t="shared" si="240"/>
        <v/>
      </c>
      <c r="O910" s="3" t="str">
        <f>IF(I910,IF(I911,CONCATENATE(Y910,O911),Y910),"")</f>
        <v/>
      </c>
      <c r="P910" s="19" t="str">
        <f>IF(G910,O910,IF(D910,Y910,""))</f>
        <v/>
      </c>
      <c r="Q910" s="23">
        <f>_xlfn.XLOOKUP(R910,summary!C1:C36,summary!B1:B36)</f>
        <v>43777</v>
      </c>
      <c r="R910" s="24" t="str">
        <f t="shared" si="236"/>
        <v>동백1동</v>
      </c>
      <c r="S910" s="24" t="str">
        <f>IF(J910,Y910,S909)</f>
        <v>동백12통</v>
      </c>
      <c r="T910" s="24" t="str">
        <f>IF(J910,P911,T909)</f>
        <v>(동백동, 호수마을서해그랑블)</v>
      </c>
      <c r="U910" s="24" t="str">
        <f t="shared" si="237"/>
        <v>동백</v>
      </c>
      <c r="V910" s="25">
        <f>IF(J910,M910,V909)</f>
        <v>12</v>
      </c>
      <c r="W910" s="25">
        <f t="shared" si="238"/>
        <v>7</v>
      </c>
      <c r="X910" s="26"/>
      <c r="Y910" s="7"/>
      <c r="Z910" s="2" t="s">
        <v>110</v>
      </c>
      <c r="AA910" s="2" t="s">
        <v>1107</v>
      </c>
      <c r="AB910" s="5"/>
      <c r="AC910" s="5"/>
      <c r="AD910" s="5"/>
      <c r="AE910" s="5"/>
      <c r="AF910" s="5"/>
      <c r="AG910" s="5"/>
    </row>
    <row r="911" spans="1:33" ht="15.95" customHeight="1" x14ac:dyDescent="0.3">
      <c r="A911" s="22" t="b">
        <f t="shared" si="227"/>
        <v>0</v>
      </c>
      <c r="B911" s="22" t="b">
        <f t="shared" si="228"/>
        <v>0</v>
      </c>
      <c r="C911" s="22" t="b">
        <f t="shared" si="229"/>
        <v>0</v>
      </c>
      <c r="D911" s="22" t="b">
        <f t="shared" si="230"/>
        <v>0</v>
      </c>
      <c r="E911" s="22" t="b">
        <f t="shared" si="231"/>
        <v>0</v>
      </c>
      <c r="F911" s="22" t="b">
        <f t="shared" si="226"/>
        <v>0</v>
      </c>
      <c r="G911" s="22" t="b">
        <f t="shared" si="225"/>
        <v>0</v>
      </c>
      <c r="H911" s="22" t="b">
        <f t="shared" si="232"/>
        <v>0</v>
      </c>
      <c r="I911" s="22" t="b">
        <f t="shared" si="239"/>
        <v>0</v>
      </c>
      <c r="J911" s="22" t="b">
        <f t="shared" si="233"/>
        <v>0</v>
      </c>
      <c r="K911" s="3" t="str">
        <f>IF(AND(J911,RIGHT(Y911)="통"),Y911,"")</f>
        <v/>
      </c>
      <c r="L911" s="3" t="str">
        <f t="shared" si="234"/>
        <v/>
      </c>
      <c r="M911" s="3" t="str">
        <f t="shared" si="235"/>
        <v/>
      </c>
      <c r="N911" s="64" t="str">
        <f t="shared" si="240"/>
        <v/>
      </c>
      <c r="O911" s="3" t="str">
        <f>IF(I911,IF(I912,CONCATENATE(Y911,O912),Y911),"")</f>
        <v/>
      </c>
      <c r="P911" s="19" t="str">
        <f>IF(G911,O911,IF(D911,Y911,""))</f>
        <v/>
      </c>
      <c r="Q911" s="23">
        <f>_xlfn.XLOOKUP(R911,summary!C1:C36,summary!B1:B36)</f>
        <v>43777</v>
      </c>
      <c r="R911" s="24" t="str">
        <f t="shared" si="236"/>
        <v>동백1동</v>
      </c>
      <c r="S911" s="24" t="str">
        <f>IF(J911,Y911,S910)</f>
        <v>동백12통</v>
      </c>
      <c r="T911" s="24" t="str">
        <f>IF(J911,P912,T910)</f>
        <v>(동백동, 호수마을서해그랑블)</v>
      </c>
      <c r="U911" s="24" t="str">
        <f t="shared" si="237"/>
        <v>동백</v>
      </c>
      <c r="V911" s="25">
        <f>IF(J911,M911,V910)</f>
        <v>12</v>
      </c>
      <c r="W911" s="25">
        <f t="shared" si="238"/>
        <v>8</v>
      </c>
      <c r="X911" s="26"/>
      <c r="Y911" s="7"/>
      <c r="Z911" s="2" t="s">
        <v>112</v>
      </c>
      <c r="AA911" s="2" t="s">
        <v>1108</v>
      </c>
      <c r="AB911" s="5"/>
      <c r="AC911" s="5"/>
      <c r="AD911" s="5"/>
      <c r="AE911" s="5"/>
      <c r="AF911" s="5"/>
      <c r="AG911" s="5"/>
    </row>
    <row r="912" spans="1:33" ht="15.95" customHeight="1" x14ac:dyDescent="0.3">
      <c r="A912" s="22" t="b">
        <f t="shared" si="227"/>
        <v>0</v>
      </c>
      <c r="B912" s="22" t="b">
        <f t="shared" si="228"/>
        <v>0</v>
      </c>
      <c r="C912" s="22" t="b">
        <f t="shared" si="229"/>
        <v>0</v>
      </c>
      <c r="D912" s="22" t="b">
        <f t="shared" si="230"/>
        <v>0</v>
      </c>
      <c r="E912" s="22" t="b">
        <f t="shared" si="231"/>
        <v>0</v>
      </c>
      <c r="F912" s="22" t="b">
        <f t="shared" si="226"/>
        <v>0</v>
      </c>
      <c r="G912" s="22" t="b">
        <f t="shared" si="225"/>
        <v>0</v>
      </c>
      <c r="H912" s="22" t="b">
        <f t="shared" si="232"/>
        <v>0</v>
      </c>
      <c r="I912" s="22" t="b">
        <f t="shared" si="239"/>
        <v>0</v>
      </c>
      <c r="J912" s="22" t="b">
        <f t="shared" si="233"/>
        <v>0</v>
      </c>
      <c r="K912" s="3" t="str">
        <f>IF(AND(J912,RIGHT(Y912)="통"),Y912,"")</f>
        <v/>
      </c>
      <c r="L912" s="3" t="str">
        <f t="shared" si="234"/>
        <v/>
      </c>
      <c r="M912" s="3" t="str">
        <f t="shared" si="235"/>
        <v/>
      </c>
      <c r="N912" s="64" t="str">
        <f t="shared" si="240"/>
        <v/>
      </c>
      <c r="O912" s="3" t="str">
        <f>IF(I912,IF(I913,CONCATENATE(Y912,O913),Y912),"")</f>
        <v/>
      </c>
      <c r="P912" s="19" t="str">
        <f>IF(G912,O912,IF(D912,Y912,""))</f>
        <v/>
      </c>
      <c r="Q912" s="23">
        <f>_xlfn.XLOOKUP(R912,summary!C1:C36,summary!B1:B36)</f>
        <v>43777</v>
      </c>
      <c r="R912" s="24" t="str">
        <f t="shared" si="236"/>
        <v>동백1동</v>
      </c>
      <c r="S912" s="24" t="str">
        <f>IF(J912,Y912,S911)</f>
        <v>동백12통</v>
      </c>
      <c r="T912" s="24" t="str">
        <f>IF(J912,P913,T911)</f>
        <v>(동백동, 호수마을서해그랑블)</v>
      </c>
      <c r="U912" s="24" t="str">
        <f t="shared" si="237"/>
        <v>동백</v>
      </c>
      <c r="V912" s="25">
        <f>IF(J912,M912,V911)</f>
        <v>12</v>
      </c>
      <c r="W912" s="25">
        <f t="shared" si="238"/>
        <v>9</v>
      </c>
      <c r="X912" s="26"/>
      <c r="Y912" s="7"/>
      <c r="Z912" s="2" t="s">
        <v>114</v>
      </c>
      <c r="AA912" s="2" t="s">
        <v>1109</v>
      </c>
      <c r="AB912" s="5"/>
      <c r="AC912" s="5"/>
      <c r="AD912" s="5"/>
      <c r="AE912" s="5"/>
      <c r="AF912" s="5"/>
      <c r="AG912" s="5"/>
    </row>
    <row r="913" spans="1:33" ht="15.95" customHeight="1" x14ac:dyDescent="0.3">
      <c r="A913" s="22" t="b">
        <f t="shared" si="227"/>
        <v>0</v>
      </c>
      <c r="B913" s="22" t="b">
        <f t="shared" si="228"/>
        <v>0</v>
      </c>
      <c r="C913" s="22" t="b">
        <f t="shared" si="229"/>
        <v>0</v>
      </c>
      <c r="D913" s="22" t="b">
        <f t="shared" si="230"/>
        <v>0</v>
      </c>
      <c r="E913" s="22" t="b">
        <f t="shared" si="231"/>
        <v>0</v>
      </c>
      <c r="F913" s="22" t="b">
        <f t="shared" si="226"/>
        <v>0</v>
      </c>
      <c r="G913" s="22" t="b">
        <f t="shared" si="225"/>
        <v>0</v>
      </c>
      <c r="H913" s="22" t="b">
        <f t="shared" si="232"/>
        <v>0</v>
      </c>
      <c r="I913" s="22" t="b">
        <f t="shared" si="239"/>
        <v>0</v>
      </c>
      <c r="J913" s="22" t="b">
        <f t="shared" si="233"/>
        <v>0</v>
      </c>
      <c r="K913" s="3" t="str">
        <f>IF(AND(J913,RIGHT(Y913)="통"),Y913,"")</f>
        <v/>
      </c>
      <c r="L913" s="3" t="str">
        <f t="shared" si="234"/>
        <v/>
      </c>
      <c r="M913" s="3" t="str">
        <f t="shared" si="235"/>
        <v/>
      </c>
      <c r="N913" s="64" t="str">
        <f t="shared" si="240"/>
        <v/>
      </c>
      <c r="O913" s="3" t="str">
        <f>IF(I913,IF(I914,CONCATENATE(Y913,O914),Y913),"")</f>
        <v/>
      </c>
      <c r="P913" s="19" t="str">
        <f>IF(G913,O913,IF(D913,Y913,""))</f>
        <v/>
      </c>
      <c r="Q913" s="23">
        <f>_xlfn.XLOOKUP(R913,summary!C1:C36,summary!B1:B36)</f>
        <v>43777</v>
      </c>
      <c r="R913" s="24" t="str">
        <f t="shared" si="236"/>
        <v>동백1동</v>
      </c>
      <c r="S913" s="24" t="str">
        <f>IF(J913,Y913,S912)</f>
        <v>동백12통</v>
      </c>
      <c r="T913" s="24" t="str">
        <f>IF(J913,P914,T912)</f>
        <v>(동백동, 호수마을서해그랑블)</v>
      </c>
      <c r="U913" s="24" t="str">
        <f t="shared" si="237"/>
        <v>동백</v>
      </c>
      <c r="V913" s="25">
        <f>IF(J913,M913,V912)</f>
        <v>12</v>
      </c>
      <c r="W913" s="25">
        <f t="shared" si="238"/>
        <v>10</v>
      </c>
      <c r="X913" s="26"/>
      <c r="Y913" s="7"/>
      <c r="Z913" s="2" t="s">
        <v>116</v>
      </c>
      <c r="AA913" s="2" t="s">
        <v>1110</v>
      </c>
      <c r="AB913" s="5"/>
      <c r="AC913" s="5"/>
      <c r="AD913" s="5"/>
      <c r="AE913" s="5"/>
      <c r="AF913" s="5"/>
      <c r="AG913" s="5"/>
    </row>
    <row r="914" spans="1:33" ht="15.95" customHeight="1" x14ac:dyDescent="0.3">
      <c r="A914" s="22" t="b">
        <f t="shared" si="227"/>
        <v>0</v>
      </c>
      <c r="B914" s="22" t="b">
        <f t="shared" si="228"/>
        <v>0</v>
      </c>
      <c r="C914" s="22" t="b">
        <f t="shared" si="229"/>
        <v>0</v>
      </c>
      <c r="D914" s="22" t="b">
        <f t="shared" si="230"/>
        <v>0</v>
      </c>
      <c r="E914" s="22" t="b">
        <f t="shared" si="231"/>
        <v>0</v>
      </c>
      <c r="F914" s="22" t="b">
        <f t="shared" si="226"/>
        <v>0</v>
      </c>
      <c r="G914" s="22" t="b">
        <f t="shared" si="225"/>
        <v>0</v>
      </c>
      <c r="H914" s="22" t="b">
        <f t="shared" si="232"/>
        <v>0</v>
      </c>
      <c r="I914" s="22" t="b">
        <f t="shared" si="239"/>
        <v>0</v>
      </c>
      <c r="J914" s="22" t="b">
        <f t="shared" si="233"/>
        <v>0</v>
      </c>
      <c r="K914" s="3" t="str">
        <f>IF(AND(J914,RIGHT(Y914)="통"),Y914,"")</f>
        <v/>
      </c>
      <c r="L914" s="3" t="str">
        <f t="shared" si="234"/>
        <v/>
      </c>
      <c r="M914" s="3" t="str">
        <f t="shared" si="235"/>
        <v/>
      </c>
      <c r="N914" s="64" t="str">
        <f t="shared" si="240"/>
        <v/>
      </c>
      <c r="O914" s="3" t="str">
        <f>IF(I914,IF(I915,CONCATENATE(Y914,O915),Y914),"")</f>
        <v/>
      </c>
      <c r="P914" s="19" t="str">
        <f>IF(G914,O914,IF(D914,Y914,""))</f>
        <v/>
      </c>
      <c r="Q914" s="23">
        <f>_xlfn.XLOOKUP(R914,summary!C1:C36,summary!B1:B36)</f>
        <v>43777</v>
      </c>
      <c r="R914" s="24" t="str">
        <f t="shared" si="236"/>
        <v>동백1동</v>
      </c>
      <c r="S914" s="24" t="str">
        <f>IF(J914,Y914,S913)</f>
        <v>동백12통</v>
      </c>
      <c r="T914" s="24" t="str">
        <f>IF(J914,P915,T913)</f>
        <v>(동백동, 호수마을서해그랑블)</v>
      </c>
      <c r="U914" s="24" t="str">
        <f t="shared" si="237"/>
        <v>동백</v>
      </c>
      <c r="V914" s="25">
        <f>IF(J914,M914,V913)</f>
        <v>12</v>
      </c>
      <c r="W914" s="25">
        <f t="shared" si="238"/>
        <v>11</v>
      </c>
      <c r="X914" s="26"/>
      <c r="Y914" s="7"/>
      <c r="Z914" s="2" t="s">
        <v>118</v>
      </c>
      <c r="AA914" s="2" t="s">
        <v>1111</v>
      </c>
      <c r="AB914" s="5"/>
      <c r="AC914" s="5"/>
      <c r="AD914" s="5"/>
      <c r="AE914" s="5"/>
      <c r="AF914" s="5"/>
      <c r="AG914" s="5"/>
    </row>
    <row r="915" spans="1:33" ht="15.95" customHeight="1" x14ac:dyDescent="0.3">
      <c r="A915" s="22" t="b">
        <f t="shared" si="227"/>
        <v>0</v>
      </c>
      <c r="B915" s="22" t="b">
        <f t="shared" si="228"/>
        <v>0</v>
      </c>
      <c r="C915" s="22" t="b">
        <f t="shared" si="229"/>
        <v>0</v>
      </c>
      <c r="D915" s="22" t="b">
        <f t="shared" si="230"/>
        <v>0</v>
      </c>
      <c r="E915" s="22" t="b">
        <f t="shared" si="231"/>
        <v>0</v>
      </c>
      <c r="F915" s="22" t="b">
        <f t="shared" si="226"/>
        <v>0</v>
      </c>
      <c r="G915" s="22" t="b">
        <f t="shared" si="225"/>
        <v>0</v>
      </c>
      <c r="H915" s="22" t="b">
        <f t="shared" si="232"/>
        <v>0</v>
      </c>
      <c r="I915" s="22" t="b">
        <f t="shared" si="239"/>
        <v>0</v>
      </c>
      <c r="J915" s="22" t="b">
        <f t="shared" si="233"/>
        <v>0</v>
      </c>
      <c r="K915" s="3" t="str">
        <f>IF(AND(J915,RIGHT(Y915)="통"),Y915,"")</f>
        <v/>
      </c>
      <c r="L915" s="3" t="str">
        <f t="shared" si="234"/>
        <v/>
      </c>
      <c r="M915" s="3" t="str">
        <f t="shared" si="235"/>
        <v/>
      </c>
      <c r="N915" s="64" t="str">
        <f t="shared" si="240"/>
        <v/>
      </c>
      <c r="O915" s="3" t="str">
        <f>IF(I915,IF(I916,CONCATENATE(Y915,O916),Y915),"")</f>
        <v/>
      </c>
      <c r="P915" s="19" t="str">
        <f>IF(G915,O915,IF(D915,Y915,""))</f>
        <v/>
      </c>
      <c r="Q915" s="23">
        <f>_xlfn.XLOOKUP(R915,summary!C1:C36,summary!B1:B36)</f>
        <v>43777</v>
      </c>
      <c r="R915" s="24" t="str">
        <f t="shared" si="236"/>
        <v>동백1동</v>
      </c>
      <c r="S915" s="24" t="str">
        <f>IF(J915,Y915,S914)</f>
        <v>동백12통</v>
      </c>
      <c r="T915" s="24" t="str">
        <f>IF(J915,P916,T914)</f>
        <v>(동백동, 호수마을서해그랑블)</v>
      </c>
      <c r="U915" s="24" t="str">
        <f t="shared" si="237"/>
        <v>동백</v>
      </c>
      <c r="V915" s="25">
        <f>IF(J915,M915,V914)</f>
        <v>12</v>
      </c>
      <c r="W915" s="25">
        <f t="shared" si="238"/>
        <v>12</v>
      </c>
      <c r="X915" s="26"/>
      <c r="Y915" s="7"/>
      <c r="Z915" s="2" t="s">
        <v>120</v>
      </c>
      <c r="AA915" s="2" t="s">
        <v>1112</v>
      </c>
      <c r="AB915" s="5"/>
      <c r="AC915" s="5"/>
      <c r="AD915" s="5"/>
      <c r="AE915" s="5"/>
      <c r="AF915" s="5"/>
      <c r="AG915" s="5"/>
    </row>
    <row r="916" spans="1:33" ht="15.95" customHeight="1" x14ac:dyDescent="0.3">
      <c r="A916" s="22" t="b">
        <f t="shared" si="227"/>
        <v>0</v>
      </c>
      <c r="B916" s="22" t="b">
        <f t="shared" si="228"/>
        <v>0</v>
      </c>
      <c r="C916" s="22" t="b">
        <f t="shared" si="229"/>
        <v>0</v>
      </c>
      <c r="D916" s="22" t="b">
        <f t="shared" si="230"/>
        <v>0</v>
      </c>
      <c r="E916" s="22" t="b">
        <f t="shared" si="231"/>
        <v>0</v>
      </c>
      <c r="F916" s="22" t="b">
        <f t="shared" si="226"/>
        <v>0</v>
      </c>
      <c r="G916" s="22" t="b">
        <f t="shared" si="225"/>
        <v>0</v>
      </c>
      <c r="H916" s="22" t="b">
        <f t="shared" si="232"/>
        <v>0</v>
      </c>
      <c r="I916" s="22" t="b">
        <f t="shared" si="239"/>
        <v>0</v>
      </c>
      <c r="J916" s="22" t="b">
        <f t="shared" si="233"/>
        <v>0</v>
      </c>
      <c r="K916" s="3" t="str">
        <f>IF(AND(J916,RIGHT(Y916)="통"),Y916,"")</f>
        <v/>
      </c>
      <c r="L916" s="3" t="str">
        <f t="shared" si="234"/>
        <v/>
      </c>
      <c r="M916" s="3" t="str">
        <f t="shared" si="235"/>
        <v/>
      </c>
      <c r="N916" s="64" t="str">
        <f t="shared" si="240"/>
        <v/>
      </c>
      <c r="O916" s="3" t="str">
        <f>IF(I916,IF(I917,CONCATENATE(Y916,O917),Y916),"")</f>
        <v/>
      </c>
      <c r="P916" s="19" t="str">
        <f>IF(G916,O916,IF(D916,Y916,""))</f>
        <v/>
      </c>
      <c r="Q916" s="23">
        <f>_xlfn.XLOOKUP(R916,summary!C1:C36,summary!B1:B36)</f>
        <v>43777</v>
      </c>
      <c r="R916" s="24" t="str">
        <f t="shared" si="236"/>
        <v>동백1동</v>
      </c>
      <c r="S916" s="24" t="str">
        <f>IF(J916,Y916,S915)</f>
        <v>동백12통</v>
      </c>
      <c r="T916" s="24" t="str">
        <f>IF(J916,P917,T915)</f>
        <v>(동백동, 호수마을서해그랑블)</v>
      </c>
      <c r="U916" s="24" t="str">
        <f t="shared" si="237"/>
        <v>동백</v>
      </c>
      <c r="V916" s="25">
        <f>IF(J916,M916,V915)</f>
        <v>12</v>
      </c>
      <c r="W916" s="25">
        <f t="shared" si="238"/>
        <v>13</v>
      </c>
      <c r="X916" s="26"/>
      <c r="Y916" s="7"/>
      <c r="Z916" s="2" t="s">
        <v>137</v>
      </c>
      <c r="AA916" s="2" t="s">
        <v>1113</v>
      </c>
      <c r="AB916" s="5"/>
      <c r="AC916" s="5"/>
      <c r="AD916" s="5"/>
      <c r="AE916" s="5"/>
      <c r="AF916" s="5"/>
      <c r="AG916" s="5"/>
    </row>
    <row r="917" spans="1:33" ht="15.95" customHeight="1" x14ac:dyDescent="0.3">
      <c r="A917" s="22" t="b">
        <f t="shared" si="227"/>
        <v>0</v>
      </c>
      <c r="B917" s="22" t="b">
        <f t="shared" si="228"/>
        <v>0</v>
      </c>
      <c r="C917" s="22" t="b">
        <f t="shared" si="229"/>
        <v>0</v>
      </c>
      <c r="D917" s="22" t="b">
        <f t="shared" si="230"/>
        <v>0</v>
      </c>
      <c r="E917" s="22" t="b">
        <f t="shared" si="231"/>
        <v>0</v>
      </c>
      <c r="F917" s="22" t="b">
        <f t="shared" si="226"/>
        <v>0</v>
      </c>
      <c r="G917" s="22" t="b">
        <f t="shared" si="225"/>
        <v>0</v>
      </c>
      <c r="H917" s="22" t="b">
        <f t="shared" si="232"/>
        <v>0</v>
      </c>
      <c r="I917" s="22" t="b">
        <f t="shared" si="239"/>
        <v>0</v>
      </c>
      <c r="J917" s="22" t="b">
        <f t="shared" si="233"/>
        <v>0</v>
      </c>
      <c r="K917" s="3" t="str">
        <f>IF(AND(J917,RIGHT(Y917)="통"),Y917,"")</f>
        <v/>
      </c>
      <c r="L917" s="3" t="str">
        <f t="shared" si="234"/>
        <v/>
      </c>
      <c r="M917" s="3" t="str">
        <f t="shared" si="235"/>
        <v/>
      </c>
      <c r="N917" s="64" t="str">
        <f t="shared" si="240"/>
        <v/>
      </c>
      <c r="O917" s="3" t="str">
        <f>IF(I917,IF(I918,CONCATENATE(Y917,O918),Y917),"")</f>
        <v/>
      </c>
      <c r="P917" s="19" t="str">
        <f>IF(G917,O917,IF(D917,Y917,""))</f>
        <v/>
      </c>
      <c r="Q917" s="23">
        <f>_xlfn.XLOOKUP(R917,summary!C1:C36,summary!B1:B36)</f>
        <v>43777</v>
      </c>
      <c r="R917" s="24" t="str">
        <f t="shared" si="236"/>
        <v>동백1동</v>
      </c>
      <c r="S917" s="24" t="str">
        <f>IF(J917,Y917,S916)</f>
        <v>동백12통</v>
      </c>
      <c r="T917" s="24" t="str">
        <f>IF(J917,P918,T916)</f>
        <v>(동백동, 호수마을서해그랑블)</v>
      </c>
      <c r="U917" s="24" t="str">
        <f t="shared" si="237"/>
        <v>동백</v>
      </c>
      <c r="V917" s="25">
        <f>IF(J917,M917,V916)</f>
        <v>12</v>
      </c>
      <c r="W917" s="25">
        <f t="shared" si="238"/>
        <v>14</v>
      </c>
      <c r="X917" s="26"/>
      <c r="Y917" s="7"/>
      <c r="Z917" s="2" t="s">
        <v>139</v>
      </c>
      <c r="AA917" s="2" t="s">
        <v>1114</v>
      </c>
      <c r="AB917" s="5"/>
      <c r="AC917" s="5"/>
      <c r="AD917" s="5"/>
      <c r="AE917" s="5"/>
      <c r="AF917" s="5"/>
      <c r="AG917" s="5"/>
    </row>
    <row r="918" spans="1:33" ht="15.95" customHeight="1" x14ac:dyDescent="0.3">
      <c r="A918" s="22" t="b">
        <f t="shared" si="227"/>
        <v>1</v>
      </c>
      <c r="B918" s="22" t="b">
        <f t="shared" si="228"/>
        <v>0</v>
      </c>
      <c r="C918" s="22" t="b">
        <f t="shared" si="229"/>
        <v>0</v>
      </c>
      <c r="D918" s="22" t="b">
        <f t="shared" si="230"/>
        <v>0</v>
      </c>
      <c r="E918" s="22" t="b">
        <f t="shared" si="231"/>
        <v>0</v>
      </c>
      <c r="F918" s="22" t="b">
        <f t="shared" si="226"/>
        <v>0</v>
      </c>
      <c r="G918" s="22" t="b">
        <f t="shared" si="225"/>
        <v>0</v>
      </c>
      <c r="H918" s="22" t="b">
        <f t="shared" si="232"/>
        <v>0</v>
      </c>
      <c r="I918" s="22" t="b">
        <f t="shared" si="239"/>
        <v>0</v>
      </c>
      <c r="J918" s="22" t="b">
        <f t="shared" si="233"/>
        <v>1</v>
      </c>
      <c r="K918" s="3" t="str">
        <f>IF(AND(J918,RIGHT(Y918)="통"),Y918,"")</f>
        <v>동백13통</v>
      </c>
      <c r="L918" s="3" t="str">
        <f t="shared" si="234"/>
        <v>13</v>
      </c>
      <c r="M918" s="22">
        <f t="shared" si="235"/>
        <v>13</v>
      </c>
      <c r="N918" s="64" t="str">
        <f t="shared" si="240"/>
        <v>동백</v>
      </c>
      <c r="O918" s="3" t="str">
        <f>IF(I918,IF(I919,CONCATENATE(Y918,O919),Y918),"")</f>
        <v/>
      </c>
      <c r="P918" s="19" t="str">
        <f>IF(G918,O918,IF(D918,Y918,""))</f>
        <v/>
      </c>
      <c r="Q918" s="23">
        <f>_xlfn.XLOOKUP(R918,summary!C1:C36,summary!B1:B36)</f>
        <v>43777</v>
      </c>
      <c r="R918" s="24" t="str">
        <f t="shared" si="236"/>
        <v>동백1동</v>
      </c>
      <c r="S918" s="24" t="str">
        <f>IF(J918,Y918,S917)</f>
        <v>동백13통</v>
      </c>
      <c r="T918" s="24" t="str">
        <f>IF(J918,P919,T917)</f>
        <v>(동백동, 백현마을서해그랑블)</v>
      </c>
      <c r="U918" s="24" t="str">
        <f t="shared" si="237"/>
        <v>동백</v>
      </c>
      <c r="V918" s="25">
        <f>IF(J918,M918,V917)</f>
        <v>13</v>
      </c>
      <c r="W918" s="25">
        <f t="shared" si="238"/>
        <v>1</v>
      </c>
      <c r="X918" s="26"/>
      <c r="Y918" s="2" t="s">
        <v>1115</v>
      </c>
      <c r="Z918" s="2" t="s">
        <v>79</v>
      </c>
      <c r="AA918" s="2" t="s">
        <v>1117</v>
      </c>
      <c r="AB918" s="5"/>
      <c r="AC918" s="5"/>
      <c r="AD918" s="5"/>
      <c r="AE918" s="5"/>
      <c r="AF918" s="5"/>
      <c r="AG918" s="5"/>
    </row>
    <row r="919" spans="1:33" ht="15.95" customHeight="1" x14ac:dyDescent="0.3">
      <c r="A919" s="22" t="b">
        <f t="shared" si="227"/>
        <v>1</v>
      </c>
      <c r="B919" s="22" t="b">
        <f t="shared" si="228"/>
        <v>1</v>
      </c>
      <c r="C919" s="22" t="b">
        <f t="shared" si="229"/>
        <v>0</v>
      </c>
      <c r="D919" s="22" t="b">
        <f t="shared" si="230"/>
        <v>0</v>
      </c>
      <c r="E919" s="22" t="b">
        <f t="shared" si="231"/>
        <v>1</v>
      </c>
      <c r="F919" s="22" t="b">
        <f t="shared" si="226"/>
        <v>1</v>
      </c>
      <c r="G919" s="22" t="b">
        <f t="shared" si="225"/>
        <v>1</v>
      </c>
      <c r="H919" s="22" t="b">
        <f t="shared" si="232"/>
        <v>0</v>
      </c>
      <c r="I919" s="22" t="b">
        <f t="shared" si="239"/>
        <v>1</v>
      </c>
      <c r="J919" s="22" t="b">
        <f t="shared" si="233"/>
        <v>0</v>
      </c>
      <c r="K919" s="3" t="str">
        <f>IF(AND(J919,RIGHT(Y919)="통"),Y919,"")</f>
        <v/>
      </c>
      <c r="L919" s="3" t="str">
        <f t="shared" si="234"/>
        <v/>
      </c>
      <c r="M919" s="3" t="str">
        <f t="shared" si="235"/>
        <v/>
      </c>
      <c r="N919" s="64" t="str">
        <f t="shared" si="240"/>
        <v/>
      </c>
      <c r="O919" s="3" t="str">
        <f>IF(I919,IF(I920,CONCATENATE(Y919,O920),Y919),"")</f>
        <v>(동백동, 백현마을서해그랑블)</v>
      </c>
      <c r="P919" s="19" t="str">
        <f>IF(G919,O919,IF(D919,Y919,""))</f>
        <v>(동백동, 백현마을서해그랑블)</v>
      </c>
      <c r="Q919" s="23">
        <f>_xlfn.XLOOKUP(R919,summary!C1:C36,summary!B1:B36)</f>
        <v>43777</v>
      </c>
      <c r="R919" s="24" t="str">
        <f t="shared" si="236"/>
        <v>동백1동</v>
      </c>
      <c r="S919" s="24" t="str">
        <f>IF(J919,Y919,S918)</f>
        <v>동백13통</v>
      </c>
      <c r="T919" s="24" t="str">
        <f>IF(J919,P920,T918)</f>
        <v>(동백동, 백현마을서해그랑블)</v>
      </c>
      <c r="U919" s="24" t="str">
        <f t="shared" si="237"/>
        <v>동백</v>
      </c>
      <c r="V919" s="25">
        <f>IF(J919,M919,V918)</f>
        <v>13</v>
      </c>
      <c r="W919" s="25">
        <f t="shared" si="238"/>
        <v>2</v>
      </c>
      <c r="X919" s="26"/>
      <c r="Y919" s="2" t="s">
        <v>996</v>
      </c>
      <c r="Z919" s="2" t="s">
        <v>81</v>
      </c>
      <c r="AA919" s="2" t="s">
        <v>1118</v>
      </c>
      <c r="AB919" s="5"/>
      <c r="AC919" s="5"/>
      <c r="AD919" s="5"/>
      <c r="AE919" s="5"/>
      <c r="AF919" s="5"/>
      <c r="AG919" s="5"/>
    </row>
    <row r="920" spans="1:33" ht="15.95" customHeight="1" x14ac:dyDescent="0.3">
      <c r="A920" s="22" t="b">
        <f t="shared" si="227"/>
        <v>1</v>
      </c>
      <c r="B920" s="22" t="b">
        <f t="shared" si="228"/>
        <v>0</v>
      </c>
      <c r="C920" s="22" t="b">
        <f t="shared" si="229"/>
        <v>0</v>
      </c>
      <c r="D920" s="22" t="b">
        <f t="shared" si="230"/>
        <v>0</v>
      </c>
      <c r="E920" s="22" t="b">
        <f t="shared" si="231"/>
        <v>0</v>
      </c>
      <c r="F920" s="22" t="b">
        <f t="shared" si="226"/>
        <v>0</v>
      </c>
      <c r="G920" s="22" t="b">
        <f t="shared" si="225"/>
        <v>0</v>
      </c>
      <c r="H920" s="22" t="b">
        <f t="shared" si="232"/>
        <v>0</v>
      </c>
      <c r="I920" s="22" t="b">
        <f t="shared" si="239"/>
        <v>1</v>
      </c>
      <c r="J920" s="22" t="b">
        <f t="shared" si="233"/>
        <v>0</v>
      </c>
      <c r="K920" s="3" t="str">
        <f>IF(AND(J920,RIGHT(Y920)="통"),Y920,"")</f>
        <v/>
      </c>
      <c r="L920" s="3" t="str">
        <f t="shared" si="234"/>
        <v/>
      </c>
      <c r="M920" s="3" t="str">
        <f t="shared" si="235"/>
        <v/>
      </c>
      <c r="N920" s="64" t="str">
        <f t="shared" si="240"/>
        <v/>
      </c>
      <c r="O920" s="3" t="str">
        <f>IF(I920,IF(I921,CONCATENATE(Y920,O921),Y920),"")</f>
        <v>백현마을서해그랑블)</v>
      </c>
      <c r="P920" s="19" t="str">
        <f>IF(G920,O920,IF(D920,Y920,""))</f>
        <v/>
      </c>
      <c r="Q920" s="23">
        <f>_xlfn.XLOOKUP(R920,summary!C1:C36,summary!B1:B36)</f>
        <v>43777</v>
      </c>
      <c r="R920" s="24" t="str">
        <f t="shared" si="236"/>
        <v>동백1동</v>
      </c>
      <c r="S920" s="24" t="str">
        <f>IF(J920,Y920,S919)</f>
        <v>동백13통</v>
      </c>
      <c r="T920" s="24" t="str">
        <f>IF(J920,P921,T919)</f>
        <v>(동백동, 백현마을서해그랑블)</v>
      </c>
      <c r="U920" s="24" t="str">
        <f t="shared" si="237"/>
        <v>동백</v>
      </c>
      <c r="V920" s="25">
        <f>IF(J920,M920,V919)</f>
        <v>13</v>
      </c>
      <c r="W920" s="25">
        <f t="shared" si="238"/>
        <v>3</v>
      </c>
      <c r="X920" s="26"/>
      <c r="Y920" s="2" t="s">
        <v>1119</v>
      </c>
      <c r="Z920" s="2" t="s">
        <v>83</v>
      </c>
      <c r="AA920" s="2" t="s">
        <v>1120</v>
      </c>
      <c r="AB920" s="5"/>
      <c r="AC920" s="5"/>
      <c r="AD920" s="5"/>
      <c r="AE920" s="5"/>
      <c r="AF920" s="5"/>
      <c r="AG920" s="5"/>
    </row>
    <row r="921" spans="1:33" ht="15.95" customHeight="1" x14ac:dyDescent="0.3">
      <c r="A921" s="22" t="b">
        <f t="shared" si="227"/>
        <v>1</v>
      </c>
      <c r="B921" s="22" t="b">
        <f t="shared" si="228"/>
        <v>0</v>
      </c>
      <c r="C921" s="22" t="b">
        <f t="shared" si="229"/>
        <v>1</v>
      </c>
      <c r="D921" s="22" t="b">
        <f t="shared" si="230"/>
        <v>0</v>
      </c>
      <c r="E921" s="22" t="b">
        <f t="shared" si="231"/>
        <v>1</v>
      </c>
      <c r="F921" s="22" t="b">
        <f t="shared" si="226"/>
        <v>1</v>
      </c>
      <c r="G921" s="22" t="b">
        <f t="shared" si="225"/>
        <v>0</v>
      </c>
      <c r="H921" s="22" t="b">
        <f t="shared" si="232"/>
        <v>1</v>
      </c>
      <c r="I921" s="22" t="b">
        <f t="shared" si="239"/>
        <v>1</v>
      </c>
      <c r="J921" s="22" t="b">
        <f t="shared" si="233"/>
        <v>0</v>
      </c>
      <c r="K921" s="3" t="str">
        <f>IF(AND(J921,RIGHT(Y921)="통"),Y921,"")</f>
        <v/>
      </c>
      <c r="L921" s="3" t="str">
        <f t="shared" si="234"/>
        <v/>
      </c>
      <c r="M921" s="3" t="str">
        <f t="shared" si="235"/>
        <v/>
      </c>
      <c r="N921" s="64" t="str">
        <f t="shared" si="240"/>
        <v/>
      </c>
      <c r="O921" s="3" t="str">
        <f>IF(I921,IF(I922,CONCATENATE(Y921,O922),Y921),"")</f>
        <v>서해그랑블)</v>
      </c>
      <c r="P921" s="19" t="str">
        <f>IF(G921,O921,IF(D921,Y921,""))</f>
        <v/>
      </c>
      <c r="Q921" s="23">
        <f>_xlfn.XLOOKUP(R921,summary!C1:C36,summary!B1:B36)</f>
        <v>43777</v>
      </c>
      <c r="R921" s="24" t="str">
        <f t="shared" si="236"/>
        <v>동백1동</v>
      </c>
      <c r="S921" s="24" t="str">
        <f>IF(J921,Y921,S920)</f>
        <v>동백13통</v>
      </c>
      <c r="T921" s="24" t="str">
        <f>IF(J921,P922,T920)</f>
        <v>(동백동, 백현마을서해그랑블)</v>
      </c>
      <c r="U921" s="24" t="str">
        <f t="shared" si="237"/>
        <v>동백</v>
      </c>
      <c r="V921" s="25">
        <f>IF(J921,M921,V920)</f>
        <v>13</v>
      </c>
      <c r="W921" s="25">
        <f t="shared" si="238"/>
        <v>4</v>
      </c>
      <c r="X921" s="26"/>
      <c r="Y921" s="2" t="s">
        <v>1103</v>
      </c>
      <c r="Z921" s="2" t="s">
        <v>90</v>
      </c>
      <c r="AA921" s="2" t="s">
        <v>1121</v>
      </c>
      <c r="AB921" s="5"/>
      <c r="AC921" s="5"/>
      <c r="AD921" s="5"/>
      <c r="AE921" s="5"/>
      <c r="AF921" s="5"/>
      <c r="AG921" s="5"/>
    </row>
    <row r="922" spans="1:33" ht="15.95" customHeight="1" x14ac:dyDescent="0.3">
      <c r="A922" s="22" t="b">
        <f t="shared" si="227"/>
        <v>0</v>
      </c>
      <c r="B922" s="22" t="b">
        <f t="shared" si="228"/>
        <v>0</v>
      </c>
      <c r="C922" s="22" t="b">
        <f t="shared" si="229"/>
        <v>0</v>
      </c>
      <c r="D922" s="22" t="b">
        <f t="shared" si="230"/>
        <v>0</v>
      </c>
      <c r="E922" s="22" t="b">
        <f t="shared" si="231"/>
        <v>0</v>
      </c>
      <c r="F922" s="22" t="b">
        <f t="shared" si="226"/>
        <v>0</v>
      </c>
      <c r="G922" s="22" t="b">
        <f t="shared" si="225"/>
        <v>0</v>
      </c>
      <c r="H922" s="22" t="b">
        <f t="shared" si="232"/>
        <v>0</v>
      </c>
      <c r="I922" s="22" t="b">
        <f t="shared" si="239"/>
        <v>0</v>
      </c>
      <c r="J922" s="22" t="b">
        <f t="shared" si="233"/>
        <v>0</v>
      </c>
      <c r="K922" s="3" t="str">
        <f>IF(AND(J922,RIGHT(Y922)="통"),Y922,"")</f>
        <v/>
      </c>
      <c r="L922" s="3" t="str">
        <f t="shared" si="234"/>
        <v/>
      </c>
      <c r="M922" s="3" t="str">
        <f t="shared" si="235"/>
        <v/>
      </c>
      <c r="N922" s="64" t="str">
        <f t="shared" si="240"/>
        <v/>
      </c>
      <c r="O922" s="3" t="str">
        <f>IF(I922,IF(I923,CONCATENATE(Y922,O923),Y922),"")</f>
        <v/>
      </c>
      <c r="P922" s="19" t="str">
        <f>IF(G922,O922,IF(D922,Y922,""))</f>
        <v/>
      </c>
      <c r="Q922" s="23">
        <f>_xlfn.XLOOKUP(R922,summary!C1:C36,summary!B1:B36)</f>
        <v>43777</v>
      </c>
      <c r="R922" s="24" t="str">
        <f t="shared" si="236"/>
        <v>동백1동</v>
      </c>
      <c r="S922" s="24" t="str">
        <f>IF(J922,Y922,S921)</f>
        <v>동백13통</v>
      </c>
      <c r="T922" s="24" t="str">
        <f>IF(J922,P923,T921)</f>
        <v>(동백동, 백현마을서해그랑블)</v>
      </c>
      <c r="U922" s="24" t="str">
        <f t="shared" si="237"/>
        <v>동백</v>
      </c>
      <c r="V922" s="25">
        <f>IF(J922,M922,V921)</f>
        <v>13</v>
      </c>
      <c r="W922" s="25">
        <f t="shared" si="238"/>
        <v>5</v>
      </c>
      <c r="X922" s="26"/>
      <c r="Y922" s="7"/>
      <c r="Z922" s="2" t="s">
        <v>106</v>
      </c>
      <c r="AA922" s="2" t="s">
        <v>1122</v>
      </c>
      <c r="AB922" s="5"/>
      <c r="AC922" s="5"/>
      <c r="AD922" s="5"/>
      <c r="AE922" s="5"/>
      <c r="AF922" s="5"/>
      <c r="AG922" s="5"/>
    </row>
    <row r="923" spans="1:33" ht="15.95" customHeight="1" x14ac:dyDescent="0.3">
      <c r="A923" s="22" t="b">
        <f t="shared" si="227"/>
        <v>0</v>
      </c>
      <c r="B923" s="22" t="b">
        <f t="shared" si="228"/>
        <v>0</v>
      </c>
      <c r="C923" s="22" t="b">
        <f t="shared" si="229"/>
        <v>0</v>
      </c>
      <c r="D923" s="22" t="b">
        <f t="shared" si="230"/>
        <v>0</v>
      </c>
      <c r="E923" s="22" t="b">
        <f t="shared" si="231"/>
        <v>0</v>
      </c>
      <c r="F923" s="22" t="b">
        <f t="shared" si="226"/>
        <v>0</v>
      </c>
      <c r="G923" s="22" t="b">
        <f t="shared" si="225"/>
        <v>0</v>
      </c>
      <c r="H923" s="22" t="b">
        <f t="shared" si="232"/>
        <v>0</v>
      </c>
      <c r="I923" s="22" t="b">
        <f t="shared" si="239"/>
        <v>0</v>
      </c>
      <c r="J923" s="22" t="b">
        <f t="shared" si="233"/>
        <v>0</v>
      </c>
      <c r="K923" s="3" t="str">
        <f>IF(AND(J923,RIGHT(Y923)="통"),Y923,"")</f>
        <v/>
      </c>
      <c r="L923" s="3" t="str">
        <f t="shared" si="234"/>
        <v/>
      </c>
      <c r="M923" s="3" t="str">
        <f t="shared" si="235"/>
        <v/>
      </c>
      <c r="N923" s="64" t="str">
        <f t="shared" si="240"/>
        <v/>
      </c>
      <c r="O923" s="3" t="str">
        <f>IF(I923,IF(I924,CONCATENATE(Y923,O924),Y923),"")</f>
        <v/>
      </c>
      <c r="P923" s="19" t="str">
        <f>IF(G923,O923,IF(D923,Y923,""))</f>
        <v/>
      </c>
      <c r="Q923" s="23">
        <f>_xlfn.XLOOKUP(R923,summary!C1:C36,summary!B1:B36)</f>
        <v>43777</v>
      </c>
      <c r="R923" s="24" t="str">
        <f t="shared" si="236"/>
        <v>동백1동</v>
      </c>
      <c r="S923" s="24" t="str">
        <f>IF(J923,Y923,S922)</f>
        <v>동백13통</v>
      </c>
      <c r="T923" s="24" t="str">
        <f>IF(J923,P924,T922)</f>
        <v>(동백동, 백현마을서해그랑블)</v>
      </c>
      <c r="U923" s="24" t="str">
        <f t="shared" si="237"/>
        <v>동백</v>
      </c>
      <c r="V923" s="25">
        <f>IF(J923,M923,V922)</f>
        <v>13</v>
      </c>
      <c r="W923" s="25">
        <f t="shared" si="238"/>
        <v>6</v>
      </c>
      <c r="X923" s="26"/>
      <c r="Y923" s="7"/>
      <c r="Z923" s="2" t="s">
        <v>108</v>
      </c>
      <c r="AA923" s="2" t="s">
        <v>1123</v>
      </c>
      <c r="AB923" s="5"/>
      <c r="AC923" s="5"/>
      <c r="AD923" s="5"/>
      <c r="AE923" s="5"/>
      <c r="AF923" s="5"/>
      <c r="AG923" s="5"/>
    </row>
    <row r="924" spans="1:33" ht="15.95" customHeight="1" x14ac:dyDescent="0.3">
      <c r="A924" s="22" t="b">
        <f t="shared" si="227"/>
        <v>0</v>
      </c>
      <c r="B924" s="22" t="b">
        <f t="shared" si="228"/>
        <v>0</v>
      </c>
      <c r="C924" s="22" t="b">
        <f t="shared" si="229"/>
        <v>0</v>
      </c>
      <c r="D924" s="22" t="b">
        <f t="shared" si="230"/>
        <v>0</v>
      </c>
      <c r="E924" s="22" t="b">
        <f t="shared" si="231"/>
        <v>0</v>
      </c>
      <c r="F924" s="22" t="b">
        <f t="shared" si="226"/>
        <v>0</v>
      </c>
      <c r="G924" s="22" t="b">
        <f t="shared" si="225"/>
        <v>0</v>
      </c>
      <c r="H924" s="22" t="b">
        <f t="shared" si="232"/>
        <v>0</v>
      </c>
      <c r="I924" s="22" t="b">
        <f t="shared" si="239"/>
        <v>0</v>
      </c>
      <c r="J924" s="22" t="b">
        <f t="shared" si="233"/>
        <v>0</v>
      </c>
      <c r="K924" s="3" t="str">
        <f>IF(AND(J924,RIGHT(Y924)="통"),Y924,"")</f>
        <v/>
      </c>
      <c r="L924" s="3" t="str">
        <f t="shared" si="234"/>
        <v/>
      </c>
      <c r="M924" s="3" t="str">
        <f t="shared" si="235"/>
        <v/>
      </c>
      <c r="N924" s="64" t="str">
        <f t="shared" si="240"/>
        <v/>
      </c>
      <c r="O924" s="3" t="str">
        <f>IF(I924,IF(I925,CONCATENATE(Y924,O925),Y924),"")</f>
        <v/>
      </c>
      <c r="P924" s="19" t="str">
        <f>IF(G924,O924,IF(D924,Y924,""))</f>
        <v/>
      </c>
      <c r="Q924" s="23">
        <f>_xlfn.XLOOKUP(R924,summary!C1:C36,summary!B1:B36)</f>
        <v>43777</v>
      </c>
      <c r="R924" s="24" t="str">
        <f t="shared" si="236"/>
        <v>동백1동</v>
      </c>
      <c r="S924" s="24" t="str">
        <f>IF(J924,Y924,S923)</f>
        <v>동백13통</v>
      </c>
      <c r="T924" s="24" t="str">
        <f>IF(J924,P925,T923)</f>
        <v>(동백동, 백현마을서해그랑블)</v>
      </c>
      <c r="U924" s="24" t="str">
        <f t="shared" si="237"/>
        <v>동백</v>
      </c>
      <c r="V924" s="25">
        <f>IF(J924,M924,V923)</f>
        <v>13</v>
      </c>
      <c r="W924" s="25">
        <f t="shared" si="238"/>
        <v>7</v>
      </c>
      <c r="X924" s="26"/>
      <c r="Y924" s="7"/>
      <c r="Z924" s="2" t="s">
        <v>110</v>
      </c>
      <c r="AA924" s="2" t="s">
        <v>1124</v>
      </c>
      <c r="AB924" s="5"/>
      <c r="AC924" s="5"/>
      <c r="AD924" s="5"/>
      <c r="AE924" s="5"/>
      <c r="AF924" s="5"/>
      <c r="AG924" s="5"/>
    </row>
    <row r="925" spans="1:33" ht="15.95" customHeight="1" x14ac:dyDescent="0.3">
      <c r="A925" s="22" t="b">
        <f t="shared" si="227"/>
        <v>0</v>
      </c>
      <c r="B925" s="22" t="b">
        <f t="shared" si="228"/>
        <v>0</v>
      </c>
      <c r="C925" s="22" t="b">
        <f t="shared" si="229"/>
        <v>0</v>
      </c>
      <c r="D925" s="22" t="b">
        <f t="shared" si="230"/>
        <v>0</v>
      </c>
      <c r="E925" s="22" t="b">
        <f t="shared" si="231"/>
        <v>0</v>
      </c>
      <c r="F925" s="22" t="b">
        <f t="shared" si="226"/>
        <v>0</v>
      </c>
      <c r="G925" s="22" t="b">
        <f t="shared" si="225"/>
        <v>0</v>
      </c>
      <c r="H925" s="22" t="b">
        <f t="shared" si="232"/>
        <v>0</v>
      </c>
      <c r="I925" s="22" t="b">
        <f t="shared" si="239"/>
        <v>0</v>
      </c>
      <c r="J925" s="22" t="b">
        <f t="shared" si="233"/>
        <v>0</v>
      </c>
      <c r="K925" s="3" t="str">
        <f>IF(AND(J925,RIGHT(Y925)="통"),Y925,"")</f>
        <v/>
      </c>
      <c r="L925" s="3" t="str">
        <f t="shared" si="234"/>
        <v/>
      </c>
      <c r="M925" s="3" t="str">
        <f t="shared" si="235"/>
        <v/>
      </c>
      <c r="N925" s="64" t="str">
        <f t="shared" si="240"/>
        <v/>
      </c>
      <c r="O925" s="3" t="str">
        <f>IF(I925,IF(I926,CONCATENATE(Y925,O926),Y925),"")</f>
        <v/>
      </c>
      <c r="P925" s="19" t="str">
        <f>IF(G925,O925,IF(D925,Y925,""))</f>
        <v/>
      </c>
      <c r="Q925" s="23" t="e">
        <f>_xlfn.XLOOKUP(R925,summary!C1:C36,summary!B1:B36)</f>
        <v>#N/A</v>
      </c>
      <c r="R925" s="24" t="str">
        <f t="shared" si="236"/>
        <v xml:space="preserve">  </v>
      </c>
      <c r="S925" s="24" t="str">
        <f>IF(J925,Y925,S924)</f>
        <v>동백13통</v>
      </c>
      <c r="T925" s="24" t="str">
        <f>IF(J925,P926,T924)</f>
        <v>(동백동, 백현마을서해그랑블)</v>
      </c>
      <c r="U925" s="24" t="str">
        <f t="shared" si="237"/>
        <v>동백</v>
      </c>
      <c r="V925" s="25">
        <f>IF(J925,M925,V924)</f>
        <v>13</v>
      </c>
      <c r="W925" s="24" t="str">
        <f t="shared" si="238"/>
        <v/>
      </c>
      <c r="X925" s="21" t="s">
        <v>234</v>
      </c>
      <c r="Y925" s="7"/>
      <c r="Z925" s="7"/>
      <c r="AA925" s="7"/>
      <c r="AB925" s="5"/>
      <c r="AC925" s="5"/>
      <c r="AD925" s="5"/>
      <c r="AE925" s="5"/>
      <c r="AF925" s="5"/>
      <c r="AG925" s="5"/>
    </row>
    <row r="926" spans="1:33" ht="15.95" customHeight="1" x14ac:dyDescent="0.3">
      <c r="A926" s="22" t="b">
        <f t="shared" si="227"/>
        <v>0</v>
      </c>
      <c r="B926" s="22" t="b">
        <f t="shared" si="228"/>
        <v>0</v>
      </c>
      <c r="C926" s="22" t="b">
        <f t="shared" si="229"/>
        <v>0</v>
      </c>
      <c r="D926" s="22" t="b">
        <f t="shared" si="230"/>
        <v>0</v>
      </c>
      <c r="E926" s="22" t="b">
        <f t="shared" si="231"/>
        <v>0</v>
      </c>
      <c r="F926" s="22" t="b">
        <f t="shared" si="226"/>
        <v>0</v>
      </c>
      <c r="G926" s="22" t="b">
        <f t="shared" ref="G926:G989" si="241">AND(B926,F926)</f>
        <v>0</v>
      </c>
      <c r="H926" s="22" t="b">
        <f t="shared" si="232"/>
        <v>0</v>
      </c>
      <c r="I926" s="22" t="b">
        <f t="shared" si="239"/>
        <v>0</v>
      </c>
      <c r="J926" s="22" t="b">
        <f t="shared" si="233"/>
        <v>0</v>
      </c>
      <c r="K926" s="3" t="str">
        <f>IF(AND(J926,RIGHT(Y926)="통"),Y926,"")</f>
        <v/>
      </c>
      <c r="L926" s="3" t="str">
        <f t="shared" si="234"/>
        <v/>
      </c>
      <c r="M926" s="3" t="str">
        <f t="shared" si="235"/>
        <v/>
      </c>
      <c r="N926" s="64" t="str">
        <f t="shared" si="240"/>
        <v/>
      </c>
      <c r="O926" s="3" t="str">
        <f>IF(I926,IF(I927,CONCATENATE(Y926,O927),Y926),"")</f>
        <v/>
      </c>
      <c r="P926" s="19" t="str">
        <f>IF(G926,O926,IF(D926,Y926,""))</f>
        <v/>
      </c>
      <c r="Q926" s="23" t="e">
        <f>_xlfn.XLOOKUP(R926,summary!C1:C36,summary!B1:B36)</f>
        <v>#N/A</v>
      </c>
      <c r="R926" s="24" t="str">
        <f t="shared" si="236"/>
        <v xml:space="preserve">  </v>
      </c>
      <c r="S926" s="24" t="str">
        <f>IF(J926,Y926,S925)</f>
        <v>동백13통</v>
      </c>
      <c r="T926" s="24" t="str">
        <f>IF(J926,P927,T925)</f>
        <v>(동백동, 백현마을서해그랑블)</v>
      </c>
      <c r="U926" s="24" t="str">
        <f t="shared" si="237"/>
        <v>동백</v>
      </c>
      <c r="V926" s="25">
        <f>IF(J926,M926,V925)</f>
        <v>13</v>
      </c>
      <c r="W926" s="24" t="str">
        <f t="shared" si="238"/>
        <v/>
      </c>
      <c r="X926" s="26"/>
      <c r="Y926" s="7"/>
      <c r="Z926" s="7"/>
      <c r="AA926" s="7"/>
      <c r="AB926" s="5"/>
      <c r="AC926" s="5"/>
      <c r="AD926" s="5"/>
      <c r="AE926" s="5"/>
      <c r="AF926" s="5"/>
      <c r="AG926" s="5"/>
    </row>
    <row r="927" spans="1:33" ht="15.95" customHeight="1" x14ac:dyDescent="0.3">
      <c r="A927" s="22" t="b">
        <f t="shared" si="227"/>
        <v>0</v>
      </c>
      <c r="B927" s="22" t="b">
        <f t="shared" si="228"/>
        <v>0</v>
      </c>
      <c r="C927" s="22" t="b">
        <f t="shared" si="229"/>
        <v>0</v>
      </c>
      <c r="D927" s="22" t="b">
        <f t="shared" si="230"/>
        <v>0</v>
      </c>
      <c r="E927" s="22" t="b">
        <f t="shared" si="231"/>
        <v>0</v>
      </c>
      <c r="F927" s="22" t="b">
        <f t="shared" si="226"/>
        <v>0</v>
      </c>
      <c r="G927" s="22" t="b">
        <f t="shared" si="241"/>
        <v>0</v>
      </c>
      <c r="H927" s="22" t="b">
        <f t="shared" si="232"/>
        <v>0</v>
      </c>
      <c r="I927" s="22" t="b">
        <f t="shared" si="239"/>
        <v>0</v>
      </c>
      <c r="J927" s="22" t="b">
        <f t="shared" si="233"/>
        <v>0</v>
      </c>
      <c r="K927" s="3" t="str">
        <f>IF(AND(J927,RIGHT(Y927)="통"),Y927,"")</f>
        <v/>
      </c>
      <c r="L927" s="3" t="str">
        <f t="shared" si="234"/>
        <v/>
      </c>
      <c r="M927" s="3" t="str">
        <f t="shared" si="235"/>
        <v/>
      </c>
      <c r="N927" s="64" t="str">
        <f t="shared" si="240"/>
        <v/>
      </c>
      <c r="O927" s="3" t="str">
        <f>IF(I927,IF(I928,CONCATENATE(Y927,O928),Y927),"")</f>
        <v/>
      </c>
      <c r="P927" s="19" t="str">
        <f>IF(G927,O927,IF(D927,Y927,""))</f>
        <v/>
      </c>
      <c r="Q927" s="23" t="e">
        <f>_xlfn.XLOOKUP(R927,summary!C1:C36,summary!B1:B36)</f>
        <v>#N/A</v>
      </c>
      <c r="R927" s="24" t="str">
        <f t="shared" si="236"/>
        <v xml:space="preserve">  </v>
      </c>
      <c r="S927" s="24" t="str">
        <f>IF(J927,Y927,S926)</f>
        <v>동백13통</v>
      </c>
      <c r="T927" s="24" t="str">
        <f>IF(J927,P928,T926)</f>
        <v>(동백동, 백현마을서해그랑블)</v>
      </c>
      <c r="U927" s="24" t="str">
        <f t="shared" si="237"/>
        <v>동백</v>
      </c>
      <c r="V927" s="25">
        <f>IF(J927,M927,V926)</f>
        <v>13</v>
      </c>
      <c r="W927" s="24" t="str">
        <f t="shared" si="238"/>
        <v/>
      </c>
      <c r="X927" s="26"/>
      <c r="Y927" s="7"/>
      <c r="Z927" s="7"/>
      <c r="AA927" s="7"/>
      <c r="AB927" s="5"/>
      <c r="AC927" s="5"/>
      <c r="AD927" s="5"/>
      <c r="AE927" s="5"/>
      <c r="AF927" s="5"/>
      <c r="AG927" s="5"/>
    </row>
    <row r="928" spans="1:33" ht="15.95" customHeight="1" x14ac:dyDescent="0.3">
      <c r="A928" s="22" t="b">
        <f t="shared" si="227"/>
        <v>1</v>
      </c>
      <c r="B928" s="22" t="b">
        <f t="shared" si="228"/>
        <v>0</v>
      </c>
      <c r="C928" s="22" t="b">
        <f t="shared" si="229"/>
        <v>0</v>
      </c>
      <c r="D928" s="22" t="b">
        <f t="shared" si="230"/>
        <v>0</v>
      </c>
      <c r="E928" s="22" t="b">
        <f t="shared" si="231"/>
        <v>0</v>
      </c>
      <c r="F928" s="22" t="b">
        <f t="shared" si="226"/>
        <v>0</v>
      </c>
      <c r="G928" s="22" t="b">
        <f t="shared" si="241"/>
        <v>0</v>
      </c>
      <c r="H928" s="22" t="b">
        <f t="shared" si="232"/>
        <v>0</v>
      </c>
      <c r="I928" s="22" t="b">
        <f t="shared" si="239"/>
        <v>0</v>
      </c>
      <c r="J928" s="22" t="b">
        <f t="shared" si="233"/>
        <v>1</v>
      </c>
      <c r="K928" s="3" t="str">
        <f>IF(AND(J928,RIGHT(Y928)="통"),Y928,"")</f>
        <v/>
      </c>
      <c r="L928" s="3" t="str">
        <f t="shared" si="234"/>
        <v/>
      </c>
      <c r="M928" s="3" t="str">
        <f t="shared" si="235"/>
        <v/>
      </c>
      <c r="N928" s="64" t="str">
        <f t="shared" si="240"/>
        <v/>
      </c>
      <c r="O928" s="3" t="str">
        <f>IF(I928,IF(I929,CONCATENATE(Y928,O929),Y928),"")</f>
        <v/>
      </c>
      <c r="P928" s="19" t="str">
        <f>IF(G928,O928,IF(D928,Y928,""))</f>
        <v/>
      </c>
      <c r="Q928" s="23" t="e">
        <f>_xlfn.XLOOKUP(R928,summary!C1:C36,summary!B1:B36)</f>
        <v>#N/A</v>
      </c>
      <c r="R928" s="24" t="str">
        <f t="shared" si="236"/>
        <v>읍 면 동</v>
      </c>
      <c r="S928" s="24" t="str">
        <f>IF(J928,Y928,S927)</f>
        <v>통 리 명</v>
      </c>
      <c r="T928" s="24" t="str">
        <f>IF(J928,P929,T927)</f>
        <v/>
      </c>
      <c r="U928" s="25" t="str">
        <f t="shared" si="237"/>
        <v/>
      </c>
      <c r="V928" s="24" t="str">
        <f>IF(J928,M928,V927)</f>
        <v/>
      </c>
      <c r="W928" s="24" t="str">
        <f t="shared" si="238"/>
        <v/>
      </c>
      <c r="X928" s="21" t="s">
        <v>141</v>
      </c>
      <c r="Y928" s="2" t="s">
        <v>142</v>
      </c>
      <c r="Z928" s="2" t="s">
        <v>74</v>
      </c>
      <c r="AA928" s="2" t="s">
        <v>143</v>
      </c>
      <c r="AB928" s="5"/>
      <c r="AC928" s="5"/>
      <c r="AD928" s="5"/>
      <c r="AE928" s="5"/>
      <c r="AF928" s="5"/>
      <c r="AG928" s="5"/>
    </row>
    <row r="929" spans="1:33" ht="15.95" customHeight="1" x14ac:dyDescent="0.3">
      <c r="A929" s="22" t="b">
        <f t="shared" si="227"/>
        <v>1</v>
      </c>
      <c r="B929" s="22" t="b">
        <f t="shared" si="228"/>
        <v>0</v>
      </c>
      <c r="C929" s="22" t="b">
        <f t="shared" si="229"/>
        <v>0</v>
      </c>
      <c r="D929" s="22" t="b">
        <f t="shared" si="230"/>
        <v>0</v>
      </c>
      <c r="E929" s="22" t="b">
        <f t="shared" si="231"/>
        <v>0</v>
      </c>
      <c r="F929" s="22" t="b">
        <f t="shared" si="226"/>
        <v>0</v>
      </c>
      <c r="G929" s="22" t="b">
        <f t="shared" si="241"/>
        <v>0</v>
      </c>
      <c r="H929" s="22" t="b">
        <f t="shared" si="232"/>
        <v>0</v>
      </c>
      <c r="I929" s="22" t="b">
        <f t="shared" si="239"/>
        <v>0</v>
      </c>
      <c r="J929" s="22" t="b">
        <f t="shared" si="233"/>
        <v>1</v>
      </c>
      <c r="K929" s="3" t="str">
        <f>IF(AND(J929,RIGHT(Y929)="통"),Y929,"")</f>
        <v>동백13통</v>
      </c>
      <c r="L929" s="3" t="str">
        <f t="shared" si="234"/>
        <v>13</v>
      </c>
      <c r="M929" s="22">
        <f t="shared" si="235"/>
        <v>13</v>
      </c>
      <c r="N929" s="64" t="str">
        <f t="shared" si="240"/>
        <v>동백</v>
      </c>
      <c r="O929" s="3" t="str">
        <f>IF(I929,IF(I930,CONCATENATE(Y929,O930),Y929),"")</f>
        <v/>
      </c>
      <c r="P929" s="19" t="str">
        <f>IF(G929,O929,IF(D929,Y929,""))</f>
        <v/>
      </c>
      <c r="Q929" s="23">
        <f>_xlfn.XLOOKUP(R929,summary!C1:C36,summary!B1:B36)</f>
        <v>43777</v>
      </c>
      <c r="R929" s="24" t="str">
        <f t="shared" si="236"/>
        <v>동백1동</v>
      </c>
      <c r="S929" s="24" t="str">
        <f>IF(J929,Y929,S928)</f>
        <v>동백13통</v>
      </c>
      <c r="T929" s="24" t="str">
        <f>IF(J929,P930,T928)</f>
        <v>(동백동, 백현마을서해그랑블)</v>
      </c>
      <c r="U929" s="24" t="str">
        <f t="shared" si="237"/>
        <v>동백</v>
      </c>
      <c r="V929" s="25">
        <f>IF(J929,M929,V928)</f>
        <v>13</v>
      </c>
      <c r="W929" s="25">
        <f t="shared" si="238"/>
        <v>8</v>
      </c>
      <c r="X929" s="21" t="s">
        <v>34</v>
      </c>
      <c r="Y929" s="2" t="s">
        <v>1115</v>
      </c>
      <c r="Z929" s="2" t="s">
        <v>112</v>
      </c>
      <c r="AA929" s="2" t="s">
        <v>1125</v>
      </c>
      <c r="AB929" s="5"/>
      <c r="AC929" s="5"/>
      <c r="AD929" s="5"/>
      <c r="AE929" s="5"/>
      <c r="AF929" s="5"/>
      <c r="AG929" s="5"/>
    </row>
    <row r="930" spans="1:33" ht="15.95" customHeight="1" x14ac:dyDescent="0.3">
      <c r="A930" s="22" t="b">
        <f t="shared" si="227"/>
        <v>1</v>
      </c>
      <c r="B930" s="22" t="b">
        <f t="shared" si="228"/>
        <v>1</v>
      </c>
      <c r="C930" s="22" t="b">
        <f t="shared" si="229"/>
        <v>0</v>
      </c>
      <c r="D930" s="22" t="b">
        <f t="shared" si="230"/>
        <v>0</v>
      </c>
      <c r="E930" s="22" t="b">
        <f t="shared" si="231"/>
        <v>1</v>
      </c>
      <c r="F930" s="22" t="b">
        <f t="shared" si="226"/>
        <v>1</v>
      </c>
      <c r="G930" s="22" t="b">
        <f t="shared" si="241"/>
        <v>1</v>
      </c>
      <c r="H930" s="22" t="b">
        <f t="shared" si="232"/>
        <v>0</v>
      </c>
      <c r="I930" s="22" t="b">
        <f t="shared" si="239"/>
        <v>1</v>
      </c>
      <c r="J930" s="22" t="b">
        <f t="shared" si="233"/>
        <v>0</v>
      </c>
      <c r="K930" s="3" t="str">
        <f>IF(AND(J930,RIGHT(Y930)="통"),Y930,"")</f>
        <v/>
      </c>
      <c r="L930" s="3" t="str">
        <f t="shared" si="234"/>
        <v/>
      </c>
      <c r="M930" s="3" t="str">
        <f t="shared" si="235"/>
        <v/>
      </c>
      <c r="N930" s="64" t="str">
        <f t="shared" si="240"/>
        <v/>
      </c>
      <c r="O930" s="3" t="str">
        <f>IF(I930,IF(I931,CONCATENATE(Y930,O931),Y930),"")</f>
        <v>(동백동, 백현마을서해그랑블)</v>
      </c>
      <c r="P930" s="19" t="str">
        <f>IF(G930,O930,IF(D930,Y930,""))</f>
        <v>(동백동, 백현마을서해그랑블)</v>
      </c>
      <c r="Q930" s="23">
        <f>_xlfn.XLOOKUP(R930,summary!C1:C36,summary!B1:B36)</f>
        <v>43777</v>
      </c>
      <c r="R930" s="24" t="str">
        <f t="shared" si="236"/>
        <v>동백1동</v>
      </c>
      <c r="S930" s="24" t="str">
        <f>IF(J930,Y930,S929)</f>
        <v>동백13통</v>
      </c>
      <c r="T930" s="24" t="str">
        <f>IF(J930,P931,T929)</f>
        <v>(동백동, 백현마을서해그랑블)</v>
      </c>
      <c r="U930" s="24" t="str">
        <f t="shared" si="237"/>
        <v>동백</v>
      </c>
      <c r="V930" s="25">
        <f>IF(J930,M930,V929)</f>
        <v>13</v>
      </c>
      <c r="W930" s="25">
        <f t="shared" si="238"/>
        <v>9</v>
      </c>
      <c r="X930" s="26"/>
      <c r="Y930" s="2" t="s">
        <v>996</v>
      </c>
      <c r="Z930" s="2" t="s">
        <v>114</v>
      </c>
      <c r="AA930" s="2" t="s">
        <v>1126</v>
      </c>
      <c r="AB930" s="5"/>
      <c r="AC930" s="5"/>
      <c r="AD930" s="5"/>
      <c r="AE930" s="5"/>
      <c r="AF930" s="5"/>
      <c r="AG930" s="5"/>
    </row>
    <row r="931" spans="1:33" ht="15.95" customHeight="1" x14ac:dyDescent="0.3">
      <c r="A931" s="22" t="b">
        <f t="shared" si="227"/>
        <v>1</v>
      </c>
      <c r="B931" s="22" t="b">
        <f t="shared" si="228"/>
        <v>0</v>
      </c>
      <c r="C931" s="22" t="b">
        <f t="shared" si="229"/>
        <v>0</v>
      </c>
      <c r="D931" s="22" t="b">
        <f t="shared" si="230"/>
        <v>0</v>
      </c>
      <c r="E931" s="22" t="b">
        <f t="shared" si="231"/>
        <v>0</v>
      </c>
      <c r="F931" s="22" t="b">
        <f t="shared" si="226"/>
        <v>0</v>
      </c>
      <c r="G931" s="22" t="b">
        <f t="shared" si="241"/>
        <v>0</v>
      </c>
      <c r="H931" s="22" t="b">
        <f t="shared" si="232"/>
        <v>0</v>
      </c>
      <c r="I931" s="22" t="b">
        <f t="shared" si="239"/>
        <v>1</v>
      </c>
      <c r="J931" s="22" t="b">
        <f t="shared" si="233"/>
        <v>0</v>
      </c>
      <c r="K931" s="3" t="str">
        <f>IF(AND(J931,RIGHT(Y931)="통"),Y931,"")</f>
        <v/>
      </c>
      <c r="L931" s="3" t="str">
        <f t="shared" si="234"/>
        <v/>
      </c>
      <c r="M931" s="3" t="str">
        <f t="shared" si="235"/>
        <v/>
      </c>
      <c r="N931" s="64" t="str">
        <f t="shared" si="240"/>
        <v/>
      </c>
      <c r="O931" s="3" t="str">
        <f>IF(I931,IF(I932,CONCATENATE(Y931,O932),Y931),"")</f>
        <v>백현마을서해그랑블)</v>
      </c>
      <c r="P931" s="19" t="str">
        <f>IF(G931,O931,IF(D931,Y931,""))</f>
        <v/>
      </c>
      <c r="Q931" s="23">
        <f>_xlfn.XLOOKUP(R931,summary!C1:C36,summary!B1:B36)</f>
        <v>43777</v>
      </c>
      <c r="R931" s="24" t="str">
        <f t="shared" si="236"/>
        <v>동백1동</v>
      </c>
      <c r="S931" s="24" t="str">
        <f>IF(J931,Y931,S930)</f>
        <v>동백13통</v>
      </c>
      <c r="T931" s="24" t="str">
        <f>IF(J931,P932,T930)</f>
        <v>(동백동, 백현마을서해그랑블)</v>
      </c>
      <c r="U931" s="24" t="str">
        <f t="shared" si="237"/>
        <v>동백</v>
      </c>
      <c r="V931" s="25">
        <f>IF(J931,M931,V930)</f>
        <v>13</v>
      </c>
      <c r="W931" s="25">
        <f t="shared" si="238"/>
        <v>10</v>
      </c>
      <c r="X931" s="26"/>
      <c r="Y931" s="2" t="s">
        <v>1119</v>
      </c>
      <c r="Z931" s="2" t="s">
        <v>116</v>
      </c>
      <c r="AA931" s="2" t="s">
        <v>1127</v>
      </c>
      <c r="AB931" s="5"/>
      <c r="AC931" s="5"/>
      <c r="AD931" s="5"/>
      <c r="AE931" s="5"/>
      <c r="AF931" s="5"/>
      <c r="AG931" s="5"/>
    </row>
    <row r="932" spans="1:33" ht="15.95" customHeight="1" x14ac:dyDescent="0.3">
      <c r="A932" s="22" t="b">
        <f t="shared" si="227"/>
        <v>1</v>
      </c>
      <c r="B932" s="22" t="b">
        <f t="shared" si="228"/>
        <v>0</v>
      </c>
      <c r="C932" s="22" t="b">
        <f t="shared" si="229"/>
        <v>1</v>
      </c>
      <c r="D932" s="22" t="b">
        <f t="shared" si="230"/>
        <v>0</v>
      </c>
      <c r="E932" s="22" t="b">
        <f t="shared" si="231"/>
        <v>1</v>
      </c>
      <c r="F932" s="22" t="b">
        <f t="shared" si="226"/>
        <v>1</v>
      </c>
      <c r="G932" s="22" t="b">
        <f t="shared" si="241"/>
        <v>0</v>
      </c>
      <c r="H932" s="22" t="b">
        <f t="shared" si="232"/>
        <v>1</v>
      </c>
      <c r="I932" s="22" t="b">
        <f t="shared" si="239"/>
        <v>1</v>
      </c>
      <c r="J932" s="22" t="b">
        <f t="shared" si="233"/>
        <v>0</v>
      </c>
      <c r="K932" s="3" t="str">
        <f>IF(AND(J932,RIGHT(Y932)="통"),Y932,"")</f>
        <v/>
      </c>
      <c r="L932" s="3" t="str">
        <f t="shared" si="234"/>
        <v/>
      </c>
      <c r="M932" s="3" t="str">
        <f t="shared" si="235"/>
        <v/>
      </c>
      <c r="N932" s="64" t="str">
        <f t="shared" si="240"/>
        <v/>
      </c>
      <c r="O932" s="3" t="str">
        <f>IF(I932,IF(I933,CONCATENATE(Y932,O933),Y932),"")</f>
        <v>서해그랑블)</v>
      </c>
      <c r="P932" s="19" t="str">
        <f>IF(G932,O932,IF(D932,Y932,""))</f>
        <v/>
      </c>
      <c r="Q932" s="23">
        <f>_xlfn.XLOOKUP(R932,summary!C1:C36,summary!B1:B36)</f>
        <v>43777</v>
      </c>
      <c r="R932" s="24" t="str">
        <f t="shared" si="236"/>
        <v>동백1동</v>
      </c>
      <c r="S932" s="24" t="str">
        <f>IF(J932,Y932,S931)</f>
        <v>동백13통</v>
      </c>
      <c r="T932" s="24" t="str">
        <f>IF(J932,P933,T931)</f>
        <v>(동백동, 백현마을서해그랑블)</v>
      </c>
      <c r="U932" s="24" t="str">
        <f t="shared" si="237"/>
        <v>동백</v>
      </c>
      <c r="V932" s="25">
        <f>IF(J932,M932,V931)</f>
        <v>13</v>
      </c>
      <c r="W932" s="25">
        <f t="shared" si="238"/>
        <v>11</v>
      </c>
      <c r="X932" s="26"/>
      <c r="Y932" s="2" t="s">
        <v>1103</v>
      </c>
      <c r="Z932" s="2" t="s">
        <v>118</v>
      </c>
      <c r="AA932" s="2" t="s">
        <v>1128</v>
      </c>
      <c r="AB932" s="5"/>
      <c r="AC932" s="5"/>
      <c r="AD932" s="5"/>
      <c r="AE932" s="5"/>
      <c r="AF932" s="5"/>
      <c r="AG932" s="5"/>
    </row>
    <row r="933" spans="1:33" ht="15.95" customHeight="1" x14ac:dyDescent="0.3">
      <c r="A933" s="22" t="b">
        <f t="shared" si="227"/>
        <v>0</v>
      </c>
      <c r="B933" s="22" t="b">
        <f t="shared" si="228"/>
        <v>0</v>
      </c>
      <c r="C933" s="22" t="b">
        <f t="shared" si="229"/>
        <v>0</v>
      </c>
      <c r="D933" s="22" t="b">
        <f t="shared" si="230"/>
        <v>0</v>
      </c>
      <c r="E933" s="22" t="b">
        <f t="shared" si="231"/>
        <v>0</v>
      </c>
      <c r="F933" s="22" t="b">
        <f t="shared" si="226"/>
        <v>0</v>
      </c>
      <c r="G933" s="22" t="b">
        <f t="shared" si="241"/>
        <v>0</v>
      </c>
      <c r="H933" s="22" t="b">
        <f t="shared" si="232"/>
        <v>0</v>
      </c>
      <c r="I933" s="22" t="b">
        <f t="shared" si="239"/>
        <v>0</v>
      </c>
      <c r="J933" s="22" t="b">
        <f t="shared" si="233"/>
        <v>0</v>
      </c>
      <c r="K933" s="3" t="str">
        <f>IF(AND(J933,RIGHT(Y933)="통"),Y933,"")</f>
        <v/>
      </c>
      <c r="L933" s="3" t="str">
        <f t="shared" si="234"/>
        <v/>
      </c>
      <c r="M933" s="3" t="str">
        <f t="shared" si="235"/>
        <v/>
      </c>
      <c r="N933" s="64" t="str">
        <f t="shared" si="240"/>
        <v/>
      </c>
      <c r="O933" s="3" t="str">
        <f>IF(I933,IF(I934,CONCATENATE(Y933,O934),Y933),"")</f>
        <v/>
      </c>
      <c r="P933" s="19" t="str">
        <f>IF(G933,O933,IF(D933,Y933,""))</f>
        <v/>
      </c>
      <c r="Q933" s="23">
        <f>_xlfn.XLOOKUP(R933,summary!C1:C36,summary!B1:B36)</f>
        <v>43777</v>
      </c>
      <c r="R933" s="24" t="str">
        <f t="shared" si="236"/>
        <v>동백1동</v>
      </c>
      <c r="S933" s="24" t="str">
        <f>IF(J933,Y933,S932)</f>
        <v>동백13통</v>
      </c>
      <c r="T933" s="24" t="str">
        <f>IF(J933,P934,T932)</f>
        <v>(동백동, 백현마을서해그랑블)</v>
      </c>
      <c r="U933" s="24" t="str">
        <f t="shared" si="237"/>
        <v>동백</v>
      </c>
      <c r="V933" s="25">
        <f>IF(J933,M933,V932)</f>
        <v>13</v>
      </c>
      <c r="W933" s="25">
        <f t="shared" si="238"/>
        <v>12</v>
      </c>
      <c r="X933" s="26"/>
      <c r="Y933" s="7"/>
      <c r="Z933" s="2" t="s">
        <v>120</v>
      </c>
      <c r="AA933" s="2" t="s">
        <v>1129</v>
      </c>
      <c r="AB933" s="5"/>
      <c r="AC933" s="5"/>
      <c r="AD933" s="5"/>
      <c r="AE933" s="5"/>
      <c r="AF933" s="5"/>
      <c r="AG933" s="5"/>
    </row>
    <row r="934" spans="1:33" ht="15.95" customHeight="1" x14ac:dyDescent="0.3">
      <c r="A934" s="22" t="b">
        <f t="shared" si="227"/>
        <v>1</v>
      </c>
      <c r="B934" s="22" t="b">
        <f t="shared" si="228"/>
        <v>0</v>
      </c>
      <c r="C934" s="22" t="b">
        <f t="shared" si="229"/>
        <v>0</v>
      </c>
      <c r="D934" s="22" t="b">
        <f t="shared" si="230"/>
        <v>0</v>
      </c>
      <c r="E934" s="22" t="b">
        <f t="shared" si="231"/>
        <v>0</v>
      </c>
      <c r="F934" s="22" t="b">
        <f t="shared" si="226"/>
        <v>0</v>
      </c>
      <c r="G934" s="22" t="b">
        <f t="shared" si="241"/>
        <v>0</v>
      </c>
      <c r="H934" s="22" t="b">
        <f t="shared" si="232"/>
        <v>0</v>
      </c>
      <c r="I934" s="22" t="b">
        <f t="shared" si="239"/>
        <v>0</v>
      </c>
      <c r="J934" s="22" t="b">
        <f t="shared" si="233"/>
        <v>1</v>
      </c>
      <c r="K934" s="3" t="str">
        <f>IF(AND(J934,RIGHT(Y934)="통"),Y934,"")</f>
        <v>동백14통</v>
      </c>
      <c r="L934" s="3" t="str">
        <f t="shared" si="234"/>
        <v>14</v>
      </c>
      <c r="M934" s="22">
        <f t="shared" si="235"/>
        <v>14</v>
      </c>
      <c r="N934" s="64" t="str">
        <f t="shared" si="240"/>
        <v>동백</v>
      </c>
      <c r="O934" s="3" t="str">
        <f>IF(I934,IF(I935,CONCATENATE(Y934,O935),Y934),"")</f>
        <v/>
      </c>
      <c r="P934" s="19" t="str">
        <f>IF(G934,O934,IF(D934,Y934,""))</f>
        <v/>
      </c>
      <c r="Q934" s="23">
        <f>_xlfn.XLOOKUP(R934,summary!C1:C36,summary!B1:B36)</f>
        <v>43777</v>
      </c>
      <c r="R934" s="24" t="str">
        <f t="shared" si="236"/>
        <v>동백1동</v>
      </c>
      <c r="S934" s="24" t="str">
        <f>IF(J934,Y934,S933)</f>
        <v>동백14통</v>
      </c>
      <c r="T934" s="24" t="str">
        <f>IF(J934,P935,T933)</f>
        <v>(동백동, 백현마을주공아파트)</v>
      </c>
      <c r="U934" s="24" t="str">
        <f t="shared" si="237"/>
        <v>동백</v>
      </c>
      <c r="V934" s="25">
        <f>IF(J934,M934,V933)</f>
        <v>14</v>
      </c>
      <c r="W934" s="25">
        <f t="shared" si="238"/>
        <v>1</v>
      </c>
      <c r="X934" s="26"/>
      <c r="Y934" s="2" t="s">
        <v>1130</v>
      </c>
      <c r="Z934" s="2" t="s">
        <v>79</v>
      </c>
      <c r="AA934" s="2" t="s">
        <v>1132</v>
      </c>
      <c r="AB934" s="5"/>
      <c r="AC934" s="5"/>
      <c r="AD934" s="5"/>
      <c r="AE934" s="5"/>
      <c r="AF934" s="5"/>
      <c r="AG934" s="5"/>
    </row>
    <row r="935" spans="1:33" ht="15.95" customHeight="1" x14ac:dyDescent="0.3">
      <c r="A935" s="22" t="b">
        <f t="shared" si="227"/>
        <v>1</v>
      </c>
      <c r="B935" s="22" t="b">
        <f t="shared" si="228"/>
        <v>1</v>
      </c>
      <c r="C935" s="22" t="b">
        <f t="shared" si="229"/>
        <v>0</v>
      </c>
      <c r="D935" s="22" t="b">
        <f t="shared" si="230"/>
        <v>0</v>
      </c>
      <c r="E935" s="22" t="b">
        <f t="shared" si="231"/>
        <v>1</v>
      </c>
      <c r="F935" s="22" t="b">
        <f t="shared" si="226"/>
        <v>1</v>
      </c>
      <c r="G935" s="22" t="b">
        <f t="shared" si="241"/>
        <v>1</v>
      </c>
      <c r="H935" s="22" t="b">
        <f t="shared" si="232"/>
        <v>0</v>
      </c>
      <c r="I935" s="22" t="b">
        <f t="shared" si="239"/>
        <v>1</v>
      </c>
      <c r="J935" s="22" t="b">
        <f t="shared" si="233"/>
        <v>0</v>
      </c>
      <c r="K935" s="3" t="str">
        <f>IF(AND(J935,RIGHT(Y935)="통"),Y935,"")</f>
        <v/>
      </c>
      <c r="L935" s="3" t="str">
        <f t="shared" si="234"/>
        <v/>
      </c>
      <c r="M935" s="3" t="str">
        <f t="shared" si="235"/>
        <v/>
      </c>
      <c r="N935" s="64" t="str">
        <f t="shared" si="240"/>
        <v/>
      </c>
      <c r="O935" s="3" t="str">
        <f>IF(I935,IF(I936,CONCATENATE(Y935,O936),Y935),"")</f>
        <v>(동백동, 백현마을주공아파트)</v>
      </c>
      <c r="P935" s="19" t="str">
        <f>IF(G935,O935,IF(D935,Y935,""))</f>
        <v>(동백동, 백현마을주공아파트)</v>
      </c>
      <c r="Q935" s="23">
        <f>_xlfn.XLOOKUP(R935,summary!C1:C36,summary!B1:B36)</f>
        <v>43777</v>
      </c>
      <c r="R935" s="24" t="str">
        <f t="shared" si="236"/>
        <v>동백1동</v>
      </c>
      <c r="S935" s="24" t="str">
        <f>IF(J935,Y935,S934)</f>
        <v>동백14통</v>
      </c>
      <c r="T935" s="24" t="str">
        <f>IF(J935,P936,T934)</f>
        <v>(동백동, 백현마을주공아파트)</v>
      </c>
      <c r="U935" s="24" t="str">
        <f t="shared" si="237"/>
        <v>동백</v>
      </c>
      <c r="V935" s="25">
        <f>IF(J935,M935,V934)</f>
        <v>14</v>
      </c>
      <c r="W935" s="25">
        <f t="shared" si="238"/>
        <v>2</v>
      </c>
      <c r="X935" s="26"/>
      <c r="Y935" s="2" t="s">
        <v>996</v>
      </c>
      <c r="Z935" s="2" t="s">
        <v>81</v>
      </c>
      <c r="AA935" s="2" t="s">
        <v>1133</v>
      </c>
      <c r="AB935" s="5"/>
      <c r="AC935" s="5"/>
      <c r="AD935" s="5"/>
      <c r="AE935" s="5"/>
      <c r="AF935" s="5"/>
      <c r="AG935" s="5"/>
    </row>
    <row r="936" spans="1:33" ht="15.95" customHeight="1" x14ac:dyDescent="0.3">
      <c r="A936" s="22" t="b">
        <f t="shared" si="227"/>
        <v>1</v>
      </c>
      <c r="B936" s="22" t="b">
        <f t="shared" si="228"/>
        <v>0</v>
      </c>
      <c r="C936" s="22" t="b">
        <f t="shared" si="229"/>
        <v>0</v>
      </c>
      <c r="D936" s="22" t="b">
        <f t="shared" si="230"/>
        <v>0</v>
      </c>
      <c r="E936" s="22" t="b">
        <f t="shared" si="231"/>
        <v>0</v>
      </c>
      <c r="F936" s="22" t="b">
        <f t="shared" si="226"/>
        <v>0</v>
      </c>
      <c r="G936" s="22" t="b">
        <f t="shared" si="241"/>
        <v>0</v>
      </c>
      <c r="H936" s="22" t="b">
        <f t="shared" si="232"/>
        <v>0</v>
      </c>
      <c r="I936" s="22" t="b">
        <f t="shared" si="239"/>
        <v>1</v>
      </c>
      <c r="J936" s="22" t="b">
        <f t="shared" si="233"/>
        <v>0</v>
      </c>
      <c r="K936" s="3" t="str">
        <f>IF(AND(J936,RIGHT(Y936)="통"),Y936,"")</f>
        <v/>
      </c>
      <c r="L936" s="3" t="str">
        <f t="shared" si="234"/>
        <v/>
      </c>
      <c r="M936" s="3" t="str">
        <f t="shared" si="235"/>
        <v/>
      </c>
      <c r="N936" s="64" t="str">
        <f t="shared" si="240"/>
        <v/>
      </c>
      <c r="O936" s="3" t="str">
        <f>IF(I936,IF(I937,CONCATENATE(Y936,O937),Y936),"")</f>
        <v>백현마을주공아파트)</v>
      </c>
      <c r="P936" s="19" t="str">
        <f>IF(G936,O936,IF(D936,Y936,""))</f>
        <v/>
      </c>
      <c r="Q936" s="23">
        <f>_xlfn.XLOOKUP(R936,summary!C1:C36,summary!B1:B36)</f>
        <v>43777</v>
      </c>
      <c r="R936" s="24" t="str">
        <f t="shared" si="236"/>
        <v>동백1동</v>
      </c>
      <c r="S936" s="24" t="str">
        <f>IF(J936,Y936,S935)</f>
        <v>동백14통</v>
      </c>
      <c r="T936" s="24" t="str">
        <f>IF(J936,P937,T935)</f>
        <v>(동백동, 백현마을주공아파트)</v>
      </c>
      <c r="U936" s="24" t="str">
        <f t="shared" si="237"/>
        <v>동백</v>
      </c>
      <c r="V936" s="25">
        <f>IF(J936,M936,V935)</f>
        <v>14</v>
      </c>
      <c r="W936" s="25">
        <f t="shared" si="238"/>
        <v>3</v>
      </c>
      <c r="X936" s="26"/>
      <c r="Y936" s="2" t="s">
        <v>1119</v>
      </c>
      <c r="Z936" s="2" t="s">
        <v>83</v>
      </c>
      <c r="AA936" s="2" t="s">
        <v>1134</v>
      </c>
      <c r="AB936" s="5"/>
      <c r="AC936" s="5"/>
      <c r="AD936" s="5"/>
      <c r="AE936" s="5"/>
      <c r="AF936" s="5"/>
      <c r="AG936" s="5"/>
    </row>
    <row r="937" spans="1:33" ht="15.95" customHeight="1" x14ac:dyDescent="0.3">
      <c r="A937" s="22" t="b">
        <f t="shared" si="227"/>
        <v>1</v>
      </c>
      <c r="B937" s="22" t="b">
        <f t="shared" si="228"/>
        <v>0</v>
      </c>
      <c r="C937" s="22" t="b">
        <f t="shared" si="229"/>
        <v>1</v>
      </c>
      <c r="D937" s="22" t="b">
        <f t="shared" si="230"/>
        <v>0</v>
      </c>
      <c r="E937" s="22" t="b">
        <f t="shared" si="231"/>
        <v>1</v>
      </c>
      <c r="F937" s="22" t="b">
        <f t="shared" si="226"/>
        <v>1</v>
      </c>
      <c r="G937" s="22" t="b">
        <f t="shared" si="241"/>
        <v>0</v>
      </c>
      <c r="H937" s="22" t="b">
        <f t="shared" si="232"/>
        <v>1</v>
      </c>
      <c r="I937" s="22" t="b">
        <f t="shared" si="239"/>
        <v>1</v>
      </c>
      <c r="J937" s="22" t="b">
        <f t="shared" si="233"/>
        <v>0</v>
      </c>
      <c r="K937" s="3" t="str">
        <f>IF(AND(J937,RIGHT(Y937)="통"),Y937,"")</f>
        <v/>
      </c>
      <c r="L937" s="3" t="str">
        <f t="shared" si="234"/>
        <v/>
      </c>
      <c r="M937" s="3" t="str">
        <f t="shared" si="235"/>
        <v/>
      </c>
      <c r="N937" s="64" t="str">
        <f t="shared" si="240"/>
        <v/>
      </c>
      <c r="O937" s="3" t="str">
        <f>IF(I937,IF(I938,CONCATENATE(Y937,O938),Y937),"")</f>
        <v>주공아파트)</v>
      </c>
      <c r="P937" s="19" t="str">
        <f>IF(G937,O937,IF(D937,Y937,""))</f>
        <v/>
      </c>
      <c r="Q937" s="23">
        <f>_xlfn.XLOOKUP(R937,summary!C1:C36,summary!B1:B36)</f>
        <v>43777</v>
      </c>
      <c r="R937" s="24" t="str">
        <f t="shared" si="236"/>
        <v>동백1동</v>
      </c>
      <c r="S937" s="24" t="str">
        <f>IF(J937,Y937,S936)</f>
        <v>동백14통</v>
      </c>
      <c r="T937" s="24" t="str">
        <f>IF(J937,P938,T936)</f>
        <v>(동백동, 백현마을주공아파트)</v>
      </c>
      <c r="U937" s="24" t="str">
        <f t="shared" si="237"/>
        <v>동백</v>
      </c>
      <c r="V937" s="25">
        <f>IF(J937,M937,V936)</f>
        <v>14</v>
      </c>
      <c r="W937" s="25">
        <f t="shared" si="238"/>
        <v>4</v>
      </c>
      <c r="X937" s="26"/>
      <c r="Y937" s="2" t="s">
        <v>1063</v>
      </c>
      <c r="Z937" s="2" t="s">
        <v>90</v>
      </c>
      <c r="AA937" s="2" t="s">
        <v>1135</v>
      </c>
      <c r="AB937" s="5"/>
      <c r="AC937" s="5"/>
      <c r="AD937" s="5"/>
      <c r="AE937" s="5"/>
      <c r="AF937" s="5"/>
      <c r="AG937" s="5"/>
    </row>
    <row r="938" spans="1:33" ht="15.95" customHeight="1" x14ac:dyDescent="0.3">
      <c r="A938" s="22" t="b">
        <f t="shared" si="227"/>
        <v>0</v>
      </c>
      <c r="B938" s="22" t="b">
        <f t="shared" si="228"/>
        <v>0</v>
      </c>
      <c r="C938" s="22" t="b">
        <f t="shared" si="229"/>
        <v>0</v>
      </c>
      <c r="D938" s="22" t="b">
        <f t="shared" si="230"/>
        <v>0</v>
      </c>
      <c r="E938" s="22" t="b">
        <f t="shared" si="231"/>
        <v>0</v>
      </c>
      <c r="F938" s="22" t="b">
        <f t="shared" si="226"/>
        <v>0</v>
      </c>
      <c r="G938" s="22" t="b">
        <f t="shared" si="241"/>
        <v>0</v>
      </c>
      <c r="H938" s="22" t="b">
        <f t="shared" si="232"/>
        <v>0</v>
      </c>
      <c r="I938" s="22" t="b">
        <f t="shared" si="239"/>
        <v>0</v>
      </c>
      <c r="J938" s="22" t="b">
        <f t="shared" si="233"/>
        <v>0</v>
      </c>
      <c r="K938" s="3" t="str">
        <f>IF(AND(J938,RIGHT(Y938)="통"),Y938,"")</f>
        <v/>
      </c>
      <c r="L938" s="3" t="str">
        <f t="shared" si="234"/>
        <v/>
      </c>
      <c r="M938" s="3" t="str">
        <f t="shared" si="235"/>
        <v/>
      </c>
      <c r="N938" s="64" t="str">
        <f t="shared" si="240"/>
        <v/>
      </c>
      <c r="O938" s="3" t="str">
        <f>IF(I938,IF(I939,CONCATENATE(Y938,O939),Y938),"")</f>
        <v/>
      </c>
      <c r="P938" s="19" t="str">
        <f>IF(G938,O938,IF(D938,Y938,""))</f>
        <v/>
      </c>
      <c r="Q938" s="23">
        <f>_xlfn.XLOOKUP(R938,summary!C1:C36,summary!B1:B36)</f>
        <v>43777</v>
      </c>
      <c r="R938" s="24" t="str">
        <f t="shared" si="236"/>
        <v>동백1동</v>
      </c>
      <c r="S938" s="24" t="str">
        <f>IF(J938,Y938,S937)</f>
        <v>동백14통</v>
      </c>
      <c r="T938" s="24" t="str">
        <f>IF(J938,P939,T937)</f>
        <v>(동백동, 백현마을주공아파트)</v>
      </c>
      <c r="U938" s="24" t="str">
        <f t="shared" si="237"/>
        <v>동백</v>
      </c>
      <c r="V938" s="25">
        <f>IF(J938,M938,V937)</f>
        <v>14</v>
      </c>
      <c r="W938" s="25">
        <f t="shared" si="238"/>
        <v>5</v>
      </c>
      <c r="X938" s="26"/>
      <c r="Y938" s="7"/>
      <c r="Z938" s="2" t="s">
        <v>106</v>
      </c>
      <c r="AA938" s="2" t="s">
        <v>1136</v>
      </c>
      <c r="AB938" s="5"/>
      <c r="AC938" s="5"/>
      <c r="AD938" s="5"/>
      <c r="AE938" s="5"/>
      <c r="AF938" s="5"/>
      <c r="AG938" s="5"/>
    </row>
    <row r="939" spans="1:33" ht="15.95" customHeight="1" x14ac:dyDescent="0.3">
      <c r="A939" s="22" t="b">
        <f t="shared" si="227"/>
        <v>0</v>
      </c>
      <c r="B939" s="22" t="b">
        <f t="shared" si="228"/>
        <v>0</v>
      </c>
      <c r="C939" s="22" t="b">
        <f t="shared" si="229"/>
        <v>0</v>
      </c>
      <c r="D939" s="22" t="b">
        <f t="shared" si="230"/>
        <v>0</v>
      </c>
      <c r="E939" s="22" t="b">
        <f t="shared" si="231"/>
        <v>0</v>
      </c>
      <c r="F939" s="22" t="b">
        <f t="shared" si="226"/>
        <v>0</v>
      </c>
      <c r="G939" s="22" t="b">
        <f t="shared" si="241"/>
        <v>0</v>
      </c>
      <c r="H939" s="22" t="b">
        <f t="shared" si="232"/>
        <v>0</v>
      </c>
      <c r="I939" s="22" t="b">
        <f t="shared" si="239"/>
        <v>0</v>
      </c>
      <c r="J939" s="22" t="b">
        <f t="shared" si="233"/>
        <v>0</v>
      </c>
      <c r="K939" s="3" t="str">
        <f>IF(AND(J939,RIGHT(Y939)="통"),Y939,"")</f>
        <v/>
      </c>
      <c r="L939" s="3" t="str">
        <f t="shared" si="234"/>
        <v/>
      </c>
      <c r="M939" s="3" t="str">
        <f t="shared" si="235"/>
        <v/>
      </c>
      <c r="N939" s="64" t="str">
        <f t="shared" si="240"/>
        <v/>
      </c>
      <c r="O939" s="3" t="str">
        <f>IF(I939,IF(I940,CONCATENATE(Y939,O940),Y939),"")</f>
        <v/>
      </c>
      <c r="P939" s="19" t="str">
        <f>IF(G939,O939,IF(D939,Y939,""))</f>
        <v/>
      </c>
      <c r="Q939" s="23">
        <f>_xlfn.XLOOKUP(R939,summary!C1:C36,summary!B1:B36)</f>
        <v>43777</v>
      </c>
      <c r="R939" s="24" t="str">
        <f t="shared" si="236"/>
        <v>동백1동</v>
      </c>
      <c r="S939" s="24" t="str">
        <f>IF(J939,Y939,S938)</f>
        <v>동백14통</v>
      </c>
      <c r="T939" s="24" t="str">
        <f>IF(J939,P940,T938)</f>
        <v>(동백동, 백현마을주공아파트)</v>
      </c>
      <c r="U939" s="24" t="str">
        <f t="shared" si="237"/>
        <v>동백</v>
      </c>
      <c r="V939" s="25">
        <f>IF(J939,M939,V938)</f>
        <v>14</v>
      </c>
      <c r="W939" s="25">
        <f t="shared" si="238"/>
        <v>6</v>
      </c>
      <c r="X939" s="26"/>
      <c r="Y939" s="7"/>
      <c r="Z939" s="2" t="s">
        <v>108</v>
      </c>
      <c r="AA939" s="2" t="s">
        <v>1137</v>
      </c>
      <c r="AB939" s="5"/>
      <c r="AC939" s="5"/>
      <c r="AD939" s="5"/>
      <c r="AE939" s="5"/>
      <c r="AF939" s="5"/>
      <c r="AG939" s="5"/>
    </row>
    <row r="940" spans="1:33" ht="15.95" customHeight="1" x14ac:dyDescent="0.3">
      <c r="A940" s="22" t="b">
        <f t="shared" si="227"/>
        <v>0</v>
      </c>
      <c r="B940" s="22" t="b">
        <f t="shared" si="228"/>
        <v>0</v>
      </c>
      <c r="C940" s="22" t="b">
        <f t="shared" si="229"/>
        <v>0</v>
      </c>
      <c r="D940" s="22" t="b">
        <f t="shared" si="230"/>
        <v>0</v>
      </c>
      <c r="E940" s="22" t="b">
        <f t="shared" si="231"/>
        <v>0</v>
      </c>
      <c r="F940" s="22" t="b">
        <f t="shared" si="226"/>
        <v>0</v>
      </c>
      <c r="G940" s="22" t="b">
        <f t="shared" si="241"/>
        <v>0</v>
      </c>
      <c r="H940" s="22" t="b">
        <f t="shared" si="232"/>
        <v>0</v>
      </c>
      <c r="I940" s="22" t="b">
        <f t="shared" si="239"/>
        <v>0</v>
      </c>
      <c r="J940" s="22" t="b">
        <f t="shared" si="233"/>
        <v>0</v>
      </c>
      <c r="K940" s="3" t="str">
        <f>IF(AND(J940,RIGHT(Y940)="통"),Y940,"")</f>
        <v/>
      </c>
      <c r="L940" s="3" t="str">
        <f t="shared" si="234"/>
        <v/>
      </c>
      <c r="M940" s="3" t="str">
        <f t="shared" si="235"/>
        <v/>
      </c>
      <c r="N940" s="64" t="str">
        <f t="shared" si="240"/>
        <v/>
      </c>
      <c r="O940" s="3" t="str">
        <f>IF(I940,IF(I941,CONCATENATE(Y940,O941),Y940),"")</f>
        <v/>
      </c>
      <c r="P940" s="19" t="str">
        <f>IF(G940,O940,IF(D940,Y940,""))</f>
        <v/>
      </c>
      <c r="Q940" s="23">
        <f>_xlfn.XLOOKUP(R940,summary!C1:C36,summary!B1:B36)</f>
        <v>43777</v>
      </c>
      <c r="R940" s="24" t="str">
        <f t="shared" si="236"/>
        <v>동백1동</v>
      </c>
      <c r="S940" s="24" t="str">
        <f>IF(J940,Y940,S939)</f>
        <v>동백14통</v>
      </c>
      <c r="T940" s="24" t="str">
        <f>IF(J940,P941,T939)</f>
        <v>(동백동, 백현마을주공아파트)</v>
      </c>
      <c r="U940" s="24" t="str">
        <f t="shared" si="237"/>
        <v>동백</v>
      </c>
      <c r="V940" s="25">
        <f>IF(J940,M940,V939)</f>
        <v>14</v>
      </c>
      <c r="W940" s="25">
        <f t="shared" si="238"/>
        <v>7</v>
      </c>
      <c r="X940" s="26"/>
      <c r="Y940" s="7"/>
      <c r="Z940" s="2" t="s">
        <v>110</v>
      </c>
      <c r="AA940" s="2" t="s">
        <v>1138</v>
      </c>
      <c r="AB940" s="5"/>
      <c r="AC940" s="5"/>
      <c r="AD940" s="5"/>
      <c r="AE940" s="5"/>
      <c r="AF940" s="5"/>
      <c r="AG940" s="5"/>
    </row>
    <row r="941" spans="1:33" ht="15.95" customHeight="1" x14ac:dyDescent="0.3">
      <c r="A941" s="22" t="b">
        <f t="shared" si="227"/>
        <v>0</v>
      </c>
      <c r="B941" s="22" t="b">
        <f t="shared" si="228"/>
        <v>0</v>
      </c>
      <c r="C941" s="22" t="b">
        <f t="shared" si="229"/>
        <v>0</v>
      </c>
      <c r="D941" s="22" t="b">
        <f t="shared" si="230"/>
        <v>0</v>
      </c>
      <c r="E941" s="22" t="b">
        <f t="shared" si="231"/>
        <v>0</v>
      </c>
      <c r="F941" s="22" t="b">
        <f t="shared" si="226"/>
        <v>0</v>
      </c>
      <c r="G941" s="22" t="b">
        <f t="shared" si="241"/>
        <v>0</v>
      </c>
      <c r="H941" s="22" t="b">
        <f t="shared" si="232"/>
        <v>0</v>
      </c>
      <c r="I941" s="22" t="b">
        <f t="shared" si="239"/>
        <v>0</v>
      </c>
      <c r="J941" s="22" t="b">
        <f t="shared" si="233"/>
        <v>0</v>
      </c>
      <c r="K941" s="3" t="str">
        <f>IF(AND(J941,RIGHT(Y941)="통"),Y941,"")</f>
        <v/>
      </c>
      <c r="L941" s="3" t="str">
        <f t="shared" si="234"/>
        <v/>
      </c>
      <c r="M941" s="3" t="str">
        <f t="shared" si="235"/>
        <v/>
      </c>
      <c r="N941" s="64" t="str">
        <f t="shared" si="240"/>
        <v/>
      </c>
      <c r="O941" s="3" t="str">
        <f>IF(I941,IF(I942,CONCATENATE(Y941,O942),Y941),"")</f>
        <v/>
      </c>
      <c r="P941" s="19" t="str">
        <f>IF(G941,O941,IF(D941,Y941,""))</f>
        <v/>
      </c>
      <c r="Q941" s="23">
        <f>_xlfn.XLOOKUP(R941,summary!C1:C36,summary!B1:B36)</f>
        <v>43777</v>
      </c>
      <c r="R941" s="24" t="str">
        <f t="shared" si="236"/>
        <v>동백1동</v>
      </c>
      <c r="S941" s="24" t="str">
        <f>IF(J941,Y941,S940)</f>
        <v>동백14통</v>
      </c>
      <c r="T941" s="24" t="str">
        <f>IF(J941,P942,T940)</f>
        <v>(동백동, 백현마을주공아파트)</v>
      </c>
      <c r="U941" s="24" t="str">
        <f t="shared" si="237"/>
        <v>동백</v>
      </c>
      <c r="V941" s="25">
        <f>IF(J941,M941,V940)</f>
        <v>14</v>
      </c>
      <c r="W941" s="25">
        <f t="shared" si="238"/>
        <v>8</v>
      </c>
      <c r="X941" s="26"/>
      <c r="Y941" s="7"/>
      <c r="Z941" s="2" t="s">
        <v>112</v>
      </c>
      <c r="AA941" s="2" t="s">
        <v>1139</v>
      </c>
      <c r="AB941" s="5"/>
      <c r="AC941" s="5"/>
      <c r="AD941" s="5"/>
      <c r="AE941" s="5"/>
      <c r="AF941" s="5"/>
      <c r="AG941" s="5"/>
    </row>
    <row r="942" spans="1:33" ht="15.95" customHeight="1" x14ac:dyDescent="0.3">
      <c r="A942" s="22" t="b">
        <f t="shared" si="227"/>
        <v>0</v>
      </c>
      <c r="B942" s="22" t="b">
        <f t="shared" si="228"/>
        <v>0</v>
      </c>
      <c r="C942" s="22" t="b">
        <f t="shared" si="229"/>
        <v>0</v>
      </c>
      <c r="D942" s="22" t="b">
        <f t="shared" si="230"/>
        <v>0</v>
      </c>
      <c r="E942" s="22" t="b">
        <f t="shared" si="231"/>
        <v>0</v>
      </c>
      <c r="F942" s="22" t="b">
        <f t="shared" si="226"/>
        <v>0</v>
      </c>
      <c r="G942" s="22" t="b">
        <f t="shared" si="241"/>
        <v>0</v>
      </c>
      <c r="H942" s="22" t="b">
        <f t="shared" si="232"/>
        <v>0</v>
      </c>
      <c r="I942" s="22" t="b">
        <f t="shared" si="239"/>
        <v>0</v>
      </c>
      <c r="J942" s="22" t="b">
        <f t="shared" si="233"/>
        <v>0</v>
      </c>
      <c r="K942" s="3" t="str">
        <f>IF(AND(J942,RIGHT(Y942)="통"),Y942,"")</f>
        <v/>
      </c>
      <c r="L942" s="3" t="str">
        <f t="shared" si="234"/>
        <v/>
      </c>
      <c r="M942" s="3" t="str">
        <f t="shared" si="235"/>
        <v/>
      </c>
      <c r="N942" s="64" t="str">
        <f t="shared" si="240"/>
        <v/>
      </c>
      <c r="O942" s="3" t="str">
        <f>IF(I942,IF(I943,CONCATENATE(Y942,O943),Y942),"")</f>
        <v/>
      </c>
      <c r="P942" s="19" t="str">
        <f>IF(G942,O942,IF(D942,Y942,""))</f>
        <v/>
      </c>
      <c r="Q942" s="23">
        <f>_xlfn.XLOOKUP(R942,summary!C1:C36,summary!B1:B36)</f>
        <v>43777</v>
      </c>
      <c r="R942" s="24" t="str">
        <f t="shared" si="236"/>
        <v>동백1동</v>
      </c>
      <c r="S942" s="24" t="str">
        <f>IF(J942,Y942,S941)</f>
        <v>동백14통</v>
      </c>
      <c r="T942" s="24" t="str">
        <f>IF(J942,P943,T941)</f>
        <v>(동백동, 백현마을주공아파트)</v>
      </c>
      <c r="U942" s="24" t="str">
        <f t="shared" si="237"/>
        <v>동백</v>
      </c>
      <c r="V942" s="25">
        <f>IF(J942,M942,V941)</f>
        <v>14</v>
      </c>
      <c r="W942" s="25">
        <f t="shared" si="238"/>
        <v>9</v>
      </c>
      <c r="X942" s="26"/>
      <c r="Y942" s="7"/>
      <c r="Z942" s="2" t="s">
        <v>114</v>
      </c>
      <c r="AA942" s="2" t="s">
        <v>1140</v>
      </c>
      <c r="AB942" s="5"/>
      <c r="AC942" s="5"/>
      <c r="AD942" s="5"/>
      <c r="AE942" s="5"/>
      <c r="AF942" s="5"/>
      <c r="AG942" s="5"/>
    </row>
    <row r="943" spans="1:33" ht="15.95" customHeight="1" x14ac:dyDescent="0.3">
      <c r="A943" s="22" t="b">
        <f t="shared" si="227"/>
        <v>0</v>
      </c>
      <c r="B943" s="22" t="b">
        <f t="shared" si="228"/>
        <v>0</v>
      </c>
      <c r="C943" s="22" t="b">
        <f t="shared" si="229"/>
        <v>0</v>
      </c>
      <c r="D943" s="22" t="b">
        <f t="shared" si="230"/>
        <v>0</v>
      </c>
      <c r="E943" s="22" t="b">
        <f t="shared" si="231"/>
        <v>0</v>
      </c>
      <c r="F943" s="22" t="b">
        <f t="shared" ref="F943:F1006" si="242">_xlfn.XOR(B943,C943)</f>
        <v>0</v>
      </c>
      <c r="G943" s="22" t="b">
        <f t="shared" si="241"/>
        <v>0</v>
      </c>
      <c r="H943" s="22" t="b">
        <f t="shared" si="232"/>
        <v>0</v>
      </c>
      <c r="I943" s="22" t="b">
        <f t="shared" si="239"/>
        <v>0</v>
      </c>
      <c r="J943" s="22" t="b">
        <f t="shared" si="233"/>
        <v>0</v>
      </c>
      <c r="K943" s="3" t="str">
        <f>IF(AND(J943,RIGHT(Y943)="통"),Y943,"")</f>
        <v/>
      </c>
      <c r="L943" s="3" t="str">
        <f t="shared" si="234"/>
        <v/>
      </c>
      <c r="M943" s="3" t="str">
        <f t="shared" si="235"/>
        <v/>
      </c>
      <c r="N943" s="64" t="str">
        <f t="shared" si="240"/>
        <v/>
      </c>
      <c r="O943" s="3" t="str">
        <f>IF(I943,IF(I944,CONCATENATE(Y943,O944),Y943),"")</f>
        <v/>
      </c>
      <c r="P943" s="19" t="str">
        <f>IF(G943,O943,IF(D943,Y943,""))</f>
        <v/>
      </c>
      <c r="Q943" s="23">
        <f>_xlfn.XLOOKUP(R943,summary!C1:C36,summary!B1:B36)</f>
        <v>43777</v>
      </c>
      <c r="R943" s="24" t="str">
        <f t="shared" si="236"/>
        <v>동백1동</v>
      </c>
      <c r="S943" s="24" t="str">
        <f>IF(J943,Y943,S942)</f>
        <v>동백14통</v>
      </c>
      <c r="T943" s="24" t="str">
        <f>IF(J943,P944,T942)</f>
        <v>(동백동, 백현마을주공아파트)</v>
      </c>
      <c r="U943" s="24" t="str">
        <f t="shared" si="237"/>
        <v>동백</v>
      </c>
      <c r="V943" s="25">
        <f>IF(J943,M943,V942)</f>
        <v>14</v>
      </c>
      <c r="W943" s="25">
        <f t="shared" si="238"/>
        <v>10</v>
      </c>
      <c r="X943" s="26"/>
      <c r="Y943" s="7"/>
      <c r="Z943" s="2" t="s">
        <v>116</v>
      </c>
      <c r="AA943" s="2" t="s">
        <v>1141</v>
      </c>
      <c r="AB943" s="5"/>
      <c r="AC943" s="5"/>
      <c r="AD943" s="5"/>
      <c r="AE943" s="5"/>
      <c r="AF943" s="5"/>
      <c r="AG943" s="5"/>
    </row>
    <row r="944" spans="1:33" ht="15.95" customHeight="1" x14ac:dyDescent="0.3">
      <c r="A944" s="22" t="b">
        <f t="shared" si="227"/>
        <v>0</v>
      </c>
      <c r="B944" s="22" t="b">
        <f t="shared" si="228"/>
        <v>0</v>
      </c>
      <c r="C944" s="22" t="b">
        <f t="shared" si="229"/>
        <v>0</v>
      </c>
      <c r="D944" s="22" t="b">
        <f t="shared" si="230"/>
        <v>0</v>
      </c>
      <c r="E944" s="22" t="b">
        <f t="shared" si="231"/>
        <v>0</v>
      </c>
      <c r="F944" s="22" t="b">
        <f t="shared" si="242"/>
        <v>0</v>
      </c>
      <c r="G944" s="22" t="b">
        <f t="shared" si="241"/>
        <v>0</v>
      </c>
      <c r="H944" s="22" t="b">
        <f t="shared" si="232"/>
        <v>0</v>
      </c>
      <c r="I944" s="22" t="b">
        <f t="shared" si="239"/>
        <v>0</v>
      </c>
      <c r="J944" s="22" t="b">
        <f t="shared" si="233"/>
        <v>0</v>
      </c>
      <c r="K944" s="3" t="str">
        <f>IF(AND(J944,RIGHT(Y944)="통"),Y944,"")</f>
        <v/>
      </c>
      <c r="L944" s="3" t="str">
        <f t="shared" si="234"/>
        <v/>
      </c>
      <c r="M944" s="3" t="str">
        <f t="shared" si="235"/>
        <v/>
      </c>
      <c r="N944" s="64" t="str">
        <f t="shared" si="240"/>
        <v/>
      </c>
      <c r="O944" s="3" t="str">
        <f>IF(I944,IF(I945,CONCATENATE(Y944,O945),Y944),"")</f>
        <v/>
      </c>
      <c r="P944" s="19" t="str">
        <f>IF(G944,O944,IF(D944,Y944,""))</f>
        <v/>
      </c>
      <c r="Q944" s="23">
        <f>_xlfn.XLOOKUP(R944,summary!C1:C36,summary!B1:B36)</f>
        <v>43777</v>
      </c>
      <c r="R944" s="24" t="str">
        <f t="shared" si="236"/>
        <v>동백1동</v>
      </c>
      <c r="S944" s="24" t="str">
        <f>IF(J944,Y944,S943)</f>
        <v>동백14통</v>
      </c>
      <c r="T944" s="24" t="str">
        <f>IF(J944,P945,T943)</f>
        <v>(동백동, 백현마을주공아파트)</v>
      </c>
      <c r="U944" s="24" t="str">
        <f t="shared" si="237"/>
        <v>동백</v>
      </c>
      <c r="V944" s="25">
        <f>IF(J944,M944,V943)</f>
        <v>14</v>
      </c>
      <c r="W944" s="25">
        <f t="shared" si="238"/>
        <v>11</v>
      </c>
      <c r="X944" s="26"/>
      <c r="Y944" s="7"/>
      <c r="Z944" s="2" t="s">
        <v>118</v>
      </c>
      <c r="AA944" s="2" t="s">
        <v>1142</v>
      </c>
      <c r="AB944" s="5"/>
      <c r="AC944" s="5"/>
      <c r="AD944" s="5"/>
      <c r="AE944" s="5"/>
      <c r="AF944" s="5"/>
      <c r="AG944" s="5"/>
    </row>
    <row r="945" spans="1:33" ht="15.95" customHeight="1" x14ac:dyDescent="0.3">
      <c r="A945" s="22" t="b">
        <f t="shared" si="227"/>
        <v>0</v>
      </c>
      <c r="B945" s="22" t="b">
        <f t="shared" si="228"/>
        <v>0</v>
      </c>
      <c r="C945" s="22" t="b">
        <f t="shared" si="229"/>
        <v>0</v>
      </c>
      <c r="D945" s="22" t="b">
        <f t="shared" si="230"/>
        <v>0</v>
      </c>
      <c r="E945" s="22" t="b">
        <f t="shared" si="231"/>
        <v>0</v>
      </c>
      <c r="F945" s="22" t="b">
        <f t="shared" si="242"/>
        <v>0</v>
      </c>
      <c r="G945" s="22" t="b">
        <f t="shared" si="241"/>
        <v>0</v>
      </c>
      <c r="H945" s="22" t="b">
        <f t="shared" si="232"/>
        <v>0</v>
      </c>
      <c r="I945" s="22" t="b">
        <f t="shared" si="239"/>
        <v>0</v>
      </c>
      <c r="J945" s="22" t="b">
        <f t="shared" si="233"/>
        <v>0</v>
      </c>
      <c r="K945" s="3" t="str">
        <f>IF(AND(J945,RIGHT(Y945)="통"),Y945,"")</f>
        <v/>
      </c>
      <c r="L945" s="3" t="str">
        <f t="shared" si="234"/>
        <v/>
      </c>
      <c r="M945" s="3" t="str">
        <f t="shared" si="235"/>
        <v/>
      </c>
      <c r="N945" s="64" t="str">
        <f t="shared" si="240"/>
        <v/>
      </c>
      <c r="O945" s="3" t="str">
        <f>IF(I945,IF(I946,CONCATENATE(Y945,O946),Y945),"")</f>
        <v/>
      </c>
      <c r="P945" s="19" t="str">
        <f>IF(G945,O945,IF(D945,Y945,""))</f>
        <v/>
      </c>
      <c r="Q945" s="23">
        <f>_xlfn.XLOOKUP(R945,summary!C1:C36,summary!B1:B36)</f>
        <v>43777</v>
      </c>
      <c r="R945" s="24" t="str">
        <f t="shared" si="236"/>
        <v>동백1동</v>
      </c>
      <c r="S945" s="24" t="str">
        <f>IF(J945,Y945,S944)</f>
        <v>동백14통</v>
      </c>
      <c r="T945" s="24" t="str">
        <f>IF(J945,P946,T944)</f>
        <v>(동백동, 백현마을주공아파트)</v>
      </c>
      <c r="U945" s="24" t="str">
        <f t="shared" si="237"/>
        <v>동백</v>
      </c>
      <c r="V945" s="25">
        <f>IF(J945,M945,V944)</f>
        <v>14</v>
      </c>
      <c r="W945" s="25">
        <f t="shared" si="238"/>
        <v>12</v>
      </c>
      <c r="X945" s="26"/>
      <c r="Y945" s="7"/>
      <c r="Z945" s="2" t="s">
        <v>120</v>
      </c>
      <c r="AA945" s="2" t="s">
        <v>1143</v>
      </c>
      <c r="AB945" s="5"/>
      <c r="AC945" s="5"/>
      <c r="AD945" s="5"/>
      <c r="AE945" s="5"/>
      <c r="AF945" s="5"/>
      <c r="AG945" s="5"/>
    </row>
    <row r="946" spans="1:33" ht="15.95" customHeight="1" x14ac:dyDescent="0.3">
      <c r="A946" s="22" t="b">
        <f t="shared" si="227"/>
        <v>0</v>
      </c>
      <c r="B946" s="22" t="b">
        <f t="shared" si="228"/>
        <v>0</v>
      </c>
      <c r="C946" s="22" t="b">
        <f t="shared" si="229"/>
        <v>0</v>
      </c>
      <c r="D946" s="22" t="b">
        <f t="shared" si="230"/>
        <v>0</v>
      </c>
      <c r="E946" s="22" t="b">
        <f t="shared" si="231"/>
        <v>0</v>
      </c>
      <c r="F946" s="22" t="b">
        <f t="shared" si="242"/>
        <v>0</v>
      </c>
      <c r="G946" s="22" t="b">
        <f t="shared" si="241"/>
        <v>0</v>
      </c>
      <c r="H946" s="22" t="b">
        <f t="shared" si="232"/>
        <v>0</v>
      </c>
      <c r="I946" s="22" t="b">
        <f t="shared" si="239"/>
        <v>0</v>
      </c>
      <c r="J946" s="22" t="b">
        <f t="shared" si="233"/>
        <v>0</v>
      </c>
      <c r="K946" s="3" t="str">
        <f>IF(AND(J946,RIGHT(Y946)="통"),Y946,"")</f>
        <v/>
      </c>
      <c r="L946" s="3" t="str">
        <f t="shared" si="234"/>
        <v/>
      </c>
      <c r="M946" s="3" t="str">
        <f t="shared" si="235"/>
        <v/>
      </c>
      <c r="N946" s="64" t="str">
        <f t="shared" si="240"/>
        <v/>
      </c>
      <c r="O946" s="3" t="str">
        <f>IF(I946,IF(I947,CONCATENATE(Y946,O947),Y946),"")</f>
        <v/>
      </c>
      <c r="P946" s="19" t="str">
        <f>IF(G946,O946,IF(D946,Y946,""))</f>
        <v/>
      </c>
      <c r="Q946" s="23">
        <f>_xlfn.XLOOKUP(R946,summary!C1:C36,summary!B1:B36)</f>
        <v>43777</v>
      </c>
      <c r="R946" s="24" t="str">
        <f t="shared" si="236"/>
        <v>동백1동</v>
      </c>
      <c r="S946" s="24" t="str">
        <f>IF(J946,Y946,S945)</f>
        <v>동백14통</v>
      </c>
      <c r="T946" s="24" t="str">
        <f>IF(J946,P947,T945)</f>
        <v>(동백동, 백현마을주공아파트)</v>
      </c>
      <c r="U946" s="24" t="str">
        <f t="shared" si="237"/>
        <v>동백</v>
      </c>
      <c r="V946" s="25">
        <f>IF(J946,M946,V945)</f>
        <v>14</v>
      </c>
      <c r="W946" s="25">
        <f t="shared" si="238"/>
        <v>13</v>
      </c>
      <c r="X946" s="26"/>
      <c r="Y946" s="7"/>
      <c r="Z946" s="2" t="s">
        <v>137</v>
      </c>
      <c r="AA946" s="2" t="s">
        <v>1144</v>
      </c>
      <c r="AB946" s="5"/>
      <c r="AC946" s="5"/>
      <c r="AD946" s="5"/>
      <c r="AE946" s="5"/>
      <c r="AF946" s="5"/>
      <c r="AG946" s="5"/>
    </row>
    <row r="947" spans="1:33" ht="15.95" customHeight="1" x14ac:dyDescent="0.3">
      <c r="A947" s="22" t="b">
        <f t="shared" si="227"/>
        <v>0</v>
      </c>
      <c r="B947" s="22" t="b">
        <f t="shared" si="228"/>
        <v>0</v>
      </c>
      <c r="C947" s="22" t="b">
        <f t="shared" si="229"/>
        <v>0</v>
      </c>
      <c r="D947" s="22" t="b">
        <f t="shared" si="230"/>
        <v>0</v>
      </c>
      <c r="E947" s="22" t="b">
        <f t="shared" si="231"/>
        <v>0</v>
      </c>
      <c r="F947" s="22" t="b">
        <f t="shared" si="242"/>
        <v>0</v>
      </c>
      <c r="G947" s="22" t="b">
        <f t="shared" si="241"/>
        <v>0</v>
      </c>
      <c r="H947" s="22" t="b">
        <f t="shared" si="232"/>
        <v>0</v>
      </c>
      <c r="I947" s="22" t="b">
        <f t="shared" si="239"/>
        <v>0</v>
      </c>
      <c r="J947" s="22" t="b">
        <f t="shared" si="233"/>
        <v>0</v>
      </c>
      <c r="K947" s="3" t="str">
        <f>IF(AND(J947,RIGHT(Y947)="통"),Y947,"")</f>
        <v/>
      </c>
      <c r="L947" s="3" t="str">
        <f t="shared" si="234"/>
        <v/>
      </c>
      <c r="M947" s="3" t="str">
        <f t="shared" si="235"/>
        <v/>
      </c>
      <c r="N947" s="64" t="str">
        <f t="shared" si="240"/>
        <v/>
      </c>
      <c r="O947" s="3" t="str">
        <f>IF(I947,IF(I948,CONCATENATE(Y947,O948),Y947),"")</f>
        <v/>
      </c>
      <c r="P947" s="19" t="str">
        <f>IF(G947,O947,IF(D947,Y947,""))</f>
        <v/>
      </c>
      <c r="Q947" s="23">
        <f>_xlfn.XLOOKUP(R947,summary!C1:C36,summary!B1:B36)</f>
        <v>43777</v>
      </c>
      <c r="R947" s="24" t="str">
        <f t="shared" si="236"/>
        <v>동백1동</v>
      </c>
      <c r="S947" s="24" t="str">
        <f>IF(J947,Y947,S946)</f>
        <v>동백14통</v>
      </c>
      <c r="T947" s="24" t="str">
        <f>IF(J947,P948,T946)</f>
        <v>(동백동, 백현마을주공아파트)</v>
      </c>
      <c r="U947" s="24" t="str">
        <f t="shared" si="237"/>
        <v>동백</v>
      </c>
      <c r="V947" s="25">
        <f>IF(J947,M947,V946)</f>
        <v>14</v>
      </c>
      <c r="W947" s="25">
        <f t="shared" si="238"/>
        <v>14</v>
      </c>
      <c r="X947" s="26"/>
      <c r="Y947" s="7"/>
      <c r="Z947" s="2" t="s">
        <v>139</v>
      </c>
      <c r="AA947" s="2" t="s">
        <v>1145</v>
      </c>
      <c r="AB947" s="5"/>
      <c r="AC947" s="5"/>
      <c r="AD947" s="5"/>
      <c r="AE947" s="5"/>
      <c r="AF947" s="5"/>
      <c r="AG947" s="5"/>
    </row>
    <row r="948" spans="1:33" ht="15.95" customHeight="1" x14ac:dyDescent="0.3">
      <c r="A948" s="22" t="b">
        <f t="shared" si="227"/>
        <v>0</v>
      </c>
      <c r="B948" s="22" t="b">
        <f t="shared" si="228"/>
        <v>0</v>
      </c>
      <c r="C948" s="22" t="b">
        <f t="shared" si="229"/>
        <v>0</v>
      </c>
      <c r="D948" s="22" t="b">
        <f t="shared" si="230"/>
        <v>0</v>
      </c>
      <c r="E948" s="22" t="b">
        <f t="shared" si="231"/>
        <v>0</v>
      </c>
      <c r="F948" s="22" t="b">
        <f t="shared" si="242"/>
        <v>0</v>
      </c>
      <c r="G948" s="22" t="b">
        <f t="shared" si="241"/>
        <v>0</v>
      </c>
      <c r="H948" s="22" t="b">
        <f t="shared" si="232"/>
        <v>0</v>
      </c>
      <c r="I948" s="22" t="b">
        <f t="shared" si="239"/>
        <v>0</v>
      </c>
      <c r="J948" s="22" t="b">
        <f t="shared" si="233"/>
        <v>0</v>
      </c>
      <c r="K948" s="3" t="str">
        <f>IF(AND(J948,RIGHT(Y948)="통"),Y948,"")</f>
        <v/>
      </c>
      <c r="L948" s="3" t="str">
        <f t="shared" si="234"/>
        <v/>
      </c>
      <c r="M948" s="3" t="str">
        <f t="shared" si="235"/>
        <v/>
      </c>
      <c r="N948" s="64" t="str">
        <f t="shared" si="240"/>
        <v/>
      </c>
      <c r="O948" s="3" t="str">
        <f>IF(I948,IF(I949,CONCATENATE(Y948,O949),Y948),"")</f>
        <v/>
      </c>
      <c r="P948" s="19" t="str">
        <f>IF(G948,O948,IF(D948,Y948,""))</f>
        <v/>
      </c>
      <c r="Q948" s="23">
        <f>_xlfn.XLOOKUP(R948,summary!C1:C36,summary!B1:B36)</f>
        <v>43777</v>
      </c>
      <c r="R948" s="24" t="str">
        <f t="shared" si="236"/>
        <v>동백1동</v>
      </c>
      <c r="S948" s="24" t="str">
        <f>IF(J948,Y948,S947)</f>
        <v>동백14통</v>
      </c>
      <c r="T948" s="24" t="str">
        <f>IF(J948,P949,T947)</f>
        <v>(동백동, 백현마을주공아파트)</v>
      </c>
      <c r="U948" s="24" t="str">
        <f t="shared" si="237"/>
        <v>동백</v>
      </c>
      <c r="V948" s="25">
        <f>IF(J948,M948,V947)</f>
        <v>14</v>
      </c>
      <c r="W948" s="25">
        <f t="shared" si="238"/>
        <v>15</v>
      </c>
      <c r="X948" s="26"/>
      <c r="Y948" s="7"/>
      <c r="Z948" s="2" t="s">
        <v>306</v>
      </c>
      <c r="AA948" s="2" t="s">
        <v>1146</v>
      </c>
      <c r="AB948" s="5"/>
      <c r="AC948" s="5"/>
      <c r="AD948" s="5"/>
      <c r="AE948" s="5"/>
      <c r="AF948" s="5"/>
      <c r="AG948" s="5"/>
    </row>
    <row r="949" spans="1:33" ht="15.95" customHeight="1" x14ac:dyDescent="0.3">
      <c r="A949" s="22" t="b">
        <f t="shared" si="227"/>
        <v>0</v>
      </c>
      <c r="B949" s="22" t="b">
        <f t="shared" si="228"/>
        <v>0</v>
      </c>
      <c r="C949" s="22" t="b">
        <f t="shared" si="229"/>
        <v>0</v>
      </c>
      <c r="D949" s="22" t="b">
        <f t="shared" si="230"/>
        <v>0</v>
      </c>
      <c r="E949" s="22" t="b">
        <f t="shared" si="231"/>
        <v>0</v>
      </c>
      <c r="F949" s="22" t="b">
        <f t="shared" si="242"/>
        <v>0</v>
      </c>
      <c r="G949" s="22" t="b">
        <f t="shared" si="241"/>
        <v>0</v>
      </c>
      <c r="H949" s="22" t="b">
        <f t="shared" si="232"/>
        <v>0</v>
      </c>
      <c r="I949" s="22" t="b">
        <f t="shared" si="239"/>
        <v>0</v>
      </c>
      <c r="J949" s="22" t="b">
        <f t="shared" si="233"/>
        <v>0</v>
      </c>
      <c r="K949" s="3" t="str">
        <f>IF(AND(J949,RIGHT(Y949)="통"),Y949,"")</f>
        <v/>
      </c>
      <c r="L949" s="3" t="str">
        <f t="shared" si="234"/>
        <v/>
      </c>
      <c r="M949" s="3" t="str">
        <f t="shared" si="235"/>
        <v/>
      </c>
      <c r="N949" s="64" t="str">
        <f t="shared" si="240"/>
        <v/>
      </c>
      <c r="O949" s="3" t="str">
        <f>IF(I949,IF(I950,CONCATENATE(Y949,O950),Y949),"")</f>
        <v/>
      </c>
      <c r="P949" s="19" t="str">
        <f>IF(G949,O949,IF(D949,Y949,""))</f>
        <v/>
      </c>
      <c r="Q949" s="23">
        <f>_xlfn.XLOOKUP(R949,summary!C1:C36,summary!B1:B36)</f>
        <v>43777</v>
      </c>
      <c r="R949" s="24" t="str">
        <f t="shared" si="236"/>
        <v>동백1동</v>
      </c>
      <c r="S949" s="24" t="str">
        <f>IF(J949,Y949,S948)</f>
        <v>동백14통</v>
      </c>
      <c r="T949" s="24" t="str">
        <f>IF(J949,P950,T948)</f>
        <v>(동백동, 백현마을주공아파트)</v>
      </c>
      <c r="U949" s="24" t="str">
        <f t="shared" si="237"/>
        <v>동백</v>
      </c>
      <c r="V949" s="25">
        <f>IF(J949,M949,V948)</f>
        <v>14</v>
      </c>
      <c r="W949" s="25">
        <f t="shared" si="238"/>
        <v>16</v>
      </c>
      <c r="X949" s="26"/>
      <c r="Y949" s="7"/>
      <c r="Z949" s="2" t="s">
        <v>356</v>
      </c>
      <c r="AA949" s="2" t="s">
        <v>1147</v>
      </c>
      <c r="AB949" s="5"/>
      <c r="AC949" s="5"/>
      <c r="AD949" s="5"/>
      <c r="AE949" s="5"/>
      <c r="AF949" s="5"/>
      <c r="AG949" s="5"/>
    </row>
    <row r="950" spans="1:33" ht="15.95" customHeight="1" x14ac:dyDescent="0.3">
      <c r="A950" s="22" t="b">
        <f t="shared" si="227"/>
        <v>0</v>
      </c>
      <c r="B950" s="22" t="b">
        <f t="shared" si="228"/>
        <v>0</v>
      </c>
      <c r="C950" s="22" t="b">
        <f t="shared" si="229"/>
        <v>0</v>
      </c>
      <c r="D950" s="22" t="b">
        <f t="shared" si="230"/>
        <v>0</v>
      </c>
      <c r="E950" s="22" t="b">
        <f t="shared" si="231"/>
        <v>0</v>
      </c>
      <c r="F950" s="22" t="b">
        <f t="shared" si="242"/>
        <v>0</v>
      </c>
      <c r="G950" s="22" t="b">
        <f t="shared" si="241"/>
        <v>0</v>
      </c>
      <c r="H950" s="22" t="b">
        <f t="shared" si="232"/>
        <v>0</v>
      </c>
      <c r="I950" s="22" t="b">
        <f t="shared" si="239"/>
        <v>0</v>
      </c>
      <c r="J950" s="22" t="b">
        <f t="shared" si="233"/>
        <v>0</v>
      </c>
      <c r="K950" s="3" t="str">
        <f>IF(AND(J950,RIGHT(Y950)="통"),Y950,"")</f>
        <v/>
      </c>
      <c r="L950" s="3" t="str">
        <f t="shared" si="234"/>
        <v/>
      </c>
      <c r="M950" s="3" t="str">
        <f t="shared" si="235"/>
        <v/>
      </c>
      <c r="N950" s="64" t="str">
        <f t="shared" si="240"/>
        <v/>
      </c>
      <c r="O950" s="3" t="str">
        <f>IF(I950,IF(I951,CONCATENATE(Y950,O951),Y950),"")</f>
        <v/>
      </c>
      <c r="P950" s="19" t="str">
        <f>IF(G950,O950,IF(D950,Y950,""))</f>
        <v/>
      </c>
      <c r="Q950" s="23">
        <f>_xlfn.XLOOKUP(R950,summary!C1:C36,summary!B1:B36)</f>
        <v>43777</v>
      </c>
      <c r="R950" s="24" t="str">
        <f t="shared" si="236"/>
        <v>동백1동</v>
      </c>
      <c r="S950" s="24" t="str">
        <f>IF(J950,Y950,S949)</f>
        <v>동백14통</v>
      </c>
      <c r="T950" s="24" t="str">
        <f>IF(J950,P951,T949)</f>
        <v>(동백동, 백현마을주공아파트)</v>
      </c>
      <c r="U950" s="24" t="str">
        <f t="shared" si="237"/>
        <v>동백</v>
      </c>
      <c r="V950" s="25">
        <f>IF(J950,M950,V949)</f>
        <v>14</v>
      </c>
      <c r="W950" s="25">
        <f t="shared" si="238"/>
        <v>17</v>
      </c>
      <c r="X950" s="26"/>
      <c r="Y950" s="7"/>
      <c r="Z950" s="2" t="s">
        <v>416</v>
      </c>
      <c r="AA950" s="2" t="s">
        <v>1148</v>
      </c>
      <c r="AB950" s="5"/>
      <c r="AC950" s="5"/>
      <c r="AD950" s="5"/>
      <c r="AE950" s="5"/>
      <c r="AF950" s="5"/>
      <c r="AG950" s="5"/>
    </row>
    <row r="951" spans="1:33" ht="15.95" customHeight="1" x14ac:dyDescent="0.3">
      <c r="A951" s="22" t="b">
        <f t="shared" si="227"/>
        <v>0</v>
      </c>
      <c r="B951" s="22" t="b">
        <f t="shared" si="228"/>
        <v>0</v>
      </c>
      <c r="C951" s="22" t="b">
        <f t="shared" si="229"/>
        <v>0</v>
      </c>
      <c r="D951" s="22" t="b">
        <f t="shared" si="230"/>
        <v>0</v>
      </c>
      <c r="E951" s="22" t="b">
        <f t="shared" si="231"/>
        <v>0</v>
      </c>
      <c r="F951" s="22" t="b">
        <f t="shared" si="242"/>
        <v>0</v>
      </c>
      <c r="G951" s="22" t="b">
        <f t="shared" si="241"/>
        <v>0</v>
      </c>
      <c r="H951" s="22" t="b">
        <f t="shared" si="232"/>
        <v>0</v>
      </c>
      <c r="I951" s="22" t="b">
        <f t="shared" si="239"/>
        <v>0</v>
      </c>
      <c r="J951" s="22" t="b">
        <f t="shared" si="233"/>
        <v>0</v>
      </c>
      <c r="K951" s="3" t="str">
        <f>IF(AND(J951,RIGHT(Y951)="통"),Y951,"")</f>
        <v/>
      </c>
      <c r="L951" s="3" t="str">
        <f t="shared" si="234"/>
        <v/>
      </c>
      <c r="M951" s="3" t="str">
        <f t="shared" si="235"/>
        <v/>
      </c>
      <c r="N951" s="64" t="str">
        <f t="shared" si="240"/>
        <v/>
      </c>
      <c r="O951" s="3" t="str">
        <f>IF(I951,IF(I952,CONCATENATE(Y951,O952),Y951),"")</f>
        <v/>
      </c>
      <c r="P951" s="19" t="str">
        <f>IF(G951,O951,IF(D951,Y951,""))</f>
        <v/>
      </c>
      <c r="Q951" s="23">
        <f>_xlfn.XLOOKUP(R951,summary!C1:C36,summary!B1:B36)</f>
        <v>43777</v>
      </c>
      <c r="R951" s="24" t="str">
        <f t="shared" si="236"/>
        <v>동백1동</v>
      </c>
      <c r="S951" s="24" t="str">
        <f>IF(J951,Y951,S950)</f>
        <v>동백14통</v>
      </c>
      <c r="T951" s="24" t="str">
        <f>IF(J951,P952,T950)</f>
        <v>(동백동, 백현마을주공아파트)</v>
      </c>
      <c r="U951" s="24" t="str">
        <f t="shared" si="237"/>
        <v>동백</v>
      </c>
      <c r="V951" s="25">
        <f>IF(J951,M951,V950)</f>
        <v>14</v>
      </c>
      <c r="W951" s="25">
        <f t="shared" si="238"/>
        <v>18</v>
      </c>
      <c r="X951" s="26"/>
      <c r="Y951" s="7"/>
      <c r="Z951" s="2" t="s">
        <v>418</v>
      </c>
      <c r="AA951" s="2" t="s">
        <v>1149</v>
      </c>
      <c r="AB951" s="5"/>
      <c r="AC951" s="5"/>
      <c r="AD951" s="5"/>
      <c r="AE951" s="5"/>
      <c r="AF951" s="5"/>
      <c r="AG951" s="5"/>
    </row>
    <row r="952" spans="1:33" ht="15.95" customHeight="1" x14ac:dyDescent="0.3">
      <c r="A952" s="22" t="b">
        <f t="shared" si="227"/>
        <v>1</v>
      </c>
      <c r="B952" s="22" t="b">
        <f t="shared" si="228"/>
        <v>0</v>
      </c>
      <c r="C952" s="22" t="b">
        <f t="shared" si="229"/>
        <v>0</v>
      </c>
      <c r="D952" s="22" t="b">
        <f t="shared" si="230"/>
        <v>0</v>
      </c>
      <c r="E952" s="22" t="b">
        <f t="shared" si="231"/>
        <v>0</v>
      </c>
      <c r="F952" s="22" t="b">
        <f t="shared" si="242"/>
        <v>0</v>
      </c>
      <c r="G952" s="22" t="b">
        <f t="shared" si="241"/>
        <v>0</v>
      </c>
      <c r="H952" s="22" t="b">
        <f t="shared" si="232"/>
        <v>0</v>
      </c>
      <c r="I952" s="22" t="b">
        <f t="shared" si="239"/>
        <v>0</v>
      </c>
      <c r="J952" s="22" t="b">
        <f t="shared" si="233"/>
        <v>1</v>
      </c>
      <c r="K952" s="3" t="str">
        <f>IF(AND(J952,RIGHT(Y952)="통"),Y952,"")</f>
        <v>동백15통</v>
      </c>
      <c r="L952" s="3" t="str">
        <f t="shared" si="234"/>
        <v>15</v>
      </c>
      <c r="M952" s="22">
        <f t="shared" si="235"/>
        <v>15</v>
      </c>
      <c r="N952" s="64" t="str">
        <f t="shared" si="240"/>
        <v>동백</v>
      </c>
      <c r="O952" s="3" t="str">
        <f>IF(I952,IF(I953,CONCATENATE(Y952,O953),Y952),"")</f>
        <v/>
      </c>
      <c r="P952" s="19" t="str">
        <f>IF(G952,O952,IF(D952,Y952,""))</f>
        <v/>
      </c>
      <c r="Q952" s="23">
        <f>_xlfn.XLOOKUP(R952,summary!C1:C36,summary!B1:B36)</f>
        <v>43777</v>
      </c>
      <c r="R952" s="24" t="str">
        <f t="shared" si="236"/>
        <v>동백1동</v>
      </c>
      <c r="S952" s="24" t="str">
        <f>IF(J952,Y952,S951)</f>
        <v>동백15통</v>
      </c>
      <c r="T952" s="24" t="str">
        <f>IF(J952,P953,T951)</f>
        <v>(동백동, 백현마을휴먼시아)</v>
      </c>
      <c r="U952" s="24" t="str">
        <f t="shared" si="237"/>
        <v>동백</v>
      </c>
      <c r="V952" s="25">
        <f>IF(J952,M952,V951)</f>
        <v>15</v>
      </c>
      <c r="W952" s="25">
        <f t="shared" si="238"/>
        <v>1</v>
      </c>
      <c r="X952" s="26"/>
      <c r="Y952" s="2" t="s">
        <v>1150</v>
      </c>
      <c r="Z952" s="2" t="s">
        <v>79</v>
      </c>
      <c r="AA952" s="2" t="s">
        <v>1152</v>
      </c>
      <c r="AB952" s="5"/>
      <c r="AC952" s="5"/>
      <c r="AD952" s="5"/>
      <c r="AE952" s="5"/>
      <c r="AF952" s="5"/>
      <c r="AG952" s="5"/>
    </row>
    <row r="953" spans="1:33" ht="15.95" customHeight="1" x14ac:dyDescent="0.3">
      <c r="A953" s="22" t="b">
        <f t="shared" si="227"/>
        <v>1</v>
      </c>
      <c r="B953" s="22" t="b">
        <f t="shared" si="228"/>
        <v>1</v>
      </c>
      <c r="C953" s="22" t="b">
        <f t="shared" si="229"/>
        <v>0</v>
      </c>
      <c r="D953" s="22" t="b">
        <f t="shared" si="230"/>
        <v>0</v>
      </c>
      <c r="E953" s="22" t="b">
        <f t="shared" si="231"/>
        <v>1</v>
      </c>
      <c r="F953" s="22" t="b">
        <f t="shared" si="242"/>
        <v>1</v>
      </c>
      <c r="G953" s="22" t="b">
        <f t="shared" si="241"/>
        <v>1</v>
      </c>
      <c r="H953" s="22" t="b">
        <f t="shared" si="232"/>
        <v>0</v>
      </c>
      <c r="I953" s="22" t="b">
        <f t="shared" si="239"/>
        <v>1</v>
      </c>
      <c r="J953" s="22" t="b">
        <f t="shared" si="233"/>
        <v>0</v>
      </c>
      <c r="K953" s="3" t="str">
        <f>IF(AND(J953,RIGHT(Y953)="통"),Y953,"")</f>
        <v/>
      </c>
      <c r="L953" s="3" t="str">
        <f t="shared" si="234"/>
        <v/>
      </c>
      <c r="M953" s="3" t="str">
        <f t="shared" si="235"/>
        <v/>
      </c>
      <c r="N953" s="64" t="str">
        <f t="shared" si="240"/>
        <v/>
      </c>
      <c r="O953" s="3" t="str">
        <f>IF(I953,IF(I954,CONCATENATE(Y953,O954),Y953),"")</f>
        <v>(동백동, 백현마을휴먼시아)</v>
      </c>
      <c r="P953" s="19" t="str">
        <f>IF(G953,O953,IF(D953,Y953,""))</f>
        <v>(동백동, 백현마을휴먼시아)</v>
      </c>
      <c r="Q953" s="23">
        <f>_xlfn.XLOOKUP(R953,summary!C1:C36,summary!B1:B36)</f>
        <v>43777</v>
      </c>
      <c r="R953" s="24" t="str">
        <f t="shared" si="236"/>
        <v>동백1동</v>
      </c>
      <c r="S953" s="24" t="str">
        <f>IF(J953,Y953,S952)</f>
        <v>동백15통</v>
      </c>
      <c r="T953" s="24" t="str">
        <f>IF(J953,P954,T952)</f>
        <v>(동백동, 백현마을휴먼시아)</v>
      </c>
      <c r="U953" s="24" t="str">
        <f t="shared" si="237"/>
        <v>동백</v>
      </c>
      <c r="V953" s="25">
        <f>IF(J953,M953,V952)</f>
        <v>15</v>
      </c>
      <c r="W953" s="25">
        <f t="shared" si="238"/>
        <v>2</v>
      </c>
      <c r="X953" s="26"/>
      <c r="Y953" s="2" t="s">
        <v>996</v>
      </c>
      <c r="Z953" s="2" t="s">
        <v>81</v>
      </c>
      <c r="AA953" s="2" t="s">
        <v>1153</v>
      </c>
      <c r="AB953" s="5"/>
      <c r="AC953" s="5"/>
      <c r="AD953" s="5"/>
      <c r="AE953" s="5"/>
      <c r="AF953" s="5"/>
      <c r="AG953" s="5"/>
    </row>
    <row r="954" spans="1:33" ht="15.95" customHeight="1" x14ac:dyDescent="0.3">
      <c r="A954" s="22" t="b">
        <f t="shared" si="227"/>
        <v>1</v>
      </c>
      <c r="B954" s="22" t="b">
        <f t="shared" si="228"/>
        <v>0</v>
      </c>
      <c r="C954" s="22" t="b">
        <f t="shared" si="229"/>
        <v>0</v>
      </c>
      <c r="D954" s="22" t="b">
        <f t="shared" si="230"/>
        <v>0</v>
      </c>
      <c r="E954" s="22" t="b">
        <f t="shared" si="231"/>
        <v>0</v>
      </c>
      <c r="F954" s="22" t="b">
        <f t="shared" si="242"/>
        <v>0</v>
      </c>
      <c r="G954" s="22" t="b">
        <f t="shared" si="241"/>
        <v>0</v>
      </c>
      <c r="H954" s="22" t="b">
        <f t="shared" si="232"/>
        <v>0</v>
      </c>
      <c r="I954" s="22" t="b">
        <f t="shared" si="239"/>
        <v>1</v>
      </c>
      <c r="J954" s="22" t="b">
        <f t="shared" si="233"/>
        <v>0</v>
      </c>
      <c r="K954" s="3" t="str">
        <f>IF(AND(J954,RIGHT(Y954)="통"),Y954,"")</f>
        <v/>
      </c>
      <c r="L954" s="3" t="str">
        <f t="shared" si="234"/>
        <v/>
      </c>
      <c r="M954" s="3" t="str">
        <f t="shared" si="235"/>
        <v/>
      </c>
      <c r="N954" s="64" t="str">
        <f t="shared" si="240"/>
        <v/>
      </c>
      <c r="O954" s="3" t="str">
        <f>IF(I954,IF(I955,CONCATENATE(Y954,O955),Y954),"")</f>
        <v>백현마을휴먼시아)</v>
      </c>
      <c r="P954" s="19" t="str">
        <f>IF(G954,O954,IF(D954,Y954,""))</f>
        <v/>
      </c>
      <c r="Q954" s="23">
        <f>_xlfn.XLOOKUP(R954,summary!C1:C36,summary!B1:B36)</f>
        <v>43777</v>
      </c>
      <c r="R954" s="24" t="str">
        <f t="shared" si="236"/>
        <v>동백1동</v>
      </c>
      <c r="S954" s="24" t="str">
        <f>IF(J954,Y954,S953)</f>
        <v>동백15통</v>
      </c>
      <c r="T954" s="24" t="str">
        <f>IF(J954,P955,T953)</f>
        <v>(동백동, 백현마을휴먼시아)</v>
      </c>
      <c r="U954" s="24" t="str">
        <f t="shared" si="237"/>
        <v>동백</v>
      </c>
      <c r="V954" s="25">
        <f>IF(J954,M954,V953)</f>
        <v>15</v>
      </c>
      <c r="W954" s="25">
        <f t="shared" si="238"/>
        <v>3</v>
      </c>
      <c r="X954" s="26"/>
      <c r="Y954" s="2" t="s">
        <v>1119</v>
      </c>
      <c r="Z954" s="2" t="s">
        <v>83</v>
      </c>
      <c r="AA954" s="2" t="s">
        <v>1154</v>
      </c>
      <c r="AB954" s="5"/>
      <c r="AC954" s="5"/>
      <c r="AD954" s="5"/>
      <c r="AE954" s="5"/>
      <c r="AF954" s="5"/>
      <c r="AG954" s="5"/>
    </row>
    <row r="955" spans="1:33" ht="15.95" customHeight="1" x14ac:dyDescent="0.3">
      <c r="A955" s="22" t="b">
        <f t="shared" si="227"/>
        <v>1</v>
      </c>
      <c r="B955" s="22" t="b">
        <f t="shared" si="228"/>
        <v>0</v>
      </c>
      <c r="C955" s="22" t="b">
        <f t="shared" si="229"/>
        <v>1</v>
      </c>
      <c r="D955" s="22" t="b">
        <f t="shared" si="230"/>
        <v>0</v>
      </c>
      <c r="E955" s="22" t="b">
        <f t="shared" si="231"/>
        <v>1</v>
      </c>
      <c r="F955" s="22" t="b">
        <f t="shared" si="242"/>
        <v>1</v>
      </c>
      <c r="G955" s="22" t="b">
        <f t="shared" si="241"/>
        <v>0</v>
      </c>
      <c r="H955" s="22" t="b">
        <f t="shared" si="232"/>
        <v>1</v>
      </c>
      <c r="I955" s="22" t="b">
        <f t="shared" si="239"/>
        <v>1</v>
      </c>
      <c r="J955" s="22" t="b">
        <f t="shared" si="233"/>
        <v>0</v>
      </c>
      <c r="K955" s="3" t="str">
        <f>IF(AND(J955,RIGHT(Y955)="통"),Y955,"")</f>
        <v/>
      </c>
      <c r="L955" s="3" t="str">
        <f t="shared" si="234"/>
        <v/>
      </c>
      <c r="M955" s="3" t="str">
        <f t="shared" si="235"/>
        <v/>
      </c>
      <c r="N955" s="64" t="str">
        <f t="shared" si="240"/>
        <v/>
      </c>
      <c r="O955" s="3" t="str">
        <f>IF(I955,IF(I956,CONCATENATE(Y955,O956),Y955),"")</f>
        <v>휴먼시아)</v>
      </c>
      <c r="P955" s="19" t="str">
        <f>IF(G955,O955,IF(D955,Y955,""))</f>
        <v/>
      </c>
      <c r="Q955" s="23">
        <f>_xlfn.XLOOKUP(R955,summary!C1:C36,summary!B1:B36)</f>
        <v>43777</v>
      </c>
      <c r="R955" s="24" t="str">
        <f t="shared" si="236"/>
        <v>동백1동</v>
      </c>
      <c r="S955" s="24" t="str">
        <f>IF(J955,Y955,S954)</f>
        <v>동백15통</v>
      </c>
      <c r="T955" s="24" t="str">
        <f>IF(J955,P956,T954)</f>
        <v>(동백동, 백현마을휴먼시아)</v>
      </c>
      <c r="U955" s="24" t="str">
        <f t="shared" si="237"/>
        <v>동백</v>
      </c>
      <c r="V955" s="25">
        <f>IF(J955,M955,V954)</f>
        <v>15</v>
      </c>
      <c r="W955" s="25">
        <f t="shared" si="238"/>
        <v>4</v>
      </c>
      <c r="X955" s="26"/>
      <c r="Y955" s="2" t="s">
        <v>1027</v>
      </c>
      <c r="Z955" s="2" t="s">
        <v>90</v>
      </c>
      <c r="AA955" s="2" t="s">
        <v>1155</v>
      </c>
      <c r="AB955" s="5"/>
      <c r="AC955" s="5"/>
      <c r="AD955" s="5"/>
      <c r="AE955" s="5"/>
      <c r="AF955" s="5"/>
      <c r="AG955" s="5"/>
    </row>
    <row r="956" spans="1:33" ht="15.95" customHeight="1" x14ac:dyDescent="0.3">
      <c r="A956" s="22" t="b">
        <f t="shared" si="227"/>
        <v>0</v>
      </c>
      <c r="B956" s="22" t="b">
        <f t="shared" si="228"/>
        <v>0</v>
      </c>
      <c r="C956" s="22" t="b">
        <f t="shared" si="229"/>
        <v>0</v>
      </c>
      <c r="D956" s="22" t="b">
        <f t="shared" si="230"/>
        <v>0</v>
      </c>
      <c r="E956" s="22" t="b">
        <f t="shared" si="231"/>
        <v>0</v>
      </c>
      <c r="F956" s="22" t="b">
        <f t="shared" si="242"/>
        <v>0</v>
      </c>
      <c r="G956" s="22" t="b">
        <f t="shared" si="241"/>
        <v>0</v>
      </c>
      <c r="H956" s="22" t="b">
        <f t="shared" si="232"/>
        <v>0</v>
      </c>
      <c r="I956" s="22" t="b">
        <f t="shared" si="239"/>
        <v>0</v>
      </c>
      <c r="J956" s="22" t="b">
        <f t="shared" si="233"/>
        <v>0</v>
      </c>
      <c r="K956" s="3" t="str">
        <f>IF(AND(J956,RIGHT(Y956)="통"),Y956,"")</f>
        <v/>
      </c>
      <c r="L956" s="3" t="str">
        <f t="shared" si="234"/>
        <v/>
      </c>
      <c r="M956" s="3" t="str">
        <f t="shared" si="235"/>
        <v/>
      </c>
      <c r="N956" s="64" t="str">
        <f t="shared" si="240"/>
        <v/>
      </c>
      <c r="O956" s="3" t="str">
        <f>IF(I956,IF(I957,CONCATENATE(Y956,O957),Y956),"")</f>
        <v/>
      </c>
      <c r="P956" s="19" t="str">
        <f>IF(G956,O956,IF(D956,Y956,""))</f>
        <v/>
      </c>
      <c r="Q956" s="23">
        <f>_xlfn.XLOOKUP(R956,summary!C1:C36,summary!B1:B36)</f>
        <v>43777</v>
      </c>
      <c r="R956" s="24" t="str">
        <f t="shared" si="236"/>
        <v>동백1동</v>
      </c>
      <c r="S956" s="24" t="str">
        <f>IF(J956,Y956,S955)</f>
        <v>동백15통</v>
      </c>
      <c r="T956" s="24" t="str">
        <f>IF(J956,P957,T955)</f>
        <v>(동백동, 백현마을휴먼시아)</v>
      </c>
      <c r="U956" s="24" t="str">
        <f t="shared" si="237"/>
        <v>동백</v>
      </c>
      <c r="V956" s="25">
        <f>IF(J956,M956,V955)</f>
        <v>15</v>
      </c>
      <c r="W956" s="25">
        <f t="shared" si="238"/>
        <v>5</v>
      </c>
      <c r="X956" s="26"/>
      <c r="Y956" s="7"/>
      <c r="Z956" s="2" t="s">
        <v>106</v>
      </c>
      <c r="AA956" s="2" t="s">
        <v>1156</v>
      </c>
      <c r="AB956" s="5"/>
      <c r="AC956" s="5"/>
      <c r="AD956" s="5"/>
      <c r="AE956" s="5"/>
      <c r="AF956" s="5"/>
      <c r="AG956" s="5"/>
    </row>
    <row r="957" spans="1:33" ht="15.95" customHeight="1" x14ac:dyDescent="0.3">
      <c r="A957" s="22" t="b">
        <f t="shared" si="227"/>
        <v>0</v>
      </c>
      <c r="B957" s="22" t="b">
        <f t="shared" si="228"/>
        <v>0</v>
      </c>
      <c r="C957" s="22" t="b">
        <f t="shared" si="229"/>
        <v>0</v>
      </c>
      <c r="D957" s="22" t="b">
        <f t="shared" si="230"/>
        <v>0</v>
      </c>
      <c r="E957" s="22" t="b">
        <f t="shared" si="231"/>
        <v>0</v>
      </c>
      <c r="F957" s="22" t="b">
        <f t="shared" si="242"/>
        <v>0</v>
      </c>
      <c r="G957" s="22" t="b">
        <f t="shared" si="241"/>
        <v>0</v>
      </c>
      <c r="H957" s="22" t="b">
        <f t="shared" si="232"/>
        <v>0</v>
      </c>
      <c r="I957" s="22" t="b">
        <f t="shared" si="239"/>
        <v>0</v>
      </c>
      <c r="J957" s="22" t="b">
        <f t="shared" si="233"/>
        <v>0</v>
      </c>
      <c r="K957" s="3" t="str">
        <f>IF(AND(J957,RIGHT(Y957)="통"),Y957,"")</f>
        <v/>
      </c>
      <c r="L957" s="3" t="str">
        <f t="shared" si="234"/>
        <v/>
      </c>
      <c r="M957" s="3" t="str">
        <f t="shared" si="235"/>
        <v/>
      </c>
      <c r="N957" s="64" t="str">
        <f t="shared" si="240"/>
        <v/>
      </c>
      <c r="O957" s="3" t="str">
        <f>IF(I957,IF(I958,CONCATENATE(Y957,O958),Y957),"")</f>
        <v/>
      </c>
      <c r="P957" s="19" t="str">
        <f>IF(G957,O957,IF(D957,Y957,""))</f>
        <v/>
      </c>
      <c r="Q957" s="23">
        <f>_xlfn.XLOOKUP(R957,summary!C1:C36,summary!B1:B36)</f>
        <v>43777</v>
      </c>
      <c r="R957" s="24" t="str">
        <f t="shared" si="236"/>
        <v>동백1동</v>
      </c>
      <c r="S957" s="24" t="str">
        <f>IF(J957,Y957,S956)</f>
        <v>동백15통</v>
      </c>
      <c r="T957" s="24" t="str">
        <f>IF(J957,P958,T956)</f>
        <v>(동백동, 백현마을휴먼시아)</v>
      </c>
      <c r="U957" s="24" t="str">
        <f t="shared" si="237"/>
        <v>동백</v>
      </c>
      <c r="V957" s="25">
        <f>IF(J957,M957,V956)</f>
        <v>15</v>
      </c>
      <c r="W957" s="25">
        <f t="shared" si="238"/>
        <v>6</v>
      </c>
      <c r="X957" s="26"/>
      <c r="Y957" s="7"/>
      <c r="Z957" s="2" t="s">
        <v>108</v>
      </c>
      <c r="AA957" s="2" t="s">
        <v>1157</v>
      </c>
      <c r="AB957" s="5"/>
      <c r="AC957" s="5"/>
      <c r="AD957" s="5"/>
      <c r="AE957" s="5"/>
      <c r="AF957" s="5"/>
      <c r="AG957" s="5"/>
    </row>
    <row r="958" spans="1:33" ht="15.95" customHeight="1" x14ac:dyDescent="0.3">
      <c r="A958" s="22" t="b">
        <f t="shared" si="227"/>
        <v>0</v>
      </c>
      <c r="B958" s="22" t="b">
        <f t="shared" si="228"/>
        <v>0</v>
      </c>
      <c r="C958" s="22" t="b">
        <f t="shared" si="229"/>
        <v>0</v>
      </c>
      <c r="D958" s="22" t="b">
        <f t="shared" si="230"/>
        <v>0</v>
      </c>
      <c r="E958" s="22" t="b">
        <f t="shared" si="231"/>
        <v>0</v>
      </c>
      <c r="F958" s="22" t="b">
        <f t="shared" si="242"/>
        <v>0</v>
      </c>
      <c r="G958" s="22" t="b">
        <f t="shared" si="241"/>
        <v>0</v>
      </c>
      <c r="H958" s="22" t="b">
        <f t="shared" si="232"/>
        <v>0</v>
      </c>
      <c r="I958" s="22" t="b">
        <f t="shared" si="239"/>
        <v>0</v>
      </c>
      <c r="J958" s="22" t="b">
        <f t="shared" si="233"/>
        <v>0</v>
      </c>
      <c r="K958" s="3" t="str">
        <f>IF(AND(J958,RIGHT(Y958)="통"),Y958,"")</f>
        <v/>
      </c>
      <c r="L958" s="3" t="str">
        <f t="shared" si="234"/>
        <v/>
      </c>
      <c r="M958" s="3" t="str">
        <f t="shared" si="235"/>
        <v/>
      </c>
      <c r="N958" s="64" t="str">
        <f t="shared" si="240"/>
        <v/>
      </c>
      <c r="O958" s="3" t="str">
        <f>IF(I958,IF(I959,CONCATENATE(Y958,O959),Y958),"")</f>
        <v/>
      </c>
      <c r="P958" s="19" t="str">
        <f>IF(G958,O958,IF(D958,Y958,""))</f>
        <v/>
      </c>
      <c r="Q958" s="23">
        <f>_xlfn.XLOOKUP(R958,summary!C1:C36,summary!B1:B36)</f>
        <v>43777</v>
      </c>
      <c r="R958" s="24" t="str">
        <f t="shared" si="236"/>
        <v>동백1동</v>
      </c>
      <c r="S958" s="24" t="str">
        <f>IF(J958,Y958,S957)</f>
        <v>동백15통</v>
      </c>
      <c r="T958" s="24" t="str">
        <f>IF(J958,P959,T957)</f>
        <v>(동백동, 백현마을휴먼시아)</v>
      </c>
      <c r="U958" s="24" t="str">
        <f t="shared" si="237"/>
        <v>동백</v>
      </c>
      <c r="V958" s="25">
        <f>IF(J958,M958,V957)</f>
        <v>15</v>
      </c>
      <c r="W958" s="25">
        <f t="shared" si="238"/>
        <v>7</v>
      </c>
      <c r="X958" s="26"/>
      <c r="Y958" s="7"/>
      <c r="Z958" s="2" t="s">
        <v>110</v>
      </c>
      <c r="AA958" s="2" t="s">
        <v>1158</v>
      </c>
      <c r="AB958" s="5"/>
      <c r="AC958" s="5"/>
      <c r="AD958" s="5"/>
      <c r="AE958" s="5"/>
      <c r="AF958" s="5"/>
      <c r="AG958" s="5"/>
    </row>
    <row r="959" spans="1:33" ht="15.95" customHeight="1" x14ac:dyDescent="0.3">
      <c r="A959" s="22" t="b">
        <f t="shared" si="227"/>
        <v>0</v>
      </c>
      <c r="B959" s="22" t="b">
        <f t="shared" si="228"/>
        <v>0</v>
      </c>
      <c r="C959" s="22" t="b">
        <f t="shared" si="229"/>
        <v>0</v>
      </c>
      <c r="D959" s="22" t="b">
        <f t="shared" si="230"/>
        <v>0</v>
      </c>
      <c r="E959" s="22" t="b">
        <f t="shared" si="231"/>
        <v>0</v>
      </c>
      <c r="F959" s="22" t="b">
        <f t="shared" si="242"/>
        <v>0</v>
      </c>
      <c r="G959" s="22" t="b">
        <f t="shared" si="241"/>
        <v>0</v>
      </c>
      <c r="H959" s="22" t="b">
        <f t="shared" si="232"/>
        <v>0</v>
      </c>
      <c r="I959" s="22" t="b">
        <f t="shared" si="239"/>
        <v>0</v>
      </c>
      <c r="J959" s="22" t="b">
        <f t="shared" si="233"/>
        <v>0</v>
      </c>
      <c r="K959" s="3" t="str">
        <f>IF(AND(J959,RIGHT(Y959)="통"),Y959,"")</f>
        <v/>
      </c>
      <c r="L959" s="3" t="str">
        <f t="shared" si="234"/>
        <v/>
      </c>
      <c r="M959" s="3" t="str">
        <f t="shared" si="235"/>
        <v/>
      </c>
      <c r="N959" s="64" t="str">
        <f t="shared" si="240"/>
        <v/>
      </c>
      <c r="O959" s="3" t="str">
        <f>IF(I959,IF(I960,CONCATENATE(Y959,O960),Y959),"")</f>
        <v/>
      </c>
      <c r="P959" s="19" t="str">
        <f>IF(G959,O959,IF(D959,Y959,""))</f>
        <v/>
      </c>
      <c r="Q959" s="23">
        <f>_xlfn.XLOOKUP(R959,summary!C1:C36,summary!B1:B36)</f>
        <v>43777</v>
      </c>
      <c r="R959" s="24" t="str">
        <f t="shared" si="236"/>
        <v>동백1동</v>
      </c>
      <c r="S959" s="24" t="str">
        <f>IF(J959,Y959,S958)</f>
        <v>동백15통</v>
      </c>
      <c r="T959" s="24" t="str">
        <f>IF(J959,P960,T958)</f>
        <v>(동백동, 백현마을휴먼시아)</v>
      </c>
      <c r="U959" s="24" t="str">
        <f t="shared" si="237"/>
        <v>동백</v>
      </c>
      <c r="V959" s="25">
        <f>IF(J959,M959,V958)</f>
        <v>15</v>
      </c>
      <c r="W959" s="25">
        <f t="shared" si="238"/>
        <v>8</v>
      </c>
      <c r="X959" s="26"/>
      <c r="Y959" s="7"/>
      <c r="Z959" s="2" t="s">
        <v>112</v>
      </c>
      <c r="AA959" s="2" t="s">
        <v>1159</v>
      </c>
      <c r="AB959" s="5"/>
      <c r="AC959" s="5"/>
      <c r="AD959" s="5"/>
      <c r="AE959" s="5"/>
      <c r="AF959" s="5"/>
      <c r="AG959" s="5"/>
    </row>
    <row r="960" spans="1:33" ht="15.95" customHeight="1" x14ac:dyDescent="0.3">
      <c r="A960" s="22" t="b">
        <f t="shared" si="227"/>
        <v>0</v>
      </c>
      <c r="B960" s="22" t="b">
        <f t="shared" si="228"/>
        <v>0</v>
      </c>
      <c r="C960" s="22" t="b">
        <f t="shared" si="229"/>
        <v>0</v>
      </c>
      <c r="D960" s="22" t="b">
        <f t="shared" si="230"/>
        <v>0</v>
      </c>
      <c r="E960" s="22" t="b">
        <f t="shared" si="231"/>
        <v>0</v>
      </c>
      <c r="F960" s="22" t="b">
        <f t="shared" si="242"/>
        <v>0</v>
      </c>
      <c r="G960" s="22" t="b">
        <f t="shared" si="241"/>
        <v>0</v>
      </c>
      <c r="H960" s="22" t="b">
        <f t="shared" si="232"/>
        <v>0</v>
      </c>
      <c r="I960" s="22" t="b">
        <f t="shared" si="239"/>
        <v>0</v>
      </c>
      <c r="J960" s="22" t="b">
        <f t="shared" si="233"/>
        <v>0</v>
      </c>
      <c r="K960" s="3" t="str">
        <f>IF(AND(J960,RIGHT(Y960)="통"),Y960,"")</f>
        <v/>
      </c>
      <c r="L960" s="3" t="str">
        <f t="shared" si="234"/>
        <v/>
      </c>
      <c r="M960" s="3" t="str">
        <f t="shared" si="235"/>
        <v/>
      </c>
      <c r="N960" s="64" t="str">
        <f t="shared" si="240"/>
        <v/>
      </c>
      <c r="O960" s="3" t="str">
        <f>IF(I960,IF(I961,CONCATENATE(Y960,O961),Y960),"")</f>
        <v/>
      </c>
      <c r="P960" s="19" t="str">
        <f>IF(G960,O960,IF(D960,Y960,""))</f>
        <v/>
      </c>
      <c r="Q960" s="23">
        <f>_xlfn.XLOOKUP(R960,summary!C1:C36,summary!B1:B36)</f>
        <v>43777</v>
      </c>
      <c r="R960" s="24" t="str">
        <f t="shared" si="236"/>
        <v>동백1동</v>
      </c>
      <c r="S960" s="24" t="str">
        <f>IF(J960,Y960,S959)</f>
        <v>동백15통</v>
      </c>
      <c r="T960" s="24" t="str">
        <f>IF(J960,P961,T959)</f>
        <v>(동백동, 백현마을휴먼시아)</v>
      </c>
      <c r="U960" s="24" t="str">
        <f t="shared" si="237"/>
        <v>동백</v>
      </c>
      <c r="V960" s="25">
        <f>IF(J960,M960,V959)</f>
        <v>15</v>
      </c>
      <c r="W960" s="25">
        <f t="shared" si="238"/>
        <v>9</v>
      </c>
      <c r="X960" s="26"/>
      <c r="Y960" s="7"/>
      <c r="Z960" s="2" t="s">
        <v>114</v>
      </c>
      <c r="AA960" s="2" t="s">
        <v>1160</v>
      </c>
      <c r="AB960" s="5"/>
      <c r="AC960" s="5"/>
      <c r="AD960" s="5"/>
      <c r="AE960" s="5"/>
      <c r="AF960" s="5"/>
      <c r="AG960" s="5"/>
    </row>
    <row r="961" spans="1:33" ht="15.95" customHeight="1" x14ac:dyDescent="0.3">
      <c r="A961" s="22" t="b">
        <f t="shared" si="227"/>
        <v>0</v>
      </c>
      <c r="B961" s="22" t="b">
        <f t="shared" si="228"/>
        <v>0</v>
      </c>
      <c r="C961" s="22" t="b">
        <f t="shared" si="229"/>
        <v>0</v>
      </c>
      <c r="D961" s="22" t="b">
        <f t="shared" si="230"/>
        <v>0</v>
      </c>
      <c r="E961" s="22" t="b">
        <f t="shared" si="231"/>
        <v>0</v>
      </c>
      <c r="F961" s="22" t="b">
        <f t="shared" si="242"/>
        <v>0</v>
      </c>
      <c r="G961" s="22" t="b">
        <f t="shared" si="241"/>
        <v>0</v>
      </c>
      <c r="H961" s="22" t="b">
        <f t="shared" si="232"/>
        <v>0</v>
      </c>
      <c r="I961" s="22" t="b">
        <f t="shared" si="239"/>
        <v>0</v>
      </c>
      <c r="J961" s="22" t="b">
        <f t="shared" si="233"/>
        <v>0</v>
      </c>
      <c r="K961" s="3" t="str">
        <f>IF(AND(J961,RIGHT(Y961)="통"),Y961,"")</f>
        <v/>
      </c>
      <c r="L961" s="3" t="str">
        <f t="shared" si="234"/>
        <v/>
      </c>
      <c r="M961" s="3" t="str">
        <f t="shared" si="235"/>
        <v/>
      </c>
      <c r="N961" s="64" t="str">
        <f t="shared" si="240"/>
        <v/>
      </c>
      <c r="O961" s="3" t="str">
        <f>IF(I961,IF(I962,CONCATENATE(Y961,O962),Y961),"")</f>
        <v/>
      </c>
      <c r="P961" s="19" t="str">
        <f>IF(G961,O961,IF(D961,Y961,""))</f>
        <v/>
      </c>
      <c r="Q961" s="23">
        <f>_xlfn.XLOOKUP(R961,summary!C1:C36,summary!B1:B36)</f>
        <v>43777</v>
      </c>
      <c r="R961" s="24" t="str">
        <f t="shared" si="236"/>
        <v>동백1동</v>
      </c>
      <c r="S961" s="24" t="str">
        <f>IF(J961,Y961,S960)</f>
        <v>동백15통</v>
      </c>
      <c r="T961" s="24" t="str">
        <f>IF(J961,P962,T960)</f>
        <v>(동백동, 백현마을휴먼시아)</v>
      </c>
      <c r="U961" s="24" t="str">
        <f t="shared" si="237"/>
        <v>동백</v>
      </c>
      <c r="V961" s="25">
        <f>IF(J961,M961,V960)</f>
        <v>15</v>
      </c>
      <c r="W961" s="25">
        <f t="shared" si="238"/>
        <v>10</v>
      </c>
      <c r="X961" s="26"/>
      <c r="Y961" s="7"/>
      <c r="Z961" s="2" t="s">
        <v>116</v>
      </c>
      <c r="AA961" s="2" t="s">
        <v>1161</v>
      </c>
      <c r="AB961" s="5"/>
      <c r="AC961" s="5"/>
      <c r="AD961" s="5"/>
      <c r="AE961" s="5"/>
      <c r="AF961" s="5"/>
      <c r="AG961" s="5"/>
    </row>
    <row r="962" spans="1:33" ht="15.95" customHeight="1" x14ac:dyDescent="0.3">
      <c r="A962" s="22" t="b">
        <f t="shared" ref="A962:A1025" si="243">LEN(Y962)&gt;0</f>
        <v>0</v>
      </c>
      <c r="B962" s="22" t="b">
        <f t="shared" ref="B962:B1025" si="244">LEFT(Y962)="("</f>
        <v>0</v>
      </c>
      <c r="C962" s="22" t="b">
        <f t="shared" ref="C962:C1025" si="245">RIGHT(Y962)=")"</f>
        <v>0</v>
      </c>
      <c r="D962" s="22" t="b">
        <f t="shared" ref="D962:D1025" si="246">AND(B962,C962)</f>
        <v>0</v>
      </c>
      <c r="E962" s="22" t="b">
        <f t="shared" ref="E962:E1025" si="247">OR(B962,C962)</f>
        <v>0</v>
      </c>
      <c r="F962" s="22" t="b">
        <f t="shared" si="242"/>
        <v>0</v>
      </c>
      <c r="G962" s="22" t="b">
        <f t="shared" si="241"/>
        <v>0</v>
      </c>
      <c r="H962" s="22" t="b">
        <f t="shared" ref="H962:H1025" si="248">AND(C962,$F962)</f>
        <v>0</v>
      </c>
      <c r="I962" s="22" t="b">
        <f t="shared" si="239"/>
        <v>0</v>
      </c>
      <c r="J962" s="22" t="b">
        <f t="shared" ref="J962:J1025" si="249">AND(A962,NOT(B962),NOT(I962))</f>
        <v>0</v>
      </c>
      <c r="K962" s="3" t="str">
        <f>IF(AND(J962,RIGHT(Y962)="통"),Y962,"")</f>
        <v/>
      </c>
      <c r="L962" s="3" t="str">
        <f t="shared" ref="L962:L1025" si="250">RIGHT(SUBSTITUTE(K962,"통",""),2)</f>
        <v/>
      </c>
      <c r="M962" s="3" t="str">
        <f t="shared" ref="M962:M1025" si="251">IF(LEN(L962)=0,"",IF(CODE(L962)&lt;60,VALUE(L962),VALUE(RIGHT(L962))))</f>
        <v/>
      </c>
      <c r="N962" s="64" t="str">
        <f t="shared" si="240"/>
        <v/>
      </c>
      <c r="O962" s="3" t="str">
        <f>IF(I962,IF(I963,CONCATENATE(Y962,O963),Y962),"")</f>
        <v/>
      </c>
      <c r="P962" s="19" t="str">
        <f>IF(G962,O962,IF(D962,Y962,""))</f>
        <v/>
      </c>
      <c r="Q962" s="23">
        <f>_xlfn.XLOOKUP(R962,summary!C1:C36,summary!B1:B36)</f>
        <v>43777</v>
      </c>
      <c r="R962" s="24" t="str">
        <f t="shared" ref="R962:R1025" si="252">IF($X962="",R961,$X962)</f>
        <v>동백1동</v>
      </c>
      <c r="S962" s="24" t="str">
        <f>IF(J962,Y962,S961)</f>
        <v>동백15통</v>
      </c>
      <c r="T962" s="24" t="str">
        <f>IF(J962,P963,T961)</f>
        <v>(동백동, 백현마을휴먼시아)</v>
      </c>
      <c r="U962" s="24" t="str">
        <f t="shared" ref="U962:U1025" si="253">IF($J962,N962,U961)</f>
        <v>동백</v>
      </c>
      <c r="V962" s="25">
        <f>IF(J962,M962,V961)</f>
        <v>15</v>
      </c>
      <c r="W962" s="25">
        <f t="shared" ref="W962:W1025" si="254">IF(ISBLANK(Z962),"",IF(LEN(TRIM(Z962))&lt;4,VALUE(SUBSTITUTE(TRIM(Z962),"반","")),""))</f>
        <v>11</v>
      </c>
      <c r="X962" s="26"/>
      <c r="Y962" s="7"/>
      <c r="Z962" s="2" t="s">
        <v>118</v>
      </c>
      <c r="AA962" s="2" t="s">
        <v>1162</v>
      </c>
      <c r="AB962" s="5"/>
      <c r="AC962" s="5"/>
      <c r="AD962" s="5"/>
      <c r="AE962" s="5"/>
      <c r="AF962" s="5"/>
      <c r="AG962" s="5"/>
    </row>
    <row r="963" spans="1:33" ht="15.95" customHeight="1" x14ac:dyDescent="0.3">
      <c r="A963" s="22" t="b">
        <f t="shared" si="243"/>
        <v>0</v>
      </c>
      <c r="B963" s="22" t="b">
        <f t="shared" si="244"/>
        <v>0</v>
      </c>
      <c r="C963" s="22" t="b">
        <f t="shared" si="245"/>
        <v>0</v>
      </c>
      <c r="D963" s="22" t="b">
        <f t="shared" si="246"/>
        <v>0</v>
      </c>
      <c r="E963" s="22" t="b">
        <f t="shared" si="247"/>
        <v>0</v>
      </c>
      <c r="F963" s="22" t="b">
        <f t="shared" si="242"/>
        <v>0</v>
      </c>
      <c r="G963" s="22" t="b">
        <f t="shared" si="241"/>
        <v>0</v>
      </c>
      <c r="H963" s="22" t="b">
        <f t="shared" si="248"/>
        <v>0</v>
      </c>
      <c r="I963" s="22" t="b">
        <f t="shared" ref="I963:I1026" si="255">IF(G963,G963,IF(H962,FALSE,I962))</f>
        <v>0</v>
      </c>
      <c r="J963" s="22" t="b">
        <f t="shared" si="249"/>
        <v>0</v>
      </c>
      <c r="K963" s="3" t="str">
        <f>IF(AND(J963,RIGHT(Y963)="통"),Y963,"")</f>
        <v/>
      </c>
      <c r="L963" s="3" t="str">
        <f t="shared" si="250"/>
        <v/>
      </c>
      <c r="M963" s="3" t="str">
        <f t="shared" si="251"/>
        <v/>
      </c>
      <c r="N963" s="64" t="str">
        <f t="shared" ref="N963:N1026" si="256">SUBSTITUTE(K963,_xlfn.CONCAT(M963,"통"),"")</f>
        <v/>
      </c>
      <c r="O963" s="3" t="str">
        <f>IF(I963,IF(I964,CONCATENATE(Y963,O964),Y963),"")</f>
        <v/>
      </c>
      <c r="P963" s="19" t="str">
        <f>IF(G963,O963,IF(D963,Y963,""))</f>
        <v/>
      </c>
      <c r="Q963" s="23">
        <f>_xlfn.XLOOKUP(R963,summary!C1:C36,summary!B1:B36)</f>
        <v>43777</v>
      </c>
      <c r="R963" s="24" t="str">
        <f t="shared" si="252"/>
        <v>동백1동</v>
      </c>
      <c r="S963" s="24" t="str">
        <f>IF(J963,Y963,S962)</f>
        <v>동백15통</v>
      </c>
      <c r="T963" s="24" t="str">
        <f>IF(J963,P964,T962)</f>
        <v>(동백동, 백현마을휴먼시아)</v>
      </c>
      <c r="U963" s="24" t="str">
        <f t="shared" si="253"/>
        <v>동백</v>
      </c>
      <c r="V963" s="25">
        <f>IF(J963,M963,V962)</f>
        <v>15</v>
      </c>
      <c r="W963" s="25">
        <f t="shared" si="254"/>
        <v>12</v>
      </c>
      <c r="X963" s="26"/>
      <c r="Y963" s="7"/>
      <c r="Z963" s="2" t="s">
        <v>120</v>
      </c>
      <c r="AA963" s="2" t="s">
        <v>1163</v>
      </c>
      <c r="AB963" s="5"/>
      <c r="AC963" s="5"/>
      <c r="AD963" s="5"/>
      <c r="AE963" s="5"/>
      <c r="AF963" s="5"/>
      <c r="AG963" s="5"/>
    </row>
    <row r="964" spans="1:33" ht="15.95" customHeight="1" x14ac:dyDescent="0.3">
      <c r="A964" s="22" t="b">
        <f t="shared" si="243"/>
        <v>0</v>
      </c>
      <c r="B964" s="22" t="b">
        <f t="shared" si="244"/>
        <v>0</v>
      </c>
      <c r="C964" s="22" t="b">
        <f t="shared" si="245"/>
        <v>0</v>
      </c>
      <c r="D964" s="22" t="b">
        <f t="shared" si="246"/>
        <v>0</v>
      </c>
      <c r="E964" s="22" t="b">
        <f t="shared" si="247"/>
        <v>0</v>
      </c>
      <c r="F964" s="22" t="b">
        <f t="shared" si="242"/>
        <v>0</v>
      </c>
      <c r="G964" s="22" t="b">
        <f t="shared" si="241"/>
        <v>0</v>
      </c>
      <c r="H964" s="22" t="b">
        <f t="shared" si="248"/>
        <v>0</v>
      </c>
      <c r="I964" s="22" t="b">
        <f t="shared" si="255"/>
        <v>0</v>
      </c>
      <c r="J964" s="22" t="b">
        <f t="shared" si="249"/>
        <v>0</v>
      </c>
      <c r="K964" s="3" t="str">
        <f>IF(AND(J964,RIGHT(Y964)="통"),Y964,"")</f>
        <v/>
      </c>
      <c r="L964" s="3" t="str">
        <f t="shared" si="250"/>
        <v/>
      </c>
      <c r="M964" s="3" t="str">
        <f t="shared" si="251"/>
        <v/>
      </c>
      <c r="N964" s="64" t="str">
        <f t="shared" si="256"/>
        <v/>
      </c>
      <c r="O964" s="3" t="str">
        <f>IF(I964,IF(I965,CONCATENATE(Y964,O965),Y964),"")</f>
        <v/>
      </c>
      <c r="P964" s="19" t="str">
        <f>IF(G964,O964,IF(D964,Y964,""))</f>
        <v/>
      </c>
      <c r="Q964" s="23">
        <f>_xlfn.XLOOKUP(R964,summary!C1:C36,summary!B1:B36)</f>
        <v>43777</v>
      </c>
      <c r="R964" s="24" t="str">
        <f t="shared" si="252"/>
        <v>동백1동</v>
      </c>
      <c r="S964" s="24" t="str">
        <f>IF(J964,Y964,S963)</f>
        <v>동백15통</v>
      </c>
      <c r="T964" s="24" t="str">
        <f>IF(J964,P965,T963)</f>
        <v>(동백동, 백현마을휴먼시아)</v>
      </c>
      <c r="U964" s="24" t="str">
        <f t="shared" si="253"/>
        <v>동백</v>
      </c>
      <c r="V964" s="25">
        <f>IF(J964,M964,V963)</f>
        <v>15</v>
      </c>
      <c r="W964" s="25">
        <f t="shared" si="254"/>
        <v>13</v>
      </c>
      <c r="X964" s="26"/>
      <c r="Y964" s="7"/>
      <c r="Z964" s="2" t="s">
        <v>137</v>
      </c>
      <c r="AA964" s="2" t="s">
        <v>1164</v>
      </c>
      <c r="AB964" s="5"/>
      <c r="AC964" s="5"/>
      <c r="AD964" s="5"/>
      <c r="AE964" s="5"/>
      <c r="AF964" s="5"/>
      <c r="AG964" s="5"/>
    </row>
    <row r="965" spans="1:33" ht="15.95" customHeight="1" x14ac:dyDescent="0.3">
      <c r="A965" s="22" t="b">
        <f t="shared" si="243"/>
        <v>0</v>
      </c>
      <c r="B965" s="22" t="b">
        <f t="shared" si="244"/>
        <v>0</v>
      </c>
      <c r="C965" s="22" t="b">
        <f t="shared" si="245"/>
        <v>0</v>
      </c>
      <c r="D965" s="22" t="b">
        <f t="shared" si="246"/>
        <v>0</v>
      </c>
      <c r="E965" s="22" t="b">
        <f t="shared" si="247"/>
        <v>0</v>
      </c>
      <c r="F965" s="22" t="b">
        <f t="shared" si="242"/>
        <v>0</v>
      </c>
      <c r="G965" s="22" t="b">
        <f t="shared" si="241"/>
        <v>0</v>
      </c>
      <c r="H965" s="22" t="b">
        <f t="shared" si="248"/>
        <v>0</v>
      </c>
      <c r="I965" s="22" t="b">
        <f t="shared" si="255"/>
        <v>0</v>
      </c>
      <c r="J965" s="22" t="b">
        <f t="shared" si="249"/>
        <v>0</v>
      </c>
      <c r="K965" s="3" t="str">
        <f>IF(AND(J965,RIGHT(Y965)="통"),Y965,"")</f>
        <v/>
      </c>
      <c r="L965" s="3" t="str">
        <f t="shared" si="250"/>
        <v/>
      </c>
      <c r="M965" s="3" t="str">
        <f t="shared" si="251"/>
        <v/>
      </c>
      <c r="N965" s="64" t="str">
        <f t="shared" si="256"/>
        <v/>
      </c>
      <c r="O965" s="3" t="str">
        <f>IF(I965,IF(I966,CONCATENATE(Y965,O966),Y965),"")</f>
        <v/>
      </c>
      <c r="P965" s="19" t="str">
        <f>IF(G965,O965,IF(D965,Y965,""))</f>
        <v/>
      </c>
      <c r="Q965" s="23">
        <f>_xlfn.XLOOKUP(R965,summary!C1:C36,summary!B1:B36)</f>
        <v>43777</v>
      </c>
      <c r="R965" s="24" t="str">
        <f t="shared" si="252"/>
        <v>동백1동</v>
      </c>
      <c r="S965" s="24" t="str">
        <f>IF(J965,Y965,S964)</f>
        <v>동백15통</v>
      </c>
      <c r="T965" s="24" t="str">
        <f>IF(J965,P966,T964)</f>
        <v>(동백동, 백현마을휴먼시아)</v>
      </c>
      <c r="U965" s="24" t="str">
        <f t="shared" si="253"/>
        <v>동백</v>
      </c>
      <c r="V965" s="25">
        <f>IF(J965,M965,V964)</f>
        <v>15</v>
      </c>
      <c r="W965" s="25">
        <f t="shared" si="254"/>
        <v>14</v>
      </c>
      <c r="X965" s="26"/>
      <c r="Y965" s="7"/>
      <c r="Z965" s="2" t="s">
        <v>139</v>
      </c>
      <c r="AA965" s="2" t="s">
        <v>1165</v>
      </c>
      <c r="AB965" s="5"/>
      <c r="AC965" s="5"/>
      <c r="AD965" s="5"/>
      <c r="AE965" s="5"/>
      <c r="AF965" s="5"/>
      <c r="AG965" s="5"/>
    </row>
    <row r="966" spans="1:33" ht="15.95" customHeight="1" x14ac:dyDescent="0.3">
      <c r="A966" s="22" t="b">
        <f t="shared" si="243"/>
        <v>0</v>
      </c>
      <c r="B966" s="22" t="b">
        <f t="shared" si="244"/>
        <v>0</v>
      </c>
      <c r="C966" s="22" t="b">
        <f t="shared" si="245"/>
        <v>0</v>
      </c>
      <c r="D966" s="22" t="b">
        <f t="shared" si="246"/>
        <v>0</v>
      </c>
      <c r="E966" s="22" t="b">
        <f t="shared" si="247"/>
        <v>0</v>
      </c>
      <c r="F966" s="22" t="b">
        <f t="shared" si="242"/>
        <v>0</v>
      </c>
      <c r="G966" s="22" t="b">
        <f t="shared" si="241"/>
        <v>0</v>
      </c>
      <c r="H966" s="22" t="b">
        <f t="shared" si="248"/>
        <v>0</v>
      </c>
      <c r="I966" s="22" t="b">
        <f t="shared" si="255"/>
        <v>0</v>
      </c>
      <c r="J966" s="22" t="b">
        <f t="shared" si="249"/>
        <v>0</v>
      </c>
      <c r="K966" s="3" t="str">
        <f>IF(AND(J966,RIGHT(Y966)="통"),Y966,"")</f>
        <v/>
      </c>
      <c r="L966" s="3" t="str">
        <f t="shared" si="250"/>
        <v/>
      </c>
      <c r="M966" s="3" t="str">
        <f t="shared" si="251"/>
        <v/>
      </c>
      <c r="N966" s="64" t="str">
        <f t="shared" si="256"/>
        <v/>
      </c>
      <c r="O966" s="3" t="str">
        <f>IF(I966,IF(I967,CONCATENATE(Y966,O967),Y966),"")</f>
        <v/>
      </c>
      <c r="P966" s="19" t="str">
        <f>IF(G966,O966,IF(D966,Y966,""))</f>
        <v/>
      </c>
      <c r="Q966" s="23">
        <f>_xlfn.XLOOKUP(R966,summary!C1:C36,summary!B1:B36)</f>
        <v>43777</v>
      </c>
      <c r="R966" s="24" t="str">
        <f t="shared" si="252"/>
        <v>동백1동</v>
      </c>
      <c r="S966" s="24" t="str">
        <f>IF(J966,Y966,S965)</f>
        <v>동백15통</v>
      </c>
      <c r="T966" s="24" t="str">
        <f>IF(J966,P967,T965)</f>
        <v>(동백동, 백현마을휴먼시아)</v>
      </c>
      <c r="U966" s="24" t="str">
        <f t="shared" si="253"/>
        <v>동백</v>
      </c>
      <c r="V966" s="25">
        <f>IF(J966,M966,V965)</f>
        <v>15</v>
      </c>
      <c r="W966" s="25">
        <f t="shared" si="254"/>
        <v>15</v>
      </c>
      <c r="X966" s="26"/>
      <c r="Y966" s="7"/>
      <c r="Z966" s="2" t="s">
        <v>306</v>
      </c>
      <c r="AA966" s="2" t="s">
        <v>1166</v>
      </c>
      <c r="AB966" s="5"/>
      <c r="AC966" s="5"/>
      <c r="AD966" s="5"/>
      <c r="AE966" s="5"/>
      <c r="AF966" s="5"/>
      <c r="AG966" s="5"/>
    </row>
    <row r="967" spans="1:33" ht="15.95" customHeight="1" x14ac:dyDescent="0.3">
      <c r="A967" s="22" t="b">
        <f t="shared" si="243"/>
        <v>0</v>
      </c>
      <c r="B967" s="22" t="b">
        <f t="shared" si="244"/>
        <v>0</v>
      </c>
      <c r="C967" s="22" t="b">
        <f t="shared" si="245"/>
        <v>0</v>
      </c>
      <c r="D967" s="22" t="b">
        <f t="shared" si="246"/>
        <v>0</v>
      </c>
      <c r="E967" s="22" t="b">
        <f t="shared" si="247"/>
        <v>0</v>
      </c>
      <c r="F967" s="22" t="b">
        <f t="shared" si="242"/>
        <v>0</v>
      </c>
      <c r="G967" s="22" t="b">
        <f t="shared" si="241"/>
        <v>0</v>
      </c>
      <c r="H967" s="22" t="b">
        <f t="shared" si="248"/>
        <v>0</v>
      </c>
      <c r="I967" s="22" t="b">
        <f t="shared" si="255"/>
        <v>0</v>
      </c>
      <c r="J967" s="22" t="b">
        <f t="shared" si="249"/>
        <v>0</v>
      </c>
      <c r="K967" s="3" t="str">
        <f>IF(AND(J967,RIGHT(Y967)="통"),Y967,"")</f>
        <v/>
      </c>
      <c r="L967" s="3" t="str">
        <f t="shared" si="250"/>
        <v/>
      </c>
      <c r="M967" s="3" t="str">
        <f t="shared" si="251"/>
        <v/>
      </c>
      <c r="N967" s="64" t="str">
        <f t="shared" si="256"/>
        <v/>
      </c>
      <c r="O967" s="3" t="str">
        <f>IF(I967,IF(I968,CONCATENATE(Y967,O968),Y967),"")</f>
        <v/>
      </c>
      <c r="P967" s="19" t="str">
        <f>IF(G967,O967,IF(D967,Y967,""))</f>
        <v/>
      </c>
      <c r="Q967" s="23">
        <f>_xlfn.XLOOKUP(R967,summary!C1:C36,summary!B1:B36)</f>
        <v>43777</v>
      </c>
      <c r="R967" s="24" t="str">
        <f t="shared" si="252"/>
        <v>동백1동</v>
      </c>
      <c r="S967" s="24" t="str">
        <f>IF(J967,Y967,S966)</f>
        <v>동백15통</v>
      </c>
      <c r="T967" s="24" t="str">
        <f>IF(J967,P968,T966)</f>
        <v>(동백동, 백현마을휴먼시아)</v>
      </c>
      <c r="U967" s="24" t="str">
        <f t="shared" si="253"/>
        <v>동백</v>
      </c>
      <c r="V967" s="25">
        <f>IF(J967,M967,V966)</f>
        <v>15</v>
      </c>
      <c r="W967" s="25">
        <f t="shared" si="254"/>
        <v>16</v>
      </c>
      <c r="X967" s="26"/>
      <c r="Y967" s="7"/>
      <c r="Z967" s="2" t="s">
        <v>356</v>
      </c>
      <c r="AA967" s="2" t="s">
        <v>1167</v>
      </c>
      <c r="AB967" s="5"/>
      <c r="AC967" s="5"/>
      <c r="AD967" s="5"/>
      <c r="AE967" s="5"/>
      <c r="AF967" s="5"/>
      <c r="AG967" s="5"/>
    </row>
    <row r="968" spans="1:33" ht="15.95" customHeight="1" x14ac:dyDescent="0.3">
      <c r="A968" s="22" t="b">
        <f t="shared" si="243"/>
        <v>0</v>
      </c>
      <c r="B968" s="22" t="b">
        <f t="shared" si="244"/>
        <v>0</v>
      </c>
      <c r="C968" s="22" t="b">
        <f t="shared" si="245"/>
        <v>0</v>
      </c>
      <c r="D968" s="22" t="b">
        <f t="shared" si="246"/>
        <v>0</v>
      </c>
      <c r="E968" s="22" t="b">
        <f t="shared" si="247"/>
        <v>0</v>
      </c>
      <c r="F968" s="22" t="b">
        <f t="shared" si="242"/>
        <v>0</v>
      </c>
      <c r="G968" s="22" t="b">
        <f t="shared" si="241"/>
        <v>0</v>
      </c>
      <c r="H968" s="22" t="b">
        <f t="shared" si="248"/>
        <v>0</v>
      </c>
      <c r="I968" s="22" t="b">
        <f t="shared" si="255"/>
        <v>0</v>
      </c>
      <c r="J968" s="22" t="b">
        <f t="shared" si="249"/>
        <v>0</v>
      </c>
      <c r="K968" s="3" t="str">
        <f>IF(AND(J968,RIGHT(Y968)="통"),Y968,"")</f>
        <v/>
      </c>
      <c r="L968" s="3" t="str">
        <f t="shared" si="250"/>
        <v/>
      </c>
      <c r="M968" s="3" t="str">
        <f t="shared" si="251"/>
        <v/>
      </c>
      <c r="N968" s="64" t="str">
        <f t="shared" si="256"/>
        <v/>
      </c>
      <c r="O968" s="3" t="str">
        <f>IF(I968,IF(I969,CONCATENATE(Y968,O969),Y968),"")</f>
        <v/>
      </c>
      <c r="P968" s="19" t="str">
        <f>IF(G968,O968,IF(D968,Y968,""))</f>
        <v/>
      </c>
      <c r="Q968" s="23">
        <f>_xlfn.XLOOKUP(R968,summary!C1:C36,summary!B1:B36)</f>
        <v>43777</v>
      </c>
      <c r="R968" s="24" t="str">
        <f t="shared" si="252"/>
        <v>동백1동</v>
      </c>
      <c r="S968" s="24" t="str">
        <f>IF(J968,Y968,S967)</f>
        <v>동백15통</v>
      </c>
      <c r="T968" s="24" t="str">
        <f>IF(J968,P969,T967)</f>
        <v>(동백동, 백현마을휴먼시아)</v>
      </c>
      <c r="U968" s="24" t="str">
        <f t="shared" si="253"/>
        <v>동백</v>
      </c>
      <c r="V968" s="25">
        <f>IF(J968,M968,V967)</f>
        <v>15</v>
      </c>
      <c r="W968" s="24" t="str">
        <f t="shared" si="254"/>
        <v/>
      </c>
      <c r="X968" s="26"/>
      <c r="Y968" s="7"/>
      <c r="Z968" s="7"/>
      <c r="AA968" s="7"/>
      <c r="AB968" s="5"/>
      <c r="AC968" s="5"/>
      <c r="AD968" s="5"/>
      <c r="AE968" s="5"/>
      <c r="AF968" s="5"/>
      <c r="AG968" s="5"/>
    </row>
    <row r="969" spans="1:33" ht="15.95" customHeight="1" x14ac:dyDescent="0.3">
      <c r="A969" s="22" t="b">
        <f t="shared" si="243"/>
        <v>1</v>
      </c>
      <c r="B969" s="22" t="b">
        <f t="shared" si="244"/>
        <v>0</v>
      </c>
      <c r="C969" s="22" t="b">
        <f t="shared" si="245"/>
        <v>0</v>
      </c>
      <c r="D969" s="22" t="b">
        <f t="shared" si="246"/>
        <v>0</v>
      </c>
      <c r="E969" s="22" t="b">
        <f t="shared" si="247"/>
        <v>0</v>
      </c>
      <c r="F969" s="22" t="b">
        <f t="shared" si="242"/>
        <v>0</v>
      </c>
      <c r="G969" s="22" t="b">
        <f t="shared" si="241"/>
        <v>0</v>
      </c>
      <c r="H969" s="22" t="b">
        <f t="shared" si="248"/>
        <v>0</v>
      </c>
      <c r="I969" s="22" t="b">
        <f t="shared" si="255"/>
        <v>0</v>
      </c>
      <c r="J969" s="22" t="b">
        <f t="shared" si="249"/>
        <v>1</v>
      </c>
      <c r="K969" s="3" t="str">
        <f>IF(AND(J969,RIGHT(Y969)="통"),Y969,"")</f>
        <v/>
      </c>
      <c r="L969" s="3" t="str">
        <f t="shared" si="250"/>
        <v/>
      </c>
      <c r="M969" s="3" t="str">
        <f t="shared" si="251"/>
        <v/>
      </c>
      <c r="N969" s="64" t="str">
        <f t="shared" si="256"/>
        <v/>
      </c>
      <c r="O969" s="3" t="str">
        <f>IF(I969,IF(I970,CONCATENATE(Y969,O970),Y969),"")</f>
        <v/>
      </c>
      <c r="P969" s="19" t="str">
        <f>IF(G969,O969,IF(D969,Y969,""))</f>
        <v/>
      </c>
      <c r="Q969" s="23" t="e">
        <f>_xlfn.XLOOKUP(R969,summary!C1:C36,summary!B1:B36)</f>
        <v>#N/A</v>
      </c>
      <c r="R969" s="24" t="str">
        <f t="shared" si="252"/>
        <v>읍 면 동</v>
      </c>
      <c r="S969" s="24" t="str">
        <f>IF(J969,Y969,S968)</f>
        <v>통 리 명</v>
      </c>
      <c r="T969" s="24" t="str">
        <f>IF(J969,P970,T968)</f>
        <v/>
      </c>
      <c r="U969" s="25" t="str">
        <f t="shared" si="253"/>
        <v/>
      </c>
      <c r="V969" s="24" t="str">
        <f>IF(J969,M969,V968)</f>
        <v/>
      </c>
      <c r="W969" s="24" t="str">
        <f t="shared" si="254"/>
        <v/>
      </c>
      <c r="X969" s="21" t="s">
        <v>141</v>
      </c>
      <c r="Y969" s="2" t="s">
        <v>142</v>
      </c>
      <c r="Z969" s="2" t="s">
        <v>74</v>
      </c>
      <c r="AA969" s="2" t="s">
        <v>143</v>
      </c>
      <c r="AB969" s="5"/>
      <c r="AC969" s="5"/>
      <c r="AD969" s="5"/>
      <c r="AE969" s="5"/>
      <c r="AF969" s="5"/>
      <c r="AG969" s="5"/>
    </row>
    <row r="970" spans="1:33" ht="15.95" customHeight="1" x14ac:dyDescent="0.3">
      <c r="A970" s="22" t="b">
        <f t="shared" si="243"/>
        <v>1</v>
      </c>
      <c r="B970" s="22" t="b">
        <f t="shared" si="244"/>
        <v>0</v>
      </c>
      <c r="C970" s="22" t="b">
        <f t="shared" si="245"/>
        <v>0</v>
      </c>
      <c r="D970" s="22" t="b">
        <f t="shared" si="246"/>
        <v>0</v>
      </c>
      <c r="E970" s="22" t="b">
        <f t="shared" si="247"/>
        <v>0</v>
      </c>
      <c r="F970" s="22" t="b">
        <f t="shared" si="242"/>
        <v>0</v>
      </c>
      <c r="G970" s="22" t="b">
        <f t="shared" si="241"/>
        <v>0</v>
      </c>
      <c r="H970" s="22" t="b">
        <f t="shared" si="248"/>
        <v>0</v>
      </c>
      <c r="I970" s="22" t="b">
        <f t="shared" si="255"/>
        <v>0</v>
      </c>
      <c r="J970" s="22" t="b">
        <f t="shared" si="249"/>
        <v>1</v>
      </c>
      <c r="K970" s="3" t="str">
        <f>IF(AND(J970,RIGHT(Y970)="통"),Y970,"")</f>
        <v>동백16통</v>
      </c>
      <c r="L970" s="3" t="str">
        <f t="shared" si="250"/>
        <v>16</v>
      </c>
      <c r="M970" s="22">
        <f t="shared" si="251"/>
        <v>16</v>
      </c>
      <c r="N970" s="64" t="str">
        <f t="shared" si="256"/>
        <v>동백</v>
      </c>
      <c r="O970" s="3" t="str">
        <f>IF(I970,IF(I971,CONCATENATE(Y970,O971),Y970),"")</f>
        <v/>
      </c>
      <c r="P970" s="19" t="str">
        <f>IF(G970,O970,IF(D970,Y970,""))</f>
        <v/>
      </c>
      <c r="Q970" s="23">
        <f>_xlfn.XLOOKUP(R970,summary!C1:C36,summary!B1:B36)</f>
        <v>43777</v>
      </c>
      <c r="R970" s="24" t="str">
        <f t="shared" si="252"/>
        <v>동백1동</v>
      </c>
      <c r="S970" s="24" t="str">
        <f>IF(J970,Y970,S969)</f>
        <v>동백16통</v>
      </c>
      <c r="T970" s="24" t="str">
        <f>IF(J970,P971,T969)</f>
        <v>(동백동, 백현마을주공아파트)</v>
      </c>
      <c r="U970" s="24" t="str">
        <f t="shared" si="253"/>
        <v>동백</v>
      </c>
      <c r="V970" s="25">
        <f>IF(J970,M970,V969)</f>
        <v>16</v>
      </c>
      <c r="W970" s="25">
        <f t="shared" si="254"/>
        <v>1</v>
      </c>
      <c r="X970" s="21" t="s">
        <v>34</v>
      </c>
      <c r="Y970" s="2" t="s">
        <v>1168</v>
      </c>
      <c r="Z970" s="2" t="s">
        <v>79</v>
      </c>
      <c r="AA970" s="2" t="s">
        <v>1169</v>
      </c>
      <c r="AB970" s="5"/>
      <c r="AC970" s="5"/>
      <c r="AD970" s="5"/>
      <c r="AE970" s="5"/>
      <c r="AF970" s="5"/>
      <c r="AG970" s="5"/>
    </row>
    <row r="971" spans="1:33" ht="15.95" customHeight="1" x14ac:dyDescent="0.3">
      <c r="A971" s="22" t="b">
        <f t="shared" si="243"/>
        <v>1</v>
      </c>
      <c r="B971" s="22" t="b">
        <f t="shared" si="244"/>
        <v>1</v>
      </c>
      <c r="C971" s="22" t="b">
        <f t="shared" si="245"/>
        <v>0</v>
      </c>
      <c r="D971" s="22" t="b">
        <f t="shared" si="246"/>
        <v>0</v>
      </c>
      <c r="E971" s="22" t="b">
        <f t="shared" si="247"/>
        <v>1</v>
      </c>
      <c r="F971" s="22" t="b">
        <f t="shared" si="242"/>
        <v>1</v>
      </c>
      <c r="G971" s="22" t="b">
        <f t="shared" si="241"/>
        <v>1</v>
      </c>
      <c r="H971" s="22" t="b">
        <f t="shared" si="248"/>
        <v>0</v>
      </c>
      <c r="I971" s="22" t="b">
        <f t="shared" si="255"/>
        <v>1</v>
      </c>
      <c r="J971" s="22" t="b">
        <f t="shared" si="249"/>
        <v>0</v>
      </c>
      <c r="K971" s="3" t="str">
        <f>IF(AND(J971,RIGHT(Y971)="통"),Y971,"")</f>
        <v/>
      </c>
      <c r="L971" s="3" t="str">
        <f t="shared" si="250"/>
        <v/>
      </c>
      <c r="M971" s="3" t="str">
        <f t="shared" si="251"/>
        <v/>
      </c>
      <c r="N971" s="64" t="str">
        <f t="shared" si="256"/>
        <v/>
      </c>
      <c r="O971" s="3" t="str">
        <f>IF(I971,IF(I972,CONCATENATE(Y971,O972),Y971),"")</f>
        <v>(동백동, 백현마을주공아파트)</v>
      </c>
      <c r="P971" s="19" t="str">
        <f>IF(G971,O971,IF(D971,Y971,""))</f>
        <v>(동백동, 백현마을주공아파트)</v>
      </c>
      <c r="Q971" s="23">
        <f>_xlfn.XLOOKUP(R971,summary!C1:C36,summary!B1:B36)</f>
        <v>43777</v>
      </c>
      <c r="R971" s="24" t="str">
        <f t="shared" si="252"/>
        <v>동백1동</v>
      </c>
      <c r="S971" s="24" t="str">
        <f>IF(J971,Y971,S970)</f>
        <v>동백16통</v>
      </c>
      <c r="T971" s="24" t="str">
        <f>IF(J971,P972,T970)</f>
        <v>(동백동, 백현마을주공아파트)</v>
      </c>
      <c r="U971" s="24" t="str">
        <f t="shared" si="253"/>
        <v>동백</v>
      </c>
      <c r="V971" s="25">
        <f>IF(J971,M971,V970)</f>
        <v>16</v>
      </c>
      <c r="W971" s="25">
        <f t="shared" si="254"/>
        <v>2</v>
      </c>
      <c r="X971" s="26"/>
      <c r="Y971" s="2" t="s">
        <v>996</v>
      </c>
      <c r="Z971" s="2" t="s">
        <v>81</v>
      </c>
      <c r="AA971" s="2" t="s">
        <v>1170</v>
      </c>
      <c r="AB971" s="5"/>
      <c r="AC971" s="5"/>
      <c r="AD971" s="5"/>
      <c r="AE971" s="5"/>
      <c r="AF971" s="5"/>
      <c r="AG971" s="5"/>
    </row>
    <row r="972" spans="1:33" ht="15.95" customHeight="1" x14ac:dyDescent="0.3">
      <c r="A972" s="22" t="b">
        <f t="shared" si="243"/>
        <v>0</v>
      </c>
      <c r="B972" s="22" t="b">
        <f t="shared" si="244"/>
        <v>0</v>
      </c>
      <c r="C972" s="22" t="b">
        <f t="shared" si="245"/>
        <v>0</v>
      </c>
      <c r="D972" s="22" t="b">
        <f t="shared" si="246"/>
        <v>0</v>
      </c>
      <c r="E972" s="22" t="b">
        <f t="shared" si="247"/>
        <v>0</v>
      </c>
      <c r="F972" s="22" t="b">
        <f t="shared" si="242"/>
        <v>0</v>
      </c>
      <c r="G972" s="22" t="b">
        <f t="shared" si="241"/>
        <v>0</v>
      </c>
      <c r="H972" s="22" t="b">
        <f t="shared" si="248"/>
        <v>0</v>
      </c>
      <c r="I972" s="22" t="b">
        <f t="shared" si="255"/>
        <v>1</v>
      </c>
      <c r="J972" s="22" t="b">
        <f t="shared" si="249"/>
        <v>0</v>
      </c>
      <c r="K972" s="3" t="str">
        <f>IF(AND(J972,RIGHT(Y972)="통"),Y972,"")</f>
        <v/>
      </c>
      <c r="L972" s="3" t="str">
        <f t="shared" si="250"/>
        <v/>
      </c>
      <c r="M972" s="3" t="str">
        <f t="shared" si="251"/>
        <v/>
      </c>
      <c r="N972" s="64" t="str">
        <f t="shared" si="256"/>
        <v/>
      </c>
      <c r="O972" s="3" t="str">
        <f>IF(I972,IF(I973,CONCATENATE(Y972,O973),Y972),"")</f>
        <v>백현마을주공아파트)</v>
      </c>
      <c r="P972" s="19" t="str">
        <f>IF(G972,O972,IF(D972,Y972,""))</f>
        <v/>
      </c>
      <c r="Q972" s="23">
        <f>_xlfn.XLOOKUP(R972,summary!C1:C36,summary!B1:B36)</f>
        <v>43777</v>
      </c>
      <c r="R972" s="24" t="str">
        <f t="shared" si="252"/>
        <v>동백1동</v>
      </c>
      <c r="S972" s="24" t="str">
        <f>IF(J972,Y972,S971)</f>
        <v>동백16통</v>
      </c>
      <c r="T972" s="24" t="str">
        <f>IF(J972,P973,T971)</f>
        <v>(동백동, 백현마을주공아파트)</v>
      </c>
      <c r="U972" s="24" t="str">
        <f t="shared" si="253"/>
        <v>동백</v>
      </c>
      <c r="V972" s="25">
        <f>IF(J972,M972,V971)</f>
        <v>16</v>
      </c>
      <c r="W972" s="24" t="str">
        <f t="shared" si="254"/>
        <v/>
      </c>
      <c r="X972" s="26"/>
      <c r="Y972" s="7"/>
      <c r="Z972" s="7"/>
      <c r="AA972" s="7"/>
      <c r="AB972" s="5"/>
      <c r="AC972" s="5"/>
      <c r="AD972" s="5"/>
      <c r="AE972" s="5"/>
      <c r="AF972" s="5"/>
      <c r="AG972" s="5"/>
    </row>
    <row r="973" spans="1:33" ht="15.95" customHeight="1" x14ac:dyDescent="0.3">
      <c r="A973" s="22" t="b">
        <f t="shared" si="243"/>
        <v>0</v>
      </c>
      <c r="B973" s="22" t="b">
        <f t="shared" si="244"/>
        <v>0</v>
      </c>
      <c r="C973" s="22" t="b">
        <f t="shared" si="245"/>
        <v>0</v>
      </c>
      <c r="D973" s="22" t="b">
        <f t="shared" si="246"/>
        <v>0</v>
      </c>
      <c r="E973" s="22" t="b">
        <f t="shared" si="247"/>
        <v>0</v>
      </c>
      <c r="F973" s="22" t="b">
        <f t="shared" si="242"/>
        <v>0</v>
      </c>
      <c r="G973" s="22" t="b">
        <f t="shared" si="241"/>
        <v>0</v>
      </c>
      <c r="H973" s="22" t="b">
        <f t="shared" si="248"/>
        <v>0</v>
      </c>
      <c r="I973" s="22" t="b">
        <f t="shared" si="255"/>
        <v>1</v>
      </c>
      <c r="J973" s="22" t="b">
        <f t="shared" si="249"/>
        <v>0</v>
      </c>
      <c r="K973" s="3" t="str">
        <f>IF(AND(J973,RIGHT(Y973)="통"),Y973,"")</f>
        <v/>
      </c>
      <c r="L973" s="3" t="str">
        <f t="shared" si="250"/>
        <v/>
      </c>
      <c r="M973" s="3" t="str">
        <f t="shared" si="251"/>
        <v/>
      </c>
      <c r="N973" s="64" t="str">
        <f t="shared" si="256"/>
        <v/>
      </c>
      <c r="O973" s="3" t="str">
        <f>IF(I973,IF(I974,CONCATENATE(Y973,O974),Y973),"")</f>
        <v>백현마을주공아파트)</v>
      </c>
      <c r="P973" s="19" t="str">
        <f>IF(G973,O973,IF(D973,Y973,""))</f>
        <v/>
      </c>
      <c r="Q973" s="23">
        <f>_xlfn.XLOOKUP(R973,summary!C1:C36,summary!B1:B36)</f>
        <v>43777</v>
      </c>
      <c r="R973" s="24" t="str">
        <f t="shared" si="252"/>
        <v>동백1동</v>
      </c>
      <c r="S973" s="24" t="str">
        <f>IF(J973,Y973,S972)</f>
        <v>동백16통</v>
      </c>
      <c r="T973" s="24" t="str">
        <f>IF(J973,P974,T972)</f>
        <v>(동백동, 백현마을주공아파트)</v>
      </c>
      <c r="U973" s="24" t="str">
        <f t="shared" si="253"/>
        <v>동백</v>
      </c>
      <c r="V973" s="25">
        <f>IF(J973,M973,V972)</f>
        <v>16</v>
      </c>
      <c r="W973" s="24" t="str">
        <f t="shared" si="254"/>
        <v/>
      </c>
      <c r="X973" s="26"/>
      <c r="Y973" s="7"/>
      <c r="Z973" s="7"/>
      <c r="AA973" s="7"/>
      <c r="AB973" s="5"/>
      <c r="AC973" s="5"/>
      <c r="AD973" s="5"/>
      <c r="AE973" s="5"/>
      <c r="AF973" s="5"/>
      <c r="AG973" s="5"/>
    </row>
    <row r="974" spans="1:33" ht="15.95" customHeight="1" x14ac:dyDescent="0.3">
      <c r="A974" s="22" t="b">
        <f t="shared" si="243"/>
        <v>0</v>
      </c>
      <c r="B974" s="22" t="b">
        <f t="shared" si="244"/>
        <v>0</v>
      </c>
      <c r="C974" s="22" t="b">
        <f t="shared" si="245"/>
        <v>0</v>
      </c>
      <c r="D974" s="22" t="b">
        <f t="shared" si="246"/>
        <v>0</v>
      </c>
      <c r="E974" s="22" t="b">
        <f t="shared" si="247"/>
        <v>0</v>
      </c>
      <c r="F974" s="22" t="b">
        <f t="shared" si="242"/>
        <v>0</v>
      </c>
      <c r="G974" s="22" t="b">
        <f t="shared" si="241"/>
        <v>0</v>
      </c>
      <c r="H974" s="22" t="b">
        <f t="shared" si="248"/>
        <v>0</v>
      </c>
      <c r="I974" s="22" t="b">
        <f t="shared" si="255"/>
        <v>1</v>
      </c>
      <c r="J974" s="22" t="b">
        <f t="shared" si="249"/>
        <v>0</v>
      </c>
      <c r="K974" s="3" t="str">
        <f>IF(AND(J974,RIGHT(Y974)="통"),Y974,"")</f>
        <v/>
      </c>
      <c r="L974" s="3" t="str">
        <f t="shared" si="250"/>
        <v/>
      </c>
      <c r="M974" s="3" t="str">
        <f t="shared" si="251"/>
        <v/>
      </c>
      <c r="N974" s="64" t="str">
        <f t="shared" si="256"/>
        <v/>
      </c>
      <c r="O974" s="3" t="str">
        <f>IF(I974,IF(I975,CONCATENATE(Y974,O975),Y974),"")</f>
        <v>백현마을주공아파트)</v>
      </c>
      <c r="P974" s="19" t="str">
        <f>IF(G974,O974,IF(D974,Y974,""))</f>
        <v/>
      </c>
      <c r="Q974" s="23">
        <f>_xlfn.XLOOKUP(R974,summary!C1:C36,summary!B1:B36)</f>
        <v>43777</v>
      </c>
      <c r="R974" s="24" t="str">
        <f t="shared" si="252"/>
        <v>동백1동</v>
      </c>
      <c r="S974" s="24" t="str">
        <f>IF(J974,Y974,S973)</f>
        <v>동백16통</v>
      </c>
      <c r="T974" s="24" t="str">
        <f>IF(J974,P975,T973)</f>
        <v>(동백동, 백현마을주공아파트)</v>
      </c>
      <c r="U974" s="24" t="str">
        <f t="shared" si="253"/>
        <v>동백</v>
      </c>
      <c r="V974" s="25">
        <f>IF(J974,M974,V973)</f>
        <v>16</v>
      </c>
      <c r="W974" s="25">
        <f t="shared" si="254"/>
        <v>3</v>
      </c>
      <c r="X974" s="26"/>
      <c r="Y974" s="7"/>
      <c r="Z974" s="2" t="s">
        <v>83</v>
      </c>
      <c r="AA974" s="2" t="s">
        <v>1171</v>
      </c>
      <c r="AB974" s="5"/>
      <c r="AC974" s="5"/>
      <c r="AD974" s="5"/>
      <c r="AE974" s="5"/>
      <c r="AF974" s="5"/>
      <c r="AG974" s="5"/>
    </row>
    <row r="975" spans="1:33" ht="15.95" customHeight="1" x14ac:dyDescent="0.3">
      <c r="A975" s="22" t="b">
        <f t="shared" si="243"/>
        <v>1</v>
      </c>
      <c r="B975" s="22" t="b">
        <f t="shared" si="244"/>
        <v>0</v>
      </c>
      <c r="C975" s="22" t="b">
        <f t="shared" si="245"/>
        <v>0</v>
      </c>
      <c r="D975" s="22" t="b">
        <f t="shared" si="246"/>
        <v>0</v>
      </c>
      <c r="E975" s="22" t="b">
        <f t="shared" si="247"/>
        <v>0</v>
      </c>
      <c r="F975" s="22" t="b">
        <f t="shared" si="242"/>
        <v>0</v>
      </c>
      <c r="G975" s="22" t="b">
        <f t="shared" si="241"/>
        <v>0</v>
      </c>
      <c r="H975" s="22" t="b">
        <f t="shared" si="248"/>
        <v>0</v>
      </c>
      <c r="I975" s="22" t="b">
        <f t="shared" si="255"/>
        <v>1</v>
      </c>
      <c r="J975" s="22" t="b">
        <f t="shared" si="249"/>
        <v>0</v>
      </c>
      <c r="K975" s="3" t="str">
        <f>IF(AND(J975,RIGHT(Y975)="통"),Y975,"")</f>
        <v/>
      </c>
      <c r="L975" s="3" t="str">
        <f t="shared" si="250"/>
        <v/>
      </c>
      <c r="M975" s="3" t="str">
        <f t="shared" si="251"/>
        <v/>
      </c>
      <c r="N975" s="64" t="str">
        <f t="shared" si="256"/>
        <v/>
      </c>
      <c r="O975" s="3" t="str">
        <f>IF(I975,IF(I976,CONCATENATE(Y975,O976),Y975),"")</f>
        <v>백현마을주공아파트)</v>
      </c>
      <c r="P975" s="19" t="str">
        <f>IF(G975,O975,IF(D975,Y975,""))</f>
        <v/>
      </c>
      <c r="Q975" s="23">
        <f>_xlfn.XLOOKUP(R975,summary!C1:C36,summary!B1:B36)</f>
        <v>43777</v>
      </c>
      <c r="R975" s="24" t="str">
        <f t="shared" si="252"/>
        <v>동백1동</v>
      </c>
      <c r="S975" s="24" t="str">
        <f>IF(J975,Y975,S974)</f>
        <v>동백16통</v>
      </c>
      <c r="T975" s="24" t="str">
        <f>IF(J975,P976,T974)</f>
        <v>(동백동, 백현마을주공아파트)</v>
      </c>
      <c r="U975" s="24" t="str">
        <f t="shared" si="253"/>
        <v>동백</v>
      </c>
      <c r="V975" s="25">
        <f>IF(J975,M975,V974)</f>
        <v>16</v>
      </c>
      <c r="W975" s="24" t="str">
        <f t="shared" si="254"/>
        <v/>
      </c>
      <c r="X975" s="26"/>
      <c r="Y975" s="2" t="s">
        <v>1119</v>
      </c>
      <c r="Z975" s="7"/>
      <c r="AA975" s="7"/>
      <c r="AB975" s="5"/>
      <c r="AC975" s="5"/>
      <c r="AD975" s="5"/>
      <c r="AE975" s="5"/>
      <c r="AF975" s="5"/>
      <c r="AG975" s="5"/>
    </row>
    <row r="976" spans="1:33" ht="15.95" customHeight="1" x14ac:dyDescent="0.3">
      <c r="A976" s="22" t="b">
        <f t="shared" si="243"/>
        <v>0</v>
      </c>
      <c r="B976" s="22" t="b">
        <f t="shared" si="244"/>
        <v>0</v>
      </c>
      <c r="C976" s="22" t="b">
        <f t="shared" si="245"/>
        <v>0</v>
      </c>
      <c r="D976" s="22" t="b">
        <f t="shared" si="246"/>
        <v>0</v>
      </c>
      <c r="E976" s="22" t="b">
        <f t="shared" si="247"/>
        <v>0</v>
      </c>
      <c r="F976" s="22" t="b">
        <f t="shared" si="242"/>
        <v>0</v>
      </c>
      <c r="G976" s="22" t="b">
        <f t="shared" si="241"/>
        <v>0</v>
      </c>
      <c r="H976" s="22" t="b">
        <f t="shared" si="248"/>
        <v>0</v>
      </c>
      <c r="I976" s="22" t="b">
        <f t="shared" si="255"/>
        <v>1</v>
      </c>
      <c r="J976" s="22" t="b">
        <f t="shared" si="249"/>
        <v>0</v>
      </c>
      <c r="K976" s="3" t="str">
        <f>IF(AND(J976,RIGHT(Y976)="통"),Y976,"")</f>
        <v/>
      </c>
      <c r="L976" s="3" t="str">
        <f t="shared" si="250"/>
        <v/>
      </c>
      <c r="M976" s="3" t="str">
        <f t="shared" si="251"/>
        <v/>
      </c>
      <c r="N976" s="64" t="str">
        <f t="shared" si="256"/>
        <v/>
      </c>
      <c r="O976" s="3" t="str">
        <f>IF(I976,IF(I977,CONCATENATE(Y976,O977),Y976),"")</f>
        <v>주공아파트)</v>
      </c>
      <c r="P976" s="19" t="str">
        <f>IF(G976,O976,IF(D976,Y976,""))</f>
        <v/>
      </c>
      <c r="Q976" s="23">
        <f>_xlfn.XLOOKUP(R976,summary!C1:C36,summary!B1:B36)</f>
        <v>43777</v>
      </c>
      <c r="R976" s="24" t="str">
        <f t="shared" si="252"/>
        <v>동백1동</v>
      </c>
      <c r="S976" s="24" t="str">
        <f>IF(J976,Y976,S975)</f>
        <v>동백16통</v>
      </c>
      <c r="T976" s="24" t="str">
        <f>IF(J976,P977,T975)</f>
        <v>(동백동, 백현마을주공아파트)</v>
      </c>
      <c r="U976" s="24" t="str">
        <f t="shared" si="253"/>
        <v>동백</v>
      </c>
      <c r="V976" s="25">
        <f>IF(J976,M976,V975)</f>
        <v>16</v>
      </c>
      <c r="W976" s="24" t="str">
        <f t="shared" si="254"/>
        <v/>
      </c>
      <c r="X976" s="26"/>
      <c r="Y976" s="7"/>
      <c r="Z976" s="7"/>
      <c r="AA976" s="7"/>
      <c r="AB976" s="5"/>
      <c r="AC976" s="5"/>
      <c r="AD976" s="5"/>
      <c r="AE976" s="5"/>
      <c r="AF976" s="5"/>
      <c r="AG976" s="5"/>
    </row>
    <row r="977" spans="1:33" ht="15.95" customHeight="1" x14ac:dyDescent="0.3">
      <c r="A977" s="22" t="b">
        <f t="shared" si="243"/>
        <v>0</v>
      </c>
      <c r="B977" s="22" t="b">
        <f t="shared" si="244"/>
        <v>0</v>
      </c>
      <c r="C977" s="22" t="b">
        <f t="shared" si="245"/>
        <v>0</v>
      </c>
      <c r="D977" s="22" t="b">
        <f t="shared" si="246"/>
        <v>0</v>
      </c>
      <c r="E977" s="22" t="b">
        <f t="shared" si="247"/>
        <v>0</v>
      </c>
      <c r="F977" s="22" t="b">
        <f t="shared" si="242"/>
        <v>0</v>
      </c>
      <c r="G977" s="22" t="b">
        <f t="shared" si="241"/>
        <v>0</v>
      </c>
      <c r="H977" s="22" t="b">
        <f t="shared" si="248"/>
        <v>0</v>
      </c>
      <c r="I977" s="22" t="b">
        <f t="shared" si="255"/>
        <v>1</v>
      </c>
      <c r="J977" s="22" t="b">
        <f t="shared" si="249"/>
        <v>0</v>
      </c>
      <c r="K977" s="3" t="str">
        <f>IF(AND(J977,RIGHT(Y977)="통"),Y977,"")</f>
        <v/>
      </c>
      <c r="L977" s="3" t="str">
        <f t="shared" si="250"/>
        <v/>
      </c>
      <c r="M977" s="3" t="str">
        <f t="shared" si="251"/>
        <v/>
      </c>
      <c r="N977" s="64" t="str">
        <f t="shared" si="256"/>
        <v/>
      </c>
      <c r="O977" s="3" t="str">
        <f>IF(I977,IF(I978,CONCATENATE(Y977,O978),Y977),"")</f>
        <v>주공아파트)</v>
      </c>
      <c r="P977" s="19" t="str">
        <f>IF(G977,O977,IF(D977,Y977,""))</f>
        <v/>
      </c>
      <c r="Q977" s="23">
        <f>_xlfn.XLOOKUP(R977,summary!C1:C36,summary!B1:B36)</f>
        <v>43777</v>
      </c>
      <c r="R977" s="24" t="str">
        <f t="shared" si="252"/>
        <v>동백1동</v>
      </c>
      <c r="S977" s="24" t="str">
        <f>IF(J977,Y977,S976)</f>
        <v>동백16통</v>
      </c>
      <c r="T977" s="24" t="str">
        <f>IF(J977,P978,T976)</f>
        <v>(동백동, 백현마을주공아파트)</v>
      </c>
      <c r="U977" s="24" t="str">
        <f t="shared" si="253"/>
        <v>동백</v>
      </c>
      <c r="V977" s="25">
        <f>IF(J977,M977,V976)</f>
        <v>16</v>
      </c>
      <c r="W977" s="25">
        <f t="shared" si="254"/>
        <v>4</v>
      </c>
      <c r="X977" s="26"/>
      <c r="Y977" s="7"/>
      <c r="Z977" s="2" t="s">
        <v>90</v>
      </c>
      <c r="AA977" s="2" t="s">
        <v>1172</v>
      </c>
      <c r="AB977" s="5"/>
      <c r="AC977" s="5"/>
      <c r="AD977" s="5"/>
      <c r="AE977" s="5"/>
      <c r="AF977" s="5"/>
      <c r="AG977" s="5"/>
    </row>
    <row r="978" spans="1:33" ht="15.95" customHeight="1" x14ac:dyDescent="0.3">
      <c r="A978" s="22" t="b">
        <f t="shared" si="243"/>
        <v>1</v>
      </c>
      <c r="B978" s="22" t="b">
        <f t="shared" si="244"/>
        <v>0</v>
      </c>
      <c r="C978" s="22" t="b">
        <f t="shared" si="245"/>
        <v>1</v>
      </c>
      <c r="D978" s="22" t="b">
        <f t="shared" si="246"/>
        <v>0</v>
      </c>
      <c r="E978" s="22" t="b">
        <f t="shared" si="247"/>
        <v>1</v>
      </c>
      <c r="F978" s="22" t="b">
        <f t="shared" si="242"/>
        <v>1</v>
      </c>
      <c r="G978" s="22" t="b">
        <f t="shared" si="241"/>
        <v>0</v>
      </c>
      <c r="H978" s="22" t="b">
        <f t="shared" si="248"/>
        <v>1</v>
      </c>
      <c r="I978" s="22" t="b">
        <f t="shared" si="255"/>
        <v>1</v>
      </c>
      <c r="J978" s="22" t="b">
        <f t="shared" si="249"/>
        <v>0</v>
      </c>
      <c r="K978" s="3" t="str">
        <f>IF(AND(J978,RIGHT(Y978)="통"),Y978,"")</f>
        <v/>
      </c>
      <c r="L978" s="3" t="str">
        <f t="shared" si="250"/>
        <v/>
      </c>
      <c r="M978" s="3" t="str">
        <f t="shared" si="251"/>
        <v/>
      </c>
      <c r="N978" s="64" t="str">
        <f t="shared" si="256"/>
        <v/>
      </c>
      <c r="O978" s="3" t="str">
        <f>IF(I978,IF(I979,CONCATENATE(Y978,O979),Y978),"")</f>
        <v>주공아파트)</v>
      </c>
      <c r="P978" s="19" t="str">
        <f>IF(G978,O978,IF(D978,Y978,""))</f>
        <v/>
      </c>
      <c r="Q978" s="23">
        <f>_xlfn.XLOOKUP(R978,summary!C1:C36,summary!B1:B36)</f>
        <v>43777</v>
      </c>
      <c r="R978" s="24" t="str">
        <f t="shared" si="252"/>
        <v>동백1동</v>
      </c>
      <c r="S978" s="24" t="str">
        <f>IF(J978,Y978,S977)</f>
        <v>동백16통</v>
      </c>
      <c r="T978" s="24" t="str">
        <f>IF(J978,P979,T977)</f>
        <v>(동백동, 백현마을주공아파트)</v>
      </c>
      <c r="U978" s="24" t="str">
        <f t="shared" si="253"/>
        <v>동백</v>
      </c>
      <c r="V978" s="25">
        <f>IF(J978,M978,V977)</f>
        <v>16</v>
      </c>
      <c r="W978" s="24" t="str">
        <f t="shared" si="254"/>
        <v/>
      </c>
      <c r="X978" s="26"/>
      <c r="Y978" s="2" t="s">
        <v>1063</v>
      </c>
      <c r="Z978" s="7"/>
      <c r="AA978" s="7"/>
      <c r="AB978" s="5"/>
      <c r="AC978" s="5"/>
      <c r="AD978" s="5"/>
      <c r="AE978" s="5"/>
      <c r="AF978" s="5"/>
      <c r="AG978" s="5"/>
    </row>
    <row r="979" spans="1:33" ht="15.95" customHeight="1" x14ac:dyDescent="0.3">
      <c r="A979" s="22" t="b">
        <f t="shared" si="243"/>
        <v>0</v>
      </c>
      <c r="B979" s="22" t="b">
        <f t="shared" si="244"/>
        <v>0</v>
      </c>
      <c r="C979" s="22" t="b">
        <f t="shared" si="245"/>
        <v>0</v>
      </c>
      <c r="D979" s="22" t="b">
        <f t="shared" si="246"/>
        <v>0</v>
      </c>
      <c r="E979" s="22" t="b">
        <f t="shared" si="247"/>
        <v>0</v>
      </c>
      <c r="F979" s="22" t="b">
        <f t="shared" si="242"/>
        <v>0</v>
      </c>
      <c r="G979" s="22" t="b">
        <f t="shared" si="241"/>
        <v>0</v>
      </c>
      <c r="H979" s="22" t="b">
        <f t="shared" si="248"/>
        <v>0</v>
      </c>
      <c r="I979" s="22" t="b">
        <f t="shared" si="255"/>
        <v>0</v>
      </c>
      <c r="J979" s="22" t="b">
        <f t="shared" si="249"/>
        <v>0</v>
      </c>
      <c r="K979" s="3" t="str">
        <f>IF(AND(J979,RIGHT(Y979)="통"),Y979,"")</f>
        <v/>
      </c>
      <c r="L979" s="3" t="str">
        <f t="shared" si="250"/>
        <v/>
      </c>
      <c r="M979" s="3" t="str">
        <f t="shared" si="251"/>
        <v/>
      </c>
      <c r="N979" s="64" t="str">
        <f t="shared" si="256"/>
        <v/>
      </c>
      <c r="O979" s="3" t="str">
        <f>IF(I979,IF(I980,CONCATENATE(Y979,O980),Y979),"")</f>
        <v/>
      </c>
      <c r="P979" s="19" t="str">
        <f>IF(G979,O979,IF(D979,Y979,""))</f>
        <v/>
      </c>
      <c r="Q979" s="23">
        <f>_xlfn.XLOOKUP(R979,summary!C1:C36,summary!B1:B36)</f>
        <v>43777</v>
      </c>
      <c r="R979" s="24" t="str">
        <f t="shared" si="252"/>
        <v>동백1동</v>
      </c>
      <c r="S979" s="24" t="str">
        <f>IF(J979,Y979,S978)</f>
        <v>동백16통</v>
      </c>
      <c r="T979" s="24" t="str">
        <f>IF(J979,P980,T978)</f>
        <v>(동백동, 백현마을주공아파트)</v>
      </c>
      <c r="U979" s="24" t="str">
        <f t="shared" si="253"/>
        <v>동백</v>
      </c>
      <c r="V979" s="25">
        <f>IF(J979,M979,V978)</f>
        <v>16</v>
      </c>
      <c r="W979" s="24" t="str">
        <f t="shared" si="254"/>
        <v/>
      </c>
      <c r="X979" s="26"/>
      <c r="Y979" s="7"/>
      <c r="Z979" s="7"/>
      <c r="AA979" s="7"/>
      <c r="AB979" s="5"/>
      <c r="AC979" s="5"/>
      <c r="AD979" s="5"/>
      <c r="AE979" s="5"/>
      <c r="AF979" s="5"/>
      <c r="AG979" s="5"/>
    </row>
    <row r="980" spans="1:33" ht="15.95" customHeight="1" x14ac:dyDescent="0.3">
      <c r="A980" s="22" t="b">
        <f t="shared" si="243"/>
        <v>0</v>
      </c>
      <c r="B980" s="22" t="b">
        <f t="shared" si="244"/>
        <v>0</v>
      </c>
      <c r="C980" s="22" t="b">
        <f t="shared" si="245"/>
        <v>0</v>
      </c>
      <c r="D980" s="22" t="b">
        <f t="shared" si="246"/>
        <v>0</v>
      </c>
      <c r="E980" s="22" t="b">
        <f t="shared" si="247"/>
        <v>0</v>
      </c>
      <c r="F980" s="22" t="b">
        <f t="shared" si="242"/>
        <v>0</v>
      </c>
      <c r="G980" s="22" t="b">
        <f t="shared" si="241"/>
        <v>0</v>
      </c>
      <c r="H980" s="22" t="b">
        <f t="shared" si="248"/>
        <v>0</v>
      </c>
      <c r="I980" s="22" t="b">
        <f t="shared" si="255"/>
        <v>0</v>
      </c>
      <c r="J980" s="22" t="b">
        <f t="shared" si="249"/>
        <v>0</v>
      </c>
      <c r="K980" s="3" t="str">
        <f>IF(AND(J980,RIGHT(Y980)="통"),Y980,"")</f>
        <v/>
      </c>
      <c r="L980" s="3" t="str">
        <f t="shared" si="250"/>
        <v/>
      </c>
      <c r="M980" s="3" t="str">
        <f t="shared" si="251"/>
        <v/>
      </c>
      <c r="N980" s="64" t="str">
        <f t="shared" si="256"/>
        <v/>
      </c>
      <c r="O980" s="3" t="str">
        <f>IF(I980,IF(I981,CONCATENATE(Y980,O981),Y980),"")</f>
        <v/>
      </c>
      <c r="P980" s="19" t="str">
        <f>IF(G980,O980,IF(D980,Y980,""))</f>
        <v/>
      </c>
      <c r="Q980" s="23">
        <f>_xlfn.XLOOKUP(R980,summary!C1:C36,summary!B1:B36)</f>
        <v>43777</v>
      </c>
      <c r="R980" s="24" t="str">
        <f t="shared" si="252"/>
        <v>동백1동</v>
      </c>
      <c r="S980" s="24" t="str">
        <f>IF(J980,Y980,S979)</f>
        <v>동백16통</v>
      </c>
      <c r="T980" s="24" t="str">
        <f>IF(J980,P981,T979)</f>
        <v>(동백동, 백현마을주공아파트)</v>
      </c>
      <c r="U980" s="24" t="str">
        <f t="shared" si="253"/>
        <v>동백</v>
      </c>
      <c r="V980" s="25">
        <f>IF(J980,M980,V979)</f>
        <v>16</v>
      </c>
      <c r="W980" s="25">
        <f t="shared" si="254"/>
        <v>5</v>
      </c>
      <c r="X980" s="26"/>
      <c r="Y980" s="7"/>
      <c r="Z980" s="2" t="s">
        <v>106</v>
      </c>
      <c r="AA980" s="2" t="s">
        <v>1173</v>
      </c>
      <c r="AB980" s="5"/>
      <c r="AC980" s="5"/>
      <c r="AD980" s="5"/>
      <c r="AE980" s="5"/>
      <c r="AF980" s="5"/>
      <c r="AG980" s="5"/>
    </row>
    <row r="981" spans="1:33" ht="15.95" customHeight="1" x14ac:dyDescent="0.3">
      <c r="A981" s="22" t="b">
        <f t="shared" si="243"/>
        <v>0</v>
      </c>
      <c r="B981" s="22" t="b">
        <f t="shared" si="244"/>
        <v>0</v>
      </c>
      <c r="C981" s="22" t="b">
        <f t="shared" si="245"/>
        <v>0</v>
      </c>
      <c r="D981" s="22" t="b">
        <f t="shared" si="246"/>
        <v>0</v>
      </c>
      <c r="E981" s="22" t="b">
        <f t="shared" si="247"/>
        <v>0</v>
      </c>
      <c r="F981" s="22" t="b">
        <f t="shared" si="242"/>
        <v>0</v>
      </c>
      <c r="G981" s="22" t="b">
        <f t="shared" si="241"/>
        <v>0</v>
      </c>
      <c r="H981" s="22" t="b">
        <f t="shared" si="248"/>
        <v>0</v>
      </c>
      <c r="I981" s="22" t="b">
        <f t="shared" si="255"/>
        <v>0</v>
      </c>
      <c r="J981" s="22" t="b">
        <f t="shared" si="249"/>
        <v>0</v>
      </c>
      <c r="K981" s="3" t="str">
        <f>IF(AND(J981,RIGHT(Y981)="통"),Y981,"")</f>
        <v/>
      </c>
      <c r="L981" s="3" t="str">
        <f t="shared" si="250"/>
        <v/>
      </c>
      <c r="M981" s="3" t="str">
        <f t="shared" si="251"/>
        <v/>
      </c>
      <c r="N981" s="64" t="str">
        <f t="shared" si="256"/>
        <v/>
      </c>
      <c r="O981" s="3" t="str">
        <f>IF(I981,IF(I982,CONCATENATE(Y981,O982),Y981),"")</f>
        <v/>
      </c>
      <c r="P981" s="19" t="str">
        <f>IF(G981,O981,IF(D981,Y981,""))</f>
        <v/>
      </c>
      <c r="Q981" s="23">
        <f>_xlfn.XLOOKUP(R981,summary!C1:C36,summary!B1:B36)</f>
        <v>43777</v>
      </c>
      <c r="R981" s="24" t="str">
        <f t="shared" si="252"/>
        <v>동백1동</v>
      </c>
      <c r="S981" s="24" t="str">
        <f>IF(J981,Y981,S980)</f>
        <v>동백16통</v>
      </c>
      <c r="T981" s="24" t="str">
        <f>IF(J981,P982,T980)</f>
        <v>(동백동, 백현마을주공아파트)</v>
      </c>
      <c r="U981" s="24" t="str">
        <f t="shared" si="253"/>
        <v>동백</v>
      </c>
      <c r="V981" s="25">
        <f>IF(J981,M981,V980)</f>
        <v>16</v>
      </c>
      <c r="W981" s="24" t="str">
        <f t="shared" si="254"/>
        <v/>
      </c>
      <c r="X981" s="26"/>
      <c r="Y981" s="7"/>
      <c r="Z981" s="7"/>
      <c r="AA981" s="7"/>
      <c r="AB981" s="5"/>
      <c r="AC981" s="5"/>
      <c r="AD981" s="5"/>
      <c r="AE981" s="5"/>
      <c r="AF981" s="5"/>
      <c r="AG981" s="5"/>
    </row>
    <row r="982" spans="1:33" ht="15.95" customHeight="1" x14ac:dyDescent="0.3">
      <c r="A982" s="22" t="b">
        <f t="shared" si="243"/>
        <v>0</v>
      </c>
      <c r="B982" s="22" t="b">
        <f t="shared" si="244"/>
        <v>0</v>
      </c>
      <c r="C982" s="22" t="b">
        <f t="shared" si="245"/>
        <v>0</v>
      </c>
      <c r="D982" s="22" t="b">
        <f t="shared" si="246"/>
        <v>0</v>
      </c>
      <c r="E982" s="22" t="b">
        <f t="shared" si="247"/>
        <v>0</v>
      </c>
      <c r="F982" s="22" t="b">
        <f t="shared" si="242"/>
        <v>0</v>
      </c>
      <c r="G982" s="22" t="b">
        <f t="shared" si="241"/>
        <v>0</v>
      </c>
      <c r="H982" s="22" t="b">
        <f t="shared" si="248"/>
        <v>0</v>
      </c>
      <c r="I982" s="22" t="b">
        <f t="shared" si="255"/>
        <v>0</v>
      </c>
      <c r="J982" s="22" t="b">
        <f t="shared" si="249"/>
        <v>0</v>
      </c>
      <c r="K982" s="3" t="str">
        <f>IF(AND(J982,RIGHT(Y982)="통"),Y982,"")</f>
        <v/>
      </c>
      <c r="L982" s="3" t="str">
        <f t="shared" si="250"/>
        <v/>
      </c>
      <c r="M982" s="3" t="str">
        <f t="shared" si="251"/>
        <v/>
      </c>
      <c r="N982" s="64" t="str">
        <f t="shared" si="256"/>
        <v/>
      </c>
      <c r="O982" s="3" t="str">
        <f>IF(I982,IF(I983,CONCATENATE(Y982,O983),Y982),"")</f>
        <v/>
      </c>
      <c r="P982" s="19" t="str">
        <f>IF(G982,O982,IF(D982,Y982,""))</f>
        <v/>
      </c>
      <c r="Q982" s="23">
        <f>_xlfn.XLOOKUP(R982,summary!C1:C36,summary!B1:B36)</f>
        <v>43777</v>
      </c>
      <c r="R982" s="24" t="str">
        <f t="shared" si="252"/>
        <v>동백1동</v>
      </c>
      <c r="S982" s="24" t="str">
        <f>IF(J982,Y982,S981)</f>
        <v>동백16통</v>
      </c>
      <c r="T982" s="24" t="str">
        <f>IF(J982,P983,T981)</f>
        <v>(동백동, 백현마을주공아파트)</v>
      </c>
      <c r="U982" s="24" t="str">
        <f t="shared" si="253"/>
        <v>동백</v>
      </c>
      <c r="V982" s="25">
        <f>IF(J982,M982,V981)</f>
        <v>16</v>
      </c>
      <c r="W982" s="24" t="str">
        <f t="shared" si="254"/>
        <v/>
      </c>
      <c r="X982" s="26"/>
      <c r="Y982" s="7"/>
      <c r="Z982" s="7"/>
      <c r="AA982" s="7"/>
      <c r="AB982" s="5"/>
      <c r="AC982" s="5"/>
      <c r="AD982" s="5"/>
      <c r="AE982" s="5"/>
      <c r="AF982" s="5"/>
      <c r="AG982" s="5"/>
    </row>
    <row r="983" spans="1:33" ht="15.95" customHeight="1" x14ac:dyDescent="0.3">
      <c r="A983" s="22" t="b">
        <f t="shared" si="243"/>
        <v>0</v>
      </c>
      <c r="B983" s="22" t="b">
        <f t="shared" si="244"/>
        <v>0</v>
      </c>
      <c r="C983" s="22" t="b">
        <f t="shared" si="245"/>
        <v>0</v>
      </c>
      <c r="D983" s="22" t="b">
        <f t="shared" si="246"/>
        <v>0</v>
      </c>
      <c r="E983" s="22" t="b">
        <f t="shared" si="247"/>
        <v>0</v>
      </c>
      <c r="F983" s="22" t="b">
        <f t="shared" si="242"/>
        <v>0</v>
      </c>
      <c r="G983" s="22" t="b">
        <f t="shared" si="241"/>
        <v>0</v>
      </c>
      <c r="H983" s="22" t="b">
        <f t="shared" si="248"/>
        <v>0</v>
      </c>
      <c r="I983" s="22" t="b">
        <f t="shared" si="255"/>
        <v>0</v>
      </c>
      <c r="J983" s="22" t="b">
        <f t="shared" si="249"/>
        <v>0</v>
      </c>
      <c r="K983" s="3" t="str">
        <f>IF(AND(J983,RIGHT(Y983)="통"),Y983,"")</f>
        <v/>
      </c>
      <c r="L983" s="3" t="str">
        <f t="shared" si="250"/>
        <v/>
      </c>
      <c r="M983" s="3" t="str">
        <f t="shared" si="251"/>
        <v/>
      </c>
      <c r="N983" s="64" t="str">
        <f t="shared" si="256"/>
        <v/>
      </c>
      <c r="O983" s="3" t="str">
        <f>IF(I983,IF(I984,CONCATENATE(Y983,O984),Y983),"")</f>
        <v/>
      </c>
      <c r="P983" s="19" t="str">
        <f>IF(G983,O983,IF(D983,Y983,""))</f>
        <v/>
      </c>
      <c r="Q983" s="23">
        <f>_xlfn.XLOOKUP(R983,summary!C1:C36,summary!B1:B36)</f>
        <v>43777</v>
      </c>
      <c r="R983" s="24" t="str">
        <f t="shared" si="252"/>
        <v>동백1동</v>
      </c>
      <c r="S983" s="24" t="str">
        <f>IF(J983,Y983,S982)</f>
        <v>동백16통</v>
      </c>
      <c r="T983" s="24" t="str">
        <f>IF(J983,P984,T982)</f>
        <v>(동백동, 백현마을주공아파트)</v>
      </c>
      <c r="U983" s="24" t="str">
        <f t="shared" si="253"/>
        <v>동백</v>
      </c>
      <c r="V983" s="25">
        <f>IF(J983,M983,V982)</f>
        <v>16</v>
      </c>
      <c r="W983" s="25">
        <f t="shared" si="254"/>
        <v>6</v>
      </c>
      <c r="X983" s="26"/>
      <c r="Y983" s="7"/>
      <c r="Z983" s="2" t="s">
        <v>108</v>
      </c>
      <c r="AA983" s="2" t="s">
        <v>1174</v>
      </c>
      <c r="AB983" s="5"/>
      <c r="AC983" s="5"/>
      <c r="AD983" s="5"/>
      <c r="AE983" s="5"/>
      <c r="AF983" s="5"/>
      <c r="AG983" s="5"/>
    </row>
    <row r="984" spans="1:33" ht="15.95" customHeight="1" x14ac:dyDescent="0.3">
      <c r="A984" s="22" t="b">
        <f t="shared" si="243"/>
        <v>0</v>
      </c>
      <c r="B984" s="22" t="b">
        <f t="shared" si="244"/>
        <v>0</v>
      </c>
      <c r="C984" s="22" t="b">
        <f t="shared" si="245"/>
        <v>0</v>
      </c>
      <c r="D984" s="22" t="b">
        <f t="shared" si="246"/>
        <v>0</v>
      </c>
      <c r="E984" s="22" t="b">
        <f t="shared" si="247"/>
        <v>0</v>
      </c>
      <c r="F984" s="22" t="b">
        <f t="shared" si="242"/>
        <v>0</v>
      </c>
      <c r="G984" s="22" t="b">
        <f t="shared" si="241"/>
        <v>0</v>
      </c>
      <c r="H984" s="22" t="b">
        <f t="shared" si="248"/>
        <v>0</v>
      </c>
      <c r="I984" s="22" t="b">
        <f t="shared" si="255"/>
        <v>0</v>
      </c>
      <c r="J984" s="22" t="b">
        <f t="shared" si="249"/>
        <v>0</v>
      </c>
      <c r="K984" s="3" t="str">
        <f>IF(AND(J984,RIGHT(Y984)="통"),Y984,"")</f>
        <v/>
      </c>
      <c r="L984" s="3" t="str">
        <f t="shared" si="250"/>
        <v/>
      </c>
      <c r="M984" s="3" t="str">
        <f t="shared" si="251"/>
        <v/>
      </c>
      <c r="N984" s="64" t="str">
        <f t="shared" si="256"/>
        <v/>
      </c>
      <c r="O984" s="3" t="str">
        <f>IF(I984,IF(I985,CONCATENATE(Y984,O985),Y984),"")</f>
        <v/>
      </c>
      <c r="P984" s="19" t="str">
        <f>IF(G984,O984,IF(D984,Y984,""))</f>
        <v/>
      </c>
      <c r="Q984" s="23">
        <f>_xlfn.XLOOKUP(R984,summary!C1:C36,summary!B1:B36)</f>
        <v>43777</v>
      </c>
      <c r="R984" s="24" t="str">
        <f t="shared" si="252"/>
        <v>동백1동</v>
      </c>
      <c r="S984" s="24" t="str">
        <f>IF(J984,Y984,S983)</f>
        <v>동백16통</v>
      </c>
      <c r="T984" s="24" t="str">
        <f>IF(J984,P985,T983)</f>
        <v>(동백동, 백현마을주공아파트)</v>
      </c>
      <c r="U984" s="24" t="str">
        <f t="shared" si="253"/>
        <v>동백</v>
      </c>
      <c r="V984" s="25">
        <f>IF(J984,M984,V983)</f>
        <v>16</v>
      </c>
      <c r="W984" s="24" t="str">
        <f t="shared" si="254"/>
        <v/>
      </c>
      <c r="X984" s="26"/>
      <c r="Y984" s="7"/>
      <c r="Z984" s="7"/>
      <c r="AA984" s="7"/>
      <c r="AB984" s="5"/>
      <c r="AC984" s="5"/>
      <c r="AD984" s="5"/>
      <c r="AE984" s="5"/>
      <c r="AF984" s="5"/>
      <c r="AG984" s="5"/>
    </row>
    <row r="985" spans="1:33" ht="15.95" customHeight="1" x14ac:dyDescent="0.3">
      <c r="A985" s="22" t="b">
        <f t="shared" si="243"/>
        <v>0</v>
      </c>
      <c r="B985" s="22" t="b">
        <f t="shared" si="244"/>
        <v>0</v>
      </c>
      <c r="C985" s="22" t="b">
        <f t="shared" si="245"/>
        <v>0</v>
      </c>
      <c r="D985" s="22" t="b">
        <f t="shared" si="246"/>
        <v>0</v>
      </c>
      <c r="E985" s="22" t="b">
        <f t="shared" si="247"/>
        <v>0</v>
      </c>
      <c r="F985" s="22" t="b">
        <f t="shared" si="242"/>
        <v>0</v>
      </c>
      <c r="G985" s="22" t="b">
        <f t="shared" si="241"/>
        <v>0</v>
      </c>
      <c r="H985" s="22" t="b">
        <f t="shared" si="248"/>
        <v>0</v>
      </c>
      <c r="I985" s="22" t="b">
        <f t="shared" si="255"/>
        <v>0</v>
      </c>
      <c r="J985" s="22" t="b">
        <f t="shared" si="249"/>
        <v>0</v>
      </c>
      <c r="K985" s="3" t="str">
        <f>IF(AND(J985,RIGHT(Y985)="통"),Y985,"")</f>
        <v/>
      </c>
      <c r="L985" s="3" t="str">
        <f t="shared" si="250"/>
        <v/>
      </c>
      <c r="M985" s="3" t="str">
        <f t="shared" si="251"/>
        <v/>
      </c>
      <c r="N985" s="64" t="str">
        <f t="shared" si="256"/>
        <v/>
      </c>
      <c r="O985" s="3" t="str">
        <f>IF(I985,IF(I986,CONCATENATE(Y985,O986),Y985),"")</f>
        <v/>
      </c>
      <c r="P985" s="19" t="str">
        <f>IF(G985,O985,IF(D985,Y985,""))</f>
        <v/>
      </c>
      <c r="Q985" s="23">
        <f>_xlfn.XLOOKUP(R985,summary!C1:C36,summary!B1:B36)</f>
        <v>43777</v>
      </c>
      <c r="R985" s="24" t="str">
        <f t="shared" si="252"/>
        <v>동백1동</v>
      </c>
      <c r="S985" s="24" t="str">
        <f>IF(J985,Y985,S984)</f>
        <v>동백16통</v>
      </c>
      <c r="T985" s="24" t="str">
        <f>IF(J985,P986,T984)</f>
        <v>(동백동, 백현마을주공아파트)</v>
      </c>
      <c r="U985" s="24" t="str">
        <f t="shared" si="253"/>
        <v>동백</v>
      </c>
      <c r="V985" s="25">
        <f>IF(J985,M985,V984)</f>
        <v>16</v>
      </c>
      <c r="W985" s="24" t="str">
        <f t="shared" si="254"/>
        <v/>
      </c>
      <c r="X985" s="26"/>
      <c r="Y985" s="7"/>
      <c r="Z985" s="7"/>
      <c r="AA985" s="7"/>
      <c r="AB985" s="5"/>
      <c r="AC985" s="5"/>
      <c r="AD985" s="5"/>
      <c r="AE985" s="5"/>
      <c r="AF985" s="5"/>
      <c r="AG985" s="5"/>
    </row>
    <row r="986" spans="1:33" ht="15.95" customHeight="1" x14ac:dyDescent="0.3">
      <c r="A986" s="22" t="b">
        <f t="shared" si="243"/>
        <v>0</v>
      </c>
      <c r="B986" s="22" t="b">
        <f t="shared" si="244"/>
        <v>0</v>
      </c>
      <c r="C986" s="22" t="b">
        <f t="shared" si="245"/>
        <v>0</v>
      </c>
      <c r="D986" s="22" t="b">
        <f t="shared" si="246"/>
        <v>0</v>
      </c>
      <c r="E986" s="22" t="b">
        <f t="shared" si="247"/>
        <v>0</v>
      </c>
      <c r="F986" s="22" t="b">
        <f t="shared" si="242"/>
        <v>0</v>
      </c>
      <c r="G986" s="22" t="b">
        <f t="shared" si="241"/>
        <v>0</v>
      </c>
      <c r="H986" s="22" t="b">
        <f t="shared" si="248"/>
        <v>0</v>
      </c>
      <c r="I986" s="22" t="b">
        <f t="shared" si="255"/>
        <v>0</v>
      </c>
      <c r="J986" s="22" t="b">
        <f t="shared" si="249"/>
        <v>0</v>
      </c>
      <c r="K986" s="3" t="str">
        <f>IF(AND(J986,RIGHT(Y986)="통"),Y986,"")</f>
        <v/>
      </c>
      <c r="L986" s="3" t="str">
        <f t="shared" si="250"/>
        <v/>
      </c>
      <c r="M986" s="3" t="str">
        <f t="shared" si="251"/>
        <v/>
      </c>
      <c r="N986" s="64" t="str">
        <f t="shared" si="256"/>
        <v/>
      </c>
      <c r="O986" s="3" t="str">
        <f>IF(I986,IF(I987,CONCATENATE(Y986,O987),Y986),"")</f>
        <v/>
      </c>
      <c r="P986" s="19" t="str">
        <f>IF(G986,O986,IF(D986,Y986,""))</f>
        <v/>
      </c>
      <c r="Q986" s="23">
        <f>_xlfn.XLOOKUP(R986,summary!C1:C36,summary!B1:B36)</f>
        <v>43777</v>
      </c>
      <c r="R986" s="24" t="str">
        <f t="shared" si="252"/>
        <v>동백1동</v>
      </c>
      <c r="S986" s="24" t="str">
        <f>IF(J986,Y986,S985)</f>
        <v>동백16통</v>
      </c>
      <c r="T986" s="24" t="str">
        <f>IF(J986,P987,T985)</f>
        <v>(동백동, 백현마을주공아파트)</v>
      </c>
      <c r="U986" s="24" t="str">
        <f t="shared" si="253"/>
        <v>동백</v>
      </c>
      <c r="V986" s="25">
        <f>IF(J986,M986,V985)</f>
        <v>16</v>
      </c>
      <c r="W986" s="25">
        <f t="shared" si="254"/>
        <v>7</v>
      </c>
      <c r="X986" s="26"/>
      <c r="Y986" s="7"/>
      <c r="Z986" s="2" t="s">
        <v>110</v>
      </c>
      <c r="AA986" s="2" t="s">
        <v>1175</v>
      </c>
      <c r="AB986" s="5"/>
      <c r="AC986" s="5"/>
      <c r="AD986" s="5"/>
      <c r="AE986" s="5"/>
      <c r="AF986" s="5"/>
      <c r="AG986" s="5"/>
    </row>
    <row r="987" spans="1:33" ht="15.95" customHeight="1" x14ac:dyDescent="0.3">
      <c r="A987" s="22" t="b">
        <f t="shared" si="243"/>
        <v>0</v>
      </c>
      <c r="B987" s="22" t="b">
        <f t="shared" si="244"/>
        <v>0</v>
      </c>
      <c r="C987" s="22" t="b">
        <f t="shared" si="245"/>
        <v>0</v>
      </c>
      <c r="D987" s="22" t="b">
        <f t="shared" si="246"/>
        <v>0</v>
      </c>
      <c r="E987" s="22" t="b">
        <f t="shared" si="247"/>
        <v>0</v>
      </c>
      <c r="F987" s="22" t="b">
        <f t="shared" si="242"/>
        <v>0</v>
      </c>
      <c r="G987" s="22" t="b">
        <f t="shared" si="241"/>
        <v>0</v>
      </c>
      <c r="H987" s="22" t="b">
        <f t="shared" si="248"/>
        <v>0</v>
      </c>
      <c r="I987" s="22" t="b">
        <f t="shared" si="255"/>
        <v>0</v>
      </c>
      <c r="J987" s="22" t="b">
        <f t="shared" si="249"/>
        <v>0</v>
      </c>
      <c r="K987" s="3" t="str">
        <f>IF(AND(J987,RIGHT(Y987)="통"),Y987,"")</f>
        <v/>
      </c>
      <c r="L987" s="3" t="str">
        <f t="shared" si="250"/>
        <v/>
      </c>
      <c r="M987" s="3" t="str">
        <f t="shared" si="251"/>
        <v/>
      </c>
      <c r="N987" s="64" t="str">
        <f t="shared" si="256"/>
        <v/>
      </c>
      <c r="O987" s="3" t="str">
        <f>IF(I987,IF(I988,CONCATENATE(Y987,O988),Y987),"")</f>
        <v/>
      </c>
      <c r="P987" s="19" t="str">
        <f>IF(G987,O987,IF(D987,Y987,""))</f>
        <v/>
      </c>
      <c r="Q987" s="23">
        <f>_xlfn.XLOOKUP(R987,summary!C1:C36,summary!B1:B36)</f>
        <v>43777</v>
      </c>
      <c r="R987" s="24" t="str">
        <f t="shared" si="252"/>
        <v>동백1동</v>
      </c>
      <c r="S987" s="24" t="str">
        <f>IF(J987,Y987,S986)</f>
        <v>동백16통</v>
      </c>
      <c r="T987" s="24" t="str">
        <f>IF(J987,P988,T986)</f>
        <v>(동백동, 백현마을주공아파트)</v>
      </c>
      <c r="U987" s="24" t="str">
        <f t="shared" si="253"/>
        <v>동백</v>
      </c>
      <c r="V987" s="25">
        <f>IF(J987,M987,V986)</f>
        <v>16</v>
      </c>
      <c r="W987" s="24" t="str">
        <f t="shared" si="254"/>
        <v/>
      </c>
      <c r="X987" s="26"/>
      <c r="Y987" s="7"/>
      <c r="Z987" s="7"/>
      <c r="AA987" s="7"/>
      <c r="AB987" s="5"/>
      <c r="AC987" s="5"/>
      <c r="AD987" s="5"/>
      <c r="AE987" s="5"/>
      <c r="AF987" s="5"/>
      <c r="AG987" s="5"/>
    </row>
    <row r="988" spans="1:33" ht="15.95" customHeight="1" x14ac:dyDescent="0.3">
      <c r="A988" s="22" t="b">
        <f t="shared" si="243"/>
        <v>0</v>
      </c>
      <c r="B988" s="22" t="b">
        <f t="shared" si="244"/>
        <v>0</v>
      </c>
      <c r="C988" s="22" t="b">
        <f t="shared" si="245"/>
        <v>0</v>
      </c>
      <c r="D988" s="22" t="b">
        <f t="shared" si="246"/>
        <v>0</v>
      </c>
      <c r="E988" s="22" t="b">
        <f t="shared" si="247"/>
        <v>0</v>
      </c>
      <c r="F988" s="22" t="b">
        <f t="shared" si="242"/>
        <v>0</v>
      </c>
      <c r="G988" s="22" t="b">
        <f t="shared" si="241"/>
        <v>0</v>
      </c>
      <c r="H988" s="22" t="b">
        <f t="shared" si="248"/>
        <v>0</v>
      </c>
      <c r="I988" s="22" t="b">
        <f t="shared" si="255"/>
        <v>0</v>
      </c>
      <c r="J988" s="22" t="b">
        <f t="shared" si="249"/>
        <v>0</v>
      </c>
      <c r="K988" s="3" t="str">
        <f>IF(AND(J988,RIGHT(Y988)="통"),Y988,"")</f>
        <v/>
      </c>
      <c r="L988" s="3" t="str">
        <f t="shared" si="250"/>
        <v/>
      </c>
      <c r="M988" s="3" t="str">
        <f t="shared" si="251"/>
        <v/>
      </c>
      <c r="N988" s="64" t="str">
        <f t="shared" si="256"/>
        <v/>
      </c>
      <c r="O988" s="3" t="str">
        <f>IF(I988,IF(I989,CONCATENATE(Y988,O989),Y988),"")</f>
        <v/>
      </c>
      <c r="P988" s="19" t="str">
        <f>IF(G988,O988,IF(D988,Y988,""))</f>
        <v/>
      </c>
      <c r="Q988" s="23">
        <f>_xlfn.XLOOKUP(R988,summary!C1:C36,summary!B1:B36)</f>
        <v>43777</v>
      </c>
      <c r="R988" s="24" t="str">
        <f t="shared" si="252"/>
        <v>동백1동</v>
      </c>
      <c r="S988" s="24" t="str">
        <f>IF(J988,Y988,S987)</f>
        <v>동백16통</v>
      </c>
      <c r="T988" s="24" t="str">
        <f>IF(J988,P989,T987)</f>
        <v>(동백동, 백현마을주공아파트)</v>
      </c>
      <c r="U988" s="24" t="str">
        <f t="shared" si="253"/>
        <v>동백</v>
      </c>
      <c r="V988" s="25">
        <f>IF(J988,M988,V987)</f>
        <v>16</v>
      </c>
      <c r="W988" s="24" t="str">
        <f t="shared" si="254"/>
        <v/>
      </c>
      <c r="X988" s="26"/>
      <c r="Y988" s="7"/>
      <c r="Z988" s="7"/>
      <c r="AA988" s="7"/>
      <c r="AB988" s="5"/>
      <c r="AC988" s="5"/>
      <c r="AD988" s="5"/>
      <c r="AE988" s="5"/>
      <c r="AF988" s="5"/>
      <c r="AG988" s="5"/>
    </row>
    <row r="989" spans="1:33" ht="15.95" customHeight="1" x14ac:dyDescent="0.3">
      <c r="A989" s="22" t="b">
        <f t="shared" si="243"/>
        <v>0</v>
      </c>
      <c r="B989" s="22" t="b">
        <f t="shared" si="244"/>
        <v>0</v>
      </c>
      <c r="C989" s="22" t="b">
        <f t="shared" si="245"/>
        <v>0</v>
      </c>
      <c r="D989" s="22" t="b">
        <f t="shared" si="246"/>
        <v>0</v>
      </c>
      <c r="E989" s="22" t="b">
        <f t="shared" si="247"/>
        <v>0</v>
      </c>
      <c r="F989" s="22" t="b">
        <f t="shared" si="242"/>
        <v>0</v>
      </c>
      <c r="G989" s="22" t="b">
        <f t="shared" si="241"/>
        <v>0</v>
      </c>
      <c r="H989" s="22" t="b">
        <f t="shared" si="248"/>
        <v>0</v>
      </c>
      <c r="I989" s="22" t="b">
        <f t="shared" si="255"/>
        <v>0</v>
      </c>
      <c r="J989" s="22" t="b">
        <f t="shared" si="249"/>
        <v>0</v>
      </c>
      <c r="K989" s="3" t="str">
        <f>IF(AND(J989,RIGHT(Y989)="통"),Y989,"")</f>
        <v/>
      </c>
      <c r="L989" s="3" t="str">
        <f t="shared" si="250"/>
        <v/>
      </c>
      <c r="M989" s="3" t="str">
        <f t="shared" si="251"/>
        <v/>
      </c>
      <c r="N989" s="64" t="str">
        <f t="shared" si="256"/>
        <v/>
      </c>
      <c r="O989" s="3" t="str">
        <f>IF(I989,IF(I990,CONCATENATE(Y989,O990),Y989),"")</f>
        <v/>
      </c>
      <c r="P989" s="19" t="str">
        <f>IF(G989,O989,IF(D989,Y989,""))</f>
        <v/>
      </c>
      <c r="Q989" s="23">
        <f>_xlfn.XLOOKUP(R989,summary!C1:C36,summary!B1:B36)</f>
        <v>43777</v>
      </c>
      <c r="R989" s="24" t="str">
        <f t="shared" si="252"/>
        <v>동백1동</v>
      </c>
      <c r="S989" s="24" t="str">
        <f>IF(J989,Y989,S988)</f>
        <v>동백16통</v>
      </c>
      <c r="T989" s="24" t="str">
        <f>IF(J989,P990,T988)</f>
        <v>(동백동, 백현마을주공아파트)</v>
      </c>
      <c r="U989" s="24" t="str">
        <f t="shared" si="253"/>
        <v>동백</v>
      </c>
      <c r="V989" s="25">
        <f>IF(J989,M989,V988)</f>
        <v>16</v>
      </c>
      <c r="W989" s="25">
        <f t="shared" si="254"/>
        <v>8</v>
      </c>
      <c r="X989" s="26"/>
      <c r="Y989" s="7"/>
      <c r="Z989" s="2" t="s">
        <v>112</v>
      </c>
      <c r="AA989" s="2" t="s">
        <v>1176</v>
      </c>
      <c r="AB989" s="5"/>
      <c r="AC989" s="5"/>
      <c r="AD989" s="5"/>
      <c r="AE989" s="5"/>
      <c r="AF989" s="5"/>
      <c r="AG989" s="5"/>
    </row>
    <row r="990" spans="1:33" ht="15.95" customHeight="1" x14ac:dyDescent="0.3">
      <c r="A990" s="22" t="b">
        <f t="shared" si="243"/>
        <v>0</v>
      </c>
      <c r="B990" s="22" t="b">
        <f t="shared" si="244"/>
        <v>0</v>
      </c>
      <c r="C990" s="22" t="b">
        <f t="shared" si="245"/>
        <v>0</v>
      </c>
      <c r="D990" s="22" t="b">
        <f t="shared" si="246"/>
        <v>0</v>
      </c>
      <c r="E990" s="22" t="b">
        <f t="shared" si="247"/>
        <v>0</v>
      </c>
      <c r="F990" s="22" t="b">
        <f t="shared" si="242"/>
        <v>0</v>
      </c>
      <c r="G990" s="22" t="b">
        <f t="shared" ref="G990:G1053" si="257">AND(B990,F990)</f>
        <v>0</v>
      </c>
      <c r="H990" s="22" t="b">
        <f t="shared" si="248"/>
        <v>0</v>
      </c>
      <c r="I990" s="22" t="b">
        <f t="shared" si="255"/>
        <v>0</v>
      </c>
      <c r="J990" s="22" t="b">
        <f t="shared" si="249"/>
        <v>0</v>
      </c>
      <c r="K990" s="3" t="str">
        <f>IF(AND(J990,RIGHT(Y990)="통"),Y990,"")</f>
        <v/>
      </c>
      <c r="L990" s="3" t="str">
        <f t="shared" si="250"/>
        <v/>
      </c>
      <c r="M990" s="3" t="str">
        <f t="shared" si="251"/>
        <v/>
      </c>
      <c r="N990" s="64" t="str">
        <f t="shared" si="256"/>
        <v/>
      </c>
      <c r="O990" s="3" t="str">
        <f>IF(I990,IF(I991,CONCATENATE(Y990,O991),Y990),"")</f>
        <v/>
      </c>
      <c r="P990" s="19" t="str">
        <f>IF(G990,O990,IF(D990,Y990,""))</f>
        <v/>
      </c>
      <c r="Q990" s="23">
        <f>_xlfn.XLOOKUP(R990,summary!C1:C36,summary!B1:B36)</f>
        <v>43777</v>
      </c>
      <c r="R990" s="24" t="str">
        <f t="shared" si="252"/>
        <v>동백1동</v>
      </c>
      <c r="S990" s="24" t="str">
        <f>IF(J990,Y990,S989)</f>
        <v>동백16통</v>
      </c>
      <c r="T990" s="24" t="str">
        <f>IF(J990,P991,T989)</f>
        <v>(동백동, 백현마을주공아파트)</v>
      </c>
      <c r="U990" s="24" t="str">
        <f t="shared" si="253"/>
        <v>동백</v>
      </c>
      <c r="V990" s="25">
        <f>IF(J990,M990,V989)</f>
        <v>16</v>
      </c>
      <c r="W990" s="24" t="str">
        <f t="shared" si="254"/>
        <v/>
      </c>
      <c r="X990" s="26"/>
      <c r="Y990" s="7"/>
      <c r="Z990" s="7"/>
      <c r="AA990" s="7"/>
      <c r="AB990" s="5"/>
      <c r="AC990" s="5"/>
      <c r="AD990" s="5"/>
      <c r="AE990" s="5"/>
      <c r="AF990" s="5"/>
      <c r="AG990" s="5"/>
    </row>
    <row r="991" spans="1:33" ht="15.95" customHeight="1" x14ac:dyDescent="0.3">
      <c r="A991" s="22" t="b">
        <f t="shared" si="243"/>
        <v>0</v>
      </c>
      <c r="B991" s="22" t="b">
        <f t="shared" si="244"/>
        <v>0</v>
      </c>
      <c r="C991" s="22" t="b">
        <f t="shared" si="245"/>
        <v>0</v>
      </c>
      <c r="D991" s="22" t="b">
        <f t="shared" si="246"/>
        <v>0</v>
      </c>
      <c r="E991" s="22" t="b">
        <f t="shared" si="247"/>
        <v>0</v>
      </c>
      <c r="F991" s="22" t="b">
        <f t="shared" si="242"/>
        <v>0</v>
      </c>
      <c r="G991" s="22" t="b">
        <f t="shared" si="257"/>
        <v>0</v>
      </c>
      <c r="H991" s="22" t="b">
        <f t="shared" si="248"/>
        <v>0</v>
      </c>
      <c r="I991" s="22" t="b">
        <f t="shared" si="255"/>
        <v>0</v>
      </c>
      <c r="J991" s="22" t="b">
        <f t="shared" si="249"/>
        <v>0</v>
      </c>
      <c r="K991" s="3" t="str">
        <f>IF(AND(J991,RIGHT(Y991)="통"),Y991,"")</f>
        <v/>
      </c>
      <c r="L991" s="3" t="str">
        <f t="shared" si="250"/>
        <v/>
      </c>
      <c r="M991" s="3" t="str">
        <f t="shared" si="251"/>
        <v/>
      </c>
      <c r="N991" s="64" t="str">
        <f t="shared" si="256"/>
        <v/>
      </c>
      <c r="O991" s="3" t="str">
        <f>IF(I991,IF(I992,CONCATENATE(Y991,O992),Y991),"")</f>
        <v/>
      </c>
      <c r="P991" s="19" t="str">
        <f>IF(G991,O991,IF(D991,Y991,""))</f>
        <v/>
      </c>
      <c r="Q991" s="23">
        <f>_xlfn.XLOOKUP(R991,summary!C1:C36,summary!B1:B36)</f>
        <v>43777</v>
      </c>
      <c r="R991" s="24" t="str">
        <f t="shared" si="252"/>
        <v>동백1동</v>
      </c>
      <c r="S991" s="24" t="str">
        <f>IF(J991,Y991,S990)</f>
        <v>동백16통</v>
      </c>
      <c r="T991" s="24" t="str">
        <f>IF(J991,P992,T990)</f>
        <v>(동백동, 백현마을주공아파트)</v>
      </c>
      <c r="U991" s="24" t="str">
        <f t="shared" si="253"/>
        <v>동백</v>
      </c>
      <c r="V991" s="25">
        <f>IF(J991,M991,V990)</f>
        <v>16</v>
      </c>
      <c r="W991" s="24" t="str">
        <f t="shared" si="254"/>
        <v/>
      </c>
      <c r="X991" s="26"/>
      <c r="Y991" s="7"/>
      <c r="Z991" s="7"/>
      <c r="AA991" s="7"/>
      <c r="AB991" s="5"/>
      <c r="AC991" s="5"/>
      <c r="AD991" s="5"/>
      <c r="AE991" s="5"/>
      <c r="AF991" s="5"/>
      <c r="AG991" s="5"/>
    </row>
    <row r="992" spans="1:33" ht="15.95" customHeight="1" x14ac:dyDescent="0.3">
      <c r="A992" s="22" t="b">
        <f t="shared" si="243"/>
        <v>0</v>
      </c>
      <c r="B992" s="22" t="b">
        <f t="shared" si="244"/>
        <v>0</v>
      </c>
      <c r="C992" s="22" t="b">
        <f t="shared" si="245"/>
        <v>0</v>
      </c>
      <c r="D992" s="22" t="b">
        <f t="shared" si="246"/>
        <v>0</v>
      </c>
      <c r="E992" s="22" t="b">
        <f t="shared" si="247"/>
        <v>0</v>
      </c>
      <c r="F992" s="22" t="b">
        <f t="shared" si="242"/>
        <v>0</v>
      </c>
      <c r="G992" s="22" t="b">
        <f t="shared" si="257"/>
        <v>0</v>
      </c>
      <c r="H992" s="22" t="b">
        <f t="shared" si="248"/>
        <v>0</v>
      </c>
      <c r="I992" s="22" t="b">
        <f t="shared" si="255"/>
        <v>0</v>
      </c>
      <c r="J992" s="22" t="b">
        <f t="shared" si="249"/>
        <v>0</v>
      </c>
      <c r="K992" s="3" t="str">
        <f>IF(AND(J992,RIGHT(Y992)="통"),Y992,"")</f>
        <v/>
      </c>
      <c r="L992" s="3" t="str">
        <f t="shared" si="250"/>
        <v/>
      </c>
      <c r="M992" s="3" t="str">
        <f t="shared" si="251"/>
        <v/>
      </c>
      <c r="N992" s="64" t="str">
        <f t="shared" si="256"/>
        <v/>
      </c>
      <c r="O992" s="3" t="str">
        <f>IF(I992,IF(I993,CONCATENATE(Y992,O993),Y992),"")</f>
        <v/>
      </c>
      <c r="P992" s="19" t="str">
        <f>IF(G992,O992,IF(D992,Y992,""))</f>
        <v/>
      </c>
      <c r="Q992" s="23">
        <f>_xlfn.XLOOKUP(R992,summary!C1:C36,summary!B1:B36)</f>
        <v>43777</v>
      </c>
      <c r="R992" s="24" t="str">
        <f t="shared" si="252"/>
        <v>동백1동</v>
      </c>
      <c r="S992" s="24" t="str">
        <f>IF(J992,Y992,S991)</f>
        <v>동백16통</v>
      </c>
      <c r="T992" s="24" t="str">
        <f>IF(J992,P993,T991)</f>
        <v>(동백동, 백현마을주공아파트)</v>
      </c>
      <c r="U992" s="24" t="str">
        <f t="shared" si="253"/>
        <v>동백</v>
      </c>
      <c r="V992" s="25">
        <f>IF(J992,M992,V991)</f>
        <v>16</v>
      </c>
      <c r="W992" s="25">
        <f t="shared" si="254"/>
        <v>9</v>
      </c>
      <c r="X992" s="26"/>
      <c r="Y992" s="7"/>
      <c r="Z992" s="2" t="s">
        <v>114</v>
      </c>
      <c r="AA992" s="2" t="s">
        <v>1177</v>
      </c>
      <c r="AB992" s="5"/>
      <c r="AC992" s="5"/>
      <c r="AD992" s="5"/>
      <c r="AE992" s="5"/>
      <c r="AF992" s="5"/>
      <c r="AG992" s="5"/>
    </row>
    <row r="993" spans="1:33" ht="15.95" customHeight="1" x14ac:dyDescent="0.3">
      <c r="A993" s="22" t="b">
        <f t="shared" si="243"/>
        <v>0</v>
      </c>
      <c r="B993" s="22" t="b">
        <f t="shared" si="244"/>
        <v>0</v>
      </c>
      <c r="C993" s="22" t="b">
        <f t="shared" si="245"/>
        <v>0</v>
      </c>
      <c r="D993" s="22" t="b">
        <f t="shared" si="246"/>
        <v>0</v>
      </c>
      <c r="E993" s="22" t="b">
        <f t="shared" si="247"/>
        <v>0</v>
      </c>
      <c r="F993" s="22" t="b">
        <f t="shared" si="242"/>
        <v>0</v>
      </c>
      <c r="G993" s="22" t="b">
        <f t="shared" si="257"/>
        <v>0</v>
      </c>
      <c r="H993" s="22" t="b">
        <f t="shared" si="248"/>
        <v>0</v>
      </c>
      <c r="I993" s="22" t="b">
        <f t="shared" si="255"/>
        <v>0</v>
      </c>
      <c r="J993" s="22" t="b">
        <f t="shared" si="249"/>
        <v>0</v>
      </c>
      <c r="K993" s="3" t="str">
        <f>IF(AND(J993,RIGHT(Y993)="통"),Y993,"")</f>
        <v/>
      </c>
      <c r="L993" s="3" t="str">
        <f t="shared" si="250"/>
        <v/>
      </c>
      <c r="M993" s="3" t="str">
        <f t="shared" si="251"/>
        <v/>
      </c>
      <c r="N993" s="64" t="str">
        <f t="shared" si="256"/>
        <v/>
      </c>
      <c r="O993" s="3" t="str">
        <f>IF(I993,IF(I994,CONCATENATE(Y993,O994),Y993),"")</f>
        <v/>
      </c>
      <c r="P993" s="19" t="str">
        <f>IF(G993,O993,IF(D993,Y993,""))</f>
        <v/>
      </c>
      <c r="Q993" s="23">
        <f>_xlfn.XLOOKUP(R993,summary!C1:C36,summary!B1:B36)</f>
        <v>43777</v>
      </c>
      <c r="R993" s="24" t="str">
        <f t="shared" si="252"/>
        <v>동백1동</v>
      </c>
      <c r="S993" s="24" t="str">
        <f>IF(J993,Y993,S992)</f>
        <v>동백16통</v>
      </c>
      <c r="T993" s="24" t="str">
        <f>IF(J993,P994,T992)</f>
        <v>(동백동, 백현마을주공아파트)</v>
      </c>
      <c r="U993" s="24" t="str">
        <f t="shared" si="253"/>
        <v>동백</v>
      </c>
      <c r="V993" s="25">
        <f>IF(J993,M993,V992)</f>
        <v>16</v>
      </c>
      <c r="W993" s="24" t="str">
        <f t="shared" si="254"/>
        <v/>
      </c>
      <c r="X993" s="26"/>
      <c r="Y993" s="7"/>
      <c r="Z993" s="7"/>
      <c r="AA993" s="7"/>
      <c r="AB993" s="5"/>
      <c r="AC993" s="5"/>
      <c r="AD993" s="5"/>
      <c r="AE993" s="5"/>
      <c r="AF993" s="5"/>
      <c r="AG993" s="5"/>
    </row>
    <row r="994" spans="1:33" ht="15.95" customHeight="1" x14ac:dyDescent="0.3">
      <c r="A994" s="22" t="b">
        <f t="shared" si="243"/>
        <v>0</v>
      </c>
      <c r="B994" s="22" t="b">
        <f t="shared" si="244"/>
        <v>0</v>
      </c>
      <c r="C994" s="22" t="b">
        <f t="shared" si="245"/>
        <v>0</v>
      </c>
      <c r="D994" s="22" t="b">
        <f t="shared" si="246"/>
        <v>0</v>
      </c>
      <c r="E994" s="22" t="b">
        <f t="shared" si="247"/>
        <v>0</v>
      </c>
      <c r="F994" s="22" t="b">
        <f t="shared" si="242"/>
        <v>0</v>
      </c>
      <c r="G994" s="22" t="b">
        <f t="shared" si="257"/>
        <v>0</v>
      </c>
      <c r="H994" s="22" t="b">
        <f t="shared" si="248"/>
        <v>0</v>
      </c>
      <c r="I994" s="22" t="b">
        <f t="shared" si="255"/>
        <v>0</v>
      </c>
      <c r="J994" s="22" t="b">
        <f t="shared" si="249"/>
        <v>0</v>
      </c>
      <c r="K994" s="3" t="str">
        <f>IF(AND(J994,RIGHT(Y994)="통"),Y994,"")</f>
        <v/>
      </c>
      <c r="L994" s="3" t="str">
        <f t="shared" si="250"/>
        <v/>
      </c>
      <c r="M994" s="3" t="str">
        <f t="shared" si="251"/>
        <v/>
      </c>
      <c r="N994" s="64" t="str">
        <f t="shared" si="256"/>
        <v/>
      </c>
      <c r="O994" s="3" t="str">
        <f>IF(I994,IF(I995,CONCATENATE(Y994,O995),Y994),"")</f>
        <v/>
      </c>
      <c r="P994" s="19" t="str">
        <f>IF(G994,O994,IF(D994,Y994,""))</f>
        <v/>
      </c>
      <c r="Q994" s="23">
        <f>_xlfn.XLOOKUP(R994,summary!C1:C36,summary!B1:B36)</f>
        <v>43777</v>
      </c>
      <c r="R994" s="24" t="str">
        <f t="shared" si="252"/>
        <v>동백1동</v>
      </c>
      <c r="S994" s="24" t="str">
        <f>IF(J994,Y994,S993)</f>
        <v>동백16통</v>
      </c>
      <c r="T994" s="24" t="str">
        <f>IF(J994,P995,T993)</f>
        <v>(동백동, 백현마을주공아파트)</v>
      </c>
      <c r="U994" s="24" t="str">
        <f t="shared" si="253"/>
        <v>동백</v>
      </c>
      <c r="V994" s="25">
        <f>IF(J994,M994,V993)</f>
        <v>16</v>
      </c>
      <c r="W994" s="24" t="str">
        <f t="shared" si="254"/>
        <v/>
      </c>
      <c r="X994" s="26"/>
      <c r="Y994" s="7"/>
      <c r="Z994" s="7"/>
      <c r="AA994" s="7"/>
      <c r="AB994" s="5"/>
      <c r="AC994" s="5"/>
      <c r="AD994" s="5"/>
      <c r="AE994" s="5"/>
      <c r="AF994" s="5"/>
      <c r="AG994" s="5"/>
    </row>
    <row r="995" spans="1:33" ht="15.95" customHeight="1" x14ac:dyDescent="0.3">
      <c r="A995" s="22" t="b">
        <f t="shared" si="243"/>
        <v>0</v>
      </c>
      <c r="B995" s="22" t="b">
        <f t="shared" si="244"/>
        <v>0</v>
      </c>
      <c r="C995" s="22" t="b">
        <f t="shared" si="245"/>
        <v>0</v>
      </c>
      <c r="D995" s="22" t="b">
        <f t="shared" si="246"/>
        <v>0</v>
      </c>
      <c r="E995" s="22" t="b">
        <f t="shared" si="247"/>
        <v>0</v>
      </c>
      <c r="F995" s="22" t="b">
        <f t="shared" si="242"/>
        <v>0</v>
      </c>
      <c r="G995" s="22" t="b">
        <f t="shared" si="257"/>
        <v>0</v>
      </c>
      <c r="H995" s="22" t="b">
        <f t="shared" si="248"/>
        <v>0</v>
      </c>
      <c r="I995" s="22" t="b">
        <f t="shared" si="255"/>
        <v>0</v>
      </c>
      <c r="J995" s="22" t="b">
        <f t="shared" si="249"/>
        <v>0</v>
      </c>
      <c r="K995" s="3" t="str">
        <f>IF(AND(J995,RIGHT(Y995)="통"),Y995,"")</f>
        <v/>
      </c>
      <c r="L995" s="3" t="str">
        <f t="shared" si="250"/>
        <v/>
      </c>
      <c r="M995" s="3" t="str">
        <f t="shared" si="251"/>
        <v/>
      </c>
      <c r="N995" s="64" t="str">
        <f t="shared" si="256"/>
        <v/>
      </c>
      <c r="O995" s="3" t="str">
        <f>IF(I995,IF(I996,CONCATENATE(Y995,O996),Y995),"")</f>
        <v/>
      </c>
      <c r="P995" s="19" t="str">
        <f>IF(G995,O995,IF(D995,Y995,""))</f>
        <v/>
      </c>
      <c r="Q995" s="23">
        <f>_xlfn.XLOOKUP(R995,summary!C1:C36,summary!B1:B36)</f>
        <v>43777</v>
      </c>
      <c r="R995" s="24" t="str">
        <f t="shared" si="252"/>
        <v>동백1동</v>
      </c>
      <c r="S995" s="24" t="str">
        <f>IF(J995,Y995,S994)</f>
        <v>동백16통</v>
      </c>
      <c r="T995" s="24" t="str">
        <f>IF(J995,P996,T994)</f>
        <v>(동백동, 백현마을주공아파트)</v>
      </c>
      <c r="U995" s="24" t="str">
        <f t="shared" si="253"/>
        <v>동백</v>
      </c>
      <c r="V995" s="25">
        <f>IF(J995,M995,V994)</f>
        <v>16</v>
      </c>
      <c r="W995" s="25">
        <f t="shared" si="254"/>
        <v>10</v>
      </c>
      <c r="X995" s="26"/>
      <c r="Y995" s="7"/>
      <c r="Z995" s="2" t="s">
        <v>116</v>
      </c>
      <c r="AA995" s="2" t="s">
        <v>1178</v>
      </c>
      <c r="AB995" s="5"/>
      <c r="AC995" s="5"/>
      <c r="AD995" s="5"/>
      <c r="AE995" s="5"/>
      <c r="AF995" s="5"/>
      <c r="AG995" s="5"/>
    </row>
    <row r="996" spans="1:33" ht="15.95" customHeight="1" x14ac:dyDescent="0.3">
      <c r="A996" s="22" t="b">
        <f t="shared" si="243"/>
        <v>0</v>
      </c>
      <c r="B996" s="22" t="b">
        <f t="shared" si="244"/>
        <v>0</v>
      </c>
      <c r="C996" s="22" t="b">
        <f t="shared" si="245"/>
        <v>0</v>
      </c>
      <c r="D996" s="22" t="b">
        <f t="shared" si="246"/>
        <v>0</v>
      </c>
      <c r="E996" s="22" t="b">
        <f t="shared" si="247"/>
        <v>0</v>
      </c>
      <c r="F996" s="22" t="b">
        <f t="shared" si="242"/>
        <v>0</v>
      </c>
      <c r="G996" s="22" t="b">
        <f t="shared" si="257"/>
        <v>0</v>
      </c>
      <c r="H996" s="22" t="b">
        <f t="shared" si="248"/>
        <v>0</v>
      </c>
      <c r="I996" s="22" t="b">
        <f t="shared" si="255"/>
        <v>0</v>
      </c>
      <c r="J996" s="22" t="b">
        <f t="shared" si="249"/>
        <v>0</v>
      </c>
      <c r="K996" s="3" t="str">
        <f>IF(AND(J996,RIGHT(Y996)="통"),Y996,"")</f>
        <v/>
      </c>
      <c r="L996" s="3" t="str">
        <f t="shared" si="250"/>
        <v/>
      </c>
      <c r="M996" s="3" t="str">
        <f t="shared" si="251"/>
        <v/>
      </c>
      <c r="N996" s="64" t="str">
        <f t="shared" si="256"/>
        <v/>
      </c>
      <c r="O996" s="3" t="str">
        <f>IF(I996,IF(I997,CONCATENATE(Y996,O997),Y996),"")</f>
        <v/>
      </c>
      <c r="P996" s="19" t="str">
        <f>IF(G996,O996,IF(D996,Y996,""))</f>
        <v/>
      </c>
      <c r="Q996" s="23">
        <f>_xlfn.XLOOKUP(R996,summary!C1:C36,summary!B1:B36)</f>
        <v>43777</v>
      </c>
      <c r="R996" s="24" t="str">
        <f t="shared" si="252"/>
        <v>동백1동</v>
      </c>
      <c r="S996" s="24" t="str">
        <f>IF(J996,Y996,S995)</f>
        <v>동백16통</v>
      </c>
      <c r="T996" s="24" t="str">
        <f>IF(J996,P997,T995)</f>
        <v>(동백동, 백현마을주공아파트)</v>
      </c>
      <c r="U996" s="24" t="str">
        <f t="shared" si="253"/>
        <v>동백</v>
      </c>
      <c r="V996" s="25">
        <f>IF(J996,M996,V995)</f>
        <v>16</v>
      </c>
      <c r="W996" s="24" t="str">
        <f t="shared" si="254"/>
        <v/>
      </c>
      <c r="X996" s="26"/>
      <c r="Y996" s="7"/>
      <c r="Z996" s="7"/>
      <c r="AA996" s="7"/>
      <c r="AB996" s="5"/>
      <c r="AC996" s="5"/>
      <c r="AD996" s="5"/>
      <c r="AE996" s="5"/>
      <c r="AF996" s="5"/>
      <c r="AG996" s="5"/>
    </row>
    <row r="997" spans="1:33" ht="15.95" customHeight="1" x14ac:dyDescent="0.3">
      <c r="A997" s="22" t="b">
        <f t="shared" si="243"/>
        <v>1</v>
      </c>
      <c r="B997" s="22" t="b">
        <f t="shared" si="244"/>
        <v>0</v>
      </c>
      <c r="C997" s="22" t="b">
        <f t="shared" si="245"/>
        <v>0</v>
      </c>
      <c r="D997" s="22" t="b">
        <f t="shared" si="246"/>
        <v>0</v>
      </c>
      <c r="E997" s="22" t="b">
        <f t="shared" si="247"/>
        <v>0</v>
      </c>
      <c r="F997" s="22" t="b">
        <f t="shared" si="242"/>
        <v>0</v>
      </c>
      <c r="G997" s="22" t="b">
        <f t="shared" si="257"/>
        <v>0</v>
      </c>
      <c r="H997" s="22" t="b">
        <f t="shared" si="248"/>
        <v>0</v>
      </c>
      <c r="I997" s="22" t="b">
        <f t="shared" si="255"/>
        <v>0</v>
      </c>
      <c r="J997" s="22" t="b">
        <f t="shared" si="249"/>
        <v>1</v>
      </c>
      <c r="K997" s="3" t="str">
        <f>IF(AND(J997,RIGHT(Y997)="통"),Y997,"")</f>
        <v>동백17통</v>
      </c>
      <c r="L997" s="3" t="str">
        <f t="shared" si="250"/>
        <v>17</v>
      </c>
      <c r="M997" s="22">
        <f t="shared" si="251"/>
        <v>17</v>
      </c>
      <c r="N997" s="64" t="str">
        <f t="shared" si="256"/>
        <v>동백</v>
      </c>
      <c r="O997" s="3" t="str">
        <f>IF(I997,IF(I998,CONCATENATE(Y997,O998),Y997),"")</f>
        <v/>
      </c>
      <c r="P997" s="19" t="str">
        <f>IF(G997,O997,IF(D997,Y997,""))</f>
        <v/>
      </c>
      <c r="Q997" s="23">
        <f>_xlfn.XLOOKUP(R997,summary!C1:C36,summary!B1:B36)</f>
        <v>43777</v>
      </c>
      <c r="R997" s="24" t="str">
        <f t="shared" si="252"/>
        <v>동백1동</v>
      </c>
      <c r="S997" s="24" t="str">
        <f>IF(J997,Y997,S996)</f>
        <v>동백17통</v>
      </c>
      <c r="T997" s="24" t="str">
        <f>IF(J997,P998,T996)</f>
        <v>(동백동, 백현마을주공아파트)</v>
      </c>
      <c r="U997" s="24" t="str">
        <f t="shared" si="253"/>
        <v>동백</v>
      </c>
      <c r="V997" s="25">
        <f>IF(J997,M997,V996)</f>
        <v>17</v>
      </c>
      <c r="W997" s="25">
        <f t="shared" si="254"/>
        <v>1</v>
      </c>
      <c r="X997" s="26"/>
      <c r="Y997" s="2" t="s">
        <v>1179</v>
      </c>
      <c r="Z997" s="2" t="s">
        <v>79</v>
      </c>
      <c r="AA997" s="2" t="s">
        <v>1180</v>
      </c>
      <c r="AB997" s="5"/>
      <c r="AC997" s="5"/>
      <c r="AD997" s="5"/>
      <c r="AE997" s="5"/>
      <c r="AF997" s="5"/>
      <c r="AG997" s="5"/>
    </row>
    <row r="998" spans="1:33" ht="15.95" customHeight="1" x14ac:dyDescent="0.3">
      <c r="A998" s="22" t="b">
        <f t="shared" si="243"/>
        <v>1</v>
      </c>
      <c r="B998" s="22" t="b">
        <f t="shared" si="244"/>
        <v>1</v>
      </c>
      <c r="C998" s="22" t="b">
        <f t="shared" si="245"/>
        <v>0</v>
      </c>
      <c r="D998" s="22" t="b">
        <f t="shared" si="246"/>
        <v>0</v>
      </c>
      <c r="E998" s="22" t="b">
        <f t="shared" si="247"/>
        <v>1</v>
      </c>
      <c r="F998" s="22" t="b">
        <f t="shared" si="242"/>
        <v>1</v>
      </c>
      <c r="G998" s="22" t="b">
        <f t="shared" si="257"/>
        <v>1</v>
      </c>
      <c r="H998" s="22" t="b">
        <f t="shared" si="248"/>
        <v>0</v>
      </c>
      <c r="I998" s="22" t="b">
        <f t="shared" si="255"/>
        <v>1</v>
      </c>
      <c r="J998" s="22" t="b">
        <f t="shared" si="249"/>
        <v>0</v>
      </c>
      <c r="K998" s="3" t="str">
        <f>IF(AND(J998,RIGHT(Y998)="통"),Y998,"")</f>
        <v/>
      </c>
      <c r="L998" s="3" t="str">
        <f t="shared" si="250"/>
        <v/>
      </c>
      <c r="M998" s="3" t="str">
        <f t="shared" si="251"/>
        <v/>
      </c>
      <c r="N998" s="64" t="str">
        <f t="shared" si="256"/>
        <v/>
      </c>
      <c r="O998" s="3" t="str">
        <f>IF(I998,IF(I999,CONCATENATE(Y998,O999),Y998),"")</f>
        <v>(동백동, 백현마을주공아파트)</v>
      </c>
      <c r="P998" s="19" t="str">
        <f>IF(G998,O998,IF(D998,Y998,""))</f>
        <v>(동백동, 백현마을주공아파트)</v>
      </c>
      <c r="Q998" s="23">
        <f>_xlfn.XLOOKUP(R998,summary!C1:C36,summary!B1:B36)</f>
        <v>43777</v>
      </c>
      <c r="R998" s="24" t="str">
        <f t="shared" si="252"/>
        <v>동백1동</v>
      </c>
      <c r="S998" s="24" t="str">
        <f>IF(J998,Y998,S997)</f>
        <v>동백17통</v>
      </c>
      <c r="T998" s="24" t="str">
        <f>IF(J998,P999,T997)</f>
        <v>(동백동, 백현마을주공아파트)</v>
      </c>
      <c r="U998" s="24" t="str">
        <f t="shared" si="253"/>
        <v>동백</v>
      </c>
      <c r="V998" s="25">
        <f>IF(J998,M998,V997)</f>
        <v>17</v>
      </c>
      <c r="W998" s="25">
        <f t="shared" si="254"/>
        <v>2</v>
      </c>
      <c r="X998" s="26"/>
      <c r="Y998" s="2" t="s">
        <v>996</v>
      </c>
      <c r="Z998" s="2" t="s">
        <v>81</v>
      </c>
      <c r="AA998" s="2" t="s">
        <v>1181</v>
      </c>
      <c r="AB998" s="5"/>
      <c r="AC998" s="5"/>
      <c r="AD998" s="5"/>
      <c r="AE998" s="5"/>
      <c r="AF998" s="5"/>
      <c r="AG998" s="5"/>
    </row>
    <row r="999" spans="1:33" ht="15.95" customHeight="1" x14ac:dyDescent="0.3">
      <c r="A999" s="22" t="b">
        <f t="shared" si="243"/>
        <v>1</v>
      </c>
      <c r="B999" s="22" t="b">
        <f t="shared" si="244"/>
        <v>0</v>
      </c>
      <c r="C999" s="22" t="b">
        <f t="shared" si="245"/>
        <v>0</v>
      </c>
      <c r="D999" s="22" t="b">
        <f t="shared" si="246"/>
        <v>0</v>
      </c>
      <c r="E999" s="22" t="b">
        <f t="shared" si="247"/>
        <v>0</v>
      </c>
      <c r="F999" s="22" t="b">
        <f t="shared" si="242"/>
        <v>0</v>
      </c>
      <c r="G999" s="22" t="b">
        <f t="shared" si="257"/>
        <v>0</v>
      </c>
      <c r="H999" s="22" t="b">
        <f t="shared" si="248"/>
        <v>0</v>
      </c>
      <c r="I999" s="22" t="b">
        <f t="shared" si="255"/>
        <v>1</v>
      </c>
      <c r="J999" s="22" t="b">
        <f t="shared" si="249"/>
        <v>0</v>
      </c>
      <c r="K999" s="3" t="str">
        <f>IF(AND(J999,RIGHT(Y999)="통"),Y999,"")</f>
        <v/>
      </c>
      <c r="L999" s="3" t="str">
        <f t="shared" si="250"/>
        <v/>
      </c>
      <c r="M999" s="3" t="str">
        <f t="shared" si="251"/>
        <v/>
      </c>
      <c r="N999" s="64" t="str">
        <f t="shared" si="256"/>
        <v/>
      </c>
      <c r="O999" s="3" t="str">
        <f>IF(I999,IF(I1000,CONCATENATE(Y999,O1000),Y999),"")</f>
        <v>백현마을주공아파트)</v>
      </c>
      <c r="P999" s="19" t="str">
        <f>IF(G999,O999,IF(D999,Y999,""))</f>
        <v/>
      </c>
      <c r="Q999" s="23">
        <f>_xlfn.XLOOKUP(R999,summary!C1:C36,summary!B1:B36)</f>
        <v>43777</v>
      </c>
      <c r="R999" s="24" t="str">
        <f t="shared" si="252"/>
        <v>동백1동</v>
      </c>
      <c r="S999" s="24" t="str">
        <f>IF(J999,Y999,S998)</f>
        <v>동백17통</v>
      </c>
      <c r="T999" s="24" t="str">
        <f>IF(J999,P1000,T998)</f>
        <v>(동백동, 백현마을주공아파트)</v>
      </c>
      <c r="U999" s="24" t="str">
        <f t="shared" si="253"/>
        <v>동백</v>
      </c>
      <c r="V999" s="25">
        <f>IF(J999,M999,V998)</f>
        <v>17</v>
      </c>
      <c r="W999" s="25">
        <f t="shared" si="254"/>
        <v>3</v>
      </c>
      <c r="X999" s="26"/>
      <c r="Y999" s="2" t="s">
        <v>1119</v>
      </c>
      <c r="Z999" s="2" t="s">
        <v>83</v>
      </c>
      <c r="AA999" s="2" t="s">
        <v>1182</v>
      </c>
      <c r="AB999" s="5"/>
      <c r="AC999" s="5"/>
      <c r="AD999" s="5"/>
      <c r="AE999" s="5"/>
      <c r="AF999" s="5"/>
      <c r="AG999" s="5"/>
    </row>
    <row r="1000" spans="1:33" ht="15.95" customHeight="1" x14ac:dyDescent="0.3">
      <c r="A1000" s="22" t="b">
        <f t="shared" si="243"/>
        <v>1</v>
      </c>
      <c r="B1000" s="22" t="b">
        <f t="shared" si="244"/>
        <v>0</v>
      </c>
      <c r="C1000" s="22" t="b">
        <f t="shared" si="245"/>
        <v>1</v>
      </c>
      <c r="D1000" s="22" t="b">
        <f t="shared" si="246"/>
        <v>0</v>
      </c>
      <c r="E1000" s="22" t="b">
        <f t="shared" si="247"/>
        <v>1</v>
      </c>
      <c r="F1000" s="22" t="b">
        <f t="shared" si="242"/>
        <v>1</v>
      </c>
      <c r="G1000" s="22" t="b">
        <f t="shared" si="257"/>
        <v>0</v>
      </c>
      <c r="H1000" s="22" t="b">
        <f t="shared" si="248"/>
        <v>1</v>
      </c>
      <c r="I1000" s="22" t="b">
        <f t="shared" si="255"/>
        <v>1</v>
      </c>
      <c r="J1000" s="22" t="b">
        <f t="shared" si="249"/>
        <v>0</v>
      </c>
      <c r="K1000" s="3" t="str">
        <f>IF(AND(J1000,RIGHT(Y1000)="통"),Y1000,"")</f>
        <v/>
      </c>
      <c r="L1000" s="3" t="str">
        <f t="shared" si="250"/>
        <v/>
      </c>
      <c r="M1000" s="3" t="str">
        <f t="shared" si="251"/>
        <v/>
      </c>
      <c r="N1000" s="64" t="str">
        <f t="shared" si="256"/>
        <v/>
      </c>
      <c r="O1000" s="3" t="str">
        <f>IF(I1000,IF(I1001,CONCATENATE(Y1000,O1001),Y1000),"")</f>
        <v>주공아파트)</v>
      </c>
      <c r="P1000" s="19" t="str">
        <f>IF(G1000,O1000,IF(D1000,Y1000,""))</f>
        <v/>
      </c>
      <c r="Q1000" s="23">
        <f>_xlfn.XLOOKUP(R1000,summary!C1:C36,summary!B1:B36)</f>
        <v>43777</v>
      </c>
      <c r="R1000" s="24" t="str">
        <f t="shared" si="252"/>
        <v>동백1동</v>
      </c>
      <c r="S1000" s="24" t="str">
        <f>IF(J1000,Y1000,S999)</f>
        <v>동백17통</v>
      </c>
      <c r="T1000" s="24" t="str">
        <f>IF(J1000,P1001,T999)</f>
        <v>(동백동, 백현마을주공아파트)</v>
      </c>
      <c r="U1000" s="24" t="str">
        <f t="shared" si="253"/>
        <v>동백</v>
      </c>
      <c r="V1000" s="25">
        <f>IF(J1000,M1000,V999)</f>
        <v>17</v>
      </c>
      <c r="W1000" s="25">
        <f t="shared" si="254"/>
        <v>4</v>
      </c>
      <c r="X1000" s="26"/>
      <c r="Y1000" s="2" t="s">
        <v>1063</v>
      </c>
      <c r="Z1000" s="2" t="s">
        <v>90</v>
      </c>
      <c r="AA1000" s="2" t="s">
        <v>1183</v>
      </c>
      <c r="AB1000" s="5"/>
      <c r="AC1000" s="5"/>
      <c r="AD1000" s="5"/>
      <c r="AE1000" s="5"/>
      <c r="AF1000" s="5"/>
      <c r="AG1000" s="5"/>
    </row>
    <row r="1001" spans="1:33" ht="15.95" customHeight="1" x14ac:dyDescent="0.3">
      <c r="A1001" s="22" t="b">
        <f t="shared" si="243"/>
        <v>0</v>
      </c>
      <c r="B1001" s="22" t="b">
        <f t="shared" si="244"/>
        <v>0</v>
      </c>
      <c r="C1001" s="22" t="b">
        <f t="shared" si="245"/>
        <v>0</v>
      </c>
      <c r="D1001" s="22" t="b">
        <f t="shared" si="246"/>
        <v>0</v>
      </c>
      <c r="E1001" s="22" t="b">
        <f t="shared" si="247"/>
        <v>0</v>
      </c>
      <c r="F1001" s="22" t="b">
        <f t="shared" si="242"/>
        <v>0</v>
      </c>
      <c r="G1001" s="22" t="b">
        <f t="shared" si="257"/>
        <v>0</v>
      </c>
      <c r="H1001" s="22" t="b">
        <f t="shared" si="248"/>
        <v>0</v>
      </c>
      <c r="I1001" s="22" t="b">
        <f t="shared" si="255"/>
        <v>0</v>
      </c>
      <c r="J1001" s="22" t="b">
        <f t="shared" si="249"/>
        <v>0</v>
      </c>
      <c r="K1001" s="3" t="str">
        <f>IF(AND(J1001,RIGHT(Y1001)="통"),Y1001,"")</f>
        <v/>
      </c>
      <c r="L1001" s="3" t="str">
        <f t="shared" si="250"/>
        <v/>
      </c>
      <c r="M1001" s="3" t="str">
        <f t="shared" si="251"/>
        <v/>
      </c>
      <c r="N1001" s="64" t="str">
        <f t="shared" si="256"/>
        <v/>
      </c>
      <c r="O1001" s="3" t="str">
        <f>IF(I1001,IF(I1002,CONCATENATE(Y1001,O1002),Y1001),"")</f>
        <v/>
      </c>
      <c r="P1001" s="19" t="str">
        <f>IF(G1001,O1001,IF(D1001,Y1001,""))</f>
        <v/>
      </c>
      <c r="Q1001" s="23">
        <f>_xlfn.XLOOKUP(R1001,summary!C1:C36,summary!B1:B36)</f>
        <v>43777</v>
      </c>
      <c r="R1001" s="24" t="str">
        <f t="shared" si="252"/>
        <v>동백1동</v>
      </c>
      <c r="S1001" s="24" t="str">
        <f>IF(J1001,Y1001,S1000)</f>
        <v>동백17통</v>
      </c>
      <c r="T1001" s="24" t="str">
        <f>IF(J1001,P1002,T1000)</f>
        <v>(동백동, 백현마을주공아파트)</v>
      </c>
      <c r="U1001" s="24" t="str">
        <f t="shared" si="253"/>
        <v>동백</v>
      </c>
      <c r="V1001" s="25">
        <f>IF(J1001,M1001,V1000)</f>
        <v>17</v>
      </c>
      <c r="W1001" s="25">
        <f t="shared" si="254"/>
        <v>5</v>
      </c>
      <c r="X1001" s="26"/>
      <c r="Y1001" s="7"/>
      <c r="Z1001" s="2" t="s">
        <v>106</v>
      </c>
      <c r="AA1001" s="2" t="s">
        <v>1184</v>
      </c>
      <c r="AB1001" s="5"/>
      <c r="AC1001" s="5"/>
      <c r="AD1001" s="5"/>
      <c r="AE1001" s="5"/>
      <c r="AF1001" s="5"/>
      <c r="AG1001" s="5"/>
    </row>
    <row r="1002" spans="1:33" ht="15.95" customHeight="1" x14ac:dyDescent="0.3">
      <c r="A1002" s="22" t="b">
        <f t="shared" si="243"/>
        <v>0</v>
      </c>
      <c r="B1002" s="22" t="b">
        <f t="shared" si="244"/>
        <v>0</v>
      </c>
      <c r="C1002" s="22" t="b">
        <f t="shared" si="245"/>
        <v>0</v>
      </c>
      <c r="D1002" s="22" t="b">
        <f t="shared" si="246"/>
        <v>0</v>
      </c>
      <c r="E1002" s="22" t="b">
        <f t="shared" si="247"/>
        <v>0</v>
      </c>
      <c r="F1002" s="22" t="b">
        <f t="shared" si="242"/>
        <v>0</v>
      </c>
      <c r="G1002" s="22" t="b">
        <f t="shared" si="257"/>
        <v>0</v>
      </c>
      <c r="H1002" s="22" t="b">
        <f t="shared" si="248"/>
        <v>0</v>
      </c>
      <c r="I1002" s="22" t="b">
        <f t="shared" si="255"/>
        <v>0</v>
      </c>
      <c r="J1002" s="22" t="b">
        <f t="shared" si="249"/>
        <v>0</v>
      </c>
      <c r="K1002" s="3" t="str">
        <f>IF(AND(J1002,RIGHT(Y1002)="통"),Y1002,"")</f>
        <v/>
      </c>
      <c r="L1002" s="3" t="str">
        <f t="shared" si="250"/>
        <v/>
      </c>
      <c r="M1002" s="3" t="str">
        <f t="shared" si="251"/>
        <v/>
      </c>
      <c r="N1002" s="64" t="str">
        <f t="shared" si="256"/>
        <v/>
      </c>
      <c r="O1002" s="3" t="str">
        <f>IF(I1002,IF(I1003,CONCATENATE(Y1002,O1003),Y1002),"")</f>
        <v/>
      </c>
      <c r="P1002" s="19" t="str">
        <f>IF(G1002,O1002,IF(D1002,Y1002,""))</f>
        <v/>
      </c>
      <c r="Q1002" s="23">
        <f>_xlfn.XLOOKUP(R1002,summary!C1:C36,summary!B1:B36)</f>
        <v>43777</v>
      </c>
      <c r="R1002" s="24" t="str">
        <f t="shared" si="252"/>
        <v>동백1동</v>
      </c>
      <c r="S1002" s="24" t="str">
        <f>IF(J1002,Y1002,S1001)</f>
        <v>동백17통</v>
      </c>
      <c r="T1002" s="24" t="str">
        <f>IF(J1002,P1003,T1001)</f>
        <v>(동백동, 백현마을주공아파트)</v>
      </c>
      <c r="U1002" s="24" t="str">
        <f t="shared" si="253"/>
        <v>동백</v>
      </c>
      <c r="V1002" s="25">
        <f>IF(J1002,M1002,V1001)</f>
        <v>17</v>
      </c>
      <c r="W1002" s="25">
        <f t="shared" si="254"/>
        <v>6</v>
      </c>
      <c r="X1002" s="26"/>
      <c r="Y1002" s="7"/>
      <c r="Z1002" s="2" t="s">
        <v>108</v>
      </c>
      <c r="AA1002" s="2" t="s">
        <v>1185</v>
      </c>
      <c r="AB1002" s="5"/>
      <c r="AC1002" s="5"/>
      <c r="AD1002" s="5"/>
      <c r="AE1002" s="5"/>
      <c r="AF1002" s="5"/>
      <c r="AG1002" s="5"/>
    </row>
    <row r="1003" spans="1:33" ht="15.95" customHeight="1" x14ac:dyDescent="0.3">
      <c r="A1003" s="22" t="b">
        <f t="shared" si="243"/>
        <v>0</v>
      </c>
      <c r="B1003" s="22" t="b">
        <f t="shared" si="244"/>
        <v>0</v>
      </c>
      <c r="C1003" s="22" t="b">
        <f t="shared" si="245"/>
        <v>0</v>
      </c>
      <c r="D1003" s="22" t="b">
        <f t="shared" si="246"/>
        <v>0</v>
      </c>
      <c r="E1003" s="22" t="b">
        <f t="shared" si="247"/>
        <v>0</v>
      </c>
      <c r="F1003" s="22" t="b">
        <f t="shared" si="242"/>
        <v>0</v>
      </c>
      <c r="G1003" s="22" t="b">
        <f t="shared" si="257"/>
        <v>0</v>
      </c>
      <c r="H1003" s="22" t="b">
        <f t="shared" si="248"/>
        <v>0</v>
      </c>
      <c r="I1003" s="22" t="b">
        <f t="shared" si="255"/>
        <v>0</v>
      </c>
      <c r="J1003" s="22" t="b">
        <f t="shared" si="249"/>
        <v>0</v>
      </c>
      <c r="K1003" s="3" t="str">
        <f>IF(AND(J1003,RIGHT(Y1003)="통"),Y1003,"")</f>
        <v/>
      </c>
      <c r="L1003" s="3" t="str">
        <f t="shared" si="250"/>
        <v/>
      </c>
      <c r="M1003" s="3" t="str">
        <f t="shared" si="251"/>
        <v/>
      </c>
      <c r="N1003" s="64" t="str">
        <f t="shared" si="256"/>
        <v/>
      </c>
      <c r="O1003" s="3" t="str">
        <f>IF(I1003,IF(I1004,CONCATENATE(Y1003,O1004),Y1003),"")</f>
        <v/>
      </c>
      <c r="P1003" s="19" t="str">
        <f>IF(G1003,O1003,IF(D1003,Y1003,""))</f>
        <v/>
      </c>
      <c r="Q1003" s="23">
        <f>_xlfn.XLOOKUP(R1003,summary!C1:C36,summary!B1:B36)</f>
        <v>43777</v>
      </c>
      <c r="R1003" s="24" t="str">
        <f t="shared" si="252"/>
        <v>동백1동</v>
      </c>
      <c r="S1003" s="24" t="str">
        <f>IF(J1003,Y1003,S1002)</f>
        <v>동백17통</v>
      </c>
      <c r="T1003" s="24" t="str">
        <f>IF(J1003,P1004,T1002)</f>
        <v>(동백동, 백현마을주공아파트)</v>
      </c>
      <c r="U1003" s="24" t="str">
        <f t="shared" si="253"/>
        <v>동백</v>
      </c>
      <c r="V1003" s="25">
        <f>IF(J1003,M1003,V1002)</f>
        <v>17</v>
      </c>
      <c r="W1003" s="25">
        <f t="shared" si="254"/>
        <v>7</v>
      </c>
      <c r="X1003" s="26"/>
      <c r="Y1003" s="7"/>
      <c r="Z1003" s="2" t="s">
        <v>110</v>
      </c>
      <c r="AA1003" s="2" t="s">
        <v>1186</v>
      </c>
      <c r="AB1003" s="5"/>
      <c r="AC1003" s="5"/>
      <c r="AD1003" s="5"/>
      <c r="AE1003" s="5"/>
      <c r="AF1003" s="5"/>
      <c r="AG1003" s="5"/>
    </row>
    <row r="1004" spans="1:33" ht="15.95" customHeight="1" x14ac:dyDescent="0.3">
      <c r="A1004" s="22" t="b">
        <f t="shared" si="243"/>
        <v>0</v>
      </c>
      <c r="B1004" s="22" t="b">
        <f t="shared" si="244"/>
        <v>0</v>
      </c>
      <c r="C1004" s="22" t="b">
        <f t="shared" si="245"/>
        <v>0</v>
      </c>
      <c r="D1004" s="22" t="b">
        <f t="shared" si="246"/>
        <v>0</v>
      </c>
      <c r="E1004" s="22" t="b">
        <f t="shared" si="247"/>
        <v>0</v>
      </c>
      <c r="F1004" s="22" t="b">
        <f t="shared" si="242"/>
        <v>0</v>
      </c>
      <c r="G1004" s="22" t="b">
        <f t="shared" si="257"/>
        <v>0</v>
      </c>
      <c r="H1004" s="22" t="b">
        <f t="shared" si="248"/>
        <v>0</v>
      </c>
      <c r="I1004" s="22" t="b">
        <f t="shared" si="255"/>
        <v>0</v>
      </c>
      <c r="J1004" s="22" t="b">
        <f t="shared" si="249"/>
        <v>0</v>
      </c>
      <c r="K1004" s="3" t="str">
        <f>IF(AND(J1004,RIGHT(Y1004)="통"),Y1004,"")</f>
        <v/>
      </c>
      <c r="L1004" s="3" t="str">
        <f t="shared" si="250"/>
        <v/>
      </c>
      <c r="M1004" s="3" t="str">
        <f t="shared" si="251"/>
        <v/>
      </c>
      <c r="N1004" s="64" t="str">
        <f t="shared" si="256"/>
        <v/>
      </c>
      <c r="O1004" s="3" t="str">
        <f>IF(I1004,IF(I1005,CONCATENATE(Y1004,O1005),Y1004),"")</f>
        <v/>
      </c>
      <c r="P1004" s="19" t="str">
        <f>IF(G1004,O1004,IF(D1004,Y1004,""))</f>
        <v/>
      </c>
      <c r="Q1004" s="23">
        <f>_xlfn.XLOOKUP(R1004,summary!C1:C36,summary!B1:B36)</f>
        <v>43777</v>
      </c>
      <c r="R1004" s="24" t="str">
        <f t="shared" si="252"/>
        <v>동백1동</v>
      </c>
      <c r="S1004" s="24" t="str">
        <f>IF(J1004,Y1004,S1003)</f>
        <v>동백17통</v>
      </c>
      <c r="T1004" s="24" t="str">
        <f>IF(J1004,P1005,T1003)</f>
        <v>(동백동, 백현마을주공아파트)</v>
      </c>
      <c r="U1004" s="24" t="str">
        <f t="shared" si="253"/>
        <v>동백</v>
      </c>
      <c r="V1004" s="25">
        <f>IF(J1004,M1004,V1003)</f>
        <v>17</v>
      </c>
      <c r="W1004" s="25">
        <f t="shared" si="254"/>
        <v>8</v>
      </c>
      <c r="X1004" s="26"/>
      <c r="Y1004" s="7"/>
      <c r="Z1004" s="2" t="s">
        <v>112</v>
      </c>
      <c r="AA1004" s="2" t="s">
        <v>1187</v>
      </c>
      <c r="AB1004" s="5"/>
      <c r="AC1004" s="5"/>
      <c r="AD1004" s="5"/>
      <c r="AE1004" s="5"/>
      <c r="AF1004" s="5"/>
      <c r="AG1004" s="5"/>
    </row>
    <row r="1005" spans="1:33" ht="15.95" customHeight="1" x14ac:dyDescent="0.3">
      <c r="A1005" s="22" t="b">
        <f t="shared" si="243"/>
        <v>0</v>
      </c>
      <c r="B1005" s="22" t="b">
        <f t="shared" si="244"/>
        <v>0</v>
      </c>
      <c r="C1005" s="22" t="b">
        <f t="shared" si="245"/>
        <v>0</v>
      </c>
      <c r="D1005" s="22" t="b">
        <f t="shared" si="246"/>
        <v>0</v>
      </c>
      <c r="E1005" s="22" t="b">
        <f t="shared" si="247"/>
        <v>0</v>
      </c>
      <c r="F1005" s="22" t="b">
        <f t="shared" si="242"/>
        <v>0</v>
      </c>
      <c r="G1005" s="22" t="b">
        <f t="shared" si="257"/>
        <v>0</v>
      </c>
      <c r="H1005" s="22" t="b">
        <f t="shared" si="248"/>
        <v>0</v>
      </c>
      <c r="I1005" s="22" t="b">
        <f t="shared" si="255"/>
        <v>0</v>
      </c>
      <c r="J1005" s="22" t="b">
        <f t="shared" si="249"/>
        <v>0</v>
      </c>
      <c r="K1005" s="3" t="str">
        <f>IF(AND(J1005,RIGHT(Y1005)="통"),Y1005,"")</f>
        <v/>
      </c>
      <c r="L1005" s="3" t="str">
        <f t="shared" si="250"/>
        <v/>
      </c>
      <c r="M1005" s="3" t="str">
        <f t="shared" si="251"/>
        <v/>
      </c>
      <c r="N1005" s="64" t="str">
        <f t="shared" si="256"/>
        <v/>
      </c>
      <c r="O1005" s="3" t="str">
        <f>IF(I1005,IF(I1006,CONCATENATE(Y1005,O1006),Y1005),"")</f>
        <v/>
      </c>
      <c r="P1005" s="19" t="str">
        <f>IF(G1005,O1005,IF(D1005,Y1005,""))</f>
        <v/>
      </c>
      <c r="Q1005" s="23">
        <f>_xlfn.XLOOKUP(R1005,summary!C1:C36,summary!B1:B36)</f>
        <v>43777</v>
      </c>
      <c r="R1005" s="24" t="str">
        <f t="shared" si="252"/>
        <v>동백1동</v>
      </c>
      <c r="S1005" s="24" t="str">
        <f>IF(J1005,Y1005,S1004)</f>
        <v>동백17통</v>
      </c>
      <c r="T1005" s="24" t="str">
        <f>IF(J1005,P1006,T1004)</f>
        <v>(동백동, 백현마을주공아파트)</v>
      </c>
      <c r="U1005" s="24" t="str">
        <f t="shared" si="253"/>
        <v>동백</v>
      </c>
      <c r="V1005" s="25">
        <f>IF(J1005,M1005,V1004)</f>
        <v>17</v>
      </c>
      <c r="W1005" s="25">
        <f t="shared" si="254"/>
        <v>9</v>
      </c>
      <c r="X1005" s="26"/>
      <c r="Y1005" s="7"/>
      <c r="Z1005" s="2" t="s">
        <v>114</v>
      </c>
      <c r="AA1005" s="2" t="s">
        <v>1188</v>
      </c>
      <c r="AB1005" s="5"/>
      <c r="AC1005" s="5"/>
      <c r="AD1005" s="5"/>
      <c r="AE1005" s="5"/>
      <c r="AF1005" s="5"/>
      <c r="AG1005" s="5"/>
    </row>
    <row r="1006" spans="1:33" ht="15.95" customHeight="1" x14ac:dyDescent="0.3">
      <c r="A1006" s="22" t="b">
        <f t="shared" si="243"/>
        <v>1</v>
      </c>
      <c r="B1006" s="22" t="b">
        <f t="shared" si="244"/>
        <v>0</v>
      </c>
      <c r="C1006" s="22" t="b">
        <f t="shared" si="245"/>
        <v>0</v>
      </c>
      <c r="D1006" s="22" t="b">
        <f t="shared" si="246"/>
        <v>0</v>
      </c>
      <c r="E1006" s="22" t="b">
        <f t="shared" si="247"/>
        <v>0</v>
      </c>
      <c r="F1006" s="22" t="b">
        <f t="shared" si="242"/>
        <v>0</v>
      </c>
      <c r="G1006" s="22" t="b">
        <f t="shared" si="257"/>
        <v>0</v>
      </c>
      <c r="H1006" s="22" t="b">
        <f t="shared" si="248"/>
        <v>0</v>
      </c>
      <c r="I1006" s="22" t="b">
        <f t="shared" si="255"/>
        <v>0</v>
      </c>
      <c r="J1006" s="22" t="b">
        <f t="shared" si="249"/>
        <v>1</v>
      </c>
      <c r="K1006" s="3" t="str">
        <f>IF(AND(J1006,RIGHT(Y1006)="통"),Y1006,"")</f>
        <v>동백18통</v>
      </c>
      <c r="L1006" s="3" t="str">
        <f t="shared" si="250"/>
        <v>18</v>
      </c>
      <c r="M1006" s="22">
        <f t="shared" si="251"/>
        <v>18</v>
      </c>
      <c r="N1006" s="64" t="str">
        <f t="shared" si="256"/>
        <v>동백</v>
      </c>
      <c r="O1006" s="3" t="str">
        <f>IF(I1006,IF(I1007,CONCATENATE(Y1006,O1007),Y1006),"")</f>
        <v/>
      </c>
      <c r="P1006" s="19" t="str">
        <f>IF(G1006,O1006,IF(D1006,Y1006,""))</f>
        <v/>
      </c>
      <c r="Q1006" s="23">
        <f>_xlfn.XLOOKUP(R1006,summary!C1:C36,summary!B1:B36)</f>
        <v>43777</v>
      </c>
      <c r="R1006" s="24" t="str">
        <f t="shared" si="252"/>
        <v>동백1동</v>
      </c>
      <c r="S1006" s="24" t="str">
        <f>IF(J1006,Y1006,S1005)</f>
        <v>동백18통</v>
      </c>
      <c r="T1006" s="24" t="str">
        <f>IF(J1006,P1007,T1005)</f>
        <v>(동백동, 백현마을주공아파트)</v>
      </c>
      <c r="U1006" s="24" t="str">
        <f t="shared" si="253"/>
        <v>동백</v>
      </c>
      <c r="V1006" s="25">
        <f>IF(J1006,M1006,V1005)</f>
        <v>18</v>
      </c>
      <c r="W1006" s="25">
        <f t="shared" si="254"/>
        <v>1</v>
      </c>
      <c r="X1006" s="26"/>
      <c r="Y1006" s="2" t="s">
        <v>1189</v>
      </c>
      <c r="Z1006" s="2" t="s">
        <v>79</v>
      </c>
      <c r="AA1006" s="2" t="s">
        <v>1190</v>
      </c>
      <c r="AB1006" s="5"/>
      <c r="AC1006" s="5"/>
      <c r="AD1006" s="5"/>
      <c r="AE1006" s="5"/>
      <c r="AF1006" s="5"/>
      <c r="AG1006" s="5"/>
    </row>
    <row r="1007" spans="1:33" ht="15.95" customHeight="1" x14ac:dyDescent="0.3">
      <c r="A1007" s="22" t="b">
        <f t="shared" si="243"/>
        <v>1</v>
      </c>
      <c r="B1007" s="22" t="b">
        <f t="shared" si="244"/>
        <v>1</v>
      </c>
      <c r="C1007" s="22" t="b">
        <f t="shared" si="245"/>
        <v>0</v>
      </c>
      <c r="D1007" s="22" t="b">
        <f t="shared" si="246"/>
        <v>0</v>
      </c>
      <c r="E1007" s="22" t="b">
        <f t="shared" si="247"/>
        <v>1</v>
      </c>
      <c r="F1007" s="22" t="b">
        <f t="shared" ref="F1007:F1070" si="258">_xlfn.XOR(B1007,C1007)</f>
        <v>1</v>
      </c>
      <c r="G1007" s="22" t="b">
        <f t="shared" si="257"/>
        <v>1</v>
      </c>
      <c r="H1007" s="22" t="b">
        <f t="shared" si="248"/>
        <v>0</v>
      </c>
      <c r="I1007" s="22" t="b">
        <f t="shared" si="255"/>
        <v>1</v>
      </c>
      <c r="J1007" s="22" t="b">
        <f t="shared" si="249"/>
        <v>0</v>
      </c>
      <c r="K1007" s="3" t="str">
        <f>IF(AND(J1007,RIGHT(Y1007)="통"),Y1007,"")</f>
        <v/>
      </c>
      <c r="L1007" s="3" t="str">
        <f t="shared" si="250"/>
        <v/>
      </c>
      <c r="M1007" s="3" t="str">
        <f t="shared" si="251"/>
        <v/>
      </c>
      <c r="N1007" s="64" t="str">
        <f t="shared" si="256"/>
        <v/>
      </c>
      <c r="O1007" s="3" t="str">
        <f>IF(I1007,IF(I1008,CONCATENATE(Y1007,O1008),Y1007),"")</f>
        <v>(동백동, 백현마을주공아파트)</v>
      </c>
      <c r="P1007" s="19" t="str">
        <f>IF(G1007,O1007,IF(D1007,Y1007,""))</f>
        <v>(동백동, 백현마을주공아파트)</v>
      </c>
      <c r="Q1007" s="23">
        <f>_xlfn.XLOOKUP(R1007,summary!C1:C36,summary!B1:B36)</f>
        <v>43777</v>
      </c>
      <c r="R1007" s="24" t="str">
        <f t="shared" si="252"/>
        <v>동백1동</v>
      </c>
      <c r="S1007" s="24" t="str">
        <f>IF(J1007,Y1007,S1006)</f>
        <v>동백18통</v>
      </c>
      <c r="T1007" s="24" t="str">
        <f>IF(J1007,P1008,T1006)</f>
        <v>(동백동, 백현마을주공아파트)</v>
      </c>
      <c r="U1007" s="24" t="str">
        <f t="shared" si="253"/>
        <v>동백</v>
      </c>
      <c r="V1007" s="25">
        <f>IF(J1007,M1007,V1006)</f>
        <v>18</v>
      </c>
      <c r="W1007" s="25">
        <f t="shared" si="254"/>
        <v>2</v>
      </c>
      <c r="X1007" s="26"/>
      <c r="Y1007" s="2" t="s">
        <v>996</v>
      </c>
      <c r="Z1007" s="2" t="s">
        <v>81</v>
      </c>
      <c r="AA1007" s="2" t="s">
        <v>1191</v>
      </c>
      <c r="AB1007" s="5"/>
      <c r="AC1007" s="5"/>
      <c r="AD1007" s="5"/>
      <c r="AE1007" s="5"/>
      <c r="AF1007" s="5"/>
      <c r="AG1007" s="5"/>
    </row>
    <row r="1008" spans="1:33" ht="15.95" customHeight="1" x14ac:dyDescent="0.3">
      <c r="A1008" s="22" t="b">
        <f t="shared" si="243"/>
        <v>1</v>
      </c>
      <c r="B1008" s="22" t="b">
        <f t="shared" si="244"/>
        <v>0</v>
      </c>
      <c r="C1008" s="22" t="b">
        <f t="shared" si="245"/>
        <v>0</v>
      </c>
      <c r="D1008" s="22" t="b">
        <f t="shared" si="246"/>
        <v>0</v>
      </c>
      <c r="E1008" s="22" t="b">
        <f t="shared" si="247"/>
        <v>0</v>
      </c>
      <c r="F1008" s="22" t="b">
        <f t="shared" si="258"/>
        <v>0</v>
      </c>
      <c r="G1008" s="22" t="b">
        <f t="shared" si="257"/>
        <v>0</v>
      </c>
      <c r="H1008" s="22" t="b">
        <f t="shared" si="248"/>
        <v>0</v>
      </c>
      <c r="I1008" s="22" t="b">
        <f t="shared" si="255"/>
        <v>1</v>
      </c>
      <c r="J1008" s="22" t="b">
        <f t="shared" si="249"/>
        <v>0</v>
      </c>
      <c r="K1008" s="3" t="str">
        <f>IF(AND(J1008,RIGHT(Y1008)="통"),Y1008,"")</f>
        <v/>
      </c>
      <c r="L1008" s="3" t="str">
        <f t="shared" si="250"/>
        <v/>
      </c>
      <c r="M1008" s="3" t="str">
        <f t="shared" si="251"/>
        <v/>
      </c>
      <c r="N1008" s="64" t="str">
        <f t="shared" si="256"/>
        <v/>
      </c>
      <c r="O1008" s="3" t="str">
        <f>IF(I1008,IF(I1009,CONCATENATE(Y1008,O1009),Y1008),"")</f>
        <v>백현마을주공아파트)</v>
      </c>
      <c r="P1008" s="19" t="str">
        <f>IF(G1008,O1008,IF(D1008,Y1008,""))</f>
        <v/>
      </c>
      <c r="Q1008" s="23">
        <f>_xlfn.XLOOKUP(R1008,summary!C1:C36,summary!B1:B36)</f>
        <v>43777</v>
      </c>
      <c r="R1008" s="24" t="str">
        <f t="shared" si="252"/>
        <v>동백1동</v>
      </c>
      <c r="S1008" s="24" t="str">
        <f>IF(J1008,Y1008,S1007)</f>
        <v>동백18통</v>
      </c>
      <c r="T1008" s="24" t="str">
        <f>IF(J1008,P1009,T1007)</f>
        <v>(동백동, 백현마을주공아파트)</v>
      </c>
      <c r="U1008" s="24" t="str">
        <f t="shared" si="253"/>
        <v>동백</v>
      </c>
      <c r="V1008" s="25">
        <f>IF(J1008,M1008,V1007)</f>
        <v>18</v>
      </c>
      <c r="W1008" s="25">
        <f t="shared" si="254"/>
        <v>3</v>
      </c>
      <c r="X1008" s="26"/>
      <c r="Y1008" s="2" t="s">
        <v>1119</v>
      </c>
      <c r="Z1008" s="2" t="s">
        <v>83</v>
      </c>
      <c r="AA1008" s="2" t="s">
        <v>1192</v>
      </c>
      <c r="AB1008" s="5"/>
      <c r="AC1008" s="5"/>
      <c r="AD1008" s="5"/>
      <c r="AE1008" s="5"/>
      <c r="AF1008" s="5"/>
      <c r="AG1008" s="5"/>
    </row>
    <row r="1009" spans="1:33" ht="15.95" customHeight="1" x14ac:dyDescent="0.3">
      <c r="A1009" s="22" t="b">
        <f t="shared" si="243"/>
        <v>1</v>
      </c>
      <c r="B1009" s="22" t="b">
        <f t="shared" si="244"/>
        <v>0</v>
      </c>
      <c r="C1009" s="22" t="b">
        <f t="shared" si="245"/>
        <v>1</v>
      </c>
      <c r="D1009" s="22" t="b">
        <f t="shared" si="246"/>
        <v>0</v>
      </c>
      <c r="E1009" s="22" t="b">
        <f t="shared" si="247"/>
        <v>1</v>
      </c>
      <c r="F1009" s="22" t="b">
        <f t="shared" si="258"/>
        <v>1</v>
      </c>
      <c r="G1009" s="22" t="b">
        <f t="shared" si="257"/>
        <v>0</v>
      </c>
      <c r="H1009" s="22" t="b">
        <f t="shared" si="248"/>
        <v>1</v>
      </c>
      <c r="I1009" s="22" t="b">
        <f t="shared" si="255"/>
        <v>1</v>
      </c>
      <c r="J1009" s="22" t="b">
        <f t="shared" si="249"/>
        <v>0</v>
      </c>
      <c r="K1009" s="3" t="str">
        <f>IF(AND(J1009,RIGHT(Y1009)="통"),Y1009,"")</f>
        <v/>
      </c>
      <c r="L1009" s="3" t="str">
        <f t="shared" si="250"/>
        <v/>
      </c>
      <c r="M1009" s="3" t="str">
        <f t="shared" si="251"/>
        <v/>
      </c>
      <c r="N1009" s="64" t="str">
        <f t="shared" si="256"/>
        <v/>
      </c>
      <c r="O1009" s="3" t="str">
        <f>IF(I1009,IF(I1010,CONCATENATE(Y1009,O1010),Y1009),"")</f>
        <v>주공아파트)</v>
      </c>
      <c r="P1009" s="19" t="str">
        <f>IF(G1009,O1009,IF(D1009,Y1009,""))</f>
        <v/>
      </c>
      <c r="Q1009" s="23">
        <f>_xlfn.XLOOKUP(R1009,summary!C1:C36,summary!B1:B36)</f>
        <v>43777</v>
      </c>
      <c r="R1009" s="24" t="str">
        <f t="shared" si="252"/>
        <v>동백1동</v>
      </c>
      <c r="S1009" s="24" t="str">
        <f>IF(J1009,Y1009,S1008)</f>
        <v>동백18통</v>
      </c>
      <c r="T1009" s="24" t="str">
        <f>IF(J1009,P1010,T1008)</f>
        <v>(동백동, 백현마을주공아파트)</v>
      </c>
      <c r="U1009" s="24" t="str">
        <f t="shared" si="253"/>
        <v>동백</v>
      </c>
      <c r="V1009" s="25">
        <f>IF(J1009,M1009,V1008)</f>
        <v>18</v>
      </c>
      <c r="W1009" s="25">
        <f t="shared" si="254"/>
        <v>4</v>
      </c>
      <c r="X1009" s="26"/>
      <c r="Y1009" s="2" t="s">
        <v>1063</v>
      </c>
      <c r="Z1009" s="2" t="s">
        <v>90</v>
      </c>
      <c r="AA1009" s="2" t="s">
        <v>1193</v>
      </c>
      <c r="AB1009" s="5"/>
      <c r="AC1009" s="5"/>
      <c r="AD1009" s="5"/>
      <c r="AE1009" s="5"/>
      <c r="AF1009" s="5"/>
      <c r="AG1009" s="5"/>
    </row>
    <row r="1010" spans="1:33" ht="15.95" customHeight="1" x14ac:dyDescent="0.3">
      <c r="A1010" s="22" t="b">
        <f t="shared" si="243"/>
        <v>0</v>
      </c>
      <c r="B1010" s="22" t="b">
        <f t="shared" si="244"/>
        <v>0</v>
      </c>
      <c r="C1010" s="22" t="b">
        <f t="shared" si="245"/>
        <v>0</v>
      </c>
      <c r="D1010" s="22" t="b">
        <f t="shared" si="246"/>
        <v>0</v>
      </c>
      <c r="E1010" s="22" t="b">
        <f t="shared" si="247"/>
        <v>0</v>
      </c>
      <c r="F1010" s="22" t="b">
        <f t="shared" si="258"/>
        <v>0</v>
      </c>
      <c r="G1010" s="22" t="b">
        <f t="shared" si="257"/>
        <v>0</v>
      </c>
      <c r="H1010" s="22" t="b">
        <f t="shared" si="248"/>
        <v>0</v>
      </c>
      <c r="I1010" s="22" t="b">
        <f t="shared" si="255"/>
        <v>0</v>
      </c>
      <c r="J1010" s="22" t="b">
        <f t="shared" si="249"/>
        <v>0</v>
      </c>
      <c r="K1010" s="3" t="str">
        <f>IF(AND(J1010,RIGHT(Y1010)="통"),Y1010,"")</f>
        <v/>
      </c>
      <c r="L1010" s="3" t="str">
        <f t="shared" si="250"/>
        <v/>
      </c>
      <c r="M1010" s="3" t="str">
        <f t="shared" si="251"/>
        <v/>
      </c>
      <c r="N1010" s="64" t="str">
        <f t="shared" si="256"/>
        <v/>
      </c>
      <c r="O1010" s="3" t="str">
        <f>IF(I1010,IF(I1011,CONCATENATE(Y1010,O1011),Y1010),"")</f>
        <v/>
      </c>
      <c r="P1010" s="19" t="str">
        <f>IF(G1010,O1010,IF(D1010,Y1010,""))</f>
        <v/>
      </c>
      <c r="Q1010" s="23">
        <f>_xlfn.XLOOKUP(R1010,summary!C1:C36,summary!B1:B36)</f>
        <v>43777</v>
      </c>
      <c r="R1010" s="24" t="str">
        <f t="shared" si="252"/>
        <v>동백1동</v>
      </c>
      <c r="S1010" s="24" t="str">
        <f>IF(J1010,Y1010,S1009)</f>
        <v>동백18통</v>
      </c>
      <c r="T1010" s="24" t="str">
        <f>IF(J1010,P1011,T1009)</f>
        <v>(동백동, 백현마을주공아파트)</v>
      </c>
      <c r="U1010" s="24" t="str">
        <f t="shared" si="253"/>
        <v>동백</v>
      </c>
      <c r="V1010" s="25">
        <f>IF(J1010,M1010,V1009)</f>
        <v>18</v>
      </c>
      <c r="W1010" s="25">
        <f t="shared" si="254"/>
        <v>5</v>
      </c>
      <c r="X1010" s="26"/>
      <c r="Y1010" s="7"/>
      <c r="Z1010" s="2" t="s">
        <v>106</v>
      </c>
      <c r="AA1010" s="2" t="s">
        <v>1194</v>
      </c>
      <c r="AB1010" s="5"/>
      <c r="AC1010" s="5"/>
      <c r="AD1010" s="5"/>
      <c r="AE1010" s="5"/>
      <c r="AF1010" s="5"/>
      <c r="AG1010" s="5"/>
    </row>
    <row r="1011" spans="1:33" ht="15.95" customHeight="1" x14ac:dyDescent="0.3">
      <c r="A1011" s="22" t="b">
        <f t="shared" si="243"/>
        <v>0</v>
      </c>
      <c r="B1011" s="22" t="b">
        <f t="shared" si="244"/>
        <v>0</v>
      </c>
      <c r="C1011" s="22" t="b">
        <f t="shared" si="245"/>
        <v>0</v>
      </c>
      <c r="D1011" s="22" t="b">
        <f t="shared" si="246"/>
        <v>0</v>
      </c>
      <c r="E1011" s="22" t="b">
        <f t="shared" si="247"/>
        <v>0</v>
      </c>
      <c r="F1011" s="22" t="b">
        <f t="shared" si="258"/>
        <v>0</v>
      </c>
      <c r="G1011" s="22" t="b">
        <f t="shared" si="257"/>
        <v>0</v>
      </c>
      <c r="H1011" s="22" t="b">
        <f t="shared" si="248"/>
        <v>0</v>
      </c>
      <c r="I1011" s="22" t="b">
        <f t="shared" si="255"/>
        <v>0</v>
      </c>
      <c r="J1011" s="22" t="b">
        <f t="shared" si="249"/>
        <v>0</v>
      </c>
      <c r="K1011" s="3" t="str">
        <f>IF(AND(J1011,RIGHT(Y1011)="통"),Y1011,"")</f>
        <v/>
      </c>
      <c r="L1011" s="3" t="str">
        <f t="shared" si="250"/>
        <v/>
      </c>
      <c r="M1011" s="3" t="str">
        <f t="shared" si="251"/>
        <v/>
      </c>
      <c r="N1011" s="64" t="str">
        <f t="shared" si="256"/>
        <v/>
      </c>
      <c r="O1011" s="3" t="str">
        <f>IF(I1011,IF(I1012,CONCATENATE(Y1011,O1012),Y1011),"")</f>
        <v/>
      </c>
      <c r="P1011" s="19" t="str">
        <f>IF(G1011,O1011,IF(D1011,Y1011,""))</f>
        <v/>
      </c>
      <c r="Q1011" s="23">
        <f>_xlfn.XLOOKUP(R1011,summary!C1:C36,summary!B1:B36)</f>
        <v>43777</v>
      </c>
      <c r="R1011" s="24" t="str">
        <f t="shared" si="252"/>
        <v>동백1동</v>
      </c>
      <c r="S1011" s="24" t="str">
        <f>IF(J1011,Y1011,S1010)</f>
        <v>동백18통</v>
      </c>
      <c r="T1011" s="24" t="str">
        <f>IF(J1011,P1012,T1010)</f>
        <v>(동백동, 백현마을주공아파트)</v>
      </c>
      <c r="U1011" s="24" t="str">
        <f t="shared" si="253"/>
        <v>동백</v>
      </c>
      <c r="V1011" s="25">
        <f>IF(J1011,M1011,V1010)</f>
        <v>18</v>
      </c>
      <c r="W1011" s="25">
        <f t="shared" si="254"/>
        <v>6</v>
      </c>
      <c r="X1011" s="26"/>
      <c r="Y1011" s="7"/>
      <c r="Z1011" s="2" t="s">
        <v>108</v>
      </c>
      <c r="AA1011" s="2" t="s">
        <v>1195</v>
      </c>
      <c r="AB1011" s="5"/>
      <c r="AC1011" s="5"/>
      <c r="AD1011" s="5"/>
      <c r="AE1011" s="5"/>
      <c r="AF1011" s="5"/>
      <c r="AG1011" s="5"/>
    </row>
    <row r="1012" spans="1:33" ht="15.95" customHeight="1" x14ac:dyDescent="0.3">
      <c r="A1012" s="22" t="b">
        <f t="shared" si="243"/>
        <v>0</v>
      </c>
      <c r="B1012" s="22" t="b">
        <f t="shared" si="244"/>
        <v>0</v>
      </c>
      <c r="C1012" s="22" t="b">
        <f t="shared" si="245"/>
        <v>0</v>
      </c>
      <c r="D1012" s="22" t="b">
        <f t="shared" si="246"/>
        <v>0</v>
      </c>
      <c r="E1012" s="22" t="b">
        <f t="shared" si="247"/>
        <v>0</v>
      </c>
      <c r="F1012" s="22" t="b">
        <f t="shared" si="258"/>
        <v>0</v>
      </c>
      <c r="G1012" s="22" t="b">
        <f t="shared" si="257"/>
        <v>0</v>
      </c>
      <c r="H1012" s="22" t="b">
        <f t="shared" si="248"/>
        <v>0</v>
      </c>
      <c r="I1012" s="22" t="b">
        <f t="shared" si="255"/>
        <v>0</v>
      </c>
      <c r="J1012" s="22" t="b">
        <f t="shared" si="249"/>
        <v>0</v>
      </c>
      <c r="K1012" s="3" t="str">
        <f>IF(AND(J1012,RIGHT(Y1012)="통"),Y1012,"")</f>
        <v/>
      </c>
      <c r="L1012" s="3" t="str">
        <f t="shared" si="250"/>
        <v/>
      </c>
      <c r="M1012" s="3" t="str">
        <f t="shared" si="251"/>
        <v/>
      </c>
      <c r="N1012" s="64" t="str">
        <f t="shared" si="256"/>
        <v/>
      </c>
      <c r="O1012" s="3" t="str">
        <f>IF(I1012,IF(I1013,CONCATENATE(Y1012,O1013),Y1012),"")</f>
        <v/>
      </c>
      <c r="P1012" s="19" t="str">
        <f>IF(G1012,O1012,IF(D1012,Y1012,""))</f>
        <v/>
      </c>
      <c r="Q1012" s="23">
        <f>_xlfn.XLOOKUP(R1012,summary!C1:C36,summary!B1:B36)</f>
        <v>43777</v>
      </c>
      <c r="R1012" s="24" t="str">
        <f t="shared" si="252"/>
        <v>동백1동</v>
      </c>
      <c r="S1012" s="24" t="str">
        <f>IF(J1012,Y1012,S1011)</f>
        <v>동백18통</v>
      </c>
      <c r="T1012" s="24" t="str">
        <f>IF(J1012,P1013,T1011)</f>
        <v>(동백동, 백현마을주공아파트)</v>
      </c>
      <c r="U1012" s="24" t="str">
        <f t="shared" si="253"/>
        <v>동백</v>
      </c>
      <c r="V1012" s="25">
        <f>IF(J1012,M1012,V1011)</f>
        <v>18</v>
      </c>
      <c r="W1012" s="25">
        <f t="shared" si="254"/>
        <v>7</v>
      </c>
      <c r="X1012" s="26"/>
      <c r="Y1012" s="7"/>
      <c r="Z1012" s="2" t="s">
        <v>110</v>
      </c>
      <c r="AA1012" s="2" t="s">
        <v>1196</v>
      </c>
      <c r="AB1012" s="5"/>
      <c r="AC1012" s="5"/>
      <c r="AD1012" s="5"/>
      <c r="AE1012" s="5"/>
      <c r="AF1012" s="5"/>
      <c r="AG1012" s="5"/>
    </row>
    <row r="1013" spans="1:33" ht="15.95" customHeight="1" x14ac:dyDescent="0.3">
      <c r="A1013" s="22" t="b">
        <f t="shared" si="243"/>
        <v>0</v>
      </c>
      <c r="B1013" s="22" t="b">
        <f t="shared" si="244"/>
        <v>0</v>
      </c>
      <c r="C1013" s="22" t="b">
        <f t="shared" si="245"/>
        <v>0</v>
      </c>
      <c r="D1013" s="22" t="b">
        <f t="shared" si="246"/>
        <v>0</v>
      </c>
      <c r="E1013" s="22" t="b">
        <f t="shared" si="247"/>
        <v>0</v>
      </c>
      <c r="F1013" s="22" t="b">
        <f t="shared" si="258"/>
        <v>0</v>
      </c>
      <c r="G1013" s="22" t="b">
        <f t="shared" si="257"/>
        <v>0</v>
      </c>
      <c r="H1013" s="22" t="b">
        <f t="shared" si="248"/>
        <v>0</v>
      </c>
      <c r="I1013" s="22" t="b">
        <f t="shared" si="255"/>
        <v>0</v>
      </c>
      <c r="J1013" s="22" t="b">
        <f t="shared" si="249"/>
        <v>0</v>
      </c>
      <c r="K1013" s="3" t="str">
        <f>IF(AND(J1013,RIGHT(Y1013)="통"),Y1013,"")</f>
        <v/>
      </c>
      <c r="L1013" s="3" t="str">
        <f t="shared" si="250"/>
        <v/>
      </c>
      <c r="M1013" s="3" t="str">
        <f t="shared" si="251"/>
        <v/>
      </c>
      <c r="N1013" s="64" t="str">
        <f t="shared" si="256"/>
        <v/>
      </c>
      <c r="O1013" s="3" t="str">
        <f>IF(I1013,IF(I1014,CONCATENATE(Y1013,O1014),Y1013),"")</f>
        <v/>
      </c>
      <c r="P1013" s="19" t="str">
        <f>IF(G1013,O1013,IF(D1013,Y1013,""))</f>
        <v/>
      </c>
      <c r="Q1013" s="23">
        <f>_xlfn.XLOOKUP(R1013,summary!C1:C36,summary!B1:B36)</f>
        <v>43777</v>
      </c>
      <c r="R1013" s="24" t="str">
        <f t="shared" si="252"/>
        <v>동백1동</v>
      </c>
      <c r="S1013" s="24" t="str">
        <f>IF(J1013,Y1013,S1012)</f>
        <v>동백18통</v>
      </c>
      <c r="T1013" s="24" t="str">
        <f>IF(J1013,P1014,T1012)</f>
        <v>(동백동, 백현마을주공아파트)</v>
      </c>
      <c r="U1013" s="24" t="str">
        <f t="shared" si="253"/>
        <v>동백</v>
      </c>
      <c r="V1013" s="25">
        <f>IF(J1013,M1013,V1012)</f>
        <v>18</v>
      </c>
      <c r="W1013" s="25">
        <f t="shared" si="254"/>
        <v>8</v>
      </c>
      <c r="X1013" s="26"/>
      <c r="Y1013" s="7"/>
      <c r="Z1013" s="2" t="s">
        <v>112</v>
      </c>
      <c r="AA1013" s="2" t="s">
        <v>1197</v>
      </c>
      <c r="AB1013" s="5"/>
      <c r="AC1013" s="5"/>
      <c r="AD1013" s="5"/>
      <c r="AE1013" s="5"/>
      <c r="AF1013" s="5"/>
      <c r="AG1013" s="5"/>
    </row>
    <row r="1014" spans="1:33" ht="15.95" customHeight="1" x14ac:dyDescent="0.3">
      <c r="A1014" s="22" t="b">
        <f t="shared" si="243"/>
        <v>0</v>
      </c>
      <c r="B1014" s="22" t="b">
        <f t="shared" si="244"/>
        <v>0</v>
      </c>
      <c r="C1014" s="22" t="b">
        <f t="shared" si="245"/>
        <v>0</v>
      </c>
      <c r="D1014" s="22" t="b">
        <f t="shared" si="246"/>
        <v>0</v>
      </c>
      <c r="E1014" s="22" t="b">
        <f t="shared" si="247"/>
        <v>0</v>
      </c>
      <c r="F1014" s="22" t="b">
        <f t="shared" si="258"/>
        <v>0</v>
      </c>
      <c r="G1014" s="22" t="b">
        <f t="shared" si="257"/>
        <v>0</v>
      </c>
      <c r="H1014" s="22" t="b">
        <f t="shared" si="248"/>
        <v>0</v>
      </c>
      <c r="I1014" s="22" t="b">
        <f t="shared" si="255"/>
        <v>0</v>
      </c>
      <c r="J1014" s="22" t="b">
        <f t="shared" si="249"/>
        <v>0</v>
      </c>
      <c r="K1014" s="3" t="str">
        <f>IF(AND(J1014,RIGHT(Y1014)="통"),Y1014,"")</f>
        <v/>
      </c>
      <c r="L1014" s="3" t="str">
        <f t="shared" si="250"/>
        <v/>
      </c>
      <c r="M1014" s="3" t="str">
        <f t="shared" si="251"/>
        <v/>
      </c>
      <c r="N1014" s="64" t="str">
        <f t="shared" si="256"/>
        <v/>
      </c>
      <c r="O1014" s="3" t="str">
        <f>IF(I1014,IF(I1015,CONCATENATE(Y1014,O1015),Y1014),"")</f>
        <v/>
      </c>
      <c r="P1014" s="19" t="str">
        <f>IF(G1014,O1014,IF(D1014,Y1014,""))</f>
        <v/>
      </c>
      <c r="Q1014" s="23">
        <f>_xlfn.XLOOKUP(R1014,summary!C1:C36,summary!B1:B36)</f>
        <v>43777</v>
      </c>
      <c r="R1014" s="24" t="str">
        <f t="shared" si="252"/>
        <v>동백1동</v>
      </c>
      <c r="S1014" s="24" t="str">
        <f>IF(J1014,Y1014,S1013)</f>
        <v>동백18통</v>
      </c>
      <c r="T1014" s="24" t="str">
        <f>IF(J1014,P1015,T1013)</f>
        <v>(동백동, 백현마을주공아파트)</v>
      </c>
      <c r="U1014" s="24" t="str">
        <f t="shared" si="253"/>
        <v>동백</v>
      </c>
      <c r="V1014" s="25">
        <f>IF(J1014,M1014,V1013)</f>
        <v>18</v>
      </c>
      <c r="W1014" s="25">
        <f t="shared" si="254"/>
        <v>9</v>
      </c>
      <c r="X1014" s="26"/>
      <c r="Y1014" s="7"/>
      <c r="Z1014" s="2" t="s">
        <v>114</v>
      </c>
      <c r="AA1014" s="2" t="s">
        <v>1198</v>
      </c>
      <c r="AB1014" s="5"/>
      <c r="AC1014" s="5"/>
      <c r="AD1014" s="5"/>
      <c r="AE1014" s="5"/>
      <c r="AF1014" s="5"/>
      <c r="AG1014" s="5"/>
    </row>
    <row r="1015" spans="1:33" ht="15.95" customHeight="1" x14ac:dyDescent="0.3">
      <c r="A1015" s="22" t="b">
        <f t="shared" si="243"/>
        <v>0</v>
      </c>
      <c r="B1015" s="22" t="b">
        <f t="shared" si="244"/>
        <v>0</v>
      </c>
      <c r="C1015" s="22" t="b">
        <f t="shared" si="245"/>
        <v>0</v>
      </c>
      <c r="D1015" s="22" t="b">
        <f t="shared" si="246"/>
        <v>0</v>
      </c>
      <c r="E1015" s="22" t="b">
        <f t="shared" si="247"/>
        <v>0</v>
      </c>
      <c r="F1015" s="22" t="b">
        <f t="shared" si="258"/>
        <v>0</v>
      </c>
      <c r="G1015" s="22" t="b">
        <f t="shared" si="257"/>
        <v>0</v>
      </c>
      <c r="H1015" s="22" t="b">
        <f t="shared" si="248"/>
        <v>0</v>
      </c>
      <c r="I1015" s="22" t="b">
        <f t="shared" si="255"/>
        <v>0</v>
      </c>
      <c r="J1015" s="22" t="b">
        <f t="shared" si="249"/>
        <v>0</v>
      </c>
      <c r="K1015" s="3" t="str">
        <f>IF(AND(J1015,RIGHT(Y1015)="통"),Y1015,"")</f>
        <v/>
      </c>
      <c r="L1015" s="3" t="str">
        <f t="shared" si="250"/>
        <v/>
      </c>
      <c r="M1015" s="3" t="str">
        <f t="shared" si="251"/>
        <v/>
      </c>
      <c r="N1015" s="64" t="str">
        <f t="shared" si="256"/>
        <v/>
      </c>
      <c r="O1015" s="3" t="str">
        <f>IF(I1015,IF(I1016,CONCATENATE(Y1015,O1016),Y1015),"")</f>
        <v/>
      </c>
      <c r="P1015" s="19" t="str">
        <f>IF(G1015,O1015,IF(D1015,Y1015,""))</f>
        <v/>
      </c>
      <c r="Q1015" s="23">
        <f>_xlfn.XLOOKUP(R1015,summary!C1:C36,summary!B1:B36)</f>
        <v>43777</v>
      </c>
      <c r="R1015" s="24" t="str">
        <f t="shared" si="252"/>
        <v>동백1동</v>
      </c>
      <c r="S1015" s="24" t="str">
        <f>IF(J1015,Y1015,S1014)</f>
        <v>동백18통</v>
      </c>
      <c r="T1015" s="24" t="str">
        <f>IF(J1015,P1016,T1014)</f>
        <v>(동백동, 백현마을주공아파트)</v>
      </c>
      <c r="U1015" s="24" t="str">
        <f t="shared" si="253"/>
        <v>동백</v>
      </c>
      <c r="V1015" s="25">
        <f>IF(J1015,M1015,V1014)</f>
        <v>18</v>
      </c>
      <c r="W1015" s="25">
        <f t="shared" si="254"/>
        <v>10</v>
      </c>
      <c r="X1015" s="26"/>
      <c r="Y1015" s="7"/>
      <c r="Z1015" s="2" t="s">
        <v>116</v>
      </c>
      <c r="AA1015" s="2" t="s">
        <v>1199</v>
      </c>
      <c r="AB1015" s="5"/>
      <c r="AC1015" s="5"/>
      <c r="AD1015" s="5"/>
      <c r="AE1015" s="5"/>
      <c r="AF1015" s="5"/>
      <c r="AG1015" s="5"/>
    </row>
    <row r="1016" spans="1:33" ht="15.95" customHeight="1" x14ac:dyDescent="0.3">
      <c r="A1016" s="22" t="b">
        <f t="shared" si="243"/>
        <v>1</v>
      </c>
      <c r="B1016" s="22" t="b">
        <f t="shared" si="244"/>
        <v>0</v>
      </c>
      <c r="C1016" s="22" t="b">
        <f t="shared" si="245"/>
        <v>0</v>
      </c>
      <c r="D1016" s="22" t="b">
        <f t="shared" si="246"/>
        <v>0</v>
      </c>
      <c r="E1016" s="22" t="b">
        <f t="shared" si="247"/>
        <v>0</v>
      </c>
      <c r="F1016" s="22" t="b">
        <f t="shared" si="258"/>
        <v>0</v>
      </c>
      <c r="G1016" s="22" t="b">
        <f t="shared" si="257"/>
        <v>0</v>
      </c>
      <c r="H1016" s="22" t="b">
        <f t="shared" si="248"/>
        <v>0</v>
      </c>
      <c r="I1016" s="22" t="b">
        <f t="shared" si="255"/>
        <v>0</v>
      </c>
      <c r="J1016" s="22" t="b">
        <f t="shared" si="249"/>
        <v>1</v>
      </c>
      <c r="K1016" s="3" t="str">
        <f>IF(AND(J1016,RIGHT(Y1016)="통"),Y1016,"")</f>
        <v>동백19통</v>
      </c>
      <c r="L1016" s="3" t="str">
        <f t="shared" si="250"/>
        <v>19</v>
      </c>
      <c r="M1016" s="22">
        <f t="shared" si="251"/>
        <v>19</v>
      </c>
      <c r="N1016" s="64" t="str">
        <f t="shared" si="256"/>
        <v>동백</v>
      </c>
      <c r="O1016" s="3" t="str">
        <f>IF(I1016,IF(I1017,CONCATENATE(Y1016,O1017),Y1016),"")</f>
        <v/>
      </c>
      <c r="P1016" s="19" t="str">
        <f>IF(G1016,O1016,IF(D1016,Y1016,""))</f>
        <v/>
      </c>
      <c r="Q1016" s="23">
        <f>_xlfn.XLOOKUP(R1016,summary!C1:C36,summary!B1:B36)</f>
        <v>43777</v>
      </c>
      <c r="R1016" s="24" t="str">
        <f t="shared" si="252"/>
        <v>동백1동</v>
      </c>
      <c r="S1016" s="24" t="str">
        <f>IF(J1016,Y1016,S1015)</f>
        <v>동백19통</v>
      </c>
      <c r="T1016" s="24" t="str">
        <f>IF(J1016,P1017,T1015)</f>
        <v>(동백동, 백현마을모아미래도)</v>
      </c>
      <c r="U1016" s="24" t="str">
        <f t="shared" si="253"/>
        <v>동백</v>
      </c>
      <c r="V1016" s="25">
        <f>IF(J1016,M1016,V1015)</f>
        <v>19</v>
      </c>
      <c r="W1016" s="25">
        <f t="shared" si="254"/>
        <v>1</v>
      </c>
      <c r="X1016" s="26"/>
      <c r="Y1016" s="2" t="s">
        <v>1200</v>
      </c>
      <c r="Z1016" s="2" t="s">
        <v>79</v>
      </c>
      <c r="AA1016" s="2" t="s">
        <v>1202</v>
      </c>
      <c r="AB1016" s="5"/>
      <c r="AC1016" s="5"/>
      <c r="AD1016" s="5"/>
      <c r="AE1016" s="5"/>
      <c r="AF1016" s="5"/>
      <c r="AG1016" s="5"/>
    </row>
    <row r="1017" spans="1:33" ht="15.95" customHeight="1" x14ac:dyDescent="0.3">
      <c r="A1017" s="22" t="b">
        <f t="shared" si="243"/>
        <v>1</v>
      </c>
      <c r="B1017" s="22" t="b">
        <f t="shared" si="244"/>
        <v>1</v>
      </c>
      <c r="C1017" s="22" t="b">
        <f t="shared" si="245"/>
        <v>0</v>
      </c>
      <c r="D1017" s="22" t="b">
        <f t="shared" si="246"/>
        <v>0</v>
      </c>
      <c r="E1017" s="22" t="b">
        <f t="shared" si="247"/>
        <v>1</v>
      </c>
      <c r="F1017" s="22" t="b">
        <f t="shared" si="258"/>
        <v>1</v>
      </c>
      <c r="G1017" s="22" t="b">
        <f t="shared" si="257"/>
        <v>1</v>
      </c>
      <c r="H1017" s="22" t="b">
        <f t="shared" si="248"/>
        <v>0</v>
      </c>
      <c r="I1017" s="22" t="b">
        <f t="shared" si="255"/>
        <v>1</v>
      </c>
      <c r="J1017" s="22" t="b">
        <f t="shared" si="249"/>
        <v>0</v>
      </c>
      <c r="K1017" s="3" t="str">
        <f>IF(AND(J1017,RIGHT(Y1017)="통"),Y1017,"")</f>
        <v/>
      </c>
      <c r="L1017" s="3" t="str">
        <f t="shared" si="250"/>
        <v/>
      </c>
      <c r="M1017" s="3" t="str">
        <f t="shared" si="251"/>
        <v/>
      </c>
      <c r="N1017" s="64" t="str">
        <f t="shared" si="256"/>
        <v/>
      </c>
      <c r="O1017" s="3" t="str">
        <f>IF(I1017,IF(I1018,CONCATENATE(Y1017,O1018),Y1017),"")</f>
        <v>(동백동, 백현마을모아미래도)</v>
      </c>
      <c r="P1017" s="19" t="str">
        <f>IF(G1017,O1017,IF(D1017,Y1017,""))</f>
        <v>(동백동, 백현마을모아미래도)</v>
      </c>
      <c r="Q1017" s="23">
        <f>_xlfn.XLOOKUP(R1017,summary!C1:C36,summary!B1:B36)</f>
        <v>43777</v>
      </c>
      <c r="R1017" s="24" t="str">
        <f t="shared" si="252"/>
        <v>동백1동</v>
      </c>
      <c r="S1017" s="24" t="str">
        <f>IF(J1017,Y1017,S1016)</f>
        <v>동백19통</v>
      </c>
      <c r="T1017" s="24" t="str">
        <f>IF(J1017,P1018,T1016)</f>
        <v>(동백동, 백현마을모아미래도)</v>
      </c>
      <c r="U1017" s="24" t="str">
        <f t="shared" si="253"/>
        <v>동백</v>
      </c>
      <c r="V1017" s="25">
        <f>IF(J1017,M1017,V1016)</f>
        <v>19</v>
      </c>
      <c r="W1017" s="25">
        <f t="shared" si="254"/>
        <v>2</v>
      </c>
      <c r="X1017" s="26"/>
      <c r="Y1017" s="2" t="s">
        <v>996</v>
      </c>
      <c r="Z1017" s="2" t="s">
        <v>81</v>
      </c>
      <c r="AA1017" s="2" t="s">
        <v>1203</v>
      </c>
      <c r="AB1017" s="5"/>
      <c r="AC1017" s="5"/>
      <c r="AD1017" s="5"/>
      <c r="AE1017" s="5"/>
      <c r="AF1017" s="5"/>
      <c r="AG1017" s="5"/>
    </row>
    <row r="1018" spans="1:33" ht="15.95" customHeight="1" x14ac:dyDescent="0.3">
      <c r="A1018" s="22" t="b">
        <f t="shared" si="243"/>
        <v>1</v>
      </c>
      <c r="B1018" s="22" t="b">
        <f t="shared" si="244"/>
        <v>0</v>
      </c>
      <c r="C1018" s="22" t="b">
        <f t="shared" si="245"/>
        <v>0</v>
      </c>
      <c r="D1018" s="22" t="b">
        <f t="shared" si="246"/>
        <v>0</v>
      </c>
      <c r="E1018" s="22" t="b">
        <f t="shared" si="247"/>
        <v>0</v>
      </c>
      <c r="F1018" s="22" t="b">
        <f t="shared" si="258"/>
        <v>0</v>
      </c>
      <c r="G1018" s="22" t="b">
        <f t="shared" si="257"/>
        <v>0</v>
      </c>
      <c r="H1018" s="22" t="b">
        <f t="shared" si="248"/>
        <v>0</v>
      </c>
      <c r="I1018" s="22" t="b">
        <f t="shared" si="255"/>
        <v>1</v>
      </c>
      <c r="J1018" s="22" t="b">
        <f t="shared" si="249"/>
        <v>0</v>
      </c>
      <c r="K1018" s="3" t="str">
        <f>IF(AND(J1018,RIGHT(Y1018)="통"),Y1018,"")</f>
        <v/>
      </c>
      <c r="L1018" s="3" t="str">
        <f t="shared" si="250"/>
        <v/>
      </c>
      <c r="M1018" s="3" t="str">
        <f t="shared" si="251"/>
        <v/>
      </c>
      <c r="N1018" s="64" t="str">
        <f t="shared" si="256"/>
        <v/>
      </c>
      <c r="O1018" s="3" t="str">
        <f>IF(I1018,IF(I1019,CONCATENATE(Y1018,O1019),Y1018),"")</f>
        <v>백현마을모아미래도)</v>
      </c>
      <c r="P1018" s="19" t="str">
        <f>IF(G1018,O1018,IF(D1018,Y1018,""))</f>
        <v/>
      </c>
      <c r="Q1018" s="23">
        <f>_xlfn.XLOOKUP(R1018,summary!C1:C36,summary!B1:B36)</f>
        <v>43777</v>
      </c>
      <c r="R1018" s="24" t="str">
        <f t="shared" si="252"/>
        <v>동백1동</v>
      </c>
      <c r="S1018" s="24" t="str">
        <f>IF(J1018,Y1018,S1017)</f>
        <v>동백19통</v>
      </c>
      <c r="T1018" s="24" t="str">
        <f>IF(J1018,P1019,T1017)</f>
        <v>(동백동, 백현마을모아미래도)</v>
      </c>
      <c r="U1018" s="24" t="str">
        <f t="shared" si="253"/>
        <v>동백</v>
      </c>
      <c r="V1018" s="25">
        <f>IF(J1018,M1018,V1017)</f>
        <v>19</v>
      </c>
      <c r="W1018" s="25">
        <f t="shared" si="254"/>
        <v>3</v>
      </c>
      <c r="X1018" s="26"/>
      <c r="Y1018" s="2" t="s">
        <v>1119</v>
      </c>
      <c r="Z1018" s="2" t="s">
        <v>83</v>
      </c>
      <c r="AA1018" s="2" t="s">
        <v>1204</v>
      </c>
      <c r="AB1018" s="5"/>
      <c r="AC1018" s="5"/>
      <c r="AD1018" s="5"/>
      <c r="AE1018" s="5"/>
      <c r="AF1018" s="5"/>
      <c r="AG1018" s="5"/>
    </row>
    <row r="1019" spans="1:33" ht="15.95" customHeight="1" x14ac:dyDescent="0.3">
      <c r="A1019" s="22" t="b">
        <f t="shared" si="243"/>
        <v>1</v>
      </c>
      <c r="B1019" s="22" t="b">
        <f t="shared" si="244"/>
        <v>0</v>
      </c>
      <c r="C1019" s="22" t="b">
        <f t="shared" si="245"/>
        <v>1</v>
      </c>
      <c r="D1019" s="22" t="b">
        <f t="shared" si="246"/>
        <v>0</v>
      </c>
      <c r="E1019" s="22" t="b">
        <f t="shared" si="247"/>
        <v>1</v>
      </c>
      <c r="F1019" s="22" t="b">
        <f t="shared" si="258"/>
        <v>1</v>
      </c>
      <c r="G1019" s="22" t="b">
        <f t="shared" si="257"/>
        <v>0</v>
      </c>
      <c r="H1019" s="22" t="b">
        <f t="shared" si="248"/>
        <v>1</v>
      </c>
      <c r="I1019" s="22" t="b">
        <f t="shared" si="255"/>
        <v>1</v>
      </c>
      <c r="J1019" s="22" t="b">
        <f t="shared" si="249"/>
        <v>0</v>
      </c>
      <c r="K1019" s="3" t="str">
        <f>IF(AND(J1019,RIGHT(Y1019)="통"),Y1019,"")</f>
        <v/>
      </c>
      <c r="L1019" s="3" t="str">
        <f t="shared" si="250"/>
        <v/>
      </c>
      <c r="M1019" s="3" t="str">
        <f t="shared" si="251"/>
        <v/>
      </c>
      <c r="N1019" s="64" t="str">
        <f t="shared" si="256"/>
        <v/>
      </c>
      <c r="O1019" s="3" t="str">
        <f>IF(I1019,IF(I1020,CONCATENATE(Y1019,O1020),Y1019),"")</f>
        <v>모아미래도)</v>
      </c>
      <c r="P1019" s="19" t="str">
        <f>IF(G1019,O1019,IF(D1019,Y1019,""))</f>
        <v/>
      </c>
      <c r="Q1019" s="23">
        <f>_xlfn.XLOOKUP(R1019,summary!C1:C36,summary!B1:B36)</f>
        <v>43777</v>
      </c>
      <c r="R1019" s="24" t="str">
        <f t="shared" si="252"/>
        <v>동백1동</v>
      </c>
      <c r="S1019" s="24" t="str">
        <f>IF(J1019,Y1019,S1018)</f>
        <v>동백19통</v>
      </c>
      <c r="T1019" s="24" t="str">
        <f>IF(J1019,P1020,T1018)</f>
        <v>(동백동, 백현마을모아미래도)</v>
      </c>
      <c r="U1019" s="24" t="str">
        <f t="shared" si="253"/>
        <v>동백</v>
      </c>
      <c r="V1019" s="25">
        <f>IF(J1019,M1019,V1018)</f>
        <v>19</v>
      </c>
      <c r="W1019" s="25">
        <f t="shared" si="254"/>
        <v>4</v>
      </c>
      <c r="X1019" s="26"/>
      <c r="Y1019" s="2" t="s">
        <v>1205</v>
      </c>
      <c r="Z1019" s="2" t="s">
        <v>90</v>
      </c>
      <c r="AA1019" s="2" t="s">
        <v>1206</v>
      </c>
      <c r="AB1019" s="5"/>
      <c r="AC1019" s="5"/>
      <c r="AD1019" s="5"/>
      <c r="AE1019" s="5"/>
      <c r="AF1019" s="5"/>
      <c r="AG1019" s="5"/>
    </row>
    <row r="1020" spans="1:33" ht="15.95" customHeight="1" x14ac:dyDescent="0.3">
      <c r="A1020" s="22" t="b">
        <f t="shared" si="243"/>
        <v>0</v>
      </c>
      <c r="B1020" s="22" t="b">
        <f t="shared" si="244"/>
        <v>0</v>
      </c>
      <c r="C1020" s="22" t="b">
        <f t="shared" si="245"/>
        <v>0</v>
      </c>
      <c r="D1020" s="22" t="b">
        <f t="shared" si="246"/>
        <v>0</v>
      </c>
      <c r="E1020" s="22" t="b">
        <f t="shared" si="247"/>
        <v>0</v>
      </c>
      <c r="F1020" s="22" t="b">
        <f t="shared" si="258"/>
        <v>0</v>
      </c>
      <c r="G1020" s="22" t="b">
        <f t="shared" si="257"/>
        <v>0</v>
      </c>
      <c r="H1020" s="22" t="b">
        <f t="shared" si="248"/>
        <v>0</v>
      </c>
      <c r="I1020" s="22" t="b">
        <f t="shared" si="255"/>
        <v>0</v>
      </c>
      <c r="J1020" s="22" t="b">
        <f t="shared" si="249"/>
        <v>0</v>
      </c>
      <c r="K1020" s="3" t="str">
        <f>IF(AND(J1020,RIGHT(Y1020)="통"),Y1020,"")</f>
        <v/>
      </c>
      <c r="L1020" s="3" t="str">
        <f t="shared" si="250"/>
        <v/>
      </c>
      <c r="M1020" s="3" t="str">
        <f t="shared" si="251"/>
        <v/>
      </c>
      <c r="N1020" s="64" t="str">
        <f t="shared" si="256"/>
        <v/>
      </c>
      <c r="O1020" s="3" t="str">
        <f>IF(I1020,IF(I1021,CONCATENATE(Y1020,O1021),Y1020),"")</f>
        <v/>
      </c>
      <c r="P1020" s="19" t="str">
        <f>IF(G1020,O1020,IF(D1020,Y1020,""))</f>
        <v/>
      </c>
      <c r="Q1020" s="23">
        <f>_xlfn.XLOOKUP(R1020,summary!C1:C36,summary!B1:B36)</f>
        <v>43777</v>
      </c>
      <c r="R1020" s="24" t="str">
        <f t="shared" si="252"/>
        <v>동백1동</v>
      </c>
      <c r="S1020" s="24" t="str">
        <f>IF(J1020,Y1020,S1019)</f>
        <v>동백19통</v>
      </c>
      <c r="T1020" s="24" t="str">
        <f>IF(J1020,P1021,T1019)</f>
        <v>(동백동, 백현마을모아미래도)</v>
      </c>
      <c r="U1020" s="24" t="str">
        <f t="shared" si="253"/>
        <v>동백</v>
      </c>
      <c r="V1020" s="25">
        <f>IF(J1020,M1020,V1019)</f>
        <v>19</v>
      </c>
      <c r="W1020" s="25">
        <f t="shared" si="254"/>
        <v>5</v>
      </c>
      <c r="X1020" s="26"/>
      <c r="Y1020" s="7"/>
      <c r="Z1020" s="2" t="s">
        <v>106</v>
      </c>
      <c r="AA1020" s="2" t="s">
        <v>1207</v>
      </c>
      <c r="AB1020" s="5"/>
      <c r="AC1020" s="5"/>
      <c r="AD1020" s="5"/>
      <c r="AE1020" s="5"/>
      <c r="AF1020" s="5"/>
      <c r="AG1020" s="5"/>
    </row>
    <row r="1021" spans="1:33" ht="15.95" customHeight="1" x14ac:dyDescent="0.3">
      <c r="A1021" s="22" t="b">
        <f t="shared" si="243"/>
        <v>0</v>
      </c>
      <c r="B1021" s="22" t="b">
        <f t="shared" si="244"/>
        <v>0</v>
      </c>
      <c r="C1021" s="22" t="b">
        <f t="shared" si="245"/>
        <v>0</v>
      </c>
      <c r="D1021" s="22" t="b">
        <f t="shared" si="246"/>
        <v>0</v>
      </c>
      <c r="E1021" s="22" t="b">
        <f t="shared" si="247"/>
        <v>0</v>
      </c>
      <c r="F1021" s="22" t="b">
        <f t="shared" si="258"/>
        <v>0</v>
      </c>
      <c r="G1021" s="22" t="b">
        <f t="shared" si="257"/>
        <v>0</v>
      </c>
      <c r="H1021" s="22" t="b">
        <f t="shared" si="248"/>
        <v>0</v>
      </c>
      <c r="I1021" s="22" t="b">
        <f t="shared" si="255"/>
        <v>0</v>
      </c>
      <c r="J1021" s="22" t="b">
        <f t="shared" si="249"/>
        <v>0</v>
      </c>
      <c r="K1021" s="3" t="str">
        <f>IF(AND(J1021,RIGHT(Y1021)="통"),Y1021,"")</f>
        <v/>
      </c>
      <c r="L1021" s="3" t="str">
        <f t="shared" si="250"/>
        <v/>
      </c>
      <c r="M1021" s="3" t="str">
        <f t="shared" si="251"/>
        <v/>
      </c>
      <c r="N1021" s="64" t="str">
        <f t="shared" si="256"/>
        <v/>
      </c>
      <c r="O1021" s="3" t="str">
        <f>IF(I1021,IF(I1022,CONCATENATE(Y1021,O1022),Y1021),"")</f>
        <v/>
      </c>
      <c r="P1021" s="19" t="str">
        <f>IF(G1021,O1021,IF(D1021,Y1021,""))</f>
        <v/>
      </c>
      <c r="Q1021" s="23">
        <f>_xlfn.XLOOKUP(R1021,summary!C1:C36,summary!B1:B36)</f>
        <v>43777</v>
      </c>
      <c r="R1021" s="24" t="str">
        <f t="shared" si="252"/>
        <v>동백1동</v>
      </c>
      <c r="S1021" s="24" t="str">
        <f>IF(J1021,Y1021,S1020)</f>
        <v>동백19통</v>
      </c>
      <c r="T1021" s="24" t="str">
        <f>IF(J1021,P1022,T1020)</f>
        <v>(동백동, 백현마을모아미래도)</v>
      </c>
      <c r="U1021" s="24" t="str">
        <f t="shared" si="253"/>
        <v>동백</v>
      </c>
      <c r="V1021" s="25">
        <f>IF(J1021,M1021,V1020)</f>
        <v>19</v>
      </c>
      <c r="W1021" s="25">
        <f t="shared" si="254"/>
        <v>6</v>
      </c>
      <c r="X1021" s="26"/>
      <c r="Y1021" s="7"/>
      <c r="Z1021" s="2" t="s">
        <v>108</v>
      </c>
      <c r="AA1021" s="2" t="s">
        <v>1208</v>
      </c>
      <c r="AB1021" s="5"/>
      <c r="AC1021" s="5"/>
      <c r="AD1021" s="5"/>
      <c r="AE1021" s="5"/>
      <c r="AF1021" s="5"/>
      <c r="AG1021" s="5"/>
    </row>
    <row r="1022" spans="1:33" ht="15.95" customHeight="1" x14ac:dyDescent="0.3">
      <c r="A1022" s="22" t="b">
        <f t="shared" si="243"/>
        <v>0</v>
      </c>
      <c r="B1022" s="22" t="b">
        <f t="shared" si="244"/>
        <v>0</v>
      </c>
      <c r="C1022" s="22" t="b">
        <f t="shared" si="245"/>
        <v>0</v>
      </c>
      <c r="D1022" s="22" t="b">
        <f t="shared" si="246"/>
        <v>0</v>
      </c>
      <c r="E1022" s="22" t="b">
        <f t="shared" si="247"/>
        <v>0</v>
      </c>
      <c r="F1022" s="22" t="b">
        <f t="shared" si="258"/>
        <v>0</v>
      </c>
      <c r="G1022" s="22" t="b">
        <f t="shared" si="257"/>
        <v>0</v>
      </c>
      <c r="H1022" s="22" t="b">
        <f t="shared" si="248"/>
        <v>0</v>
      </c>
      <c r="I1022" s="22" t="b">
        <f t="shared" si="255"/>
        <v>0</v>
      </c>
      <c r="J1022" s="22" t="b">
        <f t="shared" si="249"/>
        <v>0</v>
      </c>
      <c r="K1022" s="3" t="str">
        <f>IF(AND(J1022,RIGHT(Y1022)="통"),Y1022,"")</f>
        <v/>
      </c>
      <c r="L1022" s="3" t="str">
        <f t="shared" si="250"/>
        <v/>
      </c>
      <c r="M1022" s="3" t="str">
        <f t="shared" si="251"/>
        <v/>
      </c>
      <c r="N1022" s="64" t="str">
        <f t="shared" si="256"/>
        <v/>
      </c>
      <c r="O1022" s="3" t="str">
        <f>IF(I1022,IF(I1023,CONCATENATE(Y1022,O1023),Y1022),"")</f>
        <v/>
      </c>
      <c r="P1022" s="19" t="str">
        <f>IF(G1022,O1022,IF(D1022,Y1022,""))</f>
        <v/>
      </c>
      <c r="Q1022" s="23">
        <f>_xlfn.XLOOKUP(R1022,summary!C1:C36,summary!B1:B36)</f>
        <v>43777</v>
      </c>
      <c r="R1022" s="24" t="str">
        <f t="shared" si="252"/>
        <v>동백1동</v>
      </c>
      <c r="S1022" s="24" t="str">
        <f>IF(J1022,Y1022,S1021)</f>
        <v>동백19통</v>
      </c>
      <c r="T1022" s="24" t="str">
        <f>IF(J1022,P1023,T1021)</f>
        <v>(동백동, 백현마을모아미래도)</v>
      </c>
      <c r="U1022" s="24" t="str">
        <f t="shared" si="253"/>
        <v>동백</v>
      </c>
      <c r="V1022" s="25">
        <f>IF(J1022,M1022,V1021)</f>
        <v>19</v>
      </c>
      <c r="W1022" s="25">
        <f t="shared" si="254"/>
        <v>7</v>
      </c>
      <c r="X1022" s="26"/>
      <c r="Y1022" s="7"/>
      <c r="Z1022" s="2" t="s">
        <v>110</v>
      </c>
      <c r="AA1022" s="2" t="s">
        <v>1209</v>
      </c>
      <c r="AB1022" s="5"/>
      <c r="AC1022" s="5"/>
      <c r="AD1022" s="5"/>
      <c r="AE1022" s="5"/>
      <c r="AF1022" s="5"/>
      <c r="AG1022" s="5"/>
    </row>
    <row r="1023" spans="1:33" ht="15.95" customHeight="1" x14ac:dyDescent="0.3">
      <c r="A1023" s="22" t="b">
        <f t="shared" si="243"/>
        <v>0</v>
      </c>
      <c r="B1023" s="22" t="b">
        <f t="shared" si="244"/>
        <v>0</v>
      </c>
      <c r="C1023" s="22" t="b">
        <f t="shared" si="245"/>
        <v>0</v>
      </c>
      <c r="D1023" s="22" t="b">
        <f t="shared" si="246"/>
        <v>0</v>
      </c>
      <c r="E1023" s="22" t="b">
        <f t="shared" si="247"/>
        <v>0</v>
      </c>
      <c r="F1023" s="22" t="b">
        <f t="shared" si="258"/>
        <v>0</v>
      </c>
      <c r="G1023" s="22" t="b">
        <f t="shared" si="257"/>
        <v>0</v>
      </c>
      <c r="H1023" s="22" t="b">
        <f t="shared" si="248"/>
        <v>0</v>
      </c>
      <c r="I1023" s="22" t="b">
        <f t="shared" si="255"/>
        <v>0</v>
      </c>
      <c r="J1023" s="22" t="b">
        <f t="shared" si="249"/>
        <v>0</v>
      </c>
      <c r="K1023" s="3" t="str">
        <f>IF(AND(J1023,RIGHT(Y1023)="통"),Y1023,"")</f>
        <v/>
      </c>
      <c r="L1023" s="3" t="str">
        <f t="shared" si="250"/>
        <v/>
      </c>
      <c r="M1023" s="3" t="str">
        <f t="shared" si="251"/>
        <v/>
      </c>
      <c r="N1023" s="64" t="str">
        <f t="shared" si="256"/>
        <v/>
      </c>
      <c r="O1023" s="3" t="str">
        <f>IF(I1023,IF(I1024,CONCATENATE(Y1023,O1024),Y1023),"")</f>
        <v/>
      </c>
      <c r="P1023" s="19" t="str">
        <f>IF(G1023,O1023,IF(D1023,Y1023,""))</f>
        <v/>
      </c>
      <c r="Q1023" s="23">
        <f>_xlfn.XLOOKUP(R1023,summary!C1:C36,summary!B1:B36)</f>
        <v>43777</v>
      </c>
      <c r="R1023" s="24" t="str">
        <f t="shared" si="252"/>
        <v>동백1동</v>
      </c>
      <c r="S1023" s="24" t="str">
        <f>IF(J1023,Y1023,S1022)</f>
        <v>동백19통</v>
      </c>
      <c r="T1023" s="24" t="str">
        <f>IF(J1023,P1024,T1022)</f>
        <v>(동백동, 백현마을모아미래도)</v>
      </c>
      <c r="U1023" s="24" t="str">
        <f t="shared" si="253"/>
        <v>동백</v>
      </c>
      <c r="V1023" s="25">
        <f>IF(J1023,M1023,V1022)</f>
        <v>19</v>
      </c>
      <c r="W1023" s="25">
        <f t="shared" si="254"/>
        <v>8</v>
      </c>
      <c r="X1023" s="26"/>
      <c r="Y1023" s="7"/>
      <c r="Z1023" s="2" t="s">
        <v>112</v>
      </c>
      <c r="AA1023" s="2" t="s">
        <v>1210</v>
      </c>
      <c r="AB1023" s="5"/>
      <c r="AC1023" s="5"/>
      <c r="AD1023" s="5"/>
      <c r="AE1023" s="5"/>
      <c r="AF1023" s="5"/>
      <c r="AG1023" s="5"/>
    </row>
    <row r="1024" spans="1:33" ht="15.95" customHeight="1" x14ac:dyDescent="0.3">
      <c r="A1024" s="22" t="b">
        <f t="shared" si="243"/>
        <v>0</v>
      </c>
      <c r="B1024" s="22" t="b">
        <f t="shared" si="244"/>
        <v>0</v>
      </c>
      <c r="C1024" s="22" t="b">
        <f t="shared" si="245"/>
        <v>0</v>
      </c>
      <c r="D1024" s="22" t="b">
        <f t="shared" si="246"/>
        <v>0</v>
      </c>
      <c r="E1024" s="22" t="b">
        <f t="shared" si="247"/>
        <v>0</v>
      </c>
      <c r="F1024" s="22" t="b">
        <f t="shared" si="258"/>
        <v>0</v>
      </c>
      <c r="G1024" s="22" t="b">
        <f t="shared" si="257"/>
        <v>0</v>
      </c>
      <c r="H1024" s="22" t="b">
        <f t="shared" si="248"/>
        <v>0</v>
      </c>
      <c r="I1024" s="22" t="b">
        <f t="shared" si="255"/>
        <v>0</v>
      </c>
      <c r="J1024" s="22" t="b">
        <f t="shared" si="249"/>
        <v>0</v>
      </c>
      <c r="K1024" s="3" t="str">
        <f>IF(AND(J1024,RIGHT(Y1024)="통"),Y1024,"")</f>
        <v/>
      </c>
      <c r="L1024" s="3" t="str">
        <f t="shared" si="250"/>
        <v/>
      </c>
      <c r="M1024" s="3" t="str">
        <f t="shared" si="251"/>
        <v/>
      </c>
      <c r="N1024" s="64" t="str">
        <f t="shared" si="256"/>
        <v/>
      </c>
      <c r="O1024" s="3" t="str">
        <f>IF(I1024,IF(I1025,CONCATENATE(Y1024,O1025),Y1024),"")</f>
        <v/>
      </c>
      <c r="P1024" s="19" t="str">
        <f>IF(G1024,O1024,IF(D1024,Y1024,""))</f>
        <v/>
      </c>
      <c r="Q1024" s="23">
        <f>_xlfn.XLOOKUP(R1024,summary!C1:C36,summary!B1:B36)</f>
        <v>43777</v>
      </c>
      <c r="R1024" s="24" t="str">
        <f t="shared" si="252"/>
        <v>동백1동</v>
      </c>
      <c r="S1024" s="24" t="str">
        <f>IF(J1024,Y1024,S1023)</f>
        <v>동백19통</v>
      </c>
      <c r="T1024" s="24" t="str">
        <f>IF(J1024,P1025,T1023)</f>
        <v>(동백동, 백현마을모아미래도)</v>
      </c>
      <c r="U1024" s="24" t="str">
        <f t="shared" si="253"/>
        <v>동백</v>
      </c>
      <c r="V1024" s="25">
        <f>IF(J1024,M1024,V1023)</f>
        <v>19</v>
      </c>
      <c r="W1024" s="25">
        <f t="shared" si="254"/>
        <v>9</v>
      </c>
      <c r="X1024" s="26"/>
      <c r="Y1024" s="7"/>
      <c r="Z1024" s="2" t="s">
        <v>114</v>
      </c>
      <c r="AA1024" s="2" t="s">
        <v>1211</v>
      </c>
      <c r="AB1024" s="5"/>
      <c r="AC1024" s="5"/>
      <c r="AD1024" s="5"/>
      <c r="AE1024" s="5"/>
      <c r="AF1024" s="5"/>
      <c r="AG1024" s="5"/>
    </row>
    <row r="1025" spans="1:33" ht="15.95" customHeight="1" x14ac:dyDescent="0.3">
      <c r="A1025" s="22" t="b">
        <f t="shared" si="243"/>
        <v>0</v>
      </c>
      <c r="B1025" s="22" t="b">
        <f t="shared" si="244"/>
        <v>0</v>
      </c>
      <c r="C1025" s="22" t="b">
        <f t="shared" si="245"/>
        <v>0</v>
      </c>
      <c r="D1025" s="22" t="b">
        <f t="shared" si="246"/>
        <v>0</v>
      </c>
      <c r="E1025" s="22" t="b">
        <f t="shared" si="247"/>
        <v>0</v>
      </c>
      <c r="F1025" s="22" t="b">
        <f t="shared" si="258"/>
        <v>0</v>
      </c>
      <c r="G1025" s="22" t="b">
        <f t="shared" si="257"/>
        <v>0</v>
      </c>
      <c r="H1025" s="22" t="b">
        <f t="shared" si="248"/>
        <v>0</v>
      </c>
      <c r="I1025" s="22" t="b">
        <f t="shared" si="255"/>
        <v>0</v>
      </c>
      <c r="J1025" s="22" t="b">
        <f t="shared" si="249"/>
        <v>0</v>
      </c>
      <c r="K1025" s="3" t="str">
        <f>IF(AND(J1025,RIGHT(Y1025)="통"),Y1025,"")</f>
        <v/>
      </c>
      <c r="L1025" s="3" t="str">
        <f t="shared" si="250"/>
        <v/>
      </c>
      <c r="M1025" s="3" t="str">
        <f t="shared" si="251"/>
        <v/>
      </c>
      <c r="N1025" s="64" t="str">
        <f t="shared" si="256"/>
        <v/>
      </c>
      <c r="O1025" s="3" t="str">
        <f>IF(I1025,IF(I1026,CONCATENATE(Y1025,O1026),Y1025),"")</f>
        <v/>
      </c>
      <c r="P1025" s="19" t="str">
        <f>IF(G1025,O1025,IF(D1025,Y1025,""))</f>
        <v/>
      </c>
      <c r="Q1025" s="23">
        <f>_xlfn.XLOOKUP(R1025,summary!C1:C36,summary!B1:B36)</f>
        <v>43777</v>
      </c>
      <c r="R1025" s="24" t="str">
        <f t="shared" si="252"/>
        <v>동백1동</v>
      </c>
      <c r="S1025" s="24" t="str">
        <f>IF(J1025,Y1025,S1024)</f>
        <v>동백19통</v>
      </c>
      <c r="T1025" s="24" t="str">
        <f>IF(J1025,P1026,T1024)</f>
        <v>(동백동, 백현마을모아미래도)</v>
      </c>
      <c r="U1025" s="24" t="str">
        <f t="shared" si="253"/>
        <v>동백</v>
      </c>
      <c r="V1025" s="25">
        <f>IF(J1025,M1025,V1024)</f>
        <v>19</v>
      </c>
      <c r="W1025" s="25">
        <f t="shared" si="254"/>
        <v>10</v>
      </c>
      <c r="X1025" s="26"/>
      <c r="Y1025" s="7"/>
      <c r="Z1025" s="2" t="s">
        <v>116</v>
      </c>
      <c r="AA1025" s="2" t="s">
        <v>1212</v>
      </c>
      <c r="AB1025" s="5"/>
      <c r="AC1025" s="5"/>
      <c r="AD1025" s="5"/>
      <c r="AE1025" s="5"/>
      <c r="AF1025" s="5"/>
      <c r="AG1025" s="5"/>
    </row>
    <row r="1026" spans="1:33" ht="15.95" customHeight="1" x14ac:dyDescent="0.3">
      <c r="A1026" s="22" t="b">
        <f t="shared" ref="A1026:A1089" si="259">LEN(Y1026)&gt;0</f>
        <v>0</v>
      </c>
      <c r="B1026" s="22" t="b">
        <f t="shared" ref="B1026:B1089" si="260">LEFT(Y1026)="("</f>
        <v>0</v>
      </c>
      <c r="C1026" s="22" t="b">
        <f t="shared" ref="C1026:C1089" si="261">RIGHT(Y1026)=")"</f>
        <v>0</v>
      </c>
      <c r="D1026" s="22" t="b">
        <f t="shared" ref="D1026:D1089" si="262">AND(B1026,C1026)</f>
        <v>0</v>
      </c>
      <c r="E1026" s="22" t="b">
        <f t="shared" ref="E1026:E1089" si="263">OR(B1026,C1026)</f>
        <v>0</v>
      </c>
      <c r="F1026" s="22" t="b">
        <f t="shared" si="258"/>
        <v>0</v>
      </c>
      <c r="G1026" s="22" t="b">
        <f t="shared" si="257"/>
        <v>0</v>
      </c>
      <c r="H1026" s="22" t="b">
        <f t="shared" ref="H1026:H1089" si="264">AND(C1026,$F1026)</f>
        <v>0</v>
      </c>
      <c r="I1026" s="22" t="b">
        <f t="shared" si="255"/>
        <v>0</v>
      </c>
      <c r="J1026" s="22" t="b">
        <f t="shared" ref="J1026:J1089" si="265">AND(A1026,NOT(B1026),NOT(I1026))</f>
        <v>0</v>
      </c>
      <c r="K1026" s="3" t="str">
        <f>IF(AND(J1026,RIGHT(Y1026)="통"),Y1026,"")</f>
        <v/>
      </c>
      <c r="L1026" s="3" t="str">
        <f t="shared" ref="L1026:L1089" si="266">RIGHT(SUBSTITUTE(K1026,"통",""),2)</f>
        <v/>
      </c>
      <c r="M1026" s="3" t="str">
        <f t="shared" ref="M1026:M1089" si="267">IF(LEN(L1026)=0,"",IF(CODE(L1026)&lt;60,VALUE(L1026),VALUE(RIGHT(L1026))))</f>
        <v/>
      </c>
      <c r="N1026" s="64" t="str">
        <f t="shared" si="256"/>
        <v/>
      </c>
      <c r="O1026" s="3" t="str">
        <f>IF(I1026,IF(I1027,CONCATENATE(Y1026,O1027),Y1026),"")</f>
        <v/>
      </c>
      <c r="P1026" s="19" t="str">
        <f>IF(G1026,O1026,IF(D1026,Y1026,""))</f>
        <v/>
      </c>
      <c r="Q1026" s="23">
        <f>_xlfn.XLOOKUP(R1026,summary!C1:C36,summary!B1:B36)</f>
        <v>43777</v>
      </c>
      <c r="R1026" s="24" t="str">
        <f t="shared" ref="R1026:R1089" si="268">IF($X1026="",R1025,$X1026)</f>
        <v>동백1동</v>
      </c>
      <c r="S1026" s="24" t="str">
        <f>IF(J1026,Y1026,S1025)</f>
        <v>동백19통</v>
      </c>
      <c r="T1026" s="24" t="str">
        <f>IF(J1026,P1027,T1025)</f>
        <v>(동백동, 백현마을모아미래도)</v>
      </c>
      <c r="U1026" s="24" t="str">
        <f t="shared" ref="U1026:U1089" si="269">IF($J1026,N1026,U1025)</f>
        <v>동백</v>
      </c>
      <c r="V1026" s="25">
        <f>IF(J1026,M1026,V1025)</f>
        <v>19</v>
      </c>
      <c r="W1026" s="25">
        <f t="shared" ref="W1026:W1089" si="270">IF(ISBLANK(Z1026),"",IF(LEN(TRIM(Z1026))&lt;4,VALUE(SUBSTITUTE(TRIM(Z1026),"반","")),""))</f>
        <v>11</v>
      </c>
      <c r="X1026" s="26"/>
      <c r="Y1026" s="7"/>
      <c r="Z1026" s="2" t="s">
        <v>118</v>
      </c>
      <c r="AA1026" s="2" t="s">
        <v>1213</v>
      </c>
      <c r="AB1026" s="5"/>
      <c r="AC1026" s="5"/>
      <c r="AD1026" s="5"/>
      <c r="AE1026" s="5"/>
      <c r="AF1026" s="5"/>
      <c r="AG1026" s="5"/>
    </row>
    <row r="1027" spans="1:33" ht="15.95" customHeight="1" x14ac:dyDescent="0.3">
      <c r="A1027" s="22" t="b">
        <f t="shared" si="259"/>
        <v>0</v>
      </c>
      <c r="B1027" s="22" t="b">
        <f t="shared" si="260"/>
        <v>0</v>
      </c>
      <c r="C1027" s="22" t="b">
        <f t="shared" si="261"/>
        <v>0</v>
      </c>
      <c r="D1027" s="22" t="b">
        <f t="shared" si="262"/>
        <v>0</v>
      </c>
      <c r="E1027" s="22" t="b">
        <f t="shared" si="263"/>
        <v>0</v>
      </c>
      <c r="F1027" s="22" t="b">
        <f t="shared" si="258"/>
        <v>0</v>
      </c>
      <c r="G1027" s="22" t="b">
        <f t="shared" si="257"/>
        <v>0</v>
      </c>
      <c r="H1027" s="22" t="b">
        <f t="shared" si="264"/>
        <v>0</v>
      </c>
      <c r="I1027" s="22" t="b">
        <f t="shared" ref="I1027:I1090" si="271">IF(G1027,G1027,IF(H1026,FALSE,I1026))</f>
        <v>0</v>
      </c>
      <c r="J1027" s="22" t="b">
        <f t="shared" si="265"/>
        <v>0</v>
      </c>
      <c r="K1027" s="3" t="str">
        <f>IF(AND(J1027,RIGHT(Y1027)="통"),Y1027,"")</f>
        <v/>
      </c>
      <c r="L1027" s="3" t="str">
        <f t="shared" si="266"/>
        <v/>
      </c>
      <c r="M1027" s="3" t="str">
        <f t="shared" si="267"/>
        <v/>
      </c>
      <c r="N1027" s="64" t="str">
        <f t="shared" ref="N1027:N1090" si="272">SUBSTITUTE(K1027,_xlfn.CONCAT(M1027,"통"),"")</f>
        <v/>
      </c>
      <c r="O1027" s="3" t="str">
        <f>IF(I1027,IF(I1028,CONCATENATE(Y1027,O1028),Y1027),"")</f>
        <v/>
      </c>
      <c r="P1027" s="19" t="str">
        <f>IF(G1027,O1027,IF(D1027,Y1027,""))</f>
        <v/>
      </c>
      <c r="Q1027" s="23">
        <f>_xlfn.XLOOKUP(R1027,summary!C1:C36,summary!B1:B36)</f>
        <v>43777</v>
      </c>
      <c r="R1027" s="24" t="str">
        <f t="shared" si="268"/>
        <v>동백1동</v>
      </c>
      <c r="S1027" s="24" t="str">
        <f>IF(J1027,Y1027,S1026)</f>
        <v>동백19통</v>
      </c>
      <c r="T1027" s="24" t="str">
        <f>IF(J1027,P1028,T1026)</f>
        <v>(동백동, 백현마을모아미래도)</v>
      </c>
      <c r="U1027" s="24" t="str">
        <f t="shared" si="269"/>
        <v>동백</v>
      </c>
      <c r="V1027" s="25">
        <f>IF(J1027,M1027,V1026)</f>
        <v>19</v>
      </c>
      <c r="W1027" s="25">
        <f t="shared" si="270"/>
        <v>12</v>
      </c>
      <c r="X1027" s="26"/>
      <c r="Y1027" s="7"/>
      <c r="Z1027" s="2" t="s">
        <v>120</v>
      </c>
      <c r="AA1027" s="2" t="s">
        <v>1214</v>
      </c>
      <c r="AB1027" s="5"/>
      <c r="AC1027" s="5"/>
      <c r="AD1027" s="5"/>
      <c r="AE1027" s="5"/>
      <c r="AF1027" s="5"/>
      <c r="AG1027" s="5"/>
    </row>
    <row r="1028" spans="1:33" ht="15.95" customHeight="1" x14ac:dyDescent="0.3">
      <c r="A1028" s="22" t="b">
        <f t="shared" si="259"/>
        <v>0</v>
      </c>
      <c r="B1028" s="22" t="b">
        <f t="shared" si="260"/>
        <v>0</v>
      </c>
      <c r="C1028" s="22" t="b">
        <f t="shared" si="261"/>
        <v>0</v>
      </c>
      <c r="D1028" s="22" t="b">
        <f t="shared" si="262"/>
        <v>0</v>
      </c>
      <c r="E1028" s="22" t="b">
        <f t="shared" si="263"/>
        <v>0</v>
      </c>
      <c r="F1028" s="22" t="b">
        <f t="shared" si="258"/>
        <v>0</v>
      </c>
      <c r="G1028" s="22" t="b">
        <f t="shared" si="257"/>
        <v>0</v>
      </c>
      <c r="H1028" s="22" t="b">
        <f t="shared" si="264"/>
        <v>0</v>
      </c>
      <c r="I1028" s="22" t="b">
        <f t="shared" si="271"/>
        <v>0</v>
      </c>
      <c r="J1028" s="22" t="b">
        <f t="shared" si="265"/>
        <v>0</v>
      </c>
      <c r="K1028" s="3" t="str">
        <f>IF(AND(J1028,RIGHT(Y1028)="통"),Y1028,"")</f>
        <v/>
      </c>
      <c r="L1028" s="3" t="str">
        <f t="shared" si="266"/>
        <v/>
      </c>
      <c r="M1028" s="3" t="str">
        <f t="shared" si="267"/>
        <v/>
      </c>
      <c r="N1028" s="64" t="str">
        <f t="shared" si="272"/>
        <v/>
      </c>
      <c r="O1028" s="3" t="str">
        <f>IF(I1028,IF(I1029,CONCATENATE(Y1028,O1029),Y1028),"")</f>
        <v/>
      </c>
      <c r="P1028" s="19" t="str">
        <f>IF(G1028,O1028,IF(D1028,Y1028,""))</f>
        <v/>
      </c>
      <c r="Q1028" s="23" t="e">
        <f>_xlfn.XLOOKUP(R1028,summary!C1:C36,summary!B1:B36)</f>
        <v>#N/A</v>
      </c>
      <c r="R1028" s="24" t="str">
        <f t="shared" si="268"/>
        <v xml:space="preserve">  </v>
      </c>
      <c r="S1028" s="24" t="str">
        <f>IF(J1028,Y1028,S1027)</f>
        <v>동백19통</v>
      </c>
      <c r="T1028" s="24" t="str">
        <f>IF(J1028,P1029,T1027)</f>
        <v>(동백동, 백현마을모아미래도)</v>
      </c>
      <c r="U1028" s="24" t="str">
        <f t="shared" si="269"/>
        <v>동백</v>
      </c>
      <c r="V1028" s="25">
        <f>IF(J1028,M1028,V1027)</f>
        <v>19</v>
      </c>
      <c r="W1028" s="24" t="str">
        <f t="shared" si="270"/>
        <v/>
      </c>
      <c r="X1028" s="21" t="s">
        <v>234</v>
      </c>
      <c r="Y1028" s="7"/>
      <c r="Z1028" s="7"/>
      <c r="AA1028" s="7"/>
      <c r="AB1028" s="5"/>
      <c r="AC1028" s="5"/>
      <c r="AD1028" s="5"/>
      <c r="AE1028" s="5"/>
      <c r="AF1028" s="5"/>
      <c r="AG1028" s="5"/>
    </row>
    <row r="1029" spans="1:33" ht="15.95" customHeight="1" x14ac:dyDescent="0.3">
      <c r="A1029" s="22" t="b">
        <f t="shared" si="259"/>
        <v>1</v>
      </c>
      <c r="B1029" s="22" t="b">
        <f t="shared" si="260"/>
        <v>0</v>
      </c>
      <c r="C1029" s="22" t="b">
        <f t="shared" si="261"/>
        <v>0</v>
      </c>
      <c r="D1029" s="22" t="b">
        <f t="shared" si="262"/>
        <v>0</v>
      </c>
      <c r="E1029" s="22" t="b">
        <f t="shared" si="263"/>
        <v>0</v>
      </c>
      <c r="F1029" s="22" t="b">
        <f t="shared" si="258"/>
        <v>0</v>
      </c>
      <c r="G1029" s="22" t="b">
        <f t="shared" si="257"/>
        <v>0</v>
      </c>
      <c r="H1029" s="22" t="b">
        <f t="shared" si="264"/>
        <v>0</v>
      </c>
      <c r="I1029" s="22" t="b">
        <f t="shared" si="271"/>
        <v>0</v>
      </c>
      <c r="J1029" s="22" t="b">
        <f t="shared" si="265"/>
        <v>1</v>
      </c>
      <c r="K1029" s="3" t="str">
        <f>IF(AND(J1029,RIGHT(Y1029)="통"),Y1029,"")</f>
        <v/>
      </c>
      <c r="L1029" s="3" t="str">
        <f t="shared" si="266"/>
        <v/>
      </c>
      <c r="M1029" s="3" t="str">
        <f t="shared" si="267"/>
        <v/>
      </c>
      <c r="N1029" s="64" t="str">
        <f t="shared" si="272"/>
        <v/>
      </c>
      <c r="O1029" s="3" t="str">
        <f>IF(I1029,IF(I1030,CONCATENATE(Y1029,O1030),Y1029),"")</f>
        <v/>
      </c>
      <c r="P1029" s="19" t="str">
        <f>IF(G1029,O1029,IF(D1029,Y1029,""))</f>
        <v/>
      </c>
      <c r="Q1029" s="23" t="e">
        <f>_xlfn.XLOOKUP(R1029,summary!C1:C36,summary!B1:B36)</f>
        <v>#N/A</v>
      </c>
      <c r="R1029" s="24" t="str">
        <f t="shared" si="268"/>
        <v>읍 면 동</v>
      </c>
      <c r="S1029" s="24" t="str">
        <f>IF(J1029,Y1029,S1028)</f>
        <v>통 리 명</v>
      </c>
      <c r="T1029" s="24" t="str">
        <f>IF(J1029,P1030,T1028)</f>
        <v/>
      </c>
      <c r="U1029" s="25" t="str">
        <f t="shared" si="269"/>
        <v/>
      </c>
      <c r="V1029" s="24" t="str">
        <f>IF(J1029,M1029,V1028)</f>
        <v/>
      </c>
      <c r="W1029" s="24" t="str">
        <f t="shared" si="270"/>
        <v/>
      </c>
      <c r="X1029" s="21" t="s">
        <v>141</v>
      </c>
      <c r="Y1029" s="2" t="s">
        <v>142</v>
      </c>
      <c r="Z1029" s="2" t="s">
        <v>74</v>
      </c>
      <c r="AA1029" s="2" t="s">
        <v>143</v>
      </c>
      <c r="AB1029" s="5"/>
      <c r="AC1029" s="5"/>
      <c r="AD1029" s="5"/>
      <c r="AE1029" s="5"/>
      <c r="AF1029" s="5"/>
      <c r="AG1029" s="5"/>
    </row>
    <row r="1030" spans="1:33" ht="15.95" customHeight="1" x14ac:dyDescent="0.3">
      <c r="A1030" s="22" t="b">
        <f t="shared" si="259"/>
        <v>1</v>
      </c>
      <c r="B1030" s="22" t="b">
        <f t="shared" si="260"/>
        <v>0</v>
      </c>
      <c r="C1030" s="22" t="b">
        <f t="shared" si="261"/>
        <v>0</v>
      </c>
      <c r="D1030" s="22" t="b">
        <f t="shared" si="262"/>
        <v>0</v>
      </c>
      <c r="E1030" s="22" t="b">
        <f t="shared" si="263"/>
        <v>0</v>
      </c>
      <c r="F1030" s="22" t="b">
        <f t="shared" si="258"/>
        <v>0</v>
      </c>
      <c r="G1030" s="22" t="b">
        <f t="shared" si="257"/>
        <v>0</v>
      </c>
      <c r="H1030" s="22" t="b">
        <f t="shared" si="264"/>
        <v>0</v>
      </c>
      <c r="I1030" s="22" t="b">
        <f t="shared" si="271"/>
        <v>0</v>
      </c>
      <c r="J1030" s="22" t="b">
        <f t="shared" si="265"/>
        <v>1</v>
      </c>
      <c r="K1030" s="3" t="str">
        <f>IF(AND(J1030,RIGHT(Y1030)="통"),Y1030,"")</f>
        <v>동백20통</v>
      </c>
      <c r="L1030" s="3" t="str">
        <f t="shared" si="266"/>
        <v>20</v>
      </c>
      <c r="M1030" s="22">
        <f t="shared" si="267"/>
        <v>20</v>
      </c>
      <c r="N1030" s="64" t="str">
        <f t="shared" si="272"/>
        <v>동백</v>
      </c>
      <c r="O1030" s="3" t="str">
        <f>IF(I1030,IF(I1031,CONCATENATE(Y1030,O1031),Y1030),"")</f>
        <v/>
      </c>
      <c r="P1030" s="19" t="str">
        <f>IF(G1030,O1030,IF(D1030,Y1030,""))</f>
        <v/>
      </c>
      <c r="Q1030" s="23">
        <f>_xlfn.XLOOKUP(R1030,summary!C1:C36,summary!B1:B36)</f>
        <v>43777</v>
      </c>
      <c r="R1030" s="24" t="str">
        <f t="shared" si="268"/>
        <v>동백1동</v>
      </c>
      <c r="S1030" s="24" t="str">
        <f>IF(J1030,Y1030,S1029)</f>
        <v>동백20통</v>
      </c>
      <c r="T1030" s="24" t="str">
        <f>IF(J1030,P1031,T1029)</f>
        <v>(동백동, 백현마을모아미래도)</v>
      </c>
      <c r="U1030" s="24" t="str">
        <f t="shared" si="269"/>
        <v>동백</v>
      </c>
      <c r="V1030" s="25">
        <f>IF(J1030,M1030,V1029)</f>
        <v>20</v>
      </c>
      <c r="W1030" s="25">
        <f t="shared" si="270"/>
        <v>1</v>
      </c>
      <c r="X1030" s="21" t="s">
        <v>34</v>
      </c>
      <c r="Y1030" s="2" t="s">
        <v>1215</v>
      </c>
      <c r="Z1030" s="2" t="s">
        <v>79</v>
      </c>
      <c r="AA1030" s="2" t="s">
        <v>1216</v>
      </c>
      <c r="AB1030" s="5"/>
      <c r="AC1030" s="5"/>
      <c r="AD1030" s="5"/>
      <c r="AE1030" s="5"/>
      <c r="AF1030" s="5"/>
      <c r="AG1030" s="5"/>
    </row>
    <row r="1031" spans="1:33" ht="15.95" customHeight="1" x14ac:dyDescent="0.3">
      <c r="A1031" s="22" t="b">
        <f t="shared" si="259"/>
        <v>1</v>
      </c>
      <c r="B1031" s="22" t="b">
        <f t="shared" si="260"/>
        <v>1</v>
      </c>
      <c r="C1031" s="22" t="b">
        <f t="shared" si="261"/>
        <v>0</v>
      </c>
      <c r="D1031" s="22" t="b">
        <f t="shared" si="262"/>
        <v>0</v>
      </c>
      <c r="E1031" s="22" t="b">
        <f t="shared" si="263"/>
        <v>1</v>
      </c>
      <c r="F1031" s="22" t="b">
        <f t="shared" si="258"/>
        <v>1</v>
      </c>
      <c r="G1031" s="22" t="b">
        <f t="shared" si="257"/>
        <v>1</v>
      </c>
      <c r="H1031" s="22" t="b">
        <f t="shared" si="264"/>
        <v>0</v>
      </c>
      <c r="I1031" s="22" t="b">
        <f t="shared" si="271"/>
        <v>1</v>
      </c>
      <c r="J1031" s="22" t="b">
        <f t="shared" si="265"/>
        <v>0</v>
      </c>
      <c r="K1031" s="3" t="str">
        <f>IF(AND(J1031,RIGHT(Y1031)="통"),Y1031,"")</f>
        <v/>
      </c>
      <c r="L1031" s="3" t="str">
        <f t="shared" si="266"/>
        <v/>
      </c>
      <c r="M1031" s="3" t="str">
        <f t="shared" si="267"/>
        <v/>
      </c>
      <c r="N1031" s="64" t="str">
        <f t="shared" si="272"/>
        <v/>
      </c>
      <c r="O1031" s="3" t="str">
        <f>IF(I1031,IF(I1032,CONCATENATE(Y1031,O1032),Y1031),"")</f>
        <v>(동백동, 백현마을모아미래도)</v>
      </c>
      <c r="P1031" s="19" t="str">
        <f>IF(G1031,O1031,IF(D1031,Y1031,""))</f>
        <v>(동백동, 백현마을모아미래도)</v>
      </c>
      <c r="Q1031" s="23">
        <f>_xlfn.XLOOKUP(R1031,summary!C1:C36,summary!B1:B36)</f>
        <v>43777</v>
      </c>
      <c r="R1031" s="24" t="str">
        <f t="shared" si="268"/>
        <v>동백1동</v>
      </c>
      <c r="S1031" s="24" t="str">
        <f>IF(J1031,Y1031,S1030)</f>
        <v>동백20통</v>
      </c>
      <c r="T1031" s="24" t="str">
        <f>IF(J1031,P1032,T1030)</f>
        <v>(동백동, 백현마을모아미래도)</v>
      </c>
      <c r="U1031" s="24" t="str">
        <f t="shared" si="269"/>
        <v>동백</v>
      </c>
      <c r="V1031" s="25">
        <f>IF(J1031,M1031,V1030)</f>
        <v>20</v>
      </c>
      <c r="W1031" s="25">
        <f t="shared" si="270"/>
        <v>2</v>
      </c>
      <c r="X1031" s="26"/>
      <c r="Y1031" s="2" t="s">
        <v>996</v>
      </c>
      <c r="Z1031" s="2" t="s">
        <v>81</v>
      </c>
      <c r="AA1031" s="2" t="s">
        <v>1217</v>
      </c>
      <c r="AB1031" s="5"/>
      <c r="AC1031" s="5"/>
      <c r="AD1031" s="5"/>
      <c r="AE1031" s="5"/>
      <c r="AF1031" s="5"/>
      <c r="AG1031" s="5"/>
    </row>
    <row r="1032" spans="1:33" ht="15.95" customHeight="1" x14ac:dyDescent="0.3">
      <c r="A1032" s="22" t="b">
        <f t="shared" si="259"/>
        <v>1</v>
      </c>
      <c r="B1032" s="22" t="b">
        <f t="shared" si="260"/>
        <v>0</v>
      </c>
      <c r="C1032" s="22" t="b">
        <f t="shared" si="261"/>
        <v>0</v>
      </c>
      <c r="D1032" s="22" t="b">
        <f t="shared" si="262"/>
        <v>0</v>
      </c>
      <c r="E1032" s="22" t="b">
        <f t="shared" si="263"/>
        <v>0</v>
      </c>
      <c r="F1032" s="22" t="b">
        <f t="shared" si="258"/>
        <v>0</v>
      </c>
      <c r="G1032" s="22" t="b">
        <f t="shared" si="257"/>
        <v>0</v>
      </c>
      <c r="H1032" s="22" t="b">
        <f t="shared" si="264"/>
        <v>0</v>
      </c>
      <c r="I1032" s="22" t="b">
        <f t="shared" si="271"/>
        <v>1</v>
      </c>
      <c r="J1032" s="22" t="b">
        <f t="shared" si="265"/>
        <v>0</v>
      </c>
      <c r="K1032" s="3" t="str">
        <f>IF(AND(J1032,RIGHT(Y1032)="통"),Y1032,"")</f>
        <v/>
      </c>
      <c r="L1032" s="3" t="str">
        <f t="shared" si="266"/>
        <v/>
      </c>
      <c r="M1032" s="3" t="str">
        <f t="shared" si="267"/>
        <v/>
      </c>
      <c r="N1032" s="64" t="str">
        <f t="shared" si="272"/>
        <v/>
      </c>
      <c r="O1032" s="3" t="str">
        <f>IF(I1032,IF(I1033,CONCATENATE(Y1032,O1033),Y1032),"")</f>
        <v>백현마을모아미래도)</v>
      </c>
      <c r="P1032" s="19" t="str">
        <f>IF(G1032,O1032,IF(D1032,Y1032,""))</f>
        <v/>
      </c>
      <c r="Q1032" s="23">
        <f>_xlfn.XLOOKUP(R1032,summary!C1:C36,summary!B1:B36)</f>
        <v>43777</v>
      </c>
      <c r="R1032" s="24" t="str">
        <f t="shared" si="268"/>
        <v>동백1동</v>
      </c>
      <c r="S1032" s="24" t="str">
        <f>IF(J1032,Y1032,S1031)</f>
        <v>동백20통</v>
      </c>
      <c r="T1032" s="24" t="str">
        <f>IF(J1032,P1033,T1031)</f>
        <v>(동백동, 백현마을모아미래도)</v>
      </c>
      <c r="U1032" s="24" t="str">
        <f t="shared" si="269"/>
        <v>동백</v>
      </c>
      <c r="V1032" s="25">
        <f>IF(J1032,M1032,V1031)</f>
        <v>20</v>
      </c>
      <c r="W1032" s="25">
        <f t="shared" si="270"/>
        <v>3</v>
      </c>
      <c r="X1032" s="26"/>
      <c r="Y1032" s="2" t="s">
        <v>1119</v>
      </c>
      <c r="Z1032" s="2" t="s">
        <v>83</v>
      </c>
      <c r="AA1032" s="2" t="s">
        <v>1218</v>
      </c>
      <c r="AB1032" s="5"/>
      <c r="AC1032" s="5"/>
      <c r="AD1032" s="5"/>
      <c r="AE1032" s="5"/>
      <c r="AF1032" s="5"/>
      <c r="AG1032" s="5"/>
    </row>
    <row r="1033" spans="1:33" ht="15.95" customHeight="1" x14ac:dyDescent="0.3">
      <c r="A1033" s="22" t="b">
        <f t="shared" si="259"/>
        <v>1</v>
      </c>
      <c r="B1033" s="22" t="b">
        <f t="shared" si="260"/>
        <v>0</v>
      </c>
      <c r="C1033" s="22" t="b">
        <f t="shared" si="261"/>
        <v>1</v>
      </c>
      <c r="D1033" s="22" t="b">
        <f t="shared" si="262"/>
        <v>0</v>
      </c>
      <c r="E1033" s="22" t="b">
        <f t="shared" si="263"/>
        <v>1</v>
      </c>
      <c r="F1033" s="22" t="b">
        <f t="shared" si="258"/>
        <v>1</v>
      </c>
      <c r="G1033" s="22" t="b">
        <f t="shared" si="257"/>
        <v>0</v>
      </c>
      <c r="H1033" s="22" t="b">
        <f t="shared" si="264"/>
        <v>1</v>
      </c>
      <c r="I1033" s="22" t="b">
        <f t="shared" si="271"/>
        <v>1</v>
      </c>
      <c r="J1033" s="22" t="b">
        <f t="shared" si="265"/>
        <v>0</v>
      </c>
      <c r="K1033" s="3" t="str">
        <f>IF(AND(J1033,RIGHT(Y1033)="통"),Y1033,"")</f>
        <v/>
      </c>
      <c r="L1033" s="3" t="str">
        <f t="shared" si="266"/>
        <v/>
      </c>
      <c r="M1033" s="3" t="str">
        <f t="shared" si="267"/>
        <v/>
      </c>
      <c r="N1033" s="64" t="str">
        <f t="shared" si="272"/>
        <v/>
      </c>
      <c r="O1033" s="3" t="str">
        <f>IF(I1033,IF(I1034,CONCATENATE(Y1033,O1034),Y1033),"")</f>
        <v>모아미래도)</v>
      </c>
      <c r="P1033" s="19" t="str">
        <f>IF(G1033,O1033,IF(D1033,Y1033,""))</f>
        <v/>
      </c>
      <c r="Q1033" s="23">
        <f>_xlfn.XLOOKUP(R1033,summary!C1:C36,summary!B1:B36)</f>
        <v>43777</v>
      </c>
      <c r="R1033" s="24" t="str">
        <f t="shared" si="268"/>
        <v>동백1동</v>
      </c>
      <c r="S1033" s="24" t="str">
        <f>IF(J1033,Y1033,S1032)</f>
        <v>동백20통</v>
      </c>
      <c r="T1033" s="24" t="str">
        <f>IF(J1033,P1034,T1032)</f>
        <v>(동백동, 백현마을모아미래도)</v>
      </c>
      <c r="U1033" s="24" t="str">
        <f t="shared" si="269"/>
        <v>동백</v>
      </c>
      <c r="V1033" s="25">
        <f>IF(J1033,M1033,V1032)</f>
        <v>20</v>
      </c>
      <c r="W1033" s="25">
        <f t="shared" si="270"/>
        <v>4</v>
      </c>
      <c r="X1033" s="26"/>
      <c r="Y1033" s="2" t="s">
        <v>1205</v>
      </c>
      <c r="Z1033" s="2" t="s">
        <v>90</v>
      </c>
      <c r="AA1033" s="2" t="s">
        <v>1219</v>
      </c>
      <c r="AB1033" s="5"/>
      <c r="AC1033" s="5"/>
      <c r="AD1033" s="5"/>
      <c r="AE1033" s="5"/>
      <c r="AF1033" s="5"/>
      <c r="AG1033" s="5"/>
    </row>
    <row r="1034" spans="1:33" ht="15.95" customHeight="1" x14ac:dyDescent="0.3">
      <c r="A1034" s="22" t="b">
        <f t="shared" si="259"/>
        <v>0</v>
      </c>
      <c r="B1034" s="22" t="b">
        <f t="shared" si="260"/>
        <v>0</v>
      </c>
      <c r="C1034" s="22" t="b">
        <f t="shared" si="261"/>
        <v>0</v>
      </c>
      <c r="D1034" s="22" t="b">
        <f t="shared" si="262"/>
        <v>0</v>
      </c>
      <c r="E1034" s="22" t="b">
        <f t="shared" si="263"/>
        <v>0</v>
      </c>
      <c r="F1034" s="22" t="b">
        <f t="shared" si="258"/>
        <v>0</v>
      </c>
      <c r="G1034" s="22" t="b">
        <f t="shared" si="257"/>
        <v>0</v>
      </c>
      <c r="H1034" s="22" t="b">
        <f t="shared" si="264"/>
        <v>0</v>
      </c>
      <c r="I1034" s="22" t="b">
        <f t="shared" si="271"/>
        <v>0</v>
      </c>
      <c r="J1034" s="22" t="b">
        <f t="shared" si="265"/>
        <v>0</v>
      </c>
      <c r="K1034" s="3" t="str">
        <f>IF(AND(J1034,RIGHT(Y1034)="통"),Y1034,"")</f>
        <v/>
      </c>
      <c r="L1034" s="3" t="str">
        <f t="shared" si="266"/>
        <v/>
      </c>
      <c r="M1034" s="3" t="str">
        <f t="shared" si="267"/>
        <v/>
      </c>
      <c r="N1034" s="64" t="str">
        <f t="shared" si="272"/>
        <v/>
      </c>
      <c r="O1034" s="3" t="str">
        <f>IF(I1034,IF(I1035,CONCATENATE(Y1034,O1035),Y1034),"")</f>
        <v/>
      </c>
      <c r="P1034" s="19" t="str">
        <f>IF(G1034,O1034,IF(D1034,Y1034,""))</f>
        <v/>
      </c>
      <c r="Q1034" s="23">
        <f>_xlfn.XLOOKUP(R1034,summary!C1:C36,summary!B1:B36)</f>
        <v>43777</v>
      </c>
      <c r="R1034" s="24" t="str">
        <f t="shared" si="268"/>
        <v>동백1동</v>
      </c>
      <c r="S1034" s="24" t="str">
        <f>IF(J1034,Y1034,S1033)</f>
        <v>동백20통</v>
      </c>
      <c r="T1034" s="24" t="str">
        <f>IF(J1034,P1035,T1033)</f>
        <v>(동백동, 백현마을모아미래도)</v>
      </c>
      <c r="U1034" s="24" t="str">
        <f t="shared" si="269"/>
        <v>동백</v>
      </c>
      <c r="V1034" s="25">
        <f>IF(J1034,M1034,V1033)</f>
        <v>20</v>
      </c>
      <c r="W1034" s="25">
        <f t="shared" si="270"/>
        <v>5</v>
      </c>
      <c r="X1034" s="26"/>
      <c r="Y1034" s="7"/>
      <c r="Z1034" s="2" t="s">
        <v>106</v>
      </c>
      <c r="AA1034" s="2" t="s">
        <v>1220</v>
      </c>
      <c r="AB1034" s="5"/>
      <c r="AC1034" s="5"/>
      <c r="AD1034" s="5"/>
      <c r="AE1034" s="5"/>
      <c r="AF1034" s="5"/>
      <c r="AG1034" s="5"/>
    </row>
    <row r="1035" spans="1:33" ht="15.95" customHeight="1" x14ac:dyDescent="0.3">
      <c r="A1035" s="22" t="b">
        <f t="shared" si="259"/>
        <v>0</v>
      </c>
      <c r="B1035" s="22" t="b">
        <f t="shared" si="260"/>
        <v>0</v>
      </c>
      <c r="C1035" s="22" t="b">
        <f t="shared" si="261"/>
        <v>0</v>
      </c>
      <c r="D1035" s="22" t="b">
        <f t="shared" si="262"/>
        <v>0</v>
      </c>
      <c r="E1035" s="22" t="b">
        <f t="shared" si="263"/>
        <v>0</v>
      </c>
      <c r="F1035" s="22" t="b">
        <f t="shared" si="258"/>
        <v>0</v>
      </c>
      <c r="G1035" s="22" t="b">
        <f t="shared" si="257"/>
        <v>0</v>
      </c>
      <c r="H1035" s="22" t="b">
        <f t="shared" si="264"/>
        <v>0</v>
      </c>
      <c r="I1035" s="22" t="b">
        <f t="shared" si="271"/>
        <v>0</v>
      </c>
      <c r="J1035" s="22" t="b">
        <f t="shared" si="265"/>
        <v>0</v>
      </c>
      <c r="K1035" s="3" t="str">
        <f>IF(AND(J1035,RIGHT(Y1035)="통"),Y1035,"")</f>
        <v/>
      </c>
      <c r="L1035" s="3" t="str">
        <f t="shared" si="266"/>
        <v/>
      </c>
      <c r="M1035" s="3" t="str">
        <f t="shared" si="267"/>
        <v/>
      </c>
      <c r="N1035" s="64" t="str">
        <f t="shared" si="272"/>
        <v/>
      </c>
      <c r="O1035" s="3" t="str">
        <f>IF(I1035,IF(I1036,CONCATENATE(Y1035,O1036),Y1035),"")</f>
        <v/>
      </c>
      <c r="P1035" s="19" t="str">
        <f>IF(G1035,O1035,IF(D1035,Y1035,""))</f>
        <v/>
      </c>
      <c r="Q1035" s="23">
        <f>_xlfn.XLOOKUP(R1035,summary!C1:C36,summary!B1:B36)</f>
        <v>43777</v>
      </c>
      <c r="R1035" s="24" t="str">
        <f t="shared" si="268"/>
        <v>동백1동</v>
      </c>
      <c r="S1035" s="24" t="str">
        <f>IF(J1035,Y1035,S1034)</f>
        <v>동백20통</v>
      </c>
      <c r="T1035" s="24" t="str">
        <f>IF(J1035,P1036,T1034)</f>
        <v>(동백동, 백현마을모아미래도)</v>
      </c>
      <c r="U1035" s="24" t="str">
        <f t="shared" si="269"/>
        <v>동백</v>
      </c>
      <c r="V1035" s="25">
        <f>IF(J1035,M1035,V1034)</f>
        <v>20</v>
      </c>
      <c r="W1035" s="25">
        <f t="shared" si="270"/>
        <v>6</v>
      </c>
      <c r="X1035" s="26"/>
      <c r="Y1035" s="7"/>
      <c r="Z1035" s="2" t="s">
        <v>108</v>
      </c>
      <c r="AA1035" s="2" t="s">
        <v>1221</v>
      </c>
      <c r="AB1035" s="5"/>
      <c r="AC1035" s="5"/>
      <c r="AD1035" s="5"/>
      <c r="AE1035" s="5"/>
      <c r="AF1035" s="5"/>
      <c r="AG1035" s="5"/>
    </row>
    <row r="1036" spans="1:33" ht="15.95" customHeight="1" x14ac:dyDescent="0.3">
      <c r="A1036" s="22" t="b">
        <f t="shared" si="259"/>
        <v>0</v>
      </c>
      <c r="B1036" s="22" t="b">
        <f t="shared" si="260"/>
        <v>0</v>
      </c>
      <c r="C1036" s="22" t="b">
        <f t="shared" si="261"/>
        <v>0</v>
      </c>
      <c r="D1036" s="22" t="b">
        <f t="shared" si="262"/>
        <v>0</v>
      </c>
      <c r="E1036" s="22" t="b">
        <f t="shared" si="263"/>
        <v>0</v>
      </c>
      <c r="F1036" s="22" t="b">
        <f t="shared" si="258"/>
        <v>0</v>
      </c>
      <c r="G1036" s="22" t="b">
        <f t="shared" si="257"/>
        <v>0</v>
      </c>
      <c r="H1036" s="22" t="b">
        <f t="shared" si="264"/>
        <v>0</v>
      </c>
      <c r="I1036" s="22" t="b">
        <f t="shared" si="271"/>
        <v>0</v>
      </c>
      <c r="J1036" s="22" t="b">
        <f t="shared" si="265"/>
        <v>0</v>
      </c>
      <c r="K1036" s="3" t="str">
        <f>IF(AND(J1036,RIGHT(Y1036)="통"),Y1036,"")</f>
        <v/>
      </c>
      <c r="L1036" s="3" t="str">
        <f t="shared" si="266"/>
        <v/>
      </c>
      <c r="M1036" s="3" t="str">
        <f t="shared" si="267"/>
        <v/>
      </c>
      <c r="N1036" s="64" t="str">
        <f t="shared" si="272"/>
        <v/>
      </c>
      <c r="O1036" s="3" t="str">
        <f>IF(I1036,IF(I1037,CONCATENATE(Y1036,O1037),Y1036),"")</f>
        <v/>
      </c>
      <c r="P1036" s="19" t="str">
        <f>IF(G1036,O1036,IF(D1036,Y1036,""))</f>
        <v/>
      </c>
      <c r="Q1036" s="23">
        <f>_xlfn.XLOOKUP(R1036,summary!C1:C36,summary!B1:B36)</f>
        <v>43777</v>
      </c>
      <c r="R1036" s="24" t="str">
        <f t="shared" si="268"/>
        <v>동백1동</v>
      </c>
      <c r="S1036" s="24" t="str">
        <f>IF(J1036,Y1036,S1035)</f>
        <v>동백20통</v>
      </c>
      <c r="T1036" s="24" t="str">
        <f>IF(J1036,P1037,T1035)</f>
        <v>(동백동, 백현마을모아미래도)</v>
      </c>
      <c r="U1036" s="24" t="str">
        <f t="shared" si="269"/>
        <v>동백</v>
      </c>
      <c r="V1036" s="25">
        <f>IF(J1036,M1036,V1035)</f>
        <v>20</v>
      </c>
      <c r="W1036" s="25">
        <f t="shared" si="270"/>
        <v>7</v>
      </c>
      <c r="X1036" s="26"/>
      <c r="Y1036" s="7"/>
      <c r="Z1036" s="2" t="s">
        <v>110</v>
      </c>
      <c r="AA1036" s="2" t="s">
        <v>1222</v>
      </c>
      <c r="AB1036" s="5"/>
      <c r="AC1036" s="5"/>
      <c r="AD1036" s="5"/>
      <c r="AE1036" s="5"/>
      <c r="AF1036" s="5"/>
      <c r="AG1036" s="5"/>
    </row>
    <row r="1037" spans="1:33" ht="15.95" customHeight="1" x14ac:dyDescent="0.3">
      <c r="A1037" s="22" t="b">
        <f t="shared" si="259"/>
        <v>0</v>
      </c>
      <c r="B1037" s="22" t="b">
        <f t="shared" si="260"/>
        <v>0</v>
      </c>
      <c r="C1037" s="22" t="b">
        <f t="shared" si="261"/>
        <v>0</v>
      </c>
      <c r="D1037" s="22" t="b">
        <f t="shared" si="262"/>
        <v>0</v>
      </c>
      <c r="E1037" s="22" t="b">
        <f t="shared" si="263"/>
        <v>0</v>
      </c>
      <c r="F1037" s="22" t="b">
        <f t="shared" si="258"/>
        <v>0</v>
      </c>
      <c r="G1037" s="22" t="b">
        <f t="shared" si="257"/>
        <v>0</v>
      </c>
      <c r="H1037" s="22" t="b">
        <f t="shared" si="264"/>
        <v>0</v>
      </c>
      <c r="I1037" s="22" t="b">
        <f t="shared" si="271"/>
        <v>0</v>
      </c>
      <c r="J1037" s="22" t="b">
        <f t="shared" si="265"/>
        <v>0</v>
      </c>
      <c r="K1037" s="3" t="str">
        <f>IF(AND(J1037,RIGHT(Y1037)="통"),Y1037,"")</f>
        <v/>
      </c>
      <c r="L1037" s="3" t="str">
        <f t="shared" si="266"/>
        <v/>
      </c>
      <c r="M1037" s="3" t="str">
        <f t="shared" si="267"/>
        <v/>
      </c>
      <c r="N1037" s="64" t="str">
        <f t="shared" si="272"/>
        <v/>
      </c>
      <c r="O1037" s="3" t="str">
        <f>IF(I1037,IF(I1038,CONCATENATE(Y1037,O1038),Y1037),"")</f>
        <v/>
      </c>
      <c r="P1037" s="19" t="str">
        <f>IF(G1037,O1037,IF(D1037,Y1037,""))</f>
        <v/>
      </c>
      <c r="Q1037" s="23">
        <f>_xlfn.XLOOKUP(R1037,summary!C1:C36,summary!B1:B36)</f>
        <v>43777</v>
      </c>
      <c r="R1037" s="24" t="str">
        <f t="shared" si="268"/>
        <v>동백1동</v>
      </c>
      <c r="S1037" s="24" t="str">
        <f>IF(J1037,Y1037,S1036)</f>
        <v>동백20통</v>
      </c>
      <c r="T1037" s="24" t="str">
        <f>IF(J1037,P1038,T1036)</f>
        <v>(동백동, 백현마을모아미래도)</v>
      </c>
      <c r="U1037" s="24" t="str">
        <f t="shared" si="269"/>
        <v>동백</v>
      </c>
      <c r="V1037" s="25">
        <f>IF(J1037,M1037,V1036)</f>
        <v>20</v>
      </c>
      <c r="W1037" s="25">
        <f t="shared" si="270"/>
        <v>8</v>
      </c>
      <c r="X1037" s="26"/>
      <c r="Y1037" s="7"/>
      <c r="Z1037" s="2" t="s">
        <v>112</v>
      </c>
      <c r="AA1037" s="2" t="s">
        <v>1223</v>
      </c>
      <c r="AB1037" s="5"/>
      <c r="AC1037" s="5"/>
      <c r="AD1037" s="5"/>
      <c r="AE1037" s="5"/>
      <c r="AF1037" s="5"/>
      <c r="AG1037" s="5"/>
    </row>
    <row r="1038" spans="1:33" ht="15.95" customHeight="1" x14ac:dyDescent="0.3">
      <c r="A1038" s="22" t="b">
        <f t="shared" si="259"/>
        <v>0</v>
      </c>
      <c r="B1038" s="22" t="b">
        <f t="shared" si="260"/>
        <v>0</v>
      </c>
      <c r="C1038" s="22" t="b">
        <f t="shared" si="261"/>
        <v>0</v>
      </c>
      <c r="D1038" s="22" t="b">
        <f t="shared" si="262"/>
        <v>0</v>
      </c>
      <c r="E1038" s="22" t="b">
        <f t="shared" si="263"/>
        <v>0</v>
      </c>
      <c r="F1038" s="22" t="b">
        <f t="shared" si="258"/>
        <v>0</v>
      </c>
      <c r="G1038" s="22" t="b">
        <f t="shared" si="257"/>
        <v>0</v>
      </c>
      <c r="H1038" s="22" t="b">
        <f t="shared" si="264"/>
        <v>0</v>
      </c>
      <c r="I1038" s="22" t="b">
        <f t="shared" si="271"/>
        <v>0</v>
      </c>
      <c r="J1038" s="22" t="b">
        <f t="shared" si="265"/>
        <v>0</v>
      </c>
      <c r="K1038" s="3" t="str">
        <f>IF(AND(J1038,RIGHT(Y1038)="통"),Y1038,"")</f>
        <v/>
      </c>
      <c r="L1038" s="3" t="str">
        <f t="shared" si="266"/>
        <v/>
      </c>
      <c r="M1038" s="3" t="str">
        <f t="shared" si="267"/>
        <v/>
      </c>
      <c r="N1038" s="64" t="str">
        <f t="shared" si="272"/>
        <v/>
      </c>
      <c r="O1038" s="3" t="str">
        <f>IF(I1038,IF(I1039,CONCATENATE(Y1038,O1039),Y1038),"")</f>
        <v/>
      </c>
      <c r="P1038" s="19" t="str">
        <f>IF(G1038,O1038,IF(D1038,Y1038,""))</f>
        <v/>
      </c>
      <c r="Q1038" s="23">
        <f>_xlfn.XLOOKUP(R1038,summary!C1:C36,summary!B1:B36)</f>
        <v>43777</v>
      </c>
      <c r="R1038" s="24" t="str">
        <f t="shared" si="268"/>
        <v>동백1동</v>
      </c>
      <c r="S1038" s="24" t="str">
        <f>IF(J1038,Y1038,S1037)</f>
        <v>동백20통</v>
      </c>
      <c r="T1038" s="24" t="str">
        <f>IF(J1038,P1039,T1037)</f>
        <v>(동백동, 백현마을모아미래도)</v>
      </c>
      <c r="U1038" s="24" t="str">
        <f t="shared" si="269"/>
        <v>동백</v>
      </c>
      <c r="V1038" s="25">
        <f>IF(J1038,M1038,V1037)</f>
        <v>20</v>
      </c>
      <c r="W1038" s="25">
        <f t="shared" si="270"/>
        <v>9</v>
      </c>
      <c r="X1038" s="26"/>
      <c r="Y1038" s="7"/>
      <c r="Z1038" s="2" t="s">
        <v>114</v>
      </c>
      <c r="AA1038" s="2" t="s">
        <v>1224</v>
      </c>
      <c r="AB1038" s="5"/>
      <c r="AC1038" s="5"/>
      <c r="AD1038" s="5"/>
      <c r="AE1038" s="5"/>
      <c r="AF1038" s="5"/>
      <c r="AG1038" s="5"/>
    </row>
    <row r="1039" spans="1:33" ht="15.95" customHeight="1" x14ac:dyDescent="0.3">
      <c r="A1039" s="22" t="b">
        <f t="shared" si="259"/>
        <v>0</v>
      </c>
      <c r="B1039" s="22" t="b">
        <f t="shared" si="260"/>
        <v>0</v>
      </c>
      <c r="C1039" s="22" t="b">
        <f t="shared" si="261"/>
        <v>0</v>
      </c>
      <c r="D1039" s="22" t="b">
        <f t="shared" si="262"/>
        <v>0</v>
      </c>
      <c r="E1039" s="22" t="b">
        <f t="shared" si="263"/>
        <v>0</v>
      </c>
      <c r="F1039" s="22" t="b">
        <f t="shared" si="258"/>
        <v>0</v>
      </c>
      <c r="G1039" s="22" t="b">
        <f t="shared" si="257"/>
        <v>0</v>
      </c>
      <c r="H1039" s="22" t="b">
        <f t="shared" si="264"/>
        <v>0</v>
      </c>
      <c r="I1039" s="22" t="b">
        <f t="shared" si="271"/>
        <v>0</v>
      </c>
      <c r="J1039" s="22" t="b">
        <f t="shared" si="265"/>
        <v>0</v>
      </c>
      <c r="K1039" s="3" t="str">
        <f>IF(AND(J1039,RIGHT(Y1039)="통"),Y1039,"")</f>
        <v/>
      </c>
      <c r="L1039" s="3" t="str">
        <f t="shared" si="266"/>
        <v/>
      </c>
      <c r="M1039" s="3" t="str">
        <f t="shared" si="267"/>
        <v/>
      </c>
      <c r="N1039" s="64" t="str">
        <f t="shared" si="272"/>
        <v/>
      </c>
      <c r="O1039" s="3" t="str">
        <f>IF(I1039,IF(I1040,CONCATENATE(Y1039,O1040),Y1039),"")</f>
        <v/>
      </c>
      <c r="P1039" s="19" t="str">
        <f>IF(G1039,O1039,IF(D1039,Y1039,""))</f>
        <v/>
      </c>
      <c r="Q1039" s="23">
        <f>_xlfn.XLOOKUP(R1039,summary!C1:C36,summary!B1:B36)</f>
        <v>43777</v>
      </c>
      <c r="R1039" s="24" t="str">
        <f t="shared" si="268"/>
        <v>동백1동</v>
      </c>
      <c r="S1039" s="24" t="str">
        <f>IF(J1039,Y1039,S1038)</f>
        <v>동백20통</v>
      </c>
      <c r="T1039" s="24" t="str">
        <f>IF(J1039,P1040,T1038)</f>
        <v>(동백동, 백현마을모아미래도)</v>
      </c>
      <c r="U1039" s="24" t="str">
        <f t="shared" si="269"/>
        <v>동백</v>
      </c>
      <c r="V1039" s="25">
        <f>IF(J1039,M1039,V1038)</f>
        <v>20</v>
      </c>
      <c r="W1039" s="25">
        <f t="shared" si="270"/>
        <v>10</v>
      </c>
      <c r="X1039" s="26"/>
      <c r="Y1039" s="7"/>
      <c r="Z1039" s="2" t="s">
        <v>116</v>
      </c>
      <c r="AA1039" s="2" t="s">
        <v>1225</v>
      </c>
      <c r="AB1039" s="5"/>
      <c r="AC1039" s="5"/>
      <c r="AD1039" s="5"/>
      <c r="AE1039" s="5"/>
      <c r="AF1039" s="5"/>
      <c r="AG1039" s="5"/>
    </row>
    <row r="1040" spans="1:33" ht="15.95" customHeight="1" x14ac:dyDescent="0.3">
      <c r="A1040" s="22" t="b">
        <f t="shared" si="259"/>
        <v>0</v>
      </c>
      <c r="B1040" s="22" t="b">
        <f t="shared" si="260"/>
        <v>0</v>
      </c>
      <c r="C1040" s="22" t="b">
        <f t="shared" si="261"/>
        <v>0</v>
      </c>
      <c r="D1040" s="22" t="b">
        <f t="shared" si="262"/>
        <v>0</v>
      </c>
      <c r="E1040" s="22" t="b">
        <f t="shared" si="263"/>
        <v>0</v>
      </c>
      <c r="F1040" s="22" t="b">
        <f t="shared" si="258"/>
        <v>0</v>
      </c>
      <c r="G1040" s="22" t="b">
        <f t="shared" si="257"/>
        <v>0</v>
      </c>
      <c r="H1040" s="22" t="b">
        <f t="shared" si="264"/>
        <v>0</v>
      </c>
      <c r="I1040" s="22" t="b">
        <f t="shared" si="271"/>
        <v>0</v>
      </c>
      <c r="J1040" s="22" t="b">
        <f t="shared" si="265"/>
        <v>0</v>
      </c>
      <c r="K1040" s="3" t="str">
        <f>IF(AND(J1040,RIGHT(Y1040)="통"),Y1040,"")</f>
        <v/>
      </c>
      <c r="L1040" s="3" t="str">
        <f t="shared" si="266"/>
        <v/>
      </c>
      <c r="M1040" s="3" t="str">
        <f t="shared" si="267"/>
        <v/>
      </c>
      <c r="N1040" s="64" t="str">
        <f t="shared" si="272"/>
        <v/>
      </c>
      <c r="O1040" s="3" t="str">
        <f>IF(I1040,IF(I1041,CONCATENATE(Y1040,O1041),Y1040),"")</f>
        <v/>
      </c>
      <c r="P1040" s="19" t="str">
        <f>IF(G1040,O1040,IF(D1040,Y1040,""))</f>
        <v/>
      </c>
      <c r="Q1040" s="23">
        <f>_xlfn.XLOOKUP(R1040,summary!C1:C36,summary!B1:B36)</f>
        <v>43777</v>
      </c>
      <c r="R1040" s="24" t="str">
        <f t="shared" si="268"/>
        <v>동백1동</v>
      </c>
      <c r="S1040" s="24" t="str">
        <f>IF(J1040,Y1040,S1039)</f>
        <v>동백20통</v>
      </c>
      <c r="T1040" s="24" t="str">
        <f>IF(J1040,P1041,T1039)</f>
        <v>(동백동, 백현마을모아미래도)</v>
      </c>
      <c r="U1040" s="24" t="str">
        <f t="shared" si="269"/>
        <v>동백</v>
      </c>
      <c r="V1040" s="25">
        <f>IF(J1040,M1040,V1039)</f>
        <v>20</v>
      </c>
      <c r="W1040" s="25">
        <f t="shared" si="270"/>
        <v>11</v>
      </c>
      <c r="X1040" s="26"/>
      <c r="Y1040" s="7"/>
      <c r="Z1040" s="2" t="s">
        <v>118</v>
      </c>
      <c r="AA1040" s="2" t="s">
        <v>1226</v>
      </c>
      <c r="AB1040" s="5"/>
      <c r="AC1040" s="5"/>
      <c r="AD1040" s="5"/>
      <c r="AE1040" s="5"/>
      <c r="AF1040" s="5"/>
      <c r="AG1040" s="5"/>
    </row>
    <row r="1041" spans="1:33" ht="15.95" customHeight="1" x14ac:dyDescent="0.3">
      <c r="A1041" s="22" t="b">
        <f t="shared" si="259"/>
        <v>1</v>
      </c>
      <c r="B1041" s="22" t="b">
        <f t="shared" si="260"/>
        <v>0</v>
      </c>
      <c r="C1041" s="22" t="b">
        <f t="shared" si="261"/>
        <v>0</v>
      </c>
      <c r="D1041" s="22" t="b">
        <f t="shared" si="262"/>
        <v>0</v>
      </c>
      <c r="E1041" s="22" t="b">
        <f t="shared" si="263"/>
        <v>0</v>
      </c>
      <c r="F1041" s="22" t="b">
        <f t="shared" si="258"/>
        <v>0</v>
      </c>
      <c r="G1041" s="22" t="b">
        <f t="shared" si="257"/>
        <v>0</v>
      </c>
      <c r="H1041" s="22" t="b">
        <f t="shared" si="264"/>
        <v>0</v>
      </c>
      <c r="I1041" s="22" t="b">
        <f t="shared" si="271"/>
        <v>0</v>
      </c>
      <c r="J1041" s="22" t="b">
        <f t="shared" si="265"/>
        <v>1</v>
      </c>
      <c r="K1041" s="3" t="str">
        <f>IF(AND(J1041,RIGHT(Y1041)="통"),Y1041,"")</f>
        <v>동백21통</v>
      </c>
      <c r="L1041" s="3" t="str">
        <f t="shared" si="266"/>
        <v>21</v>
      </c>
      <c r="M1041" s="22">
        <f t="shared" si="267"/>
        <v>21</v>
      </c>
      <c r="N1041" s="64" t="str">
        <f t="shared" si="272"/>
        <v>동백</v>
      </c>
      <c r="O1041" s="3" t="str">
        <f>IF(I1041,IF(I1042,CONCATENATE(Y1041,O1042),Y1041),"")</f>
        <v/>
      </c>
      <c r="P1041" s="19" t="str">
        <f>IF(G1041,O1041,IF(D1041,Y1041,""))</f>
        <v/>
      </c>
      <c r="Q1041" s="23">
        <f>_xlfn.XLOOKUP(R1041,summary!C1:C36,summary!B1:B36)</f>
        <v>43777</v>
      </c>
      <c r="R1041" s="24" t="str">
        <f t="shared" si="268"/>
        <v>동백1동</v>
      </c>
      <c r="S1041" s="24" t="str">
        <f>IF(J1041,Y1041,S1040)</f>
        <v>동백21통</v>
      </c>
      <c r="T1041" s="24" t="str">
        <f>IF(J1041,P1042,T1040)</f>
        <v>(동백동, 백현마을모아미래도)</v>
      </c>
      <c r="U1041" s="24" t="str">
        <f t="shared" si="269"/>
        <v>동백</v>
      </c>
      <c r="V1041" s="25">
        <f>IF(J1041,M1041,V1040)</f>
        <v>21</v>
      </c>
      <c r="W1041" s="25">
        <f t="shared" si="270"/>
        <v>1</v>
      </c>
      <c r="X1041" s="26"/>
      <c r="Y1041" s="2" t="s">
        <v>1227</v>
      </c>
      <c r="Z1041" s="2" t="s">
        <v>79</v>
      </c>
      <c r="AA1041" s="2" t="s">
        <v>1228</v>
      </c>
      <c r="AB1041" s="5"/>
      <c r="AC1041" s="5"/>
      <c r="AD1041" s="5"/>
      <c r="AE1041" s="5"/>
      <c r="AF1041" s="5"/>
      <c r="AG1041" s="5"/>
    </row>
    <row r="1042" spans="1:33" ht="15.95" customHeight="1" x14ac:dyDescent="0.3">
      <c r="A1042" s="22" t="b">
        <f t="shared" si="259"/>
        <v>1</v>
      </c>
      <c r="B1042" s="22" t="b">
        <f t="shared" si="260"/>
        <v>1</v>
      </c>
      <c r="C1042" s="22" t="b">
        <f t="shared" si="261"/>
        <v>0</v>
      </c>
      <c r="D1042" s="22" t="b">
        <f t="shared" si="262"/>
        <v>0</v>
      </c>
      <c r="E1042" s="22" t="b">
        <f t="shared" si="263"/>
        <v>1</v>
      </c>
      <c r="F1042" s="22" t="b">
        <f t="shared" si="258"/>
        <v>1</v>
      </c>
      <c r="G1042" s="22" t="b">
        <f t="shared" si="257"/>
        <v>1</v>
      </c>
      <c r="H1042" s="22" t="b">
        <f t="shared" si="264"/>
        <v>0</v>
      </c>
      <c r="I1042" s="22" t="b">
        <f t="shared" si="271"/>
        <v>1</v>
      </c>
      <c r="J1042" s="22" t="b">
        <f t="shared" si="265"/>
        <v>0</v>
      </c>
      <c r="K1042" s="3" t="str">
        <f>IF(AND(J1042,RIGHT(Y1042)="통"),Y1042,"")</f>
        <v/>
      </c>
      <c r="L1042" s="3" t="str">
        <f t="shared" si="266"/>
        <v/>
      </c>
      <c r="M1042" s="3" t="str">
        <f t="shared" si="267"/>
        <v/>
      </c>
      <c r="N1042" s="64" t="str">
        <f t="shared" si="272"/>
        <v/>
      </c>
      <c r="O1042" s="3" t="str">
        <f>IF(I1042,IF(I1043,CONCATENATE(Y1042,O1043),Y1042),"")</f>
        <v>(동백동, 백현마을모아미래도)</v>
      </c>
      <c r="P1042" s="19" t="str">
        <f>IF(G1042,O1042,IF(D1042,Y1042,""))</f>
        <v>(동백동, 백현마을모아미래도)</v>
      </c>
      <c r="Q1042" s="23">
        <f>_xlfn.XLOOKUP(R1042,summary!C1:C36,summary!B1:B36)</f>
        <v>43777</v>
      </c>
      <c r="R1042" s="24" t="str">
        <f t="shared" si="268"/>
        <v>동백1동</v>
      </c>
      <c r="S1042" s="24" t="str">
        <f>IF(J1042,Y1042,S1041)</f>
        <v>동백21통</v>
      </c>
      <c r="T1042" s="24" t="str">
        <f>IF(J1042,P1043,T1041)</f>
        <v>(동백동, 백현마을모아미래도)</v>
      </c>
      <c r="U1042" s="24" t="str">
        <f t="shared" si="269"/>
        <v>동백</v>
      </c>
      <c r="V1042" s="25">
        <f>IF(J1042,M1042,V1041)</f>
        <v>21</v>
      </c>
      <c r="W1042" s="25">
        <f t="shared" si="270"/>
        <v>2</v>
      </c>
      <c r="X1042" s="26"/>
      <c r="Y1042" s="2" t="s">
        <v>996</v>
      </c>
      <c r="Z1042" s="2" t="s">
        <v>81</v>
      </c>
      <c r="AA1042" s="2" t="s">
        <v>1229</v>
      </c>
      <c r="AB1042" s="5"/>
      <c r="AC1042" s="5"/>
      <c r="AD1042" s="5"/>
      <c r="AE1042" s="5"/>
      <c r="AF1042" s="5"/>
      <c r="AG1042" s="5"/>
    </row>
    <row r="1043" spans="1:33" ht="15.95" customHeight="1" x14ac:dyDescent="0.3">
      <c r="A1043" s="22" t="b">
        <f t="shared" si="259"/>
        <v>1</v>
      </c>
      <c r="B1043" s="22" t="b">
        <f t="shared" si="260"/>
        <v>0</v>
      </c>
      <c r="C1043" s="22" t="b">
        <f t="shared" si="261"/>
        <v>0</v>
      </c>
      <c r="D1043" s="22" t="b">
        <f t="shared" si="262"/>
        <v>0</v>
      </c>
      <c r="E1043" s="22" t="b">
        <f t="shared" si="263"/>
        <v>0</v>
      </c>
      <c r="F1043" s="22" t="b">
        <f t="shared" si="258"/>
        <v>0</v>
      </c>
      <c r="G1043" s="22" t="b">
        <f t="shared" si="257"/>
        <v>0</v>
      </c>
      <c r="H1043" s="22" t="b">
        <f t="shared" si="264"/>
        <v>0</v>
      </c>
      <c r="I1043" s="22" t="b">
        <f t="shared" si="271"/>
        <v>1</v>
      </c>
      <c r="J1043" s="22" t="b">
        <f t="shared" si="265"/>
        <v>0</v>
      </c>
      <c r="K1043" s="3" t="str">
        <f>IF(AND(J1043,RIGHT(Y1043)="통"),Y1043,"")</f>
        <v/>
      </c>
      <c r="L1043" s="3" t="str">
        <f t="shared" si="266"/>
        <v/>
      </c>
      <c r="M1043" s="3" t="str">
        <f t="shared" si="267"/>
        <v/>
      </c>
      <c r="N1043" s="64" t="str">
        <f t="shared" si="272"/>
        <v/>
      </c>
      <c r="O1043" s="3" t="str">
        <f>IF(I1043,IF(I1044,CONCATENATE(Y1043,O1044),Y1043),"")</f>
        <v>백현마을모아미래도)</v>
      </c>
      <c r="P1043" s="19" t="str">
        <f>IF(G1043,O1043,IF(D1043,Y1043,""))</f>
        <v/>
      </c>
      <c r="Q1043" s="23">
        <f>_xlfn.XLOOKUP(R1043,summary!C1:C36,summary!B1:B36)</f>
        <v>43777</v>
      </c>
      <c r="R1043" s="24" t="str">
        <f t="shared" si="268"/>
        <v>동백1동</v>
      </c>
      <c r="S1043" s="24" t="str">
        <f>IF(J1043,Y1043,S1042)</f>
        <v>동백21통</v>
      </c>
      <c r="T1043" s="24" t="str">
        <f>IF(J1043,P1044,T1042)</f>
        <v>(동백동, 백현마을모아미래도)</v>
      </c>
      <c r="U1043" s="24" t="str">
        <f t="shared" si="269"/>
        <v>동백</v>
      </c>
      <c r="V1043" s="25">
        <f>IF(J1043,M1043,V1042)</f>
        <v>21</v>
      </c>
      <c r="W1043" s="25">
        <f t="shared" si="270"/>
        <v>3</v>
      </c>
      <c r="X1043" s="26"/>
      <c r="Y1043" s="2" t="s">
        <v>1119</v>
      </c>
      <c r="Z1043" s="2" t="s">
        <v>83</v>
      </c>
      <c r="AA1043" s="2" t="s">
        <v>1230</v>
      </c>
      <c r="AB1043" s="5"/>
      <c r="AC1043" s="5"/>
      <c r="AD1043" s="5"/>
      <c r="AE1043" s="5"/>
      <c r="AF1043" s="5"/>
      <c r="AG1043" s="5"/>
    </row>
    <row r="1044" spans="1:33" ht="15.95" customHeight="1" x14ac:dyDescent="0.3">
      <c r="A1044" s="22" t="b">
        <f t="shared" si="259"/>
        <v>1</v>
      </c>
      <c r="B1044" s="22" t="b">
        <f t="shared" si="260"/>
        <v>0</v>
      </c>
      <c r="C1044" s="22" t="b">
        <f t="shared" si="261"/>
        <v>1</v>
      </c>
      <c r="D1044" s="22" t="b">
        <f t="shared" si="262"/>
        <v>0</v>
      </c>
      <c r="E1044" s="22" t="b">
        <f t="shared" si="263"/>
        <v>1</v>
      </c>
      <c r="F1044" s="22" t="b">
        <f t="shared" si="258"/>
        <v>1</v>
      </c>
      <c r="G1044" s="22" t="b">
        <f t="shared" si="257"/>
        <v>0</v>
      </c>
      <c r="H1044" s="22" t="b">
        <f t="shared" si="264"/>
        <v>1</v>
      </c>
      <c r="I1044" s="22" t="b">
        <f t="shared" si="271"/>
        <v>1</v>
      </c>
      <c r="J1044" s="22" t="b">
        <f t="shared" si="265"/>
        <v>0</v>
      </c>
      <c r="K1044" s="3" t="str">
        <f>IF(AND(J1044,RIGHT(Y1044)="통"),Y1044,"")</f>
        <v/>
      </c>
      <c r="L1044" s="3" t="str">
        <f t="shared" si="266"/>
        <v/>
      </c>
      <c r="M1044" s="3" t="str">
        <f t="shared" si="267"/>
        <v/>
      </c>
      <c r="N1044" s="64" t="str">
        <f t="shared" si="272"/>
        <v/>
      </c>
      <c r="O1044" s="3" t="str">
        <f>IF(I1044,IF(I1045,CONCATENATE(Y1044,O1045),Y1044),"")</f>
        <v>모아미래도)</v>
      </c>
      <c r="P1044" s="19" t="str">
        <f>IF(G1044,O1044,IF(D1044,Y1044,""))</f>
        <v/>
      </c>
      <c r="Q1044" s="23">
        <f>_xlfn.XLOOKUP(R1044,summary!C1:C36,summary!B1:B36)</f>
        <v>43777</v>
      </c>
      <c r="R1044" s="24" t="str">
        <f t="shared" si="268"/>
        <v>동백1동</v>
      </c>
      <c r="S1044" s="24" t="str">
        <f>IF(J1044,Y1044,S1043)</f>
        <v>동백21통</v>
      </c>
      <c r="T1044" s="24" t="str">
        <f>IF(J1044,P1045,T1043)</f>
        <v>(동백동, 백현마을모아미래도)</v>
      </c>
      <c r="U1044" s="24" t="str">
        <f t="shared" si="269"/>
        <v>동백</v>
      </c>
      <c r="V1044" s="25">
        <f>IF(J1044,M1044,V1043)</f>
        <v>21</v>
      </c>
      <c r="W1044" s="25">
        <f t="shared" si="270"/>
        <v>4</v>
      </c>
      <c r="X1044" s="26"/>
      <c r="Y1044" s="2" t="s">
        <v>1205</v>
      </c>
      <c r="Z1044" s="2" t="s">
        <v>90</v>
      </c>
      <c r="AA1044" s="2" t="s">
        <v>1231</v>
      </c>
      <c r="AB1044" s="5"/>
      <c r="AC1044" s="5"/>
      <c r="AD1044" s="5"/>
      <c r="AE1044" s="5"/>
      <c r="AF1044" s="5"/>
      <c r="AG1044" s="5"/>
    </row>
    <row r="1045" spans="1:33" ht="15.95" customHeight="1" x14ac:dyDescent="0.3">
      <c r="A1045" s="22" t="b">
        <f t="shared" si="259"/>
        <v>0</v>
      </c>
      <c r="B1045" s="22" t="b">
        <f t="shared" si="260"/>
        <v>0</v>
      </c>
      <c r="C1045" s="22" t="b">
        <f t="shared" si="261"/>
        <v>0</v>
      </c>
      <c r="D1045" s="22" t="b">
        <f t="shared" si="262"/>
        <v>0</v>
      </c>
      <c r="E1045" s="22" t="b">
        <f t="shared" si="263"/>
        <v>0</v>
      </c>
      <c r="F1045" s="22" t="b">
        <f t="shared" si="258"/>
        <v>0</v>
      </c>
      <c r="G1045" s="22" t="b">
        <f t="shared" si="257"/>
        <v>0</v>
      </c>
      <c r="H1045" s="22" t="b">
        <f t="shared" si="264"/>
        <v>0</v>
      </c>
      <c r="I1045" s="22" t="b">
        <f t="shared" si="271"/>
        <v>0</v>
      </c>
      <c r="J1045" s="22" t="b">
        <f t="shared" si="265"/>
        <v>0</v>
      </c>
      <c r="K1045" s="3" t="str">
        <f>IF(AND(J1045,RIGHT(Y1045)="통"),Y1045,"")</f>
        <v/>
      </c>
      <c r="L1045" s="3" t="str">
        <f t="shared" si="266"/>
        <v/>
      </c>
      <c r="M1045" s="3" t="str">
        <f t="shared" si="267"/>
        <v/>
      </c>
      <c r="N1045" s="64" t="str">
        <f t="shared" si="272"/>
        <v/>
      </c>
      <c r="O1045" s="3" t="str">
        <f>IF(I1045,IF(I1046,CONCATENATE(Y1045,O1046),Y1045),"")</f>
        <v/>
      </c>
      <c r="P1045" s="19" t="str">
        <f>IF(G1045,O1045,IF(D1045,Y1045,""))</f>
        <v/>
      </c>
      <c r="Q1045" s="23">
        <f>_xlfn.XLOOKUP(R1045,summary!C1:C36,summary!B1:B36)</f>
        <v>43777</v>
      </c>
      <c r="R1045" s="24" t="str">
        <f t="shared" si="268"/>
        <v>동백1동</v>
      </c>
      <c r="S1045" s="24" t="str">
        <f>IF(J1045,Y1045,S1044)</f>
        <v>동백21통</v>
      </c>
      <c r="T1045" s="24" t="str">
        <f>IF(J1045,P1046,T1044)</f>
        <v>(동백동, 백현마을모아미래도)</v>
      </c>
      <c r="U1045" s="24" t="str">
        <f t="shared" si="269"/>
        <v>동백</v>
      </c>
      <c r="V1045" s="25">
        <f>IF(J1045,M1045,V1044)</f>
        <v>21</v>
      </c>
      <c r="W1045" s="25">
        <f t="shared" si="270"/>
        <v>5</v>
      </c>
      <c r="X1045" s="26"/>
      <c r="Y1045" s="7"/>
      <c r="Z1045" s="2" t="s">
        <v>106</v>
      </c>
      <c r="AA1045" s="2" t="s">
        <v>1232</v>
      </c>
      <c r="AB1045" s="5"/>
      <c r="AC1045" s="5"/>
      <c r="AD1045" s="5"/>
      <c r="AE1045" s="5"/>
      <c r="AF1045" s="5"/>
      <c r="AG1045" s="5"/>
    </row>
    <row r="1046" spans="1:33" ht="15.95" customHeight="1" x14ac:dyDescent="0.3">
      <c r="A1046" s="22" t="b">
        <f t="shared" si="259"/>
        <v>0</v>
      </c>
      <c r="B1046" s="22" t="b">
        <f t="shared" si="260"/>
        <v>0</v>
      </c>
      <c r="C1046" s="22" t="b">
        <f t="shared" si="261"/>
        <v>0</v>
      </c>
      <c r="D1046" s="22" t="b">
        <f t="shared" si="262"/>
        <v>0</v>
      </c>
      <c r="E1046" s="22" t="b">
        <f t="shared" si="263"/>
        <v>0</v>
      </c>
      <c r="F1046" s="22" t="b">
        <f t="shared" si="258"/>
        <v>0</v>
      </c>
      <c r="G1046" s="22" t="b">
        <f t="shared" si="257"/>
        <v>0</v>
      </c>
      <c r="H1046" s="22" t="b">
        <f t="shared" si="264"/>
        <v>0</v>
      </c>
      <c r="I1046" s="22" t="b">
        <f t="shared" si="271"/>
        <v>0</v>
      </c>
      <c r="J1046" s="22" t="b">
        <f t="shared" si="265"/>
        <v>0</v>
      </c>
      <c r="K1046" s="3" t="str">
        <f>IF(AND(J1046,RIGHT(Y1046)="통"),Y1046,"")</f>
        <v/>
      </c>
      <c r="L1046" s="3" t="str">
        <f t="shared" si="266"/>
        <v/>
      </c>
      <c r="M1046" s="3" t="str">
        <f t="shared" si="267"/>
        <v/>
      </c>
      <c r="N1046" s="64" t="str">
        <f t="shared" si="272"/>
        <v/>
      </c>
      <c r="O1046" s="3" t="str">
        <f>IF(I1046,IF(I1047,CONCATENATE(Y1046,O1047),Y1046),"")</f>
        <v/>
      </c>
      <c r="P1046" s="19" t="str">
        <f>IF(G1046,O1046,IF(D1046,Y1046,""))</f>
        <v/>
      </c>
      <c r="Q1046" s="23">
        <f>_xlfn.XLOOKUP(R1046,summary!C1:C36,summary!B1:B36)</f>
        <v>43777</v>
      </c>
      <c r="R1046" s="24" t="str">
        <f t="shared" si="268"/>
        <v>동백1동</v>
      </c>
      <c r="S1046" s="24" t="str">
        <f>IF(J1046,Y1046,S1045)</f>
        <v>동백21통</v>
      </c>
      <c r="T1046" s="24" t="str">
        <f>IF(J1046,P1047,T1045)</f>
        <v>(동백동, 백현마을모아미래도)</v>
      </c>
      <c r="U1046" s="24" t="str">
        <f t="shared" si="269"/>
        <v>동백</v>
      </c>
      <c r="V1046" s="25">
        <f>IF(J1046,M1046,V1045)</f>
        <v>21</v>
      </c>
      <c r="W1046" s="25">
        <f t="shared" si="270"/>
        <v>6</v>
      </c>
      <c r="X1046" s="26"/>
      <c r="Y1046" s="7"/>
      <c r="Z1046" s="2" t="s">
        <v>108</v>
      </c>
      <c r="AA1046" s="2" t="s">
        <v>1233</v>
      </c>
      <c r="AB1046" s="5"/>
      <c r="AC1046" s="5"/>
      <c r="AD1046" s="5"/>
      <c r="AE1046" s="5"/>
      <c r="AF1046" s="5"/>
      <c r="AG1046" s="5"/>
    </row>
    <row r="1047" spans="1:33" ht="15.95" customHeight="1" x14ac:dyDescent="0.3">
      <c r="A1047" s="22" t="b">
        <f t="shared" si="259"/>
        <v>0</v>
      </c>
      <c r="B1047" s="22" t="b">
        <f t="shared" si="260"/>
        <v>0</v>
      </c>
      <c r="C1047" s="22" t="b">
        <f t="shared" si="261"/>
        <v>0</v>
      </c>
      <c r="D1047" s="22" t="b">
        <f t="shared" si="262"/>
        <v>0</v>
      </c>
      <c r="E1047" s="22" t="b">
        <f t="shared" si="263"/>
        <v>0</v>
      </c>
      <c r="F1047" s="22" t="b">
        <f t="shared" si="258"/>
        <v>0</v>
      </c>
      <c r="G1047" s="22" t="b">
        <f t="shared" si="257"/>
        <v>0</v>
      </c>
      <c r="H1047" s="22" t="b">
        <f t="shared" si="264"/>
        <v>0</v>
      </c>
      <c r="I1047" s="22" t="b">
        <f t="shared" si="271"/>
        <v>0</v>
      </c>
      <c r="J1047" s="22" t="b">
        <f t="shared" si="265"/>
        <v>0</v>
      </c>
      <c r="K1047" s="3" t="str">
        <f>IF(AND(J1047,RIGHT(Y1047)="통"),Y1047,"")</f>
        <v/>
      </c>
      <c r="L1047" s="3" t="str">
        <f t="shared" si="266"/>
        <v/>
      </c>
      <c r="M1047" s="3" t="str">
        <f t="shared" si="267"/>
        <v/>
      </c>
      <c r="N1047" s="64" t="str">
        <f t="shared" si="272"/>
        <v/>
      </c>
      <c r="O1047" s="3" t="str">
        <f>IF(I1047,IF(I1048,CONCATENATE(Y1047,O1048),Y1047),"")</f>
        <v/>
      </c>
      <c r="P1047" s="19" t="str">
        <f>IF(G1047,O1047,IF(D1047,Y1047,""))</f>
        <v/>
      </c>
      <c r="Q1047" s="23">
        <f>_xlfn.XLOOKUP(R1047,summary!C1:C36,summary!B1:B36)</f>
        <v>43777</v>
      </c>
      <c r="R1047" s="24" t="str">
        <f t="shared" si="268"/>
        <v>동백1동</v>
      </c>
      <c r="S1047" s="24" t="str">
        <f>IF(J1047,Y1047,S1046)</f>
        <v>동백21통</v>
      </c>
      <c r="T1047" s="24" t="str">
        <f>IF(J1047,P1048,T1046)</f>
        <v>(동백동, 백현마을모아미래도)</v>
      </c>
      <c r="U1047" s="24" t="str">
        <f t="shared" si="269"/>
        <v>동백</v>
      </c>
      <c r="V1047" s="25">
        <f>IF(J1047,M1047,V1046)</f>
        <v>21</v>
      </c>
      <c r="W1047" s="25">
        <f t="shared" si="270"/>
        <v>7</v>
      </c>
      <c r="X1047" s="26"/>
      <c r="Y1047" s="7"/>
      <c r="Z1047" s="2" t="s">
        <v>110</v>
      </c>
      <c r="AA1047" s="2" t="s">
        <v>1234</v>
      </c>
      <c r="AB1047" s="5"/>
      <c r="AC1047" s="5"/>
      <c r="AD1047" s="5"/>
      <c r="AE1047" s="5"/>
      <c r="AF1047" s="5"/>
      <c r="AG1047" s="5"/>
    </row>
    <row r="1048" spans="1:33" ht="15.95" customHeight="1" x14ac:dyDescent="0.3">
      <c r="A1048" s="22" t="b">
        <f t="shared" si="259"/>
        <v>0</v>
      </c>
      <c r="B1048" s="22" t="b">
        <f t="shared" si="260"/>
        <v>0</v>
      </c>
      <c r="C1048" s="22" t="b">
        <f t="shared" si="261"/>
        <v>0</v>
      </c>
      <c r="D1048" s="22" t="b">
        <f t="shared" si="262"/>
        <v>0</v>
      </c>
      <c r="E1048" s="22" t="b">
        <f t="shared" si="263"/>
        <v>0</v>
      </c>
      <c r="F1048" s="22" t="b">
        <f t="shared" si="258"/>
        <v>0</v>
      </c>
      <c r="G1048" s="22" t="b">
        <f t="shared" si="257"/>
        <v>0</v>
      </c>
      <c r="H1048" s="22" t="b">
        <f t="shared" si="264"/>
        <v>0</v>
      </c>
      <c r="I1048" s="22" t="b">
        <f t="shared" si="271"/>
        <v>0</v>
      </c>
      <c r="J1048" s="22" t="b">
        <f t="shared" si="265"/>
        <v>0</v>
      </c>
      <c r="K1048" s="3" t="str">
        <f>IF(AND(J1048,RIGHT(Y1048)="통"),Y1048,"")</f>
        <v/>
      </c>
      <c r="L1048" s="3" t="str">
        <f t="shared" si="266"/>
        <v/>
      </c>
      <c r="M1048" s="3" t="str">
        <f t="shared" si="267"/>
        <v/>
      </c>
      <c r="N1048" s="64" t="str">
        <f t="shared" si="272"/>
        <v/>
      </c>
      <c r="O1048" s="3" t="str">
        <f>IF(I1048,IF(I1049,CONCATENATE(Y1048,O1049),Y1048),"")</f>
        <v/>
      </c>
      <c r="P1048" s="19" t="str">
        <f>IF(G1048,O1048,IF(D1048,Y1048,""))</f>
        <v/>
      </c>
      <c r="Q1048" s="23">
        <f>_xlfn.XLOOKUP(R1048,summary!C1:C36,summary!B1:B36)</f>
        <v>43777</v>
      </c>
      <c r="R1048" s="24" t="str">
        <f t="shared" si="268"/>
        <v>동백1동</v>
      </c>
      <c r="S1048" s="24" t="str">
        <f>IF(J1048,Y1048,S1047)</f>
        <v>동백21통</v>
      </c>
      <c r="T1048" s="24" t="str">
        <f>IF(J1048,P1049,T1047)</f>
        <v>(동백동, 백현마을모아미래도)</v>
      </c>
      <c r="U1048" s="24" t="str">
        <f t="shared" si="269"/>
        <v>동백</v>
      </c>
      <c r="V1048" s="25">
        <f>IF(J1048,M1048,V1047)</f>
        <v>21</v>
      </c>
      <c r="W1048" s="25">
        <f t="shared" si="270"/>
        <v>8</v>
      </c>
      <c r="X1048" s="26"/>
      <c r="Y1048" s="7"/>
      <c r="Z1048" s="2" t="s">
        <v>112</v>
      </c>
      <c r="AA1048" s="2" t="s">
        <v>1235</v>
      </c>
      <c r="AB1048" s="5"/>
      <c r="AC1048" s="5"/>
      <c r="AD1048" s="5"/>
      <c r="AE1048" s="5"/>
      <c r="AF1048" s="5"/>
      <c r="AG1048" s="5"/>
    </row>
    <row r="1049" spans="1:33" ht="15.95" customHeight="1" x14ac:dyDescent="0.3">
      <c r="A1049" s="22" t="b">
        <f t="shared" si="259"/>
        <v>0</v>
      </c>
      <c r="B1049" s="22" t="b">
        <f t="shared" si="260"/>
        <v>0</v>
      </c>
      <c r="C1049" s="22" t="b">
        <f t="shared" si="261"/>
        <v>0</v>
      </c>
      <c r="D1049" s="22" t="b">
        <f t="shared" si="262"/>
        <v>0</v>
      </c>
      <c r="E1049" s="22" t="b">
        <f t="shared" si="263"/>
        <v>0</v>
      </c>
      <c r="F1049" s="22" t="b">
        <f t="shared" si="258"/>
        <v>0</v>
      </c>
      <c r="G1049" s="22" t="b">
        <f t="shared" si="257"/>
        <v>0</v>
      </c>
      <c r="H1049" s="22" t="b">
        <f t="shared" si="264"/>
        <v>0</v>
      </c>
      <c r="I1049" s="22" t="b">
        <f t="shared" si="271"/>
        <v>0</v>
      </c>
      <c r="J1049" s="22" t="b">
        <f t="shared" si="265"/>
        <v>0</v>
      </c>
      <c r="K1049" s="3" t="str">
        <f>IF(AND(J1049,RIGHT(Y1049)="통"),Y1049,"")</f>
        <v/>
      </c>
      <c r="L1049" s="3" t="str">
        <f t="shared" si="266"/>
        <v/>
      </c>
      <c r="M1049" s="3" t="str">
        <f t="shared" si="267"/>
        <v/>
      </c>
      <c r="N1049" s="64" t="str">
        <f t="shared" si="272"/>
        <v/>
      </c>
      <c r="O1049" s="3" t="str">
        <f>IF(I1049,IF(I1050,CONCATENATE(Y1049,O1050),Y1049),"")</f>
        <v/>
      </c>
      <c r="P1049" s="19" t="str">
        <f>IF(G1049,O1049,IF(D1049,Y1049,""))</f>
        <v/>
      </c>
      <c r="Q1049" s="23">
        <f>_xlfn.XLOOKUP(R1049,summary!C1:C36,summary!B1:B36)</f>
        <v>43777</v>
      </c>
      <c r="R1049" s="24" t="str">
        <f t="shared" si="268"/>
        <v>동백1동</v>
      </c>
      <c r="S1049" s="24" t="str">
        <f>IF(J1049,Y1049,S1048)</f>
        <v>동백21통</v>
      </c>
      <c r="T1049" s="24" t="str">
        <f>IF(J1049,P1050,T1048)</f>
        <v>(동백동, 백현마을모아미래도)</v>
      </c>
      <c r="U1049" s="24" t="str">
        <f t="shared" si="269"/>
        <v>동백</v>
      </c>
      <c r="V1049" s="25">
        <f>IF(J1049,M1049,V1048)</f>
        <v>21</v>
      </c>
      <c r="W1049" s="25">
        <f t="shared" si="270"/>
        <v>9</v>
      </c>
      <c r="X1049" s="26"/>
      <c r="Y1049" s="7"/>
      <c r="Z1049" s="2" t="s">
        <v>114</v>
      </c>
      <c r="AA1049" s="2" t="s">
        <v>1236</v>
      </c>
      <c r="AB1049" s="5"/>
      <c r="AC1049" s="5"/>
      <c r="AD1049" s="5"/>
      <c r="AE1049" s="5"/>
      <c r="AF1049" s="5"/>
      <c r="AG1049" s="5"/>
    </row>
    <row r="1050" spans="1:33" ht="15.95" customHeight="1" x14ac:dyDescent="0.3">
      <c r="A1050" s="22" t="b">
        <f t="shared" si="259"/>
        <v>0</v>
      </c>
      <c r="B1050" s="22" t="b">
        <f t="shared" si="260"/>
        <v>0</v>
      </c>
      <c r="C1050" s="22" t="b">
        <f t="shared" si="261"/>
        <v>0</v>
      </c>
      <c r="D1050" s="22" t="b">
        <f t="shared" si="262"/>
        <v>0</v>
      </c>
      <c r="E1050" s="22" t="b">
        <f t="shared" si="263"/>
        <v>0</v>
      </c>
      <c r="F1050" s="22" t="b">
        <f t="shared" si="258"/>
        <v>0</v>
      </c>
      <c r="G1050" s="22" t="b">
        <f t="shared" si="257"/>
        <v>0</v>
      </c>
      <c r="H1050" s="22" t="b">
        <f t="shared" si="264"/>
        <v>0</v>
      </c>
      <c r="I1050" s="22" t="b">
        <f t="shared" si="271"/>
        <v>0</v>
      </c>
      <c r="J1050" s="22" t="b">
        <f t="shared" si="265"/>
        <v>0</v>
      </c>
      <c r="K1050" s="3" t="str">
        <f>IF(AND(J1050,RIGHT(Y1050)="통"),Y1050,"")</f>
        <v/>
      </c>
      <c r="L1050" s="3" t="str">
        <f t="shared" si="266"/>
        <v/>
      </c>
      <c r="M1050" s="3" t="str">
        <f t="shared" si="267"/>
        <v/>
      </c>
      <c r="N1050" s="64" t="str">
        <f t="shared" si="272"/>
        <v/>
      </c>
      <c r="O1050" s="3" t="str">
        <f>IF(I1050,IF(I1051,CONCATENATE(Y1050,O1051),Y1050),"")</f>
        <v/>
      </c>
      <c r="P1050" s="19" t="str">
        <f>IF(G1050,O1050,IF(D1050,Y1050,""))</f>
        <v/>
      </c>
      <c r="Q1050" s="23">
        <f>_xlfn.XLOOKUP(R1050,summary!C1:C36,summary!B1:B36)</f>
        <v>43777</v>
      </c>
      <c r="R1050" s="24" t="str">
        <f t="shared" si="268"/>
        <v>동백1동</v>
      </c>
      <c r="S1050" s="24" t="str">
        <f>IF(J1050,Y1050,S1049)</f>
        <v>동백21통</v>
      </c>
      <c r="T1050" s="24" t="str">
        <f>IF(J1050,P1051,T1049)</f>
        <v>(동백동, 백현마을모아미래도)</v>
      </c>
      <c r="U1050" s="24" t="str">
        <f t="shared" si="269"/>
        <v>동백</v>
      </c>
      <c r="V1050" s="25">
        <f>IF(J1050,M1050,V1049)</f>
        <v>21</v>
      </c>
      <c r="W1050" s="25">
        <f t="shared" si="270"/>
        <v>10</v>
      </c>
      <c r="X1050" s="26"/>
      <c r="Y1050" s="7"/>
      <c r="Z1050" s="2" t="s">
        <v>116</v>
      </c>
      <c r="AA1050" s="2" t="s">
        <v>1237</v>
      </c>
      <c r="AB1050" s="5"/>
      <c r="AC1050" s="5"/>
      <c r="AD1050" s="5"/>
      <c r="AE1050" s="5"/>
      <c r="AF1050" s="5"/>
      <c r="AG1050" s="5"/>
    </row>
    <row r="1051" spans="1:33" ht="15.95" customHeight="1" x14ac:dyDescent="0.3">
      <c r="A1051" s="22" t="b">
        <f t="shared" si="259"/>
        <v>1</v>
      </c>
      <c r="B1051" s="22" t="b">
        <f t="shared" si="260"/>
        <v>0</v>
      </c>
      <c r="C1051" s="22" t="b">
        <f t="shared" si="261"/>
        <v>0</v>
      </c>
      <c r="D1051" s="22" t="b">
        <f t="shared" si="262"/>
        <v>0</v>
      </c>
      <c r="E1051" s="22" t="b">
        <f t="shared" si="263"/>
        <v>0</v>
      </c>
      <c r="F1051" s="22" t="b">
        <f t="shared" si="258"/>
        <v>0</v>
      </c>
      <c r="G1051" s="22" t="b">
        <f t="shared" si="257"/>
        <v>0</v>
      </c>
      <c r="H1051" s="22" t="b">
        <f t="shared" si="264"/>
        <v>0</v>
      </c>
      <c r="I1051" s="22" t="b">
        <f t="shared" si="271"/>
        <v>0</v>
      </c>
      <c r="J1051" s="22" t="b">
        <f t="shared" si="265"/>
        <v>1</v>
      </c>
      <c r="K1051" s="3" t="str">
        <f>IF(AND(J1051,RIGHT(Y1051)="통"),Y1051,"")</f>
        <v>동백22통</v>
      </c>
      <c r="L1051" s="3" t="str">
        <f t="shared" si="266"/>
        <v>22</v>
      </c>
      <c r="M1051" s="22">
        <f t="shared" si="267"/>
        <v>22</v>
      </c>
      <c r="N1051" s="64" t="str">
        <f t="shared" si="272"/>
        <v>동백</v>
      </c>
      <c r="O1051" s="3" t="str">
        <f>IF(I1051,IF(I1052,CONCATENATE(Y1051,O1052),Y1051),"")</f>
        <v/>
      </c>
      <c r="P1051" s="19" t="str">
        <f>IF(G1051,O1051,IF(D1051,Y1051,""))</f>
        <v/>
      </c>
      <c r="Q1051" s="23">
        <f>_xlfn.XLOOKUP(R1051,summary!C1:C36,summary!B1:B36)</f>
        <v>43777</v>
      </c>
      <c r="R1051" s="24" t="str">
        <f t="shared" si="268"/>
        <v>동백1동</v>
      </c>
      <c r="S1051" s="24" t="str">
        <f>IF(J1051,Y1051,S1050)</f>
        <v>동백22통</v>
      </c>
      <c r="T1051" s="24" t="str">
        <f>IF(J1051,P1052,T1050)</f>
        <v>(동백동, 백현마을한라비발디)</v>
      </c>
      <c r="U1051" s="24" t="str">
        <f t="shared" si="269"/>
        <v>동백</v>
      </c>
      <c r="V1051" s="25">
        <f>IF(J1051,M1051,V1050)</f>
        <v>22</v>
      </c>
      <c r="W1051" s="25">
        <f t="shared" si="270"/>
        <v>1</v>
      </c>
      <c r="X1051" s="26"/>
      <c r="Y1051" s="2" t="s">
        <v>1238</v>
      </c>
      <c r="Z1051" s="2" t="s">
        <v>79</v>
      </c>
      <c r="AA1051" s="2" t="s">
        <v>1240</v>
      </c>
      <c r="AB1051" s="5"/>
      <c r="AC1051" s="5"/>
      <c r="AD1051" s="5"/>
      <c r="AE1051" s="5"/>
      <c r="AF1051" s="5"/>
      <c r="AG1051" s="5"/>
    </row>
    <row r="1052" spans="1:33" ht="15.95" customHeight="1" x14ac:dyDescent="0.3">
      <c r="A1052" s="22" t="b">
        <f t="shared" si="259"/>
        <v>1</v>
      </c>
      <c r="B1052" s="22" t="b">
        <f t="shared" si="260"/>
        <v>1</v>
      </c>
      <c r="C1052" s="22" t="b">
        <f t="shared" si="261"/>
        <v>0</v>
      </c>
      <c r="D1052" s="22" t="b">
        <f t="shared" si="262"/>
        <v>0</v>
      </c>
      <c r="E1052" s="22" t="b">
        <f t="shared" si="263"/>
        <v>1</v>
      </c>
      <c r="F1052" s="22" t="b">
        <f t="shared" si="258"/>
        <v>1</v>
      </c>
      <c r="G1052" s="22" t="b">
        <f t="shared" si="257"/>
        <v>1</v>
      </c>
      <c r="H1052" s="22" t="b">
        <f t="shared" si="264"/>
        <v>0</v>
      </c>
      <c r="I1052" s="22" t="b">
        <f t="shared" si="271"/>
        <v>1</v>
      </c>
      <c r="J1052" s="22" t="b">
        <f t="shared" si="265"/>
        <v>0</v>
      </c>
      <c r="K1052" s="3" t="str">
        <f>IF(AND(J1052,RIGHT(Y1052)="통"),Y1052,"")</f>
        <v/>
      </c>
      <c r="L1052" s="3" t="str">
        <f t="shared" si="266"/>
        <v/>
      </c>
      <c r="M1052" s="3" t="str">
        <f t="shared" si="267"/>
        <v/>
      </c>
      <c r="N1052" s="64" t="str">
        <f t="shared" si="272"/>
        <v/>
      </c>
      <c r="O1052" s="3" t="str">
        <f>IF(I1052,IF(I1053,CONCATENATE(Y1052,O1053),Y1052),"")</f>
        <v>(동백동, 백현마을한라비발디)</v>
      </c>
      <c r="P1052" s="19" t="str">
        <f>IF(G1052,O1052,IF(D1052,Y1052,""))</f>
        <v>(동백동, 백현마을한라비발디)</v>
      </c>
      <c r="Q1052" s="23">
        <f>_xlfn.XLOOKUP(R1052,summary!C1:C36,summary!B1:B36)</f>
        <v>43777</v>
      </c>
      <c r="R1052" s="24" t="str">
        <f t="shared" si="268"/>
        <v>동백1동</v>
      </c>
      <c r="S1052" s="24" t="str">
        <f>IF(J1052,Y1052,S1051)</f>
        <v>동백22통</v>
      </c>
      <c r="T1052" s="24" t="str">
        <f>IF(J1052,P1053,T1051)</f>
        <v>(동백동, 백현마을한라비발디)</v>
      </c>
      <c r="U1052" s="24" t="str">
        <f t="shared" si="269"/>
        <v>동백</v>
      </c>
      <c r="V1052" s="25">
        <f>IF(J1052,M1052,V1051)</f>
        <v>22</v>
      </c>
      <c r="W1052" s="25">
        <f t="shared" si="270"/>
        <v>2</v>
      </c>
      <c r="X1052" s="26"/>
      <c r="Y1052" s="2" t="s">
        <v>996</v>
      </c>
      <c r="Z1052" s="2" t="s">
        <v>81</v>
      </c>
      <c r="AA1052" s="2" t="s">
        <v>1241</v>
      </c>
      <c r="AB1052" s="5"/>
      <c r="AC1052" s="5"/>
      <c r="AD1052" s="5"/>
      <c r="AE1052" s="5"/>
      <c r="AF1052" s="5"/>
      <c r="AG1052" s="5"/>
    </row>
    <row r="1053" spans="1:33" ht="15.95" customHeight="1" x14ac:dyDescent="0.3">
      <c r="A1053" s="22" t="b">
        <f t="shared" si="259"/>
        <v>1</v>
      </c>
      <c r="B1053" s="22" t="b">
        <f t="shared" si="260"/>
        <v>0</v>
      </c>
      <c r="C1053" s="22" t="b">
        <f t="shared" si="261"/>
        <v>0</v>
      </c>
      <c r="D1053" s="22" t="b">
        <f t="shared" si="262"/>
        <v>0</v>
      </c>
      <c r="E1053" s="22" t="b">
        <f t="shared" si="263"/>
        <v>0</v>
      </c>
      <c r="F1053" s="22" t="b">
        <f t="shared" si="258"/>
        <v>0</v>
      </c>
      <c r="G1053" s="22" t="b">
        <f t="shared" si="257"/>
        <v>0</v>
      </c>
      <c r="H1053" s="22" t="b">
        <f t="shared" si="264"/>
        <v>0</v>
      </c>
      <c r="I1053" s="22" t="b">
        <f t="shared" si="271"/>
        <v>1</v>
      </c>
      <c r="J1053" s="22" t="b">
        <f t="shared" si="265"/>
        <v>0</v>
      </c>
      <c r="K1053" s="3" t="str">
        <f>IF(AND(J1053,RIGHT(Y1053)="통"),Y1053,"")</f>
        <v/>
      </c>
      <c r="L1053" s="3" t="str">
        <f t="shared" si="266"/>
        <v/>
      </c>
      <c r="M1053" s="3" t="str">
        <f t="shared" si="267"/>
        <v/>
      </c>
      <c r="N1053" s="64" t="str">
        <f t="shared" si="272"/>
        <v/>
      </c>
      <c r="O1053" s="3" t="str">
        <f>IF(I1053,IF(I1054,CONCATENATE(Y1053,O1054),Y1053),"")</f>
        <v>백현마을한라비발디)</v>
      </c>
      <c r="P1053" s="19" t="str">
        <f>IF(G1053,O1053,IF(D1053,Y1053,""))</f>
        <v/>
      </c>
      <c r="Q1053" s="23">
        <f>_xlfn.XLOOKUP(R1053,summary!C1:C36,summary!B1:B36)</f>
        <v>43777</v>
      </c>
      <c r="R1053" s="24" t="str">
        <f t="shared" si="268"/>
        <v>동백1동</v>
      </c>
      <c r="S1053" s="24" t="str">
        <f>IF(J1053,Y1053,S1052)</f>
        <v>동백22통</v>
      </c>
      <c r="T1053" s="24" t="str">
        <f>IF(J1053,P1054,T1052)</f>
        <v>(동백동, 백현마을한라비발디)</v>
      </c>
      <c r="U1053" s="24" t="str">
        <f t="shared" si="269"/>
        <v>동백</v>
      </c>
      <c r="V1053" s="25">
        <f>IF(J1053,M1053,V1052)</f>
        <v>22</v>
      </c>
      <c r="W1053" s="25">
        <f t="shared" si="270"/>
        <v>3</v>
      </c>
      <c r="X1053" s="26"/>
      <c r="Y1053" s="2" t="s">
        <v>1119</v>
      </c>
      <c r="Z1053" s="2" t="s">
        <v>83</v>
      </c>
      <c r="AA1053" s="2" t="s">
        <v>1242</v>
      </c>
      <c r="AB1053" s="5"/>
      <c r="AC1053" s="5"/>
      <c r="AD1053" s="5"/>
      <c r="AE1053" s="5"/>
      <c r="AF1053" s="5"/>
      <c r="AG1053" s="5"/>
    </row>
    <row r="1054" spans="1:33" ht="15.95" customHeight="1" x14ac:dyDescent="0.3">
      <c r="A1054" s="22" t="b">
        <f t="shared" si="259"/>
        <v>1</v>
      </c>
      <c r="B1054" s="22" t="b">
        <f t="shared" si="260"/>
        <v>0</v>
      </c>
      <c r="C1054" s="22" t="b">
        <f t="shared" si="261"/>
        <v>1</v>
      </c>
      <c r="D1054" s="22" t="b">
        <f t="shared" si="262"/>
        <v>0</v>
      </c>
      <c r="E1054" s="22" t="b">
        <f t="shared" si="263"/>
        <v>1</v>
      </c>
      <c r="F1054" s="22" t="b">
        <f t="shared" si="258"/>
        <v>1</v>
      </c>
      <c r="G1054" s="22" t="b">
        <f t="shared" ref="G1054:G1117" si="273">AND(B1054,F1054)</f>
        <v>0</v>
      </c>
      <c r="H1054" s="22" t="b">
        <f t="shared" si="264"/>
        <v>1</v>
      </c>
      <c r="I1054" s="22" t="b">
        <f t="shared" si="271"/>
        <v>1</v>
      </c>
      <c r="J1054" s="22" t="b">
        <f t="shared" si="265"/>
        <v>0</v>
      </c>
      <c r="K1054" s="3" t="str">
        <f>IF(AND(J1054,RIGHT(Y1054)="통"),Y1054,"")</f>
        <v/>
      </c>
      <c r="L1054" s="3" t="str">
        <f t="shared" si="266"/>
        <v/>
      </c>
      <c r="M1054" s="3" t="str">
        <f t="shared" si="267"/>
        <v/>
      </c>
      <c r="N1054" s="64" t="str">
        <f t="shared" si="272"/>
        <v/>
      </c>
      <c r="O1054" s="3" t="str">
        <f>IF(I1054,IF(I1055,CONCATENATE(Y1054,O1055),Y1054),"")</f>
        <v>한라비발디)</v>
      </c>
      <c r="P1054" s="19" t="str">
        <f>IF(G1054,O1054,IF(D1054,Y1054,""))</f>
        <v/>
      </c>
      <c r="Q1054" s="23">
        <f>_xlfn.XLOOKUP(R1054,summary!C1:C36,summary!B1:B36)</f>
        <v>43777</v>
      </c>
      <c r="R1054" s="24" t="str">
        <f t="shared" si="268"/>
        <v>동백1동</v>
      </c>
      <c r="S1054" s="24" t="str">
        <f>IF(J1054,Y1054,S1053)</f>
        <v>동백22통</v>
      </c>
      <c r="T1054" s="24" t="str">
        <f>IF(J1054,P1055,T1053)</f>
        <v>(동백동, 백현마을한라비발디)</v>
      </c>
      <c r="U1054" s="24" t="str">
        <f t="shared" si="269"/>
        <v>동백</v>
      </c>
      <c r="V1054" s="25">
        <f>IF(J1054,M1054,V1053)</f>
        <v>22</v>
      </c>
      <c r="W1054" s="25">
        <f t="shared" si="270"/>
        <v>4</v>
      </c>
      <c r="X1054" s="26"/>
      <c r="Y1054" s="2" t="s">
        <v>1243</v>
      </c>
      <c r="Z1054" s="2" t="s">
        <v>90</v>
      </c>
      <c r="AA1054" s="2" t="s">
        <v>1244</v>
      </c>
      <c r="AB1054" s="5"/>
      <c r="AC1054" s="5"/>
      <c r="AD1054" s="5"/>
      <c r="AE1054" s="5"/>
      <c r="AF1054" s="5"/>
      <c r="AG1054" s="5"/>
    </row>
    <row r="1055" spans="1:33" ht="15.95" customHeight="1" x14ac:dyDescent="0.3">
      <c r="A1055" s="22" t="b">
        <f t="shared" si="259"/>
        <v>0</v>
      </c>
      <c r="B1055" s="22" t="b">
        <f t="shared" si="260"/>
        <v>0</v>
      </c>
      <c r="C1055" s="22" t="b">
        <f t="shared" si="261"/>
        <v>0</v>
      </c>
      <c r="D1055" s="22" t="b">
        <f t="shared" si="262"/>
        <v>0</v>
      </c>
      <c r="E1055" s="22" t="b">
        <f t="shared" si="263"/>
        <v>0</v>
      </c>
      <c r="F1055" s="22" t="b">
        <f t="shared" si="258"/>
        <v>0</v>
      </c>
      <c r="G1055" s="22" t="b">
        <f t="shared" si="273"/>
        <v>0</v>
      </c>
      <c r="H1055" s="22" t="b">
        <f t="shared" si="264"/>
        <v>0</v>
      </c>
      <c r="I1055" s="22" t="b">
        <f t="shared" si="271"/>
        <v>0</v>
      </c>
      <c r="J1055" s="22" t="b">
        <f t="shared" si="265"/>
        <v>0</v>
      </c>
      <c r="K1055" s="3" t="str">
        <f>IF(AND(J1055,RIGHT(Y1055)="통"),Y1055,"")</f>
        <v/>
      </c>
      <c r="L1055" s="3" t="str">
        <f t="shared" si="266"/>
        <v/>
      </c>
      <c r="M1055" s="3" t="str">
        <f t="shared" si="267"/>
        <v/>
      </c>
      <c r="N1055" s="64" t="str">
        <f t="shared" si="272"/>
        <v/>
      </c>
      <c r="O1055" s="3" t="str">
        <f>IF(I1055,IF(I1056,CONCATENATE(Y1055,O1056),Y1055),"")</f>
        <v/>
      </c>
      <c r="P1055" s="19" t="str">
        <f>IF(G1055,O1055,IF(D1055,Y1055,""))</f>
        <v/>
      </c>
      <c r="Q1055" s="23">
        <f>_xlfn.XLOOKUP(R1055,summary!C1:C36,summary!B1:B36)</f>
        <v>43777</v>
      </c>
      <c r="R1055" s="24" t="str">
        <f t="shared" si="268"/>
        <v>동백1동</v>
      </c>
      <c r="S1055" s="24" t="str">
        <f>IF(J1055,Y1055,S1054)</f>
        <v>동백22통</v>
      </c>
      <c r="T1055" s="24" t="str">
        <f>IF(J1055,P1056,T1054)</f>
        <v>(동백동, 백현마을한라비발디)</v>
      </c>
      <c r="U1055" s="24" t="str">
        <f t="shared" si="269"/>
        <v>동백</v>
      </c>
      <c r="V1055" s="25">
        <f>IF(J1055,M1055,V1054)</f>
        <v>22</v>
      </c>
      <c r="W1055" s="25">
        <f t="shared" si="270"/>
        <v>5</v>
      </c>
      <c r="X1055" s="26"/>
      <c r="Y1055" s="7"/>
      <c r="Z1055" s="2" t="s">
        <v>106</v>
      </c>
      <c r="AA1055" s="2" t="s">
        <v>1245</v>
      </c>
      <c r="AB1055" s="5"/>
      <c r="AC1055" s="5"/>
      <c r="AD1055" s="5"/>
      <c r="AE1055" s="5"/>
      <c r="AF1055" s="5"/>
      <c r="AG1055" s="5"/>
    </row>
    <row r="1056" spans="1:33" ht="15.95" customHeight="1" x14ac:dyDescent="0.3">
      <c r="A1056" s="22" t="b">
        <f t="shared" si="259"/>
        <v>0</v>
      </c>
      <c r="B1056" s="22" t="b">
        <f t="shared" si="260"/>
        <v>0</v>
      </c>
      <c r="C1056" s="22" t="b">
        <f t="shared" si="261"/>
        <v>0</v>
      </c>
      <c r="D1056" s="22" t="b">
        <f t="shared" si="262"/>
        <v>0</v>
      </c>
      <c r="E1056" s="22" t="b">
        <f t="shared" si="263"/>
        <v>0</v>
      </c>
      <c r="F1056" s="22" t="b">
        <f t="shared" si="258"/>
        <v>0</v>
      </c>
      <c r="G1056" s="22" t="b">
        <f t="shared" si="273"/>
        <v>0</v>
      </c>
      <c r="H1056" s="22" t="b">
        <f t="shared" si="264"/>
        <v>0</v>
      </c>
      <c r="I1056" s="22" t="b">
        <f t="shared" si="271"/>
        <v>0</v>
      </c>
      <c r="J1056" s="22" t="b">
        <f t="shared" si="265"/>
        <v>0</v>
      </c>
      <c r="K1056" s="3" t="str">
        <f>IF(AND(J1056,RIGHT(Y1056)="통"),Y1056,"")</f>
        <v/>
      </c>
      <c r="L1056" s="3" t="str">
        <f t="shared" si="266"/>
        <v/>
      </c>
      <c r="M1056" s="3" t="str">
        <f t="shared" si="267"/>
        <v/>
      </c>
      <c r="N1056" s="64" t="str">
        <f t="shared" si="272"/>
        <v/>
      </c>
      <c r="O1056" s="3" t="str">
        <f>IF(I1056,IF(I1057,CONCATENATE(Y1056,O1057),Y1056),"")</f>
        <v/>
      </c>
      <c r="P1056" s="19" t="str">
        <f>IF(G1056,O1056,IF(D1056,Y1056,""))</f>
        <v/>
      </c>
      <c r="Q1056" s="23">
        <f>_xlfn.XLOOKUP(R1056,summary!C1:C36,summary!B1:B36)</f>
        <v>43777</v>
      </c>
      <c r="R1056" s="24" t="str">
        <f t="shared" si="268"/>
        <v>동백1동</v>
      </c>
      <c r="S1056" s="24" t="str">
        <f>IF(J1056,Y1056,S1055)</f>
        <v>동백22통</v>
      </c>
      <c r="T1056" s="24" t="str">
        <f>IF(J1056,P1057,T1055)</f>
        <v>(동백동, 백현마을한라비발디)</v>
      </c>
      <c r="U1056" s="24" t="str">
        <f t="shared" si="269"/>
        <v>동백</v>
      </c>
      <c r="V1056" s="25">
        <f>IF(J1056,M1056,V1055)</f>
        <v>22</v>
      </c>
      <c r="W1056" s="25">
        <f t="shared" si="270"/>
        <v>6</v>
      </c>
      <c r="X1056" s="26"/>
      <c r="Y1056" s="7"/>
      <c r="Z1056" s="2" t="s">
        <v>108</v>
      </c>
      <c r="AA1056" s="2" t="s">
        <v>1246</v>
      </c>
      <c r="AB1056" s="5"/>
      <c r="AC1056" s="5"/>
      <c r="AD1056" s="5"/>
      <c r="AE1056" s="5"/>
      <c r="AF1056" s="5"/>
      <c r="AG1056" s="5"/>
    </row>
    <row r="1057" spans="1:33" ht="15.95" customHeight="1" x14ac:dyDescent="0.3">
      <c r="A1057" s="22" t="b">
        <f t="shared" si="259"/>
        <v>0</v>
      </c>
      <c r="B1057" s="22" t="b">
        <f t="shared" si="260"/>
        <v>0</v>
      </c>
      <c r="C1057" s="22" t="b">
        <f t="shared" si="261"/>
        <v>0</v>
      </c>
      <c r="D1057" s="22" t="b">
        <f t="shared" si="262"/>
        <v>0</v>
      </c>
      <c r="E1057" s="22" t="b">
        <f t="shared" si="263"/>
        <v>0</v>
      </c>
      <c r="F1057" s="22" t="b">
        <f t="shared" si="258"/>
        <v>0</v>
      </c>
      <c r="G1057" s="22" t="b">
        <f t="shared" si="273"/>
        <v>0</v>
      </c>
      <c r="H1057" s="22" t="b">
        <f t="shared" si="264"/>
        <v>0</v>
      </c>
      <c r="I1057" s="22" t="b">
        <f t="shared" si="271"/>
        <v>0</v>
      </c>
      <c r="J1057" s="22" t="b">
        <f t="shared" si="265"/>
        <v>0</v>
      </c>
      <c r="K1057" s="3" t="str">
        <f>IF(AND(J1057,RIGHT(Y1057)="통"),Y1057,"")</f>
        <v/>
      </c>
      <c r="L1057" s="3" t="str">
        <f t="shared" si="266"/>
        <v/>
      </c>
      <c r="M1057" s="3" t="str">
        <f t="shared" si="267"/>
        <v/>
      </c>
      <c r="N1057" s="64" t="str">
        <f t="shared" si="272"/>
        <v/>
      </c>
      <c r="O1057" s="3" t="str">
        <f>IF(I1057,IF(I1058,CONCATENATE(Y1057,O1058),Y1057),"")</f>
        <v/>
      </c>
      <c r="P1057" s="19" t="str">
        <f>IF(G1057,O1057,IF(D1057,Y1057,""))</f>
        <v/>
      </c>
      <c r="Q1057" s="23">
        <f>_xlfn.XLOOKUP(R1057,summary!C1:C36,summary!B1:B36)</f>
        <v>43777</v>
      </c>
      <c r="R1057" s="24" t="str">
        <f t="shared" si="268"/>
        <v>동백1동</v>
      </c>
      <c r="S1057" s="24" t="str">
        <f>IF(J1057,Y1057,S1056)</f>
        <v>동백22통</v>
      </c>
      <c r="T1057" s="24" t="str">
        <f>IF(J1057,P1058,T1056)</f>
        <v>(동백동, 백현마을한라비발디)</v>
      </c>
      <c r="U1057" s="24" t="str">
        <f t="shared" si="269"/>
        <v>동백</v>
      </c>
      <c r="V1057" s="25">
        <f>IF(J1057,M1057,V1056)</f>
        <v>22</v>
      </c>
      <c r="W1057" s="25">
        <f t="shared" si="270"/>
        <v>7</v>
      </c>
      <c r="X1057" s="26"/>
      <c r="Y1057" s="7"/>
      <c r="Z1057" s="2" t="s">
        <v>110</v>
      </c>
      <c r="AA1057" s="2" t="s">
        <v>1247</v>
      </c>
      <c r="AB1057" s="5"/>
      <c r="AC1057" s="5"/>
      <c r="AD1057" s="5"/>
      <c r="AE1057" s="5"/>
      <c r="AF1057" s="5"/>
      <c r="AG1057" s="5"/>
    </row>
    <row r="1058" spans="1:33" ht="15.95" customHeight="1" x14ac:dyDescent="0.3">
      <c r="A1058" s="22" t="b">
        <f t="shared" si="259"/>
        <v>0</v>
      </c>
      <c r="B1058" s="22" t="b">
        <f t="shared" si="260"/>
        <v>0</v>
      </c>
      <c r="C1058" s="22" t="b">
        <f t="shared" si="261"/>
        <v>0</v>
      </c>
      <c r="D1058" s="22" t="b">
        <f t="shared" si="262"/>
        <v>0</v>
      </c>
      <c r="E1058" s="22" t="b">
        <f t="shared" si="263"/>
        <v>0</v>
      </c>
      <c r="F1058" s="22" t="b">
        <f t="shared" si="258"/>
        <v>0</v>
      </c>
      <c r="G1058" s="22" t="b">
        <f t="shared" si="273"/>
        <v>0</v>
      </c>
      <c r="H1058" s="22" t="b">
        <f t="shared" si="264"/>
        <v>0</v>
      </c>
      <c r="I1058" s="22" t="b">
        <f t="shared" si="271"/>
        <v>0</v>
      </c>
      <c r="J1058" s="22" t="b">
        <f t="shared" si="265"/>
        <v>0</v>
      </c>
      <c r="K1058" s="3" t="str">
        <f>IF(AND(J1058,RIGHT(Y1058)="통"),Y1058,"")</f>
        <v/>
      </c>
      <c r="L1058" s="3" t="str">
        <f t="shared" si="266"/>
        <v/>
      </c>
      <c r="M1058" s="3" t="str">
        <f t="shared" si="267"/>
        <v/>
      </c>
      <c r="N1058" s="64" t="str">
        <f t="shared" si="272"/>
        <v/>
      </c>
      <c r="O1058" s="3" t="str">
        <f>IF(I1058,IF(I1059,CONCATENATE(Y1058,O1059),Y1058),"")</f>
        <v/>
      </c>
      <c r="P1058" s="19" t="str">
        <f>IF(G1058,O1058,IF(D1058,Y1058,""))</f>
        <v/>
      </c>
      <c r="Q1058" s="23">
        <f>_xlfn.XLOOKUP(R1058,summary!C1:C36,summary!B1:B36)</f>
        <v>43777</v>
      </c>
      <c r="R1058" s="24" t="str">
        <f t="shared" si="268"/>
        <v>동백1동</v>
      </c>
      <c r="S1058" s="24" t="str">
        <f>IF(J1058,Y1058,S1057)</f>
        <v>동백22통</v>
      </c>
      <c r="T1058" s="24" t="str">
        <f>IF(J1058,P1059,T1057)</f>
        <v>(동백동, 백현마을한라비발디)</v>
      </c>
      <c r="U1058" s="24" t="str">
        <f t="shared" si="269"/>
        <v>동백</v>
      </c>
      <c r="V1058" s="25">
        <f>IF(J1058,M1058,V1057)</f>
        <v>22</v>
      </c>
      <c r="W1058" s="25">
        <f t="shared" si="270"/>
        <v>8</v>
      </c>
      <c r="X1058" s="26"/>
      <c r="Y1058" s="7"/>
      <c r="Z1058" s="2" t="s">
        <v>112</v>
      </c>
      <c r="AA1058" s="2" t="s">
        <v>1248</v>
      </c>
      <c r="AB1058" s="5"/>
      <c r="AC1058" s="5"/>
      <c r="AD1058" s="5"/>
      <c r="AE1058" s="5"/>
      <c r="AF1058" s="5"/>
      <c r="AG1058" s="5"/>
    </row>
    <row r="1059" spans="1:33" ht="15.95" customHeight="1" x14ac:dyDescent="0.3">
      <c r="A1059" s="22" t="b">
        <f t="shared" si="259"/>
        <v>0</v>
      </c>
      <c r="B1059" s="22" t="b">
        <f t="shared" si="260"/>
        <v>0</v>
      </c>
      <c r="C1059" s="22" t="b">
        <f t="shared" si="261"/>
        <v>0</v>
      </c>
      <c r="D1059" s="22" t="b">
        <f t="shared" si="262"/>
        <v>0</v>
      </c>
      <c r="E1059" s="22" t="b">
        <f t="shared" si="263"/>
        <v>0</v>
      </c>
      <c r="F1059" s="22" t="b">
        <f t="shared" si="258"/>
        <v>0</v>
      </c>
      <c r="G1059" s="22" t="b">
        <f t="shared" si="273"/>
        <v>0</v>
      </c>
      <c r="H1059" s="22" t="b">
        <f t="shared" si="264"/>
        <v>0</v>
      </c>
      <c r="I1059" s="22" t="b">
        <f t="shared" si="271"/>
        <v>0</v>
      </c>
      <c r="J1059" s="22" t="b">
        <f t="shared" si="265"/>
        <v>0</v>
      </c>
      <c r="K1059" s="3" t="str">
        <f>IF(AND(J1059,RIGHT(Y1059)="통"),Y1059,"")</f>
        <v/>
      </c>
      <c r="L1059" s="3" t="str">
        <f t="shared" si="266"/>
        <v/>
      </c>
      <c r="M1059" s="3" t="str">
        <f t="shared" si="267"/>
        <v/>
      </c>
      <c r="N1059" s="64" t="str">
        <f t="shared" si="272"/>
        <v/>
      </c>
      <c r="O1059" s="3" t="str">
        <f>IF(I1059,IF(I1060,CONCATENATE(Y1059,O1060),Y1059),"")</f>
        <v/>
      </c>
      <c r="P1059" s="19" t="str">
        <f>IF(G1059,O1059,IF(D1059,Y1059,""))</f>
        <v/>
      </c>
      <c r="Q1059" s="23">
        <f>_xlfn.XLOOKUP(R1059,summary!C1:C36,summary!B1:B36)</f>
        <v>43777</v>
      </c>
      <c r="R1059" s="24" t="str">
        <f t="shared" si="268"/>
        <v>동백1동</v>
      </c>
      <c r="S1059" s="24" t="str">
        <f>IF(J1059,Y1059,S1058)</f>
        <v>동백22통</v>
      </c>
      <c r="T1059" s="24" t="str">
        <f>IF(J1059,P1060,T1058)</f>
        <v>(동백동, 백현마을한라비발디)</v>
      </c>
      <c r="U1059" s="24" t="str">
        <f t="shared" si="269"/>
        <v>동백</v>
      </c>
      <c r="V1059" s="25">
        <f>IF(J1059,M1059,V1058)</f>
        <v>22</v>
      </c>
      <c r="W1059" s="25">
        <f t="shared" si="270"/>
        <v>9</v>
      </c>
      <c r="X1059" s="26"/>
      <c r="Y1059" s="7"/>
      <c r="Z1059" s="2" t="s">
        <v>114</v>
      </c>
      <c r="AA1059" s="2" t="s">
        <v>1249</v>
      </c>
      <c r="AB1059" s="5"/>
      <c r="AC1059" s="5"/>
      <c r="AD1059" s="5"/>
      <c r="AE1059" s="5"/>
      <c r="AF1059" s="5"/>
      <c r="AG1059" s="5"/>
    </row>
    <row r="1060" spans="1:33" ht="15.95" customHeight="1" x14ac:dyDescent="0.3">
      <c r="A1060" s="22" t="b">
        <f t="shared" si="259"/>
        <v>0</v>
      </c>
      <c r="B1060" s="22" t="b">
        <f t="shared" si="260"/>
        <v>0</v>
      </c>
      <c r="C1060" s="22" t="b">
        <f t="shared" si="261"/>
        <v>0</v>
      </c>
      <c r="D1060" s="22" t="b">
        <f t="shared" si="262"/>
        <v>0</v>
      </c>
      <c r="E1060" s="22" t="b">
        <f t="shared" si="263"/>
        <v>0</v>
      </c>
      <c r="F1060" s="22" t="b">
        <f t="shared" si="258"/>
        <v>0</v>
      </c>
      <c r="G1060" s="22" t="b">
        <f t="shared" si="273"/>
        <v>0</v>
      </c>
      <c r="H1060" s="22" t="b">
        <f t="shared" si="264"/>
        <v>0</v>
      </c>
      <c r="I1060" s="22" t="b">
        <f t="shared" si="271"/>
        <v>0</v>
      </c>
      <c r="J1060" s="22" t="b">
        <f t="shared" si="265"/>
        <v>0</v>
      </c>
      <c r="K1060" s="3" t="str">
        <f>IF(AND(J1060,RIGHT(Y1060)="통"),Y1060,"")</f>
        <v/>
      </c>
      <c r="L1060" s="3" t="str">
        <f t="shared" si="266"/>
        <v/>
      </c>
      <c r="M1060" s="3" t="str">
        <f t="shared" si="267"/>
        <v/>
      </c>
      <c r="N1060" s="64" t="str">
        <f t="shared" si="272"/>
        <v/>
      </c>
      <c r="O1060" s="3" t="str">
        <f>IF(I1060,IF(I1061,CONCATENATE(Y1060,O1061),Y1060),"")</f>
        <v/>
      </c>
      <c r="P1060" s="19" t="str">
        <f>IF(G1060,O1060,IF(D1060,Y1060,""))</f>
        <v/>
      </c>
      <c r="Q1060" s="23">
        <f>_xlfn.XLOOKUP(R1060,summary!C1:C36,summary!B1:B36)</f>
        <v>43777</v>
      </c>
      <c r="R1060" s="24" t="str">
        <f t="shared" si="268"/>
        <v>동백1동</v>
      </c>
      <c r="S1060" s="24" t="str">
        <f>IF(J1060,Y1060,S1059)</f>
        <v>동백22통</v>
      </c>
      <c r="T1060" s="24" t="str">
        <f>IF(J1060,P1061,T1059)</f>
        <v>(동백동, 백현마을한라비발디)</v>
      </c>
      <c r="U1060" s="24" t="str">
        <f t="shared" si="269"/>
        <v>동백</v>
      </c>
      <c r="V1060" s="25">
        <f>IF(J1060,M1060,V1059)</f>
        <v>22</v>
      </c>
      <c r="W1060" s="25">
        <f t="shared" si="270"/>
        <v>10</v>
      </c>
      <c r="X1060" s="26"/>
      <c r="Y1060" s="7"/>
      <c r="Z1060" s="2" t="s">
        <v>116</v>
      </c>
      <c r="AA1060" s="2" t="s">
        <v>1250</v>
      </c>
      <c r="AB1060" s="5"/>
      <c r="AC1060" s="5"/>
      <c r="AD1060" s="5"/>
      <c r="AE1060" s="5"/>
      <c r="AF1060" s="5"/>
      <c r="AG1060" s="5"/>
    </row>
    <row r="1061" spans="1:33" ht="15.95" customHeight="1" x14ac:dyDescent="0.3">
      <c r="A1061" s="22" t="b">
        <f t="shared" si="259"/>
        <v>0</v>
      </c>
      <c r="B1061" s="22" t="b">
        <f t="shared" si="260"/>
        <v>0</v>
      </c>
      <c r="C1061" s="22" t="b">
        <f t="shared" si="261"/>
        <v>0</v>
      </c>
      <c r="D1061" s="22" t="b">
        <f t="shared" si="262"/>
        <v>0</v>
      </c>
      <c r="E1061" s="22" t="b">
        <f t="shared" si="263"/>
        <v>0</v>
      </c>
      <c r="F1061" s="22" t="b">
        <f t="shared" si="258"/>
        <v>0</v>
      </c>
      <c r="G1061" s="22" t="b">
        <f t="shared" si="273"/>
        <v>0</v>
      </c>
      <c r="H1061" s="22" t="b">
        <f t="shared" si="264"/>
        <v>0</v>
      </c>
      <c r="I1061" s="22" t="b">
        <f t="shared" si="271"/>
        <v>0</v>
      </c>
      <c r="J1061" s="22" t="b">
        <f t="shared" si="265"/>
        <v>0</v>
      </c>
      <c r="K1061" s="3" t="str">
        <f>IF(AND(J1061,RIGHT(Y1061)="통"),Y1061,"")</f>
        <v/>
      </c>
      <c r="L1061" s="3" t="str">
        <f t="shared" si="266"/>
        <v/>
      </c>
      <c r="M1061" s="3" t="str">
        <f t="shared" si="267"/>
        <v/>
      </c>
      <c r="N1061" s="64" t="str">
        <f t="shared" si="272"/>
        <v/>
      </c>
      <c r="O1061" s="3" t="str">
        <f>IF(I1061,IF(I1062,CONCATENATE(Y1061,O1062),Y1061),"")</f>
        <v/>
      </c>
      <c r="P1061" s="19" t="str">
        <f>IF(G1061,O1061,IF(D1061,Y1061,""))</f>
        <v/>
      </c>
      <c r="Q1061" s="23" t="e">
        <f>_xlfn.XLOOKUP(R1061,summary!C1:C36,summary!B1:B36)</f>
        <v>#N/A</v>
      </c>
      <c r="R1061" s="24" t="str">
        <f t="shared" si="268"/>
        <v xml:space="preserve">  </v>
      </c>
      <c r="S1061" s="24" t="str">
        <f>IF(J1061,Y1061,S1060)</f>
        <v>동백22통</v>
      </c>
      <c r="T1061" s="24" t="str">
        <f>IF(J1061,P1062,T1060)</f>
        <v>(동백동, 백현마을한라비발디)</v>
      </c>
      <c r="U1061" s="24" t="str">
        <f t="shared" si="269"/>
        <v>동백</v>
      </c>
      <c r="V1061" s="25">
        <f>IF(J1061,M1061,V1060)</f>
        <v>22</v>
      </c>
      <c r="W1061" s="24" t="str">
        <f t="shared" si="270"/>
        <v/>
      </c>
      <c r="X1061" s="21" t="s">
        <v>234</v>
      </c>
      <c r="Y1061" s="7"/>
      <c r="Z1061" s="7"/>
      <c r="AA1061" s="7"/>
      <c r="AB1061" s="5"/>
      <c r="AC1061" s="5"/>
      <c r="AD1061" s="5"/>
      <c r="AE1061" s="5"/>
      <c r="AF1061" s="5"/>
      <c r="AG1061" s="5"/>
    </row>
    <row r="1062" spans="1:33" ht="15.95" customHeight="1" x14ac:dyDescent="0.3">
      <c r="A1062" s="22" t="b">
        <f t="shared" si="259"/>
        <v>0</v>
      </c>
      <c r="B1062" s="22" t="b">
        <f t="shared" si="260"/>
        <v>0</v>
      </c>
      <c r="C1062" s="22" t="b">
        <f t="shared" si="261"/>
        <v>0</v>
      </c>
      <c r="D1062" s="22" t="b">
        <f t="shared" si="262"/>
        <v>0</v>
      </c>
      <c r="E1062" s="22" t="b">
        <f t="shared" si="263"/>
        <v>0</v>
      </c>
      <c r="F1062" s="22" t="b">
        <f t="shared" si="258"/>
        <v>0</v>
      </c>
      <c r="G1062" s="22" t="b">
        <f t="shared" si="273"/>
        <v>0</v>
      </c>
      <c r="H1062" s="22" t="b">
        <f t="shared" si="264"/>
        <v>0</v>
      </c>
      <c r="I1062" s="22" t="b">
        <f t="shared" si="271"/>
        <v>0</v>
      </c>
      <c r="J1062" s="22" t="b">
        <f t="shared" si="265"/>
        <v>0</v>
      </c>
      <c r="K1062" s="3" t="str">
        <f>IF(AND(J1062,RIGHT(Y1062)="통"),Y1062,"")</f>
        <v/>
      </c>
      <c r="L1062" s="3" t="str">
        <f t="shared" si="266"/>
        <v/>
      </c>
      <c r="M1062" s="3" t="str">
        <f t="shared" si="267"/>
        <v/>
      </c>
      <c r="N1062" s="64" t="str">
        <f t="shared" si="272"/>
        <v/>
      </c>
      <c r="O1062" s="3" t="str">
        <f>IF(I1062,IF(I1063,CONCATENATE(Y1062,O1063),Y1062),"")</f>
        <v/>
      </c>
      <c r="P1062" s="19" t="str">
        <f>IF(G1062,O1062,IF(D1062,Y1062,""))</f>
        <v/>
      </c>
      <c r="Q1062" s="23" t="e">
        <f>_xlfn.XLOOKUP(R1062,summary!C1:C36,summary!B1:B36)</f>
        <v>#N/A</v>
      </c>
      <c r="R1062" s="24" t="str">
        <f t="shared" si="268"/>
        <v xml:space="preserve">  </v>
      </c>
      <c r="S1062" s="24" t="str">
        <f>IF(J1062,Y1062,S1061)</f>
        <v>동백22통</v>
      </c>
      <c r="T1062" s="24" t="str">
        <f>IF(J1062,P1063,T1061)</f>
        <v>(동백동, 백현마을한라비발디)</v>
      </c>
      <c r="U1062" s="24" t="str">
        <f t="shared" si="269"/>
        <v>동백</v>
      </c>
      <c r="V1062" s="25">
        <f>IF(J1062,M1062,V1061)</f>
        <v>22</v>
      </c>
      <c r="W1062" s="24" t="str">
        <f t="shared" si="270"/>
        <v/>
      </c>
      <c r="X1062" s="26"/>
      <c r="Y1062" s="7"/>
      <c r="Z1062" s="7"/>
      <c r="AA1062" s="7"/>
      <c r="AB1062" s="5"/>
      <c r="AC1062" s="5"/>
      <c r="AD1062" s="5"/>
      <c r="AE1062" s="5"/>
      <c r="AF1062" s="5"/>
      <c r="AG1062" s="5"/>
    </row>
    <row r="1063" spans="1:33" ht="15.95" customHeight="1" x14ac:dyDescent="0.3">
      <c r="A1063" s="22" t="b">
        <f t="shared" si="259"/>
        <v>0</v>
      </c>
      <c r="B1063" s="22" t="b">
        <f t="shared" si="260"/>
        <v>0</v>
      </c>
      <c r="C1063" s="22" t="b">
        <f t="shared" si="261"/>
        <v>0</v>
      </c>
      <c r="D1063" s="22" t="b">
        <f t="shared" si="262"/>
        <v>0</v>
      </c>
      <c r="E1063" s="22" t="b">
        <f t="shared" si="263"/>
        <v>0</v>
      </c>
      <c r="F1063" s="22" t="b">
        <f t="shared" si="258"/>
        <v>0</v>
      </c>
      <c r="G1063" s="22" t="b">
        <f t="shared" si="273"/>
        <v>0</v>
      </c>
      <c r="H1063" s="22" t="b">
        <f t="shared" si="264"/>
        <v>0</v>
      </c>
      <c r="I1063" s="22" t="b">
        <f t="shared" si="271"/>
        <v>0</v>
      </c>
      <c r="J1063" s="22" t="b">
        <f t="shared" si="265"/>
        <v>0</v>
      </c>
      <c r="K1063" s="3" t="str">
        <f>IF(AND(J1063,RIGHT(Y1063)="통"),Y1063,"")</f>
        <v/>
      </c>
      <c r="L1063" s="3" t="str">
        <f t="shared" si="266"/>
        <v/>
      </c>
      <c r="M1063" s="3" t="str">
        <f t="shared" si="267"/>
        <v/>
      </c>
      <c r="N1063" s="64" t="str">
        <f t="shared" si="272"/>
        <v/>
      </c>
      <c r="O1063" s="3" t="str">
        <f>IF(I1063,IF(I1064,CONCATENATE(Y1063,O1064),Y1063),"")</f>
        <v/>
      </c>
      <c r="P1063" s="19" t="str">
        <f>IF(G1063,O1063,IF(D1063,Y1063,""))</f>
        <v/>
      </c>
      <c r="Q1063" s="23" t="e">
        <f>_xlfn.XLOOKUP(R1063,summary!C1:C36,summary!B1:B36)</f>
        <v>#N/A</v>
      </c>
      <c r="R1063" s="24" t="str">
        <f t="shared" si="268"/>
        <v xml:space="preserve">  </v>
      </c>
      <c r="S1063" s="24" t="str">
        <f>IF(J1063,Y1063,S1062)</f>
        <v>동백22통</v>
      </c>
      <c r="T1063" s="24" t="str">
        <f>IF(J1063,P1064,T1062)</f>
        <v>(동백동, 백현마을한라비발디)</v>
      </c>
      <c r="U1063" s="24" t="str">
        <f t="shared" si="269"/>
        <v>동백</v>
      </c>
      <c r="V1063" s="25">
        <f>IF(J1063,M1063,V1062)</f>
        <v>22</v>
      </c>
      <c r="W1063" s="24" t="str">
        <f t="shared" si="270"/>
        <v/>
      </c>
      <c r="X1063" s="26"/>
      <c r="Y1063" s="7"/>
      <c r="Z1063" s="7"/>
      <c r="AA1063" s="7"/>
      <c r="AB1063" s="5"/>
      <c r="AC1063" s="5"/>
      <c r="AD1063" s="5"/>
      <c r="AE1063" s="5"/>
      <c r="AF1063" s="5"/>
      <c r="AG1063" s="5"/>
    </row>
    <row r="1064" spans="1:33" ht="15.95" customHeight="1" x14ac:dyDescent="0.3">
      <c r="A1064" s="22" t="b">
        <f t="shared" si="259"/>
        <v>1</v>
      </c>
      <c r="B1064" s="22" t="b">
        <f t="shared" si="260"/>
        <v>0</v>
      </c>
      <c r="C1064" s="22" t="b">
        <f t="shared" si="261"/>
        <v>0</v>
      </c>
      <c r="D1064" s="22" t="b">
        <f t="shared" si="262"/>
        <v>0</v>
      </c>
      <c r="E1064" s="22" t="b">
        <f t="shared" si="263"/>
        <v>0</v>
      </c>
      <c r="F1064" s="22" t="b">
        <f t="shared" si="258"/>
        <v>0</v>
      </c>
      <c r="G1064" s="22" t="b">
        <f t="shared" si="273"/>
        <v>0</v>
      </c>
      <c r="H1064" s="22" t="b">
        <f t="shared" si="264"/>
        <v>0</v>
      </c>
      <c r="I1064" s="22" t="b">
        <f t="shared" si="271"/>
        <v>0</v>
      </c>
      <c r="J1064" s="22" t="b">
        <f t="shared" si="265"/>
        <v>1</v>
      </c>
      <c r="K1064" s="3" t="str">
        <f>IF(AND(J1064,RIGHT(Y1064)="통"),Y1064,"")</f>
        <v/>
      </c>
      <c r="L1064" s="3" t="str">
        <f t="shared" si="266"/>
        <v/>
      </c>
      <c r="M1064" s="3" t="str">
        <f t="shared" si="267"/>
        <v/>
      </c>
      <c r="N1064" s="64" t="str">
        <f t="shared" si="272"/>
        <v/>
      </c>
      <c r="O1064" s="3" t="str">
        <f>IF(I1064,IF(I1065,CONCATENATE(Y1064,O1065),Y1064),"")</f>
        <v/>
      </c>
      <c r="P1064" s="19" t="str">
        <f>IF(G1064,O1064,IF(D1064,Y1064,""))</f>
        <v/>
      </c>
      <c r="Q1064" s="23" t="e">
        <f>_xlfn.XLOOKUP(R1064,summary!C1:C36,summary!B1:B36)</f>
        <v>#N/A</v>
      </c>
      <c r="R1064" s="24" t="str">
        <f t="shared" si="268"/>
        <v>읍 면 동</v>
      </c>
      <c r="S1064" s="24" t="str">
        <f>IF(J1064,Y1064,S1063)</f>
        <v>통 리 명</v>
      </c>
      <c r="T1064" s="24" t="str">
        <f>IF(J1064,P1065,T1063)</f>
        <v/>
      </c>
      <c r="U1064" s="25" t="str">
        <f t="shared" si="269"/>
        <v/>
      </c>
      <c r="V1064" s="24" t="str">
        <f>IF(J1064,M1064,V1063)</f>
        <v/>
      </c>
      <c r="W1064" s="24" t="str">
        <f t="shared" si="270"/>
        <v/>
      </c>
      <c r="X1064" s="21" t="s">
        <v>141</v>
      </c>
      <c r="Y1064" s="2" t="s">
        <v>142</v>
      </c>
      <c r="Z1064" s="2" t="s">
        <v>74</v>
      </c>
      <c r="AA1064" s="2" t="s">
        <v>143</v>
      </c>
      <c r="AB1064" s="5"/>
      <c r="AC1064" s="5"/>
      <c r="AD1064" s="5"/>
      <c r="AE1064" s="5"/>
      <c r="AF1064" s="5"/>
      <c r="AG1064" s="5"/>
    </row>
    <row r="1065" spans="1:33" ht="15.95" customHeight="1" x14ac:dyDescent="0.3">
      <c r="A1065" s="22" t="b">
        <f t="shared" si="259"/>
        <v>1</v>
      </c>
      <c r="B1065" s="22" t="b">
        <f t="shared" si="260"/>
        <v>0</v>
      </c>
      <c r="C1065" s="22" t="b">
        <f t="shared" si="261"/>
        <v>0</v>
      </c>
      <c r="D1065" s="22" t="b">
        <f t="shared" si="262"/>
        <v>0</v>
      </c>
      <c r="E1065" s="22" t="b">
        <f t="shared" si="263"/>
        <v>0</v>
      </c>
      <c r="F1065" s="22" t="b">
        <f t="shared" si="258"/>
        <v>0</v>
      </c>
      <c r="G1065" s="22" t="b">
        <f t="shared" si="273"/>
        <v>0</v>
      </c>
      <c r="H1065" s="22" t="b">
        <f t="shared" si="264"/>
        <v>0</v>
      </c>
      <c r="I1065" s="22" t="b">
        <f t="shared" si="271"/>
        <v>0</v>
      </c>
      <c r="J1065" s="22" t="b">
        <f t="shared" si="265"/>
        <v>1</v>
      </c>
      <c r="K1065" s="3" t="str">
        <f>IF(AND(J1065,RIGHT(Y1065)="통"),Y1065,"")</f>
        <v>동백23통</v>
      </c>
      <c r="L1065" s="3" t="str">
        <f t="shared" si="266"/>
        <v>23</v>
      </c>
      <c r="M1065" s="22">
        <f t="shared" si="267"/>
        <v>23</v>
      </c>
      <c r="N1065" s="64" t="str">
        <f t="shared" si="272"/>
        <v>동백</v>
      </c>
      <c r="O1065" s="3" t="str">
        <f>IF(I1065,IF(I1066,CONCATENATE(Y1065,O1066),Y1065),"")</f>
        <v/>
      </c>
      <c r="P1065" s="19" t="str">
        <f>IF(G1065,O1065,IF(D1065,Y1065,""))</f>
        <v/>
      </c>
      <c r="Q1065" s="23">
        <f>_xlfn.XLOOKUP(R1065,summary!C1:C36,summary!B1:B36)</f>
        <v>43777</v>
      </c>
      <c r="R1065" s="24" t="str">
        <f t="shared" si="268"/>
        <v>동백1동</v>
      </c>
      <c r="S1065" s="24" t="str">
        <f>IF(J1065,Y1065,S1064)</f>
        <v>동백23통</v>
      </c>
      <c r="T1065" s="24" t="str">
        <f>IF(J1065,P1066,T1064)</f>
        <v>(동백동, 백현마을한라비발디)</v>
      </c>
      <c r="U1065" s="24" t="str">
        <f t="shared" si="269"/>
        <v>동백</v>
      </c>
      <c r="V1065" s="25">
        <f>IF(J1065,M1065,V1064)</f>
        <v>23</v>
      </c>
      <c r="W1065" s="25">
        <f t="shared" si="270"/>
        <v>1</v>
      </c>
      <c r="X1065" s="21" t="s">
        <v>34</v>
      </c>
      <c r="Y1065" s="2" t="s">
        <v>1251</v>
      </c>
      <c r="Z1065" s="2" t="s">
        <v>79</v>
      </c>
      <c r="AA1065" s="2" t="s">
        <v>1252</v>
      </c>
      <c r="AB1065" s="5"/>
      <c r="AC1065" s="5"/>
      <c r="AD1065" s="5"/>
      <c r="AE1065" s="5"/>
      <c r="AF1065" s="5"/>
      <c r="AG1065" s="5"/>
    </row>
    <row r="1066" spans="1:33" ht="15.95" customHeight="1" x14ac:dyDescent="0.3">
      <c r="A1066" s="22" t="b">
        <f t="shared" si="259"/>
        <v>1</v>
      </c>
      <c r="B1066" s="22" t="b">
        <f t="shared" si="260"/>
        <v>1</v>
      </c>
      <c r="C1066" s="22" t="b">
        <f t="shared" si="261"/>
        <v>0</v>
      </c>
      <c r="D1066" s="22" t="b">
        <f t="shared" si="262"/>
        <v>0</v>
      </c>
      <c r="E1066" s="22" t="b">
        <f t="shared" si="263"/>
        <v>1</v>
      </c>
      <c r="F1066" s="22" t="b">
        <f t="shared" si="258"/>
        <v>1</v>
      </c>
      <c r="G1066" s="22" t="b">
        <f t="shared" si="273"/>
        <v>1</v>
      </c>
      <c r="H1066" s="22" t="b">
        <f t="shared" si="264"/>
        <v>0</v>
      </c>
      <c r="I1066" s="22" t="b">
        <f t="shared" si="271"/>
        <v>1</v>
      </c>
      <c r="J1066" s="22" t="b">
        <f t="shared" si="265"/>
        <v>0</v>
      </c>
      <c r="K1066" s="3" t="str">
        <f>IF(AND(J1066,RIGHT(Y1066)="통"),Y1066,"")</f>
        <v/>
      </c>
      <c r="L1066" s="3" t="str">
        <f t="shared" si="266"/>
        <v/>
      </c>
      <c r="M1066" s="3" t="str">
        <f t="shared" si="267"/>
        <v/>
      </c>
      <c r="N1066" s="64" t="str">
        <f t="shared" si="272"/>
        <v/>
      </c>
      <c r="O1066" s="3" t="str">
        <f>IF(I1066,IF(I1067,CONCATENATE(Y1066,O1067),Y1066),"")</f>
        <v>(동백동, 백현마을한라비발디)</v>
      </c>
      <c r="P1066" s="19" t="str">
        <f>IF(G1066,O1066,IF(D1066,Y1066,""))</f>
        <v>(동백동, 백현마을한라비발디)</v>
      </c>
      <c r="Q1066" s="23">
        <f>_xlfn.XLOOKUP(R1066,summary!C1:C36,summary!B1:B36)</f>
        <v>43777</v>
      </c>
      <c r="R1066" s="24" t="str">
        <f t="shared" si="268"/>
        <v>동백1동</v>
      </c>
      <c r="S1066" s="24" t="str">
        <f>IF(J1066,Y1066,S1065)</f>
        <v>동백23통</v>
      </c>
      <c r="T1066" s="24" t="str">
        <f>IF(J1066,P1067,T1065)</f>
        <v>(동백동, 백현마을한라비발디)</v>
      </c>
      <c r="U1066" s="24" t="str">
        <f t="shared" si="269"/>
        <v>동백</v>
      </c>
      <c r="V1066" s="25">
        <f>IF(J1066,M1066,V1065)</f>
        <v>23</v>
      </c>
      <c r="W1066" s="25">
        <f t="shared" si="270"/>
        <v>2</v>
      </c>
      <c r="X1066" s="26"/>
      <c r="Y1066" s="2" t="s">
        <v>996</v>
      </c>
      <c r="Z1066" s="2" t="s">
        <v>81</v>
      </c>
      <c r="AA1066" s="2" t="s">
        <v>1253</v>
      </c>
      <c r="AB1066" s="5"/>
      <c r="AC1066" s="5"/>
      <c r="AD1066" s="5"/>
      <c r="AE1066" s="5"/>
      <c r="AF1066" s="5"/>
      <c r="AG1066" s="5"/>
    </row>
    <row r="1067" spans="1:33" ht="15.95" customHeight="1" x14ac:dyDescent="0.3">
      <c r="A1067" s="22" t="b">
        <f t="shared" si="259"/>
        <v>1</v>
      </c>
      <c r="B1067" s="22" t="b">
        <f t="shared" si="260"/>
        <v>0</v>
      </c>
      <c r="C1067" s="22" t="b">
        <f t="shared" si="261"/>
        <v>0</v>
      </c>
      <c r="D1067" s="22" t="b">
        <f t="shared" si="262"/>
        <v>0</v>
      </c>
      <c r="E1067" s="22" t="b">
        <f t="shared" si="263"/>
        <v>0</v>
      </c>
      <c r="F1067" s="22" t="b">
        <f t="shared" si="258"/>
        <v>0</v>
      </c>
      <c r="G1067" s="22" t="b">
        <f t="shared" si="273"/>
        <v>0</v>
      </c>
      <c r="H1067" s="22" t="b">
        <f t="shared" si="264"/>
        <v>0</v>
      </c>
      <c r="I1067" s="22" t="b">
        <f t="shared" si="271"/>
        <v>1</v>
      </c>
      <c r="J1067" s="22" t="b">
        <f t="shared" si="265"/>
        <v>0</v>
      </c>
      <c r="K1067" s="3" t="str">
        <f>IF(AND(J1067,RIGHT(Y1067)="통"),Y1067,"")</f>
        <v/>
      </c>
      <c r="L1067" s="3" t="str">
        <f t="shared" si="266"/>
        <v/>
      </c>
      <c r="M1067" s="3" t="str">
        <f t="shared" si="267"/>
        <v/>
      </c>
      <c r="N1067" s="64" t="str">
        <f t="shared" si="272"/>
        <v/>
      </c>
      <c r="O1067" s="3" t="str">
        <f>IF(I1067,IF(I1068,CONCATENATE(Y1067,O1068),Y1067),"")</f>
        <v>백현마을한라비발디)</v>
      </c>
      <c r="P1067" s="19" t="str">
        <f>IF(G1067,O1067,IF(D1067,Y1067,""))</f>
        <v/>
      </c>
      <c r="Q1067" s="23">
        <f>_xlfn.XLOOKUP(R1067,summary!C1:C36,summary!B1:B36)</f>
        <v>43777</v>
      </c>
      <c r="R1067" s="24" t="str">
        <f t="shared" si="268"/>
        <v>동백1동</v>
      </c>
      <c r="S1067" s="24" t="str">
        <f>IF(J1067,Y1067,S1066)</f>
        <v>동백23통</v>
      </c>
      <c r="T1067" s="24" t="str">
        <f>IF(J1067,P1068,T1066)</f>
        <v>(동백동, 백현마을한라비발디)</v>
      </c>
      <c r="U1067" s="24" t="str">
        <f t="shared" si="269"/>
        <v>동백</v>
      </c>
      <c r="V1067" s="25">
        <f>IF(J1067,M1067,V1066)</f>
        <v>23</v>
      </c>
      <c r="W1067" s="25">
        <f t="shared" si="270"/>
        <v>3</v>
      </c>
      <c r="X1067" s="26"/>
      <c r="Y1067" s="2" t="s">
        <v>1119</v>
      </c>
      <c r="Z1067" s="2" t="s">
        <v>83</v>
      </c>
      <c r="AA1067" s="2" t="s">
        <v>1254</v>
      </c>
      <c r="AB1067" s="5"/>
      <c r="AC1067" s="5"/>
      <c r="AD1067" s="5"/>
      <c r="AE1067" s="5"/>
      <c r="AF1067" s="5"/>
      <c r="AG1067" s="5"/>
    </row>
    <row r="1068" spans="1:33" ht="15.95" customHeight="1" x14ac:dyDescent="0.3">
      <c r="A1068" s="22" t="b">
        <f t="shared" si="259"/>
        <v>1</v>
      </c>
      <c r="B1068" s="22" t="b">
        <f t="shared" si="260"/>
        <v>0</v>
      </c>
      <c r="C1068" s="22" t="b">
        <f t="shared" si="261"/>
        <v>1</v>
      </c>
      <c r="D1068" s="22" t="b">
        <f t="shared" si="262"/>
        <v>0</v>
      </c>
      <c r="E1068" s="22" t="b">
        <f t="shared" si="263"/>
        <v>1</v>
      </c>
      <c r="F1068" s="22" t="b">
        <f t="shared" si="258"/>
        <v>1</v>
      </c>
      <c r="G1068" s="22" t="b">
        <f t="shared" si="273"/>
        <v>0</v>
      </c>
      <c r="H1068" s="22" t="b">
        <f t="shared" si="264"/>
        <v>1</v>
      </c>
      <c r="I1068" s="22" t="b">
        <f t="shared" si="271"/>
        <v>1</v>
      </c>
      <c r="J1068" s="22" t="b">
        <f t="shared" si="265"/>
        <v>0</v>
      </c>
      <c r="K1068" s="3" t="str">
        <f>IF(AND(J1068,RIGHT(Y1068)="통"),Y1068,"")</f>
        <v/>
      </c>
      <c r="L1068" s="3" t="str">
        <f t="shared" si="266"/>
        <v/>
      </c>
      <c r="M1068" s="3" t="str">
        <f t="shared" si="267"/>
        <v/>
      </c>
      <c r="N1068" s="64" t="str">
        <f t="shared" si="272"/>
        <v/>
      </c>
      <c r="O1068" s="3" t="str">
        <f>IF(I1068,IF(I1069,CONCATENATE(Y1068,O1069),Y1068),"")</f>
        <v>한라비발디)</v>
      </c>
      <c r="P1068" s="19" t="str">
        <f>IF(G1068,O1068,IF(D1068,Y1068,""))</f>
        <v/>
      </c>
      <c r="Q1068" s="23">
        <f>_xlfn.XLOOKUP(R1068,summary!C1:C36,summary!B1:B36)</f>
        <v>43777</v>
      </c>
      <c r="R1068" s="24" t="str">
        <f t="shared" si="268"/>
        <v>동백1동</v>
      </c>
      <c r="S1068" s="24" t="str">
        <f>IF(J1068,Y1068,S1067)</f>
        <v>동백23통</v>
      </c>
      <c r="T1068" s="24" t="str">
        <f>IF(J1068,P1069,T1067)</f>
        <v>(동백동, 백현마을한라비발디)</v>
      </c>
      <c r="U1068" s="24" t="str">
        <f t="shared" si="269"/>
        <v>동백</v>
      </c>
      <c r="V1068" s="25">
        <f>IF(J1068,M1068,V1067)</f>
        <v>23</v>
      </c>
      <c r="W1068" s="25">
        <f t="shared" si="270"/>
        <v>4</v>
      </c>
      <c r="X1068" s="26"/>
      <c r="Y1068" s="2" t="s">
        <v>1243</v>
      </c>
      <c r="Z1068" s="2" t="s">
        <v>90</v>
      </c>
      <c r="AA1068" s="2" t="s">
        <v>1255</v>
      </c>
      <c r="AB1068" s="5"/>
      <c r="AC1068" s="5"/>
      <c r="AD1068" s="5"/>
      <c r="AE1068" s="5"/>
      <c r="AF1068" s="5"/>
      <c r="AG1068" s="5"/>
    </row>
    <row r="1069" spans="1:33" ht="15.95" customHeight="1" x14ac:dyDescent="0.3">
      <c r="A1069" s="22" t="b">
        <f t="shared" si="259"/>
        <v>0</v>
      </c>
      <c r="B1069" s="22" t="b">
        <f t="shared" si="260"/>
        <v>0</v>
      </c>
      <c r="C1069" s="22" t="b">
        <f t="shared" si="261"/>
        <v>0</v>
      </c>
      <c r="D1069" s="22" t="b">
        <f t="shared" si="262"/>
        <v>0</v>
      </c>
      <c r="E1069" s="22" t="b">
        <f t="shared" si="263"/>
        <v>0</v>
      </c>
      <c r="F1069" s="22" t="b">
        <f t="shared" si="258"/>
        <v>0</v>
      </c>
      <c r="G1069" s="22" t="b">
        <f t="shared" si="273"/>
        <v>0</v>
      </c>
      <c r="H1069" s="22" t="b">
        <f t="shared" si="264"/>
        <v>0</v>
      </c>
      <c r="I1069" s="22" t="b">
        <f t="shared" si="271"/>
        <v>0</v>
      </c>
      <c r="J1069" s="22" t="b">
        <f t="shared" si="265"/>
        <v>0</v>
      </c>
      <c r="K1069" s="3" t="str">
        <f>IF(AND(J1069,RIGHT(Y1069)="통"),Y1069,"")</f>
        <v/>
      </c>
      <c r="L1069" s="3" t="str">
        <f t="shared" si="266"/>
        <v/>
      </c>
      <c r="M1069" s="3" t="str">
        <f t="shared" si="267"/>
        <v/>
      </c>
      <c r="N1069" s="64" t="str">
        <f t="shared" si="272"/>
        <v/>
      </c>
      <c r="O1069" s="3" t="str">
        <f>IF(I1069,IF(I1070,CONCATENATE(Y1069,O1070),Y1069),"")</f>
        <v/>
      </c>
      <c r="P1069" s="19" t="str">
        <f>IF(G1069,O1069,IF(D1069,Y1069,""))</f>
        <v/>
      </c>
      <c r="Q1069" s="23">
        <f>_xlfn.XLOOKUP(R1069,summary!C1:C36,summary!B1:B36)</f>
        <v>43777</v>
      </c>
      <c r="R1069" s="24" t="str">
        <f t="shared" si="268"/>
        <v>동백1동</v>
      </c>
      <c r="S1069" s="24" t="str">
        <f>IF(J1069,Y1069,S1068)</f>
        <v>동백23통</v>
      </c>
      <c r="T1069" s="24" t="str">
        <f>IF(J1069,P1070,T1068)</f>
        <v>(동백동, 백현마을한라비발디)</v>
      </c>
      <c r="U1069" s="24" t="str">
        <f t="shared" si="269"/>
        <v>동백</v>
      </c>
      <c r="V1069" s="25">
        <f>IF(J1069,M1069,V1068)</f>
        <v>23</v>
      </c>
      <c r="W1069" s="25">
        <f t="shared" si="270"/>
        <v>5</v>
      </c>
      <c r="X1069" s="26"/>
      <c r="Y1069" s="7"/>
      <c r="Z1069" s="2" t="s">
        <v>106</v>
      </c>
      <c r="AA1069" s="2" t="s">
        <v>1256</v>
      </c>
      <c r="AB1069" s="5"/>
      <c r="AC1069" s="5"/>
      <c r="AD1069" s="5"/>
      <c r="AE1069" s="5"/>
      <c r="AF1069" s="5"/>
      <c r="AG1069" s="5"/>
    </row>
    <row r="1070" spans="1:33" ht="15.95" customHeight="1" x14ac:dyDescent="0.3">
      <c r="A1070" s="22" t="b">
        <f t="shared" si="259"/>
        <v>0</v>
      </c>
      <c r="B1070" s="22" t="b">
        <f t="shared" si="260"/>
        <v>0</v>
      </c>
      <c r="C1070" s="22" t="b">
        <f t="shared" si="261"/>
        <v>0</v>
      </c>
      <c r="D1070" s="22" t="b">
        <f t="shared" si="262"/>
        <v>0</v>
      </c>
      <c r="E1070" s="22" t="b">
        <f t="shared" si="263"/>
        <v>0</v>
      </c>
      <c r="F1070" s="22" t="b">
        <f t="shared" si="258"/>
        <v>0</v>
      </c>
      <c r="G1070" s="22" t="b">
        <f t="shared" si="273"/>
        <v>0</v>
      </c>
      <c r="H1070" s="22" t="b">
        <f t="shared" si="264"/>
        <v>0</v>
      </c>
      <c r="I1070" s="22" t="b">
        <f t="shared" si="271"/>
        <v>0</v>
      </c>
      <c r="J1070" s="22" t="b">
        <f t="shared" si="265"/>
        <v>0</v>
      </c>
      <c r="K1070" s="3" t="str">
        <f>IF(AND(J1070,RIGHT(Y1070)="통"),Y1070,"")</f>
        <v/>
      </c>
      <c r="L1070" s="3" t="str">
        <f t="shared" si="266"/>
        <v/>
      </c>
      <c r="M1070" s="3" t="str">
        <f t="shared" si="267"/>
        <v/>
      </c>
      <c r="N1070" s="64" t="str">
        <f t="shared" si="272"/>
        <v/>
      </c>
      <c r="O1070" s="3" t="str">
        <f>IF(I1070,IF(I1071,CONCATENATE(Y1070,O1071),Y1070),"")</f>
        <v/>
      </c>
      <c r="P1070" s="19" t="str">
        <f>IF(G1070,O1070,IF(D1070,Y1070,""))</f>
        <v/>
      </c>
      <c r="Q1070" s="23">
        <f>_xlfn.XLOOKUP(R1070,summary!C1:C36,summary!B1:B36)</f>
        <v>43777</v>
      </c>
      <c r="R1070" s="24" t="str">
        <f t="shared" si="268"/>
        <v>동백1동</v>
      </c>
      <c r="S1070" s="24" t="str">
        <f>IF(J1070,Y1070,S1069)</f>
        <v>동백23통</v>
      </c>
      <c r="T1070" s="24" t="str">
        <f>IF(J1070,P1071,T1069)</f>
        <v>(동백동, 백현마을한라비발디)</v>
      </c>
      <c r="U1070" s="24" t="str">
        <f t="shared" si="269"/>
        <v>동백</v>
      </c>
      <c r="V1070" s="25">
        <f>IF(J1070,M1070,V1069)</f>
        <v>23</v>
      </c>
      <c r="W1070" s="25">
        <f t="shared" si="270"/>
        <v>6</v>
      </c>
      <c r="X1070" s="26"/>
      <c r="Y1070" s="7"/>
      <c r="Z1070" s="2" t="s">
        <v>108</v>
      </c>
      <c r="AA1070" s="2" t="s">
        <v>1257</v>
      </c>
      <c r="AB1070" s="5"/>
      <c r="AC1070" s="5"/>
      <c r="AD1070" s="5"/>
      <c r="AE1070" s="5"/>
      <c r="AF1070" s="5"/>
      <c r="AG1070" s="5"/>
    </row>
    <row r="1071" spans="1:33" ht="15.95" customHeight="1" x14ac:dyDescent="0.3">
      <c r="A1071" s="22" t="b">
        <f t="shared" si="259"/>
        <v>0</v>
      </c>
      <c r="B1071" s="22" t="b">
        <f t="shared" si="260"/>
        <v>0</v>
      </c>
      <c r="C1071" s="22" t="b">
        <f t="shared" si="261"/>
        <v>0</v>
      </c>
      <c r="D1071" s="22" t="b">
        <f t="shared" si="262"/>
        <v>0</v>
      </c>
      <c r="E1071" s="22" t="b">
        <f t="shared" si="263"/>
        <v>0</v>
      </c>
      <c r="F1071" s="22" t="b">
        <f t="shared" ref="F1071:F1134" si="274">_xlfn.XOR(B1071,C1071)</f>
        <v>0</v>
      </c>
      <c r="G1071" s="22" t="b">
        <f t="shared" si="273"/>
        <v>0</v>
      </c>
      <c r="H1071" s="22" t="b">
        <f t="shared" si="264"/>
        <v>0</v>
      </c>
      <c r="I1071" s="22" t="b">
        <f t="shared" si="271"/>
        <v>0</v>
      </c>
      <c r="J1071" s="22" t="b">
        <f t="shared" si="265"/>
        <v>0</v>
      </c>
      <c r="K1071" s="3" t="str">
        <f>IF(AND(J1071,RIGHT(Y1071)="통"),Y1071,"")</f>
        <v/>
      </c>
      <c r="L1071" s="3" t="str">
        <f t="shared" si="266"/>
        <v/>
      </c>
      <c r="M1071" s="3" t="str">
        <f t="shared" si="267"/>
        <v/>
      </c>
      <c r="N1071" s="64" t="str">
        <f t="shared" si="272"/>
        <v/>
      </c>
      <c r="O1071" s="3" t="str">
        <f>IF(I1071,IF(I1072,CONCATENATE(Y1071,O1072),Y1071),"")</f>
        <v/>
      </c>
      <c r="P1071" s="19" t="str">
        <f>IF(G1071,O1071,IF(D1071,Y1071,""))</f>
        <v/>
      </c>
      <c r="Q1071" s="23">
        <f>_xlfn.XLOOKUP(R1071,summary!C1:C36,summary!B1:B36)</f>
        <v>43777</v>
      </c>
      <c r="R1071" s="24" t="str">
        <f t="shared" si="268"/>
        <v>동백1동</v>
      </c>
      <c r="S1071" s="24" t="str">
        <f>IF(J1071,Y1071,S1070)</f>
        <v>동백23통</v>
      </c>
      <c r="T1071" s="24" t="str">
        <f>IF(J1071,P1072,T1070)</f>
        <v>(동백동, 백현마을한라비발디)</v>
      </c>
      <c r="U1071" s="24" t="str">
        <f t="shared" si="269"/>
        <v>동백</v>
      </c>
      <c r="V1071" s="25">
        <f>IF(J1071,M1071,V1070)</f>
        <v>23</v>
      </c>
      <c r="W1071" s="25">
        <f t="shared" si="270"/>
        <v>7</v>
      </c>
      <c r="X1071" s="26"/>
      <c r="Y1071" s="7"/>
      <c r="Z1071" s="2" t="s">
        <v>110</v>
      </c>
      <c r="AA1071" s="2" t="s">
        <v>1258</v>
      </c>
      <c r="AB1071" s="5"/>
      <c r="AC1071" s="5"/>
      <c r="AD1071" s="5"/>
      <c r="AE1071" s="5"/>
      <c r="AF1071" s="5"/>
      <c r="AG1071" s="5"/>
    </row>
    <row r="1072" spans="1:33" ht="15.95" customHeight="1" x14ac:dyDescent="0.3">
      <c r="A1072" s="22" t="b">
        <f t="shared" si="259"/>
        <v>0</v>
      </c>
      <c r="B1072" s="22" t="b">
        <f t="shared" si="260"/>
        <v>0</v>
      </c>
      <c r="C1072" s="22" t="b">
        <f t="shared" si="261"/>
        <v>0</v>
      </c>
      <c r="D1072" s="22" t="b">
        <f t="shared" si="262"/>
        <v>0</v>
      </c>
      <c r="E1072" s="22" t="b">
        <f t="shared" si="263"/>
        <v>0</v>
      </c>
      <c r="F1072" s="22" t="b">
        <f t="shared" si="274"/>
        <v>0</v>
      </c>
      <c r="G1072" s="22" t="b">
        <f t="shared" si="273"/>
        <v>0</v>
      </c>
      <c r="H1072" s="22" t="b">
        <f t="shared" si="264"/>
        <v>0</v>
      </c>
      <c r="I1072" s="22" t="b">
        <f t="shared" si="271"/>
        <v>0</v>
      </c>
      <c r="J1072" s="22" t="b">
        <f t="shared" si="265"/>
        <v>0</v>
      </c>
      <c r="K1072" s="3" t="str">
        <f>IF(AND(J1072,RIGHT(Y1072)="통"),Y1072,"")</f>
        <v/>
      </c>
      <c r="L1072" s="3" t="str">
        <f t="shared" si="266"/>
        <v/>
      </c>
      <c r="M1072" s="3" t="str">
        <f t="shared" si="267"/>
        <v/>
      </c>
      <c r="N1072" s="64" t="str">
        <f t="shared" si="272"/>
        <v/>
      </c>
      <c r="O1072" s="3" t="str">
        <f>IF(I1072,IF(I1073,CONCATENATE(Y1072,O1073),Y1072),"")</f>
        <v/>
      </c>
      <c r="P1072" s="19" t="str">
        <f>IF(G1072,O1072,IF(D1072,Y1072,""))</f>
        <v/>
      </c>
      <c r="Q1072" s="23">
        <f>_xlfn.XLOOKUP(R1072,summary!C1:C36,summary!B1:B36)</f>
        <v>43777</v>
      </c>
      <c r="R1072" s="24" t="str">
        <f t="shared" si="268"/>
        <v>동백1동</v>
      </c>
      <c r="S1072" s="24" t="str">
        <f>IF(J1072,Y1072,S1071)</f>
        <v>동백23통</v>
      </c>
      <c r="T1072" s="24" t="str">
        <f>IF(J1072,P1073,T1071)</f>
        <v>(동백동, 백현마을한라비발디)</v>
      </c>
      <c r="U1072" s="24" t="str">
        <f t="shared" si="269"/>
        <v>동백</v>
      </c>
      <c r="V1072" s="25">
        <f>IF(J1072,M1072,V1071)</f>
        <v>23</v>
      </c>
      <c r="W1072" s="25">
        <f t="shared" si="270"/>
        <v>8</v>
      </c>
      <c r="X1072" s="26"/>
      <c r="Y1072" s="7"/>
      <c r="Z1072" s="2" t="s">
        <v>112</v>
      </c>
      <c r="AA1072" s="2" t="s">
        <v>1259</v>
      </c>
      <c r="AB1072" s="5"/>
      <c r="AC1072" s="5"/>
      <c r="AD1072" s="5"/>
      <c r="AE1072" s="5"/>
      <c r="AF1072" s="5"/>
      <c r="AG1072" s="5"/>
    </row>
    <row r="1073" spans="1:33" ht="15.95" customHeight="1" x14ac:dyDescent="0.3">
      <c r="A1073" s="22" t="b">
        <f t="shared" si="259"/>
        <v>1</v>
      </c>
      <c r="B1073" s="22" t="b">
        <f t="shared" si="260"/>
        <v>0</v>
      </c>
      <c r="C1073" s="22" t="b">
        <f t="shared" si="261"/>
        <v>0</v>
      </c>
      <c r="D1073" s="22" t="b">
        <f t="shared" si="262"/>
        <v>0</v>
      </c>
      <c r="E1073" s="22" t="b">
        <f t="shared" si="263"/>
        <v>0</v>
      </c>
      <c r="F1073" s="22" t="b">
        <f t="shared" si="274"/>
        <v>0</v>
      </c>
      <c r="G1073" s="22" t="b">
        <f t="shared" si="273"/>
        <v>0</v>
      </c>
      <c r="H1073" s="22" t="b">
        <f t="shared" si="264"/>
        <v>0</v>
      </c>
      <c r="I1073" s="22" t="b">
        <f t="shared" si="271"/>
        <v>0</v>
      </c>
      <c r="J1073" s="22" t="b">
        <f t="shared" si="265"/>
        <v>1</v>
      </c>
      <c r="K1073" s="3" t="str">
        <f>IF(AND(J1073,RIGHT(Y1073)="통"),Y1073,"")</f>
        <v>동백24통</v>
      </c>
      <c r="L1073" s="3" t="str">
        <f t="shared" si="266"/>
        <v>24</v>
      </c>
      <c r="M1073" s="22">
        <f t="shared" si="267"/>
        <v>24</v>
      </c>
      <c r="N1073" s="64" t="str">
        <f t="shared" si="272"/>
        <v>동백</v>
      </c>
      <c r="O1073" s="3" t="str">
        <f>IF(I1073,IF(I1074,CONCATENATE(Y1073,O1074),Y1073),"")</f>
        <v/>
      </c>
      <c r="P1073" s="19" t="str">
        <f>IF(G1073,O1073,IF(D1073,Y1073,""))</f>
        <v/>
      </c>
      <c r="Q1073" s="23">
        <f>_xlfn.XLOOKUP(R1073,summary!C1:C36,summary!B1:B36)</f>
        <v>43777</v>
      </c>
      <c r="R1073" s="24" t="str">
        <f t="shared" si="268"/>
        <v>동백1동</v>
      </c>
      <c r="S1073" s="24" t="str">
        <f>IF(J1073,Y1073,S1072)</f>
        <v>동백24통</v>
      </c>
      <c r="T1073" s="24" t="str">
        <f>IF(J1073,P1074,T1072)</f>
        <v>(동백동, 백현마을코아루아파트)</v>
      </c>
      <c r="U1073" s="24" t="str">
        <f t="shared" si="269"/>
        <v>동백</v>
      </c>
      <c r="V1073" s="25">
        <f>IF(J1073,M1073,V1072)</f>
        <v>24</v>
      </c>
      <c r="W1073" s="25">
        <f t="shared" si="270"/>
        <v>1</v>
      </c>
      <c r="X1073" s="26"/>
      <c r="Y1073" s="2" t="s">
        <v>1260</v>
      </c>
      <c r="Z1073" s="2" t="s">
        <v>79</v>
      </c>
      <c r="AA1073" s="2" t="s">
        <v>1262</v>
      </c>
      <c r="AB1073" s="5"/>
      <c r="AC1073" s="5"/>
      <c r="AD1073" s="5"/>
      <c r="AE1073" s="5"/>
      <c r="AF1073" s="5"/>
      <c r="AG1073" s="5"/>
    </row>
    <row r="1074" spans="1:33" ht="15.95" customHeight="1" x14ac:dyDescent="0.3">
      <c r="A1074" s="22" t="b">
        <f t="shared" si="259"/>
        <v>1</v>
      </c>
      <c r="B1074" s="22" t="b">
        <f t="shared" si="260"/>
        <v>1</v>
      </c>
      <c r="C1074" s="22" t="b">
        <f t="shared" si="261"/>
        <v>0</v>
      </c>
      <c r="D1074" s="22" t="b">
        <f t="shared" si="262"/>
        <v>0</v>
      </c>
      <c r="E1074" s="22" t="b">
        <f t="shared" si="263"/>
        <v>1</v>
      </c>
      <c r="F1074" s="22" t="b">
        <f t="shared" si="274"/>
        <v>1</v>
      </c>
      <c r="G1074" s="22" t="b">
        <f t="shared" si="273"/>
        <v>1</v>
      </c>
      <c r="H1074" s="22" t="b">
        <f t="shared" si="264"/>
        <v>0</v>
      </c>
      <c r="I1074" s="22" t="b">
        <f t="shared" si="271"/>
        <v>1</v>
      </c>
      <c r="J1074" s="22" t="b">
        <f t="shared" si="265"/>
        <v>0</v>
      </c>
      <c r="K1074" s="3" t="str">
        <f>IF(AND(J1074,RIGHT(Y1074)="통"),Y1074,"")</f>
        <v/>
      </c>
      <c r="L1074" s="3" t="str">
        <f t="shared" si="266"/>
        <v/>
      </c>
      <c r="M1074" s="3" t="str">
        <f t="shared" si="267"/>
        <v/>
      </c>
      <c r="N1074" s="64" t="str">
        <f t="shared" si="272"/>
        <v/>
      </c>
      <c r="O1074" s="3" t="str">
        <f>IF(I1074,IF(I1075,CONCATENATE(Y1074,O1075),Y1074),"")</f>
        <v>(동백동, 백현마을코아루아파트)</v>
      </c>
      <c r="P1074" s="19" t="str">
        <f>IF(G1074,O1074,IF(D1074,Y1074,""))</f>
        <v>(동백동, 백현마을코아루아파트)</v>
      </c>
      <c r="Q1074" s="23">
        <f>_xlfn.XLOOKUP(R1074,summary!C1:C36,summary!B1:B36)</f>
        <v>43777</v>
      </c>
      <c r="R1074" s="24" t="str">
        <f t="shared" si="268"/>
        <v>동백1동</v>
      </c>
      <c r="S1074" s="24" t="str">
        <f>IF(J1074,Y1074,S1073)</f>
        <v>동백24통</v>
      </c>
      <c r="T1074" s="24" t="str">
        <f>IF(J1074,P1075,T1073)</f>
        <v>(동백동, 백현마을코아루아파트)</v>
      </c>
      <c r="U1074" s="24" t="str">
        <f t="shared" si="269"/>
        <v>동백</v>
      </c>
      <c r="V1074" s="25">
        <f>IF(J1074,M1074,V1073)</f>
        <v>24</v>
      </c>
      <c r="W1074" s="25">
        <f t="shared" si="270"/>
        <v>2</v>
      </c>
      <c r="X1074" s="26"/>
      <c r="Y1074" s="2" t="s">
        <v>996</v>
      </c>
      <c r="Z1074" s="2" t="s">
        <v>81</v>
      </c>
      <c r="AA1074" s="2" t="s">
        <v>1263</v>
      </c>
      <c r="AB1074" s="5"/>
      <c r="AC1074" s="5"/>
      <c r="AD1074" s="5"/>
      <c r="AE1074" s="5"/>
      <c r="AF1074" s="5"/>
      <c r="AG1074" s="5"/>
    </row>
    <row r="1075" spans="1:33" ht="15.95" customHeight="1" x14ac:dyDescent="0.3">
      <c r="A1075" s="22" t="b">
        <f t="shared" si="259"/>
        <v>1</v>
      </c>
      <c r="B1075" s="22" t="b">
        <f t="shared" si="260"/>
        <v>0</v>
      </c>
      <c r="C1075" s="22" t="b">
        <f t="shared" si="261"/>
        <v>0</v>
      </c>
      <c r="D1075" s="22" t="b">
        <f t="shared" si="262"/>
        <v>0</v>
      </c>
      <c r="E1075" s="22" t="b">
        <f t="shared" si="263"/>
        <v>0</v>
      </c>
      <c r="F1075" s="22" t="b">
        <f t="shared" si="274"/>
        <v>0</v>
      </c>
      <c r="G1075" s="22" t="b">
        <f t="shared" si="273"/>
        <v>0</v>
      </c>
      <c r="H1075" s="22" t="b">
        <f t="shared" si="264"/>
        <v>0</v>
      </c>
      <c r="I1075" s="22" t="b">
        <f t="shared" si="271"/>
        <v>1</v>
      </c>
      <c r="J1075" s="22" t="b">
        <f t="shared" si="265"/>
        <v>0</v>
      </c>
      <c r="K1075" s="3" t="str">
        <f>IF(AND(J1075,RIGHT(Y1075)="통"),Y1075,"")</f>
        <v/>
      </c>
      <c r="L1075" s="3" t="str">
        <f t="shared" si="266"/>
        <v/>
      </c>
      <c r="M1075" s="3" t="str">
        <f t="shared" si="267"/>
        <v/>
      </c>
      <c r="N1075" s="64" t="str">
        <f t="shared" si="272"/>
        <v/>
      </c>
      <c r="O1075" s="3" t="str">
        <f>IF(I1075,IF(I1076,CONCATENATE(Y1075,O1076),Y1075),"")</f>
        <v>백현마을코아루아파트)</v>
      </c>
      <c r="P1075" s="19" t="str">
        <f>IF(G1075,O1075,IF(D1075,Y1075,""))</f>
        <v/>
      </c>
      <c r="Q1075" s="23">
        <f>_xlfn.XLOOKUP(R1075,summary!C1:C36,summary!B1:B36)</f>
        <v>43777</v>
      </c>
      <c r="R1075" s="24" t="str">
        <f t="shared" si="268"/>
        <v>동백1동</v>
      </c>
      <c r="S1075" s="24" t="str">
        <f>IF(J1075,Y1075,S1074)</f>
        <v>동백24통</v>
      </c>
      <c r="T1075" s="24" t="str">
        <f>IF(J1075,P1076,T1074)</f>
        <v>(동백동, 백현마을코아루아파트)</v>
      </c>
      <c r="U1075" s="24" t="str">
        <f t="shared" si="269"/>
        <v>동백</v>
      </c>
      <c r="V1075" s="25">
        <f>IF(J1075,M1075,V1074)</f>
        <v>24</v>
      </c>
      <c r="W1075" s="25">
        <f t="shared" si="270"/>
        <v>3</v>
      </c>
      <c r="X1075" s="26"/>
      <c r="Y1075" s="2" t="s">
        <v>1119</v>
      </c>
      <c r="Z1075" s="2" t="s">
        <v>83</v>
      </c>
      <c r="AA1075" s="2" t="s">
        <v>1264</v>
      </c>
      <c r="AB1075" s="5"/>
      <c r="AC1075" s="5"/>
      <c r="AD1075" s="5"/>
      <c r="AE1075" s="5"/>
      <c r="AF1075" s="5"/>
      <c r="AG1075" s="5"/>
    </row>
    <row r="1076" spans="1:33" ht="15.95" customHeight="1" x14ac:dyDescent="0.3">
      <c r="A1076" s="22" t="b">
        <f t="shared" si="259"/>
        <v>1</v>
      </c>
      <c r="B1076" s="22" t="b">
        <f t="shared" si="260"/>
        <v>0</v>
      </c>
      <c r="C1076" s="22" t="b">
        <f t="shared" si="261"/>
        <v>1</v>
      </c>
      <c r="D1076" s="22" t="b">
        <f t="shared" si="262"/>
        <v>0</v>
      </c>
      <c r="E1076" s="22" t="b">
        <f t="shared" si="263"/>
        <v>1</v>
      </c>
      <c r="F1076" s="22" t="b">
        <f t="shared" si="274"/>
        <v>1</v>
      </c>
      <c r="G1076" s="22" t="b">
        <f t="shared" si="273"/>
        <v>0</v>
      </c>
      <c r="H1076" s="22" t="b">
        <f t="shared" si="264"/>
        <v>1</v>
      </c>
      <c r="I1076" s="22" t="b">
        <f t="shared" si="271"/>
        <v>1</v>
      </c>
      <c r="J1076" s="22" t="b">
        <f t="shared" si="265"/>
        <v>0</v>
      </c>
      <c r="K1076" s="3" t="str">
        <f>IF(AND(J1076,RIGHT(Y1076)="통"),Y1076,"")</f>
        <v/>
      </c>
      <c r="L1076" s="3" t="str">
        <f t="shared" si="266"/>
        <v/>
      </c>
      <c r="M1076" s="3" t="str">
        <f t="shared" si="267"/>
        <v/>
      </c>
      <c r="N1076" s="64" t="str">
        <f t="shared" si="272"/>
        <v/>
      </c>
      <c r="O1076" s="3" t="str">
        <f>IF(I1076,IF(I1077,CONCATENATE(Y1076,O1077),Y1076),"")</f>
        <v>코아루아파트)</v>
      </c>
      <c r="P1076" s="19" t="str">
        <f>IF(G1076,O1076,IF(D1076,Y1076,""))</f>
        <v/>
      </c>
      <c r="Q1076" s="23">
        <f>_xlfn.XLOOKUP(R1076,summary!C1:C36,summary!B1:B36)</f>
        <v>43777</v>
      </c>
      <c r="R1076" s="24" t="str">
        <f t="shared" si="268"/>
        <v>동백1동</v>
      </c>
      <c r="S1076" s="24" t="str">
        <f>IF(J1076,Y1076,S1075)</f>
        <v>동백24통</v>
      </c>
      <c r="T1076" s="24" t="str">
        <f>IF(J1076,P1077,T1075)</f>
        <v>(동백동, 백현마을코아루아파트)</v>
      </c>
      <c r="U1076" s="24" t="str">
        <f t="shared" si="269"/>
        <v>동백</v>
      </c>
      <c r="V1076" s="25">
        <f>IF(J1076,M1076,V1075)</f>
        <v>24</v>
      </c>
      <c r="W1076" s="25">
        <f t="shared" si="270"/>
        <v>4</v>
      </c>
      <c r="X1076" s="26"/>
      <c r="Y1076" s="2" t="s">
        <v>1265</v>
      </c>
      <c r="Z1076" s="2" t="s">
        <v>90</v>
      </c>
      <c r="AA1076" s="2" t="s">
        <v>1266</v>
      </c>
      <c r="AB1076" s="5"/>
      <c r="AC1076" s="5"/>
      <c r="AD1076" s="5"/>
      <c r="AE1076" s="5"/>
      <c r="AF1076" s="5"/>
      <c r="AG1076" s="5"/>
    </row>
    <row r="1077" spans="1:33" ht="15.95" customHeight="1" x14ac:dyDescent="0.3">
      <c r="A1077" s="22" t="b">
        <f t="shared" si="259"/>
        <v>0</v>
      </c>
      <c r="B1077" s="22" t="b">
        <f t="shared" si="260"/>
        <v>0</v>
      </c>
      <c r="C1077" s="22" t="b">
        <f t="shared" si="261"/>
        <v>0</v>
      </c>
      <c r="D1077" s="22" t="b">
        <f t="shared" si="262"/>
        <v>0</v>
      </c>
      <c r="E1077" s="22" t="b">
        <f t="shared" si="263"/>
        <v>0</v>
      </c>
      <c r="F1077" s="22" t="b">
        <f t="shared" si="274"/>
        <v>0</v>
      </c>
      <c r="G1077" s="22" t="b">
        <f t="shared" si="273"/>
        <v>0</v>
      </c>
      <c r="H1077" s="22" t="b">
        <f t="shared" si="264"/>
        <v>0</v>
      </c>
      <c r="I1077" s="22" t="b">
        <f t="shared" si="271"/>
        <v>0</v>
      </c>
      <c r="J1077" s="22" t="b">
        <f t="shared" si="265"/>
        <v>0</v>
      </c>
      <c r="K1077" s="3" t="str">
        <f>IF(AND(J1077,RIGHT(Y1077)="통"),Y1077,"")</f>
        <v/>
      </c>
      <c r="L1077" s="3" t="str">
        <f t="shared" si="266"/>
        <v/>
      </c>
      <c r="M1077" s="3" t="str">
        <f t="shared" si="267"/>
        <v/>
      </c>
      <c r="N1077" s="64" t="str">
        <f t="shared" si="272"/>
        <v/>
      </c>
      <c r="O1077" s="3" t="str">
        <f>IF(I1077,IF(I1078,CONCATENATE(Y1077,O1078),Y1077),"")</f>
        <v/>
      </c>
      <c r="P1077" s="19" t="str">
        <f>IF(G1077,O1077,IF(D1077,Y1077,""))</f>
        <v/>
      </c>
      <c r="Q1077" s="23">
        <f>_xlfn.XLOOKUP(R1077,summary!C1:C36,summary!B1:B36)</f>
        <v>43777</v>
      </c>
      <c r="R1077" s="24" t="str">
        <f t="shared" si="268"/>
        <v>동백1동</v>
      </c>
      <c r="S1077" s="24" t="str">
        <f>IF(J1077,Y1077,S1076)</f>
        <v>동백24통</v>
      </c>
      <c r="T1077" s="24" t="str">
        <f>IF(J1077,P1078,T1076)</f>
        <v>(동백동, 백현마을코아루아파트)</v>
      </c>
      <c r="U1077" s="24" t="str">
        <f t="shared" si="269"/>
        <v>동백</v>
      </c>
      <c r="V1077" s="25">
        <f>IF(J1077,M1077,V1076)</f>
        <v>24</v>
      </c>
      <c r="W1077" s="25">
        <f t="shared" si="270"/>
        <v>5</v>
      </c>
      <c r="X1077" s="26"/>
      <c r="Y1077" s="7"/>
      <c r="Z1077" s="2" t="s">
        <v>106</v>
      </c>
      <c r="AA1077" s="2" t="s">
        <v>1267</v>
      </c>
      <c r="AB1077" s="5"/>
      <c r="AC1077" s="5"/>
      <c r="AD1077" s="5"/>
      <c r="AE1077" s="5"/>
      <c r="AF1077" s="5"/>
      <c r="AG1077" s="5"/>
    </row>
    <row r="1078" spans="1:33" ht="15.95" customHeight="1" x14ac:dyDescent="0.3">
      <c r="A1078" s="22" t="b">
        <f t="shared" si="259"/>
        <v>0</v>
      </c>
      <c r="B1078" s="22" t="b">
        <f t="shared" si="260"/>
        <v>0</v>
      </c>
      <c r="C1078" s="22" t="b">
        <f t="shared" si="261"/>
        <v>0</v>
      </c>
      <c r="D1078" s="22" t="b">
        <f t="shared" si="262"/>
        <v>0</v>
      </c>
      <c r="E1078" s="22" t="b">
        <f t="shared" si="263"/>
        <v>0</v>
      </c>
      <c r="F1078" s="22" t="b">
        <f t="shared" si="274"/>
        <v>0</v>
      </c>
      <c r="G1078" s="22" t="b">
        <f t="shared" si="273"/>
        <v>0</v>
      </c>
      <c r="H1078" s="22" t="b">
        <f t="shared" si="264"/>
        <v>0</v>
      </c>
      <c r="I1078" s="22" t="b">
        <f t="shared" si="271"/>
        <v>0</v>
      </c>
      <c r="J1078" s="22" t="b">
        <f t="shared" si="265"/>
        <v>0</v>
      </c>
      <c r="K1078" s="3" t="str">
        <f>IF(AND(J1078,RIGHT(Y1078)="통"),Y1078,"")</f>
        <v/>
      </c>
      <c r="L1078" s="3" t="str">
        <f t="shared" si="266"/>
        <v/>
      </c>
      <c r="M1078" s="3" t="str">
        <f t="shared" si="267"/>
        <v/>
      </c>
      <c r="N1078" s="64" t="str">
        <f t="shared" si="272"/>
        <v/>
      </c>
      <c r="O1078" s="3" t="str">
        <f>IF(I1078,IF(I1079,CONCATENATE(Y1078,O1079),Y1078),"")</f>
        <v/>
      </c>
      <c r="P1078" s="19" t="str">
        <f>IF(G1078,O1078,IF(D1078,Y1078,""))</f>
        <v/>
      </c>
      <c r="Q1078" s="23">
        <f>_xlfn.XLOOKUP(R1078,summary!C1:C36,summary!B1:B36)</f>
        <v>43777</v>
      </c>
      <c r="R1078" s="24" t="str">
        <f t="shared" si="268"/>
        <v>동백1동</v>
      </c>
      <c r="S1078" s="24" t="str">
        <f>IF(J1078,Y1078,S1077)</f>
        <v>동백24통</v>
      </c>
      <c r="T1078" s="24" t="str">
        <f>IF(J1078,P1079,T1077)</f>
        <v>(동백동, 백현마을코아루아파트)</v>
      </c>
      <c r="U1078" s="24" t="str">
        <f t="shared" si="269"/>
        <v>동백</v>
      </c>
      <c r="V1078" s="25">
        <f>IF(J1078,M1078,V1077)</f>
        <v>24</v>
      </c>
      <c r="W1078" s="25">
        <f t="shared" si="270"/>
        <v>6</v>
      </c>
      <c r="X1078" s="26"/>
      <c r="Y1078" s="7"/>
      <c r="Z1078" s="2" t="s">
        <v>108</v>
      </c>
      <c r="AA1078" s="2" t="s">
        <v>1268</v>
      </c>
      <c r="AB1078" s="5"/>
      <c r="AC1078" s="5"/>
      <c r="AD1078" s="5"/>
      <c r="AE1078" s="5"/>
      <c r="AF1078" s="5"/>
      <c r="AG1078" s="5"/>
    </row>
    <row r="1079" spans="1:33" ht="15.95" customHeight="1" x14ac:dyDescent="0.3">
      <c r="A1079" s="22" t="b">
        <f t="shared" si="259"/>
        <v>0</v>
      </c>
      <c r="B1079" s="22" t="b">
        <f t="shared" si="260"/>
        <v>0</v>
      </c>
      <c r="C1079" s="22" t="b">
        <f t="shared" si="261"/>
        <v>0</v>
      </c>
      <c r="D1079" s="22" t="b">
        <f t="shared" si="262"/>
        <v>0</v>
      </c>
      <c r="E1079" s="22" t="b">
        <f t="shared" si="263"/>
        <v>0</v>
      </c>
      <c r="F1079" s="22" t="b">
        <f t="shared" si="274"/>
        <v>0</v>
      </c>
      <c r="G1079" s="22" t="b">
        <f t="shared" si="273"/>
        <v>0</v>
      </c>
      <c r="H1079" s="22" t="b">
        <f t="shared" si="264"/>
        <v>0</v>
      </c>
      <c r="I1079" s="22" t="b">
        <f t="shared" si="271"/>
        <v>0</v>
      </c>
      <c r="J1079" s="22" t="b">
        <f t="shared" si="265"/>
        <v>0</v>
      </c>
      <c r="K1079" s="3" t="str">
        <f>IF(AND(J1079,RIGHT(Y1079)="통"),Y1079,"")</f>
        <v/>
      </c>
      <c r="L1079" s="3" t="str">
        <f t="shared" si="266"/>
        <v/>
      </c>
      <c r="M1079" s="3" t="str">
        <f t="shared" si="267"/>
        <v/>
      </c>
      <c r="N1079" s="64" t="str">
        <f t="shared" si="272"/>
        <v/>
      </c>
      <c r="O1079" s="3" t="str">
        <f>IF(I1079,IF(I1080,CONCATENATE(Y1079,O1080),Y1079),"")</f>
        <v/>
      </c>
      <c r="P1079" s="19" t="str">
        <f>IF(G1079,O1079,IF(D1079,Y1079,""))</f>
        <v/>
      </c>
      <c r="Q1079" s="23">
        <f>_xlfn.XLOOKUP(R1079,summary!C1:C36,summary!B1:B36)</f>
        <v>43777</v>
      </c>
      <c r="R1079" s="24" t="str">
        <f t="shared" si="268"/>
        <v>동백1동</v>
      </c>
      <c r="S1079" s="24" t="str">
        <f>IF(J1079,Y1079,S1078)</f>
        <v>동백24통</v>
      </c>
      <c r="T1079" s="24" t="str">
        <f>IF(J1079,P1080,T1078)</f>
        <v>(동백동, 백현마을코아루아파트)</v>
      </c>
      <c r="U1079" s="24" t="str">
        <f t="shared" si="269"/>
        <v>동백</v>
      </c>
      <c r="V1079" s="25">
        <f>IF(J1079,M1079,V1078)</f>
        <v>24</v>
      </c>
      <c r="W1079" s="25">
        <f t="shared" si="270"/>
        <v>7</v>
      </c>
      <c r="X1079" s="26"/>
      <c r="Y1079" s="7"/>
      <c r="Z1079" s="2" t="s">
        <v>110</v>
      </c>
      <c r="AA1079" s="2" t="s">
        <v>1269</v>
      </c>
      <c r="AB1079" s="5"/>
      <c r="AC1079" s="5"/>
      <c r="AD1079" s="5"/>
      <c r="AE1079" s="5"/>
      <c r="AF1079" s="5"/>
      <c r="AG1079" s="5"/>
    </row>
    <row r="1080" spans="1:33" ht="15.95" customHeight="1" x14ac:dyDescent="0.3">
      <c r="A1080" s="22" t="b">
        <f t="shared" si="259"/>
        <v>0</v>
      </c>
      <c r="B1080" s="22" t="b">
        <f t="shared" si="260"/>
        <v>0</v>
      </c>
      <c r="C1080" s="22" t="b">
        <f t="shared" si="261"/>
        <v>0</v>
      </c>
      <c r="D1080" s="22" t="b">
        <f t="shared" si="262"/>
        <v>0</v>
      </c>
      <c r="E1080" s="22" t="b">
        <f t="shared" si="263"/>
        <v>0</v>
      </c>
      <c r="F1080" s="22" t="b">
        <f t="shared" si="274"/>
        <v>0</v>
      </c>
      <c r="G1080" s="22" t="b">
        <f t="shared" si="273"/>
        <v>0</v>
      </c>
      <c r="H1080" s="22" t="b">
        <f t="shared" si="264"/>
        <v>0</v>
      </c>
      <c r="I1080" s="22" t="b">
        <f t="shared" si="271"/>
        <v>0</v>
      </c>
      <c r="J1080" s="22" t="b">
        <f t="shared" si="265"/>
        <v>0</v>
      </c>
      <c r="K1080" s="3" t="str">
        <f>IF(AND(J1080,RIGHT(Y1080)="통"),Y1080,"")</f>
        <v/>
      </c>
      <c r="L1080" s="3" t="str">
        <f t="shared" si="266"/>
        <v/>
      </c>
      <c r="M1080" s="3" t="str">
        <f t="shared" si="267"/>
        <v/>
      </c>
      <c r="N1080" s="64" t="str">
        <f t="shared" si="272"/>
        <v/>
      </c>
      <c r="O1080" s="3" t="str">
        <f>IF(I1080,IF(I1081,CONCATENATE(Y1080,O1081),Y1080),"")</f>
        <v/>
      </c>
      <c r="P1080" s="19" t="str">
        <f>IF(G1080,O1080,IF(D1080,Y1080,""))</f>
        <v/>
      </c>
      <c r="Q1080" s="23">
        <f>_xlfn.XLOOKUP(R1080,summary!C1:C36,summary!B1:B36)</f>
        <v>43777</v>
      </c>
      <c r="R1080" s="24" t="str">
        <f t="shared" si="268"/>
        <v>동백1동</v>
      </c>
      <c r="S1080" s="24" t="str">
        <f>IF(J1080,Y1080,S1079)</f>
        <v>동백24통</v>
      </c>
      <c r="T1080" s="24" t="str">
        <f>IF(J1080,P1081,T1079)</f>
        <v>(동백동, 백현마을코아루아파트)</v>
      </c>
      <c r="U1080" s="24" t="str">
        <f t="shared" si="269"/>
        <v>동백</v>
      </c>
      <c r="V1080" s="25">
        <f>IF(J1080,M1080,V1079)</f>
        <v>24</v>
      </c>
      <c r="W1080" s="25">
        <f t="shared" si="270"/>
        <v>8</v>
      </c>
      <c r="X1080" s="26"/>
      <c r="Y1080" s="7"/>
      <c r="Z1080" s="2" t="s">
        <v>112</v>
      </c>
      <c r="AA1080" s="2" t="s">
        <v>1270</v>
      </c>
      <c r="AB1080" s="5"/>
      <c r="AC1080" s="5"/>
      <c r="AD1080" s="5"/>
      <c r="AE1080" s="5"/>
      <c r="AF1080" s="5"/>
      <c r="AG1080" s="5"/>
    </row>
    <row r="1081" spans="1:33" ht="15.95" customHeight="1" x14ac:dyDescent="0.3">
      <c r="A1081" s="22" t="b">
        <f t="shared" si="259"/>
        <v>0</v>
      </c>
      <c r="B1081" s="22" t="b">
        <f t="shared" si="260"/>
        <v>0</v>
      </c>
      <c r="C1081" s="22" t="b">
        <f t="shared" si="261"/>
        <v>0</v>
      </c>
      <c r="D1081" s="22" t="b">
        <f t="shared" si="262"/>
        <v>0</v>
      </c>
      <c r="E1081" s="22" t="b">
        <f t="shared" si="263"/>
        <v>0</v>
      </c>
      <c r="F1081" s="22" t="b">
        <f t="shared" si="274"/>
        <v>0</v>
      </c>
      <c r="G1081" s="22" t="b">
        <f t="shared" si="273"/>
        <v>0</v>
      </c>
      <c r="H1081" s="22" t="b">
        <f t="shared" si="264"/>
        <v>0</v>
      </c>
      <c r="I1081" s="22" t="b">
        <f t="shared" si="271"/>
        <v>0</v>
      </c>
      <c r="J1081" s="22" t="b">
        <f t="shared" si="265"/>
        <v>0</v>
      </c>
      <c r="K1081" s="3" t="str">
        <f>IF(AND(J1081,RIGHT(Y1081)="통"),Y1081,"")</f>
        <v/>
      </c>
      <c r="L1081" s="3" t="str">
        <f t="shared" si="266"/>
        <v/>
      </c>
      <c r="M1081" s="3" t="str">
        <f t="shared" si="267"/>
        <v/>
      </c>
      <c r="N1081" s="64" t="str">
        <f t="shared" si="272"/>
        <v/>
      </c>
      <c r="O1081" s="3" t="str">
        <f>IF(I1081,IF(I1082,CONCATENATE(Y1081,O1082),Y1081),"")</f>
        <v/>
      </c>
      <c r="P1081" s="19" t="str">
        <f>IF(G1081,O1081,IF(D1081,Y1081,""))</f>
        <v/>
      </c>
      <c r="Q1081" s="23">
        <f>_xlfn.XLOOKUP(R1081,summary!C1:C36,summary!B1:B36)</f>
        <v>43777</v>
      </c>
      <c r="R1081" s="24" t="str">
        <f t="shared" si="268"/>
        <v>동백1동</v>
      </c>
      <c r="S1081" s="24" t="str">
        <f>IF(J1081,Y1081,S1080)</f>
        <v>동백24통</v>
      </c>
      <c r="T1081" s="24" t="str">
        <f>IF(J1081,P1082,T1080)</f>
        <v>(동백동, 백현마을코아루아파트)</v>
      </c>
      <c r="U1081" s="24" t="str">
        <f t="shared" si="269"/>
        <v>동백</v>
      </c>
      <c r="V1081" s="25">
        <f>IF(J1081,M1081,V1080)</f>
        <v>24</v>
      </c>
      <c r="W1081" s="25">
        <f t="shared" si="270"/>
        <v>9</v>
      </c>
      <c r="X1081" s="26"/>
      <c r="Y1081" s="7"/>
      <c r="Z1081" s="2" t="s">
        <v>114</v>
      </c>
      <c r="AA1081" s="2" t="s">
        <v>1271</v>
      </c>
      <c r="AB1081" s="5"/>
      <c r="AC1081" s="5"/>
      <c r="AD1081" s="5"/>
      <c r="AE1081" s="5"/>
      <c r="AF1081" s="5"/>
      <c r="AG1081" s="5"/>
    </row>
    <row r="1082" spans="1:33" ht="15.95" customHeight="1" x14ac:dyDescent="0.3">
      <c r="A1082" s="22" t="b">
        <f t="shared" si="259"/>
        <v>0</v>
      </c>
      <c r="B1082" s="22" t="b">
        <f t="shared" si="260"/>
        <v>0</v>
      </c>
      <c r="C1082" s="22" t="b">
        <f t="shared" si="261"/>
        <v>0</v>
      </c>
      <c r="D1082" s="22" t="b">
        <f t="shared" si="262"/>
        <v>0</v>
      </c>
      <c r="E1082" s="22" t="b">
        <f t="shared" si="263"/>
        <v>0</v>
      </c>
      <c r="F1082" s="22" t="b">
        <f t="shared" si="274"/>
        <v>0</v>
      </c>
      <c r="G1082" s="22" t="b">
        <f t="shared" si="273"/>
        <v>0</v>
      </c>
      <c r="H1082" s="22" t="b">
        <f t="shared" si="264"/>
        <v>0</v>
      </c>
      <c r="I1082" s="22" t="b">
        <f t="shared" si="271"/>
        <v>0</v>
      </c>
      <c r="J1082" s="22" t="b">
        <f t="shared" si="265"/>
        <v>0</v>
      </c>
      <c r="K1082" s="3" t="str">
        <f>IF(AND(J1082,RIGHT(Y1082)="통"),Y1082,"")</f>
        <v/>
      </c>
      <c r="L1082" s="3" t="str">
        <f t="shared" si="266"/>
        <v/>
      </c>
      <c r="M1082" s="3" t="str">
        <f t="shared" si="267"/>
        <v/>
      </c>
      <c r="N1082" s="64" t="str">
        <f t="shared" si="272"/>
        <v/>
      </c>
      <c r="O1082" s="3" t="str">
        <f>IF(I1082,IF(I1083,CONCATENATE(Y1082,O1083),Y1082),"")</f>
        <v/>
      </c>
      <c r="P1082" s="19" t="str">
        <f>IF(G1082,O1082,IF(D1082,Y1082,""))</f>
        <v/>
      </c>
      <c r="Q1082" s="23">
        <f>_xlfn.XLOOKUP(R1082,summary!C1:C36,summary!B1:B36)</f>
        <v>43777</v>
      </c>
      <c r="R1082" s="24" t="str">
        <f t="shared" si="268"/>
        <v>동백1동</v>
      </c>
      <c r="S1082" s="24" t="str">
        <f>IF(J1082,Y1082,S1081)</f>
        <v>동백24통</v>
      </c>
      <c r="T1082" s="24" t="str">
        <f>IF(J1082,P1083,T1081)</f>
        <v>(동백동, 백현마을코아루아파트)</v>
      </c>
      <c r="U1082" s="24" t="str">
        <f t="shared" si="269"/>
        <v>동백</v>
      </c>
      <c r="V1082" s="25">
        <f>IF(J1082,M1082,V1081)</f>
        <v>24</v>
      </c>
      <c r="W1082" s="25">
        <f t="shared" si="270"/>
        <v>10</v>
      </c>
      <c r="X1082" s="26"/>
      <c r="Y1082" s="7"/>
      <c r="Z1082" s="2" t="s">
        <v>116</v>
      </c>
      <c r="AA1082" s="2" t="s">
        <v>1272</v>
      </c>
      <c r="AB1082" s="5"/>
      <c r="AC1082" s="5"/>
      <c r="AD1082" s="5"/>
      <c r="AE1082" s="5"/>
      <c r="AF1082" s="5"/>
      <c r="AG1082" s="5"/>
    </row>
    <row r="1083" spans="1:33" ht="15.95" customHeight="1" x14ac:dyDescent="0.3">
      <c r="A1083" s="22" t="b">
        <f t="shared" si="259"/>
        <v>0</v>
      </c>
      <c r="B1083" s="22" t="b">
        <f t="shared" si="260"/>
        <v>0</v>
      </c>
      <c r="C1083" s="22" t="b">
        <f t="shared" si="261"/>
        <v>0</v>
      </c>
      <c r="D1083" s="22" t="b">
        <f t="shared" si="262"/>
        <v>0</v>
      </c>
      <c r="E1083" s="22" t="b">
        <f t="shared" si="263"/>
        <v>0</v>
      </c>
      <c r="F1083" s="22" t="b">
        <f t="shared" si="274"/>
        <v>0</v>
      </c>
      <c r="G1083" s="22" t="b">
        <f t="shared" si="273"/>
        <v>0</v>
      </c>
      <c r="H1083" s="22" t="b">
        <f t="shared" si="264"/>
        <v>0</v>
      </c>
      <c r="I1083" s="22" t="b">
        <f t="shared" si="271"/>
        <v>0</v>
      </c>
      <c r="J1083" s="22" t="b">
        <f t="shared" si="265"/>
        <v>0</v>
      </c>
      <c r="K1083" s="3" t="str">
        <f>IF(AND(J1083,RIGHT(Y1083)="통"),Y1083,"")</f>
        <v/>
      </c>
      <c r="L1083" s="3" t="str">
        <f t="shared" si="266"/>
        <v/>
      </c>
      <c r="M1083" s="3" t="str">
        <f t="shared" si="267"/>
        <v/>
      </c>
      <c r="N1083" s="64" t="str">
        <f t="shared" si="272"/>
        <v/>
      </c>
      <c r="O1083" s="3" t="str">
        <f>IF(I1083,IF(I1084,CONCATENATE(Y1083,O1084),Y1083),"")</f>
        <v/>
      </c>
      <c r="P1083" s="19" t="str">
        <f>IF(G1083,O1083,IF(D1083,Y1083,""))</f>
        <v/>
      </c>
      <c r="Q1083" s="23">
        <f>_xlfn.XLOOKUP(R1083,summary!C1:C36,summary!B1:B36)</f>
        <v>43777</v>
      </c>
      <c r="R1083" s="24" t="str">
        <f t="shared" si="268"/>
        <v>동백1동</v>
      </c>
      <c r="S1083" s="24" t="str">
        <f>IF(J1083,Y1083,S1082)</f>
        <v>동백24통</v>
      </c>
      <c r="T1083" s="24" t="str">
        <f>IF(J1083,P1084,T1082)</f>
        <v>(동백동, 백현마을코아루아파트)</v>
      </c>
      <c r="U1083" s="24" t="str">
        <f t="shared" si="269"/>
        <v>동백</v>
      </c>
      <c r="V1083" s="25">
        <f>IF(J1083,M1083,V1082)</f>
        <v>24</v>
      </c>
      <c r="W1083" s="25">
        <f t="shared" si="270"/>
        <v>11</v>
      </c>
      <c r="X1083" s="26"/>
      <c r="Y1083" s="7"/>
      <c r="Z1083" s="2" t="s">
        <v>118</v>
      </c>
      <c r="AA1083" s="2" t="s">
        <v>1273</v>
      </c>
      <c r="AB1083" s="5"/>
      <c r="AC1083" s="5"/>
      <c r="AD1083" s="5"/>
      <c r="AE1083" s="5"/>
      <c r="AF1083" s="5"/>
      <c r="AG1083" s="5"/>
    </row>
    <row r="1084" spans="1:33" ht="15.95" customHeight="1" x14ac:dyDescent="0.3">
      <c r="A1084" s="22" t="b">
        <f t="shared" si="259"/>
        <v>0</v>
      </c>
      <c r="B1084" s="22" t="b">
        <f t="shared" si="260"/>
        <v>0</v>
      </c>
      <c r="C1084" s="22" t="b">
        <f t="shared" si="261"/>
        <v>0</v>
      </c>
      <c r="D1084" s="22" t="b">
        <f t="shared" si="262"/>
        <v>0</v>
      </c>
      <c r="E1084" s="22" t="b">
        <f t="shared" si="263"/>
        <v>0</v>
      </c>
      <c r="F1084" s="22" t="b">
        <f t="shared" si="274"/>
        <v>0</v>
      </c>
      <c r="G1084" s="22" t="b">
        <f t="shared" si="273"/>
        <v>0</v>
      </c>
      <c r="H1084" s="22" t="b">
        <f t="shared" si="264"/>
        <v>0</v>
      </c>
      <c r="I1084" s="22" t="b">
        <f t="shared" si="271"/>
        <v>0</v>
      </c>
      <c r="J1084" s="22" t="b">
        <f t="shared" si="265"/>
        <v>0</v>
      </c>
      <c r="K1084" s="3" t="str">
        <f>IF(AND(J1084,RIGHT(Y1084)="통"),Y1084,"")</f>
        <v/>
      </c>
      <c r="L1084" s="3" t="str">
        <f t="shared" si="266"/>
        <v/>
      </c>
      <c r="M1084" s="3" t="str">
        <f t="shared" si="267"/>
        <v/>
      </c>
      <c r="N1084" s="64" t="str">
        <f t="shared" si="272"/>
        <v/>
      </c>
      <c r="O1084" s="3" t="str">
        <f>IF(I1084,IF(I1085,CONCATENATE(Y1084,O1085),Y1084),"")</f>
        <v/>
      </c>
      <c r="P1084" s="19" t="str">
        <f>IF(G1084,O1084,IF(D1084,Y1084,""))</f>
        <v/>
      </c>
      <c r="Q1084" s="23" t="e">
        <f>_xlfn.XLOOKUP(R1084,summary!C1:C36,summary!B1:B36)</f>
        <v>#N/A</v>
      </c>
      <c r="R1084" s="24" t="str">
        <f t="shared" si="268"/>
        <v xml:space="preserve">  </v>
      </c>
      <c r="S1084" s="24" t="str">
        <f>IF(J1084,Y1084,S1083)</f>
        <v>동백24통</v>
      </c>
      <c r="T1084" s="24" t="str">
        <f>IF(J1084,P1085,T1083)</f>
        <v>(동백동, 백현마을코아루아파트)</v>
      </c>
      <c r="U1084" s="24" t="str">
        <f t="shared" si="269"/>
        <v>동백</v>
      </c>
      <c r="V1084" s="25">
        <f>IF(J1084,M1084,V1083)</f>
        <v>24</v>
      </c>
      <c r="W1084" s="24" t="str">
        <f t="shared" si="270"/>
        <v/>
      </c>
      <c r="X1084" s="21" t="s">
        <v>234</v>
      </c>
      <c r="Y1084" s="7"/>
      <c r="Z1084" s="7"/>
      <c r="AA1084" s="7"/>
      <c r="AB1084" s="5"/>
      <c r="AC1084" s="5"/>
      <c r="AD1084" s="5"/>
      <c r="AE1084" s="5"/>
      <c r="AF1084" s="5"/>
      <c r="AG1084" s="5"/>
    </row>
    <row r="1085" spans="1:33" ht="15.95" customHeight="1" x14ac:dyDescent="0.3">
      <c r="A1085" s="22" t="b">
        <f t="shared" si="259"/>
        <v>1</v>
      </c>
      <c r="B1085" s="22" t="b">
        <f t="shared" si="260"/>
        <v>0</v>
      </c>
      <c r="C1085" s="22" t="b">
        <f t="shared" si="261"/>
        <v>0</v>
      </c>
      <c r="D1085" s="22" t="b">
        <f t="shared" si="262"/>
        <v>0</v>
      </c>
      <c r="E1085" s="22" t="b">
        <f t="shared" si="263"/>
        <v>0</v>
      </c>
      <c r="F1085" s="22" t="b">
        <f t="shared" si="274"/>
        <v>0</v>
      </c>
      <c r="G1085" s="22" t="b">
        <f t="shared" si="273"/>
        <v>0</v>
      </c>
      <c r="H1085" s="22" t="b">
        <f t="shared" si="264"/>
        <v>0</v>
      </c>
      <c r="I1085" s="22" t="b">
        <f t="shared" si="271"/>
        <v>0</v>
      </c>
      <c r="J1085" s="22" t="b">
        <f t="shared" si="265"/>
        <v>1</v>
      </c>
      <c r="K1085" s="3" t="str">
        <f>IF(AND(J1085,RIGHT(Y1085)="통"),Y1085,"")</f>
        <v/>
      </c>
      <c r="L1085" s="3" t="str">
        <f t="shared" si="266"/>
        <v/>
      </c>
      <c r="M1085" s="3" t="str">
        <f t="shared" si="267"/>
        <v/>
      </c>
      <c r="N1085" s="64" t="str">
        <f t="shared" si="272"/>
        <v/>
      </c>
      <c r="O1085" s="3" t="str">
        <f>IF(I1085,IF(I1086,CONCATENATE(Y1085,O1086),Y1085),"")</f>
        <v/>
      </c>
      <c r="P1085" s="19" t="str">
        <f>IF(G1085,O1085,IF(D1085,Y1085,""))</f>
        <v/>
      </c>
      <c r="Q1085" s="23" t="e">
        <f>_xlfn.XLOOKUP(R1085,summary!C1:C36,summary!B1:B36)</f>
        <v>#N/A</v>
      </c>
      <c r="R1085" s="24" t="str">
        <f t="shared" si="268"/>
        <v>읍 면 동</v>
      </c>
      <c r="S1085" s="24" t="str">
        <f>IF(J1085,Y1085,S1084)</f>
        <v>통 리 명</v>
      </c>
      <c r="T1085" s="24" t="str">
        <f>IF(J1085,P1086,T1084)</f>
        <v/>
      </c>
      <c r="U1085" s="25" t="str">
        <f t="shared" si="269"/>
        <v/>
      </c>
      <c r="V1085" s="24" t="str">
        <f>IF(J1085,M1085,V1084)</f>
        <v/>
      </c>
      <c r="W1085" s="24" t="str">
        <f t="shared" si="270"/>
        <v/>
      </c>
      <c r="X1085" s="21" t="s">
        <v>141</v>
      </c>
      <c r="Y1085" s="2" t="s">
        <v>142</v>
      </c>
      <c r="Z1085" s="2" t="s">
        <v>74</v>
      </c>
      <c r="AA1085" s="2" t="s">
        <v>143</v>
      </c>
      <c r="AB1085" s="5"/>
      <c r="AC1085" s="5"/>
      <c r="AD1085" s="5"/>
      <c r="AE1085" s="5"/>
      <c r="AF1085" s="5"/>
      <c r="AG1085" s="5"/>
    </row>
    <row r="1086" spans="1:33" ht="15.95" customHeight="1" x14ac:dyDescent="0.3">
      <c r="A1086" s="22" t="b">
        <f t="shared" si="259"/>
        <v>1</v>
      </c>
      <c r="B1086" s="22" t="b">
        <f t="shared" si="260"/>
        <v>0</v>
      </c>
      <c r="C1086" s="22" t="b">
        <f t="shared" si="261"/>
        <v>0</v>
      </c>
      <c r="D1086" s="22" t="b">
        <f t="shared" si="262"/>
        <v>0</v>
      </c>
      <c r="E1086" s="22" t="b">
        <f t="shared" si="263"/>
        <v>0</v>
      </c>
      <c r="F1086" s="22" t="b">
        <f t="shared" si="274"/>
        <v>0</v>
      </c>
      <c r="G1086" s="22" t="b">
        <f t="shared" si="273"/>
        <v>0</v>
      </c>
      <c r="H1086" s="22" t="b">
        <f t="shared" si="264"/>
        <v>0</v>
      </c>
      <c r="I1086" s="22" t="b">
        <f t="shared" si="271"/>
        <v>0</v>
      </c>
      <c r="J1086" s="22" t="b">
        <f t="shared" si="265"/>
        <v>1</v>
      </c>
      <c r="K1086" s="3" t="str">
        <f>IF(AND(J1086,RIGHT(Y1086)="통"),Y1086,"")</f>
        <v>동백25통</v>
      </c>
      <c r="L1086" s="3" t="str">
        <f t="shared" si="266"/>
        <v>25</v>
      </c>
      <c r="M1086" s="22">
        <f t="shared" si="267"/>
        <v>25</v>
      </c>
      <c r="N1086" s="64" t="str">
        <f t="shared" si="272"/>
        <v>동백</v>
      </c>
      <c r="O1086" s="3" t="str">
        <f>IF(I1086,IF(I1087,CONCATENATE(Y1086,O1087),Y1086),"")</f>
        <v/>
      </c>
      <c r="P1086" s="19" t="str">
        <f>IF(G1086,O1086,IF(D1086,Y1086,""))</f>
        <v/>
      </c>
      <c r="Q1086" s="23">
        <f>_xlfn.XLOOKUP(R1086,summary!C1:C36,summary!B1:B36)</f>
        <v>43777</v>
      </c>
      <c r="R1086" s="24" t="str">
        <f t="shared" si="268"/>
        <v>동백1동</v>
      </c>
      <c r="S1086" s="24" t="str">
        <f>IF(J1086,Y1086,S1085)</f>
        <v>동백25통</v>
      </c>
      <c r="T1086" s="24" t="str">
        <f>IF(J1086,P1087,T1085)</f>
        <v>(동백동)</v>
      </c>
      <c r="U1086" s="24" t="str">
        <f t="shared" si="269"/>
        <v>동백</v>
      </c>
      <c r="V1086" s="25">
        <f>IF(J1086,M1086,V1085)</f>
        <v>25</v>
      </c>
      <c r="W1086" s="25">
        <f t="shared" si="270"/>
        <v>1</v>
      </c>
      <c r="X1086" s="21" t="s">
        <v>34</v>
      </c>
      <c r="Y1086" s="2" t="s">
        <v>1274</v>
      </c>
      <c r="Z1086" s="2" t="s">
        <v>79</v>
      </c>
      <c r="AA1086" s="2" t="s">
        <v>1275</v>
      </c>
      <c r="AB1086" s="5"/>
      <c r="AC1086" s="5"/>
      <c r="AD1086" s="5"/>
      <c r="AE1086" s="5"/>
      <c r="AF1086" s="5"/>
      <c r="AG1086" s="5"/>
    </row>
    <row r="1087" spans="1:33" ht="15.95" customHeight="1" x14ac:dyDescent="0.3">
      <c r="A1087" s="22" t="b">
        <f t="shared" si="259"/>
        <v>1</v>
      </c>
      <c r="B1087" s="22" t="b">
        <f t="shared" si="260"/>
        <v>1</v>
      </c>
      <c r="C1087" s="22" t="b">
        <f t="shared" si="261"/>
        <v>1</v>
      </c>
      <c r="D1087" s="22" t="b">
        <f t="shared" si="262"/>
        <v>1</v>
      </c>
      <c r="E1087" s="22" t="b">
        <f t="shared" si="263"/>
        <v>1</v>
      </c>
      <c r="F1087" s="22" t="b">
        <f t="shared" si="274"/>
        <v>0</v>
      </c>
      <c r="G1087" s="22" t="b">
        <f t="shared" si="273"/>
        <v>0</v>
      </c>
      <c r="H1087" s="22" t="b">
        <f t="shared" si="264"/>
        <v>0</v>
      </c>
      <c r="I1087" s="22" t="b">
        <f t="shared" si="271"/>
        <v>0</v>
      </c>
      <c r="J1087" s="22" t="b">
        <f t="shared" si="265"/>
        <v>0</v>
      </c>
      <c r="K1087" s="3" t="str">
        <f>IF(AND(J1087,RIGHT(Y1087)="통"),Y1087,"")</f>
        <v/>
      </c>
      <c r="L1087" s="3" t="str">
        <f t="shared" si="266"/>
        <v/>
      </c>
      <c r="M1087" s="3" t="str">
        <f t="shared" si="267"/>
        <v/>
      </c>
      <c r="N1087" s="64" t="str">
        <f t="shared" si="272"/>
        <v/>
      </c>
      <c r="O1087" s="3" t="str">
        <f>IF(I1087,IF(I1088,CONCATENATE(Y1087,O1088),Y1087),"")</f>
        <v/>
      </c>
      <c r="P1087" s="19" t="str">
        <f>IF(G1087,O1087,IF(D1087,Y1087,""))</f>
        <v>(동백동)</v>
      </c>
      <c r="Q1087" s="23">
        <f>_xlfn.XLOOKUP(R1087,summary!C1:C36,summary!B1:B36)</f>
        <v>43777</v>
      </c>
      <c r="R1087" s="24" t="str">
        <f t="shared" si="268"/>
        <v>동백1동</v>
      </c>
      <c r="S1087" s="24" t="str">
        <f>IF(J1087,Y1087,S1086)</f>
        <v>동백25통</v>
      </c>
      <c r="T1087" s="24" t="str">
        <f>IF(J1087,P1088,T1086)</f>
        <v>(동백동)</v>
      </c>
      <c r="U1087" s="24" t="str">
        <f t="shared" si="269"/>
        <v>동백</v>
      </c>
      <c r="V1087" s="25">
        <f>IF(J1087,M1087,V1086)</f>
        <v>25</v>
      </c>
      <c r="W1087" s="25">
        <f t="shared" si="270"/>
        <v>2</v>
      </c>
      <c r="X1087" s="26"/>
      <c r="Y1087" s="2" t="s">
        <v>987</v>
      </c>
      <c r="Z1087" s="2" t="s">
        <v>81</v>
      </c>
      <c r="AA1087" s="2" t="s">
        <v>1276</v>
      </c>
      <c r="AB1087" s="5"/>
      <c r="AC1087" s="5"/>
      <c r="AD1087" s="5"/>
      <c r="AE1087" s="5"/>
      <c r="AF1087" s="5"/>
      <c r="AG1087" s="5"/>
    </row>
    <row r="1088" spans="1:33" ht="15.95" customHeight="1" x14ac:dyDescent="0.3">
      <c r="A1088" s="22" t="b">
        <f t="shared" si="259"/>
        <v>0</v>
      </c>
      <c r="B1088" s="22" t="b">
        <f t="shared" si="260"/>
        <v>0</v>
      </c>
      <c r="C1088" s="22" t="b">
        <f t="shared" si="261"/>
        <v>0</v>
      </c>
      <c r="D1088" s="22" t="b">
        <f t="shared" si="262"/>
        <v>0</v>
      </c>
      <c r="E1088" s="22" t="b">
        <f t="shared" si="263"/>
        <v>0</v>
      </c>
      <c r="F1088" s="22" t="b">
        <f t="shared" si="274"/>
        <v>0</v>
      </c>
      <c r="G1088" s="22" t="b">
        <f t="shared" si="273"/>
        <v>0</v>
      </c>
      <c r="H1088" s="22" t="b">
        <f t="shared" si="264"/>
        <v>0</v>
      </c>
      <c r="I1088" s="22" t="b">
        <f t="shared" si="271"/>
        <v>0</v>
      </c>
      <c r="J1088" s="22" t="b">
        <f t="shared" si="265"/>
        <v>0</v>
      </c>
      <c r="K1088" s="3" t="str">
        <f>IF(AND(J1088,RIGHT(Y1088)="통"),Y1088,"")</f>
        <v/>
      </c>
      <c r="L1088" s="3" t="str">
        <f t="shared" si="266"/>
        <v/>
      </c>
      <c r="M1088" s="3" t="str">
        <f t="shared" si="267"/>
        <v/>
      </c>
      <c r="N1088" s="64" t="str">
        <f t="shared" si="272"/>
        <v/>
      </c>
      <c r="O1088" s="3" t="str">
        <f>IF(I1088,IF(I1089,CONCATENATE(Y1088,O1089),Y1088),"")</f>
        <v/>
      </c>
      <c r="P1088" s="19" t="str">
        <f>IF(G1088,O1088,IF(D1088,Y1088,""))</f>
        <v/>
      </c>
      <c r="Q1088" s="23">
        <f>_xlfn.XLOOKUP(R1088,summary!C1:C36,summary!B1:B36)</f>
        <v>43777</v>
      </c>
      <c r="R1088" s="24" t="str">
        <f t="shared" si="268"/>
        <v>동백1동</v>
      </c>
      <c r="S1088" s="24" t="str">
        <f>IF(J1088,Y1088,S1087)</f>
        <v>동백25통</v>
      </c>
      <c r="T1088" s="24" t="str">
        <f>IF(J1088,P1089,T1087)</f>
        <v>(동백동)</v>
      </c>
      <c r="U1088" s="24" t="str">
        <f t="shared" si="269"/>
        <v>동백</v>
      </c>
      <c r="V1088" s="25">
        <f>IF(J1088,M1088,V1087)</f>
        <v>25</v>
      </c>
      <c r="W1088" s="25">
        <f t="shared" si="270"/>
        <v>3</v>
      </c>
      <c r="X1088" s="26"/>
      <c r="Y1088" s="7"/>
      <c r="Z1088" s="2" t="s">
        <v>83</v>
      </c>
      <c r="AA1088" s="2" t="s">
        <v>1277</v>
      </c>
      <c r="AB1088" s="5"/>
      <c r="AC1088" s="5"/>
      <c r="AD1088" s="5"/>
      <c r="AE1088" s="5"/>
      <c r="AF1088" s="5"/>
      <c r="AG1088" s="5"/>
    </row>
    <row r="1089" spans="1:33" ht="15.95" customHeight="1" x14ac:dyDescent="0.3">
      <c r="A1089" s="22" t="b">
        <f t="shared" si="259"/>
        <v>0</v>
      </c>
      <c r="B1089" s="22" t="b">
        <f t="shared" si="260"/>
        <v>0</v>
      </c>
      <c r="C1089" s="22" t="b">
        <f t="shared" si="261"/>
        <v>0</v>
      </c>
      <c r="D1089" s="22" t="b">
        <f t="shared" si="262"/>
        <v>0</v>
      </c>
      <c r="E1089" s="22" t="b">
        <f t="shared" si="263"/>
        <v>0</v>
      </c>
      <c r="F1089" s="22" t="b">
        <f t="shared" si="274"/>
        <v>0</v>
      </c>
      <c r="G1089" s="22" t="b">
        <f t="shared" si="273"/>
        <v>0</v>
      </c>
      <c r="H1089" s="22" t="b">
        <f t="shared" si="264"/>
        <v>0</v>
      </c>
      <c r="I1089" s="22" t="b">
        <f t="shared" si="271"/>
        <v>0</v>
      </c>
      <c r="J1089" s="22" t="b">
        <f t="shared" si="265"/>
        <v>0</v>
      </c>
      <c r="K1089" s="3" t="str">
        <f>IF(AND(J1089,RIGHT(Y1089)="통"),Y1089,"")</f>
        <v/>
      </c>
      <c r="L1089" s="3" t="str">
        <f t="shared" si="266"/>
        <v/>
      </c>
      <c r="M1089" s="3" t="str">
        <f t="shared" si="267"/>
        <v/>
      </c>
      <c r="N1089" s="64" t="str">
        <f t="shared" si="272"/>
        <v/>
      </c>
      <c r="O1089" s="3" t="str">
        <f>IF(I1089,IF(I1090,CONCATENATE(Y1089,O1090),Y1089),"")</f>
        <v/>
      </c>
      <c r="P1089" s="19" t="str">
        <f>IF(G1089,O1089,IF(D1089,Y1089,""))</f>
        <v/>
      </c>
      <c r="Q1089" s="23">
        <f>_xlfn.XLOOKUP(R1089,summary!C1:C36,summary!B1:B36)</f>
        <v>43777</v>
      </c>
      <c r="R1089" s="24" t="str">
        <f t="shared" si="268"/>
        <v>동백1동</v>
      </c>
      <c r="S1089" s="24" t="str">
        <f>IF(J1089,Y1089,S1088)</f>
        <v>동백25통</v>
      </c>
      <c r="T1089" s="24" t="str">
        <f>IF(J1089,P1090,T1088)</f>
        <v>(동백동)</v>
      </c>
      <c r="U1089" s="24" t="str">
        <f t="shared" si="269"/>
        <v>동백</v>
      </c>
      <c r="V1089" s="25">
        <f>IF(J1089,M1089,V1088)</f>
        <v>25</v>
      </c>
      <c r="W1089" s="25">
        <f t="shared" si="270"/>
        <v>4</v>
      </c>
      <c r="X1089" s="26"/>
      <c r="Y1089" s="7"/>
      <c r="Z1089" s="2" t="s">
        <v>90</v>
      </c>
      <c r="AA1089" s="2" t="s">
        <v>1278</v>
      </c>
      <c r="AB1089" s="5"/>
      <c r="AC1089" s="5"/>
      <c r="AD1089" s="5"/>
      <c r="AE1089" s="5"/>
      <c r="AF1089" s="5"/>
      <c r="AG1089" s="5"/>
    </row>
    <row r="1090" spans="1:33" ht="15.95" customHeight="1" x14ac:dyDescent="0.3">
      <c r="A1090" s="22" t="b">
        <f t="shared" ref="A1090:A1153" si="275">LEN(Y1090)&gt;0</f>
        <v>0</v>
      </c>
      <c r="B1090" s="22" t="b">
        <f t="shared" ref="B1090:B1153" si="276">LEFT(Y1090)="("</f>
        <v>0</v>
      </c>
      <c r="C1090" s="22" t="b">
        <f t="shared" ref="C1090:C1153" si="277">RIGHT(Y1090)=")"</f>
        <v>0</v>
      </c>
      <c r="D1090" s="22" t="b">
        <f t="shared" ref="D1090:D1153" si="278">AND(B1090,C1090)</f>
        <v>0</v>
      </c>
      <c r="E1090" s="22" t="b">
        <f t="shared" ref="E1090:E1153" si="279">OR(B1090,C1090)</f>
        <v>0</v>
      </c>
      <c r="F1090" s="22" t="b">
        <f t="shared" si="274"/>
        <v>0</v>
      </c>
      <c r="G1090" s="22" t="b">
        <f t="shared" si="273"/>
        <v>0</v>
      </c>
      <c r="H1090" s="22" t="b">
        <f t="shared" ref="H1090:H1153" si="280">AND(C1090,$F1090)</f>
        <v>0</v>
      </c>
      <c r="I1090" s="22" t="b">
        <f t="shared" si="271"/>
        <v>0</v>
      </c>
      <c r="J1090" s="22" t="b">
        <f t="shared" ref="J1090:J1153" si="281">AND(A1090,NOT(B1090),NOT(I1090))</f>
        <v>0</v>
      </c>
      <c r="K1090" s="3" t="str">
        <f>IF(AND(J1090,RIGHT(Y1090)="통"),Y1090,"")</f>
        <v/>
      </c>
      <c r="L1090" s="3" t="str">
        <f t="shared" ref="L1090:L1153" si="282">RIGHT(SUBSTITUTE(K1090,"통",""),2)</f>
        <v/>
      </c>
      <c r="M1090" s="3" t="str">
        <f t="shared" ref="M1090:M1153" si="283">IF(LEN(L1090)=0,"",IF(CODE(L1090)&lt;60,VALUE(L1090),VALUE(RIGHT(L1090))))</f>
        <v/>
      </c>
      <c r="N1090" s="64" t="str">
        <f t="shared" si="272"/>
        <v/>
      </c>
      <c r="O1090" s="3" t="str">
        <f>IF(I1090,IF(I1091,CONCATENATE(Y1090,O1091),Y1090),"")</f>
        <v/>
      </c>
      <c r="P1090" s="19" t="str">
        <f>IF(G1090,O1090,IF(D1090,Y1090,""))</f>
        <v/>
      </c>
      <c r="Q1090" s="23">
        <f>_xlfn.XLOOKUP(R1090,summary!C1:C36,summary!B1:B36)</f>
        <v>43777</v>
      </c>
      <c r="R1090" s="24" t="str">
        <f t="shared" ref="R1090:R1153" si="284">IF($X1090="",R1089,$X1090)</f>
        <v>동백1동</v>
      </c>
      <c r="S1090" s="24" t="str">
        <f>IF(J1090,Y1090,S1089)</f>
        <v>동백25통</v>
      </c>
      <c r="T1090" s="24" t="str">
        <f>IF(J1090,P1091,T1089)</f>
        <v>(동백동)</v>
      </c>
      <c r="U1090" s="24" t="str">
        <f t="shared" ref="U1090:U1153" si="285">IF($J1090,N1090,U1089)</f>
        <v>동백</v>
      </c>
      <c r="V1090" s="25">
        <f>IF(J1090,M1090,V1089)</f>
        <v>25</v>
      </c>
      <c r="W1090" s="25">
        <f t="shared" ref="W1090:W1153" si="286">IF(ISBLANK(Z1090),"",IF(LEN(TRIM(Z1090))&lt;4,VALUE(SUBSTITUTE(TRIM(Z1090),"반","")),""))</f>
        <v>5</v>
      </c>
      <c r="X1090" s="26"/>
      <c r="Y1090" s="7"/>
      <c r="Z1090" s="2" t="s">
        <v>106</v>
      </c>
      <c r="AA1090" s="2" t="s">
        <v>1279</v>
      </c>
      <c r="AB1090" s="5"/>
      <c r="AC1090" s="5"/>
      <c r="AD1090" s="5"/>
      <c r="AE1090" s="5"/>
      <c r="AF1090" s="5"/>
      <c r="AG1090" s="5"/>
    </row>
    <row r="1091" spans="1:33" ht="15.95" customHeight="1" x14ac:dyDescent="0.3">
      <c r="A1091" s="22" t="b">
        <f t="shared" si="275"/>
        <v>0</v>
      </c>
      <c r="B1091" s="22" t="b">
        <f t="shared" si="276"/>
        <v>0</v>
      </c>
      <c r="C1091" s="22" t="b">
        <f t="shared" si="277"/>
        <v>0</v>
      </c>
      <c r="D1091" s="22" t="b">
        <f t="shared" si="278"/>
        <v>0</v>
      </c>
      <c r="E1091" s="22" t="b">
        <f t="shared" si="279"/>
        <v>0</v>
      </c>
      <c r="F1091" s="22" t="b">
        <f t="shared" si="274"/>
        <v>0</v>
      </c>
      <c r="G1091" s="22" t="b">
        <f t="shared" si="273"/>
        <v>0</v>
      </c>
      <c r="H1091" s="22" t="b">
        <f t="shared" si="280"/>
        <v>0</v>
      </c>
      <c r="I1091" s="22" t="b">
        <f t="shared" ref="I1091:I1154" si="287">IF(G1091,G1091,IF(H1090,FALSE,I1090))</f>
        <v>0</v>
      </c>
      <c r="J1091" s="22" t="b">
        <f t="shared" si="281"/>
        <v>0</v>
      </c>
      <c r="K1091" s="3" t="str">
        <f>IF(AND(J1091,RIGHT(Y1091)="통"),Y1091,"")</f>
        <v/>
      </c>
      <c r="L1091" s="3" t="str">
        <f t="shared" si="282"/>
        <v/>
      </c>
      <c r="M1091" s="3" t="str">
        <f t="shared" si="283"/>
        <v/>
      </c>
      <c r="N1091" s="64" t="str">
        <f t="shared" ref="N1091:N1154" si="288">SUBSTITUTE(K1091,_xlfn.CONCAT(M1091,"통"),"")</f>
        <v/>
      </c>
      <c r="O1091" s="3" t="str">
        <f>IF(I1091,IF(I1092,CONCATENATE(Y1091,O1092),Y1091),"")</f>
        <v/>
      </c>
      <c r="P1091" s="19" t="str">
        <f>IF(G1091,O1091,IF(D1091,Y1091,""))</f>
        <v/>
      </c>
      <c r="Q1091" s="23">
        <f>_xlfn.XLOOKUP(R1091,summary!C1:C36,summary!B1:B36)</f>
        <v>43777</v>
      </c>
      <c r="R1091" s="24" t="str">
        <f t="shared" si="284"/>
        <v>동백1동</v>
      </c>
      <c r="S1091" s="24" t="str">
        <f>IF(J1091,Y1091,S1090)</f>
        <v>동백25통</v>
      </c>
      <c r="T1091" s="24" t="str">
        <f>IF(J1091,P1092,T1090)</f>
        <v>(동백동)</v>
      </c>
      <c r="U1091" s="24" t="str">
        <f t="shared" si="285"/>
        <v>동백</v>
      </c>
      <c r="V1091" s="25">
        <f>IF(J1091,M1091,V1090)</f>
        <v>25</v>
      </c>
      <c r="W1091" s="25">
        <f t="shared" si="286"/>
        <v>6</v>
      </c>
      <c r="X1091" s="26"/>
      <c r="Y1091" s="7"/>
      <c r="Z1091" s="2" t="s">
        <v>108</v>
      </c>
      <c r="AA1091" s="2" t="s">
        <v>1280</v>
      </c>
      <c r="AB1091" s="5"/>
      <c r="AC1091" s="5"/>
      <c r="AD1091" s="5"/>
      <c r="AE1091" s="5"/>
      <c r="AF1091" s="5"/>
      <c r="AG1091" s="5"/>
    </row>
    <row r="1092" spans="1:33" ht="15.95" customHeight="1" x14ac:dyDescent="0.3">
      <c r="A1092" s="22" t="b">
        <f t="shared" si="275"/>
        <v>0</v>
      </c>
      <c r="B1092" s="22" t="b">
        <f t="shared" si="276"/>
        <v>0</v>
      </c>
      <c r="C1092" s="22" t="b">
        <f t="shared" si="277"/>
        <v>0</v>
      </c>
      <c r="D1092" s="22" t="b">
        <f t="shared" si="278"/>
        <v>0</v>
      </c>
      <c r="E1092" s="22" t="b">
        <f t="shared" si="279"/>
        <v>0</v>
      </c>
      <c r="F1092" s="22" t="b">
        <f t="shared" si="274"/>
        <v>0</v>
      </c>
      <c r="G1092" s="22" t="b">
        <f t="shared" si="273"/>
        <v>0</v>
      </c>
      <c r="H1092" s="22" t="b">
        <f t="shared" si="280"/>
        <v>0</v>
      </c>
      <c r="I1092" s="22" t="b">
        <f t="shared" si="287"/>
        <v>0</v>
      </c>
      <c r="J1092" s="22" t="b">
        <f t="shared" si="281"/>
        <v>0</v>
      </c>
      <c r="K1092" s="3" t="str">
        <f>IF(AND(J1092,RIGHT(Y1092)="통"),Y1092,"")</f>
        <v/>
      </c>
      <c r="L1092" s="3" t="str">
        <f t="shared" si="282"/>
        <v/>
      </c>
      <c r="M1092" s="3" t="str">
        <f t="shared" si="283"/>
        <v/>
      </c>
      <c r="N1092" s="64" t="str">
        <f t="shared" si="288"/>
        <v/>
      </c>
      <c r="O1092" s="3" t="str">
        <f>IF(I1092,IF(I1093,CONCATENATE(Y1092,O1093),Y1092),"")</f>
        <v/>
      </c>
      <c r="P1092" s="19" t="str">
        <f>IF(G1092,O1092,IF(D1092,Y1092,""))</f>
        <v/>
      </c>
      <c r="Q1092" s="23">
        <f>_xlfn.XLOOKUP(R1092,summary!C1:C36,summary!B1:B36)</f>
        <v>43777</v>
      </c>
      <c r="R1092" s="24" t="str">
        <f t="shared" si="284"/>
        <v>동백1동</v>
      </c>
      <c r="S1092" s="24" t="str">
        <f>IF(J1092,Y1092,S1091)</f>
        <v>동백25통</v>
      </c>
      <c r="T1092" s="24" t="str">
        <f>IF(J1092,P1093,T1091)</f>
        <v>(동백동)</v>
      </c>
      <c r="U1092" s="24" t="str">
        <f t="shared" si="285"/>
        <v>동백</v>
      </c>
      <c r="V1092" s="25">
        <f>IF(J1092,M1092,V1091)</f>
        <v>25</v>
      </c>
      <c r="W1092" s="25">
        <f t="shared" si="286"/>
        <v>7</v>
      </c>
      <c r="X1092" s="26"/>
      <c r="Y1092" s="7"/>
      <c r="Z1092" s="2" t="s">
        <v>110</v>
      </c>
      <c r="AA1092" s="2" t="s">
        <v>1281</v>
      </c>
      <c r="AB1092" s="5"/>
      <c r="AC1092" s="5"/>
      <c r="AD1092" s="5"/>
      <c r="AE1092" s="5"/>
      <c r="AF1092" s="5"/>
      <c r="AG1092" s="5"/>
    </row>
    <row r="1093" spans="1:33" ht="15.95" customHeight="1" x14ac:dyDescent="0.3">
      <c r="A1093" s="22" t="b">
        <f t="shared" si="275"/>
        <v>1</v>
      </c>
      <c r="B1093" s="22" t="b">
        <f t="shared" si="276"/>
        <v>0</v>
      </c>
      <c r="C1093" s="22" t="b">
        <f t="shared" si="277"/>
        <v>0</v>
      </c>
      <c r="D1093" s="22" t="b">
        <f t="shared" si="278"/>
        <v>0</v>
      </c>
      <c r="E1093" s="22" t="b">
        <f t="shared" si="279"/>
        <v>0</v>
      </c>
      <c r="F1093" s="22" t="b">
        <f t="shared" si="274"/>
        <v>0</v>
      </c>
      <c r="G1093" s="22" t="b">
        <f t="shared" si="273"/>
        <v>0</v>
      </c>
      <c r="H1093" s="22" t="b">
        <f t="shared" si="280"/>
        <v>0</v>
      </c>
      <c r="I1093" s="22" t="b">
        <f t="shared" si="287"/>
        <v>0</v>
      </c>
      <c r="J1093" s="22" t="b">
        <f t="shared" si="281"/>
        <v>1</v>
      </c>
      <c r="K1093" s="3" t="str">
        <f>IF(AND(J1093,RIGHT(Y1093)="통"),Y1093,"")</f>
        <v>동백26통</v>
      </c>
      <c r="L1093" s="3" t="str">
        <f t="shared" si="282"/>
        <v>26</v>
      </c>
      <c r="M1093" s="22">
        <f t="shared" si="283"/>
        <v>26</v>
      </c>
      <c r="N1093" s="64" t="str">
        <f t="shared" si="288"/>
        <v>동백</v>
      </c>
      <c r="O1093" s="3" t="str">
        <f>IF(I1093,IF(I1094,CONCATENATE(Y1093,O1094),Y1093),"")</f>
        <v/>
      </c>
      <c r="P1093" s="19" t="str">
        <f>IF(G1093,O1093,IF(D1093,Y1093,""))</f>
        <v/>
      </c>
      <c r="Q1093" s="23">
        <f>_xlfn.XLOOKUP(R1093,summary!C1:C36,summary!B1:B36)</f>
        <v>43777</v>
      </c>
      <c r="R1093" s="24" t="str">
        <f t="shared" si="284"/>
        <v>동백1동</v>
      </c>
      <c r="S1093" s="24" t="str">
        <f>IF(J1093,Y1093,S1092)</f>
        <v>동백26통</v>
      </c>
      <c r="T1093" s="24" t="str">
        <f>IF(J1093,P1094,T1092)</f>
        <v>(동백동, 호수마을주공아파트)</v>
      </c>
      <c r="U1093" s="24" t="str">
        <f t="shared" si="285"/>
        <v>동백</v>
      </c>
      <c r="V1093" s="25">
        <f>IF(J1093,M1093,V1092)</f>
        <v>26</v>
      </c>
      <c r="W1093" s="25">
        <f t="shared" si="286"/>
        <v>1</v>
      </c>
      <c r="X1093" s="26"/>
      <c r="Y1093" s="2" t="s">
        <v>1282</v>
      </c>
      <c r="Z1093" s="2" t="s">
        <v>79</v>
      </c>
      <c r="AA1093" s="2" t="s">
        <v>1283</v>
      </c>
      <c r="AB1093" s="5"/>
      <c r="AC1093" s="5"/>
      <c r="AD1093" s="5"/>
      <c r="AE1093" s="5"/>
      <c r="AF1093" s="5"/>
      <c r="AG1093" s="5"/>
    </row>
    <row r="1094" spans="1:33" ht="15.95" customHeight="1" x14ac:dyDescent="0.3">
      <c r="A1094" s="22" t="b">
        <f t="shared" si="275"/>
        <v>1</v>
      </c>
      <c r="B1094" s="22" t="b">
        <f t="shared" si="276"/>
        <v>1</v>
      </c>
      <c r="C1094" s="22" t="b">
        <f t="shared" si="277"/>
        <v>0</v>
      </c>
      <c r="D1094" s="22" t="b">
        <f t="shared" si="278"/>
        <v>0</v>
      </c>
      <c r="E1094" s="22" t="b">
        <f t="shared" si="279"/>
        <v>1</v>
      </c>
      <c r="F1094" s="22" t="b">
        <f t="shared" si="274"/>
        <v>1</v>
      </c>
      <c r="G1094" s="22" t="b">
        <f t="shared" si="273"/>
        <v>1</v>
      </c>
      <c r="H1094" s="22" t="b">
        <f t="shared" si="280"/>
        <v>0</v>
      </c>
      <c r="I1094" s="22" t="b">
        <f t="shared" si="287"/>
        <v>1</v>
      </c>
      <c r="J1094" s="22" t="b">
        <f t="shared" si="281"/>
        <v>0</v>
      </c>
      <c r="K1094" s="3" t="str">
        <f>IF(AND(J1094,RIGHT(Y1094)="통"),Y1094,"")</f>
        <v/>
      </c>
      <c r="L1094" s="3" t="str">
        <f t="shared" si="282"/>
        <v/>
      </c>
      <c r="M1094" s="3" t="str">
        <f t="shared" si="283"/>
        <v/>
      </c>
      <c r="N1094" s="64" t="str">
        <f t="shared" si="288"/>
        <v/>
      </c>
      <c r="O1094" s="3" t="str">
        <f>IF(I1094,IF(I1095,CONCATENATE(Y1094,O1095),Y1094),"")</f>
        <v>(동백동, 호수마을주공아파트)</v>
      </c>
      <c r="P1094" s="19" t="str">
        <f>IF(G1094,O1094,IF(D1094,Y1094,""))</f>
        <v>(동백동, 호수마을주공아파트)</v>
      </c>
      <c r="Q1094" s="23">
        <f>_xlfn.XLOOKUP(R1094,summary!C1:C36,summary!B1:B36)</f>
        <v>43777</v>
      </c>
      <c r="R1094" s="24" t="str">
        <f t="shared" si="284"/>
        <v>동백1동</v>
      </c>
      <c r="S1094" s="24" t="str">
        <f>IF(J1094,Y1094,S1093)</f>
        <v>동백26통</v>
      </c>
      <c r="T1094" s="24" t="str">
        <f>IF(J1094,P1095,T1093)</f>
        <v>(동백동, 호수마을주공아파트)</v>
      </c>
      <c r="U1094" s="24" t="str">
        <f t="shared" si="285"/>
        <v>동백</v>
      </c>
      <c r="V1094" s="25">
        <f>IF(J1094,M1094,V1093)</f>
        <v>26</v>
      </c>
      <c r="W1094" s="25">
        <f t="shared" si="286"/>
        <v>2</v>
      </c>
      <c r="X1094" s="26"/>
      <c r="Y1094" s="2" t="s">
        <v>996</v>
      </c>
      <c r="Z1094" s="2" t="s">
        <v>81</v>
      </c>
      <c r="AA1094" s="2" t="s">
        <v>1284</v>
      </c>
      <c r="AB1094" s="5"/>
      <c r="AC1094" s="5"/>
      <c r="AD1094" s="5"/>
      <c r="AE1094" s="5"/>
      <c r="AF1094" s="5"/>
      <c r="AG1094" s="5"/>
    </row>
    <row r="1095" spans="1:33" ht="15.95" customHeight="1" x14ac:dyDescent="0.3">
      <c r="A1095" s="22" t="b">
        <f t="shared" si="275"/>
        <v>1</v>
      </c>
      <c r="B1095" s="22" t="b">
        <f t="shared" si="276"/>
        <v>0</v>
      </c>
      <c r="C1095" s="22" t="b">
        <f t="shared" si="277"/>
        <v>0</v>
      </c>
      <c r="D1095" s="22" t="b">
        <f t="shared" si="278"/>
        <v>0</v>
      </c>
      <c r="E1095" s="22" t="b">
        <f t="shared" si="279"/>
        <v>0</v>
      </c>
      <c r="F1095" s="22" t="b">
        <f t="shared" si="274"/>
        <v>0</v>
      </c>
      <c r="G1095" s="22" t="b">
        <f t="shared" si="273"/>
        <v>0</v>
      </c>
      <c r="H1095" s="22" t="b">
        <f t="shared" si="280"/>
        <v>0</v>
      </c>
      <c r="I1095" s="22" t="b">
        <f t="shared" si="287"/>
        <v>1</v>
      </c>
      <c r="J1095" s="22" t="b">
        <f t="shared" si="281"/>
        <v>0</v>
      </c>
      <c r="K1095" s="3" t="str">
        <f>IF(AND(J1095,RIGHT(Y1095)="통"),Y1095,"")</f>
        <v/>
      </c>
      <c r="L1095" s="3" t="str">
        <f t="shared" si="282"/>
        <v/>
      </c>
      <c r="M1095" s="3" t="str">
        <f t="shared" si="283"/>
        <v/>
      </c>
      <c r="N1095" s="64" t="str">
        <f t="shared" si="288"/>
        <v/>
      </c>
      <c r="O1095" s="3" t="str">
        <f>IF(I1095,IF(I1096,CONCATENATE(Y1095,O1096),Y1095),"")</f>
        <v>호수마을주공아파트)</v>
      </c>
      <c r="P1095" s="19" t="str">
        <f>IF(G1095,O1095,IF(D1095,Y1095,""))</f>
        <v/>
      </c>
      <c r="Q1095" s="23">
        <f>_xlfn.XLOOKUP(R1095,summary!C1:C36,summary!B1:B36)</f>
        <v>43777</v>
      </c>
      <c r="R1095" s="24" t="str">
        <f t="shared" si="284"/>
        <v>동백1동</v>
      </c>
      <c r="S1095" s="24" t="str">
        <f>IF(J1095,Y1095,S1094)</f>
        <v>동백26통</v>
      </c>
      <c r="T1095" s="24" t="str">
        <f>IF(J1095,P1096,T1094)</f>
        <v>(동백동, 호수마을주공아파트)</v>
      </c>
      <c r="U1095" s="24" t="str">
        <f t="shared" si="285"/>
        <v>동백</v>
      </c>
      <c r="V1095" s="25">
        <f>IF(J1095,M1095,V1094)</f>
        <v>26</v>
      </c>
      <c r="W1095" s="25">
        <f t="shared" si="286"/>
        <v>3</v>
      </c>
      <c r="X1095" s="26"/>
      <c r="Y1095" s="2" t="s">
        <v>998</v>
      </c>
      <c r="Z1095" s="2" t="s">
        <v>83</v>
      </c>
      <c r="AA1095" s="2" t="s">
        <v>1285</v>
      </c>
      <c r="AB1095" s="5"/>
      <c r="AC1095" s="5"/>
      <c r="AD1095" s="5"/>
      <c r="AE1095" s="5"/>
      <c r="AF1095" s="5"/>
      <c r="AG1095" s="5"/>
    </row>
    <row r="1096" spans="1:33" ht="15.95" customHeight="1" x14ac:dyDescent="0.3">
      <c r="A1096" s="22" t="b">
        <f t="shared" si="275"/>
        <v>1</v>
      </c>
      <c r="B1096" s="22" t="b">
        <f t="shared" si="276"/>
        <v>0</v>
      </c>
      <c r="C1096" s="22" t="b">
        <f t="shared" si="277"/>
        <v>1</v>
      </c>
      <c r="D1096" s="22" t="b">
        <f t="shared" si="278"/>
        <v>0</v>
      </c>
      <c r="E1096" s="22" t="b">
        <f t="shared" si="279"/>
        <v>1</v>
      </c>
      <c r="F1096" s="22" t="b">
        <f t="shared" si="274"/>
        <v>1</v>
      </c>
      <c r="G1096" s="22" t="b">
        <f t="shared" si="273"/>
        <v>0</v>
      </c>
      <c r="H1096" s="22" t="b">
        <f t="shared" si="280"/>
        <v>1</v>
      </c>
      <c r="I1096" s="22" t="b">
        <f t="shared" si="287"/>
        <v>1</v>
      </c>
      <c r="J1096" s="22" t="b">
        <f t="shared" si="281"/>
        <v>0</v>
      </c>
      <c r="K1096" s="3" t="str">
        <f>IF(AND(J1096,RIGHT(Y1096)="통"),Y1096,"")</f>
        <v/>
      </c>
      <c r="L1096" s="3" t="str">
        <f t="shared" si="282"/>
        <v/>
      </c>
      <c r="M1096" s="3" t="str">
        <f t="shared" si="283"/>
        <v/>
      </c>
      <c r="N1096" s="64" t="str">
        <f t="shared" si="288"/>
        <v/>
      </c>
      <c r="O1096" s="3" t="str">
        <f>IF(I1096,IF(I1097,CONCATENATE(Y1096,O1097),Y1096),"")</f>
        <v>주공아파트)</v>
      </c>
      <c r="P1096" s="19" t="str">
        <f>IF(G1096,O1096,IF(D1096,Y1096,""))</f>
        <v/>
      </c>
      <c r="Q1096" s="23">
        <f>_xlfn.XLOOKUP(R1096,summary!C1:C36,summary!B1:B36)</f>
        <v>43777</v>
      </c>
      <c r="R1096" s="24" t="str">
        <f t="shared" si="284"/>
        <v>동백1동</v>
      </c>
      <c r="S1096" s="24" t="str">
        <f>IF(J1096,Y1096,S1095)</f>
        <v>동백26통</v>
      </c>
      <c r="T1096" s="24" t="str">
        <f>IF(J1096,P1097,T1095)</f>
        <v>(동백동, 호수마을주공아파트)</v>
      </c>
      <c r="U1096" s="24" t="str">
        <f t="shared" si="285"/>
        <v>동백</v>
      </c>
      <c r="V1096" s="25">
        <f>IF(J1096,M1096,V1095)</f>
        <v>26</v>
      </c>
      <c r="W1096" s="25">
        <f t="shared" si="286"/>
        <v>4</v>
      </c>
      <c r="X1096" s="26"/>
      <c r="Y1096" s="2" t="s">
        <v>1063</v>
      </c>
      <c r="Z1096" s="2" t="s">
        <v>90</v>
      </c>
      <c r="AA1096" s="2" t="s">
        <v>1286</v>
      </c>
      <c r="AB1096" s="5"/>
      <c r="AC1096" s="5"/>
      <c r="AD1096" s="5"/>
      <c r="AE1096" s="5"/>
      <c r="AF1096" s="5"/>
      <c r="AG1096" s="5"/>
    </row>
    <row r="1097" spans="1:33" ht="15.95" customHeight="1" x14ac:dyDescent="0.3">
      <c r="A1097" s="22" t="b">
        <f t="shared" si="275"/>
        <v>0</v>
      </c>
      <c r="B1097" s="22" t="b">
        <f t="shared" si="276"/>
        <v>0</v>
      </c>
      <c r="C1097" s="22" t="b">
        <f t="shared" si="277"/>
        <v>0</v>
      </c>
      <c r="D1097" s="22" t="b">
        <f t="shared" si="278"/>
        <v>0</v>
      </c>
      <c r="E1097" s="22" t="b">
        <f t="shared" si="279"/>
        <v>0</v>
      </c>
      <c r="F1097" s="22" t="b">
        <f t="shared" si="274"/>
        <v>0</v>
      </c>
      <c r="G1097" s="22" t="b">
        <f t="shared" si="273"/>
        <v>0</v>
      </c>
      <c r="H1097" s="22" t="b">
        <f t="shared" si="280"/>
        <v>0</v>
      </c>
      <c r="I1097" s="22" t="b">
        <f t="shared" si="287"/>
        <v>0</v>
      </c>
      <c r="J1097" s="22" t="b">
        <f t="shared" si="281"/>
        <v>0</v>
      </c>
      <c r="K1097" s="3" t="str">
        <f>IF(AND(J1097,RIGHT(Y1097)="통"),Y1097,"")</f>
        <v/>
      </c>
      <c r="L1097" s="3" t="str">
        <f t="shared" si="282"/>
        <v/>
      </c>
      <c r="M1097" s="3" t="str">
        <f t="shared" si="283"/>
        <v/>
      </c>
      <c r="N1097" s="64" t="str">
        <f t="shared" si="288"/>
        <v/>
      </c>
      <c r="O1097" s="3" t="str">
        <f>IF(I1097,IF(I1098,CONCATENATE(Y1097,O1098),Y1097),"")</f>
        <v/>
      </c>
      <c r="P1097" s="19" t="str">
        <f>IF(G1097,O1097,IF(D1097,Y1097,""))</f>
        <v/>
      </c>
      <c r="Q1097" s="23">
        <f>_xlfn.XLOOKUP(R1097,summary!C1:C36,summary!B1:B36)</f>
        <v>43777</v>
      </c>
      <c r="R1097" s="24" t="str">
        <f t="shared" si="284"/>
        <v>동백1동</v>
      </c>
      <c r="S1097" s="24" t="str">
        <f>IF(J1097,Y1097,S1096)</f>
        <v>동백26통</v>
      </c>
      <c r="T1097" s="24" t="str">
        <f>IF(J1097,P1098,T1096)</f>
        <v>(동백동, 호수마을주공아파트)</v>
      </c>
      <c r="U1097" s="24" t="str">
        <f t="shared" si="285"/>
        <v>동백</v>
      </c>
      <c r="V1097" s="25">
        <f>IF(J1097,M1097,V1096)</f>
        <v>26</v>
      </c>
      <c r="W1097" s="25">
        <f t="shared" si="286"/>
        <v>5</v>
      </c>
      <c r="X1097" s="26"/>
      <c r="Y1097" s="7"/>
      <c r="Z1097" s="2" t="s">
        <v>106</v>
      </c>
      <c r="AA1097" s="2" t="s">
        <v>1287</v>
      </c>
      <c r="AB1097" s="5"/>
      <c r="AC1097" s="5"/>
      <c r="AD1097" s="5"/>
      <c r="AE1097" s="5"/>
      <c r="AF1097" s="5"/>
      <c r="AG1097" s="5"/>
    </row>
    <row r="1098" spans="1:33" ht="15.95" customHeight="1" x14ac:dyDescent="0.3">
      <c r="A1098" s="22" t="b">
        <f t="shared" si="275"/>
        <v>0</v>
      </c>
      <c r="B1098" s="22" t="b">
        <f t="shared" si="276"/>
        <v>0</v>
      </c>
      <c r="C1098" s="22" t="b">
        <f t="shared" si="277"/>
        <v>0</v>
      </c>
      <c r="D1098" s="22" t="b">
        <f t="shared" si="278"/>
        <v>0</v>
      </c>
      <c r="E1098" s="22" t="b">
        <f t="shared" si="279"/>
        <v>0</v>
      </c>
      <c r="F1098" s="22" t="b">
        <f t="shared" si="274"/>
        <v>0</v>
      </c>
      <c r="G1098" s="22" t="b">
        <f t="shared" si="273"/>
        <v>0</v>
      </c>
      <c r="H1098" s="22" t="b">
        <f t="shared" si="280"/>
        <v>0</v>
      </c>
      <c r="I1098" s="22" t="b">
        <f t="shared" si="287"/>
        <v>0</v>
      </c>
      <c r="J1098" s="22" t="b">
        <f t="shared" si="281"/>
        <v>0</v>
      </c>
      <c r="K1098" s="3" t="str">
        <f>IF(AND(J1098,RIGHT(Y1098)="통"),Y1098,"")</f>
        <v/>
      </c>
      <c r="L1098" s="3" t="str">
        <f t="shared" si="282"/>
        <v/>
      </c>
      <c r="M1098" s="3" t="str">
        <f t="shared" si="283"/>
        <v/>
      </c>
      <c r="N1098" s="64" t="str">
        <f t="shared" si="288"/>
        <v/>
      </c>
      <c r="O1098" s="3" t="str">
        <f>IF(I1098,IF(I1099,CONCATENATE(Y1098,O1099),Y1098),"")</f>
        <v/>
      </c>
      <c r="P1098" s="19" t="str">
        <f>IF(G1098,O1098,IF(D1098,Y1098,""))</f>
        <v/>
      </c>
      <c r="Q1098" s="23">
        <f>_xlfn.XLOOKUP(R1098,summary!C1:C36,summary!B1:B36)</f>
        <v>43777</v>
      </c>
      <c r="R1098" s="24" t="str">
        <f t="shared" si="284"/>
        <v>동백1동</v>
      </c>
      <c r="S1098" s="24" t="str">
        <f>IF(J1098,Y1098,S1097)</f>
        <v>동백26통</v>
      </c>
      <c r="T1098" s="24" t="str">
        <f>IF(J1098,P1099,T1097)</f>
        <v>(동백동, 호수마을주공아파트)</v>
      </c>
      <c r="U1098" s="24" t="str">
        <f t="shared" si="285"/>
        <v>동백</v>
      </c>
      <c r="V1098" s="25">
        <f>IF(J1098,M1098,V1097)</f>
        <v>26</v>
      </c>
      <c r="W1098" s="25">
        <f t="shared" si="286"/>
        <v>6</v>
      </c>
      <c r="X1098" s="26"/>
      <c r="Y1098" s="7"/>
      <c r="Z1098" s="2" t="s">
        <v>108</v>
      </c>
      <c r="AA1098" s="2" t="s">
        <v>1288</v>
      </c>
      <c r="AB1098" s="5"/>
      <c r="AC1098" s="5"/>
      <c r="AD1098" s="5"/>
      <c r="AE1098" s="5"/>
      <c r="AF1098" s="5"/>
      <c r="AG1098" s="5"/>
    </row>
    <row r="1099" spans="1:33" ht="15.95" customHeight="1" x14ac:dyDescent="0.3">
      <c r="A1099" s="22" t="b">
        <f t="shared" si="275"/>
        <v>0</v>
      </c>
      <c r="B1099" s="22" t="b">
        <f t="shared" si="276"/>
        <v>0</v>
      </c>
      <c r="C1099" s="22" t="b">
        <f t="shared" si="277"/>
        <v>0</v>
      </c>
      <c r="D1099" s="22" t="b">
        <f t="shared" si="278"/>
        <v>0</v>
      </c>
      <c r="E1099" s="22" t="b">
        <f t="shared" si="279"/>
        <v>0</v>
      </c>
      <c r="F1099" s="22" t="b">
        <f t="shared" si="274"/>
        <v>0</v>
      </c>
      <c r="G1099" s="22" t="b">
        <f t="shared" si="273"/>
        <v>0</v>
      </c>
      <c r="H1099" s="22" t="b">
        <f t="shared" si="280"/>
        <v>0</v>
      </c>
      <c r="I1099" s="22" t="b">
        <f t="shared" si="287"/>
        <v>0</v>
      </c>
      <c r="J1099" s="22" t="b">
        <f t="shared" si="281"/>
        <v>0</v>
      </c>
      <c r="K1099" s="3" t="str">
        <f>IF(AND(J1099,RIGHT(Y1099)="통"),Y1099,"")</f>
        <v/>
      </c>
      <c r="L1099" s="3" t="str">
        <f t="shared" si="282"/>
        <v/>
      </c>
      <c r="M1099" s="3" t="str">
        <f t="shared" si="283"/>
        <v/>
      </c>
      <c r="N1099" s="64" t="str">
        <f t="shared" si="288"/>
        <v/>
      </c>
      <c r="O1099" s="3" t="str">
        <f>IF(I1099,IF(I1100,CONCATENATE(Y1099,O1100),Y1099),"")</f>
        <v/>
      </c>
      <c r="P1099" s="19" t="str">
        <f>IF(G1099,O1099,IF(D1099,Y1099,""))</f>
        <v/>
      </c>
      <c r="Q1099" s="23">
        <f>_xlfn.XLOOKUP(R1099,summary!C1:C36,summary!B1:B36)</f>
        <v>43777</v>
      </c>
      <c r="R1099" s="24" t="str">
        <f t="shared" si="284"/>
        <v>동백1동</v>
      </c>
      <c r="S1099" s="24" t="str">
        <f>IF(J1099,Y1099,S1098)</f>
        <v>동백26통</v>
      </c>
      <c r="T1099" s="24" t="str">
        <f>IF(J1099,P1100,T1098)</f>
        <v>(동백동, 호수마을주공아파트)</v>
      </c>
      <c r="U1099" s="24" t="str">
        <f t="shared" si="285"/>
        <v>동백</v>
      </c>
      <c r="V1099" s="25">
        <f>IF(J1099,M1099,V1098)</f>
        <v>26</v>
      </c>
      <c r="W1099" s="25">
        <f t="shared" si="286"/>
        <v>7</v>
      </c>
      <c r="X1099" s="26"/>
      <c r="Y1099" s="7"/>
      <c r="Z1099" s="2" t="s">
        <v>110</v>
      </c>
      <c r="AA1099" s="2" t="s">
        <v>1289</v>
      </c>
      <c r="AB1099" s="5"/>
      <c r="AC1099" s="5"/>
      <c r="AD1099" s="5"/>
      <c r="AE1099" s="5"/>
      <c r="AF1099" s="5"/>
      <c r="AG1099" s="5"/>
    </row>
    <row r="1100" spans="1:33" ht="15.95" customHeight="1" x14ac:dyDescent="0.3">
      <c r="A1100" s="22" t="b">
        <f t="shared" si="275"/>
        <v>0</v>
      </c>
      <c r="B1100" s="22" t="b">
        <f t="shared" si="276"/>
        <v>0</v>
      </c>
      <c r="C1100" s="22" t="b">
        <f t="shared" si="277"/>
        <v>0</v>
      </c>
      <c r="D1100" s="22" t="b">
        <f t="shared" si="278"/>
        <v>0</v>
      </c>
      <c r="E1100" s="22" t="b">
        <f t="shared" si="279"/>
        <v>0</v>
      </c>
      <c r="F1100" s="22" t="b">
        <f t="shared" si="274"/>
        <v>0</v>
      </c>
      <c r="G1100" s="22" t="b">
        <f t="shared" si="273"/>
        <v>0</v>
      </c>
      <c r="H1100" s="22" t="b">
        <f t="shared" si="280"/>
        <v>0</v>
      </c>
      <c r="I1100" s="22" t="b">
        <f t="shared" si="287"/>
        <v>0</v>
      </c>
      <c r="J1100" s="22" t="b">
        <f t="shared" si="281"/>
        <v>0</v>
      </c>
      <c r="K1100" s="3" t="str">
        <f>IF(AND(J1100,RIGHT(Y1100)="통"),Y1100,"")</f>
        <v/>
      </c>
      <c r="L1100" s="3" t="str">
        <f t="shared" si="282"/>
        <v/>
      </c>
      <c r="M1100" s="3" t="str">
        <f t="shared" si="283"/>
        <v/>
      </c>
      <c r="N1100" s="64" t="str">
        <f t="shared" si="288"/>
        <v/>
      </c>
      <c r="O1100" s="3" t="str">
        <f>IF(I1100,IF(I1101,CONCATENATE(Y1100,O1101),Y1100),"")</f>
        <v/>
      </c>
      <c r="P1100" s="19" t="str">
        <f>IF(G1100,O1100,IF(D1100,Y1100,""))</f>
        <v/>
      </c>
      <c r="Q1100" s="23">
        <f>_xlfn.XLOOKUP(R1100,summary!C1:C36,summary!B1:B36)</f>
        <v>43777</v>
      </c>
      <c r="R1100" s="24" t="str">
        <f t="shared" si="284"/>
        <v>동백1동</v>
      </c>
      <c r="S1100" s="24" t="str">
        <f>IF(J1100,Y1100,S1099)</f>
        <v>동백26통</v>
      </c>
      <c r="T1100" s="24" t="str">
        <f>IF(J1100,P1101,T1099)</f>
        <v>(동백동, 호수마을주공아파트)</v>
      </c>
      <c r="U1100" s="24" t="str">
        <f t="shared" si="285"/>
        <v>동백</v>
      </c>
      <c r="V1100" s="25">
        <f>IF(J1100,M1100,V1099)</f>
        <v>26</v>
      </c>
      <c r="W1100" s="25">
        <f t="shared" si="286"/>
        <v>8</v>
      </c>
      <c r="X1100" s="26"/>
      <c r="Y1100" s="7"/>
      <c r="Z1100" s="2" t="s">
        <v>112</v>
      </c>
      <c r="AA1100" s="2" t="s">
        <v>1290</v>
      </c>
      <c r="AB1100" s="5"/>
      <c r="AC1100" s="5"/>
      <c r="AD1100" s="5"/>
      <c r="AE1100" s="5"/>
      <c r="AF1100" s="5"/>
      <c r="AG1100" s="5"/>
    </row>
    <row r="1101" spans="1:33" ht="15.95" customHeight="1" x14ac:dyDescent="0.3">
      <c r="A1101" s="22" t="b">
        <f t="shared" si="275"/>
        <v>1</v>
      </c>
      <c r="B1101" s="22" t="b">
        <f t="shared" si="276"/>
        <v>0</v>
      </c>
      <c r="C1101" s="22" t="b">
        <f t="shared" si="277"/>
        <v>0</v>
      </c>
      <c r="D1101" s="22" t="b">
        <f t="shared" si="278"/>
        <v>0</v>
      </c>
      <c r="E1101" s="22" t="b">
        <f t="shared" si="279"/>
        <v>0</v>
      </c>
      <c r="F1101" s="22" t="b">
        <f t="shared" si="274"/>
        <v>0</v>
      </c>
      <c r="G1101" s="22" t="b">
        <f t="shared" si="273"/>
        <v>0</v>
      </c>
      <c r="H1101" s="22" t="b">
        <f t="shared" si="280"/>
        <v>0</v>
      </c>
      <c r="I1101" s="22" t="b">
        <f t="shared" si="287"/>
        <v>0</v>
      </c>
      <c r="J1101" s="22" t="b">
        <f t="shared" si="281"/>
        <v>1</v>
      </c>
      <c r="K1101" s="3" t="str">
        <f>IF(AND(J1101,RIGHT(Y1101)="통"),Y1101,"")</f>
        <v>동백27통</v>
      </c>
      <c r="L1101" s="3" t="str">
        <f t="shared" si="282"/>
        <v>27</v>
      </c>
      <c r="M1101" s="22">
        <f t="shared" si="283"/>
        <v>27</v>
      </c>
      <c r="N1101" s="64" t="str">
        <f t="shared" si="288"/>
        <v>동백</v>
      </c>
      <c r="O1101" s="3" t="str">
        <f>IF(I1101,IF(I1102,CONCATENATE(Y1101,O1102),Y1101),"")</f>
        <v/>
      </c>
      <c r="P1101" s="19" t="str">
        <f>IF(G1101,O1101,IF(D1101,Y1101,""))</f>
        <v/>
      </c>
      <c r="Q1101" s="23">
        <f>_xlfn.XLOOKUP(R1101,summary!C1:C36,summary!B1:B36)</f>
        <v>43777</v>
      </c>
      <c r="R1101" s="24" t="str">
        <f t="shared" si="284"/>
        <v>동백1동</v>
      </c>
      <c r="S1101" s="24" t="str">
        <f>IF(J1101,Y1101,S1100)</f>
        <v>동백27통</v>
      </c>
      <c r="T1101" s="24" t="str">
        <f>IF(J1101,P1102,T1100)</f>
        <v>(동백동, 호수마을상록롯데캐슬)</v>
      </c>
      <c r="U1101" s="24" t="str">
        <f t="shared" si="285"/>
        <v>동백</v>
      </c>
      <c r="V1101" s="25">
        <f>IF(J1101,M1101,V1100)</f>
        <v>27</v>
      </c>
      <c r="W1101" s="25">
        <f t="shared" si="286"/>
        <v>1</v>
      </c>
      <c r="X1101" s="26"/>
      <c r="Y1101" s="2" t="s">
        <v>1291</v>
      </c>
      <c r="Z1101" s="2" t="s">
        <v>79</v>
      </c>
      <c r="AA1101" s="2" t="s">
        <v>1293</v>
      </c>
      <c r="AB1101" s="5"/>
      <c r="AC1101" s="5"/>
      <c r="AD1101" s="5"/>
      <c r="AE1101" s="5"/>
      <c r="AF1101" s="5"/>
      <c r="AG1101" s="5"/>
    </row>
    <row r="1102" spans="1:33" ht="15.95" customHeight="1" x14ac:dyDescent="0.3">
      <c r="A1102" s="22" t="b">
        <f t="shared" si="275"/>
        <v>1</v>
      </c>
      <c r="B1102" s="22" t="b">
        <f t="shared" si="276"/>
        <v>1</v>
      </c>
      <c r="C1102" s="22" t="b">
        <f t="shared" si="277"/>
        <v>0</v>
      </c>
      <c r="D1102" s="22" t="b">
        <f t="shared" si="278"/>
        <v>0</v>
      </c>
      <c r="E1102" s="22" t="b">
        <f t="shared" si="279"/>
        <v>1</v>
      </c>
      <c r="F1102" s="22" t="b">
        <f t="shared" si="274"/>
        <v>1</v>
      </c>
      <c r="G1102" s="22" t="b">
        <f t="shared" si="273"/>
        <v>1</v>
      </c>
      <c r="H1102" s="22" t="b">
        <f t="shared" si="280"/>
        <v>0</v>
      </c>
      <c r="I1102" s="22" t="b">
        <f t="shared" si="287"/>
        <v>1</v>
      </c>
      <c r="J1102" s="22" t="b">
        <f t="shared" si="281"/>
        <v>0</v>
      </c>
      <c r="K1102" s="3" t="str">
        <f>IF(AND(J1102,RIGHT(Y1102)="통"),Y1102,"")</f>
        <v/>
      </c>
      <c r="L1102" s="3" t="str">
        <f t="shared" si="282"/>
        <v/>
      </c>
      <c r="M1102" s="3" t="str">
        <f t="shared" si="283"/>
        <v/>
      </c>
      <c r="N1102" s="64" t="str">
        <f t="shared" si="288"/>
        <v/>
      </c>
      <c r="O1102" s="3" t="str">
        <f>IF(I1102,IF(I1103,CONCATENATE(Y1102,O1103),Y1102),"")</f>
        <v>(동백동, 호수마을상록롯데캐슬)</v>
      </c>
      <c r="P1102" s="19" t="str">
        <f>IF(G1102,O1102,IF(D1102,Y1102,""))</f>
        <v>(동백동, 호수마을상록롯데캐슬)</v>
      </c>
      <c r="Q1102" s="23">
        <f>_xlfn.XLOOKUP(R1102,summary!C1:C36,summary!B1:B36)</f>
        <v>43777</v>
      </c>
      <c r="R1102" s="24" t="str">
        <f t="shared" si="284"/>
        <v>동백1동</v>
      </c>
      <c r="S1102" s="24" t="str">
        <f>IF(J1102,Y1102,S1101)</f>
        <v>동백27통</v>
      </c>
      <c r="T1102" s="24" t="str">
        <f>IF(J1102,P1103,T1101)</f>
        <v>(동백동, 호수마을상록롯데캐슬)</v>
      </c>
      <c r="U1102" s="24" t="str">
        <f t="shared" si="285"/>
        <v>동백</v>
      </c>
      <c r="V1102" s="25">
        <f>IF(J1102,M1102,V1101)</f>
        <v>27</v>
      </c>
      <c r="W1102" s="25">
        <f t="shared" si="286"/>
        <v>2</v>
      </c>
      <c r="X1102" s="26"/>
      <c r="Y1102" s="2" t="s">
        <v>996</v>
      </c>
      <c r="Z1102" s="2" t="s">
        <v>81</v>
      </c>
      <c r="AA1102" s="2" t="s">
        <v>1294</v>
      </c>
      <c r="AB1102" s="5"/>
      <c r="AC1102" s="5"/>
      <c r="AD1102" s="5"/>
      <c r="AE1102" s="5"/>
      <c r="AF1102" s="5"/>
      <c r="AG1102" s="5"/>
    </row>
    <row r="1103" spans="1:33" ht="15.95" customHeight="1" x14ac:dyDescent="0.3">
      <c r="A1103" s="22" t="b">
        <f t="shared" si="275"/>
        <v>1</v>
      </c>
      <c r="B1103" s="22" t="b">
        <f t="shared" si="276"/>
        <v>0</v>
      </c>
      <c r="C1103" s="22" t="b">
        <f t="shared" si="277"/>
        <v>0</v>
      </c>
      <c r="D1103" s="22" t="b">
        <f t="shared" si="278"/>
        <v>0</v>
      </c>
      <c r="E1103" s="22" t="b">
        <f t="shared" si="279"/>
        <v>0</v>
      </c>
      <c r="F1103" s="22" t="b">
        <f t="shared" si="274"/>
        <v>0</v>
      </c>
      <c r="G1103" s="22" t="b">
        <f t="shared" si="273"/>
        <v>0</v>
      </c>
      <c r="H1103" s="22" t="b">
        <f t="shared" si="280"/>
        <v>0</v>
      </c>
      <c r="I1103" s="22" t="b">
        <f t="shared" si="287"/>
        <v>1</v>
      </c>
      <c r="J1103" s="22" t="b">
        <f t="shared" si="281"/>
        <v>0</v>
      </c>
      <c r="K1103" s="3" t="str">
        <f>IF(AND(J1103,RIGHT(Y1103)="통"),Y1103,"")</f>
        <v/>
      </c>
      <c r="L1103" s="3" t="str">
        <f t="shared" si="282"/>
        <v/>
      </c>
      <c r="M1103" s="3" t="str">
        <f t="shared" si="283"/>
        <v/>
      </c>
      <c r="N1103" s="64" t="str">
        <f t="shared" si="288"/>
        <v/>
      </c>
      <c r="O1103" s="3" t="str">
        <f>IF(I1103,IF(I1104,CONCATENATE(Y1103,O1104),Y1103),"")</f>
        <v>호수마을상록롯데캐슬)</v>
      </c>
      <c r="P1103" s="19" t="str">
        <f>IF(G1103,O1103,IF(D1103,Y1103,""))</f>
        <v/>
      </c>
      <c r="Q1103" s="23">
        <f>_xlfn.XLOOKUP(R1103,summary!C1:C36,summary!B1:B36)</f>
        <v>43777</v>
      </c>
      <c r="R1103" s="24" t="str">
        <f t="shared" si="284"/>
        <v>동백1동</v>
      </c>
      <c r="S1103" s="24" t="str">
        <f>IF(J1103,Y1103,S1102)</f>
        <v>동백27통</v>
      </c>
      <c r="T1103" s="24" t="str">
        <f>IF(J1103,P1104,T1102)</f>
        <v>(동백동, 호수마을상록롯데캐슬)</v>
      </c>
      <c r="U1103" s="24" t="str">
        <f t="shared" si="285"/>
        <v>동백</v>
      </c>
      <c r="V1103" s="25">
        <f>IF(J1103,M1103,V1102)</f>
        <v>27</v>
      </c>
      <c r="W1103" s="25">
        <f t="shared" si="286"/>
        <v>3</v>
      </c>
      <c r="X1103" s="26"/>
      <c r="Y1103" s="2" t="s">
        <v>998</v>
      </c>
      <c r="Z1103" s="2" t="s">
        <v>83</v>
      </c>
      <c r="AA1103" s="2" t="s">
        <v>1295</v>
      </c>
      <c r="AB1103" s="5"/>
      <c r="AC1103" s="5"/>
      <c r="AD1103" s="5"/>
      <c r="AE1103" s="5"/>
      <c r="AF1103" s="5"/>
      <c r="AG1103" s="5"/>
    </row>
    <row r="1104" spans="1:33" ht="15.95" customHeight="1" x14ac:dyDescent="0.3">
      <c r="A1104" s="22" t="b">
        <f t="shared" si="275"/>
        <v>1</v>
      </c>
      <c r="B1104" s="22" t="b">
        <f t="shared" si="276"/>
        <v>0</v>
      </c>
      <c r="C1104" s="22" t="b">
        <f t="shared" si="277"/>
        <v>1</v>
      </c>
      <c r="D1104" s="22" t="b">
        <f t="shared" si="278"/>
        <v>0</v>
      </c>
      <c r="E1104" s="22" t="b">
        <f t="shared" si="279"/>
        <v>1</v>
      </c>
      <c r="F1104" s="22" t="b">
        <f t="shared" si="274"/>
        <v>1</v>
      </c>
      <c r="G1104" s="22" t="b">
        <f t="shared" si="273"/>
        <v>0</v>
      </c>
      <c r="H1104" s="22" t="b">
        <f t="shared" si="280"/>
        <v>1</v>
      </c>
      <c r="I1104" s="22" t="b">
        <f t="shared" si="287"/>
        <v>1</v>
      </c>
      <c r="J1104" s="22" t="b">
        <f t="shared" si="281"/>
        <v>0</v>
      </c>
      <c r="K1104" s="3" t="str">
        <f>IF(AND(J1104,RIGHT(Y1104)="통"),Y1104,"")</f>
        <v/>
      </c>
      <c r="L1104" s="3" t="str">
        <f t="shared" si="282"/>
        <v/>
      </c>
      <c r="M1104" s="3" t="str">
        <f t="shared" si="283"/>
        <v/>
      </c>
      <c r="N1104" s="64" t="str">
        <f t="shared" si="288"/>
        <v/>
      </c>
      <c r="O1104" s="3" t="str">
        <f>IF(I1104,IF(I1105,CONCATENATE(Y1104,O1105),Y1104),"")</f>
        <v>상록롯데캐슬)</v>
      </c>
      <c r="P1104" s="19" t="str">
        <f>IF(G1104,O1104,IF(D1104,Y1104,""))</f>
        <v/>
      </c>
      <c r="Q1104" s="23">
        <f>_xlfn.XLOOKUP(R1104,summary!C1:C36,summary!B1:B36)</f>
        <v>43777</v>
      </c>
      <c r="R1104" s="24" t="str">
        <f t="shared" si="284"/>
        <v>동백1동</v>
      </c>
      <c r="S1104" s="24" t="str">
        <f>IF(J1104,Y1104,S1103)</f>
        <v>동백27통</v>
      </c>
      <c r="T1104" s="24" t="str">
        <f>IF(J1104,P1105,T1103)</f>
        <v>(동백동, 호수마을상록롯데캐슬)</v>
      </c>
      <c r="U1104" s="24" t="str">
        <f t="shared" si="285"/>
        <v>동백</v>
      </c>
      <c r="V1104" s="25">
        <f>IF(J1104,M1104,V1103)</f>
        <v>27</v>
      </c>
      <c r="W1104" s="25">
        <f t="shared" si="286"/>
        <v>4</v>
      </c>
      <c r="X1104" s="26"/>
      <c r="Y1104" s="2" t="s">
        <v>1296</v>
      </c>
      <c r="Z1104" s="2" t="s">
        <v>90</v>
      </c>
      <c r="AA1104" s="2" t="s">
        <v>1297</v>
      </c>
      <c r="AB1104" s="5"/>
      <c r="AC1104" s="5"/>
      <c r="AD1104" s="5"/>
      <c r="AE1104" s="5"/>
      <c r="AF1104" s="5"/>
      <c r="AG1104" s="5"/>
    </row>
    <row r="1105" spans="1:33" ht="15.95" customHeight="1" x14ac:dyDescent="0.3">
      <c r="A1105" s="22" t="b">
        <f t="shared" si="275"/>
        <v>0</v>
      </c>
      <c r="B1105" s="22" t="b">
        <f t="shared" si="276"/>
        <v>0</v>
      </c>
      <c r="C1105" s="22" t="b">
        <f t="shared" si="277"/>
        <v>0</v>
      </c>
      <c r="D1105" s="22" t="b">
        <f t="shared" si="278"/>
        <v>0</v>
      </c>
      <c r="E1105" s="22" t="b">
        <f t="shared" si="279"/>
        <v>0</v>
      </c>
      <c r="F1105" s="22" t="b">
        <f t="shared" si="274"/>
        <v>0</v>
      </c>
      <c r="G1105" s="22" t="b">
        <f t="shared" si="273"/>
        <v>0</v>
      </c>
      <c r="H1105" s="22" t="b">
        <f t="shared" si="280"/>
        <v>0</v>
      </c>
      <c r="I1105" s="22" t="b">
        <f t="shared" si="287"/>
        <v>0</v>
      </c>
      <c r="J1105" s="22" t="b">
        <f t="shared" si="281"/>
        <v>0</v>
      </c>
      <c r="K1105" s="3" t="str">
        <f>IF(AND(J1105,RIGHT(Y1105)="통"),Y1105,"")</f>
        <v/>
      </c>
      <c r="L1105" s="3" t="str">
        <f t="shared" si="282"/>
        <v/>
      </c>
      <c r="M1105" s="3" t="str">
        <f t="shared" si="283"/>
        <v/>
      </c>
      <c r="N1105" s="64" t="str">
        <f t="shared" si="288"/>
        <v/>
      </c>
      <c r="O1105" s="3" t="str">
        <f>IF(I1105,IF(I1106,CONCATENATE(Y1105,O1106),Y1105),"")</f>
        <v/>
      </c>
      <c r="P1105" s="19" t="str">
        <f>IF(G1105,O1105,IF(D1105,Y1105,""))</f>
        <v/>
      </c>
      <c r="Q1105" s="23">
        <f>_xlfn.XLOOKUP(R1105,summary!C1:C36,summary!B1:B36)</f>
        <v>43777</v>
      </c>
      <c r="R1105" s="24" t="str">
        <f t="shared" si="284"/>
        <v>동백1동</v>
      </c>
      <c r="S1105" s="24" t="str">
        <f>IF(J1105,Y1105,S1104)</f>
        <v>동백27통</v>
      </c>
      <c r="T1105" s="24" t="str">
        <f>IF(J1105,P1106,T1104)</f>
        <v>(동백동, 호수마을상록롯데캐슬)</v>
      </c>
      <c r="U1105" s="24" t="str">
        <f t="shared" si="285"/>
        <v>동백</v>
      </c>
      <c r="V1105" s="25">
        <f>IF(J1105,M1105,V1104)</f>
        <v>27</v>
      </c>
      <c r="W1105" s="25">
        <f t="shared" si="286"/>
        <v>5</v>
      </c>
      <c r="X1105" s="26"/>
      <c r="Y1105" s="7"/>
      <c r="Z1105" s="2" t="s">
        <v>106</v>
      </c>
      <c r="AA1105" s="2" t="s">
        <v>1298</v>
      </c>
      <c r="AB1105" s="5"/>
      <c r="AC1105" s="5"/>
      <c r="AD1105" s="5"/>
      <c r="AE1105" s="5"/>
      <c r="AF1105" s="5"/>
      <c r="AG1105" s="5"/>
    </row>
    <row r="1106" spans="1:33" ht="15.95" customHeight="1" x14ac:dyDescent="0.3">
      <c r="A1106" s="22" t="b">
        <f t="shared" si="275"/>
        <v>0</v>
      </c>
      <c r="B1106" s="22" t="b">
        <f t="shared" si="276"/>
        <v>0</v>
      </c>
      <c r="C1106" s="22" t="b">
        <f t="shared" si="277"/>
        <v>0</v>
      </c>
      <c r="D1106" s="22" t="b">
        <f t="shared" si="278"/>
        <v>0</v>
      </c>
      <c r="E1106" s="22" t="b">
        <f t="shared" si="279"/>
        <v>0</v>
      </c>
      <c r="F1106" s="22" t="b">
        <f t="shared" si="274"/>
        <v>0</v>
      </c>
      <c r="G1106" s="22" t="b">
        <f t="shared" si="273"/>
        <v>0</v>
      </c>
      <c r="H1106" s="22" t="b">
        <f t="shared" si="280"/>
        <v>0</v>
      </c>
      <c r="I1106" s="22" t="b">
        <f t="shared" si="287"/>
        <v>0</v>
      </c>
      <c r="J1106" s="22" t="b">
        <f t="shared" si="281"/>
        <v>0</v>
      </c>
      <c r="K1106" s="3" t="str">
        <f>IF(AND(J1106,RIGHT(Y1106)="통"),Y1106,"")</f>
        <v/>
      </c>
      <c r="L1106" s="3" t="str">
        <f t="shared" si="282"/>
        <v/>
      </c>
      <c r="M1106" s="3" t="str">
        <f t="shared" si="283"/>
        <v/>
      </c>
      <c r="N1106" s="64" t="str">
        <f t="shared" si="288"/>
        <v/>
      </c>
      <c r="O1106" s="3" t="str">
        <f>IF(I1106,IF(I1107,CONCATENATE(Y1106,O1107),Y1106),"")</f>
        <v/>
      </c>
      <c r="P1106" s="19" t="str">
        <f>IF(G1106,O1106,IF(D1106,Y1106,""))</f>
        <v/>
      </c>
      <c r="Q1106" s="23">
        <f>_xlfn.XLOOKUP(R1106,summary!C1:C36,summary!B1:B36)</f>
        <v>43777</v>
      </c>
      <c r="R1106" s="24" t="str">
        <f t="shared" si="284"/>
        <v>동백1동</v>
      </c>
      <c r="S1106" s="24" t="str">
        <f>IF(J1106,Y1106,S1105)</f>
        <v>동백27통</v>
      </c>
      <c r="T1106" s="24" t="str">
        <f>IF(J1106,P1107,T1105)</f>
        <v>(동백동, 호수마을상록롯데캐슬)</v>
      </c>
      <c r="U1106" s="24" t="str">
        <f t="shared" si="285"/>
        <v>동백</v>
      </c>
      <c r="V1106" s="25">
        <f>IF(J1106,M1106,V1105)</f>
        <v>27</v>
      </c>
      <c r="W1106" s="25">
        <f t="shared" si="286"/>
        <v>6</v>
      </c>
      <c r="X1106" s="26"/>
      <c r="Y1106" s="7"/>
      <c r="Z1106" s="2" t="s">
        <v>108</v>
      </c>
      <c r="AA1106" s="2" t="s">
        <v>1299</v>
      </c>
      <c r="AB1106" s="5"/>
      <c r="AC1106" s="5"/>
      <c r="AD1106" s="5"/>
      <c r="AE1106" s="5"/>
      <c r="AF1106" s="5"/>
      <c r="AG1106" s="5"/>
    </row>
    <row r="1107" spans="1:33" ht="15.95" customHeight="1" x14ac:dyDescent="0.3">
      <c r="A1107" s="22" t="b">
        <f t="shared" si="275"/>
        <v>0</v>
      </c>
      <c r="B1107" s="22" t="b">
        <f t="shared" si="276"/>
        <v>0</v>
      </c>
      <c r="C1107" s="22" t="b">
        <f t="shared" si="277"/>
        <v>0</v>
      </c>
      <c r="D1107" s="22" t="b">
        <f t="shared" si="278"/>
        <v>0</v>
      </c>
      <c r="E1107" s="22" t="b">
        <f t="shared" si="279"/>
        <v>0</v>
      </c>
      <c r="F1107" s="22" t="b">
        <f t="shared" si="274"/>
        <v>0</v>
      </c>
      <c r="G1107" s="22" t="b">
        <f t="shared" si="273"/>
        <v>0</v>
      </c>
      <c r="H1107" s="22" t="b">
        <f t="shared" si="280"/>
        <v>0</v>
      </c>
      <c r="I1107" s="22" t="b">
        <f t="shared" si="287"/>
        <v>0</v>
      </c>
      <c r="J1107" s="22" t="b">
        <f t="shared" si="281"/>
        <v>0</v>
      </c>
      <c r="K1107" s="3" t="str">
        <f>IF(AND(J1107,RIGHT(Y1107)="통"),Y1107,"")</f>
        <v/>
      </c>
      <c r="L1107" s="3" t="str">
        <f t="shared" si="282"/>
        <v/>
      </c>
      <c r="M1107" s="3" t="str">
        <f t="shared" si="283"/>
        <v/>
      </c>
      <c r="N1107" s="64" t="str">
        <f t="shared" si="288"/>
        <v/>
      </c>
      <c r="O1107" s="3" t="str">
        <f>IF(I1107,IF(I1108,CONCATENATE(Y1107,O1108),Y1107),"")</f>
        <v/>
      </c>
      <c r="P1107" s="19" t="str">
        <f>IF(G1107,O1107,IF(D1107,Y1107,""))</f>
        <v/>
      </c>
      <c r="Q1107" s="23">
        <f>_xlfn.XLOOKUP(R1107,summary!C1:C36,summary!B1:B36)</f>
        <v>43777</v>
      </c>
      <c r="R1107" s="24" t="str">
        <f t="shared" si="284"/>
        <v>동백1동</v>
      </c>
      <c r="S1107" s="24" t="str">
        <f>IF(J1107,Y1107,S1106)</f>
        <v>동백27통</v>
      </c>
      <c r="T1107" s="24" t="str">
        <f>IF(J1107,P1108,T1106)</f>
        <v>(동백동, 호수마을상록롯데캐슬)</v>
      </c>
      <c r="U1107" s="24" t="str">
        <f t="shared" si="285"/>
        <v>동백</v>
      </c>
      <c r="V1107" s="25">
        <f>IF(J1107,M1107,V1106)</f>
        <v>27</v>
      </c>
      <c r="W1107" s="25">
        <f t="shared" si="286"/>
        <v>7</v>
      </c>
      <c r="X1107" s="26"/>
      <c r="Y1107" s="7"/>
      <c r="Z1107" s="2" t="s">
        <v>110</v>
      </c>
      <c r="AA1107" s="2" t="s">
        <v>1300</v>
      </c>
      <c r="AB1107" s="5"/>
      <c r="AC1107" s="5"/>
      <c r="AD1107" s="5"/>
      <c r="AE1107" s="5"/>
      <c r="AF1107" s="5"/>
      <c r="AG1107" s="5"/>
    </row>
    <row r="1108" spans="1:33" ht="15.95" customHeight="1" x14ac:dyDescent="0.3">
      <c r="A1108" s="22" t="b">
        <f t="shared" si="275"/>
        <v>0</v>
      </c>
      <c r="B1108" s="22" t="b">
        <f t="shared" si="276"/>
        <v>0</v>
      </c>
      <c r="C1108" s="22" t="b">
        <f t="shared" si="277"/>
        <v>0</v>
      </c>
      <c r="D1108" s="22" t="b">
        <f t="shared" si="278"/>
        <v>0</v>
      </c>
      <c r="E1108" s="22" t="b">
        <f t="shared" si="279"/>
        <v>0</v>
      </c>
      <c r="F1108" s="22" t="b">
        <f t="shared" si="274"/>
        <v>0</v>
      </c>
      <c r="G1108" s="22" t="b">
        <f t="shared" si="273"/>
        <v>0</v>
      </c>
      <c r="H1108" s="22" t="b">
        <f t="shared" si="280"/>
        <v>0</v>
      </c>
      <c r="I1108" s="22" t="b">
        <f t="shared" si="287"/>
        <v>0</v>
      </c>
      <c r="J1108" s="22" t="b">
        <f t="shared" si="281"/>
        <v>0</v>
      </c>
      <c r="K1108" s="3" t="str">
        <f>IF(AND(J1108,RIGHT(Y1108)="통"),Y1108,"")</f>
        <v/>
      </c>
      <c r="L1108" s="3" t="str">
        <f t="shared" si="282"/>
        <v/>
      </c>
      <c r="M1108" s="3" t="str">
        <f t="shared" si="283"/>
        <v/>
      </c>
      <c r="N1108" s="64" t="str">
        <f t="shared" si="288"/>
        <v/>
      </c>
      <c r="O1108" s="3" t="str">
        <f>IF(I1108,IF(I1109,CONCATENATE(Y1108,O1109),Y1108),"")</f>
        <v/>
      </c>
      <c r="P1108" s="19" t="str">
        <f>IF(G1108,O1108,IF(D1108,Y1108,""))</f>
        <v/>
      </c>
      <c r="Q1108" s="23">
        <f>_xlfn.XLOOKUP(R1108,summary!C1:C36,summary!B1:B36)</f>
        <v>43777</v>
      </c>
      <c r="R1108" s="24" t="str">
        <f t="shared" si="284"/>
        <v>동백1동</v>
      </c>
      <c r="S1108" s="24" t="str">
        <f>IF(J1108,Y1108,S1107)</f>
        <v>동백27통</v>
      </c>
      <c r="T1108" s="24" t="str">
        <f>IF(J1108,P1109,T1107)</f>
        <v>(동백동, 호수마을상록롯데캐슬)</v>
      </c>
      <c r="U1108" s="24" t="str">
        <f t="shared" si="285"/>
        <v>동백</v>
      </c>
      <c r="V1108" s="25">
        <f>IF(J1108,M1108,V1107)</f>
        <v>27</v>
      </c>
      <c r="W1108" s="25">
        <f t="shared" si="286"/>
        <v>8</v>
      </c>
      <c r="X1108" s="26"/>
      <c r="Y1108" s="7"/>
      <c r="Z1108" s="2" t="s">
        <v>112</v>
      </c>
      <c r="AA1108" s="2" t="s">
        <v>1301</v>
      </c>
      <c r="AB1108" s="5"/>
      <c r="AC1108" s="5"/>
      <c r="AD1108" s="5"/>
      <c r="AE1108" s="5"/>
      <c r="AF1108" s="5"/>
      <c r="AG1108" s="5"/>
    </row>
    <row r="1109" spans="1:33" ht="15.95" customHeight="1" x14ac:dyDescent="0.3">
      <c r="A1109" s="22" t="b">
        <f t="shared" si="275"/>
        <v>0</v>
      </c>
      <c r="B1109" s="22" t="b">
        <f t="shared" si="276"/>
        <v>0</v>
      </c>
      <c r="C1109" s="22" t="b">
        <f t="shared" si="277"/>
        <v>0</v>
      </c>
      <c r="D1109" s="22" t="b">
        <f t="shared" si="278"/>
        <v>0</v>
      </c>
      <c r="E1109" s="22" t="b">
        <f t="shared" si="279"/>
        <v>0</v>
      </c>
      <c r="F1109" s="22" t="b">
        <f t="shared" si="274"/>
        <v>0</v>
      </c>
      <c r="G1109" s="22" t="b">
        <f t="shared" si="273"/>
        <v>0</v>
      </c>
      <c r="H1109" s="22" t="b">
        <f t="shared" si="280"/>
        <v>0</v>
      </c>
      <c r="I1109" s="22" t="b">
        <f t="shared" si="287"/>
        <v>0</v>
      </c>
      <c r="J1109" s="22" t="b">
        <f t="shared" si="281"/>
        <v>0</v>
      </c>
      <c r="K1109" s="3" t="str">
        <f>IF(AND(J1109,RIGHT(Y1109)="통"),Y1109,"")</f>
        <v/>
      </c>
      <c r="L1109" s="3" t="str">
        <f t="shared" si="282"/>
        <v/>
      </c>
      <c r="M1109" s="3" t="str">
        <f t="shared" si="283"/>
        <v/>
      </c>
      <c r="N1109" s="64" t="str">
        <f t="shared" si="288"/>
        <v/>
      </c>
      <c r="O1109" s="3" t="str">
        <f>IF(I1109,IF(I1110,CONCATENATE(Y1109,O1110),Y1109),"")</f>
        <v/>
      </c>
      <c r="P1109" s="19" t="str">
        <f>IF(G1109,O1109,IF(D1109,Y1109,""))</f>
        <v/>
      </c>
      <c r="Q1109" s="23">
        <f>_xlfn.XLOOKUP(R1109,summary!C1:C36,summary!B1:B36)</f>
        <v>43777</v>
      </c>
      <c r="R1109" s="24" t="str">
        <f t="shared" si="284"/>
        <v>동백1동</v>
      </c>
      <c r="S1109" s="24" t="str">
        <f>IF(J1109,Y1109,S1108)</f>
        <v>동백27통</v>
      </c>
      <c r="T1109" s="24" t="str">
        <f>IF(J1109,P1110,T1108)</f>
        <v>(동백동, 호수마을상록롯데캐슬)</v>
      </c>
      <c r="U1109" s="24" t="str">
        <f t="shared" si="285"/>
        <v>동백</v>
      </c>
      <c r="V1109" s="25">
        <f>IF(J1109,M1109,V1108)</f>
        <v>27</v>
      </c>
      <c r="W1109" s="25">
        <f t="shared" si="286"/>
        <v>9</v>
      </c>
      <c r="X1109" s="26"/>
      <c r="Y1109" s="7"/>
      <c r="Z1109" s="2" t="s">
        <v>114</v>
      </c>
      <c r="AA1109" s="2" t="s">
        <v>1302</v>
      </c>
      <c r="AB1109" s="5"/>
      <c r="AC1109" s="5"/>
      <c r="AD1109" s="5"/>
      <c r="AE1109" s="5"/>
      <c r="AF1109" s="5"/>
      <c r="AG1109" s="5"/>
    </row>
    <row r="1110" spans="1:33" ht="15.95" customHeight="1" x14ac:dyDescent="0.3">
      <c r="A1110" s="22" t="b">
        <f t="shared" si="275"/>
        <v>0</v>
      </c>
      <c r="B1110" s="22" t="b">
        <f t="shared" si="276"/>
        <v>0</v>
      </c>
      <c r="C1110" s="22" t="b">
        <f t="shared" si="277"/>
        <v>0</v>
      </c>
      <c r="D1110" s="22" t="b">
        <f t="shared" si="278"/>
        <v>0</v>
      </c>
      <c r="E1110" s="22" t="b">
        <f t="shared" si="279"/>
        <v>0</v>
      </c>
      <c r="F1110" s="22" t="b">
        <f t="shared" si="274"/>
        <v>0</v>
      </c>
      <c r="G1110" s="22" t="b">
        <f t="shared" si="273"/>
        <v>0</v>
      </c>
      <c r="H1110" s="22" t="b">
        <f t="shared" si="280"/>
        <v>0</v>
      </c>
      <c r="I1110" s="22" t="b">
        <f t="shared" si="287"/>
        <v>0</v>
      </c>
      <c r="J1110" s="22" t="b">
        <f t="shared" si="281"/>
        <v>0</v>
      </c>
      <c r="K1110" s="3" t="str">
        <f>IF(AND(J1110,RIGHT(Y1110)="통"),Y1110,"")</f>
        <v/>
      </c>
      <c r="L1110" s="3" t="str">
        <f t="shared" si="282"/>
        <v/>
      </c>
      <c r="M1110" s="3" t="str">
        <f t="shared" si="283"/>
        <v/>
      </c>
      <c r="N1110" s="64" t="str">
        <f t="shared" si="288"/>
        <v/>
      </c>
      <c r="O1110" s="3" t="str">
        <f>IF(I1110,IF(I1111,CONCATENATE(Y1110,O1111),Y1110),"")</f>
        <v/>
      </c>
      <c r="P1110" s="19" t="str">
        <f>IF(G1110,O1110,IF(D1110,Y1110,""))</f>
        <v/>
      </c>
      <c r="Q1110" s="23">
        <f>_xlfn.XLOOKUP(R1110,summary!C1:C36,summary!B1:B36)</f>
        <v>43777</v>
      </c>
      <c r="R1110" s="24" t="str">
        <f t="shared" si="284"/>
        <v>동백1동</v>
      </c>
      <c r="S1110" s="24" t="str">
        <f>IF(J1110,Y1110,S1109)</f>
        <v>동백27통</v>
      </c>
      <c r="T1110" s="24" t="str">
        <f>IF(J1110,P1111,T1109)</f>
        <v>(동백동, 호수마을상록롯데캐슬)</v>
      </c>
      <c r="U1110" s="24" t="str">
        <f t="shared" si="285"/>
        <v>동백</v>
      </c>
      <c r="V1110" s="25">
        <f>IF(J1110,M1110,V1109)</f>
        <v>27</v>
      </c>
      <c r="W1110" s="25">
        <f t="shared" si="286"/>
        <v>10</v>
      </c>
      <c r="X1110" s="26"/>
      <c r="Y1110" s="7"/>
      <c r="Z1110" s="2" t="s">
        <v>116</v>
      </c>
      <c r="AA1110" s="2" t="s">
        <v>1303</v>
      </c>
      <c r="AB1110" s="5"/>
      <c r="AC1110" s="5"/>
      <c r="AD1110" s="5"/>
      <c r="AE1110" s="5"/>
      <c r="AF1110" s="5"/>
      <c r="AG1110" s="5"/>
    </row>
    <row r="1111" spans="1:33" ht="15.95" customHeight="1" x14ac:dyDescent="0.3">
      <c r="A1111" s="22" t="b">
        <f t="shared" si="275"/>
        <v>0</v>
      </c>
      <c r="B1111" s="22" t="b">
        <f t="shared" si="276"/>
        <v>0</v>
      </c>
      <c r="C1111" s="22" t="b">
        <f t="shared" si="277"/>
        <v>0</v>
      </c>
      <c r="D1111" s="22" t="b">
        <f t="shared" si="278"/>
        <v>0</v>
      </c>
      <c r="E1111" s="22" t="b">
        <f t="shared" si="279"/>
        <v>0</v>
      </c>
      <c r="F1111" s="22" t="b">
        <f t="shared" si="274"/>
        <v>0</v>
      </c>
      <c r="G1111" s="22" t="b">
        <f t="shared" si="273"/>
        <v>0</v>
      </c>
      <c r="H1111" s="22" t="b">
        <f t="shared" si="280"/>
        <v>0</v>
      </c>
      <c r="I1111" s="22" t="b">
        <f t="shared" si="287"/>
        <v>0</v>
      </c>
      <c r="J1111" s="22" t="b">
        <f t="shared" si="281"/>
        <v>0</v>
      </c>
      <c r="K1111" s="3" t="str">
        <f>IF(AND(J1111,RIGHT(Y1111)="통"),Y1111,"")</f>
        <v/>
      </c>
      <c r="L1111" s="3" t="str">
        <f t="shared" si="282"/>
        <v/>
      </c>
      <c r="M1111" s="3" t="str">
        <f t="shared" si="283"/>
        <v/>
      </c>
      <c r="N1111" s="64" t="str">
        <f t="shared" si="288"/>
        <v/>
      </c>
      <c r="O1111" s="3" t="str">
        <f>IF(I1111,IF(I1112,CONCATENATE(Y1111,O1112),Y1111),"")</f>
        <v/>
      </c>
      <c r="P1111" s="19" t="str">
        <f>IF(G1111,O1111,IF(D1111,Y1111,""))</f>
        <v/>
      </c>
      <c r="Q1111" s="23">
        <f>_xlfn.XLOOKUP(R1111,summary!C1:C36,summary!B1:B36)</f>
        <v>43777</v>
      </c>
      <c r="R1111" s="24" t="str">
        <f t="shared" si="284"/>
        <v>동백1동</v>
      </c>
      <c r="S1111" s="24" t="str">
        <f>IF(J1111,Y1111,S1110)</f>
        <v>동백27통</v>
      </c>
      <c r="T1111" s="24" t="str">
        <f>IF(J1111,P1112,T1110)</f>
        <v>(동백동, 호수마을상록롯데캐슬)</v>
      </c>
      <c r="U1111" s="24" t="str">
        <f t="shared" si="285"/>
        <v>동백</v>
      </c>
      <c r="V1111" s="25">
        <f>IF(J1111,M1111,V1110)</f>
        <v>27</v>
      </c>
      <c r="W1111" s="25">
        <f t="shared" si="286"/>
        <v>11</v>
      </c>
      <c r="X1111" s="26"/>
      <c r="Y1111" s="7"/>
      <c r="Z1111" s="2" t="s">
        <v>118</v>
      </c>
      <c r="AA1111" s="2" t="s">
        <v>1304</v>
      </c>
      <c r="AB1111" s="5"/>
      <c r="AC1111" s="5"/>
      <c r="AD1111" s="5"/>
      <c r="AE1111" s="5"/>
      <c r="AF1111" s="5"/>
      <c r="AG1111" s="5"/>
    </row>
    <row r="1112" spans="1:33" ht="15.95" customHeight="1" x14ac:dyDescent="0.3">
      <c r="A1112" s="22" t="b">
        <f t="shared" si="275"/>
        <v>0</v>
      </c>
      <c r="B1112" s="22" t="b">
        <f t="shared" si="276"/>
        <v>0</v>
      </c>
      <c r="C1112" s="22" t="b">
        <f t="shared" si="277"/>
        <v>0</v>
      </c>
      <c r="D1112" s="22" t="b">
        <f t="shared" si="278"/>
        <v>0</v>
      </c>
      <c r="E1112" s="22" t="b">
        <f t="shared" si="279"/>
        <v>0</v>
      </c>
      <c r="F1112" s="22" t="b">
        <f t="shared" si="274"/>
        <v>0</v>
      </c>
      <c r="G1112" s="22" t="b">
        <f t="shared" si="273"/>
        <v>0</v>
      </c>
      <c r="H1112" s="22" t="b">
        <f t="shared" si="280"/>
        <v>0</v>
      </c>
      <c r="I1112" s="22" t="b">
        <f t="shared" si="287"/>
        <v>0</v>
      </c>
      <c r="J1112" s="22" t="b">
        <f t="shared" si="281"/>
        <v>0</v>
      </c>
      <c r="K1112" s="3" t="str">
        <f>IF(AND(J1112,RIGHT(Y1112)="통"),Y1112,"")</f>
        <v/>
      </c>
      <c r="L1112" s="3" t="str">
        <f t="shared" si="282"/>
        <v/>
      </c>
      <c r="M1112" s="3" t="str">
        <f t="shared" si="283"/>
        <v/>
      </c>
      <c r="N1112" s="64" t="str">
        <f t="shared" si="288"/>
        <v/>
      </c>
      <c r="O1112" s="3" t="str">
        <f>IF(I1112,IF(I1113,CONCATENATE(Y1112,O1113),Y1112),"")</f>
        <v/>
      </c>
      <c r="P1112" s="19" t="str">
        <f>IF(G1112,O1112,IF(D1112,Y1112,""))</f>
        <v/>
      </c>
      <c r="Q1112" s="23">
        <f>_xlfn.XLOOKUP(R1112,summary!C1:C36,summary!B1:B36)</f>
        <v>43777</v>
      </c>
      <c r="R1112" s="24" t="str">
        <f t="shared" si="284"/>
        <v>동백1동</v>
      </c>
      <c r="S1112" s="24" t="str">
        <f>IF(J1112,Y1112,S1111)</f>
        <v>동백27통</v>
      </c>
      <c r="T1112" s="24" t="str">
        <f>IF(J1112,P1113,T1111)</f>
        <v>(동백동, 호수마을상록롯데캐슬)</v>
      </c>
      <c r="U1112" s="24" t="str">
        <f t="shared" si="285"/>
        <v>동백</v>
      </c>
      <c r="V1112" s="25">
        <f>IF(J1112,M1112,V1111)</f>
        <v>27</v>
      </c>
      <c r="W1112" s="25">
        <f t="shared" si="286"/>
        <v>12</v>
      </c>
      <c r="X1112" s="26"/>
      <c r="Y1112" s="7"/>
      <c r="Z1112" s="2" t="s">
        <v>120</v>
      </c>
      <c r="AA1112" s="2" t="s">
        <v>1305</v>
      </c>
      <c r="AB1112" s="5"/>
      <c r="AC1112" s="5"/>
      <c r="AD1112" s="5"/>
      <c r="AE1112" s="5"/>
      <c r="AF1112" s="5"/>
      <c r="AG1112" s="5"/>
    </row>
    <row r="1113" spans="1:33" ht="15.95" customHeight="1" x14ac:dyDescent="0.3">
      <c r="A1113" s="22" t="b">
        <f t="shared" si="275"/>
        <v>0</v>
      </c>
      <c r="B1113" s="22" t="b">
        <f t="shared" si="276"/>
        <v>0</v>
      </c>
      <c r="C1113" s="22" t="b">
        <f t="shared" si="277"/>
        <v>0</v>
      </c>
      <c r="D1113" s="22" t="b">
        <f t="shared" si="278"/>
        <v>0</v>
      </c>
      <c r="E1113" s="22" t="b">
        <f t="shared" si="279"/>
        <v>0</v>
      </c>
      <c r="F1113" s="22" t="b">
        <f t="shared" si="274"/>
        <v>0</v>
      </c>
      <c r="G1113" s="22" t="b">
        <f t="shared" si="273"/>
        <v>0</v>
      </c>
      <c r="H1113" s="22" t="b">
        <f t="shared" si="280"/>
        <v>0</v>
      </c>
      <c r="I1113" s="22" t="b">
        <f t="shared" si="287"/>
        <v>0</v>
      </c>
      <c r="J1113" s="22" t="b">
        <f t="shared" si="281"/>
        <v>0</v>
      </c>
      <c r="K1113" s="3" t="str">
        <f>IF(AND(J1113,RIGHT(Y1113)="통"),Y1113,"")</f>
        <v/>
      </c>
      <c r="L1113" s="3" t="str">
        <f t="shared" si="282"/>
        <v/>
      </c>
      <c r="M1113" s="3" t="str">
        <f t="shared" si="283"/>
        <v/>
      </c>
      <c r="N1113" s="64" t="str">
        <f t="shared" si="288"/>
        <v/>
      </c>
      <c r="O1113" s="3" t="str">
        <f>IF(I1113,IF(I1114,CONCATENATE(Y1113,O1114),Y1113),"")</f>
        <v/>
      </c>
      <c r="P1113" s="19" t="str">
        <f>IF(G1113,O1113,IF(D1113,Y1113,""))</f>
        <v/>
      </c>
      <c r="Q1113" s="23" t="e">
        <f>_xlfn.XLOOKUP(R1113,summary!C1:C36,summary!B1:B36)</f>
        <v>#N/A</v>
      </c>
      <c r="R1113" s="24" t="str">
        <f t="shared" si="284"/>
        <v xml:space="preserve">  </v>
      </c>
      <c r="S1113" s="24" t="str">
        <f>IF(J1113,Y1113,S1112)</f>
        <v>동백27통</v>
      </c>
      <c r="T1113" s="24" t="str">
        <f>IF(J1113,P1114,T1112)</f>
        <v>(동백동, 호수마을상록롯데캐슬)</v>
      </c>
      <c r="U1113" s="24" t="str">
        <f t="shared" si="285"/>
        <v>동백</v>
      </c>
      <c r="V1113" s="25">
        <f>IF(J1113,M1113,V1112)</f>
        <v>27</v>
      </c>
      <c r="W1113" s="24" t="str">
        <f t="shared" si="286"/>
        <v/>
      </c>
      <c r="X1113" s="21" t="s">
        <v>234</v>
      </c>
      <c r="Y1113" s="7"/>
      <c r="Z1113" s="7"/>
      <c r="AA1113" s="7"/>
      <c r="AB1113" s="5"/>
      <c r="AC1113" s="5"/>
      <c r="AD1113" s="5"/>
      <c r="AE1113" s="5"/>
      <c r="AF1113" s="5"/>
      <c r="AG1113" s="5"/>
    </row>
    <row r="1114" spans="1:33" ht="15.95" customHeight="1" x14ac:dyDescent="0.3">
      <c r="A1114" s="22" t="b">
        <f t="shared" si="275"/>
        <v>0</v>
      </c>
      <c r="B1114" s="22" t="b">
        <f t="shared" si="276"/>
        <v>0</v>
      </c>
      <c r="C1114" s="22" t="b">
        <f t="shared" si="277"/>
        <v>0</v>
      </c>
      <c r="D1114" s="22" t="b">
        <f t="shared" si="278"/>
        <v>0</v>
      </c>
      <c r="E1114" s="22" t="b">
        <f t="shared" si="279"/>
        <v>0</v>
      </c>
      <c r="F1114" s="22" t="b">
        <f t="shared" si="274"/>
        <v>0</v>
      </c>
      <c r="G1114" s="22" t="b">
        <f t="shared" si="273"/>
        <v>0</v>
      </c>
      <c r="H1114" s="22" t="b">
        <f t="shared" si="280"/>
        <v>0</v>
      </c>
      <c r="I1114" s="22" t="b">
        <f t="shared" si="287"/>
        <v>0</v>
      </c>
      <c r="J1114" s="22" t="b">
        <f t="shared" si="281"/>
        <v>0</v>
      </c>
      <c r="K1114" s="3" t="str">
        <f>IF(AND(J1114,RIGHT(Y1114)="통"),Y1114,"")</f>
        <v/>
      </c>
      <c r="L1114" s="3" t="str">
        <f t="shared" si="282"/>
        <v/>
      </c>
      <c r="M1114" s="3" t="str">
        <f t="shared" si="283"/>
        <v/>
      </c>
      <c r="N1114" s="64" t="str">
        <f t="shared" si="288"/>
        <v/>
      </c>
      <c r="O1114" s="3" t="str">
        <f>IF(I1114,IF(I1115,CONCATENATE(Y1114,O1115),Y1114),"")</f>
        <v/>
      </c>
      <c r="P1114" s="19" t="str">
        <f>IF(G1114,O1114,IF(D1114,Y1114,""))</f>
        <v/>
      </c>
      <c r="Q1114" s="23" t="e">
        <f>_xlfn.XLOOKUP(R1114,summary!C1:C36,summary!B1:B36)</f>
        <v>#N/A</v>
      </c>
      <c r="R1114" s="24" t="str">
        <f t="shared" si="284"/>
        <v xml:space="preserve">  </v>
      </c>
      <c r="S1114" s="24" t="str">
        <f>IF(J1114,Y1114,S1113)</f>
        <v>동백27통</v>
      </c>
      <c r="T1114" s="24" t="str">
        <f>IF(J1114,P1115,T1113)</f>
        <v>(동백동, 호수마을상록롯데캐슬)</v>
      </c>
      <c r="U1114" s="24" t="str">
        <f t="shared" si="285"/>
        <v>동백</v>
      </c>
      <c r="V1114" s="25">
        <f>IF(J1114,M1114,V1113)</f>
        <v>27</v>
      </c>
      <c r="W1114" s="24" t="str">
        <f t="shared" si="286"/>
        <v/>
      </c>
      <c r="X1114" s="26"/>
      <c r="Y1114" s="7"/>
      <c r="Z1114" s="7"/>
      <c r="AA1114" s="7"/>
      <c r="AB1114" s="5"/>
      <c r="AC1114" s="5"/>
      <c r="AD1114" s="5"/>
      <c r="AE1114" s="5"/>
      <c r="AF1114" s="5"/>
      <c r="AG1114" s="5"/>
    </row>
    <row r="1115" spans="1:33" ht="15.95" customHeight="1" x14ac:dyDescent="0.3">
      <c r="A1115" s="22" t="b">
        <f t="shared" si="275"/>
        <v>0</v>
      </c>
      <c r="B1115" s="22" t="b">
        <f t="shared" si="276"/>
        <v>0</v>
      </c>
      <c r="C1115" s="22" t="b">
        <f t="shared" si="277"/>
        <v>0</v>
      </c>
      <c r="D1115" s="22" t="b">
        <f t="shared" si="278"/>
        <v>0</v>
      </c>
      <c r="E1115" s="22" t="b">
        <f t="shared" si="279"/>
        <v>0</v>
      </c>
      <c r="F1115" s="22" t="b">
        <f t="shared" si="274"/>
        <v>0</v>
      </c>
      <c r="G1115" s="22" t="b">
        <f t="shared" si="273"/>
        <v>0</v>
      </c>
      <c r="H1115" s="22" t="b">
        <f t="shared" si="280"/>
        <v>0</v>
      </c>
      <c r="I1115" s="22" t="b">
        <f t="shared" si="287"/>
        <v>0</v>
      </c>
      <c r="J1115" s="22" t="b">
        <f t="shared" si="281"/>
        <v>0</v>
      </c>
      <c r="K1115" s="3" t="str">
        <f>IF(AND(J1115,RIGHT(Y1115)="통"),Y1115,"")</f>
        <v/>
      </c>
      <c r="L1115" s="3" t="str">
        <f t="shared" si="282"/>
        <v/>
      </c>
      <c r="M1115" s="3" t="str">
        <f t="shared" si="283"/>
        <v/>
      </c>
      <c r="N1115" s="64" t="str">
        <f t="shared" si="288"/>
        <v/>
      </c>
      <c r="O1115" s="3" t="str">
        <f>IF(I1115,IF(I1116,CONCATENATE(Y1115,O1116),Y1115),"")</f>
        <v/>
      </c>
      <c r="P1115" s="19" t="str">
        <f>IF(G1115,O1115,IF(D1115,Y1115,""))</f>
        <v/>
      </c>
      <c r="Q1115" s="23" t="e">
        <f>_xlfn.XLOOKUP(R1115,summary!C1:C36,summary!B1:B36)</f>
        <v>#N/A</v>
      </c>
      <c r="R1115" s="24" t="str">
        <f t="shared" si="284"/>
        <v xml:space="preserve">  </v>
      </c>
      <c r="S1115" s="24" t="str">
        <f>IF(J1115,Y1115,S1114)</f>
        <v>동백27통</v>
      </c>
      <c r="T1115" s="24" t="str">
        <f>IF(J1115,P1116,T1114)</f>
        <v>(동백동, 호수마을상록롯데캐슬)</v>
      </c>
      <c r="U1115" s="24" t="str">
        <f t="shared" si="285"/>
        <v>동백</v>
      </c>
      <c r="V1115" s="25">
        <f>IF(J1115,M1115,V1114)</f>
        <v>27</v>
      </c>
      <c r="W1115" s="24" t="str">
        <f t="shared" si="286"/>
        <v/>
      </c>
      <c r="X1115" s="26"/>
      <c r="Y1115" s="7"/>
      <c r="Z1115" s="7"/>
      <c r="AA1115" s="7"/>
      <c r="AB1115" s="5"/>
      <c r="AC1115" s="5"/>
      <c r="AD1115" s="5"/>
      <c r="AE1115" s="5"/>
      <c r="AF1115" s="5"/>
      <c r="AG1115" s="5"/>
    </row>
    <row r="1116" spans="1:33" ht="15.95" customHeight="1" x14ac:dyDescent="0.3">
      <c r="A1116" s="22" t="b">
        <f t="shared" si="275"/>
        <v>1</v>
      </c>
      <c r="B1116" s="22" t="b">
        <f t="shared" si="276"/>
        <v>0</v>
      </c>
      <c r="C1116" s="22" t="b">
        <f t="shared" si="277"/>
        <v>0</v>
      </c>
      <c r="D1116" s="22" t="b">
        <f t="shared" si="278"/>
        <v>0</v>
      </c>
      <c r="E1116" s="22" t="b">
        <f t="shared" si="279"/>
        <v>0</v>
      </c>
      <c r="F1116" s="22" t="b">
        <f t="shared" si="274"/>
        <v>0</v>
      </c>
      <c r="G1116" s="22" t="b">
        <f t="shared" si="273"/>
        <v>0</v>
      </c>
      <c r="H1116" s="22" t="b">
        <f t="shared" si="280"/>
        <v>0</v>
      </c>
      <c r="I1116" s="22" t="b">
        <f t="shared" si="287"/>
        <v>0</v>
      </c>
      <c r="J1116" s="22" t="b">
        <f t="shared" si="281"/>
        <v>1</v>
      </c>
      <c r="K1116" s="3" t="str">
        <f>IF(AND(J1116,RIGHT(Y1116)="통"),Y1116,"")</f>
        <v/>
      </c>
      <c r="L1116" s="3" t="str">
        <f t="shared" si="282"/>
        <v/>
      </c>
      <c r="M1116" s="3" t="str">
        <f t="shared" si="283"/>
        <v/>
      </c>
      <c r="N1116" s="64" t="str">
        <f t="shared" si="288"/>
        <v/>
      </c>
      <c r="O1116" s="3" t="str">
        <f>IF(I1116,IF(I1117,CONCATENATE(Y1116,O1117),Y1116),"")</f>
        <v/>
      </c>
      <c r="P1116" s="19" t="str">
        <f>IF(G1116,O1116,IF(D1116,Y1116,""))</f>
        <v/>
      </c>
      <c r="Q1116" s="23" t="e">
        <f>_xlfn.XLOOKUP(R1116,summary!C1:C36,summary!B1:B36)</f>
        <v>#N/A</v>
      </c>
      <c r="R1116" s="24" t="str">
        <f t="shared" si="284"/>
        <v>읍 면 동</v>
      </c>
      <c r="S1116" s="24" t="str">
        <f>IF(J1116,Y1116,S1115)</f>
        <v>통 리 명</v>
      </c>
      <c r="T1116" s="24" t="str">
        <f>IF(J1116,P1117,T1115)</f>
        <v/>
      </c>
      <c r="U1116" s="25" t="str">
        <f t="shared" si="285"/>
        <v/>
      </c>
      <c r="V1116" s="24" t="str">
        <f>IF(J1116,M1116,V1115)</f>
        <v/>
      </c>
      <c r="W1116" s="24" t="str">
        <f t="shared" si="286"/>
        <v/>
      </c>
      <c r="X1116" s="21" t="s">
        <v>141</v>
      </c>
      <c r="Y1116" s="2" t="s">
        <v>142</v>
      </c>
      <c r="Z1116" s="2" t="s">
        <v>74</v>
      </c>
      <c r="AA1116" s="2" t="s">
        <v>143</v>
      </c>
      <c r="AB1116" s="5"/>
      <c r="AC1116" s="5"/>
      <c r="AD1116" s="5"/>
      <c r="AE1116" s="5"/>
      <c r="AF1116" s="5"/>
      <c r="AG1116" s="5"/>
    </row>
    <row r="1117" spans="1:33" ht="15.95" customHeight="1" x14ac:dyDescent="0.3">
      <c r="A1117" s="22" t="b">
        <f t="shared" si="275"/>
        <v>1</v>
      </c>
      <c r="B1117" s="22" t="b">
        <f t="shared" si="276"/>
        <v>0</v>
      </c>
      <c r="C1117" s="22" t="b">
        <f t="shared" si="277"/>
        <v>0</v>
      </c>
      <c r="D1117" s="22" t="b">
        <f t="shared" si="278"/>
        <v>0</v>
      </c>
      <c r="E1117" s="22" t="b">
        <f t="shared" si="279"/>
        <v>0</v>
      </c>
      <c r="F1117" s="22" t="b">
        <f t="shared" si="274"/>
        <v>0</v>
      </c>
      <c r="G1117" s="22" t="b">
        <f t="shared" si="273"/>
        <v>0</v>
      </c>
      <c r="H1117" s="22" t="b">
        <f t="shared" si="280"/>
        <v>0</v>
      </c>
      <c r="I1117" s="22" t="b">
        <f t="shared" si="287"/>
        <v>0</v>
      </c>
      <c r="J1117" s="22" t="b">
        <f t="shared" si="281"/>
        <v>1</v>
      </c>
      <c r="K1117" s="3" t="str">
        <f>IF(AND(J1117,RIGHT(Y1117)="통"),Y1117,"")</f>
        <v>중1통</v>
      </c>
      <c r="L1117" s="3" t="str">
        <f t="shared" si="282"/>
        <v>중1</v>
      </c>
      <c r="M1117" s="22">
        <f t="shared" si="283"/>
        <v>1</v>
      </c>
      <c r="N1117" s="64" t="str">
        <f t="shared" si="288"/>
        <v>중</v>
      </c>
      <c r="O1117" s="3" t="str">
        <f>IF(I1117,IF(I1118,CONCATENATE(Y1117,O1118),Y1117),"")</f>
        <v/>
      </c>
      <c r="P1117" s="19" t="str">
        <f>IF(G1117,O1117,IF(D1117,Y1117,""))</f>
        <v/>
      </c>
      <c r="Q1117" s="23">
        <f>_xlfn.XLOOKUP(R1117,summary!C1:C36,summary!B1:B36)</f>
        <v>43777</v>
      </c>
      <c r="R1117" s="24" t="str">
        <f t="shared" si="284"/>
        <v>동백2동</v>
      </c>
      <c r="S1117" s="24" t="str">
        <f>IF(J1117,Y1117,S1116)</f>
        <v>중1통</v>
      </c>
      <c r="T1117" s="24" t="str">
        <f>IF(J1117,P1118,T1116)</f>
        <v>(중동, 언목)</v>
      </c>
      <c r="U1117" s="24" t="str">
        <f t="shared" si="285"/>
        <v>중</v>
      </c>
      <c r="V1117" s="25">
        <f>IF(J1117,M1117,V1116)</f>
        <v>1</v>
      </c>
      <c r="W1117" s="25">
        <f t="shared" si="286"/>
        <v>1</v>
      </c>
      <c r="X1117" s="21" t="s">
        <v>36</v>
      </c>
      <c r="Y1117" s="2" t="s">
        <v>1306</v>
      </c>
      <c r="Z1117" s="2" t="s">
        <v>79</v>
      </c>
      <c r="AA1117" s="2" t="s">
        <v>1309</v>
      </c>
      <c r="AB1117" s="5"/>
      <c r="AC1117" s="5"/>
      <c r="AD1117" s="5"/>
      <c r="AE1117" s="5"/>
      <c r="AF1117" s="5"/>
      <c r="AG1117" s="5"/>
    </row>
    <row r="1118" spans="1:33" ht="15.95" customHeight="1" x14ac:dyDescent="0.3">
      <c r="A1118" s="22" t="b">
        <f t="shared" si="275"/>
        <v>1</v>
      </c>
      <c r="B1118" s="22" t="b">
        <f t="shared" si="276"/>
        <v>1</v>
      </c>
      <c r="C1118" s="22" t="b">
        <f t="shared" si="277"/>
        <v>1</v>
      </c>
      <c r="D1118" s="22" t="b">
        <f t="shared" si="278"/>
        <v>1</v>
      </c>
      <c r="E1118" s="22" t="b">
        <f t="shared" si="279"/>
        <v>1</v>
      </c>
      <c r="F1118" s="22" t="b">
        <f t="shared" si="274"/>
        <v>0</v>
      </c>
      <c r="G1118" s="22" t="b">
        <f t="shared" ref="G1118:G1181" si="289">AND(B1118,F1118)</f>
        <v>0</v>
      </c>
      <c r="H1118" s="22" t="b">
        <f t="shared" si="280"/>
        <v>0</v>
      </c>
      <c r="I1118" s="22" t="b">
        <f t="shared" si="287"/>
        <v>0</v>
      </c>
      <c r="J1118" s="22" t="b">
        <f t="shared" si="281"/>
        <v>0</v>
      </c>
      <c r="K1118" s="3" t="str">
        <f>IF(AND(J1118,RIGHT(Y1118)="통"),Y1118,"")</f>
        <v/>
      </c>
      <c r="L1118" s="3" t="str">
        <f t="shared" si="282"/>
        <v/>
      </c>
      <c r="M1118" s="3" t="str">
        <f t="shared" si="283"/>
        <v/>
      </c>
      <c r="N1118" s="64" t="str">
        <f t="shared" si="288"/>
        <v/>
      </c>
      <c r="O1118" s="3" t="str">
        <f>IF(I1118,IF(I1119,CONCATENATE(Y1118,O1119),Y1118),"")</f>
        <v/>
      </c>
      <c r="P1118" s="19" t="str">
        <f>IF(G1118,O1118,IF(D1118,Y1118,""))</f>
        <v>(중동, 언목)</v>
      </c>
      <c r="Q1118" s="23">
        <f>_xlfn.XLOOKUP(R1118,summary!C1:C36,summary!B1:B36)</f>
        <v>43777</v>
      </c>
      <c r="R1118" s="24" t="str">
        <f t="shared" si="284"/>
        <v>동백2동</v>
      </c>
      <c r="S1118" s="24" t="str">
        <f>IF(J1118,Y1118,S1117)</f>
        <v>중1통</v>
      </c>
      <c r="T1118" s="24" t="str">
        <f>IF(J1118,P1119,T1117)</f>
        <v>(중동, 언목)</v>
      </c>
      <c r="U1118" s="24" t="str">
        <f t="shared" si="285"/>
        <v>중</v>
      </c>
      <c r="V1118" s="25">
        <f>IF(J1118,M1118,V1117)</f>
        <v>1</v>
      </c>
      <c r="W1118" s="25">
        <f t="shared" si="286"/>
        <v>2</v>
      </c>
      <c r="X1118" s="26"/>
      <c r="Y1118" s="2" t="s">
        <v>1308</v>
      </c>
      <c r="Z1118" s="2" t="s">
        <v>81</v>
      </c>
      <c r="AA1118" s="2" t="s">
        <v>1310</v>
      </c>
      <c r="AB1118" s="5"/>
      <c r="AC1118" s="5"/>
      <c r="AD1118" s="5"/>
      <c r="AE1118" s="5"/>
      <c r="AF1118" s="5"/>
      <c r="AG1118" s="5"/>
    </row>
    <row r="1119" spans="1:33" ht="15.95" customHeight="1" x14ac:dyDescent="0.3">
      <c r="A1119" s="22" t="b">
        <f t="shared" si="275"/>
        <v>1</v>
      </c>
      <c r="B1119" s="22" t="b">
        <f t="shared" si="276"/>
        <v>0</v>
      </c>
      <c r="C1119" s="22" t="b">
        <f t="shared" si="277"/>
        <v>0</v>
      </c>
      <c r="D1119" s="22" t="b">
        <f t="shared" si="278"/>
        <v>0</v>
      </c>
      <c r="E1119" s="22" t="b">
        <f t="shared" si="279"/>
        <v>0</v>
      </c>
      <c r="F1119" s="22" t="b">
        <f t="shared" si="274"/>
        <v>0</v>
      </c>
      <c r="G1119" s="22" t="b">
        <f t="shared" si="289"/>
        <v>0</v>
      </c>
      <c r="H1119" s="22" t="b">
        <f t="shared" si="280"/>
        <v>0</v>
      </c>
      <c r="I1119" s="22" t="b">
        <f t="shared" si="287"/>
        <v>0</v>
      </c>
      <c r="J1119" s="22" t="b">
        <f t="shared" si="281"/>
        <v>1</v>
      </c>
      <c r="K1119" s="3" t="str">
        <f>IF(AND(J1119,RIGHT(Y1119)="통"),Y1119,"")</f>
        <v>중2통</v>
      </c>
      <c r="L1119" s="3" t="str">
        <f t="shared" si="282"/>
        <v>중2</v>
      </c>
      <c r="M1119" s="22">
        <f t="shared" si="283"/>
        <v>2</v>
      </c>
      <c r="N1119" s="64" t="str">
        <f t="shared" si="288"/>
        <v>중</v>
      </c>
      <c r="O1119" s="3" t="str">
        <f>IF(I1119,IF(I1120,CONCATENATE(Y1119,O1120),Y1119),"")</f>
        <v/>
      </c>
      <c r="P1119" s="19" t="str">
        <f>IF(G1119,O1119,IF(D1119,Y1119,""))</f>
        <v/>
      </c>
      <c r="Q1119" s="23">
        <f>_xlfn.XLOOKUP(R1119,summary!C1:C36,summary!B1:B36)</f>
        <v>43777</v>
      </c>
      <c r="R1119" s="24" t="str">
        <f t="shared" si="284"/>
        <v>동백2동</v>
      </c>
      <c r="S1119" s="24" t="str">
        <f>IF(J1119,Y1119,S1118)</f>
        <v>중2통</v>
      </c>
      <c r="T1119" s="24" t="str">
        <f>IF(J1119,P1120,T1118)</f>
        <v>(중동, 내촌)</v>
      </c>
      <c r="U1119" s="24" t="str">
        <f t="shared" si="285"/>
        <v>중</v>
      </c>
      <c r="V1119" s="25">
        <f>IF(J1119,M1119,V1118)</f>
        <v>2</v>
      </c>
      <c r="W1119" s="25">
        <f t="shared" si="286"/>
        <v>1</v>
      </c>
      <c r="X1119" s="26"/>
      <c r="Y1119" s="2" t="s">
        <v>1311</v>
      </c>
      <c r="Z1119" s="2" t="s">
        <v>79</v>
      </c>
      <c r="AA1119" s="2" t="s">
        <v>1313</v>
      </c>
      <c r="AB1119" s="5"/>
      <c r="AC1119" s="5"/>
      <c r="AD1119" s="5"/>
      <c r="AE1119" s="5"/>
      <c r="AF1119" s="5"/>
      <c r="AG1119" s="5"/>
    </row>
    <row r="1120" spans="1:33" ht="15.95" customHeight="1" x14ac:dyDescent="0.3">
      <c r="A1120" s="22" t="b">
        <f t="shared" si="275"/>
        <v>1</v>
      </c>
      <c r="B1120" s="22" t="b">
        <f t="shared" si="276"/>
        <v>1</v>
      </c>
      <c r="C1120" s="22" t="b">
        <f t="shared" si="277"/>
        <v>1</v>
      </c>
      <c r="D1120" s="22" t="b">
        <f t="shared" si="278"/>
        <v>1</v>
      </c>
      <c r="E1120" s="22" t="b">
        <f t="shared" si="279"/>
        <v>1</v>
      </c>
      <c r="F1120" s="22" t="b">
        <f t="shared" si="274"/>
        <v>0</v>
      </c>
      <c r="G1120" s="22" t="b">
        <f t="shared" si="289"/>
        <v>0</v>
      </c>
      <c r="H1120" s="22" t="b">
        <f t="shared" si="280"/>
        <v>0</v>
      </c>
      <c r="I1120" s="22" t="b">
        <f t="shared" si="287"/>
        <v>0</v>
      </c>
      <c r="J1120" s="22" t="b">
        <f t="shared" si="281"/>
        <v>0</v>
      </c>
      <c r="K1120" s="3" t="str">
        <f>IF(AND(J1120,RIGHT(Y1120)="통"),Y1120,"")</f>
        <v/>
      </c>
      <c r="L1120" s="3" t="str">
        <f t="shared" si="282"/>
        <v/>
      </c>
      <c r="M1120" s="3" t="str">
        <f t="shared" si="283"/>
        <v/>
      </c>
      <c r="N1120" s="64" t="str">
        <f t="shared" si="288"/>
        <v/>
      </c>
      <c r="O1120" s="3" t="str">
        <f>IF(I1120,IF(I1121,CONCATENATE(Y1120,O1121),Y1120),"")</f>
        <v/>
      </c>
      <c r="P1120" s="19" t="str">
        <f>IF(G1120,O1120,IF(D1120,Y1120,""))</f>
        <v>(중동, 내촌)</v>
      </c>
      <c r="Q1120" s="23">
        <f>_xlfn.XLOOKUP(R1120,summary!C1:C36,summary!B1:B36)</f>
        <v>43777</v>
      </c>
      <c r="R1120" s="24" t="str">
        <f t="shared" si="284"/>
        <v>동백2동</v>
      </c>
      <c r="S1120" s="24" t="str">
        <f>IF(J1120,Y1120,S1119)</f>
        <v>중2통</v>
      </c>
      <c r="T1120" s="24" t="str">
        <f>IF(J1120,P1121,T1119)</f>
        <v>(중동, 내촌)</v>
      </c>
      <c r="U1120" s="24" t="str">
        <f t="shared" si="285"/>
        <v>중</v>
      </c>
      <c r="V1120" s="25">
        <f>IF(J1120,M1120,V1119)</f>
        <v>2</v>
      </c>
      <c r="W1120" s="25">
        <f t="shared" si="286"/>
        <v>2</v>
      </c>
      <c r="X1120" s="26"/>
      <c r="Y1120" s="2" t="s">
        <v>1312</v>
      </c>
      <c r="Z1120" s="2" t="s">
        <v>81</v>
      </c>
      <c r="AA1120" s="2" t="s">
        <v>1314</v>
      </c>
      <c r="AB1120" s="5"/>
      <c r="AC1120" s="5"/>
      <c r="AD1120" s="5"/>
      <c r="AE1120" s="5"/>
      <c r="AF1120" s="5"/>
      <c r="AG1120" s="5"/>
    </row>
    <row r="1121" spans="1:33" ht="15.95" customHeight="1" x14ac:dyDescent="0.3">
      <c r="A1121" s="22" t="b">
        <f t="shared" si="275"/>
        <v>0</v>
      </c>
      <c r="B1121" s="22" t="b">
        <f t="shared" si="276"/>
        <v>0</v>
      </c>
      <c r="C1121" s="22" t="b">
        <f t="shared" si="277"/>
        <v>0</v>
      </c>
      <c r="D1121" s="22" t="b">
        <f t="shared" si="278"/>
        <v>0</v>
      </c>
      <c r="E1121" s="22" t="b">
        <f t="shared" si="279"/>
        <v>0</v>
      </c>
      <c r="F1121" s="22" t="b">
        <f t="shared" si="274"/>
        <v>0</v>
      </c>
      <c r="G1121" s="22" t="b">
        <f t="shared" si="289"/>
        <v>0</v>
      </c>
      <c r="H1121" s="22" t="b">
        <f t="shared" si="280"/>
        <v>0</v>
      </c>
      <c r="I1121" s="22" t="b">
        <f t="shared" si="287"/>
        <v>0</v>
      </c>
      <c r="J1121" s="22" t="b">
        <f t="shared" si="281"/>
        <v>0</v>
      </c>
      <c r="K1121" s="3" t="str">
        <f>IF(AND(J1121,RIGHT(Y1121)="통"),Y1121,"")</f>
        <v/>
      </c>
      <c r="L1121" s="3" t="str">
        <f t="shared" si="282"/>
        <v/>
      </c>
      <c r="M1121" s="3" t="str">
        <f t="shared" si="283"/>
        <v/>
      </c>
      <c r="N1121" s="64" t="str">
        <f t="shared" si="288"/>
        <v/>
      </c>
      <c r="O1121" s="3" t="str">
        <f>IF(I1121,IF(I1122,CONCATENATE(Y1121,O1122),Y1121),"")</f>
        <v/>
      </c>
      <c r="P1121" s="19" t="str">
        <f>IF(G1121,O1121,IF(D1121,Y1121,""))</f>
        <v/>
      </c>
      <c r="Q1121" s="23">
        <f>_xlfn.XLOOKUP(R1121,summary!C1:C36,summary!B1:B36)</f>
        <v>43777</v>
      </c>
      <c r="R1121" s="24" t="str">
        <f t="shared" si="284"/>
        <v>동백2동</v>
      </c>
      <c r="S1121" s="24" t="str">
        <f>IF(J1121,Y1121,S1120)</f>
        <v>중2통</v>
      </c>
      <c r="T1121" s="24" t="str">
        <f>IF(J1121,P1122,T1120)</f>
        <v>(중동, 내촌)</v>
      </c>
      <c r="U1121" s="24" t="str">
        <f t="shared" si="285"/>
        <v>중</v>
      </c>
      <c r="V1121" s="25">
        <f>IF(J1121,M1121,V1120)</f>
        <v>2</v>
      </c>
      <c r="W1121" s="25">
        <f t="shared" si="286"/>
        <v>3</v>
      </c>
      <c r="X1121" s="26"/>
      <c r="Y1121" s="7"/>
      <c r="Z1121" s="2" t="s">
        <v>83</v>
      </c>
      <c r="AA1121" s="2" t="s">
        <v>1315</v>
      </c>
      <c r="AB1121" s="5"/>
      <c r="AC1121" s="5"/>
      <c r="AD1121" s="5"/>
      <c r="AE1121" s="5"/>
      <c r="AF1121" s="5"/>
      <c r="AG1121" s="5"/>
    </row>
    <row r="1122" spans="1:33" ht="15.95" customHeight="1" x14ac:dyDescent="0.3">
      <c r="A1122" s="22" t="b">
        <f t="shared" si="275"/>
        <v>0</v>
      </c>
      <c r="B1122" s="22" t="b">
        <f t="shared" si="276"/>
        <v>0</v>
      </c>
      <c r="C1122" s="22" t="b">
        <f t="shared" si="277"/>
        <v>0</v>
      </c>
      <c r="D1122" s="22" t="b">
        <f t="shared" si="278"/>
        <v>0</v>
      </c>
      <c r="E1122" s="22" t="b">
        <f t="shared" si="279"/>
        <v>0</v>
      </c>
      <c r="F1122" s="22" t="b">
        <f t="shared" si="274"/>
        <v>0</v>
      </c>
      <c r="G1122" s="22" t="b">
        <f t="shared" si="289"/>
        <v>0</v>
      </c>
      <c r="H1122" s="22" t="b">
        <f t="shared" si="280"/>
        <v>0</v>
      </c>
      <c r="I1122" s="22" t="b">
        <f t="shared" si="287"/>
        <v>0</v>
      </c>
      <c r="J1122" s="22" t="b">
        <f t="shared" si="281"/>
        <v>0</v>
      </c>
      <c r="K1122" s="3" t="str">
        <f>IF(AND(J1122,RIGHT(Y1122)="통"),Y1122,"")</f>
        <v/>
      </c>
      <c r="L1122" s="3" t="str">
        <f t="shared" si="282"/>
        <v/>
      </c>
      <c r="M1122" s="3" t="str">
        <f t="shared" si="283"/>
        <v/>
      </c>
      <c r="N1122" s="64" t="str">
        <f t="shared" si="288"/>
        <v/>
      </c>
      <c r="O1122" s="3" t="str">
        <f>IF(I1122,IF(I1123,CONCATENATE(Y1122,O1123),Y1122),"")</f>
        <v/>
      </c>
      <c r="P1122" s="19" t="str">
        <f>IF(G1122,O1122,IF(D1122,Y1122,""))</f>
        <v/>
      </c>
      <c r="Q1122" s="23">
        <f>_xlfn.XLOOKUP(R1122,summary!C1:C36,summary!B1:B36)</f>
        <v>43777</v>
      </c>
      <c r="R1122" s="24" t="str">
        <f t="shared" si="284"/>
        <v>동백2동</v>
      </c>
      <c r="S1122" s="24" t="str">
        <f>IF(J1122,Y1122,S1121)</f>
        <v>중2통</v>
      </c>
      <c r="T1122" s="24" t="str">
        <f>IF(J1122,P1123,T1121)</f>
        <v>(중동, 내촌)</v>
      </c>
      <c r="U1122" s="24" t="str">
        <f t="shared" si="285"/>
        <v>중</v>
      </c>
      <c r="V1122" s="25">
        <f>IF(J1122,M1122,V1121)</f>
        <v>2</v>
      </c>
      <c r="W1122" s="24" t="str">
        <f t="shared" si="286"/>
        <v/>
      </c>
      <c r="X1122" s="26"/>
      <c r="Y1122" s="7"/>
      <c r="Z1122" s="7"/>
      <c r="AA1122" s="7"/>
      <c r="AB1122" s="5"/>
      <c r="AC1122" s="5"/>
      <c r="AD1122" s="5"/>
      <c r="AE1122" s="5"/>
      <c r="AF1122" s="5"/>
      <c r="AG1122" s="5"/>
    </row>
    <row r="1123" spans="1:33" ht="15.95" customHeight="1" x14ac:dyDescent="0.3">
      <c r="A1123" s="22" t="b">
        <f t="shared" si="275"/>
        <v>1</v>
      </c>
      <c r="B1123" s="22" t="b">
        <f t="shared" si="276"/>
        <v>0</v>
      </c>
      <c r="C1123" s="22" t="b">
        <f t="shared" si="277"/>
        <v>0</v>
      </c>
      <c r="D1123" s="22" t="b">
        <f t="shared" si="278"/>
        <v>0</v>
      </c>
      <c r="E1123" s="22" t="b">
        <f t="shared" si="279"/>
        <v>0</v>
      </c>
      <c r="F1123" s="22" t="b">
        <f t="shared" si="274"/>
        <v>0</v>
      </c>
      <c r="G1123" s="22" t="b">
        <f t="shared" si="289"/>
        <v>0</v>
      </c>
      <c r="H1123" s="22" t="b">
        <f t="shared" si="280"/>
        <v>0</v>
      </c>
      <c r="I1123" s="22" t="b">
        <f t="shared" si="287"/>
        <v>0</v>
      </c>
      <c r="J1123" s="22" t="b">
        <f t="shared" si="281"/>
        <v>1</v>
      </c>
      <c r="K1123" s="3" t="str">
        <f>IF(AND(J1123,RIGHT(Y1123)="통"),Y1123,"")</f>
        <v>중3통</v>
      </c>
      <c r="L1123" s="3" t="str">
        <f t="shared" si="282"/>
        <v>중3</v>
      </c>
      <c r="M1123" s="22">
        <f t="shared" si="283"/>
        <v>3</v>
      </c>
      <c r="N1123" s="64" t="str">
        <f t="shared" si="288"/>
        <v>중</v>
      </c>
      <c r="O1123" s="3" t="str">
        <f>IF(I1123,IF(I1124,CONCATENATE(Y1123,O1124),Y1123),"")</f>
        <v/>
      </c>
      <c r="P1123" s="19" t="str">
        <f>IF(G1123,O1123,IF(D1123,Y1123,""))</f>
        <v/>
      </c>
      <c r="Q1123" s="23">
        <f>_xlfn.XLOOKUP(R1123,summary!C1:C36,summary!B1:B36)</f>
        <v>43777</v>
      </c>
      <c r="R1123" s="24" t="str">
        <f t="shared" si="284"/>
        <v>동백2동</v>
      </c>
      <c r="S1123" s="24" t="str">
        <f>IF(J1123,Y1123,S1122)</f>
        <v>중3통</v>
      </c>
      <c r="T1123" s="24" t="str">
        <f>IF(J1123,P1124,T1122)</f>
        <v>(중동, 초당곡)</v>
      </c>
      <c r="U1123" s="24" t="str">
        <f t="shared" si="285"/>
        <v>중</v>
      </c>
      <c r="V1123" s="25">
        <f>IF(J1123,M1123,V1122)</f>
        <v>3</v>
      </c>
      <c r="W1123" s="25">
        <f t="shared" si="286"/>
        <v>1</v>
      </c>
      <c r="X1123" s="26"/>
      <c r="Y1123" s="2" t="s">
        <v>1316</v>
      </c>
      <c r="Z1123" s="2" t="s">
        <v>79</v>
      </c>
      <c r="AA1123" s="2" t="s">
        <v>1318</v>
      </c>
      <c r="AB1123" s="5"/>
      <c r="AC1123" s="5"/>
      <c r="AD1123" s="5"/>
      <c r="AE1123" s="5"/>
      <c r="AF1123" s="5"/>
      <c r="AG1123" s="5"/>
    </row>
    <row r="1124" spans="1:33" ht="15.95" customHeight="1" x14ac:dyDescent="0.3">
      <c r="A1124" s="22" t="b">
        <f t="shared" si="275"/>
        <v>1</v>
      </c>
      <c r="B1124" s="22" t="b">
        <f t="shared" si="276"/>
        <v>1</v>
      </c>
      <c r="C1124" s="22" t="b">
        <f t="shared" si="277"/>
        <v>1</v>
      </c>
      <c r="D1124" s="22" t="b">
        <f t="shared" si="278"/>
        <v>1</v>
      </c>
      <c r="E1124" s="22" t="b">
        <f t="shared" si="279"/>
        <v>1</v>
      </c>
      <c r="F1124" s="22" t="b">
        <f t="shared" si="274"/>
        <v>0</v>
      </c>
      <c r="G1124" s="22" t="b">
        <f t="shared" si="289"/>
        <v>0</v>
      </c>
      <c r="H1124" s="22" t="b">
        <f t="shared" si="280"/>
        <v>0</v>
      </c>
      <c r="I1124" s="22" t="b">
        <f t="shared" si="287"/>
        <v>0</v>
      </c>
      <c r="J1124" s="22" t="b">
        <f t="shared" si="281"/>
        <v>0</v>
      </c>
      <c r="K1124" s="3" t="str">
        <f>IF(AND(J1124,RIGHT(Y1124)="통"),Y1124,"")</f>
        <v/>
      </c>
      <c r="L1124" s="3" t="str">
        <f t="shared" si="282"/>
        <v/>
      </c>
      <c r="M1124" s="3" t="str">
        <f t="shared" si="283"/>
        <v/>
      </c>
      <c r="N1124" s="64" t="str">
        <f t="shared" si="288"/>
        <v/>
      </c>
      <c r="O1124" s="3" t="str">
        <f>IF(I1124,IF(I1125,CONCATENATE(Y1124,O1125),Y1124),"")</f>
        <v/>
      </c>
      <c r="P1124" s="19" t="str">
        <f>IF(G1124,O1124,IF(D1124,Y1124,""))</f>
        <v>(중동, 초당곡)</v>
      </c>
      <c r="Q1124" s="23">
        <f>_xlfn.XLOOKUP(R1124,summary!C1:C36,summary!B1:B36)</f>
        <v>43777</v>
      </c>
      <c r="R1124" s="24" t="str">
        <f t="shared" si="284"/>
        <v>동백2동</v>
      </c>
      <c r="S1124" s="24" t="str">
        <f>IF(J1124,Y1124,S1123)</f>
        <v>중3통</v>
      </c>
      <c r="T1124" s="24" t="str">
        <f>IF(J1124,P1125,T1123)</f>
        <v>(중동, 초당곡)</v>
      </c>
      <c r="U1124" s="24" t="str">
        <f t="shared" si="285"/>
        <v>중</v>
      </c>
      <c r="V1124" s="25">
        <f>IF(J1124,M1124,V1123)</f>
        <v>3</v>
      </c>
      <c r="W1124" s="25">
        <f t="shared" si="286"/>
        <v>2</v>
      </c>
      <c r="X1124" s="26"/>
      <c r="Y1124" s="2" t="s">
        <v>1317</v>
      </c>
      <c r="Z1124" s="2" t="s">
        <v>81</v>
      </c>
      <c r="AA1124" s="2" t="s">
        <v>1319</v>
      </c>
      <c r="AB1124" s="5"/>
      <c r="AC1124" s="5"/>
      <c r="AD1124" s="5"/>
      <c r="AE1124" s="5"/>
      <c r="AF1124" s="5"/>
      <c r="AG1124" s="5"/>
    </row>
    <row r="1125" spans="1:33" ht="15.95" customHeight="1" x14ac:dyDescent="0.3">
      <c r="A1125" s="22" t="b">
        <f t="shared" si="275"/>
        <v>1</v>
      </c>
      <c r="B1125" s="22" t="b">
        <f t="shared" si="276"/>
        <v>0</v>
      </c>
      <c r="C1125" s="22" t="b">
        <f t="shared" si="277"/>
        <v>0</v>
      </c>
      <c r="D1125" s="22" t="b">
        <f t="shared" si="278"/>
        <v>0</v>
      </c>
      <c r="E1125" s="22" t="b">
        <f t="shared" si="279"/>
        <v>0</v>
      </c>
      <c r="F1125" s="22" t="b">
        <f t="shared" si="274"/>
        <v>0</v>
      </c>
      <c r="G1125" s="22" t="b">
        <f t="shared" si="289"/>
        <v>0</v>
      </c>
      <c r="H1125" s="22" t="b">
        <f t="shared" si="280"/>
        <v>0</v>
      </c>
      <c r="I1125" s="22" t="b">
        <f t="shared" si="287"/>
        <v>0</v>
      </c>
      <c r="J1125" s="22" t="b">
        <f t="shared" si="281"/>
        <v>1</v>
      </c>
      <c r="K1125" s="3" t="str">
        <f>IF(AND(J1125,RIGHT(Y1125)="통"),Y1125,"")</f>
        <v>중4통</v>
      </c>
      <c r="L1125" s="3" t="str">
        <f t="shared" si="282"/>
        <v>중4</v>
      </c>
      <c r="M1125" s="22">
        <f t="shared" si="283"/>
        <v>4</v>
      </c>
      <c r="N1125" s="64" t="str">
        <f t="shared" si="288"/>
        <v>중</v>
      </c>
      <c r="O1125" s="3" t="str">
        <f>IF(I1125,IF(I1126,CONCATENATE(Y1125,O1126),Y1125),"")</f>
        <v/>
      </c>
      <c r="P1125" s="19" t="str">
        <f>IF(G1125,O1125,IF(D1125,Y1125,""))</f>
        <v/>
      </c>
      <c r="Q1125" s="23">
        <f>_xlfn.XLOOKUP(R1125,summary!C1:C36,summary!B1:B36)</f>
        <v>43777</v>
      </c>
      <c r="R1125" s="24" t="str">
        <f t="shared" si="284"/>
        <v>동백2동</v>
      </c>
      <c r="S1125" s="24" t="str">
        <f>IF(J1125,Y1125,S1124)</f>
        <v>중4통</v>
      </c>
      <c r="T1125" s="24" t="str">
        <f>IF(J1125,P1126,T1124)</f>
        <v>(중동, 카운티스)</v>
      </c>
      <c r="U1125" s="24" t="str">
        <f t="shared" si="285"/>
        <v>중</v>
      </c>
      <c r="V1125" s="25">
        <f>IF(J1125,M1125,V1124)</f>
        <v>4</v>
      </c>
      <c r="W1125" s="25">
        <f t="shared" si="286"/>
        <v>1</v>
      </c>
      <c r="X1125" s="26"/>
      <c r="Y1125" s="2" t="s">
        <v>1320</v>
      </c>
      <c r="Z1125" s="2" t="s">
        <v>79</v>
      </c>
      <c r="AA1125" s="2" t="s">
        <v>1322</v>
      </c>
      <c r="AB1125" s="5"/>
      <c r="AC1125" s="5"/>
      <c r="AD1125" s="5"/>
      <c r="AE1125" s="5"/>
      <c r="AF1125" s="5"/>
      <c r="AG1125" s="5"/>
    </row>
    <row r="1126" spans="1:33" ht="15.95" customHeight="1" x14ac:dyDescent="0.3">
      <c r="A1126" s="22" t="b">
        <f t="shared" si="275"/>
        <v>1</v>
      </c>
      <c r="B1126" s="22" t="b">
        <f t="shared" si="276"/>
        <v>1</v>
      </c>
      <c r="C1126" s="22" t="b">
        <f t="shared" si="277"/>
        <v>1</v>
      </c>
      <c r="D1126" s="22" t="b">
        <f t="shared" si="278"/>
        <v>1</v>
      </c>
      <c r="E1126" s="22" t="b">
        <f t="shared" si="279"/>
        <v>1</v>
      </c>
      <c r="F1126" s="22" t="b">
        <f t="shared" si="274"/>
        <v>0</v>
      </c>
      <c r="G1126" s="22" t="b">
        <f t="shared" si="289"/>
        <v>0</v>
      </c>
      <c r="H1126" s="22" t="b">
        <f t="shared" si="280"/>
        <v>0</v>
      </c>
      <c r="I1126" s="22" t="b">
        <f t="shared" si="287"/>
        <v>0</v>
      </c>
      <c r="J1126" s="22" t="b">
        <f t="shared" si="281"/>
        <v>0</v>
      </c>
      <c r="K1126" s="3" t="str">
        <f>IF(AND(J1126,RIGHT(Y1126)="통"),Y1126,"")</f>
        <v/>
      </c>
      <c r="L1126" s="3" t="str">
        <f t="shared" si="282"/>
        <v/>
      </c>
      <c r="M1126" s="3" t="str">
        <f t="shared" si="283"/>
        <v/>
      </c>
      <c r="N1126" s="64" t="str">
        <f t="shared" si="288"/>
        <v/>
      </c>
      <c r="O1126" s="3" t="str">
        <f>IF(I1126,IF(I1127,CONCATENATE(Y1126,O1127),Y1126),"")</f>
        <v/>
      </c>
      <c r="P1126" s="19" t="str">
        <f>IF(G1126,O1126,IF(D1126,Y1126,""))</f>
        <v>(중동, 카운티스)</v>
      </c>
      <c r="Q1126" s="23">
        <f>_xlfn.XLOOKUP(R1126,summary!C1:C36,summary!B1:B36)</f>
        <v>43777</v>
      </c>
      <c r="R1126" s="24" t="str">
        <f t="shared" si="284"/>
        <v>동백2동</v>
      </c>
      <c r="S1126" s="24" t="str">
        <f>IF(J1126,Y1126,S1125)</f>
        <v>중4통</v>
      </c>
      <c r="T1126" s="24" t="str">
        <f>IF(J1126,P1127,T1125)</f>
        <v>(중동, 카운티스)</v>
      </c>
      <c r="U1126" s="24" t="str">
        <f t="shared" si="285"/>
        <v>중</v>
      </c>
      <c r="V1126" s="25">
        <f>IF(J1126,M1126,V1125)</f>
        <v>4</v>
      </c>
      <c r="W1126" s="25">
        <f t="shared" si="286"/>
        <v>2</v>
      </c>
      <c r="X1126" s="26"/>
      <c r="Y1126" s="2" t="s">
        <v>1321</v>
      </c>
      <c r="Z1126" s="2" t="s">
        <v>81</v>
      </c>
      <c r="AA1126" s="2" t="s">
        <v>1323</v>
      </c>
      <c r="AB1126" s="5"/>
      <c r="AC1126" s="5"/>
      <c r="AD1126" s="5"/>
      <c r="AE1126" s="5"/>
      <c r="AF1126" s="5"/>
      <c r="AG1126" s="5"/>
    </row>
    <row r="1127" spans="1:33" ht="15.95" customHeight="1" x14ac:dyDescent="0.3">
      <c r="A1127" s="22" t="b">
        <f t="shared" si="275"/>
        <v>1</v>
      </c>
      <c r="B1127" s="22" t="b">
        <f t="shared" si="276"/>
        <v>0</v>
      </c>
      <c r="C1127" s="22" t="b">
        <f t="shared" si="277"/>
        <v>0</v>
      </c>
      <c r="D1127" s="22" t="b">
        <f t="shared" si="278"/>
        <v>0</v>
      </c>
      <c r="E1127" s="22" t="b">
        <f t="shared" si="279"/>
        <v>0</v>
      </c>
      <c r="F1127" s="22" t="b">
        <f t="shared" si="274"/>
        <v>0</v>
      </c>
      <c r="G1127" s="22" t="b">
        <f t="shared" si="289"/>
        <v>0</v>
      </c>
      <c r="H1127" s="22" t="b">
        <f t="shared" si="280"/>
        <v>0</v>
      </c>
      <c r="I1127" s="22" t="b">
        <f t="shared" si="287"/>
        <v>0</v>
      </c>
      <c r="J1127" s="22" t="b">
        <f t="shared" si="281"/>
        <v>1</v>
      </c>
      <c r="K1127" s="3" t="str">
        <f>IF(AND(J1127,RIGHT(Y1127)="통"),Y1127,"")</f>
        <v>중5통</v>
      </c>
      <c r="L1127" s="3" t="str">
        <f t="shared" si="282"/>
        <v>중5</v>
      </c>
      <c r="M1127" s="22">
        <f t="shared" si="283"/>
        <v>5</v>
      </c>
      <c r="N1127" s="64" t="str">
        <f t="shared" si="288"/>
        <v>중</v>
      </c>
      <c r="O1127" s="3" t="str">
        <f>IF(I1127,IF(I1128,CONCATENATE(Y1127,O1128),Y1127),"")</f>
        <v/>
      </c>
      <c r="P1127" s="19" t="str">
        <f>IF(G1127,O1127,IF(D1127,Y1127,""))</f>
        <v/>
      </c>
      <c r="Q1127" s="23">
        <f>_xlfn.XLOOKUP(R1127,summary!C1:C36,summary!B1:B36)</f>
        <v>43777</v>
      </c>
      <c r="R1127" s="24" t="str">
        <f t="shared" si="284"/>
        <v>동백2동</v>
      </c>
      <c r="S1127" s="24" t="str">
        <f>IF(J1127,Y1127,S1126)</f>
        <v>중5통</v>
      </c>
      <c r="T1127" s="24" t="str">
        <f>IF(J1127,P1128,T1126)</f>
        <v>(중동, 성산마을서해그랑블)</v>
      </c>
      <c r="U1127" s="24" t="str">
        <f t="shared" si="285"/>
        <v>중</v>
      </c>
      <c r="V1127" s="25">
        <f>IF(J1127,M1127,V1126)</f>
        <v>5</v>
      </c>
      <c r="W1127" s="25">
        <f t="shared" si="286"/>
        <v>1</v>
      </c>
      <c r="X1127" s="26"/>
      <c r="Y1127" s="2" t="s">
        <v>1324</v>
      </c>
      <c r="Z1127" s="2" t="s">
        <v>79</v>
      </c>
      <c r="AA1127" s="2" t="s">
        <v>1326</v>
      </c>
      <c r="AB1127" s="5"/>
      <c r="AC1127" s="5"/>
      <c r="AD1127" s="5"/>
      <c r="AE1127" s="5"/>
      <c r="AF1127" s="5"/>
      <c r="AG1127" s="5"/>
    </row>
    <row r="1128" spans="1:33" ht="15.95" customHeight="1" x14ac:dyDescent="0.3">
      <c r="A1128" s="22" t="b">
        <f t="shared" si="275"/>
        <v>1</v>
      </c>
      <c r="B1128" s="22" t="b">
        <f t="shared" si="276"/>
        <v>1</v>
      </c>
      <c r="C1128" s="22" t="b">
        <f t="shared" si="277"/>
        <v>0</v>
      </c>
      <c r="D1128" s="22" t="b">
        <f t="shared" si="278"/>
        <v>0</v>
      </c>
      <c r="E1128" s="22" t="b">
        <f t="shared" si="279"/>
        <v>1</v>
      </c>
      <c r="F1128" s="22" t="b">
        <f t="shared" si="274"/>
        <v>1</v>
      </c>
      <c r="G1128" s="22" t="b">
        <f t="shared" si="289"/>
        <v>1</v>
      </c>
      <c r="H1128" s="22" t="b">
        <f t="shared" si="280"/>
        <v>0</v>
      </c>
      <c r="I1128" s="22" t="b">
        <f t="shared" si="287"/>
        <v>1</v>
      </c>
      <c r="J1128" s="22" t="b">
        <f t="shared" si="281"/>
        <v>0</v>
      </c>
      <c r="K1128" s="3" t="str">
        <f>IF(AND(J1128,RIGHT(Y1128)="통"),Y1128,"")</f>
        <v/>
      </c>
      <c r="L1128" s="3" t="str">
        <f t="shared" si="282"/>
        <v/>
      </c>
      <c r="M1128" s="3" t="str">
        <f t="shared" si="283"/>
        <v/>
      </c>
      <c r="N1128" s="64" t="str">
        <f t="shared" si="288"/>
        <v/>
      </c>
      <c r="O1128" s="3" t="str">
        <f>IF(I1128,IF(I1129,CONCATENATE(Y1128,O1129),Y1128),"")</f>
        <v>(중동, 성산마을서해그랑블)</v>
      </c>
      <c r="P1128" s="19" t="str">
        <f>IF(G1128,O1128,IF(D1128,Y1128,""))</f>
        <v>(중동, 성산마을서해그랑블)</v>
      </c>
      <c r="Q1128" s="23">
        <f>_xlfn.XLOOKUP(R1128,summary!C1:C36,summary!B1:B36)</f>
        <v>43777</v>
      </c>
      <c r="R1128" s="24" t="str">
        <f t="shared" si="284"/>
        <v>동백2동</v>
      </c>
      <c r="S1128" s="24" t="str">
        <f>IF(J1128,Y1128,S1127)</f>
        <v>중5통</v>
      </c>
      <c r="T1128" s="24" t="str">
        <f>IF(J1128,P1129,T1127)</f>
        <v>(중동, 성산마을서해그랑블)</v>
      </c>
      <c r="U1128" s="24" t="str">
        <f t="shared" si="285"/>
        <v>중</v>
      </c>
      <c r="V1128" s="25">
        <f>IF(J1128,M1128,V1127)</f>
        <v>5</v>
      </c>
      <c r="W1128" s="25">
        <f t="shared" si="286"/>
        <v>2</v>
      </c>
      <c r="X1128" s="26"/>
      <c r="Y1128" s="2" t="s">
        <v>1327</v>
      </c>
      <c r="Z1128" s="2" t="s">
        <v>81</v>
      </c>
      <c r="AA1128" s="2" t="s">
        <v>1328</v>
      </c>
      <c r="AB1128" s="5"/>
      <c r="AC1128" s="5"/>
      <c r="AD1128" s="5"/>
      <c r="AE1128" s="5"/>
      <c r="AF1128" s="5"/>
      <c r="AG1128" s="5"/>
    </row>
    <row r="1129" spans="1:33" ht="15.95" customHeight="1" x14ac:dyDescent="0.3">
      <c r="A1129" s="22" t="b">
        <f t="shared" si="275"/>
        <v>1</v>
      </c>
      <c r="B1129" s="22" t="b">
        <f t="shared" si="276"/>
        <v>0</v>
      </c>
      <c r="C1129" s="22" t="b">
        <f t="shared" si="277"/>
        <v>1</v>
      </c>
      <c r="D1129" s="22" t="b">
        <f t="shared" si="278"/>
        <v>0</v>
      </c>
      <c r="E1129" s="22" t="b">
        <f t="shared" si="279"/>
        <v>1</v>
      </c>
      <c r="F1129" s="22" t="b">
        <f t="shared" si="274"/>
        <v>1</v>
      </c>
      <c r="G1129" s="22" t="b">
        <f t="shared" si="289"/>
        <v>0</v>
      </c>
      <c r="H1129" s="22" t="b">
        <f t="shared" si="280"/>
        <v>1</v>
      </c>
      <c r="I1129" s="22" t="b">
        <f t="shared" si="287"/>
        <v>1</v>
      </c>
      <c r="J1129" s="22" t="b">
        <f t="shared" si="281"/>
        <v>0</v>
      </c>
      <c r="K1129" s="3" t="str">
        <f>IF(AND(J1129,RIGHT(Y1129)="통"),Y1129,"")</f>
        <v/>
      </c>
      <c r="L1129" s="3" t="str">
        <f t="shared" si="282"/>
        <v/>
      </c>
      <c r="M1129" s="3" t="str">
        <f t="shared" si="283"/>
        <v/>
      </c>
      <c r="N1129" s="64" t="str">
        <f t="shared" si="288"/>
        <v/>
      </c>
      <c r="O1129" s="3" t="str">
        <f>IF(I1129,IF(I1130,CONCATENATE(Y1129,O1130),Y1129),"")</f>
        <v>서해그랑블)</v>
      </c>
      <c r="P1129" s="19" t="str">
        <f>IF(G1129,O1129,IF(D1129,Y1129,""))</f>
        <v/>
      </c>
      <c r="Q1129" s="23">
        <f>_xlfn.XLOOKUP(R1129,summary!C1:C36,summary!B1:B36)</f>
        <v>43777</v>
      </c>
      <c r="R1129" s="24" t="str">
        <f t="shared" si="284"/>
        <v>동백2동</v>
      </c>
      <c r="S1129" s="24" t="str">
        <f>IF(J1129,Y1129,S1128)</f>
        <v>중5통</v>
      </c>
      <c r="T1129" s="24" t="str">
        <f>IF(J1129,P1130,T1128)</f>
        <v>(중동, 성산마을서해그랑블)</v>
      </c>
      <c r="U1129" s="24" t="str">
        <f t="shared" si="285"/>
        <v>중</v>
      </c>
      <c r="V1129" s="25">
        <f>IF(J1129,M1129,V1128)</f>
        <v>5</v>
      </c>
      <c r="W1129" s="25">
        <f t="shared" si="286"/>
        <v>3</v>
      </c>
      <c r="X1129" s="26"/>
      <c r="Y1129" s="2" t="s">
        <v>1103</v>
      </c>
      <c r="Z1129" s="2" t="s">
        <v>83</v>
      </c>
      <c r="AA1129" s="2" t="s">
        <v>1329</v>
      </c>
      <c r="AB1129" s="5"/>
      <c r="AC1129" s="5"/>
      <c r="AD1129" s="5"/>
      <c r="AE1129" s="5"/>
      <c r="AF1129" s="5"/>
      <c r="AG1129" s="5"/>
    </row>
    <row r="1130" spans="1:33" ht="15.95" customHeight="1" x14ac:dyDescent="0.3">
      <c r="A1130" s="22" t="b">
        <f t="shared" si="275"/>
        <v>0</v>
      </c>
      <c r="B1130" s="22" t="b">
        <f t="shared" si="276"/>
        <v>0</v>
      </c>
      <c r="C1130" s="22" t="b">
        <f t="shared" si="277"/>
        <v>0</v>
      </c>
      <c r="D1130" s="22" t="b">
        <f t="shared" si="278"/>
        <v>0</v>
      </c>
      <c r="E1130" s="22" t="b">
        <f t="shared" si="279"/>
        <v>0</v>
      </c>
      <c r="F1130" s="22" t="b">
        <f t="shared" si="274"/>
        <v>0</v>
      </c>
      <c r="G1130" s="22" t="b">
        <f t="shared" si="289"/>
        <v>0</v>
      </c>
      <c r="H1130" s="22" t="b">
        <f t="shared" si="280"/>
        <v>0</v>
      </c>
      <c r="I1130" s="22" t="b">
        <f t="shared" si="287"/>
        <v>0</v>
      </c>
      <c r="J1130" s="22" t="b">
        <f t="shared" si="281"/>
        <v>0</v>
      </c>
      <c r="K1130" s="3" t="str">
        <f>IF(AND(J1130,RIGHT(Y1130)="통"),Y1130,"")</f>
        <v/>
      </c>
      <c r="L1130" s="3" t="str">
        <f t="shared" si="282"/>
        <v/>
      </c>
      <c r="M1130" s="3" t="str">
        <f t="shared" si="283"/>
        <v/>
      </c>
      <c r="N1130" s="64" t="str">
        <f t="shared" si="288"/>
        <v/>
      </c>
      <c r="O1130" s="3" t="str">
        <f>IF(I1130,IF(I1131,CONCATENATE(Y1130,O1131),Y1130),"")</f>
        <v/>
      </c>
      <c r="P1130" s="19" t="str">
        <f>IF(G1130,O1130,IF(D1130,Y1130,""))</f>
        <v/>
      </c>
      <c r="Q1130" s="23">
        <f>_xlfn.XLOOKUP(R1130,summary!C1:C36,summary!B1:B36)</f>
        <v>43777</v>
      </c>
      <c r="R1130" s="24" t="str">
        <f t="shared" si="284"/>
        <v>동백2동</v>
      </c>
      <c r="S1130" s="24" t="str">
        <f>IF(J1130,Y1130,S1129)</f>
        <v>중5통</v>
      </c>
      <c r="T1130" s="24" t="str">
        <f>IF(J1130,P1131,T1129)</f>
        <v>(중동, 성산마을서해그랑블)</v>
      </c>
      <c r="U1130" s="24" t="str">
        <f t="shared" si="285"/>
        <v>중</v>
      </c>
      <c r="V1130" s="25">
        <f>IF(J1130,M1130,V1129)</f>
        <v>5</v>
      </c>
      <c r="W1130" s="25">
        <f t="shared" si="286"/>
        <v>4</v>
      </c>
      <c r="X1130" s="26"/>
      <c r="Y1130" s="7"/>
      <c r="Z1130" s="2" t="s">
        <v>90</v>
      </c>
      <c r="AA1130" s="2" t="s">
        <v>1330</v>
      </c>
      <c r="AB1130" s="5"/>
      <c r="AC1130" s="5"/>
      <c r="AD1130" s="5"/>
      <c r="AE1130" s="5"/>
      <c r="AF1130" s="5"/>
      <c r="AG1130" s="5"/>
    </row>
    <row r="1131" spans="1:33" ht="15.95" customHeight="1" x14ac:dyDescent="0.3">
      <c r="A1131" s="22" t="b">
        <f t="shared" si="275"/>
        <v>0</v>
      </c>
      <c r="B1131" s="22" t="b">
        <f t="shared" si="276"/>
        <v>0</v>
      </c>
      <c r="C1131" s="22" t="b">
        <f t="shared" si="277"/>
        <v>0</v>
      </c>
      <c r="D1131" s="22" t="b">
        <f t="shared" si="278"/>
        <v>0</v>
      </c>
      <c r="E1131" s="22" t="b">
        <f t="shared" si="279"/>
        <v>0</v>
      </c>
      <c r="F1131" s="22" t="b">
        <f t="shared" si="274"/>
        <v>0</v>
      </c>
      <c r="G1131" s="22" t="b">
        <f t="shared" si="289"/>
        <v>0</v>
      </c>
      <c r="H1131" s="22" t="b">
        <f t="shared" si="280"/>
        <v>0</v>
      </c>
      <c r="I1131" s="22" t="b">
        <f t="shared" si="287"/>
        <v>0</v>
      </c>
      <c r="J1131" s="22" t="b">
        <f t="shared" si="281"/>
        <v>0</v>
      </c>
      <c r="K1131" s="3" t="str">
        <f>IF(AND(J1131,RIGHT(Y1131)="통"),Y1131,"")</f>
        <v/>
      </c>
      <c r="L1131" s="3" t="str">
        <f t="shared" si="282"/>
        <v/>
      </c>
      <c r="M1131" s="3" t="str">
        <f t="shared" si="283"/>
        <v/>
      </c>
      <c r="N1131" s="64" t="str">
        <f t="shared" si="288"/>
        <v/>
      </c>
      <c r="O1131" s="3" t="str">
        <f>IF(I1131,IF(I1132,CONCATENATE(Y1131,O1132),Y1131),"")</f>
        <v/>
      </c>
      <c r="P1131" s="19" t="str">
        <f>IF(G1131,O1131,IF(D1131,Y1131,""))</f>
        <v/>
      </c>
      <c r="Q1131" s="23">
        <f>_xlfn.XLOOKUP(R1131,summary!C1:C36,summary!B1:B36)</f>
        <v>43777</v>
      </c>
      <c r="R1131" s="24" t="str">
        <f t="shared" si="284"/>
        <v>동백2동</v>
      </c>
      <c r="S1131" s="24" t="str">
        <f>IF(J1131,Y1131,S1130)</f>
        <v>중5통</v>
      </c>
      <c r="T1131" s="24" t="str">
        <f>IF(J1131,P1132,T1130)</f>
        <v>(중동, 성산마을서해그랑블)</v>
      </c>
      <c r="U1131" s="24" t="str">
        <f t="shared" si="285"/>
        <v>중</v>
      </c>
      <c r="V1131" s="25">
        <f>IF(J1131,M1131,V1130)</f>
        <v>5</v>
      </c>
      <c r="W1131" s="25">
        <f t="shared" si="286"/>
        <v>5</v>
      </c>
      <c r="X1131" s="26"/>
      <c r="Y1131" s="7"/>
      <c r="Z1131" s="2" t="s">
        <v>106</v>
      </c>
      <c r="AA1131" s="2" t="s">
        <v>1331</v>
      </c>
      <c r="AB1131" s="5"/>
      <c r="AC1131" s="5"/>
      <c r="AD1131" s="5"/>
      <c r="AE1131" s="5"/>
      <c r="AF1131" s="5"/>
      <c r="AG1131" s="5"/>
    </row>
    <row r="1132" spans="1:33" ht="15.95" customHeight="1" x14ac:dyDescent="0.3">
      <c r="A1132" s="22" t="b">
        <f t="shared" si="275"/>
        <v>0</v>
      </c>
      <c r="B1132" s="22" t="b">
        <f t="shared" si="276"/>
        <v>0</v>
      </c>
      <c r="C1132" s="22" t="b">
        <f t="shared" si="277"/>
        <v>0</v>
      </c>
      <c r="D1132" s="22" t="b">
        <f t="shared" si="278"/>
        <v>0</v>
      </c>
      <c r="E1132" s="22" t="b">
        <f t="shared" si="279"/>
        <v>0</v>
      </c>
      <c r="F1132" s="22" t="b">
        <f t="shared" si="274"/>
        <v>0</v>
      </c>
      <c r="G1132" s="22" t="b">
        <f t="shared" si="289"/>
        <v>0</v>
      </c>
      <c r="H1132" s="22" t="b">
        <f t="shared" si="280"/>
        <v>0</v>
      </c>
      <c r="I1132" s="22" t="b">
        <f t="shared" si="287"/>
        <v>0</v>
      </c>
      <c r="J1132" s="22" t="b">
        <f t="shared" si="281"/>
        <v>0</v>
      </c>
      <c r="K1132" s="3" t="str">
        <f>IF(AND(J1132,RIGHT(Y1132)="통"),Y1132,"")</f>
        <v/>
      </c>
      <c r="L1132" s="3" t="str">
        <f t="shared" si="282"/>
        <v/>
      </c>
      <c r="M1132" s="3" t="str">
        <f t="shared" si="283"/>
        <v/>
      </c>
      <c r="N1132" s="64" t="str">
        <f t="shared" si="288"/>
        <v/>
      </c>
      <c r="O1132" s="3" t="str">
        <f>IF(I1132,IF(I1133,CONCATENATE(Y1132,O1133),Y1132),"")</f>
        <v/>
      </c>
      <c r="P1132" s="19" t="str">
        <f>IF(G1132,O1132,IF(D1132,Y1132,""))</f>
        <v/>
      </c>
      <c r="Q1132" s="23">
        <f>_xlfn.XLOOKUP(R1132,summary!C1:C36,summary!B1:B36)</f>
        <v>43777</v>
      </c>
      <c r="R1132" s="24" t="str">
        <f t="shared" si="284"/>
        <v>동백2동</v>
      </c>
      <c r="S1132" s="24" t="str">
        <f>IF(J1132,Y1132,S1131)</f>
        <v>중5통</v>
      </c>
      <c r="T1132" s="24" t="str">
        <f>IF(J1132,P1133,T1131)</f>
        <v>(중동, 성산마을서해그랑블)</v>
      </c>
      <c r="U1132" s="24" t="str">
        <f t="shared" si="285"/>
        <v>중</v>
      </c>
      <c r="V1132" s="25">
        <f>IF(J1132,M1132,V1131)</f>
        <v>5</v>
      </c>
      <c r="W1132" s="25">
        <f t="shared" si="286"/>
        <v>6</v>
      </c>
      <c r="X1132" s="26"/>
      <c r="Y1132" s="7"/>
      <c r="Z1132" s="2" t="s">
        <v>108</v>
      </c>
      <c r="AA1132" s="2" t="s">
        <v>1332</v>
      </c>
      <c r="AB1132" s="5"/>
      <c r="AC1132" s="5"/>
      <c r="AD1132" s="5"/>
      <c r="AE1132" s="5"/>
      <c r="AF1132" s="5"/>
      <c r="AG1132" s="5"/>
    </row>
    <row r="1133" spans="1:33" ht="15.95" customHeight="1" x14ac:dyDescent="0.3">
      <c r="A1133" s="22" t="b">
        <f t="shared" si="275"/>
        <v>0</v>
      </c>
      <c r="B1133" s="22" t="b">
        <f t="shared" si="276"/>
        <v>0</v>
      </c>
      <c r="C1133" s="22" t="b">
        <f t="shared" si="277"/>
        <v>0</v>
      </c>
      <c r="D1133" s="22" t="b">
        <f t="shared" si="278"/>
        <v>0</v>
      </c>
      <c r="E1133" s="22" t="b">
        <f t="shared" si="279"/>
        <v>0</v>
      </c>
      <c r="F1133" s="22" t="b">
        <f t="shared" si="274"/>
        <v>0</v>
      </c>
      <c r="G1133" s="22" t="b">
        <f t="shared" si="289"/>
        <v>0</v>
      </c>
      <c r="H1133" s="22" t="b">
        <f t="shared" si="280"/>
        <v>0</v>
      </c>
      <c r="I1133" s="22" t="b">
        <f t="shared" si="287"/>
        <v>0</v>
      </c>
      <c r="J1133" s="22" t="b">
        <f t="shared" si="281"/>
        <v>0</v>
      </c>
      <c r="K1133" s="3" t="str">
        <f>IF(AND(J1133,RIGHT(Y1133)="통"),Y1133,"")</f>
        <v/>
      </c>
      <c r="L1133" s="3" t="str">
        <f t="shared" si="282"/>
        <v/>
      </c>
      <c r="M1133" s="3" t="str">
        <f t="shared" si="283"/>
        <v/>
      </c>
      <c r="N1133" s="64" t="str">
        <f t="shared" si="288"/>
        <v/>
      </c>
      <c r="O1133" s="3" t="str">
        <f>IF(I1133,IF(I1134,CONCATENATE(Y1133,O1134),Y1133),"")</f>
        <v/>
      </c>
      <c r="P1133" s="19" t="str">
        <f>IF(G1133,O1133,IF(D1133,Y1133,""))</f>
        <v/>
      </c>
      <c r="Q1133" s="23">
        <f>_xlfn.XLOOKUP(R1133,summary!C1:C36,summary!B1:B36)</f>
        <v>43777</v>
      </c>
      <c r="R1133" s="24" t="str">
        <f t="shared" si="284"/>
        <v>동백2동</v>
      </c>
      <c r="S1133" s="24" t="str">
        <f>IF(J1133,Y1133,S1132)</f>
        <v>중5통</v>
      </c>
      <c r="T1133" s="24" t="str">
        <f>IF(J1133,P1134,T1132)</f>
        <v>(중동, 성산마을서해그랑블)</v>
      </c>
      <c r="U1133" s="24" t="str">
        <f t="shared" si="285"/>
        <v>중</v>
      </c>
      <c r="V1133" s="25">
        <f>IF(J1133,M1133,V1132)</f>
        <v>5</v>
      </c>
      <c r="W1133" s="25">
        <f t="shared" si="286"/>
        <v>7</v>
      </c>
      <c r="X1133" s="26"/>
      <c r="Y1133" s="7"/>
      <c r="Z1133" s="2" t="s">
        <v>110</v>
      </c>
      <c r="AA1133" s="2" t="s">
        <v>1333</v>
      </c>
      <c r="AB1133" s="5"/>
      <c r="AC1133" s="5"/>
      <c r="AD1133" s="5"/>
      <c r="AE1133" s="5"/>
      <c r="AF1133" s="5"/>
      <c r="AG1133" s="5"/>
    </row>
    <row r="1134" spans="1:33" ht="15.95" customHeight="1" x14ac:dyDescent="0.3">
      <c r="A1134" s="22" t="b">
        <f t="shared" si="275"/>
        <v>0</v>
      </c>
      <c r="B1134" s="22" t="b">
        <f t="shared" si="276"/>
        <v>0</v>
      </c>
      <c r="C1134" s="22" t="b">
        <f t="shared" si="277"/>
        <v>0</v>
      </c>
      <c r="D1134" s="22" t="b">
        <f t="shared" si="278"/>
        <v>0</v>
      </c>
      <c r="E1134" s="22" t="b">
        <f t="shared" si="279"/>
        <v>0</v>
      </c>
      <c r="F1134" s="22" t="b">
        <f t="shared" si="274"/>
        <v>0</v>
      </c>
      <c r="G1134" s="22" t="b">
        <f t="shared" si="289"/>
        <v>0</v>
      </c>
      <c r="H1134" s="22" t="b">
        <f t="shared" si="280"/>
        <v>0</v>
      </c>
      <c r="I1134" s="22" t="b">
        <f t="shared" si="287"/>
        <v>0</v>
      </c>
      <c r="J1134" s="22" t="b">
        <f t="shared" si="281"/>
        <v>0</v>
      </c>
      <c r="K1134" s="3" t="str">
        <f>IF(AND(J1134,RIGHT(Y1134)="통"),Y1134,"")</f>
        <v/>
      </c>
      <c r="L1134" s="3" t="str">
        <f t="shared" si="282"/>
        <v/>
      </c>
      <c r="M1134" s="3" t="str">
        <f t="shared" si="283"/>
        <v/>
      </c>
      <c r="N1134" s="64" t="str">
        <f t="shared" si="288"/>
        <v/>
      </c>
      <c r="O1134" s="3" t="str">
        <f>IF(I1134,IF(I1135,CONCATENATE(Y1134,O1135),Y1134),"")</f>
        <v/>
      </c>
      <c r="P1134" s="19" t="str">
        <f>IF(G1134,O1134,IF(D1134,Y1134,""))</f>
        <v/>
      </c>
      <c r="Q1134" s="23">
        <f>_xlfn.XLOOKUP(R1134,summary!C1:C36,summary!B1:B36)</f>
        <v>43777</v>
      </c>
      <c r="R1134" s="24" t="str">
        <f t="shared" si="284"/>
        <v>동백2동</v>
      </c>
      <c r="S1134" s="24" t="str">
        <f>IF(J1134,Y1134,S1133)</f>
        <v>중5통</v>
      </c>
      <c r="T1134" s="24" t="str">
        <f>IF(J1134,P1135,T1133)</f>
        <v>(중동, 성산마을서해그랑블)</v>
      </c>
      <c r="U1134" s="24" t="str">
        <f t="shared" si="285"/>
        <v>중</v>
      </c>
      <c r="V1134" s="25">
        <f>IF(J1134,M1134,V1133)</f>
        <v>5</v>
      </c>
      <c r="W1134" s="25">
        <f t="shared" si="286"/>
        <v>8</v>
      </c>
      <c r="X1134" s="26"/>
      <c r="Y1134" s="7"/>
      <c r="Z1134" s="2" t="s">
        <v>112</v>
      </c>
      <c r="AA1134" s="2" t="s">
        <v>1334</v>
      </c>
      <c r="AB1134" s="5"/>
      <c r="AC1134" s="5"/>
      <c r="AD1134" s="5"/>
      <c r="AE1134" s="5"/>
      <c r="AF1134" s="5"/>
      <c r="AG1134" s="5"/>
    </row>
    <row r="1135" spans="1:33" ht="15.95" customHeight="1" x14ac:dyDescent="0.3">
      <c r="A1135" s="22" t="b">
        <f t="shared" si="275"/>
        <v>0</v>
      </c>
      <c r="B1135" s="22" t="b">
        <f t="shared" si="276"/>
        <v>0</v>
      </c>
      <c r="C1135" s="22" t="b">
        <f t="shared" si="277"/>
        <v>0</v>
      </c>
      <c r="D1135" s="22" t="b">
        <f t="shared" si="278"/>
        <v>0</v>
      </c>
      <c r="E1135" s="22" t="b">
        <f t="shared" si="279"/>
        <v>0</v>
      </c>
      <c r="F1135" s="22" t="b">
        <f t="shared" ref="F1135:F1198" si="290">_xlfn.XOR(B1135,C1135)</f>
        <v>0</v>
      </c>
      <c r="G1135" s="22" t="b">
        <f t="shared" si="289"/>
        <v>0</v>
      </c>
      <c r="H1135" s="22" t="b">
        <f t="shared" si="280"/>
        <v>0</v>
      </c>
      <c r="I1135" s="22" t="b">
        <f t="shared" si="287"/>
        <v>0</v>
      </c>
      <c r="J1135" s="22" t="b">
        <f t="shared" si="281"/>
        <v>0</v>
      </c>
      <c r="K1135" s="3" t="str">
        <f>IF(AND(J1135,RIGHT(Y1135)="통"),Y1135,"")</f>
        <v/>
      </c>
      <c r="L1135" s="3" t="str">
        <f t="shared" si="282"/>
        <v/>
      </c>
      <c r="M1135" s="3" t="str">
        <f t="shared" si="283"/>
        <v/>
      </c>
      <c r="N1135" s="64" t="str">
        <f t="shared" si="288"/>
        <v/>
      </c>
      <c r="O1135" s="3" t="str">
        <f>IF(I1135,IF(I1136,CONCATENATE(Y1135,O1136),Y1135),"")</f>
        <v/>
      </c>
      <c r="P1135" s="19" t="str">
        <f>IF(G1135,O1135,IF(D1135,Y1135,""))</f>
        <v/>
      </c>
      <c r="Q1135" s="23">
        <f>_xlfn.XLOOKUP(R1135,summary!C1:C36,summary!B1:B36)</f>
        <v>43777</v>
      </c>
      <c r="R1135" s="24" t="str">
        <f t="shared" si="284"/>
        <v>동백2동</v>
      </c>
      <c r="S1135" s="24" t="str">
        <f>IF(J1135,Y1135,S1134)</f>
        <v>중5통</v>
      </c>
      <c r="T1135" s="24" t="str">
        <f>IF(J1135,P1136,T1134)</f>
        <v>(중동, 성산마을서해그랑블)</v>
      </c>
      <c r="U1135" s="24" t="str">
        <f t="shared" si="285"/>
        <v>중</v>
      </c>
      <c r="V1135" s="25">
        <f>IF(J1135,M1135,V1134)</f>
        <v>5</v>
      </c>
      <c r="W1135" s="25">
        <f t="shared" si="286"/>
        <v>9</v>
      </c>
      <c r="X1135" s="26"/>
      <c r="Y1135" s="7"/>
      <c r="Z1135" s="2" t="s">
        <v>114</v>
      </c>
      <c r="AA1135" s="2" t="s">
        <v>1335</v>
      </c>
      <c r="AB1135" s="5"/>
      <c r="AC1135" s="5"/>
      <c r="AD1135" s="5"/>
      <c r="AE1135" s="5"/>
      <c r="AF1135" s="5"/>
      <c r="AG1135" s="5"/>
    </row>
    <row r="1136" spans="1:33" ht="15.95" customHeight="1" x14ac:dyDescent="0.3">
      <c r="A1136" s="22" t="b">
        <f t="shared" si="275"/>
        <v>0</v>
      </c>
      <c r="B1136" s="22" t="b">
        <f t="shared" si="276"/>
        <v>0</v>
      </c>
      <c r="C1136" s="22" t="b">
        <f t="shared" si="277"/>
        <v>0</v>
      </c>
      <c r="D1136" s="22" t="b">
        <f t="shared" si="278"/>
        <v>0</v>
      </c>
      <c r="E1136" s="22" t="b">
        <f t="shared" si="279"/>
        <v>0</v>
      </c>
      <c r="F1136" s="22" t="b">
        <f t="shared" si="290"/>
        <v>0</v>
      </c>
      <c r="G1136" s="22" t="b">
        <f t="shared" si="289"/>
        <v>0</v>
      </c>
      <c r="H1136" s="22" t="b">
        <f t="shared" si="280"/>
        <v>0</v>
      </c>
      <c r="I1136" s="22" t="b">
        <f t="shared" si="287"/>
        <v>0</v>
      </c>
      <c r="J1136" s="22" t="b">
        <f t="shared" si="281"/>
        <v>0</v>
      </c>
      <c r="K1136" s="3" t="str">
        <f>IF(AND(J1136,RIGHT(Y1136)="통"),Y1136,"")</f>
        <v/>
      </c>
      <c r="L1136" s="3" t="str">
        <f t="shared" si="282"/>
        <v/>
      </c>
      <c r="M1136" s="3" t="str">
        <f t="shared" si="283"/>
        <v/>
      </c>
      <c r="N1136" s="64" t="str">
        <f t="shared" si="288"/>
        <v/>
      </c>
      <c r="O1136" s="3" t="str">
        <f>IF(I1136,IF(I1137,CONCATENATE(Y1136,O1137),Y1136),"")</f>
        <v/>
      </c>
      <c r="P1136" s="19" t="str">
        <f>IF(G1136,O1136,IF(D1136,Y1136,""))</f>
        <v/>
      </c>
      <c r="Q1136" s="23">
        <f>_xlfn.XLOOKUP(R1136,summary!C1:C36,summary!B1:B36)</f>
        <v>43777</v>
      </c>
      <c r="R1136" s="24" t="str">
        <f t="shared" si="284"/>
        <v>동백2동</v>
      </c>
      <c r="S1136" s="24" t="str">
        <f>IF(J1136,Y1136,S1135)</f>
        <v>중5통</v>
      </c>
      <c r="T1136" s="24" t="str">
        <f>IF(J1136,P1137,T1135)</f>
        <v>(중동, 성산마을서해그랑블)</v>
      </c>
      <c r="U1136" s="24" t="str">
        <f t="shared" si="285"/>
        <v>중</v>
      </c>
      <c r="V1136" s="25">
        <f>IF(J1136,M1136,V1135)</f>
        <v>5</v>
      </c>
      <c r="W1136" s="25">
        <f t="shared" si="286"/>
        <v>10</v>
      </c>
      <c r="X1136" s="26"/>
      <c r="Y1136" s="7"/>
      <c r="Z1136" s="2" t="s">
        <v>116</v>
      </c>
      <c r="AA1136" s="2" t="s">
        <v>1336</v>
      </c>
      <c r="AB1136" s="5"/>
      <c r="AC1136" s="5"/>
      <c r="AD1136" s="5"/>
      <c r="AE1136" s="5"/>
      <c r="AF1136" s="5"/>
      <c r="AG1136" s="5"/>
    </row>
    <row r="1137" spans="1:33" ht="15.95" customHeight="1" x14ac:dyDescent="0.3">
      <c r="A1137" s="22" t="b">
        <f t="shared" si="275"/>
        <v>0</v>
      </c>
      <c r="B1137" s="22" t="b">
        <f t="shared" si="276"/>
        <v>0</v>
      </c>
      <c r="C1137" s="22" t="b">
        <f t="shared" si="277"/>
        <v>0</v>
      </c>
      <c r="D1137" s="22" t="b">
        <f t="shared" si="278"/>
        <v>0</v>
      </c>
      <c r="E1137" s="22" t="b">
        <f t="shared" si="279"/>
        <v>0</v>
      </c>
      <c r="F1137" s="22" t="b">
        <f t="shared" si="290"/>
        <v>0</v>
      </c>
      <c r="G1137" s="22" t="b">
        <f t="shared" si="289"/>
        <v>0</v>
      </c>
      <c r="H1137" s="22" t="b">
        <f t="shared" si="280"/>
        <v>0</v>
      </c>
      <c r="I1137" s="22" t="b">
        <f t="shared" si="287"/>
        <v>0</v>
      </c>
      <c r="J1137" s="22" t="b">
        <f t="shared" si="281"/>
        <v>0</v>
      </c>
      <c r="K1137" s="3" t="str">
        <f>IF(AND(J1137,RIGHT(Y1137)="통"),Y1137,"")</f>
        <v/>
      </c>
      <c r="L1137" s="3" t="str">
        <f t="shared" si="282"/>
        <v/>
      </c>
      <c r="M1137" s="3" t="str">
        <f t="shared" si="283"/>
        <v/>
      </c>
      <c r="N1137" s="64" t="str">
        <f t="shared" si="288"/>
        <v/>
      </c>
      <c r="O1137" s="3" t="str">
        <f>IF(I1137,IF(I1138,CONCATENATE(Y1137,O1138),Y1137),"")</f>
        <v/>
      </c>
      <c r="P1137" s="19" t="str">
        <f>IF(G1137,O1137,IF(D1137,Y1137,""))</f>
        <v/>
      </c>
      <c r="Q1137" s="23">
        <f>_xlfn.XLOOKUP(R1137,summary!C1:C36,summary!B1:B36)</f>
        <v>43777</v>
      </c>
      <c r="R1137" s="24" t="str">
        <f t="shared" si="284"/>
        <v>동백2동</v>
      </c>
      <c r="S1137" s="24" t="str">
        <f>IF(J1137,Y1137,S1136)</f>
        <v>중5통</v>
      </c>
      <c r="T1137" s="24" t="str">
        <f>IF(J1137,P1138,T1136)</f>
        <v>(중동, 성산마을서해그랑블)</v>
      </c>
      <c r="U1137" s="24" t="str">
        <f t="shared" si="285"/>
        <v>중</v>
      </c>
      <c r="V1137" s="25">
        <f>IF(J1137,M1137,V1136)</f>
        <v>5</v>
      </c>
      <c r="W1137" s="25">
        <f t="shared" si="286"/>
        <v>11</v>
      </c>
      <c r="X1137" s="26"/>
      <c r="Y1137" s="7"/>
      <c r="Z1137" s="2" t="s">
        <v>118</v>
      </c>
      <c r="AA1137" s="2" t="s">
        <v>1337</v>
      </c>
      <c r="AB1137" s="5"/>
      <c r="AC1137" s="5"/>
      <c r="AD1137" s="5"/>
      <c r="AE1137" s="5"/>
      <c r="AF1137" s="5"/>
      <c r="AG1137" s="5"/>
    </row>
    <row r="1138" spans="1:33" ht="15.95" customHeight="1" x14ac:dyDescent="0.3">
      <c r="A1138" s="22" t="b">
        <f t="shared" si="275"/>
        <v>0</v>
      </c>
      <c r="B1138" s="22" t="b">
        <f t="shared" si="276"/>
        <v>0</v>
      </c>
      <c r="C1138" s="22" t="b">
        <f t="shared" si="277"/>
        <v>0</v>
      </c>
      <c r="D1138" s="22" t="b">
        <f t="shared" si="278"/>
        <v>0</v>
      </c>
      <c r="E1138" s="22" t="b">
        <f t="shared" si="279"/>
        <v>0</v>
      </c>
      <c r="F1138" s="22" t="b">
        <f t="shared" si="290"/>
        <v>0</v>
      </c>
      <c r="G1138" s="22" t="b">
        <f t="shared" si="289"/>
        <v>0</v>
      </c>
      <c r="H1138" s="22" t="b">
        <f t="shared" si="280"/>
        <v>0</v>
      </c>
      <c r="I1138" s="22" t="b">
        <f t="shared" si="287"/>
        <v>0</v>
      </c>
      <c r="J1138" s="22" t="b">
        <f t="shared" si="281"/>
        <v>0</v>
      </c>
      <c r="K1138" s="3" t="str">
        <f>IF(AND(J1138,RIGHT(Y1138)="통"),Y1138,"")</f>
        <v/>
      </c>
      <c r="L1138" s="3" t="str">
        <f t="shared" si="282"/>
        <v/>
      </c>
      <c r="M1138" s="3" t="str">
        <f t="shared" si="283"/>
        <v/>
      </c>
      <c r="N1138" s="64" t="str">
        <f t="shared" si="288"/>
        <v/>
      </c>
      <c r="O1138" s="3" t="str">
        <f>IF(I1138,IF(I1139,CONCATENATE(Y1138,O1139),Y1138),"")</f>
        <v/>
      </c>
      <c r="P1138" s="19" t="str">
        <f>IF(G1138,O1138,IF(D1138,Y1138,""))</f>
        <v/>
      </c>
      <c r="Q1138" s="23">
        <f>_xlfn.XLOOKUP(R1138,summary!C1:C36,summary!B1:B36)</f>
        <v>43777</v>
      </c>
      <c r="R1138" s="24" t="str">
        <f t="shared" si="284"/>
        <v>동백2동</v>
      </c>
      <c r="S1138" s="24" t="str">
        <f>IF(J1138,Y1138,S1137)</f>
        <v>중5통</v>
      </c>
      <c r="T1138" s="24" t="str">
        <f>IF(J1138,P1139,T1137)</f>
        <v>(중동, 성산마을서해그랑블)</v>
      </c>
      <c r="U1138" s="24" t="str">
        <f t="shared" si="285"/>
        <v>중</v>
      </c>
      <c r="V1138" s="25">
        <f>IF(J1138,M1138,V1137)</f>
        <v>5</v>
      </c>
      <c r="W1138" s="25">
        <f t="shared" si="286"/>
        <v>12</v>
      </c>
      <c r="X1138" s="26"/>
      <c r="Y1138" s="7"/>
      <c r="Z1138" s="2" t="s">
        <v>120</v>
      </c>
      <c r="AA1138" s="2" t="s">
        <v>1338</v>
      </c>
      <c r="AB1138" s="5"/>
      <c r="AC1138" s="5"/>
      <c r="AD1138" s="5"/>
      <c r="AE1138" s="5"/>
      <c r="AF1138" s="5"/>
      <c r="AG1138" s="5"/>
    </row>
    <row r="1139" spans="1:33" ht="15.95" customHeight="1" x14ac:dyDescent="0.3">
      <c r="A1139" s="22" t="b">
        <f t="shared" si="275"/>
        <v>0</v>
      </c>
      <c r="B1139" s="22" t="b">
        <f t="shared" si="276"/>
        <v>0</v>
      </c>
      <c r="C1139" s="22" t="b">
        <f t="shared" si="277"/>
        <v>0</v>
      </c>
      <c r="D1139" s="22" t="b">
        <f t="shared" si="278"/>
        <v>0</v>
      </c>
      <c r="E1139" s="22" t="b">
        <f t="shared" si="279"/>
        <v>0</v>
      </c>
      <c r="F1139" s="22" t="b">
        <f t="shared" si="290"/>
        <v>0</v>
      </c>
      <c r="G1139" s="22" t="b">
        <f t="shared" si="289"/>
        <v>0</v>
      </c>
      <c r="H1139" s="22" t="b">
        <f t="shared" si="280"/>
        <v>0</v>
      </c>
      <c r="I1139" s="22" t="b">
        <f t="shared" si="287"/>
        <v>0</v>
      </c>
      <c r="J1139" s="22" t="b">
        <f t="shared" si="281"/>
        <v>0</v>
      </c>
      <c r="K1139" s="3" t="str">
        <f>IF(AND(J1139,RIGHT(Y1139)="통"),Y1139,"")</f>
        <v/>
      </c>
      <c r="L1139" s="3" t="str">
        <f t="shared" si="282"/>
        <v/>
      </c>
      <c r="M1139" s="3" t="str">
        <f t="shared" si="283"/>
        <v/>
      </c>
      <c r="N1139" s="64" t="str">
        <f t="shared" si="288"/>
        <v/>
      </c>
      <c r="O1139" s="3" t="str">
        <f>IF(I1139,IF(I1140,CONCATENATE(Y1139,O1140),Y1139),"")</f>
        <v/>
      </c>
      <c r="P1139" s="19" t="str">
        <f>IF(G1139,O1139,IF(D1139,Y1139,""))</f>
        <v/>
      </c>
      <c r="Q1139" s="23">
        <f>_xlfn.XLOOKUP(R1139,summary!C1:C36,summary!B1:B36)</f>
        <v>43777</v>
      </c>
      <c r="R1139" s="24" t="str">
        <f t="shared" si="284"/>
        <v>동백2동</v>
      </c>
      <c r="S1139" s="24" t="str">
        <f>IF(J1139,Y1139,S1138)</f>
        <v>중5통</v>
      </c>
      <c r="T1139" s="24" t="str">
        <f>IF(J1139,P1140,T1138)</f>
        <v>(중동, 성산마을서해그랑블)</v>
      </c>
      <c r="U1139" s="24" t="str">
        <f t="shared" si="285"/>
        <v>중</v>
      </c>
      <c r="V1139" s="25">
        <f>IF(J1139,M1139,V1138)</f>
        <v>5</v>
      </c>
      <c r="W1139" s="25">
        <f t="shared" si="286"/>
        <v>13</v>
      </c>
      <c r="X1139" s="26"/>
      <c r="Y1139" s="7"/>
      <c r="Z1139" s="2" t="s">
        <v>137</v>
      </c>
      <c r="AA1139" s="2" t="s">
        <v>1339</v>
      </c>
      <c r="AB1139" s="5"/>
      <c r="AC1139" s="5"/>
      <c r="AD1139" s="5"/>
      <c r="AE1139" s="5"/>
      <c r="AF1139" s="5"/>
      <c r="AG1139" s="5"/>
    </row>
    <row r="1140" spans="1:33" ht="15.95" customHeight="1" x14ac:dyDescent="0.3">
      <c r="A1140" s="22" t="b">
        <f t="shared" si="275"/>
        <v>0</v>
      </c>
      <c r="B1140" s="22" t="b">
        <f t="shared" si="276"/>
        <v>0</v>
      </c>
      <c r="C1140" s="22" t="b">
        <f t="shared" si="277"/>
        <v>0</v>
      </c>
      <c r="D1140" s="22" t="b">
        <f t="shared" si="278"/>
        <v>0</v>
      </c>
      <c r="E1140" s="22" t="b">
        <f t="shared" si="279"/>
        <v>0</v>
      </c>
      <c r="F1140" s="22" t="b">
        <f t="shared" si="290"/>
        <v>0</v>
      </c>
      <c r="G1140" s="22" t="b">
        <f t="shared" si="289"/>
        <v>0</v>
      </c>
      <c r="H1140" s="22" t="b">
        <f t="shared" si="280"/>
        <v>0</v>
      </c>
      <c r="I1140" s="22" t="b">
        <f t="shared" si="287"/>
        <v>0</v>
      </c>
      <c r="J1140" s="22" t="b">
        <f t="shared" si="281"/>
        <v>0</v>
      </c>
      <c r="K1140" s="3" t="str">
        <f>IF(AND(J1140,RIGHT(Y1140)="통"),Y1140,"")</f>
        <v/>
      </c>
      <c r="L1140" s="3" t="str">
        <f t="shared" si="282"/>
        <v/>
      </c>
      <c r="M1140" s="3" t="str">
        <f t="shared" si="283"/>
        <v/>
      </c>
      <c r="N1140" s="64" t="str">
        <f t="shared" si="288"/>
        <v/>
      </c>
      <c r="O1140" s="3" t="str">
        <f>IF(I1140,IF(I1141,CONCATENATE(Y1140,O1141),Y1140),"")</f>
        <v/>
      </c>
      <c r="P1140" s="19" t="str">
        <f>IF(G1140,O1140,IF(D1140,Y1140,""))</f>
        <v/>
      </c>
      <c r="Q1140" s="23">
        <f>_xlfn.XLOOKUP(R1140,summary!C1:C36,summary!B1:B36)</f>
        <v>43777</v>
      </c>
      <c r="R1140" s="24" t="str">
        <f t="shared" si="284"/>
        <v>동백2동</v>
      </c>
      <c r="S1140" s="24" t="str">
        <f>IF(J1140,Y1140,S1139)</f>
        <v>중5통</v>
      </c>
      <c r="T1140" s="24" t="str">
        <f>IF(J1140,P1141,T1139)</f>
        <v>(중동, 성산마을서해그랑블)</v>
      </c>
      <c r="U1140" s="24" t="str">
        <f t="shared" si="285"/>
        <v>중</v>
      </c>
      <c r="V1140" s="25">
        <f>IF(J1140,M1140,V1139)</f>
        <v>5</v>
      </c>
      <c r="W1140" s="25">
        <f t="shared" si="286"/>
        <v>14</v>
      </c>
      <c r="X1140" s="26"/>
      <c r="Y1140" s="7"/>
      <c r="Z1140" s="2" t="s">
        <v>139</v>
      </c>
      <c r="AA1140" s="2" t="s">
        <v>1340</v>
      </c>
      <c r="AB1140" s="5"/>
      <c r="AC1140" s="5"/>
      <c r="AD1140" s="5"/>
      <c r="AE1140" s="5"/>
      <c r="AF1140" s="5"/>
      <c r="AG1140" s="5"/>
    </row>
    <row r="1141" spans="1:33" ht="15.95" customHeight="1" x14ac:dyDescent="0.3">
      <c r="A1141" s="22" t="b">
        <f t="shared" si="275"/>
        <v>0</v>
      </c>
      <c r="B1141" s="22" t="b">
        <f t="shared" si="276"/>
        <v>0</v>
      </c>
      <c r="C1141" s="22" t="b">
        <f t="shared" si="277"/>
        <v>0</v>
      </c>
      <c r="D1141" s="22" t="b">
        <f t="shared" si="278"/>
        <v>0</v>
      </c>
      <c r="E1141" s="22" t="b">
        <f t="shared" si="279"/>
        <v>0</v>
      </c>
      <c r="F1141" s="22" t="b">
        <f t="shared" si="290"/>
        <v>0</v>
      </c>
      <c r="G1141" s="22" t="b">
        <f t="shared" si="289"/>
        <v>0</v>
      </c>
      <c r="H1141" s="22" t="b">
        <f t="shared" si="280"/>
        <v>0</v>
      </c>
      <c r="I1141" s="22" t="b">
        <f t="shared" si="287"/>
        <v>0</v>
      </c>
      <c r="J1141" s="22" t="b">
        <f t="shared" si="281"/>
        <v>0</v>
      </c>
      <c r="K1141" s="3" t="str">
        <f>IF(AND(J1141,RIGHT(Y1141)="통"),Y1141,"")</f>
        <v/>
      </c>
      <c r="L1141" s="3" t="str">
        <f t="shared" si="282"/>
        <v/>
      </c>
      <c r="M1141" s="3" t="str">
        <f t="shared" si="283"/>
        <v/>
      </c>
      <c r="N1141" s="64" t="str">
        <f t="shared" si="288"/>
        <v/>
      </c>
      <c r="O1141" s="3" t="str">
        <f>IF(I1141,IF(I1142,CONCATENATE(Y1141,O1142),Y1141),"")</f>
        <v/>
      </c>
      <c r="P1141" s="19" t="str">
        <f>IF(G1141,O1141,IF(D1141,Y1141,""))</f>
        <v/>
      </c>
      <c r="Q1141" s="23">
        <f>_xlfn.XLOOKUP(R1141,summary!C1:C36,summary!B1:B36)</f>
        <v>43777</v>
      </c>
      <c r="R1141" s="24" t="str">
        <f t="shared" si="284"/>
        <v>동백2동</v>
      </c>
      <c r="S1141" s="24" t="str">
        <f>IF(J1141,Y1141,S1140)</f>
        <v>중5통</v>
      </c>
      <c r="T1141" s="24" t="str">
        <f>IF(J1141,P1142,T1140)</f>
        <v>(중동, 성산마을서해그랑블)</v>
      </c>
      <c r="U1141" s="24" t="str">
        <f t="shared" si="285"/>
        <v>중</v>
      </c>
      <c r="V1141" s="25">
        <f>IF(J1141,M1141,V1140)</f>
        <v>5</v>
      </c>
      <c r="W1141" s="25">
        <f t="shared" si="286"/>
        <v>15</v>
      </c>
      <c r="X1141" s="26"/>
      <c r="Y1141" s="7"/>
      <c r="Z1141" s="2" t="s">
        <v>306</v>
      </c>
      <c r="AA1141" s="2" t="s">
        <v>1341</v>
      </c>
      <c r="AB1141" s="5"/>
      <c r="AC1141" s="5"/>
      <c r="AD1141" s="5"/>
      <c r="AE1141" s="5"/>
      <c r="AF1141" s="5"/>
      <c r="AG1141" s="5"/>
    </row>
    <row r="1142" spans="1:33" ht="15.95" customHeight="1" x14ac:dyDescent="0.3">
      <c r="A1142" s="22" t="b">
        <f t="shared" si="275"/>
        <v>0</v>
      </c>
      <c r="B1142" s="22" t="b">
        <f t="shared" si="276"/>
        <v>0</v>
      </c>
      <c r="C1142" s="22" t="b">
        <f t="shared" si="277"/>
        <v>0</v>
      </c>
      <c r="D1142" s="22" t="b">
        <f t="shared" si="278"/>
        <v>0</v>
      </c>
      <c r="E1142" s="22" t="b">
        <f t="shared" si="279"/>
        <v>0</v>
      </c>
      <c r="F1142" s="22" t="b">
        <f t="shared" si="290"/>
        <v>0</v>
      </c>
      <c r="G1142" s="22" t="b">
        <f t="shared" si="289"/>
        <v>0</v>
      </c>
      <c r="H1142" s="22" t="b">
        <f t="shared" si="280"/>
        <v>0</v>
      </c>
      <c r="I1142" s="22" t="b">
        <f t="shared" si="287"/>
        <v>0</v>
      </c>
      <c r="J1142" s="22" t="b">
        <f t="shared" si="281"/>
        <v>0</v>
      </c>
      <c r="K1142" s="3" t="str">
        <f>IF(AND(J1142,RIGHT(Y1142)="통"),Y1142,"")</f>
        <v/>
      </c>
      <c r="L1142" s="3" t="str">
        <f t="shared" si="282"/>
        <v/>
      </c>
      <c r="M1142" s="3" t="str">
        <f t="shared" si="283"/>
        <v/>
      </c>
      <c r="N1142" s="64" t="str">
        <f t="shared" si="288"/>
        <v/>
      </c>
      <c r="O1142" s="3" t="str">
        <f>IF(I1142,IF(I1143,CONCATENATE(Y1142,O1143),Y1142),"")</f>
        <v/>
      </c>
      <c r="P1142" s="19" t="str">
        <f>IF(G1142,O1142,IF(D1142,Y1142,""))</f>
        <v/>
      </c>
      <c r="Q1142" s="23">
        <f>_xlfn.XLOOKUP(R1142,summary!C1:C36,summary!B1:B36)</f>
        <v>43777</v>
      </c>
      <c r="R1142" s="24" t="str">
        <f t="shared" si="284"/>
        <v>동백2동</v>
      </c>
      <c r="S1142" s="24" t="str">
        <f>IF(J1142,Y1142,S1141)</f>
        <v>중5통</v>
      </c>
      <c r="T1142" s="24" t="str">
        <f>IF(J1142,P1143,T1141)</f>
        <v>(중동, 성산마을서해그랑블)</v>
      </c>
      <c r="U1142" s="24" t="str">
        <f t="shared" si="285"/>
        <v>중</v>
      </c>
      <c r="V1142" s="25">
        <f>IF(J1142,M1142,V1141)</f>
        <v>5</v>
      </c>
      <c r="W1142" s="25">
        <f t="shared" si="286"/>
        <v>16</v>
      </c>
      <c r="X1142" s="26"/>
      <c r="Y1142" s="7"/>
      <c r="Z1142" s="2" t="s">
        <v>356</v>
      </c>
      <c r="AA1142" s="2" t="s">
        <v>1342</v>
      </c>
      <c r="AB1142" s="5"/>
      <c r="AC1142" s="5"/>
      <c r="AD1142" s="5"/>
      <c r="AE1142" s="5"/>
      <c r="AF1142" s="5"/>
      <c r="AG1142" s="5"/>
    </row>
    <row r="1143" spans="1:33" ht="15.95" customHeight="1" x14ac:dyDescent="0.3">
      <c r="A1143" s="22" t="b">
        <f t="shared" si="275"/>
        <v>1</v>
      </c>
      <c r="B1143" s="22" t="b">
        <f t="shared" si="276"/>
        <v>0</v>
      </c>
      <c r="C1143" s="22" t="b">
        <f t="shared" si="277"/>
        <v>0</v>
      </c>
      <c r="D1143" s="22" t="b">
        <f t="shared" si="278"/>
        <v>0</v>
      </c>
      <c r="E1143" s="22" t="b">
        <f t="shared" si="279"/>
        <v>0</v>
      </c>
      <c r="F1143" s="22" t="b">
        <f t="shared" si="290"/>
        <v>0</v>
      </c>
      <c r="G1143" s="22" t="b">
        <f t="shared" si="289"/>
        <v>0</v>
      </c>
      <c r="H1143" s="22" t="b">
        <f t="shared" si="280"/>
        <v>0</v>
      </c>
      <c r="I1143" s="22" t="b">
        <f t="shared" si="287"/>
        <v>0</v>
      </c>
      <c r="J1143" s="22" t="b">
        <f t="shared" si="281"/>
        <v>1</v>
      </c>
      <c r="K1143" s="3" t="str">
        <f>IF(AND(J1143,RIGHT(Y1143)="통"),Y1143,"")</f>
        <v>중6통</v>
      </c>
      <c r="L1143" s="3" t="str">
        <f t="shared" si="282"/>
        <v>중6</v>
      </c>
      <c r="M1143" s="22">
        <f t="shared" si="283"/>
        <v>6</v>
      </c>
      <c r="N1143" s="64" t="str">
        <f t="shared" si="288"/>
        <v>중</v>
      </c>
      <c r="O1143" s="3" t="str">
        <f>IF(I1143,IF(I1144,CONCATENATE(Y1143,O1144),Y1143),"")</f>
        <v/>
      </c>
      <c r="P1143" s="19" t="str">
        <f>IF(G1143,O1143,IF(D1143,Y1143,""))</f>
        <v/>
      </c>
      <c r="Q1143" s="23">
        <f>_xlfn.XLOOKUP(R1143,summary!C1:C36,summary!B1:B36)</f>
        <v>43777</v>
      </c>
      <c r="R1143" s="24" t="str">
        <f t="shared" si="284"/>
        <v>동백2동</v>
      </c>
      <c r="S1143" s="24" t="str">
        <f>IF(J1143,Y1143,S1142)</f>
        <v>중6통</v>
      </c>
      <c r="T1143" s="24" t="str">
        <f>IF(J1143,P1144,T1142)</f>
        <v>(중동, 어은목마을한라비발디)</v>
      </c>
      <c r="U1143" s="24" t="str">
        <f t="shared" si="285"/>
        <v>중</v>
      </c>
      <c r="V1143" s="25">
        <f>IF(J1143,M1143,V1142)</f>
        <v>6</v>
      </c>
      <c r="W1143" s="25">
        <f t="shared" si="286"/>
        <v>1</v>
      </c>
      <c r="X1143" s="26"/>
      <c r="Y1143" s="2" t="s">
        <v>1343</v>
      </c>
      <c r="Z1143" s="2" t="s">
        <v>79</v>
      </c>
      <c r="AA1143" s="2" t="s">
        <v>1345</v>
      </c>
      <c r="AB1143" s="5"/>
      <c r="AC1143" s="5"/>
      <c r="AD1143" s="5"/>
      <c r="AE1143" s="5"/>
      <c r="AF1143" s="5"/>
      <c r="AG1143" s="5"/>
    </row>
    <row r="1144" spans="1:33" ht="15.95" customHeight="1" x14ac:dyDescent="0.3">
      <c r="A1144" s="22" t="b">
        <f t="shared" si="275"/>
        <v>1</v>
      </c>
      <c r="B1144" s="22" t="b">
        <f t="shared" si="276"/>
        <v>1</v>
      </c>
      <c r="C1144" s="22" t="b">
        <f t="shared" si="277"/>
        <v>0</v>
      </c>
      <c r="D1144" s="22" t="b">
        <f t="shared" si="278"/>
        <v>0</v>
      </c>
      <c r="E1144" s="22" t="b">
        <f t="shared" si="279"/>
        <v>1</v>
      </c>
      <c r="F1144" s="22" t="b">
        <f t="shared" si="290"/>
        <v>1</v>
      </c>
      <c r="G1144" s="22" t="b">
        <f t="shared" si="289"/>
        <v>1</v>
      </c>
      <c r="H1144" s="22" t="b">
        <f t="shared" si="280"/>
        <v>0</v>
      </c>
      <c r="I1144" s="22" t="b">
        <f t="shared" si="287"/>
        <v>1</v>
      </c>
      <c r="J1144" s="22" t="b">
        <f t="shared" si="281"/>
        <v>0</v>
      </c>
      <c r="K1144" s="3" t="str">
        <f>IF(AND(J1144,RIGHT(Y1144)="통"),Y1144,"")</f>
        <v/>
      </c>
      <c r="L1144" s="3" t="str">
        <f t="shared" si="282"/>
        <v/>
      </c>
      <c r="M1144" s="3" t="str">
        <f t="shared" si="283"/>
        <v/>
      </c>
      <c r="N1144" s="64" t="str">
        <f t="shared" si="288"/>
        <v/>
      </c>
      <c r="O1144" s="3" t="str">
        <f>IF(I1144,IF(I1145,CONCATENATE(Y1144,O1145),Y1144),"")</f>
        <v>(중동, 어은목마을한라비발디)</v>
      </c>
      <c r="P1144" s="19" t="str">
        <f>IF(G1144,O1144,IF(D1144,Y1144,""))</f>
        <v>(중동, 어은목마을한라비발디)</v>
      </c>
      <c r="Q1144" s="23">
        <f>_xlfn.XLOOKUP(R1144,summary!C1:C36,summary!B1:B36)</f>
        <v>43777</v>
      </c>
      <c r="R1144" s="24" t="str">
        <f t="shared" si="284"/>
        <v>동백2동</v>
      </c>
      <c r="S1144" s="24" t="str">
        <f>IF(J1144,Y1144,S1143)</f>
        <v>중6통</v>
      </c>
      <c r="T1144" s="24" t="str">
        <f>IF(J1144,P1145,T1143)</f>
        <v>(중동, 어은목마을한라비발디)</v>
      </c>
      <c r="U1144" s="24" t="str">
        <f t="shared" si="285"/>
        <v>중</v>
      </c>
      <c r="V1144" s="25">
        <f>IF(J1144,M1144,V1143)</f>
        <v>6</v>
      </c>
      <c r="W1144" s="25">
        <f t="shared" si="286"/>
        <v>2</v>
      </c>
      <c r="X1144" s="26"/>
      <c r="Y1144" s="2" t="s">
        <v>1346</v>
      </c>
      <c r="Z1144" s="2" t="s">
        <v>81</v>
      </c>
      <c r="AA1144" s="2" t="s">
        <v>1347</v>
      </c>
      <c r="AB1144" s="5"/>
      <c r="AC1144" s="5"/>
      <c r="AD1144" s="5"/>
      <c r="AE1144" s="5"/>
      <c r="AF1144" s="5"/>
      <c r="AG1144" s="5"/>
    </row>
    <row r="1145" spans="1:33" ht="15.95" customHeight="1" x14ac:dyDescent="0.3">
      <c r="A1145" s="22" t="b">
        <f t="shared" si="275"/>
        <v>1</v>
      </c>
      <c r="B1145" s="22" t="b">
        <f t="shared" si="276"/>
        <v>0</v>
      </c>
      <c r="C1145" s="22" t="b">
        <f t="shared" si="277"/>
        <v>0</v>
      </c>
      <c r="D1145" s="22" t="b">
        <f t="shared" si="278"/>
        <v>0</v>
      </c>
      <c r="E1145" s="22" t="b">
        <f t="shared" si="279"/>
        <v>0</v>
      </c>
      <c r="F1145" s="22" t="b">
        <f t="shared" si="290"/>
        <v>0</v>
      </c>
      <c r="G1145" s="22" t="b">
        <f t="shared" si="289"/>
        <v>0</v>
      </c>
      <c r="H1145" s="22" t="b">
        <f t="shared" si="280"/>
        <v>0</v>
      </c>
      <c r="I1145" s="22" t="b">
        <f t="shared" si="287"/>
        <v>1</v>
      </c>
      <c r="J1145" s="22" t="b">
        <f t="shared" si="281"/>
        <v>0</v>
      </c>
      <c r="K1145" s="3" t="str">
        <f>IF(AND(J1145,RIGHT(Y1145)="통"),Y1145,"")</f>
        <v/>
      </c>
      <c r="L1145" s="3" t="str">
        <f t="shared" si="282"/>
        <v/>
      </c>
      <c r="M1145" s="3" t="str">
        <f t="shared" si="283"/>
        <v/>
      </c>
      <c r="N1145" s="64" t="str">
        <f t="shared" si="288"/>
        <v/>
      </c>
      <c r="O1145" s="3" t="str">
        <f>IF(I1145,IF(I1146,CONCATENATE(Y1145,O1146),Y1145),"")</f>
        <v>어은목마을한라비발디)</v>
      </c>
      <c r="P1145" s="19" t="str">
        <f>IF(G1145,O1145,IF(D1145,Y1145,""))</f>
        <v/>
      </c>
      <c r="Q1145" s="23">
        <f>_xlfn.XLOOKUP(R1145,summary!C1:C36,summary!B1:B36)</f>
        <v>43777</v>
      </c>
      <c r="R1145" s="24" t="str">
        <f t="shared" si="284"/>
        <v>동백2동</v>
      </c>
      <c r="S1145" s="24" t="str">
        <f>IF(J1145,Y1145,S1144)</f>
        <v>중6통</v>
      </c>
      <c r="T1145" s="24" t="str">
        <f>IF(J1145,P1146,T1144)</f>
        <v>(중동, 어은목마을한라비발디)</v>
      </c>
      <c r="U1145" s="24" t="str">
        <f t="shared" si="285"/>
        <v>중</v>
      </c>
      <c r="V1145" s="25">
        <f>IF(J1145,M1145,V1144)</f>
        <v>6</v>
      </c>
      <c r="W1145" s="25">
        <f t="shared" si="286"/>
        <v>3</v>
      </c>
      <c r="X1145" s="26"/>
      <c r="Y1145" s="2" t="s">
        <v>1348</v>
      </c>
      <c r="Z1145" s="2" t="s">
        <v>83</v>
      </c>
      <c r="AA1145" s="2" t="s">
        <v>1349</v>
      </c>
      <c r="AB1145" s="5"/>
      <c r="AC1145" s="5"/>
      <c r="AD1145" s="5"/>
      <c r="AE1145" s="5"/>
      <c r="AF1145" s="5"/>
      <c r="AG1145" s="5"/>
    </row>
    <row r="1146" spans="1:33" ht="15.95" customHeight="1" x14ac:dyDescent="0.3">
      <c r="A1146" s="22" t="b">
        <f t="shared" si="275"/>
        <v>1</v>
      </c>
      <c r="B1146" s="22" t="b">
        <f t="shared" si="276"/>
        <v>0</v>
      </c>
      <c r="C1146" s="22" t="b">
        <f t="shared" si="277"/>
        <v>1</v>
      </c>
      <c r="D1146" s="22" t="b">
        <f t="shared" si="278"/>
        <v>0</v>
      </c>
      <c r="E1146" s="22" t="b">
        <f t="shared" si="279"/>
        <v>1</v>
      </c>
      <c r="F1146" s="22" t="b">
        <f t="shared" si="290"/>
        <v>1</v>
      </c>
      <c r="G1146" s="22" t="b">
        <f t="shared" si="289"/>
        <v>0</v>
      </c>
      <c r="H1146" s="22" t="b">
        <f t="shared" si="280"/>
        <v>1</v>
      </c>
      <c r="I1146" s="22" t="b">
        <f t="shared" si="287"/>
        <v>1</v>
      </c>
      <c r="J1146" s="22" t="b">
        <f t="shared" si="281"/>
        <v>0</v>
      </c>
      <c r="K1146" s="3" t="str">
        <f>IF(AND(J1146,RIGHT(Y1146)="통"),Y1146,"")</f>
        <v/>
      </c>
      <c r="L1146" s="3" t="str">
        <f t="shared" si="282"/>
        <v/>
      </c>
      <c r="M1146" s="3" t="str">
        <f t="shared" si="283"/>
        <v/>
      </c>
      <c r="N1146" s="64" t="str">
        <f t="shared" si="288"/>
        <v/>
      </c>
      <c r="O1146" s="3" t="str">
        <f>IF(I1146,IF(I1147,CONCATENATE(Y1146,O1147),Y1146),"")</f>
        <v>한라비발디)</v>
      </c>
      <c r="P1146" s="19" t="str">
        <f>IF(G1146,O1146,IF(D1146,Y1146,""))</f>
        <v/>
      </c>
      <c r="Q1146" s="23">
        <f>_xlfn.XLOOKUP(R1146,summary!C1:C36,summary!B1:B36)</f>
        <v>43777</v>
      </c>
      <c r="R1146" s="24" t="str">
        <f t="shared" si="284"/>
        <v>동백2동</v>
      </c>
      <c r="S1146" s="24" t="str">
        <f>IF(J1146,Y1146,S1145)</f>
        <v>중6통</v>
      </c>
      <c r="T1146" s="24" t="str">
        <f>IF(J1146,P1147,T1145)</f>
        <v>(중동, 어은목마을한라비발디)</v>
      </c>
      <c r="U1146" s="24" t="str">
        <f t="shared" si="285"/>
        <v>중</v>
      </c>
      <c r="V1146" s="25">
        <f>IF(J1146,M1146,V1145)</f>
        <v>6</v>
      </c>
      <c r="W1146" s="25">
        <f t="shared" si="286"/>
        <v>4</v>
      </c>
      <c r="X1146" s="26"/>
      <c r="Y1146" s="2" t="s">
        <v>1243</v>
      </c>
      <c r="Z1146" s="2" t="s">
        <v>90</v>
      </c>
      <c r="AA1146" s="2" t="s">
        <v>1350</v>
      </c>
      <c r="AB1146" s="5"/>
      <c r="AC1146" s="5"/>
      <c r="AD1146" s="5"/>
      <c r="AE1146" s="5"/>
      <c r="AF1146" s="5"/>
      <c r="AG1146" s="5"/>
    </row>
    <row r="1147" spans="1:33" ht="15.95" customHeight="1" x14ac:dyDescent="0.3">
      <c r="A1147" s="22" t="b">
        <f t="shared" si="275"/>
        <v>0</v>
      </c>
      <c r="B1147" s="22" t="b">
        <f t="shared" si="276"/>
        <v>0</v>
      </c>
      <c r="C1147" s="22" t="b">
        <f t="shared" si="277"/>
        <v>0</v>
      </c>
      <c r="D1147" s="22" t="b">
        <f t="shared" si="278"/>
        <v>0</v>
      </c>
      <c r="E1147" s="22" t="b">
        <f t="shared" si="279"/>
        <v>0</v>
      </c>
      <c r="F1147" s="22" t="b">
        <f t="shared" si="290"/>
        <v>0</v>
      </c>
      <c r="G1147" s="22" t="b">
        <f t="shared" si="289"/>
        <v>0</v>
      </c>
      <c r="H1147" s="22" t="b">
        <f t="shared" si="280"/>
        <v>0</v>
      </c>
      <c r="I1147" s="22" t="b">
        <f t="shared" si="287"/>
        <v>0</v>
      </c>
      <c r="J1147" s="22" t="b">
        <f t="shared" si="281"/>
        <v>0</v>
      </c>
      <c r="K1147" s="3" t="str">
        <f>IF(AND(J1147,RIGHT(Y1147)="통"),Y1147,"")</f>
        <v/>
      </c>
      <c r="L1147" s="3" t="str">
        <f t="shared" si="282"/>
        <v/>
      </c>
      <c r="M1147" s="3" t="str">
        <f t="shared" si="283"/>
        <v/>
      </c>
      <c r="N1147" s="64" t="str">
        <f t="shared" si="288"/>
        <v/>
      </c>
      <c r="O1147" s="3" t="str">
        <f>IF(I1147,IF(I1148,CONCATENATE(Y1147,O1148),Y1147),"")</f>
        <v/>
      </c>
      <c r="P1147" s="19" t="str">
        <f>IF(G1147,O1147,IF(D1147,Y1147,""))</f>
        <v/>
      </c>
      <c r="Q1147" s="23">
        <f>_xlfn.XLOOKUP(R1147,summary!C1:C36,summary!B1:B36)</f>
        <v>43777</v>
      </c>
      <c r="R1147" s="24" t="str">
        <f t="shared" si="284"/>
        <v>동백2동</v>
      </c>
      <c r="S1147" s="24" t="str">
        <f>IF(J1147,Y1147,S1146)</f>
        <v>중6통</v>
      </c>
      <c r="T1147" s="24" t="str">
        <f>IF(J1147,P1148,T1146)</f>
        <v>(중동, 어은목마을한라비발디)</v>
      </c>
      <c r="U1147" s="24" t="str">
        <f t="shared" si="285"/>
        <v>중</v>
      </c>
      <c r="V1147" s="25">
        <f>IF(J1147,M1147,V1146)</f>
        <v>6</v>
      </c>
      <c r="W1147" s="25">
        <f t="shared" si="286"/>
        <v>5</v>
      </c>
      <c r="X1147" s="26"/>
      <c r="Y1147" s="7"/>
      <c r="Z1147" s="2" t="s">
        <v>106</v>
      </c>
      <c r="AA1147" s="2" t="s">
        <v>1351</v>
      </c>
      <c r="AB1147" s="5"/>
      <c r="AC1147" s="5"/>
      <c r="AD1147" s="5"/>
      <c r="AE1147" s="5"/>
      <c r="AF1147" s="5"/>
      <c r="AG1147" s="5"/>
    </row>
    <row r="1148" spans="1:33" ht="15.95" customHeight="1" x14ac:dyDescent="0.3">
      <c r="A1148" s="22" t="b">
        <f t="shared" si="275"/>
        <v>0</v>
      </c>
      <c r="B1148" s="22" t="b">
        <f t="shared" si="276"/>
        <v>0</v>
      </c>
      <c r="C1148" s="22" t="b">
        <f t="shared" si="277"/>
        <v>0</v>
      </c>
      <c r="D1148" s="22" t="b">
        <f t="shared" si="278"/>
        <v>0</v>
      </c>
      <c r="E1148" s="22" t="b">
        <f t="shared" si="279"/>
        <v>0</v>
      </c>
      <c r="F1148" s="22" t="b">
        <f t="shared" si="290"/>
        <v>0</v>
      </c>
      <c r="G1148" s="22" t="b">
        <f t="shared" si="289"/>
        <v>0</v>
      </c>
      <c r="H1148" s="22" t="b">
        <f t="shared" si="280"/>
        <v>0</v>
      </c>
      <c r="I1148" s="22" t="b">
        <f t="shared" si="287"/>
        <v>0</v>
      </c>
      <c r="J1148" s="22" t="b">
        <f t="shared" si="281"/>
        <v>0</v>
      </c>
      <c r="K1148" s="3" t="str">
        <f>IF(AND(J1148,RIGHT(Y1148)="통"),Y1148,"")</f>
        <v/>
      </c>
      <c r="L1148" s="3" t="str">
        <f t="shared" si="282"/>
        <v/>
      </c>
      <c r="M1148" s="3" t="str">
        <f t="shared" si="283"/>
        <v/>
      </c>
      <c r="N1148" s="64" t="str">
        <f t="shared" si="288"/>
        <v/>
      </c>
      <c r="O1148" s="3" t="str">
        <f>IF(I1148,IF(I1149,CONCATENATE(Y1148,O1149),Y1148),"")</f>
        <v/>
      </c>
      <c r="P1148" s="19" t="str">
        <f>IF(G1148,O1148,IF(D1148,Y1148,""))</f>
        <v/>
      </c>
      <c r="Q1148" s="23">
        <f>_xlfn.XLOOKUP(R1148,summary!C1:C36,summary!B1:B36)</f>
        <v>43777</v>
      </c>
      <c r="R1148" s="24" t="str">
        <f t="shared" si="284"/>
        <v>동백2동</v>
      </c>
      <c r="S1148" s="24" t="str">
        <f>IF(J1148,Y1148,S1147)</f>
        <v>중6통</v>
      </c>
      <c r="T1148" s="24" t="str">
        <f>IF(J1148,P1149,T1147)</f>
        <v>(중동, 어은목마을한라비발디)</v>
      </c>
      <c r="U1148" s="24" t="str">
        <f t="shared" si="285"/>
        <v>중</v>
      </c>
      <c r="V1148" s="25">
        <f>IF(J1148,M1148,V1147)</f>
        <v>6</v>
      </c>
      <c r="W1148" s="25">
        <f t="shared" si="286"/>
        <v>6</v>
      </c>
      <c r="X1148" s="26"/>
      <c r="Y1148" s="7"/>
      <c r="Z1148" s="2" t="s">
        <v>108</v>
      </c>
      <c r="AA1148" s="2" t="s">
        <v>1352</v>
      </c>
      <c r="AB1148" s="5"/>
      <c r="AC1148" s="5"/>
      <c r="AD1148" s="5"/>
      <c r="AE1148" s="5"/>
      <c r="AF1148" s="5"/>
      <c r="AG1148" s="5"/>
    </row>
    <row r="1149" spans="1:33" ht="15.95" customHeight="1" x14ac:dyDescent="0.3">
      <c r="A1149" s="22" t="b">
        <f t="shared" si="275"/>
        <v>0</v>
      </c>
      <c r="B1149" s="22" t="b">
        <f t="shared" si="276"/>
        <v>0</v>
      </c>
      <c r="C1149" s="22" t="b">
        <f t="shared" si="277"/>
        <v>0</v>
      </c>
      <c r="D1149" s="22" t="b">
        <f t="shared" si="278"/>
        <v>0</v>
      </c>
      <c r="E1149" s="22" t="b">
        <f t="shared" si="279"/>
        <v>0</v>
      </c>
      <c r="F1149" s="22" t="b">
        <f t="shared" si="290"/>
        <v>0</v>
      </c>
      <c r="G1149" s="22" t="b">
        <f t="shared" si="289"/>
        <v>0</v>
      </c>
      <c r="H1149" s="22" t="b">
        <f t="shared" si="280"/>
        <v>0</v>
      </c>
      <c r="I1149" s="22" t="b">
        <f t="shared" si="287"/>
        <v>0</v>
      </c>
      <c r="J1149" s="22" t="b">
        <f t="shared" si="281"/>
        <v>0</v>
      </c>
      <c r="K1149" s="3" t="str">
        <f>IF(AND(J1149,RIGHT(Y1149)="통"),Y1149,"")</f>
        <v/>
      </c>
      <c r="L1149" s="3" t="str">
        <f t="shared" si="282"/>
        <v/>
      </c>
      <c r="M1149" s="3" t="str">
        <f t="shared" si="283"/>
        <v/>
      </c>
      <c r="N1149" s="64" t="str">
        <f t="shared" si="288"/>
        <v/>
      </c>
      <c r="O1149" s="3" t="str">
        <f>IF(I1149,IF(I1150,CONCATENATE(Y1149,O1150),Y1149),"")</f>
        <v/>
      </c>
      <c r="P1149" s="19" t="str">
        <f>IF(G1149,O1149,IF(D1149,Y1149,""))</f>
        <v/>
      </c>
      <c r="Q1149" s="23">
        <f>_xlfn.XLOOKUP(R1149,summary!C1:C36,summary!B1:B36)</f>
        <v>43777</v>
      </c>
      <c r="R1149" s="24" t="str">
        <f t="shared" si="284"/>
        <v>동백2동</v>
      </c>
      <c r="S1149" s="24" t="str">
        <f>IF(J1149,Y1149,S1148)</f>
        <v>중6통</v>
      </c>
      <c r="T1149" s="24" t="str">
        <f>IF(J1149,P1150,T1148)</f>
        <v>(중동, 어은목마을한라비발디)</v>
      </c>
      <c r="U1149" s="24" t="str">
        <f t="shared" si="285"/>
        <v>중</v>
      </c>
      <c r="V1149" s="25">
        <f>IF(J1149,M1149,V1148)</f>
        <v>6</v>
      </c>
      <c r="W1149" s="25">
        <f t="shared" si="286"/>
        <v>7</v>
      </c>
      <c r="X1149" s="26"/>
      <c r="Y1149" s="7"/>
      <c r="Z1149" s="2" t="s">
        <v>110</v>
      </c>
      <c r="AA1149" s="2" t="s">
        <v>1353</v>
      </c>
      <c r="AB1149" s="5"/>
      <c r="AC1149" s="5"/>
      <c r="AD1149" s="5"/>
      <c r="AE1149" s="5"/>
      <c r="AF1149" s="5"/>
      <c r="AG1149" s="5"/>
    </row>
    <row r="1150" spans="1:33" ht="15.95" customHeight="1" x14ac:dyDescent="0.3">
      <c r="A1150" s="22" t="b">
        <f t="shared" si="275"/>
        <v>0</v>
      </c>
      <c r="B1150" s="22" t="b">
        <f t="shared" si="276"/>
        <v>0</v>
      </c>
      <c r="C1150" s="22" t="b">
        <f t="shared" si="277"/>
        <v>0</v>
      </c>
      <c r="D1150" s="22" t="b">
        <f t="shared" si="278"/>
        <v>0</v>
      </c>
      <c r="E1150" s="22" t="b">
        <f t="shared" si="279"/>
        <v>0</v>
      </c>
      <c r="F1150" s="22" t="b">
        <f t="shared" si="290"/>
        <v>0</v>
      </c>
      <c r="G1150" s="22" t="b">
        <f t="shared" si="289"/>
        <v>0</v>
      </c>
      <c r="H1150" s="22" t="b">
        <f t="shared" si="280"/>
        <v>0</v>
      </c>
      <c r="I1150" s="22" t="b">
        <f t="shared" si="287"/>
        <v>0</v>
      </c>
      <c r="J1150" s="22" t="b">
        <f t="shared" si="281"/>
        <v>0</v>
      </c>
      <c r="K1150" s="3" t="str">
        <f>IF(AND(J1150,RIGHT(Y1150)="통"),Y1150,"")</f>
        <v/>
      </c>
      <c r="L1150" s="3" t="str">
        <f t="shared" si="282"/>
        <v/>
      </c>
      <c r="M1150" s="3" t="str">
        <f t="shared" si="283"/>
        <v/>
      </c>
      <c r="N1150" s="64" t="str">
        <f t="shared" si="288"/>
        <v/>
      </c>
      <c r="O1150" s="3" t="str">
        <f>IF(I1150,IF(I1151,CONCATENATE(Y1150,O1151),Y1150),"")</f>
        <v/>
      </c>
      <c r="P1150" s="19" t="str">
        <f>IF(G1150,O1150,IF(D1150,Y1150,""))</f>
        <v/>
      </c>
      <c r="Q1150" s="23">
        <f>_xlfn.XLOOKUP(R1150,summary!C1:C36,summary!B1:B36)</f>
        <v>43777</v>
      </c>
      <c r="R1150" s="24" t="str">
        <f t="shared" si="284"/>
        <v>동백2동</v>
      </c>
      <c r="S1150" s="24" t="str">
        <f>IF(J1150,Y1150,S1149)</f>
        <v>중6통</v>
      </c>
      <c r="T1150" s="24" t="str">
        <f>IF(J1150,P1151,T1149)</f>
        <v>(중동, 어은목마을한라비발디)</v>
      </c>
      <c r="U1150" s="24" t="str">
        <f t="shared" si="285"/>
        <v>중</v>
      </c>
      <c r="V1150" s="25">
        <f>IF(J1150,M1150,V1149)</f>
        <v>6</v>
      </c>
      <c r="W1150" s="24" t="str">
        <f t="shared" si="286"/>
        <v/>
      </c>
      <c r="X1150" s="26"/>
      <c r="Y1150" s="7"/>
      <c r="Z1150" s="7"/>
      <c r="AA1150" s="7"/>
      <c r="AB1150" s="5"/>
      <c r="AC1150" s="5"/>
      <c r="AD1150" s="5"/>
      <c r="AE1150" s="5"/>
      <c r="AF1150" s="5"/>
      <c r="AG1150" s="5"/>
    </row>
    <row r="1151" spans="1:33" ht="15.95" customHeight="1" x14ac:dyDescent="0.3">
      <c r="A1151" s="22" t="b">
        <f t="shared" si="275"/>
        <v>1</v>
      </c>
      <c r="B1151" s="22" t="b">
        <f t="shared" si="276"/>
        <v>0</v>
      </c>
      <c r="C1151" s="22" t="b">
        <f t="shared" si="277"/>
        <v>0</v>
      </c>
      <c r="D1151" s="22" t="b">
        <f t="shared" si="278"/>
        <v>0</v>
      </c>
      <c r="E1151" s="22" t="b">
        <f t="shared" si="279"/>
        <v>0</v>
      </c>
      <c r="F1151" s="22" t="b">
        <f t="shared" si="290"/>
        <v>0</v>
      </c>
      <c r="G1151" s="22" t="b">
        <f t="shared" si="289"/>
        <v>0</v>
      </c>
      <c r="H1151" s="22" t="b">
        <f t="shared" si="280"/>
        <v>0</v>
      </c>
      <c r="I1151" s="22" t="b">
        <f t="shared" si="287"/>
        <v>0</v>
      </c>
      <c r="J1151" s="22" t="b">
        <f t="shared" si="281"/>
        <v>1</v>
      </c>
      <c r="K1151" s="3" t="str">
        <f>IF(AND(J1151,RIGHT(Y1151)="통"),Y1151,"")</f>
        <v/>
      </c>
      <c r="L1151" s="3" t="str">
        <f t="shared" si="282"/>
        <v/>
      </c>
      <c r="M1151" s="3" t="str">
        <f t="shared" si="283"/>
        <v/>
      </c>
      <c r="N1151" s="64" t="str">
        <f t="shared" si="288"/>
        <v/>
      </c>
      <c r="O1151" s="3" t="str">
        <f>IF(I1151,IF(I1152,CONCATENATE(Y1151,O1152),Y1151),"")</f>
        <v/>
      </c>
      <c r="P1151" s="19" t="str">
        <f>IF(G1151,O1151,IF(D1151,Y1151,""))</f>
        <v/>
      </c>
      <c r="Q1151" s="23" t="e">
        <f>_xlfn.XLOOKUP(R1151,summary!C1:C36,summary!B1:B36)</f>
        <v>#N/A</v>
      </c>
      <c r="R1151" s="24" t="str">
        <f t="shared" si="284"/>
        <v>읍 면 동</v>
      </c>
      <c r="S1151" s="24" t="str">
        <f>IF(J1151,Y1151,S1150)</f>
        <v>통 리 명</v>
      </c>
      <c r="T1151" s="24" t="str">
        <f>IF(J1151,P1152,T1150)</f>
        <v/>
      </c>
      <c r="U1151" s="25" t="str">
        <f t="shared" si="285"/>
        <v/>
      </c>
      <c r="V1151" s="24" t="str">
        <f>IF(J1151,M1151,V1150)</f>
        <v/>
      </c>
      <c r="W1151" s="24" t="str">
        <f t="shared" si="286"/>
        <v/>
      </c>
      <c r="X1151" s="21" t="s">
        <v>141</v>
      </c>
      <c r="Y1151" s="2" t="s">
        <v>142</v>
      </c>
      <c r="Z1151" s="2" t="s">
        <v>74</v>
      </c>
      <c r="AA1151" s="2" t="s">
        <v>143</v>
      </c>
      <c r="AB1151" s="5"/>
      <c r="AC1151" s="5"/>
      <c r="AD1151" s="5"/>
      <c r="AE1151" s="5"/>
      <c r="AF1151" s="5"/>
      <c r="AG1151" s="5"/>
    </row>
    <row r="1152" spans="1:33" ht="15.95" customHeight="1" x14ac:dyDescent="0.3">
      <c r="A1152" s="22" t="b">
        <f t="shared" si="275"/>
        <v>1</v>
      </c>
      <c r="B1152" s="22" t="b">
        <f t="shared" si="276"/>
        <v>0</v>
      </c>
      <c r="C1152" s="22" t="b">
        <f t="shared" si="277"/>
        <v>0</v>
      </c>
      <c r="D1152" s="22" t="b">
        <f t="shared" si="278"/>
        <v>0</v>
      </c>
      <c r="E1152" s="22" t="b">
        <f t="shared" si="279"/>
        <v>0</v>
      </c>
      <c r="F1152" s="22" t="b">
        <f t="shared" si="290"/>
        <v>0</v>
      </c>
      <c r="G1152" s="22" t="b">
        <f t="shared" si="289"/>
        <v>0</v>
      </c>
      <c r="H1152" s="22" t="b">
        <f t="shared" si="280"/>
        <v>0</v>
      </c>
      <c r="I1152" s="22" t="b">
        <f t="shared" si="287"/>
        <v>0</v>
      </c>
      <c r="J1152" s="22" t="b">
        <f t="shared" si="281"/>
        <v>1</v>
      </c>
      <c r="K1152" s="3" t="str">
        <f>IF(AND(J1152,RIGHT(Y1152)="통"),Y1152,"")</f>
        <v>중7통</v>
      </c>
      <c r="L1152" s="3" t="str">
        <f t="shared" si="282"/>
        <v>중7</v>
      </c>
      <c r="M1152" s="22">
        <f t="shared" si="283"/>
        <v>7</v>
      </c>
      <c r="N1152" s="64" t="str">
        <f t="shared" si="288"/>
        <v>중</v>
      </c>
      <c r="O1152" s="3" t="str">
        <f>IF(I1152,IF(I1153,CONCATENATE(Y1152,O1153),Y1152),"")</f>
        <v/>
      </c>
      <c r="P1152" s="19" t="str">
        <f>IF(G1152,O1152,IF(D1152,Y1152,""))</f>
        <v/>
      </c>
      <c r="Q1152" s="23">
        <f>_xlfn.XLOOKUP(R1152,summary!C1:C36,summary!B1:B36)</f>
        <v>43777</v>
      </c>
      <c r="R1152" s="24" t="str">
        <f t="shared" si="284"/>
        <v>동백2동</v>
      </c>
      <c r="S1152" s="24" t="str">
        <f>IF(J1152,Y1152,S1151)</f>
        <v>중7통</v>
      </c>
      <c r="T1152" s="24" t="str">
        <f>IF(J1152,P1153,T1151)</f>
        <v>(중동, 어은목마을대원칸타빌)</v>
      </c>
      <c r="U1152" s="24" t="str">
        <f t="shared" si="285"/>
        <v>중</v>
      </c>
      <c r="V1152" s="25">
        <f>IF(J1152,M1152,V1151)</f>
        <v>7</v>
      </c>
      <c r="W1152" s="25">
        <f t="shared" si="286"/>
        <v>1</v>
      </c>
      <c r="X1152" s="21" t="s">
        <v>36</v>
      </c>
      <c r="Y1152" s="2" t="s">
        <v>1354</v>
      </c>
      <c r="Z1152" s="2" t="s">
        <v>79</v>
      </c>
      <c r="AA1152" s="2" t="s">
        <v>1356</v>
      </c>
      <c r="AB1152" s="5"/>
      <c r="AC1152" s="5"/>
      <c r="AD1152" s="5"/>
      <c r="AE1152" s="5"/>
      <c r="AF1152" s="5"/>
      <c r="AG1152" s="5"/>
    </row>
    <row r="1153" spans="1:33" ht="15.95" customHeight="1" x14ac:dyDescent="0.3">
      <c r="A1153" s="22" t="b">
        <f t="shared" si="275"/>
        <v>1</v>
      </c>
      <c r="B1153" s="22" t="b">
        <f t="shared" si="276"/>
        <v>1</v>
      </c>
      <c r="C1153" s="22" t="b">
        <f t="shared" si="277"/>
        <v>0</v>
      </c>
      <c r="D1153" s="22" t="b">
        <f t="shared" si="278"/>
        <v>0</v>
      </c>
      <c r="E1153" s="22" t="b">
        <f t="shared" si="279"/>
        <v>1</v>
      </c>
      <c r="F1153" s="22" t="b">
        <f t="shared" si="290"/>
        <v>1</v>
      </c>
      <c r="G1153" s="22" t="b">
        <f t="shared" si="289"/>
        <v>1</v>
      </c>
      <c r="H1153" s="22" t="b">
        <f t="shared" si="280"/>
        <v>0</v>
      </c>
      <c r="I1153" s="22" t="b">
        <f t="shared" si="287"/>
        <v>1</v>
      </c>
      <c r="J1153" s="22" t="b">
        <f t="shared" si="281"/>
        <v>0</v>
      </c>
      <c r="K1153" s="3" t="str">
        <f>IF(AND(J1153,RIGHT(Y1153)="통"),Y1153,"")</f>
        <v/>
      </c>
      <c r="L1153" s="3" t="str">
        <f t="shared" si="282"/>
        <v/>
      </c>
      <c r="M1153" s="3" t="str">
        <f t="shared" si="283"/>
        <v/>
      </c>
      <c r="N1153" s="64" t="str">
        <f t="shared" si="288"/>
        <v/>
      </c>
      <c r="O1153" s="3" t="str">
        <f>IF(I1153,IF(I1154,CONCATENATE(Y1153,O1154),Y1153),"")</f>
        <v>(중동, 어은목마을대원칸타빌)</v>
      </c>
      <c r="P1153" s="19" t="str">
        <f>IF(G1153,O1153,IF(D1153,Y1153,""))</f>
        <v>(중동, 어은목마을대원칸타빌)</v>
      </c>
      <c r="Q1153" s="23">
        <f>_xlfn.XLOOKUP(R1153,summary!C1:C36,summary!B1:B36)</f>
        <v>43777</v>
      </c>
      <c r="R1153" s="24" t="str">
        <f t="shared" si="284"/>
        <v>동백2동</v>
      </c>
      <c r="S1153" s="24" t="str">
        <f>IF(J1153,Y1153,S1152)</f>
        <v>중7통</v>
      </c>
      <c r="T1153" s="24" t="str">
        <f>IF(J1153,P1154,T1152)</f>
        <v>(중동, 어은목마을대원칸타빌)</v>
      </c>
      <c r="U1153" s="24" t="str">
        <f t="shared" si="285"/>
        <v>중</v>
      </c>
      <c r="V1153" s="25">
        <f>IF(J1153,M1153,V1152)</f>
        <v>7</v>
      </c>
      <c r="W1153" s="25">
        <f t="shared" si="286"/>
        <v>2</v>
      </c>
      <c r="X1153" s="26"/>
      <c r="Y1153" s="2" t="s">
        <v>1346</v>
      </c>
      <c r="Z1153" s="2" t="s">
        <v>81</v>
      </c>
      <c r="AA1153" s="2" t="s">
        <v>1357</v>
      </c>
      <c r="AB1153" s="5"/>
      <c r="AC1153" s="5"/>
      <c r="AD1153" s="5"/>
      <c r="AE1153" s="5"/>
      <c r="AF1153" s="5"/>
      <c r="AG1153" s="5"/>
    </row>
    <row r="1154" spans="1:33" ht="15.95" customHeight="1" x14ac:dyDescent="0.3">
      <c r="A1154" s="22" t="b">
        <f t="shared" ref="A1154:A1217" si="291">LEN(Y1154)&gt;0</f>
        <v>1</v>
      </c>
      <c r="B1154" s="22" t="b">
        <f t="shared" ref="B1154:B1217" si="292">LEFT(Y1154)="("</f>
        <v>0</v>
      </c>
      <c r="C1154" s="22" t="b">
        <f t="shared" ref="C1154:C1217" si="293">RIGHT(Y1154)=")"</f>
        <v>0</v>
      </c>
      <c r="D1154" s="22" t="b">
        <f t="shared" ref="D1154:D1217" si="294">AND(B1154,C1154)</f>
        <v>0</v>
      </c>
      <c r="E1154" s="22" t="b">
        <f t="shared" ref="E1154:E1217" si="295">OR(B1154,C1154)</f>
        <v>0</v>
      </c>
      <c r="F1154" s="22" t="b">
        <f t="shared" si="290"/>
        <v>0</v>
      </c>
      <c r="G1154" s="22" t="b">
        <f t="shared" si="289"/>
        <v>0</v>
      </c>
      <c r="H1154" s="22" t="b">
        <f t="shared" ref="H1154:H1217" si="296">AND(C1154,$F1154)</f>
        <v>0</v>
      </c>
      <c r="I1154" s="22" t="b">
        <f t="shared" si="287"/>
        <v>1</v>
      </c>
      <c r="J1154" s="22" t="b">
        <f t="shared" ref="J1154:J1217" si="297">AND(A1154,NOT(B1154),NOT(I1154))</f>
        <v>0</v>
      </c>
      <c r="K1154" s="3" t="str">
        <f>IF(AND(J1154,RIGHT(Y1154)="통"),Y1154,"")</f>
        <v/>
      </c>
      <c r="L1154" s="3" t="str">
        <f t="shared" ref="L1154:L1217" si="298">RIGHT(SUBSTITUTE(K1154,"통",""),2)</f>
        <v/>
      </c>
      <c r="M1154" s="3" t="str">
        <f t="shared" ref="M1154:M1217" si="299">IF(LEN(L1154)=0,"",IF(CODE(L1154)&lt;60,VALUE(L1154),VALUE(RIGHT(L1154))))</f>
        <v/>
      </c>
      <c r="N1154" s="64" t="str">
        <f t="shared" si="288"/>
        <v/>
      </c>
      <c r="O1154" s="3" t="str">
        <f>IF(I1154,IF(I1155,CONCATENATE(Y1154,O1155),Y1154),"")</f>
        <v>어은목마을대원칸타빌)</v>
      </c>
      <c r="P1154" s="19" t="str">
        <f>IF(G1154,O1154,IF(D1154,Y1154,""))</f>
        <v/>
      </c>
      <c r="Q1154" s="23">
        <f>_xlfn.XLOOKUP(R1154,summary!C1:C36,summary!B1:B36)</f>
        <v>43777</v>
      </c>
      <c r="R1154" s="24" t="str">
        <f t="shared" ref="R1154:R1217" si="300">IF($X1154="",R1153,$X1154)</f>
        <v>동백2동</v>
      </c>
      <c r="S1154" s="24" t="str">
        <f>IF(J1154,Y1154,S1153)</f>
        <v>중7통</v>
      </c>
      <c r="T1154" s="24" t="str">
        <f>IF(J1154,P1155,T1153)</f>
        <v>(중동, 어은목마을대원칸타빌)</v>
      </c>
      <c r="U1154" s="24" t="str">
        <f t="shared" ref="U1154:U1217" si="301">IF($J1154,N1154,U1153)</f>
        <v>중</v>
      </c>
      <c r="V1154" s="25">
        <f>IF(J1154,M1154,V1153)</f>
        <v>7</v>
      </c>
      <c r="W1154" s="25">
        <f t="shared" ref="W1154:W1217" si="302">IF(ISBLANK(Z1154),"",IF(LEN(TRIM(Z1154))&lt;4,VALUE(SUBSTITUTE(TRIM(Z1154),"반","")),""))</f>
        <v>3</v>
      </c>
      <c r="X1154" s="26"/>
      <c r="Y1154" s="2" t="s">
        <v>1348</v>
      </c>
      <c r="Z1154" s="2" t="s">
        <v>83</v>
      </c>
      <c r="AA1154" s="2" t="s">
        <v>1358</v>
      </c>
      <c r="AB1154" s="5"/>
      <c r="AC1154" s="5"/>
      <c r="AD1154" s="5"/>
      <c r="AE1154" s="5"/>
      <c r="AF1154" s="5"/>
      <c r="AG1154" s="5"/>
    </row>
    <row r="1155" spans="1:33" ht="15.95" customHeight="1" x14ac:dyDescent="0.3">
      <c r="A1155" s="22" t="b">
        <f t="shared" si="291"/>
        <v>1</v>
      </c>
      <c r="B1155" s="22" t="b">
        <f t="shared" si="292"/>
        <v>0</v>
      </c>
      <c r="C1155" s="22" t="b">
        <f t="shared" si="293"/>
        <v>1</v>
      </c>
      <c r="D1155" s="22" t="b">
        <f t="shared" si="294"/>
        <v>0</v>
      </c>
      <c r="E1155" s="22" t="b">
        <f t="shared" si="295"/>
        <v>1</v>
      </c>
      <c r="F1155" s="22" t="b">
        <f t="shared" si="290"/>
        <v>1</v>
      </c>
      <c r="G1155" s="22" t="b">
        <f t="shared" si="289"/>
        <v>0</v>
      </c>
      <c r="H1155" s="22" t="b">
        <f t="shared" si="296"/>
        <v>1</v>
      </c>
      <c r="I1155" s="22" t="b">
        <f t="shared" ref="I1155:I1218" si="303">IF(G1155,G1155,IF(H1154,FALSE,I1154))</f>
        <v>1</v>
      </c>
      <c r="J1155" s="22" t="b">
        <f t="shared" si="297"/>
        <v>0</v>
      </c>
      <c r="K1155" s="3" t="str">
        <f>IF(AND(J1155,RIGHT(Y1155)="통"),Y1155,"")</f>
        <v/>
      </c>
      <c r="L1155" s="3" t="str">
        <f t="shared" si="298"/>
        <v/>
      </c>
      <c r="M1155" s="3" t="str">
        <f t="shared" si="299"/>
        <v/>
      </c>
      <c r="N1155" s="64" t="str">
        <f t="shared" ref="N1155:N1218" si="304">SUBSTITUTE(K1155,_xlfn.CONCAT(M1155,"통"),"")</f>
        <v/>
      </c>
      <c r="O1155" s="3" t="str">
        <f>IF(I1155,IF(I1156,CONCATENATE(Y1155,O1156),Y1155),"")</f>
        <v>대원칸타빌)</v>
      </c>
      <c r="P1155" s="19" t="str">
        <f>IF(G1155,O1155,IF(D1155,Y1155,""))</f>
        <v/>
      </c>
      <c r="Q1155" s="23">
        <f>_xlfn.XLOOKUP(R1155,summary!C1:C36,summary!B1:B36)</f>
        <v>43777</v>
      </c>
      <c r="R1155" s="24" t="str">
        <f t="shared" si="300"/>
        <v>동백2동</v>
      </c>
      <c r="S1155" s="24" t="str">
        <f>IF(J1155,Y1155,S1154)</f>
        <v>중7통</v>
      </c>
      <c r="T1155" s="24" t="str">
        <f>IF(J1155,P1156,T1154)</f>
        <v>(중동, 어은목마을대원칸타빌)</v>
      </c>
      <c r="U1155" s="24" t="str">
        <f t="shared" si="301"/>
        <v>중</v>
      </c>
      <c r="V1155" s="25">
        <f>IF(J1155,M1155,V1154)</f>
        <v>7</v>
      </c>
      <c r="W1155" s="25">
        <f t="shared" si="302"/>
        <v>4</v>
      </c>
      <c r="X1155" s="26"/>
      <c r="Y1155" s="2" t="s">
        <v>1359</v>
      </c>
      <c r="Z1155" s="2" t="s">
        <v>90</v>
      </c>
      <c r="AA1155" s="2" t="s">
        <v>1360</v>
      </c>
      <c r="AB1155" s="5"/>
      <c r="AC1155" s="5"/>
      <c r="AD1155" s="5"/>
      <c r="AE1155" s="5"/>
      <c r="AF1155" s="5"/>
      <c r="AG1155" s="5"/>
    </row>
    <row r="1156" spans="1:33" ht="15.95" customHeight="1" x14ac:dyDescent="0.3">
      <c r="A1156" s="22" t="b">
        <f t="shared" si="291"/>
        <v>0</v>
      </c>
      <c r="B1156" s="22" t="b">
        <f t="shared" si="292"/>
        <v>0</v>
      </c>
      <c r="C1156" s="22" t="b">
        <f t="shared" si="293"/>
        <v>0</v>
      </c>
      <c r="D1156" s="22" t="b">
        <f t="shared" si="294"/>
        <v>0</v>
      </c>
      <c r="E1156" s="22" t="b">
        <f t="shared" si="295"/>
        <v>0</v>
      </c>
      <c r="F1156" s="22" t="b">
        <f t="shared" si="290"/>
        <v>0</v>
      </c>
      <c r="G1156" s="22" t="b">
        <f t="shared" si="289"/>
        <v>0</v>
      </c>
      <c r="H1156" s="22" t="b">
        <f t="shared" si="296"/>
        <v>0</v>
      </c>
      <c r="I1156" s="22" t="b">
        <f t="shared" si="303"/>
        <v>0</v>
      </c>
      <c r="J1156" s="22" t="b">
        <f t="shared" si="297"/>
        <v>0</v>
      </c>
      <c r="K1156" s="3" t="str">
        <f>IF(AND(J1156,RIGHT(Y1156)="통"),Y1156,"")</f>
        <v/>
      </c>
      <c r="L1156" s="3" t="str">
        <f t="shared" si="298"/>
        <v/>
      </c>
      <c r="M1156" s="3" t="str">
        <f t="shared" si="299"/>
        <v/>
      </c>
      <c r="N1156" s="64" t="str">
        <f t="shared" si="304"/>
        <v/>
      </c>
      <c r="O1156" s="3" t="str">
        <f>IF(I1156,IF(I1157,CONCATENATE(Y1156,O1157),Y1156),"")</f>
        <v/>
      </c>
      <c r="P1156" s="19" t="str">
        <f>IF(G1156,O1156,IF(D1156,Y1156,""))</f>
        <v/>
      </c>
      <c r="Q1156" s="23">
        <f>_xlfn.XLOOKUP(R1156,summary!C1:C36,summary!B1:B36)</f>
        <v>43777</v>
      </c>
      <c r="R1156" s="24" t="str">
        <f t="shared" si="300"/>
        <v>동백2동</v>
      </c>
      <c r="S1156" s="24" t="str">
        <f>IF(J1156,Y1156,S1155)</f>
        <v>중7통</v>
      </c>
      <c r="T1156" s="24" t="str">
        <f>IF(J1156,P1157,T1155)</f>
        <v>(중동, 어은목마을대원칸타빌)</v>
      </c>
      <c r="U1156" s="24" t="str">
        <f t="shared" si="301"/>
        <v>중</v>
      </c>
      <c r="V1156" s="25">
        <f>IF(J1156,M1156,V1155)</f>
        <v>7</v>
      </c>
      <c r="W1156" s="25">
        <f t="shared" si="302"/>
        <v>5</v>
      </c>
      <c r="X1156" s="26"/>
      <c r="Y1156" s="7"/>
      <c r="Z1156" s="2" t="s">
        <v>106</v>
      </c>
      <c r="AA1156" s="2" t="s">
        <v>1361</v>
      </c>
      <c r="AB1156" s="5"/>
      <c r="AC1156" s="5"/>
      <c r="AD1156" s="5"/>
      <c r="AE1156" s="5"/>
      <c r="AF1156" s="5"/>
      <c r="AG1156" s="5"/>
    </row>
    <row r="1157" spans="1:33" ht="15.95" customHeight="1" x14ac:dyDescent="0.3">
      <c r="A1157" s="22" t="b">
        <f t="shared" si="291"/>
        <v>0</v>
      </c>
      <c r="B1157" s="22" t="b">
        <f t="shared" si="292"/>
        <v>0</v>
      </c>
      <c r="C1157" s="22" t="b">
        <f t="shared" si="293"/>
        <v>0</v>
      </c>
      <c r="D1157" s="22" t="b">
        <f t="shared" si="294"/>
        <v>0</v>
      </c>
      <c r="E1157" s="22" t="b">
        <f t="shared" si="295"/>
        <v>0</v>
      </c>
      <c r="F1157" s="22" t="b">
        <f t="shared" si="290"/>
        <v>0</v>
      </c>
      <c r="G1157" s="22" t="b">
        <f t="shared" si="289"/>
        <v>0</v>
      </c>
      <c r="H1157" s="22" t="b">
        <f t="shared" si="296"/>
        <v>0</v>
      </c>
      <c r="I1157" s="22" t="b">
        <f t="shared" si="303"/>
        <v>0</v>
      </c>
      <c r="J1157" s="22" t="b">
        <f t="shared" si="297"/>
        <v>0</v>
      </c>
      <c r="K1157" s="3" t="str">
        <f>IF(AND(J1157,RIGHT(Y1157)="통"),Y1157,"")</f>
        <v/>
      </c>
      <c r="L1157" s="3" t="str">
        <f t="shared" si="298"/>
        <v/>
      </c>
      <c r="M1157" s="3" t="str">
        <f t="shared" si="299"/>
        <v/>
      </c>
      <c r="N1157" s="64" t="str">
        <f t="shared" si="304"/>
        <v/>
      </c>
      <c r="O1157" s="3" t="str">
        <f>IF(I1157,IF(I1158,CONCATENATE(Y1157,O1158),Y1157),"")</f>
        <v/>
      </c>
      <c r="P1157" s="19" t="str">
        <f>IF(G1157,O1157,IF(D1157,Y1157,""))</f>
        <v/>
      </c>
      <c r="Q1157" s="23">
        <f>_xlfn.XLOOKUP(R1157,summary!C1:C36,summary!B1:B36)</f>
        <v>43777</v>
      </c>
      <c r="R1157" s="24" t="str">
        <f t="shared" si="300"/>
        <v>동백2동</v>
      </c>
      <c r="S1157" s="24" t="str">
        <f>IF(J1157,Y1157,S1156)</f>
        <v>중7통</v>
      </c>
      <c r="T1157" s="24" t="str">
        <f>IF(J1157,P1158,T1156)</f>
        <v>(중동, 어은목마을대원칸타빌)</v>
      </c>
      <c r="U1157" s="24" t="str">
        <f t="shared" si="301"/>
        <v>중</v>
      </c>
      <c r="V1157" s="25">
        <f>IF(J1157,M1157,V1156)</f>
        <v>7</v>
      </c>
      <c r="W1157" s="25">
        <f t="shared" si="302"/>
        <v>6</v>
      </c>
      <c r="X1157" s="26"/>
      <c r="Y1157" s="7"/>
      <c r="Z1157" s="2" t="s">
        <v>108</v>
      </c>
      <c r="AA1157" s="2" t="s">
        <v>1362</v>
      </c>
      <c r="AB1157" s="5"/>
      <c r="AC1157" s="5"/>
      <c r="AD1157" s="5"/>
      <c r="AE1157" s="5"/>
      <c r="AF1157" s="5"/>
      <c r="AG1157" s="5"/>
    </row>
    <row r="1158" spans="1:33" ht="15.95" customHeight="1" x14ac:dyDescent="0.3">
      <c r="A1158" s="22" t="b">
        <f t="shared" si="291"/>
        <v>0</v>
      </c>
      <c r="B1158" s="22" t="b">
        <f t="shared" si="292"/>
        <v>0</v>
      </c>
      <c r="C1158" s="22" t="b">
        <f t="shared" si="293"/>
        <v>0</v>
      </c>
      <c r="D1158" s="22" t="b">
        <f t="shared" si="294"/>
        <v>0</v>
      </c>
      <c r="E1158" s="22" t="b">
        <f t="shared" si="295"/>
        <v>0</v>
      </c>
      <c r="F1158" s="22" t="b">
        <f t="shared" si="290"/>
        <v>0</v>
      </c>
      <c r="G1158" s="22" t="b">
        <f t="shared" si="289"/>
        <v>0</v>
      </c>
      <c r="H1158" s="22" t="b">
        <f t="shared" si="296"/>
        <v>0</v>
      </c>
      <c r="I1158" s="22" t="b">
        <f t="shared" si="303"/>
        <v>0</v>
      </c>
      <c r="J1158" s="22" t="b">
        <f t="shared" si="297"/>
        <v>0</v>
      </c>
      <c r="K1158" s="3" t="str">
        <f>IF(AND(J1158,RIGHT(Y1158)="통"),Y1158,"")</f>
        <v/>
      </c>
      <c r="L1158" s="3" t="str">
        <f t="shared" si="298"/>
        <v/>
      </c>
      <c r="M1158" s="3" t="str">
        <f t="shared" si="299"/>
        <v/>
      </c>
      <c r="N1158" s="64" t="str">
        <f t="shared" si="304"/>
        <v/>
      </c>
      <c r="O1158" s="3" t="str">
        <f>IF(I1158,IF(I1159,CONCATENATE(Y1158,O1159),Y1158),"")</f>
        <v/>
      </c>
      <c r="P1158" s="19" t="str">
        <f>IF(G1158,O1158,IF(D1158,Y1158,""))</f>
        <v/>
      </c>
      <c r="Q1158" s="23">
        <f>_xlfn.XLOOKUP(R1158,summary!C1:C36,summary!B1:B36)</f>
        <v>43777</v>
      </c>
      <c r="R1158" s="24" t="str">
        <f t="shared" si="300"/>
        <v>동백2동</v>
      </c>
      <c r="S1158" s="24" t="str">
        <f>IF(J1158,Y1158,S1157)</f>
        <v>중7통</v>
      </c>
      <c r="T1158" s="24" t="str">
        <f>IF(J1158,P1159,T1157)</f>
        <v>(중동, 어은목마을대원칸타빌)</v>
      </c>
      <c r="U1158" s="24" t="str">
        <f t="shared" si="301"/>
        <v>중</v>
      </c>
      <c r="V1158" s="25">
        <f>IF(J1158,M1158,V1157)</f>
        <v>7</v>
      </c>
      <c r="W1158" s="25">
        <f t="shared" si="302"/>
        <v>7</v>
      </c>
      <c r="X1158" s="26"/>
      <c r="Y1158" s="7"/>
      <c r="Z1158" s="2" t="s">
        <v>110</v>
      </c>
      <c r="AA1158" s="2" t="s">
        <v>1363</v>
      </c>
      <c r="AB1158" s="5"/>
      <c r="AC1158" s="5"/>
      <c r="AD1158" s="5"/>
      <c r="AE1158" s="5"/>
      <c r="AF1158" s="5"/>
      <c r="AG1158" s="5"/>
    </row>
    <row r="1159" spans="1:33" ht="15.95" customHeight="1" x14ac:dyDescent="0.3">
      <c r="A1159" s="22" t="b">
        <f t="shared" si="291"/>
        <v>0</v>
      </c>
      <c r="B1159" s="22" t="b">
        <f t="shared" si="292"/>
        <v>0</v>
      </c>
      <c r="C1159" s="22" t="b">
        <f t="shared" si="293"/>
        <v>0</v>
      </c>
      <c r="D1159" s="22" t="b">
        <f t="shared" si="294"/>
        <v>0</v>
      </c>
      <c r="E1159" s="22" t="b">
        <f t="shared" si="295"/>
        <v>0</v>
      </c>
      <c r="F1159" s="22" t="b">
        <f t="shared" si="290"/>
        <v>0</v>
      </c>
      <c r="G1159" s="22" t="b">
        <f t="shared" si="289"/>
        <v>0</v>
      </c>
      <c r="H1159" s="22" t="b">
        <f t="shared" si="296"/>
        <v>0</v>
      </c>
      <c r="I1159" s="22" t="b">
        <f t="shared" si="303"/>
        <v>0</v>
      </c>
      <c r="J1159" s="22" t="b">
        <f t="shared" si="297"/>
        <v>0</v>
      </c>
      <c r="K1159" s="3" t="str">
        <f>IF(AND(J1159,RIGHT(Y1159)="통"),Y1159,"")</f>
        <v/>
      </c>
      <c r="L1159" s="3" t="str">
        <f t="shared" si="298"/>
        <v/>
      </c>
      <c r="M1159" s="3" t="str">
        <f t="shared" si="299"/>
        <v/>
      </c>
      <c r="N1159" s="64" t="str">
        <f t="shared" si="304"/>
        <v/>
      </c>
      <c r="O1159" s="3" t="str">
        <f>IF(I1159,IF(I1160,CONCATENATE(Y1159,O1160),Y1159),"")</f>
        <v/>
      </c>
      <c r="P1159" s="19" t="str">
        <f>IF(G1159,O1159,IF(D1159,Y1159,""))</f>
        <v/>
      </c>
      <c r="Q1159" s="23">
        <f>_xlfn.XLOOKUP(R1159,summary!C1:C36,summary!B1:B36)</f>
        <v>43777</v>
      </c>
      <c r="R1159" s="24" t="str">
        <f t="shared" si="300"/>
        <v>동백2동</v>
      </c>
      <c r="S1159" s="24" t="str">
        <f>IF(J1159,Y1159,S1158)</f>
        <v>중7통</v>
      </c>
      <c r="T1159" s="24" t="str">
        <f>IF(J1159,P1160,T1158)</f>
        <v>(중동, 어은목마을대원칸타빌)</v>
      </c>
      <c r="U1159" s="24" t="str">
        <f t="shared" si="301"/>
        <v>중</v>
      </c>
      <c r="V1159" s="25">
        <f>IF(J1159,M1159,V1158)</f>
        <v>7</v>
      </c>
      <c r="W1159" s="25">
        <f t="shared" si="302"/>
        <v>8</v>
      </c>
      <c r="X1159" s="26"/>
      <c r="Y1159" s="7"/>
      <c r="Z1159" s="2" t="s">
        <v>112</v>
      </c>
      <c r="AA1159" s="2" t="s">
        <v>1364</v>
      </c>
      <c r="AB1159" s="5"/>
      <c r="AC1159" s="5"/>
      <c r="AD1159" s="5"/>
      <c r="AE1159" s="5"/>
      <c r="AF1159" s="5"/>
      <c r="AG1159" s="5"/>
    </row>
    <row r="1160" spans="1:33" ht="15.95" customHeight="1" x14ac:dyDescent="0.3">
      <c r="A1160" s="22" t="b">
        <f t="shared" si="291"/>
        <v>0</v>
      </c>
      <c r="B1160" s="22" t="b">
        <f t="shared" si="292"/>
        <v>0</v>
      </c>
      <c r="C1160" s="22" t="b">
        <f t="shared" si="293"/>
        <v>0</v>
      </c>
      <c r="D1160" s="22" t="b">
        <f t="shared" si="294"/>
        <v>0</v>
      </c>
      <c r="E1160" s="22" t="b">
        <f t="shared" si="295"/>
        <v>0</v>
      </c>
      <c r="F1160" s="22" t="b">
        <f t="shared" si="290"/>
        <v>0</v>
      </c>
      <c r="G1160" s="22" t="b">
        <f t="shared" si="289"/>
        <v>0</v>
      </c>
      <c r="H1160" s="22" t="b">
        <f t="shared" si="296"/>
        <v>0</v>
      </c>
      <c r="I1160" s="22" t="b">
        <f t="shared" si="303"/>
        <v>0</v>
      </c>
      <c r="J1160" s="22" t="b">
        <f t="shared" si="297"/>
        <v>0</v>
      </c>
      <c r="K1160" s="3" t="str">
        <f>IF(AND(J1160,RIGHT(Y1160)="통"),Y1160,"")</f>
        <v/>
      </c>
      <c r="L1160" s="3" t="str">
        <f t="shared" si="298"/>
        <v/>
      </c>
      <c r="M1160" s="3" t="str">
        <f t="shared" si="299"/>
        <v/>
      </c>
      <c r="N1160" s="64" t="str">
        <f t="shared" si="304"/>
        <v/>
      </c>
      <c r="O1160" s="3" t="str">
        <f>IF(I1160,IF(I1161,CONCATENATE(Y1160,O1161),Y1160),"")</f>
        <v/>
      </c>
      <c r="P1160" s="19" t="str">
        <f>IF(G1160,O1160,IF(D1160,Y1160,""))</f>
        <v/>
      </c>
      <c r="Q1160" s="23">
        <f>_xlfn.XLOOKUP(R1160,summary!C1:C36,summary!B1:B36)</f>
        <v>43777</v>
      </c>
      <c r="R1160" s="24" t="str">
        <f t="shared" si="300"/>
        <v>동백2동</v>
      </c>
      <c r="S1160" s="24" t="str">
        <f>IF(J1160,Y1160,S1159)</f>
        <v>중7통</v>
      </c>
      <c r="T1160" s="24" t="str">
        <f>IF(J1160,P1161,T1159)</f>
        <v>(중동, 어은목마을대원칸타빌)</v>
      </c>
      <c r="U1160" s="24" t="str">
        <f t="shared" si="301"/>
        <v>중</v>
      </c>
      <c r="V1160" s="25">
        <f>IF(J1160,M1160,V1159)</f>
        <v>7</v>
      </c>
      <c r="W1160" s="25">
        <f t="shared" si="302"/>
        <v>9</v>
      </c>
      <c r="X1160" s="26"/>
      <c r="Y1160" s="7"/>
      <c r="Z1160" s="2" t="s">
        <v>114</v>
      </c>
      <c r="AA1160" s="2" t="s">
        <v>1365</v>
      </c>
      <c r="AB1160" s="5"/>
      <c r="AC1160" s="5"/>
      <c r="AD1160" s="5"/>
      <c r="AE1160" s="5"/>
      <c r="AF1160" s="5"/>
      <c r="AG1160" s="5"/>
    </row>
    <row r="1161" spans="1:33" ht="15.95" customHeight="1" x14ac:dyDescent="0.3">
      <c r="A1161" s="22" t="b">
        <f t="shared" si="291"/>
        <v>0</v>
      </c>
      <c r="B1161" s="22" t="b">
        <f t="shared" si="292"/>
        <v>0</v>
      </c>
      <c r="C1161" s="22" t="b">
        <f t="shared" si="293"/>
        <v>0</v>
      </c>
      <c r="D1161" s="22" t="b">
        <f t="shared" si="294"/>
        <v>0</v>
      </c>
      <c r="E1161" s="22" t="b">
        <f t="shared" si="295"/>
        <v>0</v>
      </c>
      <c r="F1161" s="22" t="b">
        <f t="shared" si="290"/>
        <v>0</v>
      </c>
      <c r="G1161" s="22" t="b">
        <f t="shared" si="289"/>
        <v>0</v>
      </c>
      <c r="H1161" s="22" t="b">
        <f t="shared" si="296"/>
        <v>0</v>
      </c>
      <c r="I1161" s="22" t="b">
        <f t="shared" si="303"/>
        <v>0</v>
      </c>
      <c r="J1161" s="22" t="b">
        <f t="shared" si="297"/>
        <v>0</v>
      </c>
      <c r="K1161" s="3" t="str">
        <f>IF(AND(J1161,RIGHT(Y1161)="통"),Y1161,"")</f>
        <v/>
      </c>
      <c r="L1161" s="3" t="str">
        <f t="shared" si="298"/>
        <v/>
      </c>
      <c r="M1161" s="3" t="str">
        <f t="shared" si="299"/>
        <v/>
      </c>
      <c r="N1161" s="64" t="str">
        <f t="shared" si="304"/>
        <v/>
      </c>
      <c r="O1161" s="3" t="str">
        <f>IF(I1161,IF(I1162,CONCATENATE(Y1161,O1162),Y1161),"")</f>
        <v/>
      </c>
      <c r="P1161" s="19" t="str">
        <f>IF(G1161,O1161,IF(D1161,Y1161,""))</f>
        <v/>
      </c>
      <c r="Q1161" s="23">
        <f>_xlfn.XLOOKUP(R1161,summary!C1:C36,summary!B1:B36)</f>
        <v>43777</v>
      </c>
      <c r="R1161" s="24" t="str">
        <f t="shared" si="300"/>
        <v>동백2동</v>
      </c>
      <c r="S1161" s="24" t="str">
        <f>IF(J1161,Y1161,S1160)</f>
        <v>중7통</v>
      </c>
      <c r="T1161" s="24" t="str">
        <f>IF(J1161,P1162,T1160)</f>
        <v>(중동, 어은목마을대원칸타빌)</v>
      </c>
      <c r="U1161" s="24" t="str">
        <f t="shared" si="301"/>
        <v>중</v>
      </c>
      <c r="V1161" s="25">
        <f>IF(J1161,M1161,V1160)</f>
        <v>7</v>
      </c>
      <c r="W1161" s="25">
        <f t="shared" si="302"/>
        <v>10</v>
      </c>
      <c r="X1161" s="26"/>
      <c r="Y1161" s="7"/>
      <c r="Z1161" s="2" t="s">
        <v>116</v>
      </c>
      <c r="AA1161" s="2" t="s">
        <v>1366</v>
      </c>
      <c r="AB1161" s="5"/>
      <c r="AC1161" s="5"/>
      <c r="AD1161" s="5"/>
      <c r="AE1161" s="5"/>
      <c r="AF1161" s="5"/>
      <c r="AG1161" s="5"/>
    </row>
    <row r="1162" spans="1:33" ht="15.95" customHeight="1" x14ac:dyDescent="0.3">
      <c r="A1162" s="22" t="b">
        <f t="shared" si="291"/>
        <v>0</v>
      </c>
      <c r="B1162" s="22" t="b">
        <f t="shared" si="292"/>
        <v>0</v>
      </c>
      <c r="C1162" s="22" t="b">
        <f t="shared" si="293"/>
        <v>0</v>
      </c>
      <c r="D1162" s="22" t="b">
        <f t="shared" si="294"/>
        <v>0</v>
      </c>
      <c r="E1162" s="22" t="b">
        <f t="shared" si="295"/>
        <v>0</v>
      </c>
      <c r="F1162" s="22" t="b">
        <f t="shared" si="290"/>
        <v>0</v>
      </c>
      <c r="G1162" s="22" t="b">
        <f t="shared" si="289"/>
        <v>0</v>
      </c>
      <c r="H1162" s="22" t="b">
        <f t="shared" si="296"/>
        <v>0</v>
      </c>
      <c r="I1162" s="22" t="b">
        <f t="shared" si="303"/>
        <v>0</v>
      </c>
      <c r="J1162" s="22" t="b">
        <f t="shared" si="297"/>
        <v>0</v>
      </c>
      <c r="K1162" s="3" t="str">
        <f>IF(AND(J1162,RIGHT(Y1162)="통"),Y1162,"")</f>
        <v/>
      </c>
      <c r="L1162" s="3" t="str">
        <f t="shared" si="298"/>
        <v/>
      </c>
      <c r="M1162" s="3" t="str">
        <f t="shared" si="299"/>
        <v/>
      </c>
      <c r="N1162" s="64" t="str">
        <f t="shared" si="304"/>
        <v/>
      </c>
      <c r="O1162" s="3" t="str">
        <f>IF(I1162,IF(I1163,CONCATENATE(Y1162,O1163),Y1162),"")</f>
        <v/>
      </c>
      <c r="P1162" s="19" t="str">
        <f>IF(G1162,O1162,IF(D1162,Y1162,""))</f>
        <v/>
      </c>
      <c r="Q1162" s="23">
        <f>_xlfn.XLOOKUP(R1162,summary!C1:C36,summary!B1:B36)</f>
        <v>43777</v>
      </c>
      <c r="R1162" s="24" t="str">
        <f t="shared" si="300"/>
        <v>동백2동</v>
      </c>
      <c r="S1162" s="24" t="str">
        <f>IF(J1162,Y1162,S1161)</f>
        <v>중7통</v>
      </c>
      <c r="T1162" s="24" t="str">
        <f>IF(J1162,P1163,T1161)</f>
        <v>(중동, 어은목마을대원칸타빌)</v>
      </c>
      <c r="U1162" s="24" t="str">
        <f t="shared" si="301"/>
        <v>중</v>
      </c>
      <c r="V1162" s="25">
        <f>IF(J1162,M1162,V1161)</f>
        <v>7</v>
      </c>
      <c r="W1162" s="25">
        <f t="shared" si="302"/>
        <v>11</v>
      </c>
      <c r="X1162" s="26"/>
      <c r="Y1162" s="7"/>
      <c r="Z1162" s="2" t="s">
        <v>118</v>
      </c>
      <c r="AA1162" s="2" t="s">
        <v>1367</v>
      </c>
      <c r="AB1162" s="5"/>
      <c r="AC1162" s="5"/>
      <c r="AD1162" s="5"/>
      <c r="AE1162" s="5"/>
      <c r="AF1162" s="5"/>
      <c r="AG1162" s="5"/>
    </row>
    <row r="1163" spans="1:33" ht="15.95" customHeight="1" x14ac:dyDescent="0.3">
      <c r="A1163" s="22" t="b">
        <f t="shared" si="291"/>
        <v>0</v>
      </c>
      <c r="B1163" s="22" t="b">
        <f t="shared" si="292"/>
        <v>0</v>
      </c>
      <c r="C1163" s="22" t="b">
        <f t="shared" si="293"/>
        <v>0</v>
      </c>
      <c r="D1163" s="22" t="b">
        <f t="shared" si="294"/>
        <v>0</v>
      </c>
      <c r="E1163" s="22" t="b">
        <f t="shared" si="295"/>
        <v>0</v>
      </c>
      <c r="F1163" s="22" t="b">
        <f t="shared" si="290"/>
        <v>0</v>
      </c>
      <c r="G1163" s="22" t="b">
        <f t="shared" si="289"/>
        <v>0</v>
      </c>
      <c r="H1163" s="22" t="b">
        <f t="shared" si="296"/>
        <v>0</v>
      </c>
      <c r="I1163" s="22" t="b">
        <f t="shared" si="303"/>
        <v>0</v>
      </c>
      <c r="J1163" s="22" t="b">
        <f t="shared" si="297"/>
        <v>0</v>
      </c>
      <c r="K1163" s="3" t="str">
        <f>IF(AND(J1163,RIGHT(Y1163)="통"),Y1163,"")</f>
        <v/>
      </c>
      <c r="L1163" s="3" t="str">
        <f t="shared" si="298"/>
        <v/>
      </c>
      <c r="M1163" s="3" t="str">
        <f t="shared" si="299"/>
        <v/>
      </c>
      <c r="N1163" s="64" t="str">
        <f t="shared" si="304"/>
        <v/>
      </c>
      <c r="O1163" s="3" t="str">
        <f>IF(I1163,IF(I1164,CONCATENATE(Y1163,O1164),Y1163),"")</f>
        <v/>
      </c>
      <c r="P1163" s="19" t="str">
        <f>IF(G1163,O1163,IF(D1163,Y1163,""))</f>
        <v/>
      </c>
      <c r="Q1163" s="23">
        <f>_xlfn.XLOOKUP(R1163,summary!C1:C36,summary!B1:B36)</f>
        <v>43777</v>
      </c>
      <c r="R1163" s="24" t="str">
        <f t="shared" si="300"/>
        <v>동백2동</v>
      </c>
      <c r="S1163" s="24" t="str">
        <f>IF(J1163,Y1163,S1162)</f>
        <v>중7통</v>
      </c>
      <c r="T1163" s="24" t="str">
        <f>IF(J1163,P1164,T1162)</f>
        <v>(중동, 어은목마을대원칸타빌)</v>
      </c>
      <c r="U1163" s="24" t="str">
        <f t="shared" si="301"/>
        <v>중</v>
      </c>
      <c r="V1163" s="25">
        <f>IF(J1163,M1163,V1162)</f>
        <v>7</v>
      </c>
      <c r="W1163" s="25">
        <f t="shared" si="302"/>
        <v>12</v>
      </c>
      <c r="X1163" s="26"/>
      <c r="Y1163" s="7"/>
      <c r="Z1163" s="2" t="s">
        <v>120</v>
      </c>
      <c r="AA1163" s="2" t="s">
        <v>1368</v>
      </c>
      <c r="AB1163" s="5"/>
      <c r="AC1163" s="5"/>
      <c r="AD1163" s="5"/>
      <c r="AE1163" s="5"/>
      <c r="AF1163" s="5"/>
      <c r="AG1163" s="5"/>
    </row>
    <row r="1164" spans="1:33" ht="15.95" customHeight="1" x14ac:dyDescent="0.3">
      <c r="A1164" s="22" t="b">
        <f t="shared" si="291"/>
        <v>1</v>
      </c>
      <c r="B1164" s="22" t="b">
        <f t="shared" si="292"/>
        <v>0</v>
      </c>
      <c r="C1164" s="22" t="b">
        <f t="shared" si="293"/>
        <v>0</v>
      </c>
      <c r="D1164" s="22" t="b">
        <f t="shared" si="294"/>
        <v>0</v>
      </c>
      <c r="E1164" s="22" t="b">
        <f t="shared" si="295"/>
        <v>0</v>
      </c>
      <c r="F1164" s="22" t="b">
        <f t="shared" si="290"/>
        <v>0</v>
      </c>
      <c r="G1164" s="22" t="b">
        <f t="shared" si="289"/>
        <v>0</v>
      </c>
      <c r="H1164" s="22" t="b">
        <f t="shared" si="296"/>
        <v>0</v>
      </c>
      <c r="I1164" s="22" t="b">
        <f t="shared" si="303"/>
        <v>0</v>
      </c>
      <c r="J1164" s="22" t="b">
        <f t="shared" si="297"/>
        <v>1</v>
      </c>
      <c r="K1164" s="3" t="str">
        <f>IF(AND(J1164,RIGHT(Y1164)="통"),Y1164,"")</f>
        <v>중8통</v>
      </c>
      <c r="L1164" s="3" t="str">
        <f t="shared" si="298"/>
        <v>중8</v>
      </c>
      <c r="M1164" s="22">
        <f t="shared" si="299"/>
        <v>8</v>
      </c>
      <c r="N1164" s="64" t="str">
        <f t="shared" si="304"/>
        <v>중</v>
      </c>
      <c r="O1164" s="3" t="str">
        <f>IF(I1164,IF(I1165,CONCATENATE(Y1164,O1165),Y1164),"")</f>
        <v/>
      </c>
      <c r="P1164" s="19" t="str">
        <f>IF(G1164,O1164,IF(D1164,Y1164,""))</f>
        <v/>
      </c>
      <c r="Q1164" s="23">
        <f>_xlfn.XLOOKUP(R1164,summary!C1:C36,summary!B1:B36)</f>
        <v>43777</v>
      </c>
      <c r="R1164" s="24" t="str">
        <f t="shared" si="300"/>
        <v>동백2동</v>
      </c>
      <c r="S1164" s="24" t="str">
        <f>IF(J1164,Y1164,S1163)</f>
        <v>중8통</v>
      </c>
      <c r="T1164" s="24" t="str">
        <f>IF(J1164,P1165,T1163)</f>
        <v>(중동,어은목마을벽산블루밍아파트)</v>
      </c>
      <c r="U1164" s="24" t="str">
        <f t="shared" si="301"/>
        <v>중</v>
      </c>
      <c r="V1164" s="25">
        <f>IF(J1164,M1164,V1163)</f>
        <v>8</v>
      </c>
      <c r="W1164" s="25">
        <f t="shared" si="302"/>
        <v>1</v>
      </c>
      <c r="X1164" s="26"/>
      <c r="Y1164" s="2" t="s">
        <v>1369</v>
      </c>
      <c r="Z1164" s="2" t="s">
        <v>79</v>
      </c>
      <c r="AA1164" s="2" t="s">
        <v>1371</v>
      </c>
      <c r="AB1164" s="5"/>
      <c r="AC1164" s="5"/>
      <c r="AD1164" s="5"/>
      <c r="AE1164" s="5"/>
      <c r="AF1164" s="5"/>
      <c r="AG1164" s="5"/>
    </row>
    <row r="1165" spans="1:33" ht="15.95" customHeight="1" x14ac:dyDescent="0.3">
      <c r="A1165" s="22" t="b">
        <f t="shared" si="291"/>
        <v>1</v>
      </c>
      <c r="B1165" s="22" t="b">
        <f t="shared" si="292"/>
        <v>1</v>
      </c>
      <c r="C1165" s="22" t="b">
        <f t="shared" si="293"/>
        <v>0</v>
      </c>
      <c r="D1165" s="22" t="b">
        <f t="shared" si="294"/>
        <v>0</v>
      </c>
      <c r="E1165" s="22" t="b">
        <f t="shared" si="295"/>
        <v>1</v>
      </c>
      <c r="F1165" s="22" t="b">
        <f t="shared" si="290"/>
        <v>1</v>
      </c>
      <c r="G1165" s="22" t="b">
        <f t="shared" si="289"/>
        <v>1</v>
      </c>
      <c r="H1165" s="22" t="b">
        <f t="shared" si="296"/>
        <v>0</v>
      </c>
      <c r="I1165" s="22" t="b">
        <f t="shared" si="303"/>
        <v>1</v>
      </c>
      <c r="J1165" s="22" t="b">
        <f t="shared" si="297"/>
        <v>0</v>
      </c>
      <c r="K1165" s="3" t="str">
        <f>IF(AND(J1165,RIGHT(Y1165)="통"),Y1165,"")</f>
        <v/>
      </c>
      <c r="L1165" s="3" t="str">
        <f t="shared" si="298"/>
        <v/>
      </c>
      <c r="M1165" s="3" t="str">
        <f t="shared" si="299"/>
        <v/>
      </c>
      <c r="N1165" s="64" t="str">
        <f t="shared" si="304"/>
        <v/>
      </c>
      <c r="O1165" s="3" t="str">
        <f>IF(I1165,IF(I1166,CONCATENATE(Y1165,O1166),Y1165),"")</f>
        <v>(중동,어은목마을벽산블루밍아파트)</v>
      </c>
      <c r="P1165" s="19" t="str">
        <f>IF(G1165,O1165,IF(D1165,Y1165,""))</f>
        <v>(중동,어은목마을벽산블루밍아파트)</v>
      </c>
      <c r="Q1165" s="23">
        <f>_xlfn.XLOOKUP(R1165,summary!C1:C36,summary!B1:B36)</f>
        <v>43777</v>
      </c>
      <c r="R1165" s="24" t="str">
        <f t="shared" si="300"/>
        <v>동백2동</v>
      </c>
      <c r="S1165" s="24" t="str">
        <f>IF(J1165,Y1165,S1164)</f>
        <v>중8통</v>
      </c>
      <c r="T1165" s="24" t="str">
        <f>IF(J1165,P1166,T1164)</f>
        <v>(중동,어은목마을벽산블루밍아파트)</v>
      </c>
      <c r="U1165" s="24" t="str">
        <f t="shared" si="301"/>
        <v>중</v>
      </c>
      <c r="V1165" s="25">
        <f>IF(J1165,M1165,V1164)</f>
        <v>8</v>
      </c>
      <c r="W1165" s="25">
        <f t="shared" si="302"/>
        <v>2</v>
      </c>
      <c r="X1165" s="26"/>
      <c r="Y1165" s="2" t="s">
        <v>1372</v>
      </c>
      <c r="Z1165" s="2" t="s">
        <v>81</v>
      </c>
      <c r="AA1165" s="2" t="s">
        <v>1373</v>
      </c>
      <c r="AB1165" s="5"/>
      <c r="AC1165" s="5"/>
      <c r="AD1165" s="5"/>
      <c r="AE1165" s="5"/>
      <c r="AF1165" s="5"/>
      <c r="AG1165" s="5"/>
    </row>
    <row r="1166" spans="1:33" ht="15.95" customHeight="1" x14ac:dyDescent="0.3">
      <c r="A1166" s="22" t="b">
        <f t="shared" si="291"/>
        <v>1</v>
      </c>
      <c r="B1166" s="22" t="b">
        <f t="shared" si="292"/>
        <v>0</v>
      </c>
      <c r="C1166" s="22" t="b">
        <f t="shared" si="293"/>
        <v>0</v>
      </c>
      <c r="D1166" s="22" t="b">
        <f t="shared" si="294"/>
        <v>0</v>
      </c>
      <c r="E1166" s="22" t="b">
        <f t="shared" si="295"/>
        <v>0</v>
      </c>
      <c r="F1166" s="22" t="b">
        <f t="shared" si="290"/>
        <v>0</v>
      </c>
      <c r="G1166" s="22" t="b">
        <f t="shared" si="289"/>
        <v>0</v>
      </c>
      <c r="H1166" s="22" t="b">
        <f t="shared" si="296"/>
        <v>0</v>
      </c>
      <c r="I1166" s="22" t="b">
        <f t="shared" si="303"/>
        <v>1</v>
      </c>
      <c r="J1166" s="22" t="b">
        <f t="shared" si="297"/>
        <v>0</v>
      </c>
      <c r="K1166" s="3" t="str">
        <f>IF(AND(J1166,RIGHT(Y1166)="통"),Y1166,"")</f>
        <v/>
      </c>
      <c r="L1166" s="3" t="str">
        <f t="shared" si="298"/>
        <v/>
      </c>
      <c r="M1166" s="3" t="str">
        <f t="shared" si="299"/>
        <v/>
      </c>
      <c r="N1166" s="64" t="str">
        <f t="shared" si="304"/>
        <v/>
      </c>
      <c r="O1166" s="3" t="str">
        <f>IF(I1166,IF(I1167,CONCATENATE(Y1166,O1167),Y1166),"")</f>
        <v>어은목마을벽산블루밍아파트)</v>
      </c>
      <c r="P1166" s="19" t="str">
        <f>IF(G1166,O1166,IF(D1166,Y1166,""))</f>
        <v/>
      </c>
      <c r="Q1166" s="23">
        <f>_xlfn.XLOOKUP(R1166,summary!C1:C36,summary!B1:B36)</f>
        <v>43777</v>
      </c>
      <c r="R1166" s="24" t="str">
        <f t="shared" si="300"/>
        <v>동백2동</v>
      </c>
      <c r="S1166" s="24" t="str">
        <f>IF(J1166,Y1166,S1165)</f>
        <v>중8통</v>
      </c>
      <c r="T1166" s="24" t="str">
        <f>IF(J1166,P1167,T1165)</f>
        <v>(중동,어은목마을벽산블루밍아파트)</v>
      </c>
      <c r="U1166" s="24" t="str">
        <f t="shared" si="301"/>
        <v>중</v>
      </c>
      <c r="V1166" s="25">
        <f>IF(J1166,M1166,V1165)</f>
        <v>8</v>
      </c>
      <c r="W1166" s="25">
        <f t="shared" si="302"/>
        <v>3</v>
      </c>
      <c r="X1166" s="26"/>
      <c r="Y1166" s="2" t="s">
        <v>1348</v>
      </c>
      <c r="Z1166" s="2" t="s">
        <v>83</v>
      </c>
      <c r="AA1166" s="2" t="s">
        <v>1374</v>
      </c>
      <c r="AB1166" s="5"/>
      <c r="AC1166" s="5"/>
      <c r="AD1166" s="5"/>
      <c r="AE1166" s="5"/>
      <c r="AF1166" s="5"/>
      <c r="AG1166" s="5"/>
    </row>
    <row r="1167" spans="1:33" ht="15.95" customHeight="1" x14ac:dyDescent="0.3">
      <c r="A1167" s="22" t="b">
        <f t="shared" si="291"/>
        <v>1</v>
      </c>
      <c r="B1167" s="22" t="b">
        <f t="shared" si="292"/>
        <v>0</v>
      </c>
      <c r="C1167" s="22" t="b">
        <f t="shared" si="293"/>
        <v>0</v>
      </c>
      <c r="D1167" s="22" t="b">
        <f t="shared" si="294"/>
        <v>0</v>
      </c>
      <c r="E1167" s="22" t="b">
        <f t="shared" si="295"/>
        <v>0</v>
      </c>
      <c r="F1167" s="22" t="b">
        <f t="shared" si="290"/>
        <v>0</v>
      </c>
      <c r="G1167" s="22" t="b">
        <f t="shared" si="289"/>
        <v>0</v>
      </c>
      <c r="H1167" s="22" t="b">
        <f t="shared" si="296"/>
        <v>0</v>
      </c>
      <c r="I1167" s="22" t="b">
        <f t="shared" si="303"/>
        <v>1</v>
      </c>
      <c r="J1167" s="22" t="b">
        <f t="shared" si="297"/>
        <v>0</v>
      </c>
      <c r="K1167" s="3" t="str">
        <f>IF(AND(J1167,RIGHT(Y1167)="통"),Y1167,"")</f>
        <v/>
      </c>
      <c r="L1167" s="3" t="str">
        <f t="shared" si="298"/>
        <v/>
      </c>
      <c r="M1167" s="3" t="str">
        <f t="shared" si="299"/>
        <v/>
      </c>
      <c r="N1167" s="64" t="str">
        <f t="shared" si="304"/>
        <v/>
      </c>
      <c r="O1167" s="3" t="str">
        <f>IF(I1167,IF(I1168,CONCATENATE(Y1167,O1168),Y1167),"")</f>
        <v>벽산블루밍아파트)</v>
      </c>
      <c r="P1167" s="19" t="str">
        <f>IF(G1167,O1167,IF(D1167,Y1167,""))</f>
        <v/>
      </c>
      <c r="Q1167" s="23">
        <f>_xlfn.XLOOKUP(R1167,summary!C1:C36,summary!B1:B36)</f>
        <v>43777</v>
      </c>
      <c r="R1167" s="24" t="str">
        <f t="shared" si="300"/>
        <v>동백2동</v>
      </c>
      <c r="S1167" s="24" t="str">
        <f>IF(J1167,Y1167,S1166)</f>
        <v>중8통</v>
      </c>
      <c r="T1167" s="24" t="str">
        <f>IF(J1167,P1168,T1166)</f>
        <v>(중동,어은목마을벽산블루밍아파트)</v>
      </c>
      <c r="U1167" s="24" t="str">
        <f t="shared" si="301"/>
        <v>중</v>
      </c>
      <c r="V1167" s="25">
        <f>IF(J1167,M1167,V1166)</f>
        <v>8</v>
      </c>
      <c r="W1167" s="25">
        <f t="shared" si="302"/>
        <v>4</v>
      </c>
      <c r="X1167" s="26"/>
      <c r="Y1167" s="2" t="s">
        <v>1375</v>
      </c>
      <c r="Z1167" s="2" t="s">
        <v>90</v>
      </c>
      <c r="AA1167" s="2" t="s">
        <v>1376</v>
      </c>
      <c r="AB1167" s="5"/>
      <c r="AC1167" s="5"/>
      <c r="AD1167" s="5"/>
      <c r="AE1167" s="5"/>
      <c r="AF1167" s="5"/>
      <c r="AG1167" s="5"/>
    </row>
    <row r="1168" spans="1:33" ht="15.95" customHeight="1" x14ac:dyDescent="0.3">
      <c r="A1168" s="22" t="b">
        <f t="shared" si="291"/>
        <v>1</v>
      </c>
      <c r="B1168" s="22" t="b">
        <f t="shared" si="292"/>
        <v>0</v>
      </c>
      <c r="C1168" s="22" t="b">
        <f t="shared" si="293"/>
        <v>1</v>
      </c>
      <c r="D1168" s="22" t="b">
        <f t="shared" si="294"/>
        <v>0</v>
      </c>
      <c r="E1168" s="22" t="b">
        <f t="shared" si="295"/>
        <v>1</v>
      </c>
      <c r="F1168" s="22" t="b">
        <f t="shared" si="290"/>
        <v>1</v>
      </c>
      <c r="G1168" s="22" t="b">
        <f t="shared" si="289"/>
        <v>0</v>
      </c>
      <c r="H1168" s="22" t="b">
        <f t="shared" si="296"/>
        <v>1</v>
      </c>
      <c r="I1168" s="22" t="b">
        <f t="shared" si="303"/>
        <v>1</v>
      </c>
      <c r="J1168" s="22" t="b">
        <f t="shared" si="297"/>
        <v>0</v>
      </c>
      <c r="K1168" s="3" t="str">
        <f>IF(AND(J1168,RIGHT(Y1168)="통"),Y1168,"")</f>
        <v/>
      </c>
      <c r="L1168" s="3" t="str">
        <f t="shared" si="298"/>
        <v/>
      </c>
      <c r="M1168" s="3" t="str">
        <f t="shared" si="299"/>
        <v/>
      </c>
      <c r="N1168" s="64" t="str">
        <f t="shared" si="304"/>
        <v/>
      </c>
      <c r="O1168" s="3" t="str">
        <f>IF(I1168,IF(I1169,CONCATENATE(Y1168,O1169),Y1168),"")</f>
        <v>아파트)</v>
      </c>
      <c r="P1168" s="19" t="str">
        <f>IF(G1168,O1168,IF(D1168,Y1168,""))</f>
        <v/>
      </c>
      <c r="Q1168" s="23">
        <f>_xlfn.XLOOKUP(R1168,summary!C1:C36,summary!B1:B36)</f>
        <v>43777</v>
      </c>
      <c r="R1168" s="24" t="str">
        <f t="shared" si="300"/>
        <v>동백2동</v>
      </c>
      <c r="S1168" s="24" t="str">
        <f>IF(J1168,Y1168,S1167)</f>
        <v>중8통</v>
      </c>
      <c r="T1168" s="24" t="str">
        <f>IF(J1168,P1169,T1167)</f>
        <v>(중동,어은목마을벽산블루밍아파트)</v>
      </c>
      <c r="U1168" s="24" t="str">
        <f t="shared" si="301"/>
        <v>중</v>
      </c>
      <c r="V1168" s="25">
        <f>IF(J1168,M1168,V1167)</f>
        <v>8</v>
      </c>
      <c r="W1168" s="25">
        <f t="shared" si="302"/>
        <v>5</v>
      </c>
      <c r="X1168" s="26"/>
      <c r="Y1168" s="2" t="s">
        <v>165</v>
      </c>
      <c r="Z1168" s="2" t="s">
        <v>106</v>
      </c>
      <c r="AA1168" s="2" t="s">
        <v>1377</v>
      </c>
      <c r="AB1168" s="5"/>
      <c r="AC1168" s="5"/>
      <c r="AD1168" s="5"/>
      <c r="AE1168" s="5"/>
      <c r="AF1168" s="5"/>
      <c r="AG1168" s="5"/>
    </row>
    <row r="1169" spans="1:33" ht="15.95" customHeight="1" x14ac:dyDescent="0.3">
      <c r="A1169" s="22" t="b">
        <f t="shared" si="291"/>
        <v>0</v>
      </c>
      <c r="B1169" s="22" t="b">
        <f t="shared" si="292"/>
        <v>0</v>
      </c>
      <c r="C1169" s="22" t="b">
        <f t="shared" si="293"/>
        <v>0</v>
      </c>
      <c r="D1169" s="22" t="b">
        <f t="shared" si="294"/>
        <v>0</v>
      </c>
      <c r="E1169" s="22" t="b">
        <f t="shared" si="295"/>
        <v>0</v>
      </c>
      <c r="F1169" s="22" t="b">
        <f t="shared" si="290"/>
        <v>0</v>
      </c>
      <c r="G1169" s="22" t="b">
        <f t="shared" si="289"/>
        <v>0</v>
      </c>
      <c r="H1169" s="22" t="b">
        <f t="shared" si="296"/>
        <v>0</v>
      </c>
      <c r="I1169" s="22" t="b">
        <f t="shared" si="303"/>
        <v>0</v>
      </c>
      <c r="J1169" s="22" t="b">
        <f t="shared" si="297"/>
        <v>0</v>
      </c>
      <c r="K1169" s="3" t="str">
        <f>IF(AND(J1169,RIGHT(Y1169)="통"),Y1169,"")</f>
        <v/>
      </c>
      <c r="L1169" s="3" t="str">
        <f t="shared" si="298"/>
        <v/>
      </c>
      <c r="M1169" s="3" t="str">
        <f t="shared" si="299"/>
        <v/>
      </c>
      <c r="N1169" s="64" t="str">
        <f t="shared" si="304"/>
        <v/>
      </c>
      <c r="O1169" s="3" t="str">
        <f>IF(I1169,IF(I1170,CONCATENATE(Y1169,O1170),Y1169),"")</f>
        <v/>
      </c>
      <c r="P1169" s="19" t="str">
        <f>IF(G1169,O1169,IF(D1169,Y1169,""))</f>
        <v/>
      </c>
      <c r="Q1169" s="23">
        <f>_xlfn.XLOOKUP(R1169,summary!C1:C36,summary!B1:B36)</f>
        <v>43777</v>
      </c>
      <c r="R1169" s="24" t="str">
        <f t="shared" si="300"/>
        <v>동백2동</v>
      </c>
      <c r="S1169" s="24" t="str">
        <f>IF(J1169,Y1169,S1168)</f>
        <v>중8통</v>
      </c>
      <c r="T1169" s="24" t="str">
        <f>IF(J1169,P1170,T1168)</f>
        <v>(중동,어은목마을벽산블루밍아파트)</v>
      </c>
      <c r="U1169" s="24" t="str">
        <f t="shared" si="301"/>
        <v>중</v>
      </c>
      <c r="V1169" s="25">
        <f>IF(J1169,M1169,V1168)</f>
        <v>8</v>
      </c>
      <c r="W1169" s="25">
        <f t="shared" si="302"/>
        <v>6</v>
      </c>
      <c r="X1169" s="26"/>
      <c r="Y1169" s="7"/>
      <c r="Z1169" s="2" t="s">
        <v>108</v>
      </c>
      <c r="AA1169" s="2" t="s">
        <v>1378</v>
      </c>
      <c r="AB1169" s="5"/>
      <c r="AC1169" s="5"/>
      <c r="AD1169" s="5"/>
      <c r="AE1169" s="5"/>
      <c r="AF1169" s="5"/>
      <c r="AG1169" s="5"/>
    </row>
    <row r="1170" spans="1:33" ht="15.95" customHeight="1" x14ac:dyDescent="0.3">
      <c r="A1170" s="22" t="b">
        <f t="shared" si="291"/>
        <v>0</v>
      </c>
      <c r="B1170" s="22" t="b">
        <f t="shared" si="292"/>
        <v>0</v>
      </c>
      <c r="C1170" s="22" t="b">
        <f t="shared" si="293"/>
        <v>0</v>
      </c>
      <c r="D1170" s="22" t="b">
        <f t="shared" si="294"/>
        <v>0</v>
      </c>
      <c r="E1170" s="22" t="b">
        <f t="shared" si="295"/>
        <v>0</v>
      </c>
      <c r="F1170" s="22" t="b">
        <f t="shared" si="290"/>
        <v>0</v>
      </c>
      <c r="G1170" s="22" t="b">
        <f t="shared" si="289"/>
        <v>0</v>
      </c>
      <c r="H1170" s="22" t="b">
        <f t="shared" si="296"/>
        <v>0</v>
      </c>
      <c r="I1170" s="22" t="b">
        <f t="shared" si="303"/>
        <v>0</v>
      </c>
      <c r="J1170" s="22" t="b">
        <f t="shared" si="297"/>
        <v>0</v>
      </c>
      <c r="K1170" s="3" t="str">
        <f>IF(AND(J1170,RIGHT(Y1170)="통"),Y1170,"")</f>
        <v/>
      </c>
      <c r="L1170" s="3" t="str">
        <f t="shared" si="298"/>
        <v/>
      </c>
      <c r="M1170" s="3" t="str">
        <f t="shared" si="299"/>
        <v/>
      </c>
      <c r="N1170" s="64" t="str">
        <f t="shared" si="304"/>
        <v/>
      </c>
      <c r="O1170" s="3" t="str">
        <f>IF(I1170,IF(I1171,CONCATENATE(Y1170,O1171),Y1170),"")</f>
        <v/>
      </c>
      <c r="P1170" s="19" t="str">
        <f>IF(G1170,O1170,IF(D1170,Y1170,""))</f>
        <v/>
      </c>
      <c r="Q1170" s="23">
        <f>_xlfn.XLOOKUP(R1170,summary!C1:C36,summary!B1:B36)</f>
        <v>43777</v>
      </c>
      <c r="R1170" s="24" t="str">
        <f t="shared" si="300"/>
        <v>동백2동</v>
      </c>
      <c r="S1170" s="24" t="str">
        <f>IF(J1170,Y1170,S1169)</f>
        <v>중8통</v>
      </c>
      <c r="T1170" s="24" t="str">
        <f>IF(J1170,P1171,T1169)</f>
        <v>(중동,어은목마을벽산블루밍아파트)</v>
      </c>
      <c r="U1170" s="24" t="str">
        <f t="shared" si="301"/>
        <v>중</v>
      </c>
      <c r="V1170" s="25">
        <f>IF(J1170,M1170,V1169)</f>
        <v>8</v>
      </c>
      <c r="W1170" s="25">
        <f t="shared" si="302"/>
        <v>7</v>
      </c>
      <c r="X1170" s="26"/>
      <c r="Y1170" s="7"/>
      <c r="Z1170" s="2" t="s">
        <v>110</v>
      </c>
      <c r="AA1170" s="2" t="s">
        <v>1379</v>
      </c>
      <c r="AB1170" s="5"/>
      <c r="AC1170" s="5"/>
      <c r="AD1170" s="5"/>
      <c r="AE1170" s="5"/>
      <c r="AF1170" s="5"/>
      <c r="AG1170" s="5"/>
    </row>
    <row r="1171" spans="1:33" ht="15.95" customHeight="1" x14ac:dyDescent="0.3">
      <c r="A1171" s="22" t="b">
        <f t="shared" si="291"/>
        <v>0</v>
      </c>
      <c r="B1171" s="22" t="b">
        <f t="shared" si="292"/>
        <v>0</v>
      </c>
      <c r="C1171" s="22" t="b">
        <f t="shared" si="293"/>
        <v>0</v>
      </c>
      <c r="D1171" s="22" t="b">
        <f t="shared" si="294"/>
        <v>0</v>
      </c>
      <c r="E1171" s="22" t="b">
        <f t="shared" si="295"/>
        <v>0</v>
      </c>
      <c r="F1171" s="22" t="b">
        <f t="shared" si="290"/>
        <v>0</v>
      </c>
      <c r="G1171" s="22" t="b">
        <f t="shared" si="289"/>
        <v>0</v>
      </c>
      <c r="H1171" s="22" t="b">
        <f t="shared" si="296"/>
        <v>0</v>
      </c>
      <c r="I1171" s="22" t="b">
        <f t="shared" si="303"/>
        <v>0</v>
      </c>
      <c r="J1171" s="22" t="b">
        <f t="shared" si="297"/>
        <v>0</v>
      </c>
      <c r="K1171" s="3" t="str">
        <f>IF(AND(J1171,RIGHT(Y1171)="통"),Y1171,"")</f>
        <v/>
      </c>
      <c r="L1171" s="3" t="str">
        <f t="shared" si="298"/>
        <v/>
      </c>
      <c r="M1171" s="3" t="str">
        <f t="shared" si="299"/>
        <v/>
      </c>
      <c r="N1171" s="64" t="str">
        <f t="shared" si="304"/>
        <v/>
      </c>
      <c r="O1171" s="3" t="str">
        <f>IF(I1171,IF(I1172,CONCATENATE(Y1171,O1172),Y1171),"")</f>
        <v/>
      </c>
      <c r="P1171" s="19" t="str">
        <f>IF(G1171,O1171,IF(D1171,Y1171,""))</f>
        <v/>
      </c>
      <c r="Q1171" s="23">
        <f>_xlfn.XLOOKUP(R1171,summary!C1:C36,summary!B1:B36)</f>
        <v>43777</v>
      </c>
      <c r="R1171" s="24" t="str">
        <f t="shared" si="300"/>
        <v>동백2동</v>
      </c>
      <c r="S1171" s="24" t="str">
        <f>IF(J1171,Y1171,S1170)</f>
        <v>중8통</v>
      </c>
      <c r="T1171" s="24" t="str">
        <f>IF(J1171,P1172,T1170)</f>
        <v>(중동,어은목마을벽산블루밍아파트)</v>
      </c>
      <c r="U1171" s="24" t="str">
        <f t="shared" si="301"/>
        <v>중</v>
      </c>
      <c r="V1171" s="25">
        <f>IF(J1171,M1171,V1170)</f>
        <v>8</v>
      </c>
      <c r="W1171" s="25">
        <f t="shared" si="302"/>
        <v>8</v>
      </c>
      <c r="X1171" s="26"/>
      <c r="Y1171" s="7"/>
      <c r="Z1171" s="2" t="s">
        <v>112</v>
      </c>
      <c r="AA1171" s="2" t="s">
        <v>1380</v>
      </c>
      <c r="AB1171" s="5"/>
      <c r="AC1171" s="5"/>
      <c r="AD1171" s="5"/>
      <c r="AE1171" s="5"/>
      <c r="AF1171" s="5"/>
      <c r="AG1171" s="5"/>
    </row>
    <row r="1172" spans="1:33" ht="15.95" customHeight="1" x14ac:dyDescent="0.3">
      <c r="A1172" s="22" t="b">
        <f t="shared" si="291"/>
        <v>0</v>
      </c>
      <c r="B1172" s="22" t="b">
        <f t="shared" si="292"/>
        <v>0</v>
      </c>
      <c r="C1172" s="22" t="b">
        <f t="shared" si="293"/>
        <v>0</v>
      </c>
      <c r="D1172" s="22" t="b">
        <f t="shared" si="294"/>
        <v>0</v>
      </c>
      <c r="E1172" s="22" t="b">
        <f t="shared" si="295"/>
        <v>0</v>
      </c>
      <c r="F1172" s="22" t="b">
        <f t="shared" si="290"/>
        <v>0</v>
      </c>
      <c r="G1172" s="22" t="b">
        <f t="shared" si="289"/>
        <v>0</v>
      </c>
      <c r="H1172" s="22" t="b">
        <f t="shared" si="296"/>
        <v>0</v>
      </c>
      <c r="I1172" s="22" t="b">
        <f t="shared" si="303"/>
        <v>0</v>
      </c>
      <c r="J1172" s="22" t="b">
        <f t="shared" si="297"/>
        <v>0</v>
      </c>
      <c r="K1172" s="3" t="str">
        <f>IF(AND(J1172,RIGHT(Y1172)="통"),Y1172,"")</f>
        <v/>
      </c>
      <c r="L1172" s="3" t="str">
        <f t="shared" si="298"/>
        <v/>
      </c>
      <c r="M1172" s="3" t="str">
        <f t="shared" si="299"/>
        <v/>
      </c>
      <c r="N1172" s="64" t="str">
        <f t="shared" si="304"/>
        <v/>
      </c>
      <c r="O1172" s="3" t="str">
        <f>IF(I1172,IF(I1173,CONCATENATE(Y1172,O1173),Y1172),"")</f>
        <v/>
      </c>
      <c r="P1172" s="19" t="str">
        <f>IF(G1172,O1172,IF(D1172,Y1172,""))</f>
        <v/>
      </c>
      <c r="Q1172" s="23">
        <f>_xlfn.XLOOKUP(R1172,summary!C1:C36,summary!B1:B36)</f>
        <v>43777</v>
      </c>
      <c r="R1172" s="24" t="str">
        <f t="shared" si="300"/>
        <v>동백2동</v>
      </c>
      <c r="S1172" s="24" t="str">
        <f>IF(J1172,Y1172,S1171)</f>
        <v>중8통</v>
      </c>
      <c r="T1172" s="24" t="str">
        <f>IF(J1172,P1173,T1171)</f>
        <v>(중동,어은목마을벽산블루밍아파트)</v>
      </c>
      <c r="U1172" s="24" t="str">
        <f t="shared" si="301"/>
        <v>중</v>
      </c>
      <c r="V1172" s="25">
        <f>IF(J1172,M1172,V1171)</f>
        <v>8</v>
      </c>
      <c r="W1172" s="25">
        <f t="shared" si="302"/>
        <v>9</v>
      </c>
      <c r="X1172" s="26"/>
      <c r="Y1172" s="7"/>
      <c r="Z1172" s="2" t="s">
        <v>114</v>
      </c>
      <c r="AA1172" s="2" t="s">
        <v>1381</v>
      </c>
      <c r="AB1172" s="5"/>
      <c r="AC1172" s="5"/>
      <c r="AD1172" s="5"/>
      <c r="AE1172" s="5"/>
      <c r="AF1172" s="5"/>
      <c r="AG1172" s="5"/>
    </row>
    <row r="1173" spans="1:33" ht="15.95" customHeight="1" x14ac:dyDescent="0.3">
      <c r="A1173" s="22" t="b">
        <f t="shared" si="291"/>
        <v>0</v>
      </c>
      <c r="B1173" s="22" t="b">
        <f t="shared" si="292"/>
        <v>0</v>
      </c>
      <c r="C1173" s="22" t="b">
        <f t="shared" si="293"/>
        <v>0</v>
      </c>
      <c r="D1173" s="22" t="b">
        <f t="shared" si="294"/>
        <v>0</v>
      </c>
      <c r="E1173" s="22" t="b">
        <f t="shared" si="295"/>
        <v>0</v>
      </c>
      <c r="F1173" s="22" t="b">
        <f t="shared" si="290"/>
        <v>0</v>
      </c>
      <c r="G1173" s="22" t="b">
        <f t="shared" si="289"/>
        <v>0</v>
      </c>
      <c r="H1173" s="22" t="b">
        <f t="shared" si="296"/>
        <v>0</v>
      </c>
      <c r="I1173" s="22" t="b">
        <f t="shared" si="303"/>
        <v>0</v>
      </c>
      <c r="J1173" s="22" t="b">
        <f t="shared" si="297"/>
        <v>0</v>
      </c>
      <c r="K1173" s="3" t="str">
        <f>IF(AND(J1173,RIGHT(Y1173)="통"),Y1173,"")</f>
        <v/>
      </c>
      <c r="L1173" s="3" t="str">
        <f t="shared" si="298"/>
        <v/>
      </c>
      <c r="M1173" s="3" t="str">
        <f t="shared" si="299"/>
        <v/>
      </c>
      <c r="N1173" s="64" t="str">
        <f t="shared" si="304"/>
        <v/>
      </c>
      <c r="O1173" s="3" t="str">
        <f>IF(I1173,IF(I1174,CONCATENATE(Y1173,O1174),Y1173),"")</f>
        <v/>
      </c>
      <c r="P1173" s="19" t="str">
        <f>IF(G1173,O1173,IF(D1173,Y1173,""))</f>
        <v/>
      </c>
      <c r="Q1173" s="23">
        <f>_xlfn.XLOOKUP(R1173,summary!C1:C36,summary!B1:B36)</f>
        <v>43777</v>
      </c>
      <c r="R1173" s="24" t="str">
        <f t="shared" si="300"/>
        <v>동백2동</v>
      </c>
      <c r="S1173" s="24" t="str">
        <f>IF(J1173,Y1173,S1172)</f>
        <v>중8통</v>
      </c>
      <c r="T1173" s="24" t="str">
        <f>IF(J1173,P1174,T1172)</f>
        <v>(중동,어은목마을벽산블루밍아파트)</v>
      </c>
      <c r="U1173" s="24" t="str">
        <f t="shared" si="301"/>
        <v>중</v>
      </c>
      <c r="V1173" s="25">
        <f>IF(J1173,M1173,V1172)</f>
        <v>8</v>
      </c>
      <c r="W1173" s="25">
        <f t="shared" si="302"/>
        <v>10</v>
      </c>
      <c r="X1173" s="26"/>
      <c r="Y1173" s="7"/>
      <c r="Z1173" s="2" t="s">
        <v>116</v>
      </c>
      <c r="AA1173" s="2" t="s">
        <v>1382</v>
      </c>
      <c r="AB1173" s="5"/>
      <c r="AC1173" s="5"/>
      <c r="AD1173" s="5"/>
      <c r="AE1173" s="5"/>
      <c r="AF1173" s="5"/>
      <c r="AG1173" s="5"/>
    </row>
    <row r="1174" spans="1:33" ht="15.95" customHeight="1" x14ac:dyDescent="0.3">
      <c r="A1174" s="22" t="b">
        <f t="shared" si="291"/>
        <v>0</v>
      </c>
      <c r="B1174" s="22" t="b">
        <f t="shared" si="292"/>
        <v>0</v>
      </c>
      <c r="C1174" s="22" t="b">
        <f t="shared" si="293"/>
        <v>0</v>
      </c>
      <c r="D1174" s="22" t="b">
        <f t="shared" si="294"/>
        <v>0</v>
      </c>
      <c r="E1174" s="22" t="b">
        <f t="shared" si="295"/>
        <v>0</v>
      </c>
      <c r="F1174" s="22" t="b">
        <f t="shared" si="290"/>
        <v>0</v>
      </c>
      <c r="G1174" s="22" t="b">
        <f t="shared" si="289"/>
        <v>0</v>
      </c>
      <c r="H1174" s="22" t="b">
        <f t="shared" si="296"/>
        <v>0</v>
      </c>
      <c r="I1174" s="22" t="b">
        <f t="shared" si="303"/>
        <v>0</v>
      </c>
      <c r="J1174" s="22" t="b">
        <f t="shared" si="297"/>
        <v>0</v>
      </c>
      <c r="K1174" s="3" t="str">
        <f>IF(AND(J1174,RIGHT(Y1174)="통"),Y1174,"")</f>
        <v/>
      </c>
      <c r="L1174" s="3" t="str">
        <f t="shared" si="298"/>
        <v/>
      </c>
      <c r="M1174" s="3" t="str">
        <f t="shared" si="299"/>
        <v/>
      </c>
      <c r="N1174" s="64" t="str">
        <f t="shared" si="304"/>
        <v/>
      </c>
      <c r="O1174" s="3" t="str">
        <f>IF(I1174,IF(I1175,CONCATENATE(Y1174,O1175),Y1174),"")</f>
        <v/>
      </c>
      <c r="P1174" s="19" t="str">
        <f>IF(G1174,O1174,IF(D1174,Y1174,""))</f>
        <v/>
      </c>
      <c r="Q1174" s="23">
        <f>_xlfn.XLOOKUP(R1174,summary!C1:C36,summary!B1:B36)</f>
        <v>43777</v>
      </c>
      <c r="R1174" s="24" t="str">
        <f t="shared" si="300"/>
        <v>동백2동</v>
      </c>
      <c r="S1174" s="24" t="str">
        <f>IF(J1174,Y1174,S1173)</f>
        <v>중8통</v>
      </c>
      <c r="T1174" s="24" t="str">
        <f>IF(J1174,P1175,T1173)</f>
        <v>(중동,어은목마을벽산블루밍아파트)</v>
      </c>
      <c r="U1174" s="24" t="str">
        <f t="shared" si="301"/>
        <v>중</v>
      </c>
      <c r="V1174" s="25">
        <f>IF(J1174,M1174,V1173)</f>
        <v>8</v>
      </c>
      <c r="W1174" s="25">
        <f t="shared" si="302"/>
        <v>11</v>
      </c>
      <c r="X1174" s="26"/>
      <c r="Y1174" s="7"/>
      <c r="Z1174" s="2" t="s">
        <v>118</v>
      </c>
      <c r="AA1174" s="2" t="s">
        <v>1383</v>
      </c>
      <c r="AB1174" s="5"/>
      <c r="AC1174" s="5"/>
      <c r="AD1174" s="5"/>
      <c r="AE1174" s="5"/>
      <c r="AF1174" s="5"/>
      <c r="AG1174" s="5"/>
    </row>
    <row r="1175" spans="1:33" ht="15.95" customHeight="1" x14ac:dyDescent="0.3">
      <c r="A1175" s="22" t="b">
        <f t="shared" si="291"/>
        <v>0</v>
      </c>
      <c r="B1175" s="22" t="b">
        <f t="shared" si="292"/>
        <v>0</v>
      </c>
      <c r="C1175" s="22" t="b">
        <f t="shared" si="293"/>
        <v>0</v>
      </c>
      <c r="D1175" s="22" t="b">
        <f t="shared" si="294"/>
        <v>0</v>
      </c>
      <c r="E1175" s="22" t="b">
        <f t="shared" si="295"/>
        <v>0</v>
      </c>
      <c r="F1175" s="22" t="b">
        <f t="shared" si="290"/>
        <v>0</v>
      </c>
      <c r="G1175" s="22" t="b">
        <f t="shared" si="289"/>
        <v>0</v>
      </c>
      <c r="H1175" s="22" t="b">
        <f t="shared" si="296"/>
        <v>0</v>
      </c>
      <c r="I1175" s="22" t="b">
        <f t="shared" si="303"/>
        <v>0</v>
      </c>
      <c r="J1175" s="22" t="b">
        <f t="shared" si="297"/>
        <v>0</v>
      </c>
      <c r="K1175" s="3" t="str">
        <f>IF(AND(J1175,RIGHT(Y1175)="통"),Y1175,"")</f>
        <v/>
      </c>
      <c r="L1175" s="3" t="str">
        <f t="shared" si="298"/>
        <v/>
      </c>
      <c r="M1175" s="3" t="str">
        <f t="shared" si="299"/>
        <v/>
      </c>
      <c r="N1175" s="64" t="str">
        <f t="shared" si="304"/>
        <v/>
      </c>
      <c r="O1175" s="3" t="str">
        <f>IF(I1175,IF(I1176,CONCATENATE(Y1175,O1176),Y1175),"")</f>
        <v/>
      </c>
      <c r="P1175" s="19" t="str">
        <f>IF(G1175,O1175,IF(D1175,Y1175,""))</f>
        <v/>
      </c>
      <c r="Q1175" s="23">
        <f>_xlfn.XLOOKUP(R1175,summary!C1:C36,summary!B1:B36)</f>
        <v>43777</v>
      </c>
      <c r="R1175" s="24" t="str">
        <f t="shared" si="300"/>
        <v>동백2동</v>
      </c>
      <c r="S1175" s="24" t="str">
        <f>IF(J1175,Y1175,S1174)</f>
        <v>중8통</v>
      </c>
      <c r="T1175" s="24" t="str">
        <f>IF(J1175,P1176,T1174)</f>
        <v>(중동,어은목마을벽산블루밍아파트)</v>
      </c>
      <c r="U1175" s="24" t="str">
        <f t="shared" si="301"/>
        <v>중</v>
      </c>
      <c r="V1175" s="25">
        <f>IF(J1175,M1175,V1174)</f>
        <v>8</v>
      </c>
      <c r="W1175" s="25">
        <f t="shared" si="302"/>
        <v>12</v>
      </c>
      <c r="X1175" s="26"/>
      <c r="Y1175" s="7"/>
      <c r="Z1175" s="2" t="s">
        <v>120</v>
      </c>
      <c r="AA1175" s="2" t="s">
        <v>1384</v>
      </c>
      <c r="AB1175" s="5"/>
      <c r="AC1175" s="5"/>
      <c r="AD1175" s="5"/>
      <c r="AE1175" s="5"/>
      <c r="AF1175" s="5"/>
      <c r="AG1175" s="5"/>
    </row>
    <row r="1176" spans="1:33" ht="15.95" customHeight="1" x14ac:dyDescent="0.3">
      <c r="A1176" s="22" t="b">
        <f t="shared" si="291"/>
        <v>0</v>
      </c>
      <c r="B1176" s="22" t="b">
        <f t="shared" si="292"/>
        <v>0</v>
      </c>
      <c r="C1176" s="22" t="b">
        <f t="shared" si="293"/>
        <v>0</v>
      </c>
      <c r="D1176" s="22" t="b">
        <f t="shared" si="294"/>
        <v>0</v>
      </c>
      <c r="E1176" s="22" t="b">
        <f t="shared" si="295"/>
        <v>0</v>
      </c>
      <c r="F1176" s="22" t="b">
        <f t="shared" si="290"/>
        <v>0</v>
      </c>
      <c r="G1176" s="22" t="b">
        <f t="shared" si="289"/>
        <v>0</v>
      </c>
      <c r="H1176" s="22" t="b">
        <f t="shared" si="296"/>
        <v>0</v>
      </c>
      <c r="I1176" s="22" t="b">
        <f t="shared" si="303"/>
        <v>0</v>
      </c>
      <c r="J1176" s="22" t="b">
        <f t="shared" si="297"/>
        <v>0</v>
      </c>
      <c r="K1176" s="3" t="str">
        <f>IF(AND(J1176,RIGHT(Y1176)="통"),Y1176,"")</f>
        <v/>
      </c>
      <c r="L1176" s="3" t="str">
        <f t="shared" si="298"/>
        <v/>
      </c>
      <c r="M1176" s="3" t="str">
        <f t="shared" si="299"/>
        <v/>
      </c>
      <c r="N1176" s="64" t="str">
        <f t="shared" si="304"/>
        <v/>
      </c>
      <c r="O1176" s="3" t="str">
        <f>IF(I1176,IF(I1177,CONCATENATE(Y1176,O1177),Y1176),"")</f>
        <v/>
      </c>
      <c r="P1176" s="19" t="str">
        <f>IF(G1176,O1176,IF(D1176,Y1176,""))</f>
        <v/>
      </c>
      <c r="Q1176" s="23">
        <f>_xlfn.XLOOKUP(R1176,summary!C1:C36,summary!B1:B36)</f>
        <v>43777</v>
      </c>
      <c r="R1176" s="24" t="str">
        <f t="shared" si="300"/>
        <v>동백2동</v>
      </c>
      <c r="S1176" s="24" t="str">
        <f>IF(J1176,Y1176,S1175)</f>
        <v>중8통</v>
      </c>
      <c r="T1176" s="24" t="str">
        <f>IF(J1176,P1177,T1175)</f>
        <v>(중동,어은목마을벽산블루밍아파트)</v>
      </c>
      <c r="U1176" s="24" t="str">
        <f t="shared" si="301"/>
        <v>중</v>
      </c>
      <c r="V1176" s="25">
        <f>IF(J1176,M1176,V1175)</f>
        <v>8</v>
      </c>
      <c r="W1176" s="25">
        <f t="shared" si="302"/>
        <v>13</v>
      </c>
      <c r="X1176" s="26"/>
      <c r="Y1176" s="7"/>
      <c r="Z1176" s="2" t="s">
        <v>137</v>
      </c>
      <c r="AA1176" s="2" t="s">
        <v>1385</v>
      </c>
      <c r="AB1176" s="5"/>
      <c r="AC1176" s="5"/>
      <c r="AD1176" s="5"/>
      <c r="AE1176" s="5"/>
      <c r="AF1176" s="5"/>
      <c r="AG1176" s="5"/>
    </row>
    <row r="1177" spans="1:33" ht="15.95" customHeight="1" x14ac:dyDescent="0.3">
      <c r="A1177" s="22" t="b">
        <f t="shared" si="291"/>
        <v>0</v>
      </c>
      <c r="B1177" s="22" t="b">
        <f t="shared" si="292"/>
        <v>0</v>
      </c>
      <c r="C1177" s="22" t="b">
        <f t="shared" si="293"/>
        <v>0</v>
      </c>
      <c r="D1177" s="22" t="b">
        <f t="shared" si="294"/>
        <v>0</v>
      </c>
      <c r="E1177" s="22" t="b">
        <f t="shared" si="295"/>
        <v>0</v>
      </c>
      <c r="F1177" s="22" t="b">
        <f t="shared" si="290"/>
        <v>0</v>
      </c>
      <c r="G1177" s="22" t="b">
        <f t="shared" si="289"/>
        <v>0</v>
      </c>
      <c r="H1177" s="22" t="b">
        <f t="shared" si="296"/>
        <v>0</v>
      </c>
      <c r="I1177" s="22" t="b">
        <f t="shared" si="303"/>
        <v>0</v>
      </c>
      <c r="J1177" s="22" t="b">
        <f t="shared" si="297"/>
        <v>0</v>
      </c>
      <c r="K1177" s="3" t="str">
        <f>IF(AND(J1177,RIGHT(Y1177)="통"),Y1177,"")</f>
        <v/>
      </c>
      <c r="L1177" s="3" t="str">
        <f t="shared" si="298"/>
        <v/>
      </c>
      <c r="M1177" s="3" t="str">
        <f t="shared" si="299"/>
        <v/>
      </c>
      <c r="N1177" s="64" t="str">
        <f t="shared" si="304"/>
        <v/>
      </c>
      <c r="O1177" s="3" t="str">
        <f>IF(I1177,IF(I1178,CONCATENATE(Y1177,O1178),Y1177),"")</f>
        <v/>
      </c>
      <c r="P1177" s="19" t="str">
        <f>IF(G1177,O1177,IF(D1177,Y1177,""))</f>
        <v/>
      </c>
      <c r="Q1177" s="23">
        <f>_xlfn.XLOOKUP(R1177,summary!C1:C36,summary!B1:B36)</f>
        <v>43777</v>
      </c>
      <c r="R1177" s="24" t="str">
        <f t="shared" si="300"/>
        <v>동백2동</v>
      </c>
      <c r="S1177" s="24" t="str">
        <f>IF(J1177,Y1177,S1176)</f>
        <v>중8통</v>
      </c>
      <c r="T1177" s="24" t="str">
        <f>IF(J1177,P1178,T1176)</f>
        <v>(중동,어은목마을벽산블루밍아파트)</v>
      </c>
      <c r="U1177" s="24" t="str">
        <f t="shared" si="301"/>
        <v>중</v>
      </c>
      <c r="V1177" s="25">
        <f>IF(J1177,M1177,V1176)</f>
        <v>8</v>
      </c>
      <c r="W1177" s="25">
        <f t="shared" si="302"/>
        <v>14</v>
      </c>
      <c r="X1177" s="26"/>
      <c r="Y1177" s="7"/>
      <c r="Z1177" s="2" t="s">
        <v>139</v>
      </c>
      <c r="AA1177" s="2" t="s">
        <v>1386</v>
      </c>
      <c r="AB1177" s="5"/>
      <c r="AC1177" s="5"/>
      <c r="AD1177" s="5"/>
      <c r="AE1177" s="5"/>
      <c r="AF1177" s="5"/>
      <c r="AG1177" s="5"/>
    </row>
    <row r="1178" spans="1:33" ht="15.95" customHeight="1" x14ac:dyDescent="0.3">
      <c r="A1178" s="22" t="b">
        <f t="shared" si="291"/>
        <v>0</v>
      </c>
      <c r="B1178" s="22" t="b">
        <f t="shared" si="292"/>
        <v>0</v>
      </c>
      <c r="C1178" s="22" t="b">
        <f t="shared" si="293"/>
        <v>0</v>
      </c>
      <c r="D1178" s="22" t="b">
        <f t="shared" si="294"/>
        <v>0</v>
      </c>
      <c r="E1178" s="22" t="b">
        <f t="shared" si="295"/>
        <v>0</v>
      </c>
      <c r="F1178" s="22" t="b">
        <f t="shared" si="290"/>
        <v>0</v>
      </c>
      <c r="G1178" s="22" t="b">
        <f t="shared" si="289"/>
        <v>0</v>
      </c>
      <c r="H1178" s="22" t="b">
        <f t="shared" si="296"/>
        <v>0</v>
      </c>
      <c r="I1178" s="22" t="b">
        <f t="shared" si="303"/>
        <v>0</v>
      </c>
      <c r="J1178" s="22" t="b">
        <f t="shared" si="297"/>
        <v>0</v>
      </c>
      <c r="K1178" s="3" t="str">
        <f>IF(AND(J1178,RIGHT(Y1178)="통"),Y1178,"")</f>
        <v/>
      </c>
      <c r="L1178" s="3" t="str">
        <f t="shared" si="298"/>
        <v/>
      </c>
      <c r="M1178" s="3" t="str">
        <f t="shared" si="299"/>
        <v/>
      </c>
      <c r="N1178" s="64" t="str">
        <f t="shared" si="304"/>
        <v/>
      </c>
      <c r="O1178" s="3" t="str">
        <f>IF(I1178,IF(I1179,CONCATENATE(Y1178,O1179),Y1178),"")</f>
        <v/>
      </c>
      <c r="P1178" s="19" t="str">
        <f>IF(G1178,O1178,IF(D1178,Y1178,""))</f>
        <v/>
      </c>
      <c r="Q1178" s="23">
        <f>_xlfn.XLOOKUP(R1178,summary!C1:C36,summary!B1:B36)</f>
        <v>43777</v>
      </c>
      <c r="R1178" s="24" t="str">
        <f t="shared" si="300"/>
        <v>동백2동</v>
      </c>
      <c r="S1178" s="24" t="str">
        <f>IF(J1178,Y1178,S1177)</f>
        <v>중8통</v>
      </c>
      <c r="T1178" s="24" t="str">
        <f>IF(J1178,P1179,T1177)</f>
        <v>(중동,어은목마을벽산블루밍아파트)</v>
      </c>
      <c r="U1178" s="24" t="str">
        <f t="shared" si="301"/>
        <v>중</v>
      </c>
      <c r="V1178" s="25">
        <f>IF(J1178,M1178,V1177)</f>
        <v>8</v>
      </c>
      <c r="W1178" s="25">
        <f t="shared" si="302"/>
        <v>15</v>
      </c>
      <c r="X1178" s="26"/>
      <c r="Y1178" s="7"/>
      <c r="Z1178" s="2" t="s">
        <v>306</v>
      </c>
      <c r="AA1178" s="2" t="s">
        <v>1387</v>
      </c>
      <c r="AB1178" s="5"/>
      <c r="AC1178" s="5"/>
      <c r="AD1178" s="5"/>
      <c r="AE1178" s="5"/>
      <c r="AF1178" s="5"/>
      <c r="AG1178" s="5"/>
    </row>
    <row r="1179" spans="1:33" ht="15.95" customHeight="1" x14ac:dyDescent="0.3">
      <c r="A1179" s="22" t="b">
        <f t="shared" si="291"/>
        <v>0</v>
      </c>
      <c r="B1179" s="22" t="b">
        <f t="shared" si="292"/>
        <v>0</v>
      </c>
      <c r="C1179" s="22" t="b">
        <f t="shared" si="293"/>
        <v>0</v>
      </c>
      <c r="D1179" s="22" t="b">
        <f t="shared" si="294"/>
        <v>0</v>
      </c>
      <c r="E1179" s="22" t="b">
        <f t="shared" si="295"/>
        <v>0</v>
      </c>
      <c r="F1179" s="22" t="b">
        <f t="shared" si="290"/>
        <v>0</v>
      </c>
      <c r="G1179" s="22" t="b">
        <f t="shared" si="289"/>
        <v>0</v>
      </c>
      <c r="H1179" s="22" t="b">
        <f t="shared" si="296"/>
        <v>0</v>
      </c>
      <c r="I1179" s="22" t="b">
        <f t="shared" si="303"/>
        <v>0</v>
      </c>
      <c r="J1179" s="22" t="b">
        <f t="shared" si="297"/>
        <v>0</v>
      </c>
      <c r="K1179" s="3" t="str">
        <f>IF(AND(J1179,RIGHT(Y1179)="통"),Y1179,"")</f>
        <v/>
      </c>
      <c r="L1179" s="3" t="str">
        <f t="shared" si="298"/>
        <v/>
      </c>
      <c r="M1179" s="3" t="str">
        <f t="shared" si="299"/>
        <v/>
      </c>
      <c r="N1179" s="64" t="str">
        <f t="shared" si="304"/>
        <v/>
      </c>
      <c r="O1179" s="3" t="str">
        <f>IF(I1179,IF(I1180,CONCATENATE(Y1179,O1180),Y1179),"")</f>
        <v/>
      </c>
      <c r="P1179" s="19" t="str">
        <f>IF(G1179,O1179,IF(D1179,Y1179,""))</f>
        <v/>
      </c>
      <c r="Q1179" s="23">
        <f>_xlfn.XLOOKUP(R1179,summary!C1:C36,summary!B1:B36)</f>
        <v>43777</v>
      </c>
      <c r="R1179" s="24" t="str">
        <f t="shared" si="300"/>
        <v>동백2동</v>
      </c>
      <c r="S1179" s="24" t="str">
        <f>IF(J1179,Y1179,S1178)</f>
        <v>중8통</v>
      </c>
      <c r="T1179" s="24" t="str">
        <f>IF(J1179,P1180,T1178)</f>
        <v>(중동,어은목마을벽산블루밍아파트)</v>
      </c>
      <c r="U1179" s="24" t="str">
        <f t="shared" si="301"/>
        <v>중</v>
      </c>
      <c r="V1179" s="25">
        <f>IF(J1179,M1179,V1178)</f>
        <v>8</v>
      </c>
      <c r="W1179" s="25">
        <f t="shared" si="302"/>
        <v>16</v>
      </c>
      <c r="X1179" s="26"/>
      <c r="Y1179" s="7"/>
      <c r="Z1179" s="2" t="s">
        <v>356</v>
      </c>
      <c r="AA1179" s="2" t="s">
        <v>1388</v>
      </c>
      <c r="AB1179" s="5"/>
      <c r="AC1179" s="5"/>
      <c r="AD1179" s="5"/>
      <c r="AE1179" s="5"/>
      <c r="AF1179" s="5"/>
      <c r="AG1179" s="5"/>
    </row>
    <row r="1180" spans="1:33" ht="15.95" customHeight="1" x14ac:dyDescent="0.3">
      <c r="A1180" s="22" t="b">
        <f t="shared" si="291"/>
        <v>0</v>
      </c>
      <c r="B1180" s="22" t="b">
        <f t="shared" si="292"/>
        <v>0</v>
      </c>
      <c r="C1180" s="22" t="b">
        <f t="shared" si="293"/>
        <v>0</v>
      </c>
      <c r="D1180" s="22" t="b">
        <f t="shared" si="294"/>
        <v>0</v>
      </c>
      <c r="E1180" s="22" t="b">
        <f t="shared" si="295"/>
        <v>0</v>
      </c>
      <c r="F1180" s="22" t="b">
        <f t="shared" si="290"/>
        <v>0</v>
      </c>
      <c r="G1180" s="22" t="b">
        <f t="shared" si="289"/>
        <v>0</v>
      </c>
      <c r="H1180" s="22" t="b">
        <f t="shared" si="296"/>
        <v>0</v>
      </c>
      <c r="I1180" s="22" t="b">
        <f t="shared" si="303"/>
        <v>0</v>
      </c>
      <c r="J1180" s="22" t="b">
        <f t="shared" si="297"/>
        <v>0</v>
      </c>
      <c r="K1180" s="3" t="str">
        <f>IF(AND(J1180,RIGHT(Y1180)="통"),Y1180,"")</f>
        <v/>
      </c>
      <c r="L1180" s="3" t="str">
        <f t="shared" si="298"/>
        <v/>
      </c>
      <c r="M1180" s="3" t="str">
        <f t="shared" si="299"/>
        <v/>
      </c>
      <c r="N1180" s="64" t="str">
        <f t="shared" si="304"/>
        <v/>
      </c>
      <c r="O1180" s="3" t="str">
        <f>IF(I1180,IF(I1181,CONCATENATE(Y1180,O1181),Y1180),"")</f>
        <v/>
      </c>
      <c r="P1180" s="19" t="str">
        <f>IF(G1180,O1180,IF(D1180,Y1180,""))</f>
        <v/>
      </c>
      <c r="Q1180" s="23">
        <f>_xlfn.XLOOKUP(R1180,summary!C1:C36,summary!B1:B36)</f>
        <v>43777</v>
      </c>
      <c r="R1180" s="24" t="str">
        <f t="shared" si="300"/>
        <v>동백2동</v>
      </c>
      <c r="S1180" s="24" t="str">
        <f>IF(J1180,Y1180,S1179)</f>
        <v>중8통</v>
      </c>
      <c r="T1180" s="24" t="str">
        <f>IF(J1180,P1181,T1179)</f>
        <v>(중동,어은목마을벽산블루밍아파트)</v>
      </c>
      <c r="U1180" s="24" t="str">
        <f t="shared" si="301"/>
        <v>중</v>
      </c>
      <c r="V1180" s="25">
        <f>IF(J1180,M1180,V1179)</f>
        <v>8</v>
      </c>
      <c r="W1180" s="25">
        <f t="shared" si="302"/>
        <v>17</v>
      </c>
      <c r="X1180" s="26"/>
      <c r="Y1180" s="7"/>
      <c r="Z1180" s="2" t="s">
        <v>416</v>
      </c>
      <c r="AA1180" s="2" t="s">
        <v>1389</v>
      </c>
      <c r="AB1180" s="5"/>
      <c r="AC1180" s="5"/>
      <c r="AD1180" s="5"/>
      <c r="AE1180" s="5"/>
      <c r="AF1180" s="5"/>
      <c r="AG1180" s="5"/>
    </row>
    <row r="1181" spans="1:33" ht="15.95" customHeight="1" x14ac:dyDescent="0.3">
      <c r="A1181" s="22" t="b">
        <f t="shared" si="291"/>
        <v>0</v>
      </c>
      <c r="B1181" s="22" t="b">
        <f t="shared" si="292"/>
        <v>0</v>
      </c>
      <c r="C1181" s="22" t="b">
        <f t="shared" si="293"/>
        <v>0</v>
      </c>
      <c r="D1181" s="22" t="b">
        <f t="shared" si="294"/>
        <v>0</v>
      </c>
      <c r="E1181" s="22" t="b">
        <f t="shared" si="295"/>
        <v>0</v>
      </c>
      <c r="F1181" s="22" t="b">
        <f t="shared" si="290"/>
        <v>0</v>
      </c>
      <c r="G1181" s="22" t="b">
        <f t="shared" si="289"/>
        <v>0</v>
      </c>
      <c r="H1181" s="22" t="b">
        <f t="shared" si="296"/>
        <v>0</v>
      </c>
      <c r="I1181" s="22" t="b">
        <f t="shared" si="303"/>
        <v>0</v>
      </c>
      <c r="J1181" s="22" t="b">
        <f t="shared" si="297"/>
        <v>0</v>
      </c>
      <c r="K1181" s="3" t="str">
        <f>IF(AND(J1181,RIGHT(Y1181)="통"),Y1181,"")</f>
        <v/>
      </c>
      <c r="L1181" s="3" t="str">
        <f t="shared" si="298"/>
        <v/>
      </c>
      <c r="M1181" s="3" t="str">
        <f t="shared" si="299"/>
        <v/>
      </c>
      <c r="N1181" s="64" t="str">
        <f t="shared" si="304"/>
        <v/>
      </c>
      <c r="O1181" s="3" t="str">
        <f>IF(I1181,IF(I1182,CONCATENATE(Y1181,O1182),Y1181),"")</f>
        <v/>
      </c>
      <c r="P1181" s="19" t="str">
        <f>IF(G1181,O1181,IF(D1181,Y1181,""))</f>
        <v/>
      </c>
      <c r="Q1181" s="23">
        <f>_xlfn.XLOOKUP(R1181,summary!C1:C36,summary!B1:B36)</f>
        <v>43777</v>
      </c>
      <c r="R1181" s="24" t="str">
        <f t="shared" si="300"/>
        <v>동백2동</v>
      </c>
      <c r="S1181" s="24" t="str">
        <f>IF(J1181,Y1181,S1180)</f>
        <v>중8통</v>
      </c>
      <c r="T1181" s="24" t="str">
        <f>IF(J1181,P1182,T1180)</f>
        <v>(중동,어은목마을벽산블루밍아파트)</v>
      </c>
      <c r="U1181" s="24" t="str">
        <f t="shared" si="301"/>
        <v>중</v>
      </c>
      <c r="V1181" s="25">
        <f>IF(J1181,M1181,V1180)</f>
        <v>8</v>
      </c>
      <c r="W1181" s="24" t="str">
        <f t="shared" si="302"/>
        <v/>
      </c>
      <c r="X1181" s="26"/>
      <c r="Y1181" s="7"/>
      <c r="Z1181" s="7"/>
      <c r="AA1181" s="7"/>
      <c r="AB1181" s="5"/>
      <c r="AC1181" s="5"/>
      <c r="AD1181" s="5"/>
      <c r="AE1181" s="5"/>
      <c r="AF1181" s="5"/>
      <c r="AG1181" s="5"/>
    </row>
    <row r="1182" spans="1:33" ht="15.95" customHeight="1" x14ac:dyDescent="0.3">
      <c r="A1182" s="22" t="b">
        <f t="shared" si="291"/>
        <v>1</v>
      </c>
      <c r="B1182" s="22" t="b">
        <f t="shared" si="292"/>
        <v>0</v>
      </c>
      <c r="C1182" s="22" t="b">
        <f t="shared" si="293"/>
        <v>0</v>
      </c>
      <c r="D1182" s="22" t="b">
        <f t="shared" si="294"/>
        <v>0</v>
      </c>
      <c r="E1182" s="22" t="b">
        <f t="shared" si="295"/>
        <v>0</v>
      </c>
      <c r="F1182" s="22" t="b">
        <f t="shared" si="290"/>
        <v>0</v>
      </c>
      <c r="G1182" s="22" t="b">
        <f t="shared" ref="G1182:G1245" si="305">AND(B1182,F1182)</f>
        <v>0</v>
      </c>
      <c r="H1182" s="22" t="b">
        <f t="shared" si="296"/>
        <v>0</v>
      </c>
      <c r="I1182" s="22" t="b">
        <f t="shared" si="303"/>
        <v>0</v>
      </c>
      <c r="J1182" s="22" t="b">
        <f t="shared" si="297"/>
        <v>1</v>
      </c>
      <c r="K1182" s="3" t="str">
        <f>IF(AND(J1182,RIGHT(Y1182)="통"),Y1182,"")</f>
        <v/>
      </c>
      <c r="L1182" s="3" t="str">
        <f t="shared" si="298"/>
        <v/>
      </c>
      <c r="M1182" s="3" t="str">
        <f t="shared" si="299"/>
        <v/>
      </c>
      <c r="N1182" s="64" t="str">
        <f t="shared" si="304"/>
        <v/>
      </c>
      <c r="O1182" s="3" t="str">
        <f>IF(I1182,IF(I1183,CONCATENATE(Y1182,O1183),Y1182),"")</f>
        <v/>
      </c>
      <c r="P1182" s="19" t="str">
        <f>IF(G1182,O1182,IF(D1182,Y1182,""))</f>
        <v/>
      </c>
      <c r="Q1182" s="23" t="e">
        <f>_xlfn.XLOOKUP(R1182,summary!C1:C36,summary!B1:B36)</f>
        <v>#N/A</v>
      </c>
      <c r="R1182" s="24" t="str">
        <f t="shared" si="300"/>
        <v>읍 면 동</v>
      </c>
      <c r="S1182" s="24" t="str">
        <f>IF(J1182,Y1182,S1181)</f>
        <v>통 리 명</v>
      </c>
      <c r="T1182" s="24" t="str">
        <f>IF(J1182,P1183,T1181)</f>
        <v/>
      </c>
      <c r="U1182" s="25" t="str">
        <f t="shared" si="301"/>
        <v/>
      </c>
      <c r="V1182" s="24" t="str">
        <f>IF(J1182,M1182,V1181)</f>
        <v/>
      </c>
      <c r="W1182" s="24" t="str">
        <f t="shared" si="302"/>
        <v/>
      </c>
      <c r="X1182" s="21" t="s">
        <v>141</v>
      </c>
      <c r="Y1182" s="2" t="s">
        <v>142</v>
      </c>
      <c r="Z1182" s="2" t="s">
        <v>74</v>
      </c>
      <c r="AA1182" s="2" t="s">
        <v>143</v>
      </c>
      <c r="AB1182" s="5"/>
      <c r="AC1182" s="5"/>
      <c r="AD1182" s="5"/>
      <c r="AE1182" s="5"/>
      <c r="AF1182" s="5"/>
      <c r="AG1182" s="5"/>
    </row>
    <row r="1183" spans="1:33" ht="15.95" customHeight="1" x14ac:dyDescent="0.3">
      <c r="A1183" s="22" t="b">
        <f t="shared" si="291"/>
        <v>1</v>
      </c>
      <c r="B1183" s="22" t="b">
        <f t="shared" si="292"/>
        <v>0</v>
      </c>
      <c r="C1183" s="22" t="b">
        <f t="shared" si="293"/>
        <v>0</v>
      </c>
      <c r="D1183" s="22" t="b">
        <f t="shared" si="294"/>
        <v>0</v>
      </c>
      <c r="E1183" s="22" t="b">
        <f t="shared" si="295"/>
        <v>0</v>
      </c>
      <c r="F1183" s="22" t="b">
        <f t="shared" si="290"/>
        <v>0</v>
      </c>
      <c r="G1183" s="22" t="b">
        <f t="shared" si="305"/>
        <v>0</v>
      </c>
      <c r="H1183" s="22" t="b">
        <f t="shared" si="296"/>
        <v>0</v>
      </c>
      <c r="I1183" s="22" t="b">
        <f t="shared" si="303"/>
        <v>0</v>
      </c>
      <c r="J1183" s="22" t="b">
        <f t="shared" si="297"/>
        <v>1</v>
      </c>
      <c r="K1183" s="3" t="str">
        <f>IF(AND(J1183,RIGHT(Y1183)="통"),Y1183,"")</f>
        <v>중9통</v>
      </c>
      <c r="L1183" s="3" t="str">
        <f t="shared" si="298"/>
        <v>중9</v>
      </c>
      <c r="M1183" s="22">
        <f t="shared" si="299"/>
        <v>9</v>
      </c>
      <c r="N1183" s="64" t="str">
        <f t="shared" si="304"/>
        <v>중</v>
      </c>
      <c r="O1183" s="3" t="str">
        <f>IF(I1183,IF(I1184,CONCATENATE(Y1183,O1184),Y1183),"")</f>
        <v/>
      </c>
      <c r="P1183" s="19" t="str">
        <f>IF(G1183,O1183,IF(D1183,Y1183,""))</f>
        <v/>
      </c>
      <c r="Q1183" s="23">
        <f>_xlfn.XLOOKUP(R1183,summary!C1:C36,summary!B1:B36)</f>
        <v>43777</v>
      </c>
      <c r="R1183" s="24" t="str">
        <f t="shared" si="300"/>
        <v>동백2동</v>
      </c>
      <c r="S1183" s="24" t="str">
        <f>IF(J1183,Y1183,S1182)</f>
        <v>중9통</v>
      </c>
      <c r="T1183" s="24" t="str">
        <f>IF(J1183,P1184,T1182)</f>
        <v>(중동, 어은목마을경남아너스빌아파트)</v>
      </c>
      <c r="U1183" s="24" t="str">
        <f t="shared" si="301"/>
        <v>중</v>
      </c>
      <c r="V1183" s="25">
        <f>IF(J1183,M1183,V1182)</f>
        <v>9</v>
      </c>
      <c r="W1183" s="25">
        <f t="shared" si="302"/>
        <v>1</v>
      </c>
      <c r="X1183" s="21" t="s">
        <v>36</v>
      </c>
      <c r="Y1183" s="2" t="s">
        <v>1390</v>
      </c>
      <c r="Z1183" s="2" t="s">
        <v>79</v>
      </c>
      <c r="AA1183" s="2" t="s">
        <v>1392</v>
      </c>
      <c r="AB1183" s="5"/>
      <c r="AC1183" s="5"/>
      <c r="AD1183" s="5"/>
      <c r="AE1183" s="5"/>
      <c r="AF1183" s="5"/>
      <c r="AG1183" s="5"/>
    </row>
    <row r="1184" spans="1:33" ht="15.95" customHeight="1" x14ac:dyDescent="0.3">
      <c r="A1184" s="22" t="b">
        <f t="shared" si="291"/>
        <v>1</v>
      </c>
      <c r="B1184" s="22" t="b">
        <f t="shared" si="292"/>
        <v>1</v>
      </c>
      <c r="C1184" s="22" t="b">
        <f t="shared" si="293"/>
        <v>0</v>
      </c>
      <c r="D1184" s="22" t="b">
        <f t="shared" si="294"/>
        <v>0</v>
      </c>
      <c r="E1184" s="22" t="b">
        <f t="shared" si="295"/>
        <v>1</v>
      </c>
      <c r="F1184" s="22" t="b">
        <f t="shared" si="290"/>
        <v>1</v>
      </c>
      <c r="G1184" s="22" t="b">
        <f t="shared" si="305"/>
        <v>1</v>
      </c>
      <c r="H1184" s="22" t="b">
        <f t="shared" si="296"/>
        <v>0</v>
      </c>
      <c r="I1184" s="22" t="b">
        <f t="shared" si="303"/>
        <v>1</v>
      </c>
      <c r="J1184" s="22" t="b">
        <f t="shared" si="297"/>
        <v>0</v>
      </c>
      <c r="K1184" s="3" t="str">
        <f>IF(AND(J1184,RIGHT(Y1184)="통"),Y1184,"")</f>
        <v/>
      </c>
      <c r="L1184" s="3" t="str">
        <f t="shared" si="298"/>
        <v/>
      </c>
      <c r="M1184" s="3" t="str">
        <f t="shared" si="299"/>
        <v/>
      </c>
      <c r="N1184" s="64" t="str">
        <f t="shared" si="304"/>
        <v/>
      </c>
      <c r="O1184" s="3" t="str">
        <f>IF(I1184,IF(I1185,CONCATENATE(Y1184,O1185),Y1184),"")</f>
        <v>(중동, 어은목마을경남아너스빌아파트)</v>
      </c>
      <c r="P1184" s="19" t="str">
        <f>IF(G1184,O1184,IF(D1184,Y1184,""))</f>
        <v>(중동, 어은목마을경남아너스빌아파트)</v>
      </c>
      <c r="Q1184" s="23">
        <f>_xlfn.XLOOKUP(R1184,summary!C1:C36,summary!B1:B36)</f>
        <v>43777</v>
      </c>
      <c r="R1184" s="24" t="str">
        <f t="shared" si="300"/>
        <v>동백2동</v>
      </c>
      <c r="S1184" s="24" t="str">
        <f>IF(J1184,Y1184,S1183)</f>
        <v>중9통</v>
      </c>
      <c r="T1184" s="24" t="str">
        <f>IF(J1184,P1185,T1183)</f>
        <v>(중동, 어은목마을경남아너스빌아파트)</v>
      </c>
      <c r="U1184" s="24" t="str">
        <f t="shared" si="301"/>
        <v>중</v>
      </c>
      <c r="V1184" s="25">
        <f>IF(J1184,M1184,V1183)</f>
        <v>9</v>
      </c>
      <c r="W1184" s="25">
        <f t="shared" si="302"/>
        <v>2</v>
      </c>
      <c r="X1184" s="26"/>
      <c r="Y1184" s="2" t="s">
        <v>1346</v>
      </c>
      <c r="Z1184" s="2" t="s">
        <v>81</v>
      </c>
      <c r="AA1184" s="2" t="s">
        <v>1393</v>
      </c>
      <c r="AB1184" s="5"/>
      <c r="AC1184" s="5"/>
      <c r="AD1184" s="5"/>
      <c r="AE1184" s="5"/>
      <c r="AF1184" s="5"/>
      <c r="AG1184" s="5"/>
    </row>
    <row r="1185" spans="1:33" ht="15.95" customHeight="1" x14ac:dyDescent="0.3">
      <c r="A1185" s="22" t="b">
        <f t="shared" si="291"/>
        <v>1</v>
      </c>
      <c r="B1185" s="22" t="b">
        <f t="shared" si="292"/>
        <v>0</v>
      </c>
      <c r="C1185" s="22" t="b">
        <f t="shared" si="293"/>
        <v>0</v>
      </c>
      <c r="D1185" s="22" t="b">
        <f t="shared" si="294"/>
        <v>0</v>
      </c>
      <c r="E1185" s="22" t="b">
        <f t="shared" si="295"/>
        <v>0</v>
      </c>
      <c r="F1185" s="22" t="b">
        <f t="shared" si="290"/>
        <v>0</v>
      </c>
      <c r="G1185" s="22" t="b">
        <f t="shared" si="305"/>
        <v>0</v>
      </c>
      <c r="H1185" s="22" t="b">
        <f t="shared" si="296"/>
        <v>0</v>
      </c>
      <c r="I1185" s="22" t="b">
        <f t="shared" si="303"/>
        <v>1</v>
      </c>
      <c r="J1185" s="22" t="b">
        <f t="shared" si="297"/>
        <v>0</v>
      </c>
      <c r="K1185" s="3" t="str">
        <f>IF(AND(J1185,RIGHT(Y1185)="통"),Y1185,"")</f>
        <v/>
      </c>
      <c r="L1185" s="3" t="str">
        <f t="shared" si="298"/>
        <v/>
      </c>
      <c r="M1185" s="3" t="str">
        <f t="shared" si="299"/>
        <v/>
      </c>
      <c r="N1185" s="64" t="str">
        <f t="shared" si="304"/>
        <v/>
      </c>
      <c r="O1185" s="3" t="str">
        <f>IF(I1185,IF(I1186,CONCATENATE(Y1185,O1186),Y1185),"")</f>
        <v>어은목마을경남아너스빌아파트)</v>
      </c>
      <c r="P1185" s="19" t="str">
        <f>IF(G1185,O1185,IF(D1185,Y1185,""))</f>
        <v/>
      </c>
      <c r="Q1185" s="23">
        <f>_xlfn.XLOOKUP(R1185,summary!C1:C36,summary!B1:B36)</f>
        <v>43777</v>
      </c>
      <c r="R1185" s="24" t="str">
        <f t="shared" si="300"/>
        <v>동백2동</v>
      </c>
      <c r="S1185" s="24" t="str">
        <f>IF(J1185,Y1185,S1184)</f>
        <v>중9통</v>
      </c>
      <c r="T1185" s="24" t="str">
        <f>IF(J1185,P1186,T1184)</f>
        <v>(중동, 어은목마을경남아너스빌아파트)</v>
      </c>
      <c r="U1185" s="24" t="str">
        <f t="shared" si="301"/>
        <v>중</v>
      </c>
      <c r="V1185" s="25">
        <f>IF(J1185,M1185,V1184)</f>
        <v>9</v>
      </c>
      <c r="W1185" s="25">
        <f t="shared" si="302"/>
        <v>3</v>
      </c>
      <c r="X1185" s="26"/>
      <c r="Y1185" s="2" t="s">
        <v>1348</v>
      </c>
      <c r="Z1185" s="2" t="s">
        <v>83</v>
      </c>
      <c r="AA1185" s="2" t="s">
        <v>1394</v>
      </c>
      <c r="AB1185" s="5"/>
      <c r="AC1185" s="5"/>
      <c r="AD1185" s="5"/>
      <c r="AE1185" s="5"/>
      <c r="AF1185" s="5"/>
      <c r="AG1185" s="5"/>
    </row>
    <row r="1186" spans="1:33" ht="15.95" customHeight="1" x14ac:dyDescent="0.3">
      <c r="A1186" s="22" t="b">
        <f t="shared" si="291"/>
        <v>1</v>
      </c>
      <c r="B1186" s="22" t="b">
        <f t="shared" si="292"/>
        <v>0</v>
      </c>
      <c r="C1186" s="22" t="b">
        <f t="shared" si="293"/>
        <v>0</v>
      </c>
      <c r="D1186" s="22" t="b">
        <f t="shared" si="294"/>
        <v>0</v>
      </c>
      <c r="E1186" s="22" t="b">
        <f t="shared" si="295"/>
        <v>0</v>
      </c>
      <c r="F1186" s="22" t="b">
        <f t="shared" si="290"/>
        <v>0</v>
      </c>
      <c r="G1186" s="22" t="b">
        <f t="shared" si="305"/>
        <v>0</v>
      </c>
      <c r="H1186" s="22" t="b">
        <f t="shared" si="296"/>
        <v>0</v>
      </c>
      <c r="I1186" s="22" t="b">
        <f t="shared" si="303"/>
        <v>1</v>
      </c>
      <c r="J1186" s="22" t="b">
        <f t="shared" si="297"/>
        <v>0</v>
      </c>
      <c r="K1186" s="3" t="str">
        <f>IF(AND(J1186,RIGHT(Y1186)="통"),Y1186,"")</f>
        <v/>
      </c>
      <c r="L1186" s="3" t="str">
        <f t="shared" si="298"/>
        <v/>
      </c>
      <c r="M1186" s="3" t="str">
        <f t="shared" si="299"/>
        <v/>
      </c>
      <c r="N1186" s="64" t="str">
        <f t="shared" si="304"/>
        <v/>
      </c>
      <c r="O1186" s="3" t="str">
        <f>IF(I1186,IF(I1187,CONCATENATE(Y1186,O1187),Y1186),"")</f>
        <v>경남아너스빌아파트)</v>
      </c>
      <c r="P1186" s="19" t="str">
        <f>IF(G1186,O1186,IF(D1186,Y1186,""))</f>
        <v/>
      </c>
      <c r="Q1186" s="23">
        <f>_xlfn.XLOOKUP(R1186,summary!C1:C36,summary!B1:B36)</f>
        <v>43777</v>
      </c>
      <c r="R1186" s="24" t="str">
        <f t="shared" si="300"/>
        <v>동백2동</v>
      </c>
      <c r="S1186" s="24" t="str">
        <f>IF(J1186,Y1186,S1185)</f>
        <v>중9통</v>
      </c>
      <c r="T1186" s="24" t="str">
        <f>IF(J1186,P1187,T1185)</f>
        <v>(중동, 어은목마을경남아너스빌아파트)</v>
      </c>
      <c r="U1186" s="24" t="str">
        <f t="shared" si="301"/>
        <v>중</v>
      </c>
      <c r="V1186" s="25">
        <f>IF(J1186,M1186,V1185)</f>
        <v>9</v>
      </c>
      <c r="W1186" s="25">
        <f t="shared" si="302"/>
        <v>4</v>
      </c>
      <c r="X1186" s="26"/>
      <c r="Y1186" s="2" t="s">
        <v>1395</v>
      </c>
      <c r="Z1186" s="2" t="s">
        <v>90</v>
      </c>
      <c r="AA1186" s="2" t="s">
        <v>1396</v>
      </c>
      <c r="AB1186" s="5"/>
      <c r="AC1186" s="5"/>
      <c r="AD1186" s="5"/>
      <c r="AE1186" s="5"/>
      <c r="AF1186" s="5"/>
      <c r="AG1186" s="5"/>
    </row>
    <row r="1187" spans="1:33" ht="15.95" customHeight="1" x14ac:dyDescent="0.3">
      <c r="A1187" s="22" t="b">
        <f t="shared" si="291"/>
        <v>1</v>
      </c>
      <c r="B1187" s="22" t="b">
        <f t="shared" si="292"/>
        <v>0</v>
      </c>
      <c r="C1187" s="22" t="b">
        <f t="shared" si="293"/>
        <v>1</v>
      </c>
      <c r="D1187" s="22" t="b">
        <f t="shared" si="294"/>
        <v>0</v>
      </c>
      <c r="E1187" s="22" t="b">
        <f t="shared" si="295"/>
        <v>1</v>
      </c>
      <c r="F1187" s="22" t="b">
        <f t="shared" si="290"/>
        <v>1</v>
      </c>
      <c r="G1187" s="22" t="b">
        <f t="shared" si="305"/>
        <v>0</v>
      </c>
      <c r="H1187" s="22" t="b">
        <f t="shared" si="296"/>
        <v>1</v>
      </c>
      <c r="I1187" s="22" t="b">
        <f t="shared" si="303"/>
        <v>1</v>
      </c>
      <c r="J1187" s="22" t="b">
        <f t="shared" si="297"/>
        <v>0</v>
      </c>
      <c r="K1187" s="3" t="str">
        <f>IF(AND(J1187,RIGHT(Y1187)="통"),Y1187,"")</f>
        <v/>
      </c>
      <c r="L1187" s="3" t="str">
        <f t="shared" si="298"/>
        <v/>
      </c>
      <c r="M1187" s="3" t="str">
        <f t="shared" si="299"/>
        <v/>
      </c>
      <c r="N1187" s="64" t="str">
        <f t="shared" si="304"/>
        <v/>
      </c>
      <c r="O1187" s="3" t="str">
        <f>IF(I1187,IF(I1188,CONCATENATE(Y1187,O1188),Y1187),"")</f>
        <v>아파트)</v>
      </c>
      <c r="P1187" s="19" t="str">
        <f>IF(G1187,O1187,IF(D1187,Y1187,""))</f>
        <v/>
      </c>
      <c r="Q1187" s="23">
        <f>_xlfn.XLOOKUP(R1187,summary!C1:C36,summary!B1:B36)</f>
        <v>43777</v>
      </c>
      <c r="R1187" s="24" t="str">
        <f t="shared" si="300"/>
        <v>동백2동</v>
      </c>
      <c r="S1187" s="24" t="str">
        <f>IF(J1187,Y1187,S1186)</f>
        <v>중9통</v>
      </c>
      <c r="T1187" s="24" t="str">
        <f>IF(J1187,P1188,T1186)</f>
        <v>(중동, 어은목마을경남아너스빌아파트)</v>
      </c>
      <c r="U1187" s="24" t="str">
        <f t="shared" si="301"/>
        <v>중</v>
      </c>
      <c r="V1187" s="25">
        <f>IF(J1187,M1187,V1186)</f>
        <v>9</v>
      </c>
      <c r="W1187" s="25">
        <f t="shared" si="302"/>
        <v>5</v>
      </c>
      <c r="X1187" s="26"/>
      <c r="Y1187" s="2" t="s">
        <v>165</v>
      </c>
      <c r="Z1187" s="2" t="s">
        <v>106</v>
      </c>
      <c r="AA1187" s="2" t="s">
        <v>1397</v>
      </c>
      <c r="AB1187" s="5"/>
      <c r="AC1187" s="5"/>
      <c r="AD1187" s="5"/>
      <c r="AE1187" s="5"/>
      <c r="AF1187" s="5"/>
      <c r="AG1187" s="5"/>
    </row>
    <row r="1188" spans="1:33" ht="15.95" customHeight="1" x14ac:dyDescent="0.3">
      <c r="A1188" s="22" t="b">
        <f t="shared" si="291"/>
        <v>0</v>
      </c>
      <c r="B1188" s="22" t="b">
        <f t="shared" si="292"/>
        <v>0</v>
      </c>
      <c r="C1188" s="22" t="b">
        <f t="shared" si="293"/>
        <v>0</v>
      </c>
      <c r="D1188" s="22" t="b">
        <f t="shared" si="294"/>
        <v>0</v>
      </c>
      <c r="E1188" s="22" t="b">
        <f t="shared" si="295"/>
        <v>0</v>
      </c>
      <c r="F1188" s="22" t="b">
        <f t="shared" si="290"/>
        <v>0</v>
      </c>
      <c r="G1188" s="22" t="b">
        <f t="shared" si="305"/>
        <v>0</v>
      </c>
      <c r="H1188" s="22" t="b">
        <f t="shared" si="296"/>
        <v>0</v>
      </c>
      <c r="I1188" s="22" t="b">
        <f t="shared" si="303"/>
        <v>0</v>
      </c>
      <c r="J1188" s="22" t="b">
        <f t="shared" si="297"/>
        <v>0</v>
      </c>
      <c r="K1188" s="3" t="str">
        <f>IF(AND(J1188,RIGHT(Y1188)="통"),Y1188,"")</f>
        <v/>
      </c>
      <c r="L1188" s="3" t="str">
        <f t="shared" si="298"/>
        <v/>
      </c>
      <c r="M1188" s="3" t="str">
        <f t="shared" si="299"/>
        <v/>
      </c>
      <c r="N1188" s="64" t="str">
        <f t="shared" si="304"/>
        <v/>
      </c>
      <c r="O1188" s="3" t="str">
        <f>IF(I1188,IF(I1189,CONCATENATE(Y1188,O1189),Y1188),"")</f>
        <v/>
      </c>
      <c r="P1188" s="19" t="str">
        <f>IF(G1188,O1188,IF(D1188,Y1188,""))</f>
        <v/>
      </c>
      <c r="Q1188" s="23">
        <f>_xlfn.XLOOKUP(R1188,summary!C1:C36,summary!B1:B36)</f>
        <v>43777</v>
      </c>
      <c r="R1188" s="24" t="str">
        <f t="shared" si="300"/>
        <v>동백2동</v>
      </c>
      <c r="S1188" s="24" t="str">
        <f>IF(J1188,Y1188,S1187)</f>
        <v>중9통</v>
      </c>
      <c r="T1188" s="24" t="str">
        <f>IF(J1188,P1189,T1187)</f>
        <v>(중동, 어은목마을경남아너스빌아파트)</v>
      </c>
      <c r="U1188" s="24" t="str">
        <f t="shared" si="301"/>
        <v>중</v>
      </c>
      <c r="V1188" s="25">
        <f>IF(J1188,M1188,V1187)</f>
        <v>9</v>
      </c>
      <c r="W1188" s="25">
        <f t="shared" si="302"/>
        <v>6</v>
      </c>
      <c r="X1188" s="26"/>
      <c r="Y1188" s="7"/>
      <c r="Z1188" s="2" t="s">
        <v>108</v>
      </c>
      <c r="AA1188" s="2" t="s">
        <v>1398</v>
      </c>
      <c r="AB1188" s="5"/>
      <c r="AC1188" s="5"/>
      <c r="AD1188" s="5"/>
      <c r="AE1188" s="5"/>
      <c r="AF1188" s="5"/>
      <c r="AG1188" s="5"/>
    </row>
    <row r="1189" spans="1:33" ht="15.95" customHeight="1" x14ac:dyDescent="0.3">
      <c r="A1189" s="22" t="b">
        <f t="shared" si="291"/>
        <v>0</v>
      </c>
      <c r="B1189" s="22" t="b">
        <f t="shared" si="292"/>
        <v>0</v>
      </c>
      <c r="C1189" s="22" t="b">
        <f t="shared" si="293"/>
        <v>0</v>
      </c>
      <c r="D1189" s="22" t="b">
        <f t="shared" si="294"/>
        <v>0</v>
      </c>
      <c r="E1189" s="22" t="b">
        <f t="shared" si="295"/>
        <v>0</v>
      </c>
      <c r="F1189" s="22" t="b">
        <f t="shared" si="290"/>
        <v>0</v>
      </c>
      <c r="G1189" s="22" t="b">
        <f t="shared" si="305"/>
        <v>0</v>
      </c>
      <c r="H1189" s="22" t="b">
        <f t="shared" si="296"/>
        <v>0</v>
      </c>
      <c r="I1189" s="22" t="b">
        <f t="shared" si="303"/>
        <v>0</v>
      </c>
      <c r="J1189" s="22" t="b">
        <f t="shared" si="297"/>
        <v>0</v>
      </c>
      <c r="K1189" s="3" t="str">
        <f>IF(AND(J1189,RIGHT(Y1189)="통"),Y1189,"")</f>
        <v/>
      </c>
      <c r="L1189" s="3" t="str">
        <f t="shared" si="298"/>
        <v/>
      </c>
      <c r="M1189" s="3" t="str">
        <f t="shared" si="299"/>
        <v/>
      </c>
      <c r="N1189" s="64" t="str">
        <f t="shared" si="304"/>
        <v/>
      </c>
      <c r="O1189" s="3" t="str">
        <f>IF(I1189,IF(I1190,CONCATENATE(Y1189,O1190),Y1189),"")</f>
        <v/>
      </c>
      <c r="P1189" s="19" t="str">
        <f>IF(G1189,O1189,IF(D1189,Y1189,""))</f>
        <v/>
      </c>
      <c r="Q1189" s="23">
        <f>_xlfn.XLOOKUP(R1189,summary!C1:C36,summary!B1:B36)</f>
        <v>43777</v>
      </c>
      <c r="R1189" s="24" t="str">
        <f t="shared" si="300"/>
        <v>동백2동</v>
      </c>
      <c r="S1189" s="24" t="str">
        <f>IF(J1189,Y1189,S1188)</f>
        <v>중9통</v>
      </c>
      <c r="T1189" s="24" t="str">
        <f>IF(J1189,P1190,T1188)</f>
        <v>(중동, 어은목마을경남아너스빌아파트)</v>
      </c>
      <c r="U1189" s="24" t="str">
        <f t="shared" si="301"/>
        <v>중</v>
      </c>
      <c r="V1189" s="25">
        <f>IF(J1189,M1189,V1188)</f>
        <v>9</v>
      </c>
      <c r="W1189" s="25">
        <f t="shared" si="302"/>
        <v>7</v>
      </c>
      <c r="X1189" s="26"/>
      <c r="Y1189" s="7"/>
      <c r="Z1189" s="2" t="s">
        <v>110</v>
      </c>
      <c r="AA1189" s="2" t="s">
        <v>1399</v>
      </c>
      <c r="AB1189" s="5"/>
      <c r="AC1189" s="5"/>
      <c r="AD1189" s="5"/>
      <c r="AE1189" s="5"/>
      <c r="AF1189" s="5"/>
      <c r="AG1189" s="5"/>
    </row>
    <row r="1190" spans="1:33" ht="15.95" customHeight="1" x14ac:dyDescent="0.3">
      <c r="A1190" s="22" t="b">
        <f t="shared" si="291"/>
        <v>0</v>
      </c>
      <c r="B1190" s="22" t="b">
        <f t="shared" si="292"/>
        <v>0</v>
      </c>
      <c r="C1190" s="22" t="b">
        <f t="shared" si="293"/>
        <v>0</v>
      </c>
      <c r="D1190" s="22" t="b">
        <f t="shared" si="294"/>
        <v>0</v>
      </c>
      <c r="E1190" s="22" t="b">
        <f t="shared" si="295"/>
        <v>0</v>
      </c>
      <c r="F1190" s="22" t="b">
        <f t="shared" si="290"/>
        <v>0</v>
      </c>
      <c r="G1190" s="22" t="b">
        <f t="shared" si="305"/>
        <v>0</v>
      </c>
      <c r="H1190" s="22" t="b">
        <f t="shared" si="296"/>
        <v>0</v>
      </c>
      <c r="I1190" s="22" t="b">
        <f t="shared" si="303"/>
        <v>0</v>
      </c>
      <c r="J1190" s="22" t="b">
        <f t="shared" si="297"/>
        <v>0</v>
      </c>
      <c r="K1190" s="3" t="str">
        <f>IF(AND(J1190,RIGHT(Y1190)="통"),Y1190,"")</f>
        <v/>
      </c>
      <c r="L1190" s="3" t="str">
        <f t="shared" si="298"/>
        <v/>
      </c>
      <c r="M1190" s="3" t="str">
        <f t="shared" si="299"/>
        <v/>
      </c>
      <c r="N1190" s="64" t="str">
        <f t="shared" si="304"/>
        <v/>
      </c>
      <c r="O1190" s="3" t="str">
        <f>IF(I1190,IF(I1191,CONCATENATE(Y1190,O1191),Y1190),"")</f>
        <v/>
      </c>
      <c r="P1190" s="19" t="str">
        <f>IF(G1190,O1190,IF(D1190,Y1190,""))</f>
        <v/>
      </c>
      <c r="Q1190" s="23">
        <f>_xlfn.XLOOKUP(R1190,summary!C1:C36,summary!B1:B36)</f>
        <v>43777</v>
      </c>
      <c r="R1190" s="24" t="str">
        <f t="shared" si="300"/>
        <v>동백2동</v>
      </c>
      <c r="S1190" s="24" t="str">
        <f>IF(J1190,Y1190,S1189)</f>
        <v>중9통</v>
      </c>
      <c r="T1190" s="24" t="str">
        <f>IF(J1190,P1191,T1189)</f>
        <v>(중동, 어은목마을경남아너스빌아파트)</v>
      </c>
      <c r="U1190" s="24" t="str">
        <f t="shared" si="301"/>
        <v>중</v>
      </c>
      <c r="V1190" s="25">
        <f>IF(J1190,M1190,V1189)</f>
        <v>9</v>
      </c>
      <c r="W1190" s="25">
        <f t="shared" si="302"/>
        <v>8</v>
      </c>
      <c r="X1190" s="26"/>
      <c r="Y1190" s="7"/>
      <c r="Z1190" s="2" t="s">
        <v>112</v>
      </c>
      <c r="AA1190" s="2" t="s">
        <v>1400</v>
      </c>
      <c r="AB1190" s="5"/>
      <c r="AC1190" s="5"/>
      <c r="AD1190" s="5"/>
      <c r="AE1190" s="5"/>
      <c r="AF1190" s="5"/>
      <c r="AG1190" s="5"/>
    </row>
    <row r="1191" spans="1:33" ht="15.95" customHeight="1" x14ac:dyDescent="0.3">
      <c r="A1191" s="22" t="b">
        <f t="shared" si="291"/>
        <v>0</v>
      </c>
      <c r="B1191" s="22" t="b">
        <f t="shared" si="292"/>
        <v>0</v>
      </c>
      <c r="C1191" s="22" t="b">
        <f t="shared" si="293"/>
        <v>0</v>
      </c>
      <c r="D1191" s="22" t="b">
        <f t="shared" si="294"/>
        <v>0</v>
      </c>
      <c r="E1191" s="22" t="b">
        <f t="shared" si="295"/>
        <v>0</v>
      </c>
      <c r="F1191" s="22" t="b">
        <f t="shared" si="290"/>
        <v>0</v>
      </c>
      <c r="G1191" s="22" t="b">
        <f t="shared" si="305"/>
        <v>0</v>
      </c>
      <c r="H1191" s="22" t="b">
        <f t="shared" si="296"/>
        <v>0</v>
      </c>
      <c r="I1191" s="22" t="b">
        <f t="shared" si="303"/>
        <v>0</v>
      </c>
      <c r="J1191" s="22" t="b">
        <f t="shared" si="297"/>
        <v>0</v>
      </c>
      <c r="K1191" s="3" t="str">
        <f>IF(AND(J1191,RIGHT(Y1191)="통"),Y1191,"")</f>
        <v/>
      </c>
      <c r="L1191" s="3" t="str">
        <f t="shared" si="298"/>
        <v/>
      </c>
      <c r="M1191" s="3" t="str">
        <f t="shared" si="299"/>
        <v/>
      </c>
      <c r="N1191" s="64" t="str">
        <f t="shared" si="304"/>
        <v/>
      </c>
      <c r="O1191" s="3" t="str">
        <f>IF(I1191,IF(I1192,CONCATENATE(Y1191,O1192),Y1191),"")</f>
        <v/>
      </c>
      <c r="P1191" s="19" t="str">
        <f>IF(G1191,O1191,IF(D1191,Y1191,""))</f>
        <v/>
      </c>
      <c r="Q1191" s="23">
        <f>_xlfn.XLOOKUP(R1191,summary!C1:C36,summary!B1:B36)</f>
        <v>43777</v>
      </c>
      <c r="R1191" s="24" t="str">
        <f t="shared" si="300"/>
        <v>동백2동</v>
      </c>
      <c r="S1191" s="24" t="str">
        <f>IF(J1191,Y1191,S1190)</f>
        <v>중9통</v>
      </c>
      <c r="T1191" s="24" t="str">
        <f>IF(J1191,P1192,T1190)</f>
        <v>(중동, 어은목마을경남아너스빌아파트)</v>
      </c>
      <c r="U1191" s="24" t="str">
        <f t="shared" si="301"/>
        <v>중</v>
      </c>
      <c r="V1191" s="25">
        <f>IF(J1191,M1191,V1190)</f>
        <v>9</v>
      </c>
      <c r="W1191" s="25">
        <f t="shared" si="302"/>
        <v>9</v>
      </c>
      <c r="X1191" s="26"/>
      <c r="Y1191" s="7"/>
      <c r="Z1191" s="2" t="s">
        <v>114</v>
      </c>
      <c r="AA1191" s="2" t="s">
        <v>1401</v>
      </c>
      <c r="AB1191" s="5"/>
      <c r="AC1191" s="5"/>
      <c r="AD1191" s="5"/>
      <c r="AE1191" s="5"/>
      <c r="AF1191" s="5"/>
      <c r="AG1191" s="5"/>
    </row>
    <row r="1192" spans="1:33" ht="15.95" customHeight="1" x14ac:dyDescent="0.3">
      <c r="A1192" s="22" t="b">
        <f t="shared" si="291"/>
        <v>0</v>
      </c>
      <c r="B1192" s="22" t="b">
        <f t="shared" si="292"/>
        <v>0</v>
      </c>
      <c r="C1192" s="22" t="b">
        <f t="shared" si="293"/>
        <v>0</v>
      </c>
      <c r="D1192" s="22" t="b">
        <f t="shared" si="294"/>
        <v>0</v>
      </c>
      <c r="E1192" s="22" t="b">
        <f t="shared" si="295"/>
        <v>0</v>
      </c>
      <c r="F1192" s="22" t="b">
        <f t="shared" si="290"/>
        <v>0</v>
      </c>
      <c r="G1192" s="22" t="b">
        <f t="shared" si="305"/>
        <v>0</v>
      </c>
      <c r="H1192" s="22" t="b">
        <f t="shared" si="296"/>
        <v>0</v>
      </c>
      <c r="I1192" s="22" t="b">
        <f t="shared" si="303"/>
        <v>0</v>
      </c>
      <c r="J1192" s="22" t="b">
        <f t="shared" si="297"/>
        <v>0</v>
      </c>
      <c r="K1192" s="3" t="str">
        <f>IF(AND(J1192,RIGHT(Y1192)="통"),Y1192,"")</f>
        <v/>
      </c>
      <c r="L1192" s="3" t="str">
        <f t="shared" si="298"/>
        <v/>
      </c>
      <c r="M1192" s="3" t="str">
        <f t="shared" si="299"/>
        <v/>
      </c>
      <c r="N1192" s="64" t="str">
        <f t="shared" si="304"/>
        <v/>
      </c>
      <c r="O1192" s="3" t="str">
        <f>IF(I1192,IF(I1193,CONCATENATE(Y1192,O1193),Y1192),"")</f>
        <v/>
      </c>
      <c r="P1192" s="19" t="str">
        <f>IF(G1192,O1192,IF(D1192,Y1192,""))</f>
        <v/>
      </c>
      <c r="Q1192" s="23">
        <f>_xlfn.XLOOKUP(R1192,summary!C1:C36,summary!B1:B36)</f>
        <v>43777</v>
      </c>
      <c r="R1192" s="24" t="str">
        <f t="shared" si="300"/>
        <v>동백2동</v>
      </c>
      <c r="S1192" s="24" t="str">
        <f>IF(J1192,Y1192,S1191)</f>
        <v>중9통</v>
      </c>
      <c r="T1192" s="24" t="str">
        <f>IF(J1192,P1193,T1191)</f>
        <v>(중동, 어은목마을경남아너스빌아파트)</v>
      </c>
      <c r="U1192" s="24" t="str">
        <f t="shared" si="301"/>
        <v>중</v>
      </c>
      <c r="V1192" s="25">
        <f>IF(J1192,M1192,V1191)</f>
        <v>9</v>
      </c>
      <c r="W1192" s="25">
        <f t="shared" si="302"/>
        <v>10</v>
      </c>
      <c r="X1192" s="26"/>
      <c r="Y1192" s="7"/>
      <c r="Z1192" s="2" t="s">
        <v>116</v>
      </c>
      <c r="AA1192" s="2" t="s">
        <v>1402</v>
      </c>
      <c r="AB1192" s="5"/>
      <c r="AC1192" s="5"/>
      <c r="AD1192" s="5"/>
      <c r="AE1192" s="5"/>
      <c r="AF1192" s="5"/>
      <c r="AG1192" s="5"/>
    </row>
    <row r="1193" spans="1:33" ht="15.95" customHeight="1" x14ac:dyDescent="0.3">
      <c r="A1193" s="22" t="b">
        <f t="shared" si="291"/>
        <v>0</v>
      </c>
      <c r="B1193" s="22" t="b">
        <f t="shared" si="292"/>
        <v>0</v>
      </c>
      <c r="C1193" s="22" t="b">
        <f t="shared" si="293"/>
        <v>0</v>
      </c>
      <c r="D1193" s="22" t="b">
        <f t="shared" si="294"/>
        <v>0</v>
      </c>
      <c r="E1193" s="22" t="b">
        <f t="shared" si="295"/>
        <v>0</v>
      </c>
      <c r="F1193" s="22" t="b">
        <f t="shared" si="290"/>
        <v>0</v>
      </c>
      <c r="G1193" s="22" t="b">
        <f t="shared" si="305"/>
        <v>0</v>
      </c>
      <c r="H1193" s="22" t="b">
        <f t="shared" si="296"/>
        <v>0</v>
      </c>
      <c r="I1193" s="22" t="b">
        <f t="shared" si="303"/>
        <v>0</v>
      </c>
      <c r="J1193" s="22" t="b">
        <f t="shared" si="297"/>
        <v>0</v>
      </c>
      <c r="K1193" s="3" t="str">
        <f>IF(AND(J1193,RIGHT(Y1193)="통"),Y1193,"")</f>
        <v/>
      </c>
      <c r="L1193" s="3" t="str">
        <f t="shared" si="298"/>
        <v/>
      </c>
      <c r="M1193" s="3" t="str">
        <f t="shared" si="299"/>
        <v/>
      </c>
      <c r="N1193" s="64" t="str">
        <f t="shared" si="304"/>
        <v/>
      </c>
      <c r="O1193" s="3" t="str">
        <f>IF(I1193,IF(I1194,CONCATENATE(Y1193,O1194),Y1193),"")</f>
        <v/>
      </c>
      <c r="P1193" s="19" t="str">
        <f>IF(G1193,O1193,IF(D1193,Y1193,""))</f>
        <v/>
      </c>
      <c r="Q1193" s="23">
        <f>_xlfn.XLOOKUP(R1193,summary!C1:C36,summary!B1:B36)</f>
        <v>43777</v>
      </c>
      <c r="R1193" s="24" t="str">
        <f t="shared" si="300"/>
        <v>동백2동</v>
      </c>
      <c r="S1193" s="24" t="str">
        <f>IF(J1193,Y1193,S1192)</f>
        <v>중9통</v>
      </c>
      <c r="T1193" s="24" t="str">
        <f>IF(J1193,P1194,T1192)</f>
        <v>(중동, 어은목마을경남아너스빌아파트)</v>
      </c>
      <c r="U1193" s="24" t="str">
        <f t="shared" si="301"/>
        <v>중</v>
      </c>
      <c r="V1193" s="25">
        <f>IF(J1193,M1193,V1192)</f>
        <v>9</v>
      </c>
      <c r="W1193" s="25">
        <f t="shared" si="302"/>
        <v>11</v>
      </c>
      <c r="X1193" s="26"/>
      <c r="Y1193" s="7"/>
      <c r="Z1193" s="2" t="s">
        <v>118</v>
      </c>
      <c r="AA1193" s="2" t="s">
        <v>1403</v>
      </c>
      <c r="AB1193" s="5"/>
      <c r="AC1193" s="5"/>
      <c r="AD1193" s="5"/>
      <c r="AE1193" s="5"/>
      <c r="AF1193" s="5"/>
      <c r="AG1193" s="5"/>
    </row>
    <row r="1194" spans="1:33" ht="15.95" customHeight="1" x14ac:dyDescent="0.3">
      <c r="A1194" s="22" t="b">
        <f t="shared" si="291"/>
        <v>0</v>
      </c>
      <c r="B1194" s="22" t="b">
        <f t="shared" si="292"/>
        <v>0</v>
      </c>
      <c r="C1194" s="22" t="b">
        <f t="shared" si="293"/>
        <v>0</v>
      </c>
      <c r="D1194" s="22" t="b">
        <f t="shared" si="294"/>
        <v>0</v>
      </c>
      <c r="E1194" s="22" t="b">
        <f t="shared" si="295"/>
        <v>0</v>
      </c>
      <c r="F1194" s="22" t="b">
        <f t="shared" si="290"/>
        <v>0</v>
      </c>
      <c r="G1194" s="22" t="b">
        <f t="shared" si="305"/>
        <v>0</v>
      </c>
      <c r="H1194" s="22" t="b">
        <f t="shared" si="296"/>
        <v>0</v>
      </c>
      <c r="I1194" s="22" t="b">
        <f t="shared" si="303"/>
        <v>0</v>
      </c>
      <c r="J1194" s="22" t="b">
        <f t="shared" si="297"/>
        <v>0</v>
      </c>
      <c r="K1194" s="3" t="str">
        <f>IF(AND(J1194,RIGHT(Y1194)="통"),Y1194,"")</f>
        <v/>
      </c>
      <c r="L1194" s="3" t="str">
        <f t="shared" si="298"/>
        <v/>
      </c>
      <c r="M1194" s="3" t="str">
        <f t="shared" si="299"/>
        <v/>
      </c>
      <c r="N1194" s="64" t="str">
        <f t="shared" si="304"/>
        <v/>
      </c>
      <c r="O1194" s="3" t="str">
        <f>IF(I1194,IF(I1195,CONCATENATE(Y1194,O1195),Y1194),"")</f>
        <v/>
      </c>
      <c r="P1194" s="19" t="str">
        <f>IF(G1194,O1194,IF(D1194,Y1194,""))</f>
        <v/>
      </c>
      <c r="Q1194" s="23">
        <f>_xlfn.XLOOKUP(R1194,summary!C1:C36,summary!B1:B36)</f>
        <v>43777</v>
      </c>
      <c r="R1194" s="24" t="str">
        <f t="shared" si="300"/>
        <v>동백2동</v>
      </c>
      <c r="S1194" s="24" t="str">
        <f>IF(J1194,Y1194,S1193)</f>
        <v>중9통</v>
      </c>
      <c r="T1194" s="24" t="str">
        <f>IF(J1194,P1195,T1193)</f>
        <v>(중동, 어은목마을경남아너스빌아파트)</v>
      </c>
      <c r="U1194" s="24" t="str">
        <f t="shared" si="301"/>
        <v>중</v>
      </c>
      <c r="V1194" s="25">
        <f>IF(J1194,M1194,V1193)</f>
        <v>9</v>
      </c>
      <c r="W1194" s="25">
        <f t="shared" si="302"/>
        <v>12</v>
      </c>
      <c r="X1194" s="26"/>
      <c r="Y1194" s="7"/>
      <c r="Z1194" s="2" t="s">
        <v>120</v>
      </c>
      <c r="AA1194" s="2" t="s">
        <v>1404</v>
      </c>
      <c r="AB1194" s="5"/>
      <c r="AC1194" s="5"/>
      <c r="AD1194" s="5"/>
      <c r="AE1194" s="5"/>
      <c r="AF1194" s="5"/>
      <c r="AG1194" s="5"/>
    </row>
    <row r="1195" spans="1:33" ht="15.95" customHeight="1" x14ac:dyDescent="0.3">
      <c r="A1195" s="22" t="b">
        <f t="shared" si="291"/>
        <v>0</v>
      </c>
      <c r="B1195" s="22" t="b">
        <f t="shared" si="292"/>
        <v>0</v>
      </c>
      <c r="C1195" s="22" t="b">
        <f t="shared" si="293"/>
        <v>0</v>
      </c>
      <c r="D1195" s="22" t="b">
        <f t="shared" si="294"/>
        <v>0</v>
      </c>
      <c r="E1195" s="22" t="b">
        <f t="shared" si="295"/>
        <v>0</v>
      </c>
      <c r="F1195" s="22" t="b">
        <f t="shared" si="290"/>
        <v>0</v>
      </c>
      <c r="G1195" s="22" t="b">
        <f t="shared" si="305"/>
        <v>0</v>
      </c>
      <c r="H1195" s="22" t="b">
        <f t="shared" si="296"/>
        <v>0</v>
      </c>
      <c r="I1195" s="22" t="b">
        <f t="shared" si="303"/>
        <v>0</v>
      </c>
      <c r="J1195" s="22" t="b">
        <f t="shared" si="297"/>
        <v>0</v>
      </c>
      <c r="K1195" s="3" t="str">
        <f>IF(AND(J1195,RIGHT(Y1195)="통"),Y1195,"")</f>
        <v/>
      </c>
      <c r="L1195" s="3" t="str">
        <f t="shared" si="298"/>
        <v/>
      </c>
      <c r="M1195" s="3" t="str">
        <f t="shared" si="299"/>
        <v/>
      </c>
      <c r="N1195" s="64" t="str">
        <f t="shared" si="304"/>
        <v/>
      </c>
      <c r="O1195" s="3" t="str">
        <f>IF(I1195,IF(I1196,CONCATENATE(Y1195,O1196),Y1195),"")</f>
        <v/>
      </c>
      <c r="P1195" s="19" t="str">
        <f>IF(G1195,O1195,IF(D1195,Y1195,""))</f>
        <v/>
      </c>
      <c r="Q1195" s="23">
        <f>_xlfn.XLOOKUP(R1195,summary!C1:C36,summary!B1:B36)</f>
        <v>43777</v>
      </c>
      <c r="R1195" s="24" t="str">
        <f t="shared" si="300"/>
        <v>동백2동</v>
      </c>
      <c r="S1195" s="24" t="str">
        <f>IF(J1195,Y1195,S1194)</f>
        <v>중9통</v>
      </c>
      <c r="T1195" s="24" t="str">
        <f>IF(J1195,P1196,T1194)</f>
        <v>(중동, 어은목마을경남아너스빌아파트)</v>
      </c>
      <c r="U1195" s="24" t="str">
        <f t="shared" si="301"/>
        <v>중</v>
      </c>
      <c r="V1195" s="25">
        <f>IF(J1195,M1195,V1194)</f>
        <v>9</v>
      </c>
      <c r="W1195" s="25">
        <f t="shared" si="302"/>
        <v>13</v>
      </c>
      <c r="X1195" s="26"/>
      <c r="Y1195" s="7"/>
      <c r="Z1195" s="2" t="s">
        <v>137</v>
      </c>
      <c r="AA1195" s="2" t="s">
        <v>1405</v>
      </c>
      <c r="AB1195" s="5"/>
      <c r="AC1195" s="5"/>
      <c r="AD1195" s="5"/>
      <c r="AE1195" s="5"/>
      <c r="AF1195" s="5"/>
      <c r="AG1195" s="5"/>
    </row>
    <row r="1196" spans="1:33" ht="15.95" customHeight="1" x14ac:dyDescent="0.3">
      <c r="A1196" s="22" t="b">
        <f t="shared" si="291"/>
        <v>0</v>
      </c>
      <c r="B1196" s="22" t="b">
        <f t="shared" si="292"/>
        <v>0</v>
      </c>
      <c r="C1196" s="22" t="b">
        <f t="shared" si="293"/>
        <v>0</v>
      </c>
      <c r="D1196" s="22" t="b">
        <f t="shared" si="294"/>
        <v>0</v>
      </c>
      <c r="E1196" s="22" t="b">
        <f t="shared" si="295"/>
        <v>0</v>
      </c>
      <c r="F1196" s="22" t="b">
        <f t="shared" si="290"/>
        <v>0</v>
      </c>
      <c r="G1196" s="22" t="b">
        <f t="shared" si="305"/>
        <v>0</v>
      </c>
      <c r="H1196" s="22" t="b">
        <f t="shared" si="296"/>
        <v>0</v>
      </c>
      <c r="I1196" s="22" t="b">
        <f t="shared" si="303"/>
        <v>0</v>
      </c>
      <c r="J1196" s="22" t="b">
        <f t="shared" si="297"/>
        <v>0</v>
      </c>
      <c r="K1196" s="3" t="str">
        <f>IF(AND(J1196,RIGHT(Y1196)="통"),Y1196,"")</f>
        <v/>
      </c>
      <c r="L1196" s="3" t="str">
        <f t="shared" si="298"/>
        <v/>
      </c>
      <c r="M1196" s="3" t="str">
        <f t="shared" si="299"/>
        <v/>
      </c>
      <c r="N1196" s="64" t="str">
        <f t="shared" si="304"/>
        <v/>
      </c>
      <c r="O1196" s="3" t="str">
        <f>IF(I1196,IF(I1197,CONCATENATE(Y1196,O1197),Y1196),"")</f>
        <v/>
      </c>
      <c r="P1196" s="19" t="str">
        <f>IF(G1196,O1196,IF(D1196,Y1196,""))</f>
        <v/>
      </c>
      <c r="Q1196" s="23">
        <f>_xlfn.XLOOKUP(R1196,summary!C1:C36,summary!B1:B36)</f>
        <v>43777</v>
      </c>
      <c r="R1196" s="24" t="str">
        <f t="shared" si="300"/>
        <v>동백2동</v>
      </c>
      <c r="S1196" s="24" t="str">
        <f>IF(J1196,Y1196,S1195)</f>
        <v>중9통</v>
      </c>
      <c r="T1196" s="24" t="str">
        <f>IF(J1196,P1197,T1195)</f>
        <v>(중동, 어은목마을경남아너스빌아파트)</v>
      </c>
      <c r="U1196" s="24" t="str">
        <f t="shared" si="301"/>
        <v>중</v>
      </c>
      <c r="V1196" s="25">
        <f>IF(J1196,M1196,V1195)</f>
        <v>9</v>
      </c>
      <c r="W1196" s="25">
        <f t="shared" si="302"/>
        <v>14</v>
      </c>
      <c r="X1196" s="26"/>
      <c r="Y1196" s="7"/>
      <c r="Z1196" s="2" t="s">
        <v>139</v>
      </c>
      <c r="AA1196" s="2" t="s">
        <v>1406</v>
      </c>
      <c r="AB1196" s="5"/>
      <c r="AC1196" s="5"/>
      <c r="AD1196" s="5"/>
      <c r="AE1196" s="5"/>
      <c r="AF1196" s="5"/>
      <c r="AG1196" s="5"/>
    </row>
    <row r="1197" spans="1:33" ht="15.95" customHeight="1" x14ac:dyDescent="0.3">
      <c r="A1197" s="22" t="b">
        <f t="shared" si="291"/>
        <v>0</v>
      </c>
      <c r="B1197" s="22" t="b">
        <f t="shared" si="292"/>
        <v>0</v>
      </c>
      <c r="C1197" s="22" t="b">
        <f t="shared" si="293"/>
        <v>0</v>
      </c>
      <c r="D1197" s="22" t="b">
        <f t="shared" si="294"/>
        <v>0</v>
      </c>
      <c r="E1197" s="22" t="b">
        <f t="shared" si="295"/>
        <v>0</v>
      </c>
      <c r="F1197" s="22" t="b">
        <f t="shared" si="290"/>
        <v>0</v>
      </c>
      <c r="G1197" s="22" t="b">
        <f t="shared" si="305"/>
        <v>0</v>
      </c>
      <c r="H1197" s="22" t="b">
        <f t="shared" si="296"/>
        <v>0</v>
      </c>
      <c r="I1197" s="22" t="b">
        <f t="shared" si="303"/>
        <v>0</v>
      </c>
      <c r="J1197" s="22" t="b">
        <f t="shared" si="297"/>
        <v>0</v>
      </c>
      <c r="K1197" s="3" t="str">
        <f>IF(AND(J1197,RIGHT(Y1197)="통"),Y1197,"")</f>
        <v/>
      </c>
      <c r="L1197" s="3" t="str">
        <f t="shared" si="298"/>
        <v/>
      </c>
      <c r="M1197" s="3" t="str">
        <f t="shared" si="299"/>
        <v/>
      </c>
      <c r="N1197" s="64" t="str">
        <f t="shared" si="304"/>
        <v/>
      </c>
      <c r="O1197" s="3" t="str">
        <f>IF(I1197,IF(I1198,CONCATENATE(Y1197,O1198),Y1197),"")</f>
        <v/>
      </c>
      <c r="P1197" s="19" t="str">
        <f>IF(G1197,O1197,IF(D1197,Y1197,""))</f>
        <v/>
      </c>
      <c r="Q1197" s="23">
        <f>_xlfn.XLOOKUP(R1197,summary!C1:C36,summary!B1:B36)</f>
        <v>43777</v>
      </c>
      <c r="R1197" s="24" t="str">
        <f t="shared" si="300"/>
        <v>동백2동</v>
      </c>
      <c r="S1197" s="24" t="str">
        <f>IF(J1197,Y1197,S1196)</f>
        <v>중9통</v>
      </c>
      <c r="T1197" s="24" t="str">
        <f>IF(J1197,P1198,T1196)</f>
        <v>(중동, 어은목마을경남아너스빌아파트)</v>
      </c>
      <c r="U1197" s="24" t="str">
        <f t="shared" si="301"/>
        <v>중</v>
      </c>
      <c r="V1197" s="25">
        <f>IF(J1197,M1197,V1196)</f>
        <v>9</v>
      </c>
      <c r="W1197" s="25">
        <f t="shared" si="302"/>
        <v>15</v>
      </c>
      <c r="X1197" s="26"/>
      <c r="Y1197" s="7"/>
      <c r="Z1197" s="2" t="s">
        <v>306</v>
      </c>
      <c r="AA1197" s="2" t="s">
        <v>1407</v>
      </c>
      <c r="AB1197" s="5"/>
      <c r="AC1197" s="5"/>
      <c r="AD1197" s="5"/>
      <c r="AE1197" s="5"/>
      <c r="AF1197" s="5"/>
      <c r="AG1197" s="5"/>
    </row>
    <row r="1198" spans="1:33" ht="15.95" customHeight="1" x14ac:dyDescent="0.3">
      <c r="A1198" s="22" t="b">
        <f t="shared" si="291"/>
        <v>0</v>
      </c>
      <c r="B1198" s="22" t="b">
        <f t="shared" si="292"/>
        <v>0</v>
      </c>
      <c r="C1198" s="22" t="b">
        <f t="shared" si="293"/>
        <v>0</v>
      </c>
      <c r="D1198" s="22" t="b">
        <f t="shared" si="294"/>
        <v>0</v>
      </c>
      <c r="E1198" s="22" t="b">
        <f t="shared" si="295"/>
        <v>0</v>
      </c>
      <c r="F1198" s="22" t="b">
        <f t="shared" si="290"/>
        <v>0</v>
      </c>
      <c r="G1198" s="22" t="b">
        <f t="shared" si="305"/>
        <v>0</v>
      </c>
      <c r="H1198" s="22" t="b">
        <f t="shared" si="296"/>
        <v>0</v>
      </c>
      <c r="I1198" s="22" t="b">
        <f t="shared" si="303"/>
        <v>0</v>
      </c>
      <c r="J1198" s="22" t="b">
        <f t="shared" si="297"/>
        <v>0</v>
      </c>
      <c r="K1198" s="3" t="str">
        <f>IF(AND(J1198,RIGHT(Y1198)="통"),Y1198,"")</f>
        <v/>
      </c>
      <c r="L1198" s="3" t="str">
        <f t="shared" si="298"/>
        <v/>
      </c>
      <c r="M1198" s="3" t="str">
        <f t="shared" si="299"/>
        <v/>
      </c>
      <c r="N1198" s="64" t="str">
        <f t="shared" si="304"/>
        <v/>
      </c>
      <c r="O1198" s="3" t="str">
        <f>IF(I1198,IF(I1199,CONCATENATE(Y1198,O1199),Y1198),"")</f>
        <v/>
      </c>
      <c r="P1198" s="19" t="str">
        <f>IF(G1198,O1198,IF(D1198,Y1198,""))</f>
        <v/>
      </c>
      <c r="Q1198" s="23">
        <f>_xlfn.XLOOKUP(R1198,summary!C1:C36,summary!B1:B36)</f>
        <v>43777</v>
      </c>
      <c r="R1198" s="24" t="str">
        <f t="shared" si="300"/>
        <v>동백2동</v>
      </c>
      <c r="S1198" s="24" t="str">
        <f>IF(J1198,Y1198,S1197)</f>
        <v>중9통</v>
      </c>
      <c r="T1198" s="24" t="str">
        <f>IF(J1198,P1199,T1197)</f>
        <v>(중동, 어은목마을경남아너스빌아파트)</v>
      </c>
      <c r="U1198" s="24" t="str">
        <f t="shared" si="301"/>
        <v>중</v>
      </c>
      <c r="V1198" s="25">
        <f>IF(J1198,M1198,V1197)</f>
        <v>9</v>
      </c>
      <c r="W1198" s="25">
        <f t="shared" si="302"/>
        <v>16</v>
      </c>
      <c r="X1198" s="26"/>
      <c r="Y1198" s="7"/>
      <c r="Z1198" s="2" t="s">
        <v>356</v>
      </c>
      <c r="AA1198" s="2" t="s">
        <v>1408</v>
      </c>
      <c r="AB1198" s="5"/>
      <c r="AC1198" s="5"/>
      <c r="AD1198" s="5"/>
      <c r="AE1198" s="5"/>
      <c r="AF1198" s="5"/>
      <c r="AG1198" s="5"/>
    </row>
    <row r="1199" spans="1:33" ht="15.95" customHeight="1" x14ac:dyDescent="0.3">
      <c r="A1199" s="22" t="b">
        <f t="shared" si="291"/>
        <v>0</v>
      </c>
      <c r="B1199" s="22" t="b">
        <f t="shared" si="292"/>
        <v>0</v>
      </c>
      <c r="C1199" s="22" t="b">
        <f t="shared" si="293"/>
        <v>0</v>
      </c>
      <c r="D1199" s="22" t="b">
        <f t="shared" si="294"/>
        <v>0</v>
      </c>
      <c r="E1199" s="22" t="b">
        <f t="shared" si="295"/>
        <v>0</v>
      </c>
      <c r="F1199" s="22" t="b">
        <f t="shared" ref="F1199:F1262" si="306">_xlfn.XOR(B1199,C1199)</f>
        <v>0</v>
      </c>
      <c r="G1199" s="22" t="b">
        <f t="shared" si="305"/>
        <v>0</v>
      </c>
      <c r="H1199" s="22" t="b">
        <f t="shared" si="296"/>
        <v>0</v>
      </c>
      <c r="I1199" s="22" t="b">
        <f t="shared" si="303"/>
        <v>0</v>
      </c>
      <c r="J1199" s="22" t="b">
        <f t="shared" si="297"/>
        <v>0</v>
      </c>
      <c r="K1199" s="3" t="str">
        <f>IF(AND(J1199,RIGHT(Y1199)="통"),Y1199,"")</f>
        <v/>
      </c>
      <c r="L1199" s="3" t="str">
        <f t="shared" si="298"/>
        <v/>
      </c>
      <c r="M1199" s="3" t="str">
        <f t="shared" si="299"/>
        <v/>
      </c>
      <c r="N1199" s="64" t="str">
        <f t="shared" si="304"/>
        <v/>
      </c>
      <c r="O1199" s="3" t="str">
        <f>IF(I1199,IF(I1200,CONCATENATE(Y1199,O1200),Y1199),"")</f>
        <v/>
      </c>
      <c r="P1199" s="19" t="str">
        <f>IF(G1199,O1199,IF(D1199,Y1199,""))</f>
        <v/>
      </c>
      <c r="Q1199" s="23">
        <f>_xlfn.XLOOKUP(R1199,summary!C1:C36,summary!B1:B36)</f>
        <v>43777</v>
      </c>
      <c r="R1199" s="24" t="str">
        <f t="shared" si="300"/>
        <v>동백2동</v>
      </c>
      <c r="S1199" s="24" t="str">
        <f>IF(J1199,Y1199,S1198)</f>
        <v>중9통</v>
      </c>
      <c r="T1199" s="24" t="str">
        <f>IF(J1199,P1200,T1198)</f>
        <v>(중동, 어은목마을경남아너스빌아파트)</v>
      </c>
      <c r="U1199" s="24" t="str">
        <f t="shared" si="301"/>
        <v>중</v>
      </c>
      <c r="V1199" s="25">
        <f>IF(J1199,M1199,V1198)</f>
        <v>9</v>
      </c>
      <c r="W1199" s="25">
        <f t="shared" si="302"/>
        <v>17</v>
      </c>
      <c r="X1199" s="26"/>
      <c r="Y1199" s="7"/>
      <c r="Z1199" s="2" t="s">
        <v>416</v>
      </c>
      <c r="AA1199" s="2" t="s">
        <v>1409</v>
      </c>
      <c r="AB1199" s="5"/>
      <c r="AC1199" s="5"/>
      <c r="AD1199" s="5"/>
      <c r="AE1199" s="5"/>
      <c r="AF1199" s="5"/>
      <c r="AG1199" s="5"/>
    </row>
    <row r="1200" spans="1:33" ht="15.95" customHeight="1" x14ac:dyDescent="0.3">
      <c r="A1200" s="22" t="b">
        <f t="shared" si="291"/>
        <v>0</v>
      </c>
      <c r="B1200" s="22" t="b">
        <f t="shared" si="292"/>
        <v>0</v>
      </c>
      <c r="C1200" s="22" t="b">
        <f t="shared" si="293"/>
        <v>0</v>
      </c>
      <c r="D1200" s="22" t="b">
        <f t="shared" si="294"/>
        <v>0</v>
      </c>
      <c r="E1200" s="22" t="b">
        <f t="shared" si="295"/>
        <v>0</v>
      </c>
      <c r="F1200" s="22" t="b">
        <f t="shared" si="306"/>
        <v>0</v>
      </c>
      <c r="G1200" s="22" t="b">
        <f t="shared" si="305"/>
        <v>0</v>
      </c>
      <c r="H1200" s="22" t="b">
        <f t="shared" si="296"/>
        <v>0</v>
      </c>
      <c r="I1200" s="22" t="b">
        <f t="shared" si="303"/>
        <v>0</v>
      </c>
      <c r="J1200" s="22" t="b">
        <f t="shared" si="297"/>
        <v>0</v>
      </c>
      <c r="K1200" s="3" t="str">
        <f>IF(AND(J1200,RIGHT(Y1200)="통"),Y1200,"")</f>
        <v/>
      </c>
      <c r="L1200" s="3" t="str">
        <f t="shared" si="298"/>
        <v/>
      </c>
      <c r="M1200" s="3" t="str">
        <f t="shared" si="299"/>
        <v/>
      </c>
      <c r="N1200" s="64" t="str">
        <f t="shared" si="304"/>
        <v/>
      </c>
      <c r="O1200" s="3" t="str">
        <f>IF(I1200,IF(I1201,CONCATENATE(Y1200,O1201),Y1200),"")</f>
        <v/>
      </c>
      <c r="P1200" s="19" t="str">
        <f>IF(G1200,O1200,IF(D1200,Y1200,""))</f>
        <v/>
      </c>
      <c r="Q1200" s="23">
        <f>_xlfn.XLOOKUP(R1200,summary!C1:C36,summary!B1:B36)</f>
        <v>43777</v>
      </c>
      <c r="R1200" s="24" t="str">
        <f t="shared" si="300"/>
        <v>동백2동</v>
      </c>
      <c r="S1200" s="24" t="str">
        <f>IF(J1200,Y1200,S1199)</f>
        <v>중9통</v>
      </c>
      <c r="T1200" s="24" t="str">
        <f>IF(J1200,P1201,T1199)</f>
        <v>(중동, 어은목마을경남아너스빌아파트)</v>
      </c>
      <c r="U1200" s="24" t="str">
        <f t="shared" si="301"/>
        <v>중</v>
      </c>
      <c r="V1200" s="25">
        <f>IF(J1200,M1200,V1199)</f>
        <v>9</v>
      </c>
      <c r="W1200" s="25">
        <f t="shared" si="302"/>
        <v>18</v>
      </c>
      <c r="X1200" s="26"/>
      <c r="Y1200" s="7"/>
      <c r="Z1200" s="2" t="s">
        <v>418</v>
      </c>
      <c r="AA1200" s="2" t="s">
        <v>1410</v>
      </c>
      <c r="AB1200" s="5"/>
      <c r="AC1200" s="5"/>
      <c r="AD1200" s="5"/>
      <c r="AE1200" s="5"/>
      <c r="AF1200" s="5"/>
      <c r="AG1200" s="5"/>
    </row>
    <row r="1201" spans="1:33" ht="15.95" customHeight="1" x14ac:dyDescent="0.3">
      <c r="A1201" s="22" t="b">
        <f t="shared" si="291"/>
        <v>0</v>
      </c>
      <c r="B1201" s="22" t="b">
        <f t="shared" si="292"/>
        <v>0</v>
      </c>
      <c r="C1201" s="22" t="b">
        <f t="shared" si="293"/>
        <v>0</v>
      </c>
      <c r="D1201" s="22" t="b">
        <f t="shared" si="294"/>
        <v>0</v>
      </c>
      <c r="E1201" s="22" t="b">
        <f t="shared" si="295"/>
        <v>0</v>
      </c>
      <c r="F1201" s="22" t="b">
        <f t="shared" si="306"/>
        <v>0</v>
      </c>
      <c r="G1201" s="22" t="b">
        <f t="shared" si="305"/>
        <v>0</v>
      </c>
      <c r="H1201" s="22" t="b">
        <f t="shared" si="296"/>
        <v>0</v>
      </c>
      <c r="I1201" s="22" t="b">
        <f t="shared" si="303"/>
        <v>0</v>
      </c>
      <c r="J1201" s="22" t="b">
        <f t="shared" si="297"/>
        <v>0</v>
      </c>
      <c r="K1201" s="3" t="str">
        <f>IF(AND(J1201,RIGHT(Y1201)="통"),Y1201,"")</f>
        <v/>
      </c>
      <c r="L1201" s="3" t="str">
        <f t="shared" si="298"/>
        <v/>
      </c>
      <c r="M1201" s="3" t="str">
        <f t="shared" si="299"/>
        <v/>
      </c>
      <c r="N1201" s="64" t="str">
        <f t="shared" si="304"/>
        <v/>
      </c>
      <c r="O1201" s="3" t="str">
        <f>IF(I1201,IF(I1202,CONCATENATE(Y1201,O1202),Y1201),"")</f>
        <v/>
      </c>
      <c r="P1201" s="19" t="str">
        <f>IF(G1201,O1201,IF(D1201,Y1201,""))</f>
        <v/>
      </c>
      <c r="Q1201" s="23">
        <f>_xlfn.XLOOKUP(R1201,summary!C1:C36,summary!B1:B36)</f>
        <v>43777</v>
      </c>
      <c r="R1201" s="24" t="str">
        <f t="shared" si="300"/>
        <v>동백2동</v>
      </c>
      <c r="S1201" s="24" t="str">
        <f>IF(J1201,Y1201,S1200)</f>
        <v>중9통</v>
      </c>
      <c r="T1201" s="24" t="str">
        <f>IF(J1201,P1202,T1200)</f>
        <v>(중동, 어은목마을경남아너스빌아파트)</v>
      </c>
      <c r="U1201" s="24" t="str">
        <f t="shared" si="301"/>
        <v>중</v>
      </c>
      <c r="V1201" s="25">
        <f>IF(J1201,M1201,V1200)</f>
        <v>9</v>
      </c>
      <c r="W1201" s="25">
        <f t="shared" si="302"/>
        <v>19</v>
      </c>
      <c r="X1201" s="26"/>
      <c r="Y1201" s="7"/>
      <c r="Z1201" s="2" t="s">
        <v>439</v>
      </c>
      <c r="AA1201" s="2" t="s">
        <v>1411</v>
      </c>
      <c r="AB1201" s="5"/>
      <c r="AC1201" s="5"/>
      <c r="AD1201" s="5"/>
      <c r="AE1201" s="5"/>
      <c r="AF1201" s="5"/>
      <c r="AG1201" s="5"/>
    </row>
    <row r="1202" spans="1:33" ht="15.95" customHeight="1" x14ac:dyDescent="0.3">
      <c r="A1202" s="22" t="b">
        <f t="shared" si="291"/>
        <v>0</v>
      </c>
      <c r="B1202" s="22" t="b">
        <f t="shared" si="292"/>
        <v>0</v>
      </c>
      <c r="C1202" s="22" t="b">
        <f t="shared" si="293"/>
        <v>0</v>
      </c>
      <c r="D1202" s="22" t="b">
        <f t="shared" si="294"/>
        <v>0</v>
      </c>
      <c r="E1202" s="22" t="b">
        <f t="shared" si="295"/>
        <v>0</v>
      </c>
      <c r="F1202" s="22" t="b">
        <f t="shared" si="306"/>
        <v>0</v>
      </c>
      <c r="G1202" s="22" t="b">
        <f t="shared" si="305"/>
        <v>0</v>
      </c>
      <c r="H1202" s="22" t="b">
        <f t="shared" si="296"/>
        <v>0</v>
      </c>
      <c r="I1202" s="22" t="b">
        <f t="shared" si="303"/>
        <v>0</v>
      </c>
      <c r="J1202" s="22" t="b">
        <f t="shared" si="297"/>
        <v>0</v>
      </c>
      <c r="K1202" s="3" t="str">
        <f>IF(AND(J1202,RIGHT(Y1202)="통"),Y1202,"")</f>
        <v/>
      </c>
      <c r="L1202" s="3" t="str">
        <f t="shared" si="298"/>
        <v/>
      </c>
      <c r="M1202" s="3" t="str">
        <f t="shared" si="299"/>
        <v/>
      </c>
      <c r="N1202" s="64" t="str">
        <f t="shared" si="304"/>
        <v/>
      </c>
      <c r="O1202" s="3" t="str">
        <f>IF(I1202,IF(I1203,CONCATENATE(Y1202,O1203),Y1202),"")</f>
        <v/>
      </c>
      <c r="P1202" s="19" t="str">
        <f>IF(G1202,O1202,IF(D1202,Y1202,""))</f>
        <v/>
      </c>
      <c r="Q1202" s="23">
        <f>_xlfn.XLOOKUP(R1202,summary!C1:C36,summary!B1:B36)</f>
        <v>43777</v>
      </c>
      <c r="R1202" s="24" t="str">
        <f t="shared" si="300"/>
        <v>동백2동</v>
      </c>
      <c r="S1202" s="24" t="str">
        <f>IF(J1202,Y1202,S1201)</f>
        <v>중9통</v>
      </c>
      <c r="T1202" s="24" t="str">
        <f>IF(J1202,P1203,T1201)</f>
        <v>(중동, 어은목마을경남아너스빌아파트)</v>
      </c>
      <c r="U1202" s="24" t="str">
        <f t="shared" si="301"/>
        <v>중</v>
      </c>
      <c r="V1202" s="25">
        <f>IF(J1202,M1202,V1201)</f>
        <v>9</v>
      </c>
      <c r="W1202" s="25">
        <f t="shared" si="302"/>
        <v>20</v>
      </c>
      <c r="X1202" s="26"/>
      <c r="Y1202" s="7"/>
      <c r="Z1202" s="2" t="s">
        <v>441</v>
      </c>
      <c r="AA1202" s="2" t="s">
        <v>1412</v>
      </c>
      <c r="AB1202" s="5"/>
      <c r="AC1202" s="5"/>
      <c r="AD1202" s="5"/>
      <c r="AE1202" s="5"/>
      <c r="AF1202" s="5"/>
      <c r="AG1202" s="5"/>
    </row>
    <row r="1203" spans="1:33" ht="15.95" customHeight="1" x14ac:dyDescent="0.3">
      <c r="A1203" s="22" t="b">
        <f t="shared" si="291"/>
        <v>1</v>
      </c>
      <c r="B1203" s="22" t="b">
        <f t="shared" si="292"/>
        <v>0</v>
      </c>
      <c r="C1203" s="22" t="b">
        <f t="shared" si="293"/>
        <v>0</v>
      </c>
      <c r="D1203" s="22" t="b">
        <f t="shared" si="294"/>
        <v>0</v>
      </c>
      <c r="E1203" s="22" t="b">
        <f t="shared" si="295"/>
        <v>0</v>
      </c>
      <c r="F1203" s="22" t="b">
        <f t="shared" si="306"/>
        <v>0</v>
      </c>
      <c r="G1203" s="22" t="b">
        <f t="shared" si="305"/>
        <v>0</v>
      </c>
      <c r="H1203" s="22" t="b">
        <f t="shared" si="296"/>
        <v>0</v>
      </c>
      <c r="I1203" s="22" t="b">
        <f t="shared" si="303"/>
        <v>0</v>
      </c>
      <c r="J1203" s="22" t="b">
        <f t="shared" si="297"/>
        <v>1</v>
      </c>
      <c r="K1203" s="3" t="str">
        <f>IF(AND(J1203,RIGHT(Y1203)="통"),Y1203,"")</f>
        <v>중10통</v>
      </c>
      <c r="L1203" s="3" t="str">
        <f t="shared" si="298"/>
        <v>10</v>
      </c>
      <c r="M1203" s="22">
        <f t="shared" si="299"/>
        <v>10</v>
      </c>
      <c r="N1203" s="64" t="str">
        <f t="shared" si="304"/>
        <v>중</v>
      </c>
      <c r="O1203" s="3" t="str">
        <f>IF(I1203,IF(I1204,CONCATENATE(Y1203,O1204),Y1203),"")</f>
        <v/>
      </c>
      <c r="P1203" s="19" t="str">
        <f>IF(G1203,O1203,IF(D1203,Y1203,""))</f>
        <v/>
      </c>
      <c r="Q1203" s="23">
        <f>_xlfn.XLOOKUP(R1203,summary!C1:C36,summary!B1:B36)</f>
        <v>43777</v>
      </c>
      <c r="R1203" s="24" t="str">
        <f t="shared" si="300"/>
        <v>동백2동</v>
      </c>
      <c r="S1203" s="24" t="str">
        <f>IF(J1203,Y1203,S1202)</f>
        <v>중10통</v>
      </c>
      <c r="T1203" s="24" t="str">
        <f>IF(J1203,P1204,T1202)</f>
        <v>(중동, 초당마을코아루아파트)</v>
      </c>
      <c r="U1203" s="24" t="str">
        <f t="shared" si="301"/>
        <v>중</v>
      </c>
      <c r="V1203" s="25">
        <f>IF(J1203,M1203,V1202)</f>
        <v>10</v>
      </c>
      <c r="W1203" s="25">
        <f t="shared" si="302"/>
        <v>1</v>
      </c>
      <c r="X1203" s="26"/>
      <c r="Y1203" s="2" t="s">
        <v>1413</v>
      </c>
      <c r="Z1203" s="2" t="s">
        <v>79</v>
      </c>
      <c r="AA1203" s="2" t="s">
        <v>1415</v>
      </c>
      <c r="AB1203" s="5"/>
      <c r="AC1203" s="5"/>
      <c r="AD1203" s="5"/>
      <c r="AE1203" s="5"/>
      <c r="AF1203" s="5"/>
      <c r="AG1203" s="5"/>
    </row>
    <row r="1204" spans="1:33" ht="15.95" customHeight="1" x14ac:dyDescent="0.3">
      <c r="A1204" s="22" t="b">
        <f t="shared" si="291"/>
        <v>1</v>
      </c>
      <c r="B1204" s="22" t="b">
        <f t="shared" si="292"/>
        <v>1</v>
      </c>
      <c r="C1204" s="22" t="b">
        <f t="shared" si="293"/>
        <v>0</v>
      </c>
      <c r="D1204" s="22" t="b">
        <f t="shared" si="294"/>
        <v>0</v>
      </c>
      <c r="E1204" s="22" t="b">
        <f t="shared" si="295"/>
        <v>1</v>
      </c>
      <c r="F1204" s="22" t="b">
        <f t="shared" si="306"/>
        <v>1</v>
      </c>
      <c r="G1204" s="22" t="b">
        <f t="shared" si="305"/>
        <v>1</v>
      </c>
      <c r="H1204" s="22" t="b">
        <f t="shared" si="296"/>
        <v>0</v>
      </c>
      <c r="I1204" s="22" t="b">
        <f t="shared" si="303"/>
        <v>1</v>
      </c>
      <c r="J1204" s="22" t="b">
        <f t="shared" si="297"/>
        <v>0</v>
      </c>
      <c r="K1204" s="3" t="str">
        <f>IF(AND(J1204,RIGHT(Y1204)="통"),Y1204,"")</f>
        <v/>
      </c>
      <c r="L1204" s="3" t="str">
        <f t="shared" si="298"/>
        <v/>
      </c>
      <c r="M1204" s="3" t="str">
        <f t="shared" si="299"/>
        <v/>
      </c>
      <c r="N1204" s="64" t="str">
        <f t="shared" si="304"/>
        <v/>
      </c>
      <c r="O1204" s="3" t="str">
        <f>IF(I1204,IF(I1205,CONCATENATE(Y1204,O1205),Y1204),"")</f>
        <v>(중동, 초당마을코아루아파트)</v>
      </c>
      <c r="P1204" s="19" t="str">
        <f>IF(G1204,O1204,IF(D1204,Y1204,""))</f>
        <v>(중동, 초당마을코아루아파트)</v>
      </c>
      <c r="Q1204" s="23">
        <f>_xlfn.XLOOKUP(R1204,summary!C1:C36,summary!B1:B36)</f>
        <v>43777</v>
      </c>
      <c r="R1204" s="24" t="str">
        <f t="shared" si="300"/>
        <v>동백2동</v>
      </c>
      <c r="S1204" s="24" t="str">
        <f>IF(J1204,Y1204,S1203)</f>
        <v>중10통</v>
      </c>
      <c r="T1204" s="24" t="str">
        <f>IF(J1204,P1205,T1203)</f>
        <v>(중동, 초당마을코아루아파트)</v>
      </c>
      <c r="U1204" s="24" t="str">
        <f t="shared" si="301"/>
        <v>중</v>
      </c>
      <c r="V1204" s="25">
        <f>IF(J1204,M1204,V1203)</f>
        <v>10</v>
      </c>
      <c r="W1204" s="25">
        <f t="shared" si="302"/>
        <v>2</v>
      </c>
      <c r="X1204" s="26"/>
      <c r="Y1204" s="2" t="s">
        <v>1346</v>
      </c>
      <c r="Z1204" s="2" t="s">
        <v>81</v>
      </c>
      <c r="AA1204" s="2" t="s">
        <v>1416</v>
      </c>
      <c r="AB1204" s="5"/>
      <c r="AC1204" s="5"/>
      <c r="AD1204" s="5"/>
      <c r="AE1204" s="5"/>
      <c r="AF1204" s="5"/>
      <c r="AG1204" s="5"/>
    </row>
    <row r="1205" spans="1:33" ht="15.95" customHeight="1" x14ac:dyDescent="0.3">
      <c r="A1205" s="22" t="b">
        <f t="shared" si="291"/>
        <v>1</v>
      </c>
      <c r="B1205" s="22" t="b">
        <f t="shared" si="292"/>
        <v>0</v>
      </c>
      <c r="C1205" s="22" t="b">
        <f t="shared" si="293"/>
        <v>0</v>
      </c>
      <c r="D1205" s="22" t="b">
        <f t="shared" si="294"/>
        <v>0</v>
      </c>
      <c r="E1205" s="22" t="b">
        <f t="shared" si="295"/>
        <v>0</v>
      </c>
      <c r="F1205" s="22" t="b">
        <f t="shared" si="306"/>
        <v>0</v>
      </c>
      <c r="G1205" s="22" t="b">
        <f t="shared" si="305"/>
        <v>0</v>
      </c>
      <c r="H1205" s="22" t="b">
        <f t="shared" si="296"/>
        <v>0</v>
      </c>
      <c r="I1205" s="22" t="b">
        <f t="shared" si="303"/>
        <v>1</v>
      </c>
      <c r="J1205" s="22" t="b">
        <f t="shared" si="297"/>
        <v>0</v>
      </c>
      <c r="K1205" s="3" t="str">
        <f>IF(AND(J1205,RIGHT(Y1205)="통"),Y1205,"")</f>
        <v/>
      </c>
      <c r="L1205" s="3" t="str">
        <f t="shared" si="298"/>
        <v/>
      </c>
      <c r="M1205" s="3" t="str">
        <f t="shared" si="299"/>
        <v/>
      </c>
      <c r="N1205" s="64" t="str">
        <f t="shared" si="304"/>
        <v/>
      </c>
      <c r="O1205" s="3" t="str">
        <f>IF(I1205,IF(I1206,CONCATENATE(Y1205,O1206),Y1205),"")</f>
        <v>초당마을코아루아파트)</v>
      </c>
      <c r="P1205" s="19" t="str">
        <f>IF(G1205,O1205,IF(D1205,Y1205,""))</f>
        <v/>
      </c>
      <c r="Q1205" s="23">
        <f>_xlfn.XLOOKUP(R1205,summary!C1:C36,summary!B1:B36)</f>
        <v>43777</v>
      </c>
      <c r="R1205" s="24" t="str">
        <f t="shared" si="300"/>
        <v>동백2동</v>
      </c>
      <c r="S1205" s="24" t="str">
        <f>IF(J1205,Y1205,S1204)</f>
        <v>중10통</v>
      </c>
      <c r="T1205" s="24" t="str">
        <f>IF(J1205,P1206,T1204)</f>
        <v>(중동, 초당마을코아루아파트)</v>
      </c>
      <c r="U1205" s="24" t="str">
        <f t="shared" si="301"/>
        <v>중</v>
      </c>
      <c r="V1205" s="25">
        <f>IF(J1205,M1205,V1204)</f>
        <v>10</v>
      </c>
      <c r="W1205" s="25">
        <f t="shared" si="302"/>
        <v>3</v>
      </c>
      <c r="X1205" s="26"/>
      <c r="Y1205" s="2" t="s">
        <v>1417</v>
      </c>
      <c r="Z1205" s="2" t="s">
        <v>83</v>
      </c>
      <c r="AA1205" s="2" t="s">
        <v>1418</v>
      </c>
      <c r="AB1205" s="5"/>
      <c r="AC1205" s="5"/>
      <c r="AD1205" s="5"/>
      <c r="AE1205" s="5"/>
      <c r="AF1205" s="5"/>
      <c r="AG1205" s="5"/>
    </row>
    <row r="1206" spans="1:33" ht="15.95" customHeight="1" x14ac:dyDescent="0.3">
      <c r="A1206" s="22" t="b">
        <f t="shared" si="291"/>
        <v>1</v>
      </c>
      <c r="B1206" s="22" t="b">
        <f t="shared" si="292"/>
        <v>0</v>
      </c>
      <c r="C1206" s="22" t="b">
        <f t="shared" si="293"/>
        <v>1</v>
      </c>
      <c r="D1206" s="22" t="b">
        <f t="shared" si="294"/>
        <v>0</v>
      </c>
      <c r="E1206" s="22" t="b">
        <f t="shared" si="295"/>
        <v>1</v>
      </c>
      <c r="F1206" s="22" t="b">
        <f t="shared" si="306"/>
        <v>1</v>
      </c>
      <c r="G1206" s="22" t="b">
        <f t="shared" si="305"/>
        <v>0</v>
      </c>
      <c r="H1206" s="22" t="b">
        <f t="shared" si="296"/>
        <v>1</v>
      </c>
      <c r="I1206" s="22" t="b">
        <f t="shared" si="303"/>
        <v>1</v>
      </c>
      <c r="J1206" s="22" t="b">
        <f t="shared" si="297"/>
        <v>0</v>
      </c>
      <c r="K1206" s="3" t="str">
        <f>IF(AND(J1206,RIGHT(Y1206)="통"),Y1206,"")</f>
        <v/>
      </c>
      <c r="L1206" s="3" t="str">
        <f t="shared" si="298"/>
        <v/>
      </c>
      <c r="M1206" s="3" t="str">
        <f t="shared" si="299"/>
        <v/>
      </c>
      <c r="N1206" s="64" t="str">
        <f t="shared" si="304"/>
        <v/>
      </c>
      <c r="O1206" s="3" t="str">
        <f>IF(I1206,IF(I1207,CONCATENATE(Y1206,O1207),Y1206),"")</f>
        <v>코아루아파트)</v>
      </c>
      <c r="P1206" s="19" t="str">
        <f>IF(G1206,O1206,IF(D1206,Y1206,""))</f>
        <v/>
      </c>
      <c r="Q1206" s="23">
        <f>_xlfn.XLOOKUP(R1206,summary!C1:C36,summary!B1:B36)</f>
        <v>43777</v>
      </c>
      <c r="R1206" s="24" t="str">
        <f t="shared" si="300"/>
        <v>동백2동</v>
      </c>
      <c r="S1206" s="24" t="str">
        <f>IF(J1206,Y1206,S1205)</f>
        <v>중10통</v>
      </c>
      <c r="T1206" s="24" t="str">
        <f>IF(J1206,P1207,T1205)</f>
        <v>(중동, 초당마을코아루아파트)</v>
      </c>
      <c r="U1206" s="24" t="str">
        <f t="shared" si="301"/>
        <v>중</v>
      </c>
      <c r="V1206" s="25">
        <f>IF(J1206,M1206,V1205)</f>
        <v>10</v>
      </c>
      <c r="W1206" s="25">
        <f t="shared" si="302"/>
        <v>4</v>
      </c>
      <c r="X1206" s="26"/>
      <c r="Y1206" s="2" t="s">
        <v>1265</v>
      </c>
      <c r="Z1206" s="2" t="s">
        <v>90</v>
      </c>
      <c r="AA1206" s="2" t="s">
        <v>1419</v>
      </c>
      <c r="AB1206" s="5"/>
      <c r="AC1206" s="5"/>
      <c r="AD1206" s="5"/>
      <c r="AE1206" s="5"/>
      <c r="AF1206" s="5"/>
      <c r="AG1206" s="5"/>
    </row>
    <row r="1207" spans="1:33" ht="15.95" customHeight="1" x14ac:dyDescent="0.3">
      <c r="A1207" s="22" t="b">
        <f t="shared" si="291"/>
        <v>0</v>
      </c>
      <c r="B1207" s="22" t="b">
        <f t="shared" si="292"/>
        <v>0</v>
      </c>
      <c r="C1207" s="22" t="b">
        <f t="shared" si="293"/>
        <v>0</v>
      </c>
      <c r="D1207" s="22" t="b">
        <f t="shared" si="294"/>
        <v>0</v>
      </c>
      <c r="E1207" s="22" t="b">
        <f t="shared" si="295"/>
        <v>0</v>
      </c>
      <c r="F1207" s="22" t="b">
        <f t="shared" si="306"/>
        <v>0</v>
      </c>
      <c r="G1207" s="22" t="b">
        <f t="shared" si="305"/>
        <v>0</v>
      </c>
      <c r="H1207" s="22" t="b">
        <f t="shared" si="296"/>
        <v>0</v>
      </c>
      <c r="I1207" s="22" t="b">
        <f t="shared" si="303"/>
        <v>0</v>
      </c>
      <c r="J1207" s="22" t="b">
        <f t="shared" si="297"/>
        <v>0</v>
      </c>
      <c r="K1207" s="3" t="str">
        <f>IF(AND(J1207,RIGHT(Y1207)="통"),Y1207,"")</f>
        <v/>
      </c>
      <c r="L1207" s="3" t="str">
        <f t="shared" si="298"/>
        <v/>
      </c>
      <c r="M1207" s="3" t="str">
        <f t="shared" si="299"/>
        <v/>
      </c>
      <c r="N1207" s="64" t="str">
        <f t="shared" si="304"/>
        <v/>
      </c>
      <c r="O1207" s="3" t="str">
        <f>IF(I1207,IF(I1208,CONCATENATE(Y1207,O1208),Y1207),"")</f>
        <v/>
      </c>
      <c r="P1207" s="19" t="str">
        <f>IF(G1207,O1207,IF(D1207,Y1207,""))</f>
        <v/>
      </c>
      <c r="Q1207" s="23">
        <f>_xlfn.XLOOKUP(R1207,summary!C1:C36,summary!B1:B36)</f>
        <v>43777</v>
      </c>
      <c r="R1207" s="24" t="str">
        <f t="shared" si="300"/>
        <v>동백2동</v>
      </c>
      <c r="S1207" s="24" t="str">
        <f>IF(J1207,Y1207,S1206)</f>
        <v>중10통</v>
      </c>
      <c r="T1207" s="24" t="str">
        <f>IF(J1207,P1208,T1206)</f>
        <v>(중동, 초당마을코아루아파트)</v>
      </c>
      <c r="U1207" s="24" t="str">
        <f t="shared" si="301"/>
        <v>중</v>
      </c>
      <c r="V1207" s="25">
        <f>IF(J1207,M1207,V1206)</f>
        <v>10</v>
      </c>
      <c r="W1207" s="25">
        <f t="shared" si="302"/>
        <v>5</v>
      </c>
      <c r="X1207" s="26"/>
      <c r="Y1207" s="7"/>
      <c r="Z1207" s="2" t="s">
        <v>106</v>
      </c>
      <c r="AA1207" s="2" t="s">
        <v>1420</v>
      </c>
      <c r="AB1207" s="5"/>
      <c r="AC1207" s="5"/>
      <c r="AD1207" s="5"/>
      <c r="AE1207" s="5"/>
      <c r="AF1207" s="5"/>
      <c r="AG1207" s="5"/>
    </row>
    <row r="1208" spans="1:33" ht="15.95" customHeight="1" x14ac:dyDescent="0.3">
      <c r="A1208" s="22" t="b">
        <f t="shared" si="291"/>
        <v>0</v>
      </c>
      <c r="B1208" s="22" t="b">
        <f t="shared" si="292"/>
        <v>0</v>
      </c>
      <c r="C1208" s="22" t="b">
        <f t="shared" si="293"/>
        <v>0</v>
      </c>
      <c r="D1208" s="22" t="b">
        <f t="shared" si="294"/>
        <v>0</v>
      </c>
      <c r="E1208" s="22" t="b">
        <f t="shared" si="295"/>
        <v>0</v>
      </c>
      <c r="F1208" s="22" t="b">
        <f t="shared" si="306"/>
        <v>0</v>
      </c>
      <c r="G1208" s="22" t="b">
        <f t="shared" si="305"/>
        <v>0</v>
      </c>
      <c r="H1208" s="22" t="b">
        <f t="shared" si="296"/>
        <v>0</v>
      </c>
      <c r="I1208" s="22" t="b">
        <f t="shared" si="303"/>
        <v>0</v>
      </c>
      <c r="J1208" s="22" t="b">
        <f t="shared" si="297"/>
        <v>0</v>
      </c>
      <c r="K1208" s="3" t="str">
        <f>IF(AND(J1208,RIGHT(Y1208)="통"),Y1208,"")</f>
        <v/>
      </c>
      <c r="L1208" s="3" t="str">
        <f t="shared" si="298"/>
        <v/>
      </c>
      <c r="M1208" s="3" t="str">
        <f t="shared" si="299"/>
        <v/>
      </c>
      <c r="N1208" s="64" t="str">
        <f t="shared" si="304"/>
        <v/>
      </c>
      <c r="O1208" s="3" t="str">
        <f>IF(I1208,IF(I1209,CONCATENATE(Y1208,O1209),Y1208),"")</f>
        <v/>
      </c>
      <c r="P1208" s="19" t="str">
        <f>IF(G1208,O1208,IF(D1208,Y1208,""))</f>
        <v/>
      </c>
      <c r="Q1208" s="23">
        <f>_xlfn.XLOOKUP(R1208,summary!C1:C36,summary!B1:B36)</f>
        <v>43777</v>
      </c>
      <c r="R1208" s="24" t="str">
        <f t="shared" si="300"/>
        <v>동백2동</v>
      </c>
      <c r="S1208" s="24" t="str">
        <f>IF(J1208,Y1208,S1207)</f>
        <v>중10통</v>
      </c>
      <c r="T1208" s="24" t="str">
        <f>IF(J1208,P1209,T1207)</f>
        <v>(중동, 초당마을코아루아파트)</v>
      </c>
      <c r="U1208" s="24" t="str">
        <f t="shared" si="301"/>
        <v>중</v>
      </c>
      <c r="V1208" s="25">
        <f>IF(J1208,M1208,V1207)</f>
        <v>10</v>
      </c>
      <c r="W1208" s="25">
        <f t="shared" si="302"/>
        <v>6</v>
      </c>
      <c r="X1208" s="26"/>
      <c r="Y1208" s="7"/>
      <c r="Z1208" s="2" t="s">
        <v>108</v>
      </c>
      <c r="AA1208" s="2" t="s">
        <v>1421</v>
      </c>
      <c r="AB1208" s="5"/>
      <c r="AC1208" s="5"/>
      <c r="AD1208" s="5"/>
      <c r="AE1208" s="5"/>
      <c r="AF1208" s="5"/>
      <c r="AG1208" s="5"/>
    </row>
    <row r="1209" spans="1:33" ht="15.95" customHeight="1" x14ac:dyDescent="0.3">
      <c r="A1209" s="22" t="b">
        <f t="shared" si="291"/>
        <v>0</v>
      </c>
      <c r="B1209" s="22" t="b">
        <f t="shared" si="292"/>
        <v>0</v>
      </c>
      <c r="C1209" s="22" t="b">
        <f t="shared" si="293"/>
        <v>0</v>
      </c>
      <c r="D1209" s="22" t="b">
        <f t="shared" si="294"/>
        <v>0</v>
      </c>
      <c r="E1209" s="22" t="b">
        <f t="shared" si="295"/>
        <v>0</v>
      </c>
      <c r="F1209" s="22" t="b">
        <f t="shared" si="306"/>
        <v>0</v>
      </c>
      <c r="G1209" s="22" t="b">
        <f t="shared" si="305"/>
        <v>0</v>
      </c>
      <c r="H1209" s="22" t="b">
        <f t="shared" si="296"/>
        <v>0</v>
      </c>
      <c r="I1209" s="22" t="b">
        <f t="shared" si="303"/>
        <v>0</v>
      </c>
      <c r="J1209" s="22" t="b">
        <f t="shared" si="297"/>
        <v>0</v>
      </c>
      <c r="K1209" s="3" t="str">
        <f>IF(AND(J1209,RIGHT(Y1209)="통"),Y1209,"")</f>
        <v/>
      </c>
      <c r="L1209" s="3" t="str">
        <f t="shared" si="298"/>
        <v/>
      </c>
      <c r="M1209" s="3" t="str">
        <f t="shared" si="299"/>
        <v/>
      </c>
      <c r="N1209" s="64" t="str">
        <f t="shared" si="304"/>
        <v/>
      </c>
      <c r="O1209" s="3" t="str">
        <f>IF(I1209,IF(I1210,CONCATENATE(Y1209,O1210),Y1209),"")</f>
        <v/>
      </c>
      <c r="P1209" s="19" t="str">
        <f>IF(G1209,O1209,IF(D1209,Y1209,""))</f>
        <v/>
      </c>
      <c r="Q1209" s="23">
        <f>_xlfn.XLOOKUP(R1209,summary!C1:C36,summary!B1:B36)</f>
        <v>43777</v>
      </c>
      <c r="R1209" s="24" t="str">
        <f t="shared" si="300"/>
        <v>동백2동</v>
      </c>
      <c r="S1209" s="24" t="str">
        <f>IF(J1209,Y1209,S1208)</f>
        <v>중10통</v>
      </c>
      <c r="T1209" s="24" t="str">
        <f>IF(J1209,P1210,T1208)</f>
        <v>(중동, 초당마을코아루아파트)</v>
      </c>
      <c r="U1209" s="24" t="str">
        <f t="shared" si="301"/>
        <v>중</v>
      </c>
      <c r="V1209" s="25">
        <f>IF(J1209,M1209,V1208)</f>
        <v>10</v>
      </c>
      <c r="W1209" s="25">
        <f t="shared" si="302"/>
        <v>7</v>
      </c>
      <c r="X1209" s="26"/>
      <c r="Y1209" s="7"/>
      <c r="Z1209" s="2" t="s">
        <v>110</v>
      </c>
      <c r="AA1209" s="2" t="s">
        <v>1422</v>
      </c>
      <c r="AB1209" s="5"/>
      <c r="AC1209" s="5"/>
      <c r="AD1209" s="5"/>
      <c r="AE1209" s="5"/>
      <c r="AF1209" s="5"/>
      <c r="AG1209" s="5"/>
    </row>
    <row r="1210" spans="1:33" ht="15.95" customHeight="1" x14ac:dyDescent="0.3">
      <c r="A1210" s="22" t="b">
        <f t="shared" si="291"/>
        <v>0</v>
      </c>
      <c r="B1210" s="22" t="b">
        <f t="shared" si="292"/>
        <v>0</v>
      </c>
      <c r="C1210" s="22" t="b">
        <f t="shared" si="293"/>
        <v>0</v>
      </c>
      <c r="D1210" s="22" t="b">
        <f t="shared" si="294"/>
        <v>0</v>
      </c>
      <c r="E1210" s="22" t="b">
        <f t="shared" si="295"/>
        <v>0</v>
      </c>
      <c r="F1210" s="22" t="b">
        <f t="shared" si="306"/>
        <v>0</v>
      </c>
      <c r="G1210" s="22" t="b">
        <f t="shared" si="305"/>
        <v>0</v>
      </c>
      <c r="H1210" s="22" t="b">
        <f t="shared" si="296"/>
        <v>0</v>
      </c>
      <c r="I1210" s="22" t="b">
        <f t="shared" si="303"/>
        <v>0</v>
      </c>
      <c r="J1210" s="22" t="b">
        <f t="shared" si="297"/>
        <v>0</v>
      </c>
      <c r="K1210" s="3" t="str">
        <f>IF(AND(J1210,RIGHT(Y1210)="통"),Y1210,"")</f>
        <v/>
      </c>
      <c r="L1210" s="3" t="str">
        <f t="shared" si="298"/>
        <v/>
      </c>
      <c r="M1210" s="3" t="str">
        <f t="shared" si="299"/>
        <v/>
      </c>
      <c r="N1210" s="64" t="str">
        <f t="shared" si="304"/>
        <v/>
      </c>
      <c r="O1210" s="3" t="str">
        <f>IF(I1210,IF(I1211,CONCATENATE(Y1210,O1211),Y1210),"")</f>
        <v/>
      </c>
      <c r="P1210" s="19" t="str">
        <f>IF(G1210,O1210,IF(D1210,Y1210,""))</f>
        <v/>
      </c>
      <c r="Q1210" s="23">
        <f>_xlfn.XLOOKUP(R1210,summary!C1:C36,summary!B1:B36)</f>
        <v>43777</v>
      </c>
      <c r="R1210" s="24" t="str">
        <f t="shared" si="300"/>
        <v>동백2동</v>
      </c>
      <c r="S1210" s="24" t="str">
        <f>IF(J1210,Y1210,S1209)</f>
        <v>중10통</v>
      </c>
      <c r="T1210" s="24" t="str">
        <f>IF(J1210,P1211,T1209)</f>
        <v>(중동, 초당마을코아루아파트)</v>
      </c>
      <c r="U1210" s="24" t="str">
        <f t="shared" si="301"/>
        <v>중</v>
      </c>
      <c r="V1210" s="25">
        <f>IF(J1210,M1210,V1209)</f>
        <v>10</v>
      </c>
      <c r="W1210" s="25">
        <f t="shared" si="302"/>
        <v>8</v>
      </c>
      <c r="X1210" s="26"/>
      <c r="Y1210" s="7"/>
      <c r="Z1210" s="2" t="s">
        <v>112</v>
      </c>
      <c r="AA1210" s="2" t="s">
        <v>1423</v>
      </c>
      <c r="AB1210" s="5"/>
      <c r="AC1210" s="5"/>
      <c r="AD1210" s="5"/>
      <c r="AE1210" s="5"/>
      <c r="AF1210" s="5"/>
      <c r="AG1210" s="5"/>
    </row>
    <row r="1211" spans="1:33" ht="15.95" customHeight="1" x14ac:dyDescent="0.3">
      <c r="A1211" s="22" t="b">
        <f t="shared" si="291"/>
        <v>0</v>
      </c>
      <c r="B1211" s="22" t="b">
        <f t="shared" si="292"/>
        <v>0</v>
      </c>
      <c r="C1211" s="22" t="b">
        <f t="shared" si="293"/>
        <v>0</v>
      </c>
      <c r="D1211" s="22" t="b">
        <f t="shared" si="294"/>
        <v>0</v>
      </c>
      <c r="E1211" s="22" t="b">
        <f t="shared" si="295"/>
        <v>0</v>
      </c>
      <c r="F1211" s="22" t="b">
        <f t="shared" si="306"/>
        <v>0</v>
      </c>
      <c r="G1211" s="22" t="b">
        <f t="shared" si="305"/>
        <v>0</v>
      </c>
      <c r="H1211" s="22" t="b">
        <f t="shared" si="296"/>
        <v>0</v>
      </c>
      <c r="I1211" s="22" t="b">
        <f t="shared" si="303"/>
        <v>0</v>
      </c>
      <c r="J1211" s="22" t="b">
        <f t="shared" si="297"/>
        <v>0</v>
      </c>
      <c r="K1211" s="3" t="str">
        <f>IF(AND(J1211,RIGHT(Y1211)="통"),Y1211,"")</f>
        <v/>
      </c>
      <c r="L1211" s="3" t="str">
        <f t="shared" si="298"/>
        <v/>
      </c>
      <c r="M1211" s="3" t="str">
        <f t="shared" si="299"/>
        <v/>
      </c>
      <c r="N1211" s="64" t="str">
        <f t="shared" si="304"/>
        <v/>
      </c>
      <c r="O1211" s="3" t="str">
        <f>IF(I1211,IF(I1212,CONCATENATE(Y1211,O1212),Y1211),"")</f>
        <v/>
      </c>
      <c r="P1211" s="19" t="str">
        <f>IF(G1211,O1211,IF(D1211,Y1211,""))</f>
        <v/>
      </c>
      <c r="Q1211" s="23">
        <f>_xlfn.XLOOKUP(R1211,summary!C1:C36,summary!B1:B36)</f>
        <v>43777</v>
      </c>
      <c r="R1211" s="24" t="str">
        <f t="shared" si="300"/>
        <v>동백2동</v>
      </c>
      <c r="S1211" s="24" t="str">
        <f>IF(J1211,Y1211,S1210)</f>
        <v>중10통</v>
      </c>
      <c r="T1211" s="24" t="str">
        <f>IF(J1211,P1212,T1210)</f>
        <v>(중동, 초당마을코아루아파트)</v>
      </c>
      <c r="U1211" s="24" t="str">
        <f t="shared" si="301"/>
        <v>중</v>
      </c>
      <c r="V1211" s="25">
        <f>IF(J1211,M1211,V1210)</f>
        <v>10</v>
      </c>
      <c r="W1211" s="25">
        <f t="shared" si="302"/>
        <v>9</v>
      </c>
      <c r="X1211" s="26"/>
      <c r="Y1211" s="7"/>
      <c r="Z1211" s="2" t="s">
        <v>114</v>
      </c>
      <c r="AA1211" s="2" t="s">
        <v>1424</v>
      </c>
      <c r="AB1211" s="5"/>
      <c r="AC1211" s="5"/>
      <c r="AD1211" s="5"/>
      <c r="AE1211" s="5"/>
      <c r="AF1211" s="5"/>
      <c r="AG1211" s="5"/>
    </row>
    <row r="1212" spans="1:33" ht="15.95" customHeight="1" x14ac:dyDescent="0.3">
      <c r="A1212" s="22" t="b">
        <f t="shared" si="291"/>
        <v>0</v>
      </c>
      <c r="B1212" s="22" t="b">
        <f t="shared" si="292"/>
        <v>0</v>
      </c>
      <c r="C1212" s="22" t="b">
        <f t="shared" si="293"/>
        <v>0</v>
      </c>
      <c r="D1212" s="22" t="b">
        <f t="shared" si="294"/>
        <v>0</v>
      </c>
      <c r="E1212" s="22" t="b">
        <f t="shared" si="295"/>
        <v>0</v>
      </c>
      <c r="F1212" s="22" t="b">
        <f t="shared" si="306"/>
        <v>0</v>
      </c>
      <c r="G1212" s="22" t="b">
        <f t="shared" si="305"/>
        <v>0</v>
      </c>
      <c r="H1212" s="22" t="b">
        <f t="shared" si="296"/>
        <v>0</v>
      </c>
      <c r="I1212" s="22" t="b">
        <f t="shared" si="303"/>
        <v>0</v>
      </c>
      <c r="J1212" s="22" t="b">
        <f t="shared" si="297"/>
        <v>0</v>
      </c>
      <c r="K1212" s="3" t="str">
        <f>IF(AND(J1212,RIGHT(Y1212)="통"),Y1212,"")</f>
        <v/>
      </c>
      <c r="L1212" s="3" t="str">
        <f t="shared" si="298"/>
        <v/>
      </c>
      <c r="M1212" s="3" t="str">
        <f t="shared" si="299"/>
        <v/>
      </c>
      <c r="N1212" s="64" t="str">
        <f t="shared" si="304"/>
        <v/>
      </c>
      <c r="O1212" s="3" t="str">
        <f>IF(I1212,IF(I1213,CONCATENATE(Y1212,O1213),Y1212),"")</f>
        <v/>
      </c>
      <c r="P1212" s="19" t="str">
        <f>IF(G1212,O1212,IF(D1212,Y1212,""))</f>
        <v/>
      </c>
      <c r="Q1212" s="23">
        <f>_xlfn.XLOOKUP(R1212,summary!C1:C36,summary!B1:B36)</f>
        <v>43777</v>
      </c>
      <c r="R1212" s="24" t="str">
        <f t="shared" si="300"/>
        <v>동백2동</v>
      </c>
      <c r="S1212" s="24" t="str">
        <f>IF(J1212,Y1212,S1211)</f>
        <v>중10통</v>
      </c>
      <c r="T1212" s="24" t="str">
        <f>IF(J1212,P1213,T1211)</f>
        <v>(중동, 초당마을코아루아파트)</v>
      </c>
      <c r="U1212" s="24" t="str">
        <f t="shared" si="301"/>
        <v>중</v>
      </c>
      <c r="V1212" s="25">
        <f>IF(J1212,M1212,V1211)</f>
        <v>10</v>
      </c>
      <c r="W1212" s="25">
        <f t="shared" si="302"/>
        <v>10</v>
      </c>
      <c r="X1212" s="26"/>
      <c r="Y1212" s="7"/>
      <c r="Z1212" s="2" t="s">
        <v>116</v>
      </c>
      <c r="AA1212" s="2" t="s">
        <v>1425</v>
      </c>
      <c r="AB1212" s="5"/>
      <c r="AC1212" s="5"/>
      <c r="AD1212" s="5"/>
      <c r="AE1212" s="5"/>
      <c r="AF1212" s="5"/>
      <c r="AG1212" s="5"/>
    </row>
    <row r="1213" spans="1:33" ht="15.95" customHeight="1" x14ac:dyDescent="0.3">
      <c r="A1213" s="22" t="b">
        <f t="shared" si="291"/>
        <v>1</v>
      </c>
      <c r="B1213" s="22" t="b">
        <f t="shared" si="292"/>
        <v>0</v>
      </c>
      <c r="C1213" s="22" t="b">
        <f t="shared" si="293"/>
        <v>0</v>
      </c>
      <c r="D1213" s="22" t="b">
        <f t="shared" si="294"/>
        <v>0</v>
      </c>
      <c r="E1213" s="22" t="b">
        <f t="shared" si="295"/>
        <v>0</v>
      </c>
      <c r="F1213" s="22" t="b">
        <f t="shared" si="306"/>
        <v>0</v>
      </c>
      <c r="G1213" s="22" t="b">
        <f t="shared" si="305"/>
        <v>0</v>
      </c>
      <c r="H1213" s="22" t="b">
        <f t="shared" si="296"/>
        <v>0</v>
      </c>
      <c r="I1213" s="22" t="b">
        <f t="shared" si="303"/>
        <v>0</v>
      </c>
      <c r="J1213" s="22" t="b">
        <f t="shared" si="297"/>
        <v>1</v>
      </c>
      <c r="K1213" s="3" t="str">
        <f>IF(AND(J1213,RIGHT(Y1213)="통"),Y1213,"")</f>
        <v>중11통</v>
      </c>
      <c r="L1213" s="3" t="str">
        <f t="shared" si="298"/>
        <v>11</v>
      </c>
      <c r="M1213" s="22">
        <f t="shared" si="299"/>
        <v>11</v>
      </c>
      <c r="N1213" s="64" t="str">
        <f t="shared" si="304"/>
        <v>중</v>
      </c>
      <c r="O1213" s="3" t="str">
        <f>IF(I1213,IF(I1214,CONCATENATE(Y1213,O1214),Y1213),"")</f>
        <v/>
      </c>
      <c r="P1213" s="19" t="str">
        <f>IF(G1213,O1213,IF(D1213,Y1213,""))</f>
        <v/>
      </c>
      <c r="Q1213" s="23">
        <f>_xlfn.XLOOKUP(R1213,summary!C1:C36,summary!B1:B36)</f>
        <v>43777</v>
      </c>
      <c r="R1213" s="24" t="str">
        <f t="shared" si="300"/>
        <v>동백2동</v>
      </c>
      <c r="S1213" s="24" t="str">
        <f>IF(J1213,Y1213,S1212)</f>
        <v>중11통</v>
      </c>
      <c r="T1213" s="24" t="str">
        <f>IF(J1213,P1214,T1212)</f>
        <v>(중동, 초당마을코아루아파트)</v>
      </c>
      <c r="U1213" s="24" t="str">
        <f t="shared" si="301"/>
        <v>중</v>
      </c>
      <c r="V1213" s="25">
        <f>IF(J1213,M1213,V1212)</f>
        <v>11</v>
      </c>
      <c r="W1213" s="25">
        <f t="shared" si="302"/>
        <v>1</v>
      </c>
      <c r="X1213" s="26"/>
      <c r="Y1213" s="2" t="s">
        <v>1426</v>
      </c>
      <c r="Z1213" s="2" t="s">
        <v>79</v>
      </c>
      <c r="AA1213" s="2" t="s">
        <v>1427</v>
      </c>
      <c r="AB1213" s="5"/>
      <c r="AC1213" s="5"/>
      <c r="AD1213" s="5"/>
      <c r="AE1213" s="5"/>
      <c r="AF1213" s="5"/>
      <c r="AG1213" s="5"/>
    </row>
    <row r="1214" spans="1:33" ht="15.95" customHeight="1" x14ac:dyDescent="0.3">
      <c r="A1214" s="22" t="b">
        <f t="shared" si="291"/>
        <v>1</v>
      </c>
      <c r="B1214" s="22" t="b">
        <f t="shared" si="292"/>
        <v>1</v>
      </c>
      <c r="C1214" s="22" t="b">
        <f t="shared" si="293"/>
        <v>0</v>
      </c>
      <c r="D1214" s="22" t="b">
        <f t="shared" si="294"/>
        <v>0</v>
      </c>
      <c r="E1214" s="22" t="b">
        <f t="shared" si="295"/>
        <v>1</v>
      </c>
      <c r="F1214" s="22" t="b">
        <f t="shared" si="306"/>
        <v>1</v>
      </c>
      <c r="G1214" s="22" t="b">
        <f t="shared" si="305"/>
        <v>1</v>
      </c>
      <c r="H1214" s="22" t="b">
        <f t="shared" si="296"/>
        <v>0</v>
      </c>
      <c r="I1214" s="22" t="b">
        <f t="shared" si="303"/>
        <v>1</v>
      </c>
      <c r="J1214" s="22" t="b">
        <f t="shared" si="297"/>
        <v>0</v>
      </c>
      <c r="K1214" s="3" t="str">
        <f>IF(AND(J1214,RIGHT(Y1214)="통"),Y1214,"")</f>
        <v/>
      </c>
      <c r="L1214" s="3" t="str">
        <f t="shared" si="298"/>
        <v/>
      </c>
      <c r="M1214" s="3" t="str">
        <f t="shared" si="299"/>
        <v/>
      </c>
      <c r="N1214" s="64" t="str">
        <f t="shared" si="304"/>
        <v/>
      </c>
      <c r="O1214" s="3" t="str">
        <f>IF(I1214,IF(I1215,CONCATENATE(Y1214,O1215),Y1214),"")</f>
        <v>(중동, 초당마을코아루아파트)</v>
      </c>
      <c r="P1214" s="19" t="str">
        <f>IF(G1214,O1214,IF(D1214,Y1214,""))</f>
        <v>(중동, 초당마을코아루아파트)</v>
      </c>
      <c r="Q1214" s="23">
        <f>_xlfn.XLOOKUP(R1214,summary!C1:C36,summary!B1:B36)</f>
        <v>43777</v>
      </c>
      <c r="R1214" s="24" t="str">
        <f t="shared" si="300"/>
        <v>동백2동</v>
      </c>
      <c r="S1214" s="24" t="str">
        <f>IF(J1214,Y1214,S1213)</f>
        <v>중11통</v>
      </c>
      <c r="T1214" s="24" t="str">
        <f>IF(J1214,P1215,T1213)</f>
        <v>(중동, 초당마을코아루아파트)</v>
      </c>
      <c r="U1214" s="24" t="str">
        <f t="shared" si="301"/>
        <v>중</v>
      </c>
      <c r="V1214" s="25">
        <f>IF(J1214,M1214,V1213)</f>
        <v>11</v>
      </c>
      <c r="W1214" s="25">
        <f t="shared" si="302"/>
        <v>2</v>
      </c>
      <c r="X1214" s="26"/>
      <c r="Y1214" s="2" t="s">
        <v>1346</v>
      </c>
      <c r="Z1214" s="2" t="s">
        <v>81</v>
      </c>
      <c r="AA1214" s="2" t="s">
        <v>1428</v>
      </c>
      <c r="AB1214" s="5"/>
      <c r="AC1214" s="5"/>
      <c r="AD1214" s="5"/>
      <c r="AE1214" s="5"/>
      <c r="AF1214" s="5"/>
      <c r="AG1214" s="5"/>
    </row>
    <row r="1215" spans="1:33" ht="15.95" customHeight="1" x14ac:dyDescent="0.3">
      <c r="A1215" s="22" t="b">
        <f t="shared" si="291"/>
        <v>1</v>
      </c>
      <c r="B1215" s="22" t="b">
        <f t="shared" si="292"/>
        <v>0</v>
      </c>
      <c r="C1215" s="22" t="b">
        <f t="shared" si="293"/>
        <v>0</v>
      </c>
      <c r="D1215" s="22" t="b">
        <f t="shared" si="294"/>
        <v>0</v>
      </c>
      <c r="E1215" s="22" t="b">
        <f t="shared" si="295"/>
        <v>0</v>
      </c>
      <c r="F1215" s="22" t="b">
        <f t="shared" si="306"/>
        <v>0</v>
      </c>
      <c r="G1215" s="22" t="b">
        <f t="shared" si="305"/>
        <v>0</v>
      </c>
      <c r="H1215" s="22" t="b">
        <f t="shared" si="296"/>
        <v>0</v>
      </c>
      <c r="I1215" s="22" t="b">
        <f t="shared" si="303"/>
        <v>1</v>
      </c>
      <c r="J1215" s="22" t="b">
        <f t="shared" si="297"/>
        <v>0</v>
      </c>
      <c r="K1215" s="3" t="str">
        <f>IF(AND(J1215,RIGHT(Y1215)="통"),Y1215,"")</f>
        <v/>
      </c>
      <c r="L1215" s="3" t="str">
        <f t="shared" si="298"/>
        <v/>
      </c>
      <c r="M1215" s="3" t="str">
        <f t="shared" si="299"/>
        <v/>
      </c>
      <c r="N1215" s="64" t="str">
        <f t="shared" si="304"/>
        <v/>
      </c>
      <c r="O1215" s="3" t="str">
        <f>IF(I1215,IF(I1216,CONCATENATE(Y1215,O1216),Y1215),"")</f>
        <v>초당마을코아루아파트)</v>
      </c>
      <c r="P1215" s="19" t="str">
        <f>IF(G1215,O1215,IF(D1215,Y1215,""))</f>
        <v/>
      </c>
      <c r="Q1215" s="23">
        <f>_xlfn.XLOOKUP(R1215,summary!C1:C36,summary!B1:B36)</f>
        <v>43777</v>
      </c>
      <c r="R1215" s="24" t="str">
        <f t="shared" si="300"/>
        <v>동백2동</v>
      </c>
      <c r="S1215" s="24" t="str">
        <f>IF(J1215,Y1215,S1214)</f>
        <v>중11통</v>
      </c>
      <c r="T1215" s="24" t="str">
        <f>IF(J1215,P1216,T1214)</f>
        <v>(중동, 초당마을코아루아파트)</v>
      </c>
      <c r="U1215" s="24" t="str">
        <f t="shared" si="301"/>
        <v>중</v>
      </c>
      <c r="V1215" s="25">
        <f>IF(J1215,M1215,V1214)</f>
        <v>11</v>
      </c>
      <c r="W1215" s="25">
        <f t="shared" si="302"/>
        <v>3</v>
      </c>
      <c r="X1215" s="26"/>
      <c r="Y1215" s="2" t="s">
        <v>1417</v>
      </c>
      <c r="Z1215" s="2" t="s">
        <v>83</v>
      </c>
      <c r="AA1215" s="2" t="s">
        <v>1429</v>
      </c>
      <c r="AB1215" s="5"/>
      <c r="AC1215" s="5"/>
      <c r="AD1215" s="5"/>
      <c r="AE1215" s="5"/>
      <c r="AF1215" s="5"/>
      <c r="AG1215" s="5"/>
    </row>
    <row r="1216" spans="1:33" ht="15.95" customHeight="1" x14ac:dyDescent="0.3">
      <c r="A1216" s="22" t="b">
        <f t="shared" si="291"/>
        <v>1</v>
      </c>
      <c r="B1216" s="22" t="b">
        <f t="shared" si="292"/>
        <v>0</v>
      </c>
      <c r="C1216" s="22" t="b">
        <f t="shared" si="293"/>
        <v>1</v>
      </c>
      <c r="D1216" s="22" t="b">
        <f t="shared" si="294"/>
        <v>0</v>
      </c>
      <c r="E1216" s="22" t="b">
        <f t="shared" si="295"/>
        <v>1</v>
      </c>
      <c r="F1216" s="22" t="b">
        <f t="shared" si="306"/>
        <v>1</v>
      </c>
      <c r="G1216" s="22" t="b">
        <f t="shared" si="305"/>
        <v>0</v>
      </c>
      <c r="H1216" s="22" t="b">
        <f t="shared" si="296"/>
        <v>1</v>
      </c>
      <c r="I1216" s="22" t="b">
        <f t="shared" si="303"/>
        <v>1</v>
      </c>
      <c r="J1216" s="22" t="b">
        <f t="shared" si="297"/>
        <v>0</v>
      </c>
      <c r="K1216" s="3" t="str">
        <f>IF(AND(J1216,RIGHT(Y1216)="통"),Y1216,"")</f>
        <v/>
      </c>
      <c r="L1216" s="3" t="str">
        <f t="shared" si="298"/>
        <v/>
      </c>
      <c r="M1216" s="3" t="str">
        <f t="shared" si="299"/>
        <v/>
      </c>
      <c r="N1216" s="64" t="str">
        <f t="shared" si="304"/>
        <v/>
      </c>
      <c r="O1216" s="3" t="str">
        <f>IF(I1216,IF(I1217,CONCATENATE(Y1216,O1217),Y1216),"")</f>
        <v>코아루아파트)</v>
      </c>
      <c r="P1216" s="19" t="str">
        <f>IF(G1216,O1216,IF(D1216,Y1216,""))</f>
        <v/>
      </c>
      <c r="Q1216" s="23">
        <f>_xlfn.XLOOKUP(R1216,summary!C1:C36,summary!B1:B36)</f>
        <v>43777</v>
      </c>
      <c r="R1216" s="24" t="str">
        <f t="shared" si="300"/>
        <v>동백2동</v>
      </c>
      <c r="S1216" s="24" t="str">
        <f>IF(J1216,Y1216,S1215)</f>
        <v>중11통</v>
      </c>
      <c r="T1216" s="24" t="str">
        <f>IF(J1216,P1217,T1215)</f>
        <v>(중동, 초당마을코아루아파트)</v>
      </c>
      <c r="U1216" s="24" t="str">
        <f t="shared" si="301"/>
        <v>중</v>
      </c>
      <c r="V1216" s="25">
        <f>IF(J1216,M1216,V1215)</f>
        <v>11</v>
      </c>
      <c r="W1216" s="25">
        <f t="shared" si="302"/>
        <v>4</v>
      </c>
      <c r="X1216" s="26"/>
      <c r="Y1216" s="2" t="s">
        <v>1265</v>
      </c>
      <c r="Z1216" s="2" t="s">
        <v>90</v>
      </c>
      <c r="AA1216" s="2" t="s">
        <v>1430</v>
      </c>
      <c r="AB1216" s="5"/>
      <c r="AC1216" s="5"/>
      <c r="AD1216" s="5"/>
      <c r="AE1216" s="5"/>
      <c r="AF1216" s="5"/>
      <c r="AG1216" s="5"/>
    </row>
    <row r="1217" spans="1:33" ht="15.95" customHeight="1" x14ac:dyDescent="0.3">
      <c r="A1217" s="22" t="b">
        <f t="shared" si="291"/>
        <v>0</v>
      </c>
      <c r="B1217" s="22" t="b">
        <f t="shared" si="292"/>
        <v>0</v>
      </c>
      <c r="C1217" s="22" t="b">
        <f t="shared" si="293"/>
        <v>0</v>
      </c>
      <c r="D1217" s="22" t="b">
        <f t="shared" si="294"/>
        <v>0</v>
      </c>
      <c r="E1217" s="22" t="b">
        <f t="shared" si="295"/>
        <v>0</v>
      </c>
      <c r="F1217" s="22" t="b">
        <f t="shared" si="306"/>
        <v>0</v>
      </c>
      <c r="G1217" s="22" t="b">
        <f t="shared" si="305"/>
        <v>0</v>
      </c>
      <c r="H1217" s="22" t="b">
        <f t="shared" si="296"/>
        <v>0</v>
      </c>
      <c r="I1217" s="22" t="b">
        <f t="shared" si="303"/>
        <v>0</v>
      </c>
      <c r="J1217" s="22" t="b">
        <f t="shared" si="297"/>
        <v>0</v>
      </c>
      <c r="K1217" s="3" t="str">
        <f>IF(AND(J1217,RIGHT(Y1217)="통"),Y1217,"")</f>
        <v/>
      </c>
      <c r="L1217" s="3" t="str">
        <f t="shared" si="298"/>
        <v/>
      </c>
      <c r="M1217" s="3" t="str">
        <f t="shared" si="299"/>
        <v/>
      </c>
      <c r="N1217" s="64" t="str">
        <f t="shared" si="304"/>
        <v/>
      </c>
      <c r="O1217" s="3" t="str">
        <f>IF(I1217,IF(I1218,CONCATENATE(Y1217,O1218),Y1217),"")</f>
        <v/>
      </c>
      <c r="P1217" s="19" t="str">
        <f>IF(G1217,O1217,IF(D1217,Y1217,""))</f>
        <v/>
      </c>
      <c r="Q1217" s="23">
        <f>_xlfn.XLOOKUP(R1217,summary!C1:C36,summary!B1:B36)</f>
        <v>43777</v>
      </c>
      <c r="R1217" s="24" t="str">
        <f t="shared" si="300"/>
        <v>동백2동</v>
      </c>
      <c r="S1217" s="24" t="str">
        <f>IF(J1217,Y1217,S1216)</f>
        <v>중11통</v>
      </c>
      <c r="T1217" s="24" t="str">
        <f>IF(J1217,P1218,T1216)</f>
        <v>(중동, 초당마을코아루아파트)</v>
      </c>
      <c r="U1217" s="24" t="str">
        <f t="shared" si="301"/>
        <v>중</v>
      </c>
      <c r="V1217" s="25">
        <f>IF(J1217,M1217,V1216)</f>
        <v>11</v>
      </c>
      <c r="W1217" s="25">
        <f t="shared" si="302"/>
        <v>5</v>
      </c>
      <c r="X1217" s="26"/>
      <c r="Y1217" s="7"/>
      <c r="Z1217" s="2" t="s">
        <v>106</v>
      </c>
      <c r="AA1217" s="2" t="s">
        <v>1431</v>
      </c>
      <c r="AB1217" s="5"/>
      <c r="AC1217" s="5"/>
      <c r="AD1217" s="5"/>
      <c r="AE1217" s="5"/>
      <c r="AF1217" s="5"/>
      <c r="AG1217" s="5"/>
    </row>
    <row r="1218" spans="1:33" ht="15.95" customHeight="1" x14ac:dyDescent="0.3">
      <c r="A1218" s="22" t="b">
        <f t="shared" ref="A1218:A1281" si="307">LEN(Y1218)&gt;0</f>
        <v>0</v>
      </c>
      <c r="B1218" s="22" t="b">
        <f t="shared" ref="B1218:B1281" si="308">LEFT(Y1218)="("</f>
        <v>0</v>
      </c>
      <c r="C1218" s="22" t="b">
        <f t="shared" ref="C1218:C1281" si="309">RIGHT(Y1218)=")"</f>
        <v>0</v>
      </c>
      <c r="D1218" s="22" t="b">
        <f t="shared" ref="D1218:D1281" si="310">AND(B1218,C1218)</f>
        <v>0</v>
      </c>
      <c r="E1218" s="22" t="b">
        <f t="shared" ref="E1218:E1281" si="311">OR(B1218,C1218)</f>
        <v>0</v>
      </c>
      <c r="F1218" s="22" t="b">
        <f t="shared" si="306"/>
        <v>0</v>
      </c>
      <c r="G1218" s="22" t="b">
        <f t="shared" si="305"/>
        <v>0</v>
      </c>
      <c r="H1218" s="22" t="b">
        <f t="shared" ref="H1218:H1281" si="312">AND(C1218,$F1218)</f>
        <v>0</v>
      </c>
      <c r="I1218" s="22" t="b">
        <f t="shared" si="303"/>
        <v>0</v>
      </c>
      <c r="J1218" s="22" t="b">
        <f t="shared" ref="J1218:J1281" si="313">AND(A1218,NOT(B1218),NOT(I1218))</f>
        <v>0</v>
      </c>
      <c r="K1218" s="3" t="str">
        <f>IF(AND(J1218,RIGHT(Y1218)="통"),Y1218,"")</f>
        <v/>
      </c>
      <c r="L1218" s="3" t="str">
        <f t="shared" ref="L1218:L1281" si="314">RIGHT(SUBSTITUTE(K1218,"통",""),2)</f>
        <v/>
      </c>
      <c r="M1218" s="3" t="str">
        <f t="shared" ref="M1218:M1281" si="315">IF(LEN(L1218)=0,"",IF(CODE(L1218)&lt;60,VALUE(L1218),VALUE(RIGHT(L1218))))</f>
        <v/>
      </c>
      <c r="N1218" s="64" t="str">
        <f t="shared" si="304"/>
        <v/>
      </c>
      <c r="O1218" s="3" t="str">
        <f>IF(I1218,IF(I1219,CONCATENATE(Y1218,O1219),Y1218),"")</f>
        <v/>
      </c>
      <c r="P1218" s="19" t="str">
        <f>IF(G1218,O1218,IF(D1218,Y1218,""))</f>
        <v/>
      </c>
      <c r="Q1218" s="23">
        <f>_xlfn.XLOOKUP(R1218,summary!C1:C36,summary!B1:B36)</f>
        <v>43777</v>
      </c>
      <c r="R1218" s="24" t="str">
        <f t="shared" ref="R1218:R1281" si="316">IF($X1218="",R1217,$X1218)</f>
        <v>동백2동</v>
      </c>
      <c r="S1218" s="24" t="str">
        <f>IF(J1218,Y1218,S1217)</f>
        <v>중11통</v>
      </c>
      <c r="T1218" s="24" t="str">
        <f>IF(J1218,P1219,T1217)</f>
        <v>(중동, 초당마을코아루아파트)</v>
      </c>
      <c r="U1218" s="24" t="str">
        <f t="shared" ref="U1218:U1281" si="317">IF($J1218,N1218,U1217)</f>
        <v>중</v>
      </c>
      <c r="V1218" s="25">
        <f>IF(J1218,M1218,V1217)</f>
        <v>11</v>
      </c>
      <c r="W1218" s="25">
        <f t="shared" ref="W1218:W1281" si="318">IF(ISBLANK(Z1218),"",IF(LEN(TRIM(Z1218))&lt;4,VALUE(SUBSTITUTE(TRIM(Z1218),"반","")),""))</f>
        <v>6</v>
      </c>
      <c r="X1218" s="26"/>
      <c r="Y1218" s="7"/>
      <c r="Z1218" s="2" t="s">
        <v>108</v>
      </c>
      <c r="AA1218" s="2" t="s">
        <v>1432</v>
      </c>
      <c r="AB1218" s="5"/>
      <c r="AC1218" s="5"/>
      <c r="AD1218" s="5"/>
      <c r="AE1218" s="5"/>
      <c r="AF1218" s="5"/>
      <c r="AG1218" s="5"/>
    </row>
    <row r="1219" spans="1:33" ht="15.95" customHeight="1" x14ac:dyDescent="0.3">
      <c r="A1219" s="22" t="b">
        <f t="shared" si="307"/>
        <v>0</v>
      </c>
      <c r="B1219" s="22" t="b">
        <f t="shared" si="308"/>
        <v>0</v>
      </c>
      <c r="C1219" s="22" t="b">
        <f t="shared" si="309"/>
        <v>0</v>
      </c>
      <c r="D1219" s="22" t="b">
        <f t="shared" si="310"/>
        <v>0</v>
      </c>
      <c r="E1219" s="22" t="b">
        <f t="shared" si="311"/>
        <v>0</v>
      </c>
      <c r="F1219" s="22" t="b">
        <f t="shared" si="306"/>
        <v>0</v>
      </c>
      <c r="G1219" s="22" t="b">
        <f t="shared" si="305"/>
        <v>0</v>
      </c>
      <c r="H1219" s="22" t="b">
        <f t="shared" si="312"/>
        <v>0</v>
      </c>
      <c r="I1219" s="22" t="b">
        <f t="shared" ref="I1219:I1282" si="319">IF(G1219,G1219,IF(H1218,FALSE,I1218))</f>
        <v>0</v>
      </c>
      <c r="J1219" s="22" t="b">
        <f t="shared" si="313"/>
        <v>0</v>
      </c>
      <c r="K1219" s="3" t="str">
        <f>IF(AND(J1219,RIGHT(Y1219)="통"),Y1219,"")</f>
        <v/>
      </c>
      <c r="L1219" s="3" t="str">
        <f t="shared" si="314"/>
        <v/>
      </c>
      <c r="M1219" s="3" t="str">
        <f t="shared" si="315"/>
        <v/>
      </c>
      <c r="N1219" s="64" t="str">
        <f t="shared" ref="N1219:N1282" si="320">SUBSTITUTE(K1219,_xlfn.CONCAT(M1219,"통"),"")</f>
        <v/>
      </c>
      <c r="O1219" s="3" t="str">
        <f>IF(I1219,IF(I1220,CONCATENATE(Y1219,O1220),Y1219),"")</f>
        <v/>
      </c>
      <c r="P1219" s="19" t="str">
        <f>IF(G1219,O1219,IF(D1219,Y1219,""))</f>
        <v/>
      </c>
      <c r="Q1219" s="23">
        <f>_xlfn.XLOOKUP(R1219,summary!C1:C36,summary!B1:B36)</f>
        <v>43777</v>
      </c>
      <c r="R1219" s="24" t="str">
        <f t="shared" si="316"/>
        <v>동백2동</v>
      </c>
      <c r="S1219" s="24" t="str">
        <f>IF(J1219,Y1219,S1218)</f>
        <v>중11통</v>
      </c>
      <c r="T1219" s="24" t="str">
        <f>IF(J1219,P1220,T1218)</f>
        <v>(중동, 초당마을코아루아파트)</v>
      </c>
      <c r="U1219" s="24" t="str">
        <f t="shared" si="317"/>
        <v>중</v>
      </c>
      <c r="V1219" s="25">
        <f>IF(J1219,M1219,V1218)</f>
        <v>11</v>
      </c>
      <c r="W1219" s="25">
        <f t="shared" si="318"/>
        <v>7</v>
      </c>
      <c r="X1219" s="26"/>
      <c r="Y1219" s="7"/>
      <c r="Z1219" s="2" t="s">
        <v>110</v>
      </c>
      <c r="AA1219" s="2" t="s">
        <v>1433</v>
      </c>
      <c r="AB1219" s="5"/>
      <c r="AC1219" s="5"/>
      <c r="AD1219" s="5"/>
      <c r="AE1219" s="5"/>
      <c r="AF1219" s="5"/>
      <c r="AG1219" s="5"/>
    </row>
    <row r="1220" spans="1:33" ht="15.95" customHeight="1" x14ac:dyDescent="0.3">
      <c r="A1220" s="22" t="b">
        <f t="shared" si="307"/>
        <v>0</v>
      </c>
      <c r="B1220" s="22" t="b">
        <f t="shared" si="308"/>
        <v>0</v>
      </c>
      <c r="C1220" s="22" t="b">
        <f t="shared" si="309"/>
        <v>0</v>
      </c>
      <c r="D1220" s="22" t="b">
        <f t="shared" si="310"/>
        <v>0</v>
      </c>
      <c r="E1220" s="22" t="b">
        <f t="shared" si="311"/>
        <v>0</v>
      </c>
      <c r="F1220" s="22" t="b">
        <f t="shared" si="306"/>
        <v>0</v>
      </c>
      <c r="G1220" s="22" t="b">
        <f t="shared" si="305"/>
        <v>0</v>
      </c>
      <c r="H1220" s="22" t="b">
        <f t="shared" si="312"/>
        <v>0</v>
      </c>
      <c r="I1220" s="22" t="b">
        <f t="shared" si="319"/>
        <v>0</v>
      </c>
      <c r="J1220" s="22" t="b">
        <f t="shared" si="313"/>
        <v>0</v>
      </c>
      <c r="K1220" s="3" t="str">
        <f>IF(AND(J1220,RIGHT(Y1220)="통"),Y1220,"")</f>
        <v/>
      </c>
      <c r="L1220" s="3" t="str">
        <f t="shared" si="314"/>
        <v/>
      </c>
      <c r="M1220" s="3" t="str">
        <f t="shared" si="315"/>
        <v/>
      </c>
      <c r="N1220" s="64" t="str">
        <f t="shared" si="320"/>
        <v/>
      </c>
      <c r="O1220" s="3" t="str">
        <f>IF(I1220,IF(I1221,CONCATENATE(Y1220,O1221),Y1220),"")</f>
        <v/>
      </c>
      <c r="P1220" s="19" t="str">
        <f>IF(G1220,O1220,IF(D1220,Y1220,""))</f>
        <v/>
      </c>
      <c r="Q1220" s="23">
        <f>_xlfn.XLOOKUP(R1220,summary!C1:C36,summary!B1:B36)</f>
        <v>43777</v>
      </c>
      <c r="R1220" s="24" t="str">
        <f t="shared" si="316"/>
        <v>동백2동</v>
      </c>
      <c r="S1220" s="24" t="str">
        <f>IF(J1220,Y1220,S1219)</f>
        <v>중11통</v>
      </c>
      <c r="T1220" s="24" t="str">
        <f>IF(J1220,P1221,T1219)</f>
        <v>(중동, 초당마을코아루아파트)</v>
      </c>
      <c r="U1220" s="24" t="str">
        <f t="shared" si="317"/>
        <v>중</v>
      </c>
      <c r="V1220" s="25">
        <f>IF(J1220,M1220,V1219)</f>
        <v>11</v>
      </c>
      <c r="W1220" s="25">
        <f t="shared" si="318"/>
        <v>8</v>
      </c>
      <c r="X1220" s="26"/>
      <c r="Y1220" s="7"/>
      <c r="Z1220" s="2" t="s">
        <v>112</v>
      </c>
      <c r="AA1220" s="2" t="s">
        <v>1434</v>
      </c>
      <c r="AB1220" s="5"/>
      <c r="AC1220" s="5"/>
      <c r="AD1220" s="5"/>
      <c r="AE1220" s="5"/>
      <c r="AF1220" s="5"/>
      <c r="AG1220" s="5"/>
    </row>
    <row r="1221" spans="1:33" ht="15.95" customHeight="1" x14ac:dyDescent="0.3">
      <c r="A1221" s="22" t="b">
        <f t="shared" si="307"/>
        <v>0</v>
      </c>
      <c r="B1221" s="22" t="b">
        <f t="shared" si="308"/>
        <v>0</v>
      </c>
      <c r="C1221" s="22" t="b">
        <f t="shared" si="309"/>
        <v>0</v>
      </c>
      <c r="D1221" s="22" t="b">
        <f t="shared" si="310"/>
        <v>0</v>
      </c>
      <c r="E1221" s="22" t="b">
        <f t="shared" si="311"/>
        <v>0</v>
      </c>
      <c r="F1221" s="22" t="b">
        <f t="shared" si="306"/>
        <v>0</v>
      </c>
      <c r="G1221" s="22" t="b">
        <f t="shared" si="305"/>
        <v>0</v>
      </c>
      <c r="H1221" s="22" t="b">
        <f t="shared" si="312"/>
        <v>0</v>
      </c>
      <c r="I1221" s="22" t="b">
        <f t="shared" si="319"/>
        <v>0</v>
      </c>
      <c r="J1221" s="22" t="b">
        <f t="shared" si="313"/>
        <v>0</v>
      </c>
      <c r="K1221" s="3" t="str">
        <f>IF(AND(J1221,RIGHT(Y1221)="통"),Y1221,"")</f>
        <v/>
      </c>
      <c r="L1221" s="3" t="str">
        <f t="shared" si="314"/>
        <v/>
      </c>
      <c r="M1221" s="3" t="str">
        <f t="shared" si="315"/>
        <v/>
      </c>
      <c r="N1221" s="64" t="str">
        <f t="shared" si="320"/>
        <v/>
      </c>
      <c r="O1221" s="3" t="str">
        <f>IF(I1221,IF(I1222,CONCATENATE(Y1221,O1222),Y1221),"")</f>
        <v/>
      </c>
      <c r="P1221" s="19" t="str">
        <f>IF(G1221,O1221,IF(D1221,Y1221,""))</f>
        <v/>
      </c>
      <c r="Q1221" s="23">
        <f>_xlfn.XLOOKUP(R1221,summary!C1:C36,summary!B1:B36)</f>
        <v>43777</v>
      </c>
      <c r="R1221" s="24" t="str">
        <f t="shared" si="316"/>
        <v>동백2동</v>
      </c>
      <c r="S1221" s="24" t="str">
        <f>IF(J1221,Y1221,S1220)</f>
        <v>중11통</v>
      </c>
      <c r="T1221" s="24" t="str">
        <f>IF(J1221,P1222,T1220)</f>
        <v>(중동, 초당마을코아루아파트)</v>
      </c>
      <c r="U1221" s="24" t="str">
        <f t="shared" si="317"/>
        <v>중</v>
      </c>
      <c r="V1221" s="25">
        <f>IF(J1221,M1221,V1220)</f>
        <v>11</v>
      </c>
      <c r="W1221" s="25">
        <f t="shared" si="318"/>
        <v>9</v>
      </c>
      <c r="X1221" s="26"/>
      <c r="Y1221" s="7"/>
      <c r="Z1221" s="2" t="s">
        <v>114</v>
      </c>
      <c r="AA1221" s="2" t="s">
        <v>1435</v>
      </c>
      <c r="AB1221" s="5"/>
      <c r="AC1221" s="5"/>
      <c r="AD1221" s="5"/>
      <c r="AE1221" s="5"/>
      <c r="AF1221" s="5"/>
      <c r="AG1221" s="5"/>
    </row>
    <row r="1222" spans="1:33" ht="15.95" customHeight="1" x14ac:dyDescent="0.3">
      <c r="A1222" s="22" t="b">
        <f t="shared" si="307"/>
        <v>0</v>
      </c>
      <c r="B1222" s="22" t="b">
        <f t="shared" si="308"/>
        <v>0</v>
      </c>
      <c r="C1222" s="22" t="b">
        <f t="shared" si="309"/>
        <v>0</v>
      </c>
      <c r="D1222" s="22" t="b">
        <f t="shared" si="310"/>
        <v>0</v>
      </c>
      <c r="E1222" s="22" t="b">
        <f t="shared" si="311"/>
        <v>0</v>
      </c>
      <c r="F1222" s="22" t="b">
        <f t="shared" si="306"/>
        <v>0</v>
      </c>
      <c r="G1222" s="22" t="b">
        <f t="shared" si="305"/>
        <v>0</v>
      </c>
      <c r="H1222" s="22" t="b">
        <f t="shared" si="312"/>
        <v>0</v>
      </c>
      <c r="I1222" s="22" t="b">
        <f t="shared" si="319"/>
        <v>0</v>
      </c>
      <c r="J1222" s="22" t="b">
        <f t="shared" si="313"/>
        <v>0</v>
      </c>
      <c r="K1222" s="3" t="str">
        <f>IF(AND(J1222,RIGHT(Y1222)="통"),Y1222,"")</f>
        <v/>
      </c>
      <c r="L1222" s="3" t="str">
        <f t="shared" si="314"/>
        <v/>
      </c>
      <c r="M1222" s="3" t="str">
        <f t="shared" si="315"/>
        <v/>
      </c>
      <c r="N1222" s="64" t="str">
        <f t="shared" si="320"/>
        <v/>
      </c>
      <c r="O1222" s="3" t="str">
        <f>IF(I1222,IF(I1223,CONCATENATE(Y1222,O1223),Y1222),"")</f>
        <v/>
      </c>
      <c r="P1222" s="19" t="str">
        <f>IF(G1222,O1222,IF(D1222,Y1222,""))</f>
        <v/>
      </c>
      <c r="Q1222" s="23">
        <f>_xlfn.XLOOKUP(R1222,summary!C1:C36,summary!B1:B36)</f>
        <v>43777</v>
      </c>
      <c r="R1222" s="24" t="str">
        <f t="shared" si="316"/>
        <v>동백2동</v>
      </c>
      <c r="S1222" s="24" t="str">
        <f>IF(J1222,Y1222,S1221)</f>
        <v>중11통</v>
      </c>
      <c r="T1222" s="24" t="str">
        <f>IF(J1222,P1223,T1221)</f>
        <v>(중동, 초당마을코아루아파트)</v>
      </c>
      <c r="U1222" s="24" t="str">
        <f t="shared" si="317"/>
        <v>중</v>
      </c>
      <c r="V1222" s="25">
        <f>IF(J1222,M1222,V1221)</f>
        <v>11</v>
      </c>
      <c r="W1222" s="25">
        <f t="shared" si="318"/>
        <v>10</v>
      </c>
      <c r="X1222" s="26"/>
      <c r="Y1222" s="7"/>
      <c r="Z1222" s="2" t="s">
        <v>116</v>
      </c>
      <c r="AA1222" s="2" t="s">
        <v>1436</v>
      </c>
      <c r="AB1222" s="5"/>
      <c r="AC1222" s="5"/>
      <c r="AD1222" s="5"/>
      <c r="AE1222" s="5"/>
      <c r="AF1222" s="5"/>
      <c r="AG1222" s="5"/>
    </row>
    <row r="1223" spans="1:33" ht="15.95" customHeight="1" x14ac:dyDescent="0.3">
      <c r="A1223" s="22" t="b">
        <f t="shared" si="307"/>
        <v>0</v>
      </c>
      <c r="B1223" s="22" t="b">
        <f t="shared" si="308"/>
        <v>0</v>
      </c>
      <c r="C1223" s="22" t="b">
        <f t="shared" si="309"/>
        <v>0</v>
      </c>
      <c r="D1223" s="22" t="b">
        <f t="shared" si="310"/>
        <v>0</v>
      </c>
      <c r="E1223" s="22" t="b">
        <f t="shared" si="311"/>
        <v>0</v>
      </c>
      <c r="F1223" s="22" t="b">
        <f t="shared" si="306"/>
        <v>0</v>
      </c>
      <c r="G1223" s="22" t="b">
        <f t="shared" si="305"/>
        <v>0</v>
      </c>
      <c r="H1223" s="22" t="b">
        <f t="shared" si="312"/>
        <v>0</v>
      </c>
      <c r="I1223" s="22" t="b">
        <f t="shared" si="319"/>
        <v>0</v>
      </c>
      <c r="J1223" s="22" t="b">
        <f t="shared" si="313"/>
        <v>0</v>
      </c>
      <c r="K1223" s="3" t="str">
        <f>IF(AND(J1223,RIGHT(Y1223)="통"),Y1223,"")</f>
        <v/>
      </c>
      <c r="L1223" s="3" t="str">
        <f t="shared" si="314"/>
        <v/>
      </c>
      <c r="M1223" s="3" t="str">
        <f t="shared" si="315"/>
        <v/>
      </c>
      <c r="N1223" s="64" t="str">
        <f t="shared" si="320"/>
        <v/>
      </c>
      <c r="O1223" s="3" t="str">
        <f>IF(I1223,IF(I1224,CONCATENATE(Y1223,O1224),Y1223),"")</f>
        <v/>
      </c>
      <c r="P1223" s="19" t="str">
        <f>IF(G1223,O1223,IF(D1223,Y1223,""))</f>
        <v/>
      </c>
      <c r="Q1223" s="23">
        <f>_xlfn.XLOOKUP(R1223,summary!C1:C36,summary!B1:B36)</f>
        <v>43777</v>
      </c>
      <c r="R1223" s="24" t="str">
        <f t="shared" si="316"/>
        <v>동백2동</v>
      </c>
      <c r="S1223" s="24" t="str">
        <f>IF(J1223,Y1223,S1222)</f>
        <v>중11통</v>
      </c>
      <c r="T1223" s="24" t="str">
        <f>IF(J1223,P1224,T1222)</f>
        <v>(중동, 초당마을코아루아파트)</v>
      </c>
      <c r="U1223" s="24" t="str">
        <f t="shared" si="317"/>
        <v>중</v>
      </c>
      <c r="V1223" s="25">
        <f>IF(J1223,M1223,V1222)</f>
        <v>11</v>
      </c>
      <c r="W1223" s="24" t="str">
        <f t="shared" si="318"/>
        <v/>
      </c>
      <c r="X1223" s="26"/>
      <c r="Y1223" s="7"/>
      <c r="Z1223" s="7"/>
      <c r="AA1223" s="7"/>
      <c r="AB1223" s="5"/>
      <c r="AC1223" s="5"/>
      <c r="AD1223" s="5"/>
      <c r="AE1223" s="5"/>
      <c r="AF1223" s="5"/>
      <c r="AG1223" s="5"/>
    </row>
    <row r="1224" spans="1:33" ht="15.95" customHeight="1" x14ac:dyDescent="0.3">
      <c r="A1224" s="22" t="b">
        <f t="shared" si="307"/>
        <v>1</v>
      </c>
      <c r="B1224" s="22" t="b">
        <f t="shared" si="308"/>
        <v>0</v>
      </c>
      <c r="C1224" s="22" t="b">
        <f t="shared" si="309"/>
        <v>0</v>
      </c>
      <c r="D1224" s="22" t="b">
        <f t="shared" si="310"/>
        <v>0</v>
      </c>
      <c r="E1224" s="22" t="b">
        <f t="shared" si="311"/>
        <v>0</v>
      </c>
      <c r="F1224" s="22" t="b">
        <f t="shared" si="306"/>
        <v>0</v>
      </c>
      <c r="G1224" s="22" t="b">
        <f t="shared" si="305"/>
        <v>0</v>
      </c>
      <c r="H1224" s="22" t="b">
        <f t="shared" si="312"/>
        <v>0</v>
      </c>
      <c r="I1224" s="22" t="b">
        <f t="shared" si="319"/>
        <v>0</v>
      </c>
      <c r="J1224" s="22" t="b">
        <f t="shared" si="313"/>
        <v>1</v>
      </c>
      <c r="K1224" s="3" t="str">
        <f>IF(AND(J1224,RIGHT(Y1224)="통"),Y1224,"")</f>
        <v/>
      </c>
      <c r="L1224" s="3" t="str">
        <f t="shared" si="314"/>
        <v/>
      </c>
      <c r="M1224" s="3" t="str">
        <f t="shared" si="315"/>
        <v/>
      </c>
      <c r="N1224" s="64" t="str">
        <f t="shared" si="320"/>
        <v/>
      </c>
      <c r="O1224" s="3" t="str">
        <f>IF(I1224,IF(I1225,CONCATENATE(Y1224,O1225),Y1224),"")</f>
        <v/>
      </c>
      <c r="P1224" s="19" t="str">
        <f>IF(G1224,O1224,IF(D1224,Y1224,""))</f>
        <v/>
      </c>
      <c r="Q1224" s="23" t="e">
        <f>_xlfn.XLOOKUP(R1224,summary!C1:C36,summary!B1:B36)</f>
        <v>#N/A</v>
      </c>
      <c r="R1224" s="24" t="str">
        <f t="shared" si="316"/>
        <v>읍 면 동</v>
      </c>
      <c r="S1224" s="24" t="str">
        <f>IF(J1224,Y1224,S1223)</f>
        <v>통 리 명</v>
      </c>
      <c r="T1224" s="24" t="str">
        <f>IF(J1224,P1225,T1223)</f>
        <v/>
      </c>
      <c r="U1224" s="25" t="str">
        <f t="shared" si="317"/>
        <v/>
      </c>
      <c r="V1224" s="24" t="str">
        <f>IF(J1224,M1224,V1223)</f>
        <v/>
      </c>
      <c r="W1224" s="24" t="str">
        <f t="shared" si="318"/>
        <v/>
      </c>
      <c r="X1224" s="21" t="s">
        <v>141</v>
      </c>
      <c r="Y1224" s="2" t="s">
        <v>142</v>
      </c>
      <c r="Z1224" s="2" t="s">
        <v>74</v>
      </c>
      <c r="AA1224" s="2" t="s">
        <v>143</v>
      </c>
      <c r="AB1224" s="5"/>
      <c r="AC1224" s="5"/>
      <c r="AD1224" s="5"/>
      <c r="AE1224" s="5"/>
      <c r="AF1224" s="5"/>
      <c r="AG1224" s="5"/>
    </row>
    <row r="1225" spans="1:33" ht="15.95" customHeight="1" x14ac:dyDescent="0.3">
      <c r="A1225" s="22" t="b">
        <f t="shared" si="307"/>
        <v>1</v>
      </c>
      <c r="B1225" s="22" t="b">
        <f t="shared" si="308"/>
        <v>0</v>
      </c>
      <c r="C1225" s="22" t="b">
        <f t="shared" si="309"/>
        <v>0</v>
      </c>
      <c r="D1225" s="22" t="b">
        <f t="shared" si="310"/>
        <v>0</v>
      </c>
      <c r="E1225" s="22" t="b">
        <f t="shared" si="311"/>
        <v>0</v>
      </c>
      <c r="F1225" s="22" t="b">
        <f t="shared" si="306"/>
        <v>0</v>
      </c>
      <c r="G1225" s="22" t="b">
        <f t="shared" si="305"/>
        <v>0</v>
      </c>
      <c r="H1225" s="22" t="b">
        <f t="shared" si="312"/>
        <v>0</v>
      </c>
      <c r="I1225" s="22" t="b">
        <f t="shared" si="319"/>
        <v>0</v>
      </c>
      <c r="J1225" s="22" t="b">
        <f t="shared" si="313"/>
        <v>1</v>
      </c>
      <c r="K1225" s="3" t="str">
        <f>IF(AND(J1225,RIGHT(Y1225)="통"),Y1225,"")</f>
        <v>중12통</v>
      </c>
      <c r="L1225" s="3" t="str">
        <f t="shared" si="314"/>
        <v>12</v>
      </c>
      <c r="M1225" s="22">
        <f t="shared" si="315"/>
        <v>12</v>
      </c>
      <c r="N1225" s="64" t="str">
        <f t="shared" si="320"/>
        <v>중</v>
      </c>
      <c r="O1225" s="3" t="str">
        <f>IF(I1225,IF(I1226,CONCATENATE(Y1225,O1226),Y1225),"")</f>
        <v/>
      </c>
      <c r="P1225" s="19" t="str">
        <f>IF(G1225,O1225,IF(D1225,Y1225,""))</f>
        <v/>
      </c>
      <c r="Q1225" s="23">
        <f>_xlfn.XLOOKUP(R1225,summary!C1:C36,summary!B1:B36)</f>
        <v>43777</v>
      </c>
      <c r="R1225" s="24" t="str">
        <f t="shared" si="316"/>
        <v>동백2동</v>
      </c>
      <c r="S1225" s="24" t="str">
        <f>IF(J1225,Y1225,S1224)</f>
        <v>중12통</v>
      </c>
      <c r="T1225" s="24" t="str">
        <f>IF(J1225,P1226,T1224)</f>
        <v>(중동, 초당마을현진에버빌)</v>
      </c>
      <c r="U1225" s="24" t="str">
        <f t="shared" si="317"/>
        <v>중</v>
      </c>
      <c r="V1225" s="25">
        <f>IF(J1225,M1225,V1224)</f>
        <v>12</v>
      </c>
      <c r="W1225" s="25">
        <f t="shared" si="318"/>
        <v>1</v>
      </c>
      <c r="X1225" s="21" t="s">
        <v>36</v>
      </c>
      <c r="Y1225" s="2" t="s">
        <v>1437</v>
      </c>
      <c r="Z1225" s="2" t="s">
        <v>79</v>
      </c>
      <c r="AA1225" s="2" t="s">
        <v>1439</v>
      </c>
      <c r="AB1225" s="5"/>
      <c r="AC1225" s="5"/>
      <c r="AD1225" s="5"/>
      <c r="AE1225" s="5"/>
      <c r="AF1225" s="5"/>
      <c r="AG1225" s="5"/>
    </row>
    <row r="1226" spans="1:33" ht="15.95" customHeight="1" x14ac:dyDescent="0.3">
      <c r="A1226" s="22" t="b">
        <f t="shared" si="307"/>
        <v>1</v>
      </c>
      <c r="B1226" s="22" t="b">
        <f t="shared" si="308"/>
        <v>1</v>
      </c>
      <c r="C1226" s="22" t="b">
        <f t="shared" si="309"/>
        <v>0</v>
      </c>
      <c r="D1226" s="22" t="b">
        <f t="shared" si="310"/>
        <v>0</v>
      </c>
      <c r="E1226" s="22" t="b">
        <f t="shared" si="311"/>
        <v>1</v>
      </c>
      <c r="F1226" s="22" t="b">
        <f t="shared" si="306"/>
        <v>1</v>
      </c>
      <c r="G1226" s="22" t="b">
        <f t="shared" si="305"/>
        <v>1</v>
      </c>
      <c r="H1226" s="22" t="b">
        <f t="shared" si="312"/>
        <v>0</v>
      </c>
      <c r="I1226" s="22" t="b">
        <f t="shared" si="319"/>
        <v>1</v>
      </c>
      <c r="J1226" s="22" t="b">
        <f t="shared" si="313"/>
        <v>0</v>
      </c>
      <c r="K1226" s="3" t="str">
        <f>IF(AND(J1226,RIGHT(Y1226)="통"),Y1226,"")</f>
        <v/>
      </c>
      <c r="L1226" s="3" t="str">
        <f t="shared" si="314"/>
        <v/>
      </c>
      <c r="M1226" s="3" t="str">
        <f t="shared" si="315"/>
        <v/>
      </c>
      <c r="N1226" s="64" t="str">
        <f t="shared" si="320"/>
        <v/>
      </c>
      <c r="O1226" s="3" t="str">
        <f>IF(I1226,IF(I1227,CONCATENATE(Y1226,O1227),Y1226),"")</f>
        <v>(중동, 초당마을현진에버빌)</v>
      </c>
      <c r="P1226" s="19" t="str">
        <f>IF(G1226,O1226,IF(D1226,Y1226,""))</f>
        <v>(중동, 초당마을현진에버빌)</v>
      </c>
      <c r="Q1226" s="23">
        <f>_xlfn.XLOOKUP(R1226,summary!C1:C36,summary!B1:B36)</f>
        <v>43777</v>
      </c>
      <c r="R1226" s="24" t="str">
        <f t="shared" si="316"/>
        <v>동백2동</v>
      </c>
      <c r="S1226" s="24" t="str">
        <f>IF(J1226,Y1226,S1225)</f>
        <v>중12통</v>
      </c>
      <c r="T1226" s="24" t="str">
        <f>IF(J1226,P1227,T1225)</f>
        <v>(중동, 초당마을현진에버빌)</v>
      </c>
      <c r="U1226" s="24" t="str">
        <f t="shared" si="317"/>
        <v>중</v>
      </c>
      <c r="V1226" s="25">
        <f>IF(J1226,M1226,V1225)</f>
        <v>12</v>
      </c>
      <c r="W1226" s="25">
        <f t="shared" si="318"/>
        <v>2</v>
      </c>
      <c r="X1226" s="26"/>
      <c r="Y1226" s="2" t="s">
        <v>1346</v>
      </c>
      <c r="Z1226" s="2" t="s">
        <v>81</v>
      </c>
      <c r="AA1226" s="2" t="s">
        <v>1440</v>
      </c>
      <c r="AB1226" s="5"/>
      <c r="AC1226" s="5"/>
      <c r="AD1226" s="5"/>
      <c r="AE1226" s="5"/>
      <c r="AF1226" s="5"/>
      <c r="AG1226" s="5"/>
    </row>
    <row r="1227" spans="1:33" ht="15.95" customHeight="1" x14ac:dyDescent="0.3">
      <c r="A1227" s="22" t="b">
        <f t="shared" si="307"/>
        <v>1</v>
      </c>
      <c r="B1227" s="22" t="b">
        <f t="shared" si="308"/>
        <v>0</v>
      </c>
      <c r="C1227" s="22" t="b">
        <f t="shared" si="309"/>
        <v>0</v>
      </c>
      <c r="D1227" s="22" t="b">
        <f t="shared" si="310"/>
        <v>0</v>
      </c>
      <c r="E1227" s="22" t="b">
        <f t="shared" si="311"/>
        <v>0</v>
      </c>
      <c r="F1227" s="22" t="b">
        <f t="shared" si="306"/>
        <v>0</v>
      </c>
      <c r="G1227" s="22" t="b">
        <f t="shared" si="305"/>
        <v>0</v>
      </c>
      <c r="H1227" s="22" t="b">
        <f t="shared" si="312"/>
        <v>0</v>
      </c>
      <c r="I1227" s="22" t="b">
        <f t="shared" si="319"/>
        <v>1</v>
      </c>
      <c r="J1227" s="22" t="b">
        <f t="shared" si="313"/>
        <v>0</v>
      </c>
      <c r="K1227" s="3" t="str">
        <f>IF(AND(J1227,RIGHT(Y1227)="통"),Y1227,"")</f>
        <v/>
      </c>
      <c r="L1227" s="3" t="str">
        <f t="shared" si="314"/>
        <v/>
      </c>
      <c r="M1227" s="3" t="str">
        <f t="shared" si="315"/>
        <v/>
      </c>
      <c r="N1227" s="64" t="str">
        <f t="shared" si="320"/>
        <v/>
      </c>
      <c r="O1227" s="3" t="str">
        <f>IF(I1227,IF(I1228,CONCATENATE(Y1227,O1228),Y1227),"")</f>
        <v>초당마을현진에버빌)</v>
      </c>
      <c r="P1227" s="19" t="str">
        <f>IF(G1227,O1227,IF(D1227,Y1227,""))</f>
        <v/>
      </c>
      <c r="Q1227" s="23">
        <f>_xlfn.XLOOKUP(R1227,summary!C1:C36,summary!B1:B36)</f>
        <v>43777</v>
      </c>
      <c r="R1227" s="24" t="str">
        <f t="shared" si="316"/>
        <v>동백2동</v>
      </c>
      <c r="S1227" s="24" t="str">
        <f>IF(J1227,Y1227,S1226)</f>
        <v>중12통</v>
      </c>
      <c r="T1227" s="24" t="str">
        <f>IF(J1227,P1228,T1226)</f>
        <v>(중동, 초당마을현진에버빌)</v>
      </c>
      <c r="U1227" s="24" t="str">
        <f t="shared" si="317"/>
        <v>중</v>
      </c>
      <c r="V1227" s="25">
        <f>IF(J1227,M1227,V1226)</f>
        <v>12</v>
      </c>
      <c r="W1227" s="25">
        <f t="shared" si="318"/>
        <v>3</v>
      </c>
      <c r="X1227" s="26"/>
      <c r="Y1227" s="2" t="s">
        <v>1417</v>
      </c>
      <c r="Z1227" s="2" t="s">
        <v>83</v>
      </c>
      <c r="AA1227" s="2" t="s">
        <v>1441</v>
      </c>
      <c r="AB1227" s="5"/>
      <c r="AC1227" s="5"/>
      <c r="AD1227" s="5"/>
      <c r="AE1227" s="5"/>
      <c r="AF1227" s="5"/>
      <c r="AG1227" s="5"/>
    </row>
    <row r="1228" spans="1:33" ht="15.95" customHeight="1" x14ac:dyDescent="0.3">
      <c r="A1228" s="22" t="b">
        <f t="shared" si="307"/>
        <v>1</v>
      </c>
      <c r="B1228" s="22" t="b">
        <f t="shared" si="308"/>
        <v>0</v>
      </c>
      <c r="C1228" s="22" t="b">
        <f t="shared" si="309"/>
        <v>1</v>
      </c>
      <c r="D1228" s="22" t="b">
        <f t="shared" si="310"/>
        <v>0</v>
      </c>
      <c r="E1228" s="22" t="b">
        <f t="shared" si="311"/>
        <v>1</v>
      </c>
      <c r="F1228" s="22" t="b">
        <f t="shared" si="306"/>
        <v>1</v>
      </c>
      <c r="G1228" s="22" t="b">
        <f t="shared" si="305"/>
        <v>0</v>
      </c>
      <c r="H1228" s="22" t="b">
        <f t="shared" si="312"/>
        <v>1</v>
      </c>
      <c r="I1228" s="22" t="b">
        <f t="shared" si="319"/>
        <v>1</v>
      </c>
      <c r="J1228" s="22" t="b">
        <f t="shared" si="313"/>
        <v>0</v>
      </c>
      <c r="K1228" s="3" t="str">
        <f>IF(AND(J1228,RIGHT(Y1228)="통"),Y1228,"")</f>
        <v/>
      </c>
      <c r="L1228" s="3" t="str">
        <f t="shared" si="314"/>
        <v/>
      </c>
      <c r="M1228" s="3" t="str">
        <f t="shared" si="315"/>
        <v/>
      </c>
      <c r="N1228" s="64" t="str">
        <f t="shared" si="320"/>
        <v/>
      </c>
      <c r="O1228" s="3" t="str">
        <f>IF(I1228,IF(I1229,CONCATENATE(Y1228,O1229),Y1228),"")</f>
        <v>현진에버빌)</v>
      </c>
      <c r="P1228" s="19" t="str">
        <f>IF(G1228,O1228,IF(D1228,Y1228,""))</f>
        <v/>
      </c>
      <c r="Q1228" s="23">
        <f>_xlfn.XLOOKUP(R1228,summary!C1:C36,summary!B1:B36)</f>
        <v>43777</v>
      </c>
      <c r="R1228" s="24" t="str">
        <f t="shared" si="316"/>
        <v>동백2동</v>
      </c>
      <c r="S1228" s="24" t="str">
        <f>IF(J1228,Y1228,S1227)</f>
        <v>중12통</v>
      </c>
      <c r="T1228" s="24" t="str">
        <f>IF(J1228,P1229,T1227)</f>
        <v>(중동, 초당마을현진에버빌)</v>
      </c>
      <c r="U1228" s="24" t="str">
        <f t="shared" si="317"/>
        <v>중</v>
      </c>
      <c r="V1228" s="25">
        <f>IF(J1228,M1228,V1227)</f>
        <v>12</v>
      </c>
      <c r="W1228" s="25">
        <f t="shared" si="318"/>
        <v>4</v>
      </c>
      <c r="X1228" s="26"/>
      <c r="Y1228" s="2" t="s">
        <v>1442</v>
      </c>
      <c r="Z1228" s="2" t="s">
        <v>90</v>
      </c>
      <c r="AA1228" s="2" t="s">
        <v>1443</v>
      </c>
      <c r="AB1228" s="5"/>
      <c r="AC1228" s="5"/>
      <c r="AD1228" s="5"/>
      <c r="AE1228" s="5"/>
      <c r="AF1228" s="5"/>
      <c r="AG1228" s="5"/>
    </row>
    <row r="1229" spans="1:33" ht="15.95" customHeight="1" x14ac:dyDescent="0.3">
      <c r="A1229" s="22" t="b">
        <f t="shared" si="307"/>
        <v>0</v>
      </c>
      <c r="B1229" s="22" t="b">
        <f t="shared" si="308"/>
        <v>0</v>
      </c>
      <c r="C1229" s="22" t="b">
        <f t="shared" si="309"/>
        <v>0</v>
      </c>
      <c r="D1229" s="22" t="b">
        <f t="shared" si="310"/>
        <v>0</v>
      </c>
      <c r="E1229" s="22" t="b">
        <f t="shared" si="311"/>
        <v>0</v>
      </c>
      <c r="F1229" s="22" t="b">
        <f t="shared" si="306"/>
        <v>0</v>
      </c>
      <c r="G1229" s="22" t="b">
        <f t="shared" si="305"/>
        <v>0</v>
      </c>
      <c r="H1229" s="22" t="b">
        <f t="shared" si="312"/>
        <v>0</v>
      </c>
      <c r="I1229" s="22" t="b">
        <f t="shared" si="319"/>
        <v>0</v>
      </c>
      <c r="J1229" s="22" t="b">
        <f t="shared" si="313"/>
        <v>0</v>
      </c>
      <c r="K1229" s="3" t="str">
        <f>IF(AND(J1229,RIGHT(Y1229)="통"),Y1229,"")</f>
        <v/>
      </c>
      <c r="L1229" s="3" t="str">
        <f t="shared" si="314"/>
        <v/>
      </c>
      <c r="M1229" s="3" t="str">
        <f t="shared" si="315"/>
        <v/>
      </c>
      <c r="N1229" s="64" t="str">
        <f t="shared" si="320"/>
        <v/>
      </c>
      <c r="O1229" s="3" t="str">
        <f>IF(I1229,IF(I1230,CONCATENATE(Y1229,O1230),Y1229),"")</f>
        <v/>
      </c>
      <c r="P1229" s="19" t="str">
        <f>IF(G1229,O1229,IF(D1229,Y1229,""))</f>
        <v/>
      </c>
      <c r="Q1229" s="23">
        <f>_xlfn.XLOOKUP(R1229,summary!C1:C36,summary!B1:B36)</f>
        <v>43777</v>
      </c>
      <c r="R1229" s="24" t="str">
        <f t="shared" si="316"/>
        <v>동백2동</v>
      </c>
      <c r="S1229" s="24" t="str">
        <f>IF(J1229,Y1229,S1228)</f>
        <v>중12통</v>
      </c>
      <c r="T1229" s="24" t="str">
        <f>IF(J1229,P1230,T1228)</f>
        <v>(중동, 초당마을현진에버빌)</v>
      </c>
      <c r="U1229" s="24" t="str">
        <f t="shared" si="317"/>
        <v>중</v>
      </c>
      <c r="V1229" s="25">
        <f>IF(J1229,M1229,V1228)</f>
        <v>12</v>
      </c>
      <c r="W1229" s="25">
        <f t="shared" si="318"/>
        <v>5</v>
      </c>
      <c r="X1229" s="26"/>
      <c r="Y1229" s="7"/>
      <c r="Z1229" s="2" t="s">
        <v>106</v>
      </c>
      <c r="AA1229" s="2" t="s">
        <v>1444</v>
      </c>
      <c r="AB1229" s="5"/>
      <c r="AC1229" s="5"/>
      <c r="AD1229" s="5"/>
      <c r="AE1229" s="5"/>
      <c r="AF1229" s="5"/>
      <c r="AG1229" s="5"/>
    </row>
    <row r="1230" spans="1:33" ht="15.95" customHeight="1" x14ac:dyDescent="0.3">
      <c r="A1230" s="22" t="b">
        <f t="shared" si="307"/>
        <v>0</v>
      </c>
      <c r="B1230" s="22" t="b">
        <f t="shared" si="308"/>
        <v>0</v>
      </c>
      <c r="C1230" s="22" t="b">
        <f t="shared" si="309"/>
        <v>0</v>
      </c>
      <c r="D1230" s="22" t="b">
        <f t="shared" si="310"/>
        <v>0</v>
      </c>
      <c r="E1230" s="22" t="b">
        <f t="shared" si="311"/>
        <v>0</v>
      </c>
      <c r="F1230" s="22" t="b">
        <f t="shared" si="306"/>
        <v>0</v>
      </c>
      <c r="G1230" s="22" t="b">
        <f t="shared" si="305"/>
        <v>0</v>
      </c>
      <c r="H1230" s="22" t="b">
        <f t="shared" si="312"/>
        <v>0</v>
      </c>
      <c r="I1230" s="22" t="b">
        <f t="shared" si="319"/>
        <v>0</v>
      </c>
      <c r="J1230" s="22" t="b">
        <f t="shared" si="313"/>
        <v>0</v>
      </c>
      <c r="K1230" s="3" t="str">
        <f>IF(AND(J1230,RIGHT(Y1230)="통"),Y1230,"")</f>
        <v/>
      </c>
      <c r="L1230" s="3" t="str">
        <f t="shared" si="314"/>
        <v/>
      </c>
      <c r="M1230" s="3" t="str">
        <f t="shared" si="315"/>
        <v/>
      </c>
      <c r="N1230" s="64" t="str">
        <f t="shared" si="320"/>
        <v/>
      </c>
      <c r="O1230" s="3" t="str">
        <f>IF(I1230,IF(I1231,CONCATENATE(Y1230,O1231),Y1230),"")</f>
        <v/>
      </c>
      <c r="P1230" s="19" t="str">
        <f>IF(G1230,O1230,IF(D1230,Y1230,""))</f>
        <v/>
      </c>
      <c r="Q1230" s="23">
        <f>_xlfn.XLOOKUP(R1230,summary!C1:C36,summary!B1:B36)</f>
        <v>43777</v>
      </c>
      <c r="R1230" s="24" t="str">
        <f t="shared" si="316"/>
        <v>동백2동</v>
      </c>
      <c r="S1230" s="24" t="str">
        <f>IF(J1230,Y1230,S1229)</f>
        <v>중12통</v>
      </c>
      <c r="T1230" s="24" t="str">
        <f>IF(J1230,P1231,T1229)</f>
        <v>(중동, 초당마을현진에버빌)</v>
      </c>
      <c r="U1230" s="24" t="str">
        <f t="shared" si="317"/>
        <v>중</v>
      </c>
      <c r="V1230" s="25">
        <f>IF(J1230,M1230,V1229)</f>
        <v>12</v>
      </c>
      <c r="W1230" s="25">
        <f t="shared" si="318"/>
        <v>6</v>
      </c>
      <c r="X1230" s="26"/>
      <c r="Y1230" s="7"/>
      <c r="Z1230" s="2" t="s">
        <v>108</v>
      </c>
      <c r="AA1230" s="2" t="s">
        <v>1445</v>
      </c>
      <c r="AB1230" s="5"/>
      <c r="AC1230" s="5"/>
      <c r="AD1230" s="5"/>
      <c r="AE1230" s="5"/>
      <c r="AF1230" s="5"/>
      <c r="AG1230" s="5"/>
    </row>
    <row r="1231" spans="1:33" ht="15.95" customHeight="1" x14ac:dyDescent="0.3">
      <c r="A1231" s="22" t="b">
        <f t="shared" si="307"/>
        <v>0</v>
      </c>
      <c r="B1231" s="22" t="b">
        <f t="shared" si="308"/>
        <v>0</v>
      </c>
      <c r="C1231" s="22" t="b">
        <f t="shared" si="309"/>
        <v>0</v>
      </c>
      <c r="D1231" s="22" t="b">
        <f t="shared" si="310"/>
        <v>0</v>
      </c>
      <c r="E1231" s="22" t="b">
        <f t="shared" si="311"/>
        <v>0</v>
      </c>
      <c r="F1231" s="22" t="b">
        <f t="shared" si="306"/>
        <v>0</v>
      </c>
      <c r="G1231" s="22" t="b">
        <f t="shared" si="305"/>
        <v>0</v>
      </c>
      <c r="H1231" s="22" t="b">
        <f t="shared" si="312"/>
        <v>0</v>
      </c>
      <c r="I1231" s="22" t="b">
        <f t="shared" si="319"/>
        <v>0</v>
      </c>
      <c r="J1231" s="22" t="b">
        <f t="shared" si="313"/>
        <v>0</v>
      </c>
      <c r="K1231" s="3" t="str">
        <f>IF(AND(J1231,RIGHT(Y1231)="통"),Y1231,"")</f>
        <v/>
      </c>
      <c r="L1231" s="3" t="str">
        <f t="shared" si="314"/>
        <v/>
      </c>
      <c r="M1231" s="3" t="str">
        <f t="shared" si="315"/>
        <v/>
      </c>
      <c r="N1231" s="64" t="str">
        <f t="shared" si="320"/>
        <v/>
      </c>
      <c r="O1231" s="3" t="str">
        <f>IF(I1231,IF(I1232,CONCATENATE(Y1231,O1232),Y1231),"")</f>
        <v/>
      </c>
      <c r="P1231" s="19" t="str">
        <f>IF(G1231,O1231,IF(D1231,Y1231,""))</f>
        <v/>
      </c>
      <c r="Q1231" s="23">
        <f>_xlfn.XLOOKUP(R1231,summary!C1:C36,summary!B1:B36)</f>
        <v>43777</v>
      </c>
      <c r="R1231" s="24" t="str">
        <f t="shared" si="316"/>
        <v>동백2동</v>
      </c>
      <c r="S1231" s="24" t="str">
        <f>IF(J1231,Y1231,S1230)</f>
        <v>중12통</v>
      </c>
      <c r="T1231" s="24" t="str">
        <f>IF(J1231,P1232,T1230)</f>
        <v>(중동, 초당마을현진에버빌)</v>
      </c>
      <c r="U1231" s="24" t="str">
        <f t="shared" si="317"/>
        <v>중</v>
      </c>
      <c r="V1231" s="25">
        <f>IF(J1231,M1231,V1230)</f>
        <v>12</v>
      </c>
      <c r="W1231" s="25">
        <f t="shared" si="318"/>
        <v>7</v>
      </c>
      <c r="X1231" s="26"/>
      <c r="Y1231" s="7"/>
      <c r="Z1231" s="2" t="s">
        <v>110</v>
      </c>
      <c r="AA1231" s="2" t="s">
        <v>1446</v>
      </c>
      <c r="AB1231" s="5"/>
      <c r="AC1231" s="5"/>
      <c r="AD1231" s="5"/>
      <c r="AE1231" s="5"/>
      <c r="AF1231" s="5"/>
      <c r="AG1231" s="5"/>
    </row>
    <row r="1232" spans="1:33" ht="15.95" customHeight="1" x14ac:dyDescent="0.3">
      <c r="A1232" s="22" t="b">
        <f t="shared" si="307"/>
        <v>0</v>
      </c>
      <c r="B1232" s="22" t="b">
        <f t="shared" si="308"/>
        <v>0</v>
      </c>
      <c r="C1232" s="22" t="b">
        <f t="shared" si="309"/>
        <v>0</v>
      </c>
      <c r="D1232" s="22" t="b">
        <f t="shared" si="310"/>
        <v>0</v>
      </c>
      <c r="E1232" s="22" t="b">
        <f t="shared" si="311"/>
        <v>0</v>
      </c>
      <c r="F1232" s="22" t="b">
        <f t="shared" si="306"/>
        <v>0</v>
      </c>
      <c r="G1232" s="22" t="b">
        <f t="shared" si="305"/>
        <v>0</v>
      </c>
      <c r="H1232" s="22" t="b">
        <f t="shared" si="312"/>
        <v>0</v>
      </c>
      <c r="I1232" s="22" t="b">
        <f t="shared" si="319"/>
        <v>0</v>
      </c>
      <c r="J1232" s="22" t="b">
        <f t="shared" si="313"/>
        <v>0</v>
      </c>
      <c r="K1232" s="3" t="str">
        <f>IF(AND(J1232,RIGHT(Y1232)="통"),Y1232,"")</f>
        <v/>
      </c>
      <c r="L1232" s="3" t="str">
        <f t="shared" si="314"/>
        <v/>
      </c>
      <c r="M1232" s="3" t="str">
        <f t="shared" si="315"/>
        <v/>
      </c>
      <c r="N1232" s="64" t="str">
        <f t="shared" si="320"/>
        <v/>
      </c>
      <c r="O1232" s="3" t="str">
        <f>IF(I1232,IF(I1233,CONCATENATE(Y1232,O1233),Y1232),"")</f>
        <v/>
      </c>
      <c r="P1232" s="19" t="str">
        <f>IF(G1232,O1232,IF(D1232,Y1232,""))</f>
        <v/>
      </c>
      <c r="Q1232" s="23">
        <f>_xlfn.XLOOKUP(R1232,summary!C1:C36,summary!B1:B36)</f>
        <v>43777</v>
      </c>
      <c r="R1232" s="24" t="str">
        <f t="shared" si="316"/>
        <v>동백2동</v>
      </c>
      <c r="S1232" s="24" t="str">
        <f>IF(J1232,Y1232,S1231)</f>
        <v>중12통</v>
      </c>
      <c r="T1232" s="24" t="str">
        <f>IF(J1232,P1233,T1231)</f>
        <v>(중동, 초당마을현진에버빌)</v>
      </c>
      <c r="U1232" s="24" t="str">
        <f t="shared" si="317"/>
        <v>중</v>
      </c>
      <c r="V1232" s="25">
        <f>IF(J1232,M1232,V1231)</f>
        <v>12</v>
      </c>
      <c r="W1232" s="25">
        <f t="shared" si="318"/>
        <v>8</v>
      </c>
      <c r="X1232" s="26"/>
      <c r="Y1232" s="7"/>
      <c r="Z1232" s="2" t="s">
        <v>112</v>
      </c>
      <c r="AA1232" s="2" t="s">
        <v>1447</v>
      </c>
      <c r="AB1232" s="5"/>
      <c r="AC1232" s="5"/>
      <c r="AD1232" s="5"/>
      <c r="AE1232" s="5"/>
      <c r="AF1232" s="5"/>
      <c r="AG1232" s="5"/>
    </row>
    <row r="1233" spans="1:33" ht="15.95" customHeight="1" x14ac:dyDescent="0.3">
      <c r="A1233" s="22" t="b">
        <f t="shared" si="307"/>
        <v>0</v>
      </c>
      <c r="B1233" s="22" t="b">
        <f t="shared" si="308"/>
        <v>0</v>
      </c>
      <c r="C1233" s="22" t="b">
        <f t="shared" si="309"/>
        <v>0</v>
      </c>
      <c r="D1233" s="22" t="b">
        <f t="shared" si="310"/>
        <v>0</v>
      </c>
      <c r="E1233" s="22" t="b">
        <f t="shared" si="311"/>
        <v>0</v>
      </c>
      <c r="F1233" s="22" t="b">
        <f t="shared" si="306"/>
        <v>0</v>
      </c>
      <c r="G1233" s="22" t="b">
        <f t="shared" si="305"/>
        <v>0</v>
      </c>
      <c r="H1233" s="22" t="b">
        <f t="shared" si="312"/>
        <v>0</v>
      </c>
      <c r="I1233" s="22" t="b">
        <f t="shared" si="319"/>
        <v>0</v>
      </c>
      <c r="J1233" s="22" t="b">
        <f t="shared" si="313"/>
        <v>0</v>
      </c>
      <c r="K1233" s="3" t="str">
        <f>IF(AND(J1233,RIGHT(Y1233)="통"),Y1233,"")</f>
        <v/>
      </c>
      <c r="L1233" s="3" t="str">
        <f t="shared" si="314"/>
        <v/>
      </c>
      <c r="M1233" s="3" t="str">
        <f t="shared" si="315"/>
        <v/>
      </c>
      <c r="N1233" s="64" t="str">
        <f t="shared" si="320"/>
        <v/>
      </c>
      <c r="O1233" s="3" t="str">
        <f>IF(I1233,IF(I1234,CONCATENATE(Y1233,O1234),Y1233),"")</f>
        <v/>
      </c>
      <c r="P1233" s="19" t="str">
        <f>IF(G1233,O1233,IF(D1233,Y1233,""))</f>
        <v/>
      </c>
      <c r="Q1233" s="23">
        <f>_xlfn.XLOOKUP(R1233,summary!C1:C36,summary!B1:B36)</f>
        <v>43777</v>
      </c>
      <c r="R1233" s="24" t="str">
        <f t="shared" si="316"/>
        <v>동백2동</v>
      </c>
      <c r="S1233" s="24" t="str">
        <f>IF(J1233,Y1233,S1232)</f>
        <v>중12통</v>
      </c>
      <c r="T1233" s="24" t="str">
        <f>IF(J1233,P1234,T1232)</f>
        <v>(중동, 초당마을현진에버빌)</v>
      </c>
      <c r="U1233" s="24" t="str">
        <f t="shared" si="317"/>
        <v>중</v>
      </c>
      <c r="V1233" s="25">
        <f>IF(J1233,M1233,V1232)</f>
        <v>12</v>
      </c>
      <c r="W1233" s="25">
        <f t="shared" si="318"/>
        <v>9</v>
      </c>
      <c r="X1233" s="26"/>
      <c r="Y1233" s="7"/>
      <c r="Z1233" s="2" t="s">
        <v>114</v>
      </c>
      <c r="AA1233" s="2" t="s">
        <v>1448</v>
      </c>
      <c r="AB1233" s="5"/>
      <c r="AC1233" s="5"/>
      <c r="AD1233" s="5"/>
      <c r="AE1233" s="5"/>
      <c r="AF1233" s="5"/>
      <c r="AG1233" s="5"/>
    </row>
    <row r="1234" spans="1:33" ht="15.95" customHeight="1" x14ac:dyDescent="0.3">
      <c r="A1234" s="22" t="b">
        <f t="shared" si="307"/>
        <v>0</v>
      </c>
      <c r="B1234" s="22" t="b">
        <f t="shared" si="308"/>
        <v>0</v>
      </c>
      <c r="C1234" s="22" t="b">
        <f t="shared" si="309"/>
        <v>0</v>
      </c>
      <c r="D1234" s="22" t="b">
        <f t="shared" si="310"/>
        <v>0</v>
      </c>
      <c r="E1234" s="22" t="b">
        <f t="shared" si="311"/>
        <v>0</v>
      </c>
      <c r="F1234" s="22" t="b">
        <f t="shared" si="306"/>
        <v>0</v>
      </c>
      <c r="G1234" s="22" t="b">
        <f t="shared" si="305"/>
        <v>0</v>
      </c>
      <c r="H1234" s="22" t="b">
        <f t="shared" si="312"/>
        <v>0</v>
      </c>
      <c r="I1234" s="22" t="b">
        <f t="shared" si="319"/>
        <v>0</v>
      </c>
      <c r="J1234" s="22" t="b">
        <f t="shared" si="313"/>
        <v>0</v>
      </c>
      <c r="K1234" s="3" t="str">
        <f>IF(AND(J1234,RIGHT(Y1234)="통"),Y1234,"")</f>
        <v/>
      </c>
      <c r="L1234" s="3" t="str">
        <f t="shared" si="314"/>
        <v/>
      </c>
      <c r="M1234" s="3" t="str">
        <f t="shared" si="315"/>
        <v/>
      </c>
      <c r="N1234" s="64" t="str">
        <f t="shared" si="320"/>
        <v/>
      </c>
      <c r="O1234" s="3" t="str">
        <f>IF(I1234,IF(I1235,CONCATENATE(Y1234,O1235),Y1234),"")</f>
        <v/>
      </c>
      <c r="P1234" s="19" t="str">
        <f>IF(G1234,O1234,IF(D1234,Y1234,""))</f>
        <v/>
      </c>
      <c r="Q1234" s="23">
        <f>_xlfn.XLOOKUP(R1234,summary!C1:C36,summary!B1:B36)</f>
        <v>43777</v>
      </c>
      <c r="R1234" s="24" t="str">
        <f t="shared" si="316"/>
        <v>동백2동</v>
      </c>
      <c r="S1234" s="24" t="str">
        <f>IF(J1234,Y1234,S1233)</f>
        <v>중12통</v>
      </c>
      <c r="T1234" s="24" t="str">
        <f>IF(J1234,P1235,T1233)</f>
        <v>(중동, 초당마을현진에버빌)</v>
      </c>
      <c r="U1234" s="24" t="str">
        <f t="shared" si="317"/>
        <v>중</v>
      </c>
      <c r="V1234" s="25">
        <f>IF(J1234,M1234,V1233)</f>
        <v>12</v>
      </c>
      <c r="W1234" s="25">
        <f t="shared" si="318"/>
        <v>10</v>
      </c>
      <c r="X1234" s="26"/>
      <c r="Y1234" s="7"/>
      <c r="Z1234" s="2" t="s">
        <v>116</v>
      </c>
      <c r="AA1234" s="2" t="s">
        <v>1449</v>
      </c>
      <c r="AB1234" s="5"/>
      <c r="AC1234" s="5"/>
      <c r="AD1234" s="5"/>
      <c r="AE1234" s="5"/>
      <c r="AF1234" s="5"/>
      <c r="AG1234" s="5"/>
    </row>
    <row r="1235" spans="1:33" ht="15.95" customHeight="1" x14ac:dyDescent="0.3">
      <c r="A1235" s="22" t="b">
        <f t="shared" si="307"/>
        <v>1</v>
      </c>
      <c r="B1235" s="22" t="b">
        <f t="shared" si="308"/>
        <v>0</v>
      </c>
      <c r="C1235" s="22" t="b">
        <f t="shared" si="309"/>
        <v>0</v>
      </c>
      <c r="D1235" s="22" t="b">
        <f t="shared" si="310"/>
        <v>0</v>
      </c>
      <c r="E1235" s="22" t="b">
        <f t="shared" si="311"/>
        <v>0</v>
      </c>
      <c r="F1235" s="22" t="b">
        <f t="shared" si="306"/>
        <v>0</v>
      </c>
      <c r="G1235" s="22" t="b">
        <f t="shared" si="305"/>
        <v>0</v>
      </c>
      <c r="H1235" s="22" t="b">
        <f t="shared" si="312"/>
        <v>0</v>
      </c>
      <c r="I1235" s="22" t="b">
        <f t="shared" si="319"/>
        <v>0</v>
      </c>
      <c r="J1235" s="22" t="b">
        <f t="shared" si="313"/>
        <v>1</v>
      </c>
      <c r="K1235" s="3" t="str">
        <f>IF(AND(J1235,RIGHT(Y1235)="통"),Y1235,"")</f>
        <v>중13통</v>
      </c>
      <c r="L1235" s="3" t="str">
        <f t="shared" si="314"/>
        <v>13</v>
      </c>
      <c r="M1235" s="22">
        <f t="shared" si="315"/>
        <v>13</v>
      </c>
      <c r="N1235" s="64" t="str">
        <f t="shared" si="320"/>
        <v>중</v>
      </c>
      <c r="O1235" s="3" t="str">
        <f>IF(I1235,IF(I1236,CONCATENATE(Y1235,O1236),Y1235),"")</f>
        <v/>
      </c>
      <c r="P1235" s="19" t="str">
        <f>IF(G1235,O1235,IF(D1235,Y1235,""))</f>
        <v/>
      </c>
      <c r="Q1235" s="23">
        <f>_xlfn.XLOOKUP(R1235,summary!C1:C36,summary!B1:B36)</f>
        <v>43777</v>
      </c>
      <c r="R1235" s="24" t="str">
        <f t="shared" si="316"/>
        <v>동백2동</v>
      </c>
      <c r="S1235" s="24" t="str">
        <f>IF(J1235,Y1235,S1234)</f>
        <v>중13통</v>
      </c>
      <c r="T1235" s="24" t="str">
        <f>IF(J1235,P1236,T1234)</f>
        <v>(중동, 초당마을주공아파트)</v>
      </c>
      <c r="U1235" s="24" t="str">
        <f t="shared" si="317"/>
        <v>중</v>
      </c>
      <c r="V1235" s="25">
        <f>IF(J1235,M1235,V1234)</f>
        <v>13</v>
      </c>
      <c r="W1235" s="25">
        <f t="shared" si="318"/>
        <v>1</v>
      </c>
      <c r="X1235" s="26"/>
      <c r="Y1235" s="2" t="s">
        <v>1450</v>
      </c>
      <c r="Z1235" s="2" t="s">
        <v>79</v>
      </c>
      <c r="AA1235" s="2" t="s">
        <v>1452</v>
      </c>
      <c r="AB1235" s="5"/>
      <c r="AC1235" s="5"/>
      <c r="AD1235" s="5"/>
      <c r="AE1235" s="5"/>
      <c r="AF1235" s="5"/>
      <c r="AG1235" s="5"/>
    </row>
    <row r="1236" spans="1:33" ht="15.95" customHeight="1" x14ac:dyDescent="0.3">
      <c r="A1236" s="22" t="b">
        <f t="shared" si="307"/>
        <v>1</v>
      </c>
      <c r="B1236" s="22" t="b">
        <f t="shared" si="308"/>
        <v>1</v>
      </c>
      <c r="C1236" s="22" t="b">
        <f t="shared" si="309"/>
        <v>0</v>
      </c>
      <c r="D1236" s="22" t="b">
        <f t="shared" si="310"/>
        <v>0</v>
      </c>
      <c r="E1236" s="22" t="b">
        <f t="shared" si="311"/>
        <v>1</v>
      </c>
      <c r="F1236" s="22" t="b">
        <f t="shared" si="306"/>
        <v>1</v>
      </c>
      <c r="G1236" s="22" t="b">
        <f t="shared" si="305"/>
        <v>1</v>
      </c>
      <c r="H1236" s="22" t="b">
        <f t="shared" si="312"/>
        <v>0</v>
      </c>
      <c r="I1236" s="22" t="b">
        <f t="shared" si="319"/>
        <v>1</v>
      </c>
      <c r="J1236" s="22" t="b">
        <f t="shared" si="313"/>
        <v>0</v>
      </c>
      <c r="K1236" s="3" t="str">
        <f>IF(AND(J1236,RIGHT(Y1236)="통"),Y1236,"")</f>
        <v/>
      </c>
      <c r="L1236" s="3" t="str">
        <f t="shared" si="314"/>
        <v/>
      </c>
      <c r="M1236" s="3" t="str">
        <f t="shared" si="315"/>
        <v/>
      </c>
      <c r="N1236" s="64" t="str">
        <f t="shared" si="320"/>
        <v/>
      </c>
      <c r="O1236" s="3" t="str">
        <f>IF(I1236,IF(I1237,CONCATENATE(Y1236,O1237),Y1236),"")</f>
        <v>(중동, 초당마을주공아파트)</v>
      </c>
      <c r="P1236" s="19" t="str">
        <f>IF(G1236,O1236,IF(D1236,Y1236,""))</f>
        <v>(중동, 초당마을주공아파트)</v>
      </c>
      <c r="Q1236" s="23">
        <f>_xlfn.XLOOKUP(R1236,summary!C1:C36,summary!B1:B36)</f>
        <v>43777</v>
      </c>
      <c r="R1236" s="24" t="str">
        <f t="shared" si="316"/>
        <v>동백2동</v>
      </c>
      <c r="S1236" s="24" t="str">
        <f>IF(J1236,Y1236,S1235)</f>
        <v>중13통</v>
      </c>
      <c r="T1236" s="24" t="str">
        <f>IF(J1236,P1237,T1235)</f>
        <v>(중동, 초당마을주공아파트)</v>
      </c>
      <c r="U1236" s="24" t="str">
        <f t="shared" si="317"/>
        <v>중</v>
      </c>
      <c r="V1236" s="25">
        <f>IF(J1236,M1236,V1235)</f>
        <v>13</v>
      </c>
      <c r="W1236" s="25">
        <f t="shared" si="318"/>
        <v>2</v>
      </c>
      <c r="X1236" s="26"/>
      <c r="Y1236" s="2" t="s">
        <v>1346</v>
      </c>
      <c r="Z1236" s="2" t="s">
        <v>81</v>
      </c>
      <c r="AA1236" s="2" t="s">
        <v>1453</v>
      </c>
      <c r="AB1236" s="5"/>
      <c r="AC1236" s="5"/>
      <c r="AD1236" s="5"/>
      <c r="AE1236" s="5"/>
      <c r="AF1236" s="5"/>
      <c r="AG1236" s="5"/>
    </row>
    <row r="1237" spans="1:33" ht="15.95" customHeight="1" x14ac:dyDescent="0.3">
      <c r="A1237" s="22" t="b">
        <f t="shared" si="307"/>
        <v>1</v>
      </c>
      <c r="B1237" s="22" t="b">
        <f t="shared" si="308"/>
        <v>0</v>
      </c>
      <c r="C1237" s="22" t="b">
        <f t="shared" si="309"/>
        <v>0</v>
      </c>
      <c r="D1237" s="22" t="b">
        <f t="shared" si="310"/>
        <v>0</v>
      </c>
      <c r="E1237" s="22" t="b">
        <f t="shared" si="311"/>
        <v>0</v>
      </c>
      <c r="F1237" s="22" t="b">
        <f t="shared" si="306"/>
        <v>0</v>
      </c>
      <c r="G1237" s="22" t="b">
        <f t="shared" si="305"/>
        <v>0</v>
      </c>
      <c r="H1237" s="22" t="b">
        <f t="shared" si="312"/>
        <v>0</v>
      </c>
      <c r="I1237" s="22" t="b">
        <f t="shared" si="319"/>
        <v>1</v>
      </c>
      <c r="J1237" s="22" t="b">
        <f t="shared" si="313"/>
        <v>0</v>
      </c>
      <c r="K1237" s="3" t="str">
        <f>IF(AND(J1237,RIGHT(Y1237)="통"),Y1237,"")</f>
        <v/>
      </c>
      <c r="L1237" s="3" t="str">
        <f t="shared" si="314"/>
        <v/>
      </c>
      <c r="M1237" s="3" t="str">
        <f t="shared" si="315"/>
        <v/>
      </c>
      <c r="N1237" s="64" t="str">
        <f t="shared" si="320"/>
        <v/>
      </c>
      <c r="O1237" s="3" t="str">
        <f>IF(I1237,IF(I1238,CONCATENATE(Y1237,O1238),Y1237),"")</f>
        <v>초당마을주공아파트)</v>
      </c>
      <c r="P1237" s="19" t="str">
        <f>IF(G1237,O1237,IF(D1237,Y1237,""))</f>
        <v/>
      </c>
      <c r="Q1237" s="23">
        <f>_xlfn.XLOOKUP(R1237,summary!C1:C36,summary!B1:B36)</f>
        <v>43777</v>
      </c>
      <c r="R1237" s="24" t="str">
        <f t="shared" si="316"/>
        <v>동백2동</v>
      </c>
      <c r="S1237" s="24" t="str">
        <f>IF(J1237,Y1237,S1236)</f>
        <v>중13통</v>
      </c>
      <c r="T1237" s="24" t="str">
        <f>IF(J1237,P1238,T1236)</f>
        <v>(중동, 초당마을주공아파트)</v>
      </c>
      <c r="U1237" s="24" t="str">
        <f t="shared" si="317"/>
        <v>중</v>
      </c>
      <c r="V1237" s="25">
        <f>IF(J1237,M1237,V1236)</f>
        <v>13</v>
      </c>
      <c r="W1237" s="25">
        <f t="shared" si="318"/>
        <v>3</v>
      </c>
      <c r="X1237" s="26"/>
      <c r="Y1237" s="2" t="s">
        <v>1417</v>
      </c>
      <c r="Z1237" s="2" t="s">
        <v>83</v>
      </c>
      <c r="AA1237" s="2" t="s">
        <v>1454</v>
      </c>
      <c r="AB1237" s="5"/>
      <c r="AC1237" s="5"/>
      <c r="AD1237" s="5"/>
      <c r="AE1237" s="5"/>
      <c r="AF1237" s="5"/>
      <c r="AG1237" s="5"/>
    </row>
    <row r="1238" spans="1:33" ht="15.95" customHeight="1" x14ac:dyDescent="0.3">
      <c r="A1238" s="22" t="b">
        <f t="shared" si="307"/>
        <v>1</v>
      </c>
      <c r="B1238" s="22" t="b">
        <f t="shared" si="308"/>
        <v>0</v>
      </c>
      <c r="C1238" s="22" t="b">
        <f t="shared" si="309"/>
        <v>1</v>
      </c>
      <c r="D1238" s="22" t="b">
        <f t="shared" si="310"/>
        <v>0</v>
      </c>
      <c r="E1238" s="22" t="b">
        <f t="shared" si="311"/>
        <v>1</v>
      </c>
      <c r="F1238" s="22" t="b">
        <f t="shared" si="306"/>
        <v>1</v>
      </c>
      <c r="G1238" s="22" t="b">
        <f t="shared" si="305"/>
        <v>0</v>
      </c>
      <c r="H1238" s="22" t="b">
        <f t="shared" si="312"/>
        <v>1</v>
      </c>
      <c r="I1238" s="22" t="b">
        <f t="shared" si="319"/>
        <v>1</v>
      </c>
      <c r="J1238" s="22" t="b">
        <f t="shared" si="313"/>
        <v>0</v>
      </c>
      <c r="K1238" s="3" t="str">
        <f>IF(AND(J1238,RIGHT(Y1238)="통"),Y1238,"")</f>
        <v/>
      </c>
      <c r="L1238" s="3" t="str">
        <f t="shared" si="314"/>
        <v/>
      </c>
      <c r="M1238" s="3" t="str">
        <f t="shared" si="315"/>
        <v/>
      </c>
      <c r="N1238" s="64" t="str">
        <f t="shared" si="320"/>
        <v/>
      </c>
      <c r="O1238" s="3" t="str">
        <f>IF(I1238,IF(I1239,CONCATENATE(Y1238,O1239),Y1238),"")</f>
        <v>주공아파트)</v>
      </c>
      <c r="P1238" s="19" t="str">
        <f>IF(G1238,O1238,IF(D1238,Y1238,""))</f>
        <v/>
      </c>
      <c r="Q1238" s="23">
        <f>_xlfn.XLOOKUP(R1238,summary!C1:C36,summary!B1:B36)</f>
        <v>43777</v>
      </c>
      <c r="R1238" s="24" t="str">
        <f t="shared" si="316"/>
        <v>동백2동</v>
      </c>
      <c r="S1238" s="24" t="str">
        <f>IF(J1238,Y1238,S1237)</f>
        <v>중13통</v>
      </c>
      <c r="T1238" s="24" t="str">
        <f>IF(J1238,P1239,T1237)</f>
        <v>(중동, 초당마을주공아파트)</v>
      </c>
      <c r="U1238" s="24" t="str">
        <f t="shared" si="317"/>
        <v>중</v>
      </c>
      <c r="V1238" s="25">
        <f>IF(J1238,M1238,V1237)</f>
        <v>13</v>
      </c>
      <c r="W1238" s="25">
        <f t="shared" si="318"/>
        <v>4</v>
      </c>
      <c r="X1238" s="26"/>
      <c r="Y1238" s="2" t="s">
        <v>1063</v>
      </c>
      <c r="Z1238" s="2" t="s">
        <v>90</v>
      </c>
      <c r="AA1238" s="2" t="s">
        <v>1455</v>
      </c>
      <c r="AB1238" s="5"/>
      <c r="AC1238" s="5"/>
      <c r="AD1238" s="5"/>
      <c r="AE1238" s="5"/>
      <c r="AF1238" s="5"/>
      <c r="AG1238" s="5"/>
    </row>
    <row r="1239" spans="1:33" ht="15.95" customHeight="1" x14ac:dyDescent="0.3">
      <c r="A1239" s="22" t="b">
        <f t="shared" si="307"/>
        <v>0</v>
      </c>
      <c r="B1239" s="22" t="b">
        <f t="shared" si="308"/>
        <v>0</v>
      </c>
      <c r="C1239" s="22" t="b">
        <f t="shared" si="309"/>
        <v>0</v>
      </c>
      <c r="D1239" s="22" t="b">
        <f t="shared" si="310"/>
        <v>0</v>
      </c>
      <c r="E1239" s="22" t="b">
        <f t="shared" si="311"/>
        <v>0</v>
      </c>
      <c r="F1239" s="22" t="b">
        <f t="shared" si="306"/>
        <v>0</v>
      </c>
      <c r="G1239" s="22" t="b">
        <f t="shared" si="305"/>
        <v>0</v>
      </c>
      <c r="H1239" s="22" t="b">
        <f t="shared" si="312"/>
        <v>0</v>
      </c>
      <c r="I1239" s="22" t="b">
        <f t="shared" si="319"/>
        <v>0</v>
      </c>
      <c r="J1239" s="22" t="b">
        <f t="shared" si="313"/>
        <v>0</v>
      </c>
      <c r="K1239" s="3" t="str">
        <f>IF(AND(J1239,RIGHT(Y1239)="통"),Y1239,"")</f>
        <v/>
      </c>
      <c r="L1239" s="3" t="str">
        <f t="shared" si="314"/>
        <v/>
      </c>
      <c r="M1239" s="3" t="str">
        <f t="shared" si="315"/>
        <v/>
      </c>
      <c r="N1239" s="64" t="str">
        <f t="shared" si="320"/>
        <v/>
      </c>
      <c r="O1239" s="3" t="str">
        <f>IF(I1239,IF(I1240,CONCATENATE(Y1239,O1240),Y1239),"")</f>
        <v/>
      </c>
      <c r="P1239" s="19" t="str">
        <f>IF(G1239,O1239,IF(D1239,Y1239,""))</f>
        <v/>
      </c>
      <c r="Q1239" s="23">
        <f>_xlfn.XLOOKUP(R1239,summary!C1:C36,summary!B1:B36)</f>
        <v>43777</v>
      </c>
      <c r="R1239" s="24" t="str">
        <f t="shared" si="316"/>
        <v>동백2동</v>
      </c>
      <c r="S1239" s="24" t="str">
        <f>IF(J1239,Y1239,S1238)</f>
        <v>중13통</v>
      </c>
      <c r="T1239" s="24" t="str">
        <f>IF(J1239,P1240,T1238)</f>
        <v>(중동, 초당마을주공아파트)</v>
      </c>
      <c r="U1239" s="24" t="str">
        <f t="shared" si="317"/>
        <v>중</v>
      </c>
      <c r="V1239" s="25">
        <f>IF(J1239,M1239,V1238)</f>
        <v>13</v>
      </c>
      <c r="W1239" s="25">
        <f t="shared" si="318"/>
        <v>5</v>
      </c>
      <c r="X1239" s="26"/>
      <c r="Y1239" s="7"/>
      <c r="Z1239" s="2" t="s">
        <v>106</v>
      </c>
      <c r="AA1239" s="2" t="s">
        <v>1456</v>
      </c>
      <c r="AB1239" s="5"/>
      <c r="AC1239" s="5"/>
      <c r="AD1239" s="5"/>
      <c r="AE1239" s="5"/>
      <c r="AF1239" s="5"/>
      <c r="AG1239" s="5"/>
    </row>
    <row r="1240" spans="1:33" ht="15.95" customHeight="1" x14ac:dyDescent="0.3">
      <c r="A1240" s="22" t="b">
        <f t="shared" si="307"/>
        <v>0</v>
      </c>
      <c r="B1240" s="22" t="b">
        <f t="shared" si="308"/>
        <v>0</v>
      </c>
      <c r="C1240" s="22" t="b">
        <f t="shared" si="309"/>
        <v>0</v>
      </c>
      <c r="D1240" s="22" t="b">
        <f t="shared" si="310"/>
        <v>0</v>
      </c>
      <c r="E1240" s="22" t="b">
        <f t="shared" si="311"/>
        <v>0</v>
      </c>
      <c r="F1240" s="22" t="b">
        <f t="shared" si="306"/>
        <v>0</v>
      </c>
      <c r="G1240" s="22" t="b">
        <f t="shared" si="305"/>
        <v>0</v>
      </c>
      <c r="H1240" s="22" t="b">
        <f t="shared" si="312"/>
        <v>0</v>
      </c>
      <c r="I1240" s="22" t="b">
        <f t="shared" si="319"/>
        <v>0</v>
      </c>
      <c r="J1240" s="22" t="b">
        <f t="shared" si="313"/>
        <v>0</v>
      </c>
      <c r="K1240" s="3" t="str">
        <f>IF(AND(J1240,RIGHT(Y1240)="통"),Y1240,"")</f>
        <v/>
      </c>
      <c r="L1240" s="3" t="str">
        <f t="shared" si="314"/>
        <v/>
      </c>
      <c r="M1240" s="3" t="str">
        <f t="shared" si="315"/>
        <v/>
      </c>
      <c r="N1240" s="64" t="str">
        <f t="shared" si="320"/>
        <v/>
      </c>
      <c r="O1240" s="3" t="str">
        <f>IF(I1240,IF(I1241,CONCATENATE(Y1240,O1241),Y1240),"")</f>
        <v/>
      </c>
      <c r="P1240" s="19" t="str">
        <f>IF(G1240,O1240,IF(D1240,Y1240,""))</f>
        <v/>
      </c>
      <c r="Q1240" s="23">
        <f>_xlfn.XLOOKUP(R1240,summary!C1:C36,summary!B1:B36)</f>
        <v>43777</v>
      </c>
      <c r="R1240" s="24" t="str">
        <f t="shared" si="316"/>
        <v>동백2동</v>
      </c>
      <c r="S1240" s="24" t="str">
        <f>IF(J1240,Y1240,S1239)</f>
        <v>중13통</v>
      </c>
      <c r="T1240" s="24" t="str">
        <f>IF(J1240,P1241,T1239)</f>
        <v>(중동, 초당마을주공아파트)</v>
      </c>
      <c r="U1240" s="24" t="str">
        <f t="shared" si="317"/>
        <v>중</v>
      </c>
      <c r="V1240" s="25">
        <f>IF(J1240,M1240,V1239)</f>
        <v>13</v>
      </c>
      <c r="W1240" s="25">
        <f t="shared" si="318"/>
        <v>6</v>
      </c>
      <c r="X1240" s="26"/>
      <c r="Y1240" s="7"/>
      <c r="Z1240" s="2" t="s">
        <v>108</v>
      </c>
      <c r="AA1240" s="2" t="s">
        <v>1457</v>
      </c>
      <c r="AB1240" s="5"/>
      <c r="AC1240" s="5"/>
      <c r="AD1240" s="5"/>
      <c r="AE1240" s="5"/>
      <c r="AF1240" s="5"/>
      <c r="AG1240" s="5"/>
    </row>
    <row r="1241" spans="1:33" ht="15.95" customHeight="1" x14ac:dyDescent="0.3">
      <c r="A1241" s="22" t="b">
        <f t="shared" si="307"/>
        <v>0</v>
      </c>
      <c r="B1241" s="22" t="b">
        <f t="shared" si="308"/>
        <v>0</v>
      </c>
      <c r="C1241" s="22" t="b">
        <f t="shared" si="309"/>
        <v>0</v>
      </c>
      <c r="D1241" s="22" t="b">
        <f t="shared" si="310"/>
        <v>0</v>
      </c>
      <c r="E1241" s="22" t="b">
        <f t="shared" si="311"/>
        <v>0</v>
      </c>
      <c r="F1241" s="22" t="b">
        <f t="shared" si="306"/>
        <v>0</v>
      </c>
      <c r="G1241" s="22" t="b">
        <f t="shared" si="305"/>
        <v>0</v>
      </c>
      <c r="H1241" s="22" t="b">
        <f t="shared" si="312"/>
        <v>0</v>
      </c>
      <c r="I1241" s="22" t="b">
        <f t="shared" si="319"/>
        <v>0</v>
      </c>
      <c r="J1241" s="22" t="b">
        <f t="shared" si="313"/>
        <v>0</v>
      </c>
      <c r="K1241" s="3" t="str">
        <f>IF(AND(J1241,RIGHT(Y1241)="통"),Y1241,"")</f>
        <v/>
      </c>
      <c r="L1241" s="3" t="str">
        <f t="shared" si="314"/>
        <v/>
      </c>
      <c r="M1241" s="3" t="str">
        <f t="shared" si="315"/>
        <v/>
      </c>
      <c r="N1241" s="64" t="str">
        <f t="shared" si="320"/>
        <v/>
      </c>
      <c r="O1241" s="3" t="str">
        <f>IF(I1241,IF(I1242,CONCATENATE(Y1241,O1242),Y1241),"")</f>
        <v/>
      </c>
      <c r="P1241" s="19" t="str">
        <f>IF(G1241,O1241,IF(D1241,Y1241,""))</f>
        <v/>
      </c>
      <c r="Q1241" s="23">
        <f>_xlfn.XLOOKUP(R1241,summary!C1:C36,summary!B1:B36)</f>
        <v>43777</v>
      </c>
      <c r="R1241" s="24" t="str">
        <f t="shared" si="316"/>
        <v>동백2동</v>
      </c>
      <c r="S1241" s="24" t="str">
        <f>IF(J1241,Y1241,S1240)</f>
        <v>중13통</v>
      </c>
      <c r="T1241" s="24" t="str">
        <f>IF(J1241,P1242,T1240)</f>
        <v>(중동, 초당마을주공아파트)</v>
      </c>
      <c r="U1241" s="24" t="str">
        <f t="shared" si="317"/>
        <v>중</v>
      </c>
      <c r="V1241" s="25">
        <f>IF(J1241,M1241,V1240)</f>
        <v>13</v>
      </c>
      <c r="W1241" s="25">
        <f t="shared" si="318"/>
        <v>7</v>
      </c>
      <c r="X1241" s="26"/>
      <c r="Y1241" s="7"/>
      <c r="Z1241" s="2" t="s">
        <v>110</v>
      </c>
      <c r="AA1241" s="2" t="s">
        <v>1458</v>
      </c>
      <c r="AB1241" s="5"/>
      <c r="AC1241" s="5"/>
      <c r="AD1241" s="5"/>
      <c r="AE1241" s="5"/>
      <c r="AF1241" s="5"/>
      <c r="AG1241" s="5"/>
    </row>
    <row r="1242" spans="1:33" ht="15.95" customHeight="1" x14ac:dyDescent="0.3">
      <c r="A1242" s="22" t="b">
        <f t="shared" si="307"/>
        <v>0</v>
      </c>
      <c r="B1242" s="22" t="b">
        <f t="shared" si="308"/>
        <v>0</v>
      </c>
      <c r="C1242" s="22" t="b">
        <f t="shared" si="309"/>
        <v>0</v>
      </c>
      <c r="D1242" s="22" t="b">
        <f t="shared" si="310"/>
        <v>0</v>
      </c>
      <c r="E1242" s="22" t="b">
        <f t="shared" si="311"/>
        <v>0</v>
      </c>
      <c r="F1242" s="22" t="b">
        <f t="shared" si="306"/>
        <v>0</v>
      </c>
      <c r="G1242" s="22" t="b">
        <f t="shared" si="305"/>
        <v>0</v>
      </c>
      <c r="H1242" s="22" t="b">
        <f t="shared" si="312"/>
        <v>0</v>
      </c>
      <c r="I1242" s="22" t="b">
        <f t="shared" si="319"/>
        <v>0</v>
      </c>
      <c r="J1242" s="22" t="b">
        <f t="shared" si="313"/>
        <v>0</v>
      </c>
      <c r="K1242" s="3" t="str">
        <f>IF(AND(J1242,RIGHT(Y1242)="통"),Y1242,"")</f>
        <v/>
      </c>
      <c r="L1242" s="3" t="str">
        <f t="shared" si="314"/>
        <v/>
      </c>
      <c r="M1242" s="3" t="str">
        <f t="shared" si="315"/>
        <v/>
      </c>
      <c r="N1242" s="64" t="str">
        <f t="shared" si="320"/>
        <v/>
      </c>
      <c r="O1242" s="3" t="str">
        <f>IF(I1242,IF(I1243,CONCATENATE(Y1242,O1243),Y1242),"")</f>
        <v/>
      </c>
      <c r="P1242" s="19" t="str">
        <f>IF(G1242,O1242,IF(D1242,Y1242,""))</f>
        <v/>
      </c>
      <c r="Q1242" s="23">
        <f>_xlfn.XLOOKUP(R1242,summary!C1:C36,summary!B1:B36)</f>
        <v>43777</v>
      </c>
      <c r="R1242" s="24" t="str">
        <f t="shared" si="316"/>
        <v>동백2동</v>
      </c>
      <c r="S1242" s="24" t="str">
        <f>IF(J1242,Y1242,S1241)</f>
        <v>중13통</v>
      </c>
      <c r="T1242" s="24" t="str">
        <f>IF(J1242,P1243,T1241)</f>
        <v>(중동, 초당마을주공아파트)</v>
      </c>
      <c r="U1242" s="24" t="str">
        <f t="shared" si="317"/>
        <v>중</v>
      </c>
      <c r="V1242" s="25">
        <f>IF(J1242,M1242,V1241)</f>
        <v>13</v>
      </c>
      <c r="W1242" s="25">
        <f t="shared" si="318"/>
        <v>8</v>
      </c>
      <c r="X1242" s="26"/>
      <c r="Y1242" s="7"/>
      <c r="Z1242" s="2" t="s">
        <v>112</v>
      </c>
      <c r="AA1242" s="2" t="s">
        <v>1459</v>
      </c>
      <c r="AB1242" s="5"/>
      <c r="AC1242" s="5"/>
      <c r="AD1242" s="5"/>
      <c r="AE1242" s="5"/>
      <c r="AF1242" s="5"/>
      <c r="AG1242" s="5"/>
    </row>
    <row r="1243" spans="1:33" ht="15.95" customHeight="1" x14ac:dyDescent="0.3">
      <c r="A1243" s="22" t="b">
        <f t="shared" si="307"/>
        <v>0</v>
      </c>
      <c r="B1243" s="22" t="b">
        <f t="shared" si="308"/>
        <v>0</v>
      </c>
      <c r="C1243" s="22" t="b">
        <f t="shared" si="309"/>
        <v>0</v>
      </c>
      <c r="D1243" s="22" t="b">
        <f t="shared" si="310"/>
        <v>0</v>
      </c>
      <c r="E1243" s="22" t="b">
        <f t="shared" si="311"/>
        <v>0</v>
      </c>
      <c r="F1243" s="22" t="b">
        <f t="shared" si="306"/>
        <v>0</v>
      </c>
      <c r="G1243" s="22" t="b">
        <f t="shared" si="305"/>
        <v>0</v>
      </c>
      <c r="H1243" s="22" t="b">
        <f t="shared" si="312"/>
        <v>0</v>
      </c>
      <c r="I1243" s="22" t="b">
        <f t="shared" si="319"/>
        <v>0</v>
      </c>
      <c r="J1243" s="22" t="b">
        <f t="shared" si="313"/>
        <v>0</v>
      </c>
      <c r="K1243" s="3" t="str">
        <f>IF(AND(J1243,RIGHT(Y1243)="통"),Y1243,"")</f>
        <v/>
      </c>
      <c r="L1243" s="3" t="str">
        <f t="shared" si="314"/>
        <v/>
      </c>
      <c r="M1243" s="3" t="str">
        <f t="shared" si="315"/>
        <v/>
      </c>
      <c r="N1243" s="64" t="str">
        <f t="shared" si="320"/>
        <v/>
      </c>
      <c r="O1243" s="3" t="str">
        <f>IF(I1243,IF(I1244,CONCATENATE(Y1243,O1244),Y1243),"")</f>
        <v/>
      </c>
      <c r="P1243" s="19" t="str">
        <f>IF(G1243,O1243,IF(D1243,Y1243,""))</f>
        <v/>
      </c>
      <c r="Q1243" s="23">
        <f>_xlfn.XLOOKUP(R1243,summary!C1:C36,summary!B1:B36)</f>
        <v>43777</v>
      </c>
      <c r="R1243" s="24" t="str">
        <f t="shared" si="316"/>
        <v>동백2동</v>
      </c>
      <c r="S1243" s="24" t="str">
        <f>IF(J1243,Y1243,S1242)</f>
        <v>중13통</v>
      </c>
      <c r="T1243" s="24" t="str">
        <f>IF(J1243,P1244,T1242)</f>
        <v>(중동, 초당마을주공아파트)</v>
      </c>
      <c r="U1243" s="24" t="str">
        <f t="shared" si="317"/>
        <v>중</v>
      </c>
      <c r="V1243" s="25">
        <f>IF(J1243,M1243,V1242)</f>
        <v>13</v>
      </c>
      <c r="W1243" s="25">
        <f t="shared" si="318"/>
        <v>9</v>
      </c>
      <c r="X1243" s="26"/>
      <c r="Y1243" s="7"/>
      <c r="Z1243" s="2" t="s">
        <v>114</v>
      </c>
      <c r="AA1243" s="2" t="s">
        <v>1460</v>
      </c>
      <c r="AB1243" s="5"/>
      <c r="AC1243" s="5"/>
      <c r="AD1243" s="5"/>
      <c r="AE1243" s="5"/>
      <c r="AF1243" s="5"/>
      <c r="AG1243" s="5"/>
    </row>
    <row r="1244" spans="1:33" ht="15.95" customHeight="1" x14ac:dyDescent="0.3">
      <c r="A1244" s="22" t="b">
        <f t="shared" si="307"/>
        <v>0</v>
      </c>
      <c r="B1244" s="22" t="b">
        <f t="shared" si="308"/>
        <v>0</v>
      </c>
      <c r="C1244" s="22" t="b">
        <f t="shared" si="309"/>
        <v>0</v>
      </c>
      <c r="D1244" s="22" t="b">
        <f t="shared" si="310"/>
        <v>0</v>
      </c>
      <c r="E1244" s="22" t="b">
        <f t="shared" si="311"/>
        <v>0</v>
      </c>
      <c r="F1244" s="22" t="b">
        <f t="shared" si="306"/>
        <v>0</v>
      </c>
      <c r="G1244" s="22" t="b">
        <f t="shared" si="305"/>
        <v>0</v>
      </c>
      <c r="H1244" s="22" t="b">
        <f t="shared" si="312"/>
        <v>0</v>
      </c>
      <c r="I1244" s="22" t="b">
        <f t="shared" si="319"/>
        <v>0</v>
      </c>
      <c r="J1244" s="22" t="b">
        <f t="shared" si="313"/>
        <v>0</v>
      </c>
      <c r="K1244" s="3" t="str">
        <f>IF(AND(J1244,RIGHT(Y1244)="통"),Y1244,"")</f>
        <v/>
      </c>
      <c r="L1244" s="3" t="str">
        <f t="shared" si="314"/>
        <v/>
      </c>
      <c r="M1244" s="3" t="str">
        <f t="shared" si="315"/>
        <v/>
      </c>
      <c r="N1244" s="64" t="str">
        <f t="shared" si="320"/>
        <v/>
      </c>
      <c r="O1244" s="3" t="str">
        <f>IF(I1244,IF(I1245,CONCATENATE(Y1244,O1245),Y1244),"")</f>
        <v/>
      </c>
      <c r="P1244" s="19" t="str">
        <f>IF(G1244,O1244,IF(D1244,Y1244,""))</f>
        <v/>
      </c>
      <c r="Q1244" s="23">
        <f>_xlfn.XLOOKUP(R1244,summary!C1:C36,summary!B1:B36)</f>
        <v>43777</v>
      </c>
      <c r="R1244" s="24" t="str">
        <f t="shared" si="316"/>
        <v>동백2동</v>
      </c>
      <c r="S1244" s="24" t="str">
        <f>IF(J1244,Y1244,S1243)</f>
        <v>중13통</v>
      </c>
      <c r="T1244" s="24" t="str">
        <f>IF(J1244,P1245,T1243)</f>
        <v>(중동, 초당마을주공아파트)</v>
      </c>
      <c r="U1244" s="24" t="str">
        <f t="shared" si="317"/>
        <v>중</v>
      </c>
      <c r="V1244" s="25">
        <f>IF(J1244,M1244,V1243)</f>
        <v>13</v>
      </c>
      <c r="W1244" s="25">
        <f t="shared" si="318"/>
        <v>10</v>
      </c>
      <c r="X1244" s="26"/>
      <c r="Y1244" s="7"/>
      <c r="Z1244" s="2" t="s">
        <v>116</v>
      </c>
      <c r="AA1244" s="2" t="s">
        <v>1461</v>
      </c>
      <c r="AB1244" s="5"/>
      <c r="AC1244" s="5"/>
      <c r="AD1244" s="5"/>
      <c r="AE1244" s="5"/>
      <c r="AF1244" s="5"/>
      <c r="AG1244" s="5"/>
    </row>
    <row r="1245" spans="1:33" ht="15.95" customHeight="1" x14ac:dyDescent="0.3">
      <c r="A1245" s="22" t="b">
        <f t="shared" si="307"/>
        <v>0</v>
      </c>
      <c r="B1245" s="22" t="b">
        <f t="shared" si="308"/>
        <v>0</v>
      </c>
      <c r="C1245" s="22" t="b">
        <f t="shared" si="309"/>
        <v>0</v>
      </c>
      <c r="D1245" s="22" t="b">
        <f t="shared" si="310"/>
        <v>0</v>
      </c>
      <c r="E1245" s="22" t="b">
        <f t="shared" si="311"/>
        <v>0</v>
      </c>
      <c r="F1245" s="22" t="b">
        <f t="shared" si="306"/>
        <v>0</v>
      </c>
      <c r="G1245" s="22" t="b">
        <f t="shared" si="305"/>
        <v>0</v>
      </c>
      <c r="H1245" s="22" t="b">
        <f t="shared" si="312"/>
        <v>0</v>
      </c>
      <c r="I1245" s="22" t="b">
        <f t="shared" si="319"/>
        <v>0</v>
      </c>
      <c r="J1245" s="22" t="b">
        <f t="shared" si="313"/>
        <v>0</v>
      </c>
      <c r="K1245" s="3" t="str">
        <f>IF(AND(J1245,RIGHT(Y1245)="통"),Y1245,"")</f>
        <v/>
      </c>
      <c r="L1245" s="3" t="str">
        <f t="shared" si="314"/>
        <v/>
      </c>
      <c r="M1245" s="3" t="str">
        <f t="shared" si="315"/>
        <v/>
      </c>
      <c r="N1245" s="64" t="str">
        <f t="shared" si="320"/>
        <v/>
      </c>
      <c r="O1245" s="3" t="str">
        <f>IF(I1245,IF(I1246,CONCATENATE(Y1245,O1246),Y1245),"")</f>
        <v/>
      </c>
      <c r="P1245" s="19" t="str">
        <f>IF(G1245,O1245,IF(D1245,Y1245,""))</f>
        <v/>
      </c>
      <c r="Q1245" s="23">
        <f>_xlfn.XLOOKUP(R1245,summary!C1:C36,summary!B1:B36)</f>
        <v>43777</v>
      </c>
      <c r="R1245" s="24" t="str">
        <f t="shared" si="316"/>
        <v>동백2동</v>
      </c>
      <c r="S1245" s="24" t="str">
        <f>IF(J1245,Y1245,S1244)</f>
        <v>중13통</v>
      </c>
      <c r="T1245" s="24" t="str">
        <f>IF(J1245,P1246,T1244)</f>
        <v>(중동, 초당마을주공아파트)</v>
      </c>
      <c r="U1245" s="24" t="str">
        <f t="shared" si="317"/>
        <v>중</v>
      </c>
      <c r="V1245" s="25">
        <f>IF(J1245,M1245,V1244)</f>
        <v>13</v>
      </c>
      <c r="W1245" s="25">
        <f t="shared" si="318"/>
        <v>11</v>
      </c>
      <c r="X1245" s="26"/>
      <c r="Y1245" s="7"/>
      <c r="Z1245" s="2" t="s">
        <v>118</v>
      </c>
      <c r="AA1245" s="2" t="s">
        <v>1462</v>
      </c>
      <c r="AB1245" s="5"/>
      <c r="AC1245" s="5"/>
      <c r="AD1245" s="5"/>
      <c r="AE1245" s="5"/>
      <c r="AF1245" s="5"/>
      <c r="AG1245" s="5"/>
    </row>
    <row r="1246" spans="1:33" ht="15.95" customHeight="1" x14ac:dyDescent="0.3">
      <c r="A1246" s="22" t="b">
        <f t="shared" si="307"/>
        <v>0</v>
      </c>
      <c r="B1246" s="22" t="b">
        <f t="shared" si="308"/>
        <v>0</v>
      </c>
      <c r="C1246" s="22" t="b">
        <f t="shared" si="309"/>
        <v>0</v>
      </c>
      <c r="D1246" s="22" t="b">
        <f t="shared" si="310"/>
        <v>0</v>
      </c>
      <c r="E1246" s="22" t="b">
        <f t="shared" si="311"/>
        <v>0</v>
      </c>
      <c r="F1246" s="22" t="b">
        <f t="shared" si="306"/>
        <v>0</v>
      </c>
      <c r="G1246" s="22" t="b">
        <f t="shared" ref="G1246:G1309" si="321">AND(B1246,F1246)</f>
        <v>0</v>
      </c>
      <c r="H1246" s="22" t="b">
        <f t="shared" si="312"/>
        <v>0</v>
      </c>
      <c r="I1246" s="22" t="b">
        <f t="shared" si="319"/>
        <v>0</v>
      </c>
      <c r="J1246" s="22" t="b">
        <f t="shared" si="313"/>
        <v>0</v>
      </c>
      <c r="K1246" s="3" t="str">
        <f>IF(AND(J1246,RIGHT(Y1246)="통"),Y1246,"")</f>
        <v/>
      </c>
      <c r="L1246" s="3" t="str">
        <f t="shared" si="314"/>
        <v/>
      </c>
      <c r="M1246" s="3" t="str">
        <f t="shared" si="315"/>
        <v/>
      </c>
      <c r="N1246" s="64" t="str">
        <f t="shared" si="320"/>
        <v/>
      </c>
      <c r="O1246" s="3" t="str">
        <f>IF(I1246,IF(I1247,CONCATENATE(Y1246,O1247),Y1246),"")</f>
        <v/>
      </c>
      <c r="P1246" s="19" t="str">
        <f>IF(G1246,O1246,IF(D1246,Y1246,""))</f>
        <v/>
      </c>
      <c r="Q1246" s="23">
        <f>_xlfn.XLOOKUP(R1246,summary!C1:C36,summary!B1:B36)</f>
        <v>43777</v>
      </c>
      <c r="R1246" s="24" t="str">
        <f t="shared" si="316"/>
        <v>동백2동</v>
      </c>
      <c r="S1246" s="24" t="str">
        <f>IF(J1246,Y1246,S1245)</f>
        <v>중13통</v>
      </c>
      <c r="T1246" s="24" t="str">
        <f>IF(J1246,P1247,T1245)</f>
        <v>(중동, 초당마을주공아파트)</v>
      </c>
      <c r="U1246" s="24" t="str">
        <f t="shared" si="317"/>
        <v>중</v>
      </c>
      <c r="V1246" s="25">
        <f>IF(J1246,M1246,V1245)</f>
        <v>13</v>
      </c>
      <c r="W1246" s="25">
        <f t="shared" si="318"/>
        <v>12</v>
      </c>
      <c r="X1246" s="26"/>
      <c r="Y1246" s="7"/>
      <c r="Z1246" s="2" t="s">
        <v>120</v>
      </c>
      <c r="AA1246" s="2" t="s">
        <v>1463</v>
      </c>
      <c r="AB1246" s="5"/>
      <c r="AC1246" s="5"/>
      <c r="AD1246" s="5"/>
      <c r="AE1246" s="5"/>
      <c r="AF1246" s="5"/>
      <c r="AG1246" s="5"/>
    </row>
    <row r="1247" spans="1:33" ht="15.95" customHeight="1" x14ac:dyDescent="0.3">
      <c r="A1247" s="22" t="b">
        <f t="shared" si="307"/>
        <v>0</v>
      </c>
      <c r="B1247" s="22" t="b">
        <f t="shared" si="308"/>
        <v>0</v>
      </c>
      <c r="C1247" s="22" t="b">
        <f t="shared" si="309"/>
        <v>0</v>
      </c>
      <c r="D1247" s="22" t="b">
        <f t="shared" si="310"/>
        <v>0</v>
      </c>
      <c r="E1247" s="22" t="b">
        <f t="shared" si="311"/>
        <v>0</v>
      </c>
      <c r="F1247" s="22" t="b">
        <f t="shared" si="306"/>
        <v>0</v>
      </c>
      <c r="G1247" s="22" t="b">
        <f t="shared" si="321"/>
        <v>0</v>
      </c>
      <c r="H1247" s="22" t="b">
        <f t="shared" si="312"/>
        <v>0</v>
      </c>
      <c r="I1247" s="22" t="b">
        <f t="shared" si="319"/>
        <v>0</v>
      </c>
      <c r="J1247" s="22" t="b">
        <f t="shared" si="313"/>
        <v>0</v>
      </c>
      <c r="K1247" s="3" t="str">
        <f>IF(AND(J1247,RIGHT(Y1247)="통"),Y1247,"")</f>
        <v/>
      </c>
      <c r="L1247" s="3" t="str">
        <f t="shared" si="314"/>
        <v/>
      </c>
      <c r="M1247" s="3" t="str">
        <f t="shared" si="315"/>
        <v/>
      </c>
      <c r="N1247" s="64" t="str">
        <f t="shared" si="320"/>
        <v/>
      </c>
      <c r="O1247" s="3" t="str">
        <f>IF(I1247,IF(I1248,CONCATENATE(Y1247,O1248),Y1247),"")</f>
        <v/>
      </c>
      <c r="P1247" s="19" t="str">
        <f>IF(G1247,O1247,IF(D1247,Y1247,""))</f>
        <v/>
      </c>
      <c r="Q1247" s="23">
        <f>_xlfn.XLOOKUP(R1247,summary!C1:C36,summary!B1:B36)</f>
        <v>43777</v>
      </c>
      <c r="R1247" s="24" t="str">
        <f t="shared" si="316"/>
        <v>동백2동</v>
      </c>
      <c r="S1247" s="24" t="str">
        <f>IF(J1247,Y1247,S1246)</f>
        <v>중13통</v>
      </c>
      <c r="T1247" s="24" t="str">
        <f>IF(J1247,P1248,T1246)</f>
        <v>(중동, 초당마을주공아파트)</v>
      </c>
      <c r="U1247" s="24" t="str">
        <f t="shared" si="317"/>
        <v>중</v>
      </c>
      <c r="V1247" s="25">
        <f>IF(J1247,M1247,V1246)</f>
        <v>13</v>
      </c>
      <c r="W1247" s="25">
        <f t="shared" si="318"/>
        <v>13</v>
      </c>
      <c r="X1247" s="26"/>
      <c r="Y1247" s="7"/>
      <c r="Z1247" s="2" t="s">
        <v>137</v>
      </c>
      <c r="AA1247" s="2" t="s">
        <v>1464</v>
      </c>
      <c r="AB1247" s="5"/>
      <c r="AC1247" s="5"/>
      <c r="AD1247" s="5"/>
      <c r="AE1247" s="5"/>
      <c r="AF1247" s="5"/>
      <c r="AG1247" s="5"/>
    </row>
    <row r="1248" spans="1:33" ht="15.95" customHeight="1" x14ac:dyDescent="0.3">
      <c r="A1248" s="22" t="b">
        <f t="shared" si="307"/>
        <v>0</v>
      </c>
      <c r="B1248" s="22" t="b">
        <f t="shared" si="308"/>
        <v>0</v>
      </c>
      <c r="C1248" s="22" t="b">
        <f t="shared" si="309"/>
        <v>0</v>
      </c>
      <c r="D1248" s="22" t="b">
        <f t="shared" si="310"/>
        <v>0</v>
      </c>
      <c r="E1248" s="22" t="b">
        <f t="shared" si="311"/>
        <v>0</v>
      </c>
      <c r="F1248" s="22" t="b">
        <f t="shared" si="306"/>
        <v>0</v>
      </c>
      <c r="G1248" s="22" t="b">
        <f t="shared" si="321"/>
        <v>0</v>
      </c>
      <c r="H1248" s="22" t="b">
        <f t="shared" si="312"/>
        <v>0</v>
      </c>
      <c r="I1248" s="22" t="b">
        <f t="shared" si="319"/>
        <v>0</v>
      </c>
      <c r="J1248" s="22" t="b">
        <f t="shared" si="313"/>
        <v>0</v>
      </c>
      <c r="K1248" s="3" t="str">
        <f>IF(AND(J1248,RIGHT(Y1248)="통"),Y1248,"")</f>
        <v/>
      </c>
      <c r="L1248" s="3" t="str">
        <f t="shared" si="314"/>
        <v/>
      </c>
      <c r="M1248" s="3" t="str">
        <f t="shared" si="315"/>
        <v/>
      </c>
      <c r="N1248" s="64" t="str">
        <f t="shared" si="320"/>
        <v/>
      </c>
      <c r="O1248" s="3" t="str">
        <f>IF(I1248,IF(I1249,CONCATENATE(Y1248,O1249),Y1248),"")</f>
        <v/>
      </c>
      <c r="P1248" s="19" t="str">
        <f>IF(G1248,O1248,IF(D1248,Y1248,""))</f>
        <v/>
      </c>
      <c r="Q1248" s="23">
        <f>_xlfn.XLOOKUP(R1248,summary!C1:C36,summary!B1:B36)</f>
        <v>43777</v>
      </c>
      <c r="R1248" s="24" t="str">
        <f t="shared" si="316"/>
        <v>동백2동</v>
      </c>
      <c r="S1248" s="24" t="str">
        <f>IF(J1248,Y1248,S1247)</f>
        <v>중13통</v>
      </c>
      <c r="T1248" s="24" t="str">
        <f>IF(J1248,P1249,T1247)</f>
        <v>(중동, 초당마을주공아파트)</v>
      </c>
      <c r="U1248" s="24" t="str">
        <f t="shared" si="317"/>
        <v>중</v>
      </c>
      <c r="V1248" s="25">
        <f>IF(J1248,M1248,V1247)</f>
        <v>13</v>
      </c>
      <c r="W1248" s="25">
        <f t="shared" si="318"/>
        <v>14</v>
      </c>
      <c r="X1248" s="26"/>
      <c r="Y1248" s="7"/>
      <c r="Z1248" s="2" t="s">
        <v>139</v>
      </c>
      <c r="AA1248" s="2" t="s">
        <v>1465</v>
      </c>
      <c r="AB1248" s="5"/>
      <c r="AC1248" s="5"/>
      <c r="AD1248" s="5"/>
      <c r="AE1248" s="5"/>
      <c r="AF1248" s="5"/>
      <c r="AG1248" s="5"/>
    </row>
    <row r="1249" spans="1:33" ht="15.95" customHeight="1" x14ac:dyDescent="0.3">
      <c r="A1249" s="22" t="b">
        <f t="shared" si="307"/>
        <v>0</v>
      </c>
      <c r="B1249" s="22" t="b">
        <f t="shared" si="308"/>
        <v>0</v>
      </c>
      <c r="C1249" s="22" t="b">
        <f t="shared" si="309"/>
        <v>0</v>
      </c>
      <c r="D1249" s="22" t="b">
        <f t="shared" si="310"/>
        <v>0</v>
      </c>
      <c r="E1249" s="22" t="b">
        <f t="shared" si="311"/>
        <v>0</v>
      </c>
      <c r="F1249" s="22" t="b">
        <f t="shared" si="306"/>
        <v>0</v>
      </c>
      <c r="G1249" s="22" t="b">
        <f t="shared" si="321"/>
        <v>0</v>
      </c>
      <c r="H1249" s="22" t="b">
        <f t="shared" si="312"/>
        <v>0</v>
      </c>
      <c r="I1249" s="22" t="b">
        <f t="shared" si="319"/>
        <v>0</v>
      </c>
      <c r="J1249" s="22" t="b">
        <f t="shared" si="313"/>
        <v>0</v>
      </c>
      <c r="K1249" s="3" t="str">
        <f>IF(AND(J1249,RIGHT(Y1249)="통"),Y1249,"")</f>
        <v/>
      </c>
      <c r="L1249" s="3" t="str">
        <f t="shared" si="314"/>
        <v/>
      </c>
      <c r="M1249" s="3" t="str">
        <f t="shared" si="315"/>
        <v/>
      </c>
      <c r="N1249" s="64" t="str">
        <f t="shared" si="320"/>
        <v/>
      </c>
      <c r="O1249" s="3" t="str">
        <f>IF(I1249,IF(I1250,CONCATENATE(Y1249,O1250),Y1249),"")</f>
        <v/>
      </c>
      <c r="P1249" s="19" t="str">
        <f>IF(G1249,O1249,IF(D1249,Y1249,""))</f>
        <v/>
      </c>
      <c r="Q1249" s="23">
        <f>_xlfn.XLOOKUP(R1249,summary!C1:C36,summary!B1:B36)</f>
        <v>43777</v>
      </c>
      <c r="R1249" s="24" t="str">
        <f t="shared" si="316"/>
        <v>동백2동</v>
      </c>
      <c r="S1249" s="24" t="str">
        <f>IF(J1249,Y1249,S1248)</f>
        <v>중13통</v>
      </c>
      <c r="T1249" s="24" t="str">
        <f>IF(J1249,P1250,T1248)</f>
        <v>(중동, 초당마을주공아파트)</v>
      </c>
      <c r="U1249" s="24" t="str">
        <f t="shared" si="317"/>
        <v>중</v>
      </c>
      <c r="V1249" s="25">
        <f>IF(J1249,M1249,V1248)</f>
        <v>13</v>
      </c>
      <c r="W1249" s="25">
        <f t="shared" si="318"/>
        <v>15</v>
      </c>
      <c r="X1249" s="26"/>
      <c r="Y1249" s="7"/>
      <c r="Z1249" s="2" t="s">
        <v>306</v>
      </c>
      <c r="AA1249" s="2" t="s">
        <v>1466</v>
      </c>
      <c r="AB1249" s="5"/>
      <c r="AC1249" s="5"/>
      <c r="AD1249" s="5"/>
      <c r="AE1249" s="5"/>
      <c r="AF1249" s="5"/>
      <c r="AG1249" s="5"/>
    </row>
    <row r="1250" spans="1:33" ht="15.95" customHeight="1" x14ac:dyDescent="0.3">
      <c r="A1250" s="22" t="b">
        <f t="shared" si="307"/>
        <v>1</v>
      </c>
      <c r="B1250" s="22" t="b">
        <f t="shared" si="308"/>
        <v>0</v>
      </c>
      <c r="C1250" s="22" t="b">
        <f t="shared" si="309"/>
        <v>0</v>
      </c>
      <c r="D1250" s="22" t="b">
        <f t="shared" si="310"/>
        <v>0</v>
      </c>
      <c r="E1250" s="22" t="b">
        <f t="shared" si="311"/>
        <v>0</v>
      </c>
      <c r="F1250" s="22" t="b">
        <f t="shared" si="306"/>
        <v>0</v>
      </c>
      <c r="G1250" s="22" t="b">
        <f t="shared" si="321"/>
        <v>0</v>
      </c>
      <c r="H1250" s="22" t="b">
        <f t="shared" si="312"/>
        <v>0</v>
      </c>
      <c r="I1250" s="22" t="b">
        <f t="shared" si="319"/>
        <v>0</v>
      </c>
      <c r="J1250" s="22" t="b">
        <f t="shared" si="313"/>
        <v>1</v>
      </c>
      <c r="K1250" s="3" t="str">
        <f>IF(AND(J1250,RIGHT(Y1250)="통"),Y1250,"")</f>
        <v>중14통</v>
      </c>
      <c r="L1250" s="3" t="str">
        <f t="shared" si="314"/>
        <v>14</v>
      </c>
      <c r="M1250" s="22">
        <f t="shared" si="315"/>
        <v>14</v>
      </c>
      <c r="N1250" s="64" t="str">
        <f t="shared" si="320"/>
        <v>중</v>
      </c>
      <c r="O1250" s="3" t="str">
        <f>IF(I1250,IF(I1251,CONCATENATE(Y1250,O1251),Y1250),"")</f>
        <v/>
      </c>
      <c r="P1250" s="19" t="str">
        <f>IF(G1250,O1250,IF(D1250,Y1250,""))</f>
        <v/>
      </c>
      <c r="Q1250" s="23">
        <f>_xlfn.XLOOKUP(R1250,summary!C1:C36,summary!B1:B36)</f>
        <v>43777</v>
      </c>
      <c r="R1250" s="24" t="str">
        <f t="shared" si="316"/>
        <v>동백2동</v>
      </c>
      <c r="S1250" s="24" t="str">
        <f>IF(J1250,Y1250,S1249)</f>
        <v>중14통</v>
      </c>
      <c r="T1250" s="24" t="str">
        <f>IF(J1250,P1251,T1249)</f>
        <v>(중동, 초당마을주공아파트)</v>
      </c>
      <c r="U1250" s="24" t="str">
        <f t="shared" si="317"/>
        <v>중</v>
      </c>
      <c r="V1250" s="25">
        <f>IF(J1250,M1250,V1249)</f>
        <v>14</v>
      </c>
      <c r="W1250" s="25">
        <f t="shared" si="318"/>
        <v>1</v>
      </c>
      <c r="X1250" s="26"/>
      <c r="Y1250" s="2" t="s">
        <v>1467</v>
      </c>
      <c r="Z1250" s="2" t="s">
        <v>79</v>
      </c>
      <c r="AA1250" s="2" t="s">
        <v>1468</v>
      </c>
      <c r="AB1250" s="5"/>
      <c r="AC1250" s="5"/>
      <c r="AD1250" s="5"/>
      <c r="AE1250" s="5"/>
      <c r="AF1250" s="5"/>
      <c r="AG1250" s="5"/>
    </row>
    <row r="1251" spans="1:33" ht="15.95" customHeight="1" x14ac:dyDescent="0.3">
      <c r="A1251" s="22" t="b">
        <f t="shared" si="307"/>
        <v>1</v>
      </c>
      <c r="B1251" s="22" t="b">
        <f t="shared" si="308"/>
        <v>1</v>
      </c>
      <c r="C1251" s="22" t="b">
        <f t="shared" si="309"/>
        <v>0</v>
      </c>
      <c r="D1251" s="22" t="b">
        <f t="shared" si="310"/>
        <v>0</v>
      </c>
      <c r="E1251" s="22" t="b">
        <f t="shared" si="311"/>
        <v>1</v>
      </c>
      <c r="F1251" s="22" t="b">
        <f t="shared" si="306"/>
        <v>1</v>
      </c>
      <c r="G1251" s="22" t="b">
        <f t="shared" si="321"/>
        <v>1</v>
      </c>
      <c r="H1251" s="22" t="b">
        <f t="shared" si="312"/>
        <v>0</v>
      </c>
      <c r="I1251" s="22" t="b">
        <f t="shared" si="319"/>
        <v>1</v>
      </c>
      <c r="J1251" s="22" t="b">
        <f t="shared" si="313"/>
        <v>0</v>
      </c>
      <c r="K1251" s="3" t="str">
        <f>IF(AND(J1251,RIGHT(Y1251)="통"),Y1251,"")</f>
        <v/>
      </c>
      <c r="L1251" s="3" t="str">
        <f t="shared" si="314"/>
        <v/>
      </c>
      <c r="M1251" s="3" t="str">
        <f t="shared" si="315"/>
        <v/>
      </c>
      <c r="N1251" s="64" t="str">
        <f t="shared" si="320"/>
        <v/>
      </c>
      <c r="O1251" s="3" t="str">
        <f>IF(I1251,IF(I1252,CONCATENATE(Y1251,O1252),Y1251),"")</f>
        <v>(중동, 초당마을주공아파트)</v>
      </c>
      <c r="P1251" s="19" t="str">
        <f>IF(G1251,O1251,IF(D1251,Y1251,""))</f>
        <v>(중동, 초당마을주공아파트)</v>
      </c>
      <c r="Q1251" s="23">
        <f>_xlfn.XLOOKUP(R1251,summary!C1:C36,summary!B1:B36)</f>
        <v>43777</v>
      </c>
      <c r="R1251" s="24" t="str">
        <f t="shared" si="316"/>
        <v>동백2동</v>
      </c>
      <c r="S1251" s="24" t="str">
        <f>IF(J1251,Y1251,S1250)</f>
        <v>중14통</v>
      </c>
      <c r="T1251" s="24" t="str">
        <f>IF(J1251,P1252,T1250)</f>
        <v>(중동, 초당마을주공아파트)</v>
      </c>
      <c r="U1251" s="24" t="str">
        <f t="shared" si="317"/>
        <v>중</v>
      </c>
      <c r="V1251" s="25">
        <f>IF(J1251,M1251,V1250)</f>
        <v>14</v>
      </c>
      <c r="W1251" s="25">
        <f t="shared" si="318"/>
        <v>2</v>
      </c>
      <c r="X1251" s="26"/>
      <c r="Y1251" s="2" t="s">
        <v>1346</v>
      </c>
      <c r="Z1251" s="2" t="s">
        <v>81</v>
      </c>
      <c r="AA1251" s="2" t="s">
        <v>1469</v>
      </c>
      <c r="AB1251" s="5"/>
      <c r="AC1251" s="5"/>
      <c r="AD1251" s="5"/>
      <c r="AE1251" s="5"/>
      <c r="AF1251" s="5"/>
      <c r="AG1251" s="5"/>
    </row>
    <row r="1252" spans="1:33" ht="15.95" customHeight="1" x14ac:dyDescent="0.3">
      <c r="A1252" s="22" t="b">
        <f t="shared" si="307"/>
        <v>1</v>
      </c>
      <c r="B1252" s="22" t="b">
        <f t="shared" si="308"/>
        <v>0</v>
      </c>
      <c r="C1252" s="22" t="b">
        <f t="shared" si="309"/>
        <v>0</v>
      </c>
      <c r="D1252" s="22" t="b">
        <f t="shared" si="310"/>
        <v>0</v>
      </c>
      <c r="E1252" s="22" t="b">
        <f t="shared" si="311"/>
        <v>0</v>
      </c>
      <c r="F1252" s="22" t="b">
        <f t="shared" si="306"/>
        <v>0</v>
      </c>
      <c r="G1252" s="22" t="b">
        <f t="shared" si="321"/>
        <v>0</v>
      </c>
      <c r="H1252" s="22" t="b">
        <f t="shared" si="312"/>
        <v>0</v>
      </c>
      <c r="I1252" s="22" t="b">
        <f t="shared" si="319"/>
        <v>1</v>
      </c>
      <c r="J1252" s="22" t="b">
        <f t="shared" si="313"/>
        <v>0</v>
      </c>
      <c r="K1252" s="3" t="str">
        <f>IF(AND(J1252,RIGHT(Y1252)="통"),Y1252,"")</f>
        <v/>
      </c>
      <c r="L1252" s="3" t="str">
        <f t="shared" si="314"/>
        <v/>
      </c>
      <c r="M1252" s="3" t="str">
        <f t="shared" si="315"/>
        <v/>
      </c>
      <c r="N1252" s="64" t="str">
        <f t="shared" si="320"/>
        <v/>
      </c>
      <c r="O1252" s="3" t="str">
        <f>IF(I1252,IF(I1253,CONCATENATE(Y1252,O1253),Y1252),"")</f>
        <v>초당마을주공아파트)</v>
      </c>
      <c r="P1252" s="19" t="str">
        <f>IF(G1252,O1252,IF(D1252,Y1252,""))</f>
        <v/>
      </c>
      <c r="Q1252" s="23">
        <f>_xlfn.XLOOKUP(R1252,summary!C1:C36,summary!B1:B36)</f>
        <v>43777</v>
      </c>
      <c r="R1252" s="24" t="str">
        <f t="shared" si="316"/>
        <v>동백2동</v>
      </c>
      <c r="S1252" s="24" t="str">
        <f>IF(J1252,Y1252,S1251)</f>
        <v>중14통</v>
      </c>
      <c r="T1252" s="24" t="str">
        <f>IF(J1252,P1253,T1251)</f>
        <v>(중동, 초당마을주공아파트)</v>
      </c>
      <c r="U1252" s="24" t="str">
        <f t="shared" si="317"/>
        <v>중</v>
      </c>
      <c r="V1252" s="25">
        <f>IF(J1252,M1252,V1251)</f>
        <v>14</v>
      </c>
      <c r="W1252" s="25">
        <f t="shared" si="318"/>
        <v>3</v>
      </c>
      <c r="X1252" s="26"/>
      <c r="Y1252" s="2" t="s">
        <v>1417</v>
      </c>
      <c r="Z1252" s="2" t="s">
        <v>83</v>
      </c>
      <c r="AA1252" s="2" t="s">
        <v>1470</v>
      </c>
      <c r="AB1252" s="5"/>
      <c r="AC1252" s="5"/>
      <c r="AD1252" s="5"/>
      <c r="AE1252" s="5"/>
      <c r="AF1252" s="5"/>
      <c r="AG1252" s="5"/>
    </row>
    <row r="1253" spans="1:33" ht="15.95" customHeight="1" x14ac:dyDescent="0.3">
      <c r="A1253" s="22" t="b">
        <f t="shared" si="307"/>
        <v>1</v>
      </c>
      <c r="B1253" s="22" t="b">
        <f t="shared" si="308"/>
        <v>0</v>
      </c>
      <c r="C1253" s="22" t="b">
        <f t="shared" si="309"/>
        <v>1</v>
      </c>
      <c r="D1253" s="22" t="b">
        <f t="shared" si="310"/>
        <v>0</v>
      </c>
      <c r="E1253" s="22" t="b">
        <f t="shared" si="311"/>
        <v>1</v>
      </c>
      <c r="F1253" s="22" t="b">
        <f t="shared" si="306"/>
        <v>1</v>
      </c>
      <c r="G1253" s="22" t="b">
        <f t="shared" si="321"/>
        <v>0</v>
      </c>
      <c r="H1253" s="22" t="b">
        <f t="shared" si="312"/>
        <v>1</v>
      </c>
      <c r="I1253" s="22" t="b">
        <f t="shared" si="319"/>
        <v>1</v>
      </c>
      <c r="J1253" s="22" t="b">
        <f t="shared" si="313"/>
        <v>0</v>
      </c>
      <c r="K1253" s="3" t="str">
        <f>IF(AND(J1253,RIGHT(Y1253)="통"),Y1253,"")</f>
        <v/>
      </c>
      <c r="L1253" s="3" t="str">
        <f t="shared" si="314"/>
        <v/>
      </c>
      <c r="M1253" s="3" t="str">
        <f t="shared" si="315"/>
        <v/>
      </c>
      <c r="N1253" s="64" t="str">
        <f t="shared" si="320"/>
        <v/>
      </c>
      <c r="O1253" s="3" t="str">
        <f>IF(I1253,IF(I1254,CONCATENATE(Y1253,O1254),Y1253),"")</f>
        <v>주공아파트)</v>
      </c>
      <c r="P1253" s="19" t="str">
        <f>IF(G1253,O1253,IF(D1253,Y1253,""))</f>
        <v/>
      </c>
      <c r="Q1253" s="23">
        <f>_xlfn.XLOOKUP(R1253,summary!C1:C36,summary!B1:B36)</f>
        <v>43777</v>
      </c>
      <c r="R1253" s="24" t="str">
        <f t="shared" si="316"/>
        <v>동백2동</v>
      </c>
      <c r="S1253" s="24" t="str">
        <f>IF(J1253,Y1253,S1252)</f>
        <v>중14통</v>
      </c>
      <c r="T1253" s="24" t="str">
        <f>IF(J1253,P1254,T1252)</f>
        <v>(중동, 초당마을주공아파트)</v>
      </c>
      <c r="U1253" s="24" t="str">
        <f t="shared" si="317"/>
        <v>중</v>
      </c>
      <c r="V1253" s="25">
        <f>IF(J1253,M1253,V1252)</f>
        <v>14</v>
      </c>
      <c r="W1253" s="25">
        <f t="shared" si="318"/>
        <v>4</v>
      </c>
      <c r="X1253" s="26"/>
      <c r="Y1253" s="2" t="s">
        <v>1063</v>
      </c>
      <c r="Z1253" s="2" t="s">
        <v>90</v>
      </c>
      <c r="AA1253" s="2" t="s">
        <v>1471</v>
      </c>
      <c r="AB1253" s="5"/>
      <c r="AC1253" s="5"/>
      <c r="AD1253" s="5"/>
      <c r="AE1253" s="5"/>
      <c r="AF1253" s="5"/>
      <c r="AG1253" s="5"/>
    </row>
    <row r="1254" spans="1:33" ht="15.95" customHeight="1" x14ac:dyDescent="0.3">
      <c r="A1254" s="22" t="b">
        <f t="shared" si="307"/>
        <v>0</v>
      </c>
      <c r="B1254" s="22" t="b">
        <f t="shared" si="308"/>
        <v>0</v>
      </c>
      <c r="C1254" s="22" t="b">
        <f t="shared" si="309"/>
        <v>0</v>
      </c>
      <c r="D1254" s="22" t="b">
        <f t="shared" si="310"/>
        <v>0</v>
      </c>
      <c r="E1254" s="22" t="b">
        <f t="shared" si="311"/>
        <v>0</v>
      </c>
      <c r="F1254" s="22" t="b">
        <f t="shared" si="306"/>
        <v>0</v>
      </c>
      <c r="G1254" s="22" t="b">
        <f t="shared" si="321"/>
        <v>0</v>
      </c>
      <c r="H1254" s="22" t="b">
        <f t="shared" si="312"/>
        <v>0</v>
      </c>
      <c r="I1254" s="22" t="b">
        <f t="shared" si="319"/>
        <v>0</v>
      </c>
      <c r="J1254" s="22" t="b">
        <f t="shared" si="313"/>
        <v>0</v>
      </c>
      <c r="K1254" s="3" t="str">
        <f>IF(AND(J1254,RIGHT(Y1254)="통"),Y1254,"")</f>
        <v/>
      </c>
      <c r="L1254" s="3" t="str">
        <f t="shared" si="314"/>
        <v/>
      </c>
      <c r="M1254" s="3" t="str">
        <f t="shared" si="315"/>
        <v/>
      </c>
      <c r="N1254" s="64" t="str">
        <f t="shared" si="320"/>
        <v/>
      </c>
      <c r="O1254" s="3" t="str">
        <f>IF(I1254,IF(I1255,CONCATENATE(Y1254,O1255),Y1254),"")</f>
        <v/>
      </c>
      <c r="P1254" s="19" t="str">
        <f>IF(G1254,O1254,IF(D1254,Y1254,""))</f>
        <v/>
      </c>
      <c r="Q1254" s="23">
        <f>_xlfn.XLOOKUP(R1254,summary!C1:C36,summary!B1:B36)</f>
        <v>43777</v>
      </c>
      <c r="R1254" s="24" t="str">
        <f t="shared" si="316"/>
        <v>동백2동</v>
      </c>
      <c r="S1254" s="24" t="str">
        <f>IF(J1254,Y1254,S1253)</f>
        <v>중14통</v>
      </c>
      <c r="T1254" s="24" t="str">
        <f>IF(J1254,P1255,T1253)</f>
        <v>(중동, 초당마을주공아파트)</v>
      </c>
      <c r="U1254" s="24" t="str">
        <f t="shared" si="317"/>
        <v>중</v>
      </c>
      <c r="V1254" s="25">
        <f>IF(J1254,M1254,V1253)</f>
        <v>14</v>
      </c>
      <c r="W1254" s="25">
        <f t="shared" si="318"/>
        <v>5</v>
      </c>
      <c r="X1254" s="26"/>
      <c r="Y1254" s="7"/>
      <c r="Z1254" s="2" t="s">
        <v>106</v>
      </c>
      <c r="AA1254" s="2" t="s">
        <v>1472</v>
      </c>
      <c r="AB1254" s="5"/>
      <c r="AC1254" s="5"/>
      <c r="AD1254" s="5"/>
      <c r="AE1254" s="5"/>
      <c r="AF1254" s="5"/>
      <c r="AG1254" s="5"/>
    </row>
    <row r="1255" spans="1:33" ht="15.95" customHeight="1" x14ac:dyDescent="0.3">
      <c r="A1255" s="22" t="b">
        <f t="shared" si="307"/>
        <v>0</v>
      </c>
      <c r="B1255" s="22" t="b">
        <f t="shared" si="308"/>
        <v>0</v>
      </c>
      <c r="C1255" s="22" t="b">
        <f t="shared" si="309"/>
        <v>0</v>
      </c>
      <c r="D1255" s="22" t="b">
        <f t="shared" si="310"/>
        <v>0</v>
      </c>
      <c r="E1255" s="22" t="b">
        <f t="shared" si="311"/>
        <v>0</v>
      </c>
      <c r="F1255" s="22" t="b">
        <f t="shared" si="306"/>
        <v>0</v>
      </c>
      <c r="G1255" s="22" t="b">
        <f t="shared" si="321"/>
        <v>0</v>
      </c>
      <c r="H1255" s="22" t="b">
        <f t="shared" si="312"/>
        <v>0</v>
      </c>
      <c r="I1255" s="22" t="b">
        <f t="shared" si="319"/>
        <v>0</v>
      </c>
      <c r="J1255" s="22" t="b">
        <f t="shared" si="313"/>
        <v>0</v>
      </c>
      <c r="K1255" s="3" t="str">
        <f>IF(AND(J1255,RIGHT(Y1255)="통"),Y1255,"")</f>
        <v/>
      </c>
      <c r="L1255" s="3" t="str">
        <f t="shared" si="314"/>
        <v/>
      </c>
      <c r="M1255" s="3" t="str">
        <f t="shared" si="315"/>
        <v/>
      </c>
      <c r="N1255" s="64" t="str">
        <f t="shared" si="320"/>
        <v/>
      </c>
      <c r="O1255" s="3" t="str">
        <f>IF(I1255,IF(I1256,CONCATENATE(Y1255,O1256),Y1255),"")</f>
        <v/>
      </c>
      <c r="P1255" s="19" t="str">
        <f>IF(G1255,O1255,IF(D1255,Y1255,""))</f>
        <v/>
      </c>
      <c r="Q1255" s="23">
        <f>_xlfn.XLOOKUP(R1255,summary!C1:C36,summary!B1:B36)</f>
        <v>43777</v>
      </c>
      <c r="R1255" s="24" t="str">
        <f t="shared" si="316"/>
        <v>동백2동</v>
      </c>
      <c r="S1255" s="24" t="str">
        <f>IF(J1255,Y1255,S1254)</f>
        <v>중14통</v>
      </c>
      <c r="T1255" s="24" t="str">
        <f>IF(J1255,P1256,T1254)</f>
        <v>(중동, 초당마을주공아파트)</v>
      </c>
      <c r="U1255" s="24" t="str">
        <f t="shared" si="317"/>
        <v>중</v>
      </c>
      <c r="V1255" s="25">
        <f>IF(J1255,M1255,V1254)</f>
        <v>14</v>
      </c>
      <c r="W1255" s="25">
        <f t="shared" si="318"/>
        <v>6</v>
      </c>
      <c r="X1255" s="26"/>
      <c r="Y1255" s="7"/>
      <c r="Z1255" s="2" t="s">
        <v>108</v>
      </c>
      <c r="AA1255" s="2" t="s">
        <v>1473</v>
      </c>
      <c r="AB1255" s="5"/>
      <c r="AC1255" s="5"/>
      <c r="AD1255" s="5"/>
      <c r="AE1255" s="5"/>
      <c r="AF1255" s="5"/>
      <c r="AG1255" s="5"/>
    </row>
    <row r="1256" spans="1:33" ht="15.95" customHeight="1" x14ac:dyDescent="0.3">
      <c r="A1256" s="22" t="b">
        <f t="shared" si="307"/>
        <v>0</v>
      </c>
      <c r="B1256" s="22" t="b">
        <f t="shared" si="308"/>
        <v>0</v>
      </c>
      <c r="C1256" s="22" t="b">
        <f t="shared" si="309"/>
        <v>0</v>
      </c>
      <c r="D1256" s="22" t="b">
        <f t="shared" si="310"/>
        <v>0</v>
      </c>
      <c r="E1256" s="22" t="b">
        <f t="shared" si="311"/>
        <v>0</v>
      </c>
      <c r="F1256" s="22" t="b">
        <f t="shared" si="306"/>
        <v>0</v>
      </c>
      <c r="G1256" s="22" t="b">
        <f t="shared" si="321"/>
        <v>0</v>
      </c>
      <c r="H1256" s="22" t="b">
        <f t="shared" si="312"/>
        <v>0</v>
      </c>
      <c r="I1256" s="22" t="b">
        <f t="shared" si="319"/>
        <v>0</v>
      </c>
      <c r="J1256" s="22" t="b">
        <f t="shared" si="313"/>
        <v>0</v>
      </c>
      <c r="K1256" s="3" t="str">
        <f>IF(AND(J1256,RIGHT(Y1256)="통"),Y1256,"")</f>
        <v/>
      </c>
      <c r="L1256" s="3" t="str">
        <f t="shared" si="314"/>
        <v/>
      </c>
      <c r="M1256" s="3" t="str">
        <f t="shared" si="315"/>
        <v/>
      </c>
      <c r="N1256" s="64" t="str">
        <f t="shared" si="320"/>
        <v/>
      </c>
      <c r="O1256" s="3" t="str">
        <f>IF(I1256,IF(I1257,CONCATENATE(Y1256,O1257),Y1256),"")</f>
        <v/>
      </c>
      <c r="P1256" s="19" t="str">
        <f>IF(G1256,O1256,IF(D1256,Y1256,""))</f>
        <v/>
      </c>
      <c r="Q1256" s="23">
        <f>_xlfn.XLOOKUP(R1256,summary!C1:C36,summary!B1:B36)</f>
        <v>43777</v>
      </c>
      <c r="R1256" s="24" t="str">
        <f t="shared" si="316"/>
        <v>동백2동</v>
      </c>
      <c r="S1256" s="24" t="str">
        <f>IF(J1256,Y1256,S1255)</f>
        <v>중14통</v>
      </c>
      <c r="T1256" s="24" t="str">
        <f>IF(J1256,P1257,T1255)</f>
        <v>(중동, 초당마을주공아파트)</v>
      </c>
      <c r="U1256" s="24" t="str">
        <f t="shared" si="317"/>
        <v>중</v>
      </c>
      <c r="V1256" s="25">
        <f>IF(J1256,M1256,V1255)</f>
        <v>14</v>
      </c>
      <c r="W1256" s="25">
        <f t="shared" si="318"/>
        <v>7</v>
      </c>
      <c r="X1256" s="26"/>
      <c r="Y1256" s="7"/>
      <c r="Z1256" s="2" t="s">
        <v>110</v>
      </c>
      <c r="AA1256" s="2" t="s">
        <v>1474</v>
      </c>
      <c r="AB1256" s="5"/>
      <c r="AC1256" s="5"/>
      <c r="AD1256" s="5"/>
      <c r="AE1256" s="5"/>
      <c r="AF1256" s="5"/>
      <c r="AG1256" s="5"/>
    </row>
    <row r="1257" spans="1:33" ht="15.95" customHeight="1" x14ac:dyDescent="0.3">
      <c r="A1257" s="22" t="b">
        <f t="shared" si="307"/>
        <v>0</v>
      </c>
      <c r="B1257" s="22" t="b">
        <f t="shared" si="308"/>
        <v>0</v>
      </c>
      <c r="C1257" s="22" t="b">
        <f t="shared" si="309"/>
        <v>0</v>
      </c>
      <c r="D1257" s="22" t="b">
        <f t="shared" si="310"/>
        <v>0</v>
      </c>
      <c r="E1257" s="22" t="b">
        <f t="shared" si="311"/>
        <v>0</v>
      </c>
      <c r="F1257" s="22" t="b">
        <f t="shared" si="306"/>
        <v>0</v>
      </c>
      <c r="G1257" s="22" t="b">
        <f t="shared" si="321"/>
        <v>0</v>
      </c>
      <c r="H1257" s="22" t="b">
        <f t="shared" si="312"/>
        <v>0</v>
      </c>
      <c r="I1257" s="22" t="b">
        <f t="shared" si="319"/>
        <v>0</v>
      </c>
      <c r="J1257" s="22" t="b">
        <f t="shared" si="313"/>
        <v>0</v>
      </c>
      <c r="K1257" s="3" t="str">
        <f>IF(AND(J1257,RIGHT(Y1257)="통"),Y1257,"")</f>
        <v/>
      </c>
      <c r="L1257" s="3" t="str">
        <f t="shared" si="314"/>
        <v/>
      </c>
      <c r="M1257" s="3" t="str">
        <f t="shared" si="315"/>
        <v/>
      </c>
      <c r="N1257" s="64" t="str">
        <f t="shared" si="320"/>
        <v/>
      </c>
      <c r="O1257" s="3" t="str">
        <f>IF(I1257,IF(I1258,CONCATENATE(Y1257,O1258),Y1257),"")</f>
        <v/>
      </c>
      <c r="P1257" s="19" t="str">
        <f>IF(G1257,O1257,IF(D1257,Y1257,""))</f>
        <v/>
      </c>
      <c r="Q1257" s="23">
        <f>_xlfn.XLOOKUP(R1257,summary!C1:C36,summary!B1:B36)</f>
        <v>43777</v>
      </c>
      <c r="R1257" s="24" t="str">
        <f t="shared" si="316"/>
        <v>동백2동</v>
      </c>
      <c r="S1257" s="24" t="str">
        <f>IF(J1257,Y1257,S1256)</f>
        <v>중14통</v>
      </c>
      <c r="T1257" s="24" t="str">
        <f>IF(J1257,P1258,T1256)</f>
        <v>(중동, 초당마을주공아파트)</v>
      </c>
      <c r="U1257" s="24" t="str">
        <f t="shared" si="317"/>
        <v>중</v>
      </c>
      <c r="V1257" s="25">
        <f>IF(J1257,M1257,V1256)</f>
        <v>14</v>
      </c>
      <c r="W1257" s="25">
        <f t="shared" si="318"/>
        <v>8</v>
      </c>
      <c r="X1257" s="26"/>
      <c r="Y1257" s="7"/>
      <c r="Z1257" s="2" t="s">
        <v>112</v>
      </c>
      <c r="AA1257" s="2" t="s">
        <v>1475</v>
      </c>
      <c r="AB1257" s="5"/>
      <c r="AC1257" s="5"/>
      <c r="AD1257" s="5"/>
      <c r="AE1257" s="5"/>
      <c r="AF1257" s="5"/>
      <c r="AG1257" s="5"/>
    </row>
    <row r="1258" spans="1:33" ht="15.95" customHeight="1" x14ac:dyDescent="0.3">
      <c r="A1258" s="22" t="b">
        <f t="shared" si="307"/>
        <v>0</v>
      </c>
      <c r="B1258" s="22" t="b">
        <f t="shared" si="308"/>
        <v>0</v>
      </c>
      <c r="C1258" s="22" t="b">
        <f t="shared" si="309"/>
        <v>0</v>
      </c>
      <c r="D1258" s="22" t="b">
        <f t="shared" si="310"/>
        <v>0</v>
      </c>
      <c r="E1258" s="22" t="b">
        <f t="shared" si="311"/>
        <v>0</v>
      </c>
      <c r="F1258" s="22" t="b">
        <f t="shared" si="306"/>
        <v>0</v>
      </c>
      <c r="G1258" s="22" t="b">
        <f t="shared" si="321"/>
        <v>0</v>
      </c>
      <c r="H1258" s="22" t="b">
        <f t="shared" si="312"/>
        <v>0</v>
      </c>
      <c r="I1258" s="22" t="b">
        <f t="shared" si="319"/>
        <v>0</v>
      </c>
      <c r="J1258" s="22" t="b">
        <f t="shared" si="313"/>
        <v>0</v>
      </c>
      <c r="K1258" s="3" t="str">
        <f>IF(AND(J1258,RIGHT(Y1258)="통"),Y1258,"")</f>
        <v/>
      </c>
      <c r="L1258" s="3" t="str">
        <f t="shared" si="314"/>
        <v/>
      </c>
      <c r="M1258" s="3" t="str">
        <f t="shared" si="315"/>
        <v/>
      </c>
      <c r="N1258" s="64" t="str">
        <f t="shared" si="320"/>
        <v/>
      </c>
      <c r="O1258" s="3" t="str">
        <f>IF(I1258,IF(I1259,CONCATENATE(Y1258,O1259),Y1258),"")</f>
        <v/>
      </c>
      <c r="P1258" s="19" t="str">
        <f>IF(G1258,O1258,IF(D1258,Y1258,""))</f>
        <v/>
      </c>
      <c r="Q1258" s="23">
        <f>_xlfn.XLOOKUP(R1258,summary!C1:C36,summary!B1:B36)</f>
        <v>43777</v>
      </c>
      <c r="R1258" s="24" t="str">
        <f t="shared" si="316"/>
        <v>동백2동</v>
      </c>
      <c r="S1258" s="24" t="str">
        <f>IF(J1258,Y1258,S1257)</f>
        <v>중14통</v>
      </c>
      <c r="T1258" s="24" t="str">
        <f>IF(J1258,P1259,T1257)</f>
        <v>(중동, 초당마을주공아파트)</v>
      </c>
      <c r="U1258" s="24" t="str">
        <f t="shared" si="317"/>
        <v>중</v>
      </c>
      <c r="V1258" s="25">
        <f>IF(J1258,M1258,V1257)</f>
        <v>14</v>
      </c>
      <c r="W1258" s="25">
        <f t="shared" si="318"/>
        <v>9</v>
      </c>
      <c r="X1258" s="26"/>
      <c r="Y1258" s="7"/>
      <c r="Z1258" s="2" t="s">
        <v>114</v>
      </c>
      <c r="AA1258" s="2" t="s">
        <v>1476</v>
      </c>
      <c r="AB1258" s="5"/>
      <c r="AC1258" s="5"/>
      <c r="AD1258" s="5"/>
      <c r="AE1258" s="5"/>
      <c r="AF1258" s="5"/>
      <c r="AG1258" s="5"/>
    </row>
    <row r="1259" spans="1:33" ht="15.95" customHeight="1" x14ac:dyDescent="0.3">
      <c r="A1259" s="22" t="b">
        <f t="shared" si="307"/>
        <v>0</v>
      </c>
      <c r="B1259" s="22" t="b">
        <f t="shared" si="308"/>
        <v>0</v>
      </c>
      <c r="C1259" s="22" t="b">
        <f t="shared" si="309"/>
        <v>0</v>
      </c>
      <c r="D1259" s="22" t="b">
        <f t="shared" si="310"/>
        <v>0</v>
      </c>
      <c r="E1259" s="22" t="b">
        <f t="shared" si="311"/>
        <v>0</v>
      </c>
      <c r="F1259" s="22" t="b">
        <f t="shared" si="306"/>
        <v>0</v>
      </c>
      <c r="G1259" s="22" t="b">
        <f t="shared" si="321"/>
        <v>0</v>
      </c>
      <c r="H1259" s="22" t="b">
        <f t="shared" si="312"/>
        <v>0</v>
      </c>
      <c r="I1259" s="22" t="b">
        <f t="shared" si="319"/>
        <v>0</v>
      </c>
      <c r="J1259" s="22" t="b">
        <f t="shared" si="313"/>
        <v>0</v>
      </c>
      <c r="K1259" s="3" t="str">
        <f>IF(AND(J1259,RIGHT(Y1259)="통"),Y1259,"")</f>
        <v/>
      </c>
      <c r="L1259" s="3" t="str">
        <f t="shared" si="314"/>
        <v/>
      </c>
      <c r="M1259" s="3" t="str">
        <f t="shared" si="315"/>
        <v/>
      </c>
      <c r="N1259" s="64" t="str">
        <f t="shared" si="320"/>
        <v/>
      </c>
      <c r="O1259" s="3" t="str">
        <f>IF(I1259,IF(I1260,CONCATENATE(Y1259,O1260),Y1259),"")</f>
        <v/>
      </c>
      <c r="P1259" s="19" t="str">
        <f>IF(G1259,O1259,IF(D1259,Y1259,""))</f>
        <v/>
      </c>
      <c r="Q1259" s="23">
        <f>_xlfn.XLOOKUP(R1259,summary!C1:C36,summary!B1:B36)</f>
        <v>43777</v>
      </c>
      <c r="R1259" s="24" t="str">
        <f t="shared" si="316"/>
        <v>동백2동</v>
      </c>
      <c r="S1259" s="24" t="str">
        <f>IF(J1259,Y1259,S1258)</f>
        <v>중14통</v>
      </c>
      <c r="T1259" s="24" t="str">
        <f>IF(J1259,P1260,T1258)</f>
        <v>(중동, 초당마을주공아파트)</v>
      </c>
      <c r="U1259" s="24" t="str">
        <f t="shared" si="317"/>
        <v>중</v>
      </c>
      <c r="V1259" s="25">
        <f>IF(J1259,M1259,V1258)</f>
        <v>14</v>
      </c>
      <c r="W1259" s="25">
        <f t="shared" si="318"/>
        <v>10</v>
      </c>
      <c r="X1259" s="26"/>
      <c r="Y1259" s="7"/>
      <c r="Z1259" s="2" t="s">
        <v>116</v>
      </c>
      <c r="AA1259" s="2" t="s">
        <v>1477</v>
      </c>
      <c r="AB1259" s="5"/>
      <c r="AC1259" s="5"/>
      <c r="AD1259" s="5"/>
      <c r="AE1259" s="5"/>
      <c r="AF1259" s="5"/>
      <c r="AG1259" s="5"/>
    </row>
    <row r="1260" spans="1:33" ht="15.95" customHeight="1" x14ac:dyDescent="0.3">
      <c r="A1260" s="22" t="b">
        <f t="shared" si="307"/>
        <v>0</v>
      </c>
      <c r="B1260" s="22" t="b">
        <f t="shared" si="308"/>
        <v>0</v>
      </c>
      <c r="C1260" s="22" t="b">
        <f t="shared" si="309"/>
        <v>0</v>
      </c>
      <c r="D1260" s="22" t="b">
        <f t="shared" si="310"/>
        <v>0</v>
      </c>
      <c r="E1260" s="22" t="b">
        <f t="shared" si="311"/>
        <v>0</v>
      </c>
      <c r="F1260" s="22" t="b">
        <f t="shared" si="306"/>
        <v>0</v>
      </c>
      <c r="G1260" s="22" t="b">
        <f t="shared" si="321"/>
        <v>0</v>
      </c>
      <c r="H1260" s="22" t="b">
        <f t="shared" si="312"/>
        <v>0</v>
      </c>
      <c r="I1260" s="22" t="b">
        <f t="shared" si="319"/>
        <v>0</v>
      </c>
      <c r="J1260" s="22" t="b">
        <f t="shared" si="313"/>
        <v>0</v>
      </c>
      <c r="K1260" s="3" t="str">
        <f>IF(AND(J1260,RIGHT(Y1260)="통"),Y1260,"")</f>
        <v/>
      </c>
      <c r="L1260" s="3" t="str">
        <f t="shared" si="314"/>
        <v/>
      </c>
      <c r="M1260" s="3" t="str">
        <f t="shared" si="315"/>
        <v/>
      </c>
      <c r="N1260" s="64" t="str">
        <f t="shared" si="320"/>
        <v/>
      </c>
      <c r="O1260" s="3" t="str">
        <f>IF(I1260,IF(I1261,CONCATENATE(Y1260,O1261),Y1260),"")</f>
        <v/>
      </c>
      <c r="P1260" s="19" t="str">
        <f>IF(G1260,O1260,IF(D1260,Y1260,""))</f>
        <v/>
      </c>
      <c r="Q1260" s="23">
        <f>_xlfn.XLOOKUP(R1260,summary!C1:C36,summary!B1:B36)</f>
        <v>43777</v>
      </c>
      <c r="R1260" s="24" t="str">
        <f t="shared" si="316"/>
        <v>동백2동</v>
      </c>
      <c r="S1260" s="24" t="str">
        <f>IF(J1260,Y1260,S1259)</f>
        <v>중14통</v>
      </c>
      <c r="T1260" s="24" t="str">
        <f>IF(J1260,P1261,T1259)</f>
        <v>(중동, 초당마을주공아파트)</v>
      </c>
      <c r="U1260" s="24" t="str">
        <f t="shared" si="317"/>
        <v>중</v>
      </c>
      <c r="V1260" s="25">
        <f>IF(J1260,M1260,V1259)</f>
        <v>14</v>
      </c>
      <c r="W1260" s="25">
        <f t="shared" si="318"/>
        <v>11</v>
      </c>
      <c r="X1260" s="26"/>
      <c r="Y1260" s="7"/>
      <c r="Z1260" s="2" t="s">
        <v>118</v>
      </c>
      <c r="AA1260" s="2" t="s">
        <v>1478</v>
      </c>
      <c r="AB1260" s="5"/>
      <c r="AC1260" s="5"/>
      <c r="AD1260" s="5"/>
      <c r="AE1260" s="5"/>
      <c r="AF1260" s="5"/>
      <c r="AG1260" s="5"/>
    </row>
    <row r="1261" spans="1:33" ht="15.95" customHeight="1" x14ac:dyDescent="0.3">
      <c r="A1261" s="22" t="b">
        <f t="shared" si="307"/>
        <v>0</v>
      </c>
      <c r="B1261" s="22" t="b">
        <f t="shared" si="308"/>
        <v>0</v>
      </c>
      <c r="C1261" s="22" t="b">
        <f t="shared" si="309"/>
        <v>0</v>
      </c>
      <c r="D1261" s="22" t="b">
        <f t="shared" si="310"/>
        <v>0</v>
      </c>
      <c r="E1261" s="22" t="b">
        <f t="shared" si="311"/>
        <v>0</v>
      </c>
      <c r="F1261" s="22" t="b">
        <f t="shared" si="306"/>
        <v>0</v>
      </c>
      <c r="G1261" s="22" t="b">
        <f t="shared" si="321"/>
        <v>0</v>
      </c>
      <c r="H1261" s="22" t="b">
        <f t="shared" si="312"/>
        <v>0</v>
      </c>
      <c r="I1261" s="22" t="b">
        <f t="shared" si="319"/>
        <v>0</v>
      </c>
      <c r="J1261" s="22" t="b">
        <f t="shared" si="313"/>
        <v>0</v>
      </c>
      <c r="K1261" s="3" t="str">
        <f>IF(AND(J1261,RIGHT(Y1261)="통"),Y1261,"")</f>
        <v/>
      </c>
      <c r="L1261" s="3" t="str">
        <f t="shared" si="314"/>
        <v/>
      </c>
      <c r="M1261" s="3" t="str">
        <f t="shared" si="315"/>
        <v/>
      </c>
      <c r="N1261" s="64" t="str">
        <f t="shared" si="320"/>
        <v/>
      </c>
      <c r="O1261" s="3" t="str">
        <f>IF(I1261,IF(I1262,CONCATENATE(Y1261,O1262),Y1261),"")</f>
        <v/>
      </c>
      <c r="P1261" s="19" t="str">
        <f>IF(G1261,O1261,IF(D1261,Y1261,""))</f>
        <v/>
      </c>
      <c r="Q1261" s="23">
        <f>_xlfn.XLOOKUP(R1261,summary!C1:C36,summary!B1:B36)</f>
        <v>43777</v>
      </c>
      <c r="R1261" s="24" t="str">
        <f t="shared" si="316"/>
        <v>동백2동</v>
      </c>
      <c r="S1261" s="24" t="str">
        <f>IF(J1261,Y1261,S1260)</f>
        <v>중14통</v>
      </c>
      <c r="T1261" s="24" t="str">
        <f>IF(J1261,P1262,T1260)</f>
        <v>(중동, 초당마을주공아파트)</v>
      </c>
      <c r="U1261" s="24" t="str">
        <f t="shared" si="317"/>
        <v>중</v>
      </c>
      <c r="V1261" s="25">
        <f>IF(J1261,M1261,V1260)</f>
        <v>14</v>
      </c>
      <c r="W1261" s="24" t="str">
        <f t="shared" si="318"/>
        <v/>
      </c>
      <c r="X1261" s="26"/>
      <c r="Y1261" s="7"/>
      <c r="Z1261" s="7"/>
      <c r="AA1261" s="7"/>
      <c r="AB1261" s="5"/>
      <c r="AC1261" s="5"/>
      <c r="AD1261" s="5"/>
      <c r="AE1261" s="5"/>
      <c r="AF1261" s="5"/>
      <c r="AG1261" s="5"/>
    </row>
    <row r="1262" spans="1:33" ht="15.95" customHeight="1" x14ac:dyDescent="0.3">
      <c r="A1262" s="22" t="b">
        <f t="shared" si="307"/>
        <v>1</v>
      </c>
      <c r="B1262" s="22" t="b">
        <f t="shared" si="308"/>
        <v>0</v>
      </c>
      <c r="C1262" s="22" t="b">
        <f t="shared" si="309"/>
        <v>0</v>
      </c>
      <c r="D1262" s="22" t="b">
        <f t="shared" si="310"/>
        <v>0</v>
      </c>
      <c r="E1262" s="22" t="b">
        <f t="shared" si="311"/>
        <v>0</v>
      </c>
      <c r="F1262" s="22" t="b">
        <f t="shared" si="306"/>
        <v>0</v>
      </c>
      <c r="G1262" s="22" t="b">
        <f t="shared" si="321"/>
        <v>0</v>
      </c>
      <c r="H1262" s="22" t="b">
        <f t="shared" si="312"/>
        <v>0</v>
      </c>
      <c r="I1262" s="22" t="b">
        <f t="shared" si="319"/>
        <v>0</v>
      </c>
      <c r="J1262" s="22" t="b">
        <f t="shared" si="313"/>
        <v>1</v>
      </c>
      <c r="K1262" s="3" t="str">
        <f>IF(AND(J1262,RIGHT(Y1262)="통"),Y1262,"")</f>
        <v/>
      </c>
      <c r="L1262" s="3" t="str">
        <f t="shared" si="314"/>
        <v/>
      </c>
      <c r="M1262" s="3" t="str">
        <f t="shared" si="315"/>
        <v/>
      </c>
      <c r="N1262" s="64" t="str">
        <f t="shared" si="320"/>
        <v/>
      </c>
      <c r="O1262" s="3" t="str">
        <f>IF(I1262,IF(I1263,CONCATENATE(Y1262,O1263),Y1262),"")</f>
        <v/>
      </c>
      <c r="P1262" s="19" t="str">
        <f>IF(G1262,O1262,IF(D1262,Y1262,""))</f>
        <v/>
      </c>
      <c r="Q1262" s="23" t="e">
        <f>_xlfn.XLOOKUP(R1262,summary!C1:C36,summary!B1:B36)</f>
        <v>#N/A</v>
      </c>
      <c r="R1262" s="24" t="str">
        <f t="shared" si="316"/>
        <v>읍 면 동</v>
      </c>
      <c r="S1262" s="24" t="str">
        <f>IF(J1262,Y1262,S1261)</f>
        <v>통 리 명</v>
      </c>
      <c r="T1262" s="24" t="str">
        <f>IF(J1262,P1263,T1261)</f>
        <v/>
      </c>
      <c r="U1262" s="25" t="str">
        <f t="shared" si="317"/>
        <v/>
      </c>
      <c r="V1262" s="24" t="str">
        <f>IF(J1262,M1262,V1261)</f>
        <v/>
      </c>
      <c r="W1262" s="24" t="str">
        <f t="shared" si="318"/>
        <v/>
      </c>
      <c r="X1262" s="21" t="s">
        <v>141</v>
      </c>
      <c r="Y1262" s="2" t="s">
        <v>142</v>
      </c>
      <c r="Z1262" s="2" t="s">
        <v>74</v>
      </c>
      <c r="AA1262" s="2" t="s">
        <v>143</v>
      </c>
      <c r="AB1262" s="5"/>
      <c r="AC1262" s="5"/>
      <c r="AD1262" s="5"/>
      <c r="AE1262" s="5"/>
      <c r="AF1262" s="5"/>
      <c r="AG1262" s="5"/>
    </row>
    <row r="1263" spans="1:33" ht="15.95" customHeight="1" x14ac:dyDescent="0.3">
      <c r="A1263" s="22" t="b">
        <f t="shared" si="307"/>
        <v>1</v>
      </c>
      <c r="B1263" s="22" t="b">
        <f t="shared" si="308"/>
        <v>0</v>
      </c>
      <c r="C1263" s="22" t="b">
        <f t="shared" si="309"/>
        <v>0</v>
      </c>
      <c r="D1263" s="22" t="b">
        <f t="shared" si="310"/>
        <v>0</v>
      </c>
      <c r="E1263" s="22" t="b">
        <f t="shared" si="311"/>
        <v>0</v>
      </c>
      <c r="F1263" s="22" t="b">
        <f t="shared" ref="F1263:F1326" si="322">_xlfn.XOR(B1263,C1263)</f>
        <v>0</v>
      </c>
      <c r="G1263" s="22" t="b">
        <f t="shared" si="321"/>
        <v>0</v>
      </c>
      <c r="H1263" s="22" t="b">
        <f t="shared" si="312"/>
        <v>0</v>
      </c>
      <c r="I1263" s="22" t="b">
        <f t="shared" si="319"/>
        <v>0</v>
      </c>
      <c r="J1263" s="22" t="b">
        <f t="shared" si="313"/>
        <v>1</v>
      </c>
      <c r="K1263" s="3" t="str">
        <f>IF(AND(J1263,RIGHT(Y1263)="통"),Y1263,"")</f>
        <v>중15통</v>
      </c>
      <c r="L1263" s="3" t="str">
        <f t="shared" si="314"/>
        <v>15</v>
      </c>
      <c r="M1263" s="22">
        <f t="shared" si="315"/>
        <v>15</v>
      </c>
      <c r="N1263" s="64" t="str">
        <f t="shared" si="320"/>
        <v>중</v>
      </c>
      <c r="O1263" s="3" t="str">
        <f>IF(I1263,IF(I1264,CONCATENATE(Y1263,O1264),Y1263),"")</f>
        <v/>
      </c>
      <c r="P1263" s="19" t="str">
        <f>IF(G1263,O1263,IF(D1263,Y1263,""))</f>
        <v/>
      </c>
      <c r="Q1263" s="23">
        <f>_xlfn.XLOOKUP(R1263,summary!C1:C36,summary!B1:B36)</f>
        <v>43777</v>
      </c>
      <c r="R1263" s="24" t="str">
        <f t="shared" si="316"/>
        <v>동백2동</v>
      </c>
      <c r="S1263" s="24" t="str">
        <f>IF(J1263,Y1263,S1262)</f>
        <v>중15통</v>
      </c>
      <c r="T1263" s="24" t="str">
        <f>IF(J1263,P1264,T1262)</f>
        <v>(중동, 백현마을동일하이빌)</v>
      </c>
      <c r="U1263" s="24" t="str">
        <f t="shared" si="317"/>
        <v>중</v>
      </c>
      <c r="V1263" s="25">
        <f>IF(J1263,M1263,V1262)</f>
        <v>15</v>
      </c>
      <c r="W1263" s="25">
        <f t="shared" si="318"/>
        <v>1</v>
      </c>
      <c r="X1263" s="21" t="s">
        <v>36</v>
      </c>
      <c r="Y1263" s="2" t="s">
        <v>1479</v>
      </c>
      <c r="Z1263" s="2" t="s">
        <v>79</v>
      </c>
      <c r="AA1263" s="2" t="s">
        <v>1481</v>
      </c>
      <c r="AB1263" s="5"/>
      <c r="AC1263" s="5"/>
      <c r="AD1263" s="5"/>
      <c r="AE1263" s="5"/>
      <c r="AF1263" s="5"/>
      <c r="AG1263" s="5"/>
    </row>
    <row r="1264" spans="1:33" ht="15.95" customHeight="1" x14ac:dyDescent="0.3">
      <c r="A1264" s="22" t="b">
        <f t="shared" si="307"/>
        <v>1</v>
      </c>
      <c r="B1264" s="22" t="b">
        <f t="shared" si="308"/>
        <v>1</v>
      </c>
      <c r="C1264" s="22" t="b">
        <f t="shared" si="309"/>
        <v>0</v>
      </c>
      <c r="D1264" s="22" t="b">
        <f t="shared" si="310"/>
        <v>0</v>
      </c>
      <c r="E1264" s="22" t="b">
        <f t="shared" si="311"/>
        <v>1</v>
      </c>
      <c r="F1264" s="22" t="b">
        <f t="shared" si="322"/>
        <v>1</v>
      </c>
      <c r="G1264" s="22" t="b">
        <f t="shared" si="321"/>
        <v>1</v>
      </c>
      <c r="H1264" s="22" t="b">
        <f t="shared" si="312"/>
        <v>0</v>
      </c>
      <c r="I1264" s="22" t="b">
        <f t="shared" si="319"/>
        <v>1</v>
      </c>
      <c r="J1264" s="22" t="b">
        <f t="shared" si="313"/>
        <v>0</v>
      </c>
      <c r="K1264" s="3" t="str">
        <f>IF(AND(J1264,RIGHT(Y1264)="통"),Y1264,"")</f>
        <v/>
      </c>
      <c r="L1264" s="3" t="str">
        <f t="shared" si="314"/>
        <v/>
      </c>
      <c r="M1264" s="3" t="str">
        <f t="shared" si="315"/>
        <v/>
      </c>
      <c r="N1264" s="64" t="str">
        <f t="shared" si="320"/>
        <v/>
      </c>
      <c r="O1264" s="3" t="str">
        <f>IF(I1264,IF(I1265,CONCATENATE(Y1264,O1265),Y1264),"")</f>
        <v>(중동, 백현마을동일하이빌)</v>
      </c>
      <c r="P1264" s="19" t="str">
        <f>IF(G1264,O1264,IF(D1264,Y1264,""))</f>
        <v>(중동, 백현마을동일하이빌)</v>
      </c>
      <c r="Q1264" s="23">
        <f>_xlfn.XLOOKUP(R1264,summary!C1:C36,summary!B1:B36)</f>
        <v>43777</v>
      </c>
      <c r="R1264" s="24" t="str">
        <f t="shared" si="316"/>
        <v>동백2동</v>
      </c>
      <c r="S1264" s="24" t="str">
        <f>IF(J1264,Y1264,S1263)</f>
        <v>중15통</v>
      </c>
      <c r="T1264" s="24" t="str">
        <f>IF(J1264,P1265,T1263)</f>
        <v>(중동, 백현마을동일하이빌)</v>
      </c>
      <c r="U1264" s="24" t="str">
        <f t="shared" si="317"/>
        <v>중</v>
      </c>
      <c r="V1264" s="25">
        <f>IF(J1264,M1264,V1263)</f>
        <v>15</v>
      </c>
      <c r="W1264" s="25">
        <f t="shared" si="318"/>
        <v>2</v>
      </c>
      <c r="X1264" s="26"/>
      <c r="Y1264" s="2" t="s">
        <v>1346</v>
      </c>
      <c r="Z1264" s="2" t="s">
        <v>81</v>
      </c>
      <c r="AA1264" s="2" t="s">
        <v>1482</v>
      </c>
      <c r="AB1264" s="5"/>
      <c r="AC1264" s="5"/>
      <c r="AD1264" s="5"/>
      <c r="AE1264" s="5"/>
      <c r="AF1264" s="5"/>
      <c r="AG1264" s="5"/>
    </row>
    <row r="1265" spans="1:33" ht="15.95" customHeight="1" x14ac:dyDescent="0.3">
      <c r="A1265" s="22" t="b">
        <f t="shared" si="307"/>
        <v>1</v>
      </c>
      <c r="B1265" s="22" t="b">
        <f t="shared" si="308"/>
        <v>0</v>
      </c>
      <c r="C1265" s="22" t="b">
        <f t="shared" si="309"/>
        <v>0</v>
      </c>
      <c r="D1265" s="22" t="b">
        <f t="shared" si="310"/>
        <v>0</v>
      </c>
      <c r="E1265" s="22" t="b">
        <f t="shared" si="311"/>
        <v>0</v>
      </c>
      <c r="F1265" s="22" t="b">
        <f t="shared" si="322"/>
        <v>0</v>
      </c>
      <c r="G1265" s="22" t="b">
        <f t="shared" si="321"/>
        <v>0</v>
      </c>
      <c r="H1265" s="22" t="b">
        <f t="shared" si="312"/>
        <v>0</v>
      </c>
      <c r="I1265" s="22" t="b">
        <f t="shared" si="319"/>
        <v>1</v>
      </c>
      <c r="J1265" s="22" t="b">
        <f t="shared" si="313"/>
        <v>0</v>
      </c>
      <c r="K1265" s="3" t="str">
        <f>IF(AND(J1265,RIGHT(Y1265)="통"),Y1265,"")</f>
        <v/>
      </c>
      <c r="L1265" s="3" t="str">
        <f t="shared" si="314"/>
        <v/>
      </c>
      <c r="M1265" s="3" t="str">
        <f t="shared" si="315"/>
        <v/>
      </c>
      <c r="N1265" s="64" t="str">
        <f t="shared" si="320"/>
        <v/>
      </c>
      <c r="O1265" s="3" t="str">
        <f>IF(I1265,IF(I1266,CONCATENATE(Y1265,O1266),Y1265),"")</f>
        <v>백현마을동일하이빌)</v>
      </c>
      <c r="P1265" s="19" t="str">
        <f>IF(G1265,O1265,IF(D1265,Y1265,""))</f>
        <v/>
      </c>
      <c r="Q1265" s="23">
        <f>_xlfn.XLOOKUP(R1265,summary!C1:C36,summary!B1:B36)</f>
        <v>43777</v>
      </c>
      <c r="R1265" s="24" t="str">
        <f t="shared" si="316"/>
        <v>동백2동</v>
      </c>
      <c r="S1265" s="24" t="str">
        <f>IF(J1265,Y1265,S1264)</f>
        <v>중15통</v>
      </c>
      <c r="T1265" s="24" t="str">
        <f>IF(J1265,P1266,T1264)</f>
        <v>(중동, 백현마을동일하이빌)</v>
      </c>
      <c r="U1265" s="24" t="str">
        <f t="shared" si="317"/>
        <v>중</v>
      </c>
      <c r="V1265" s="25">
        <f>IF(J1265,M1265,V1264)</f>
        <v>15</v>
      </c>
      <c r="W1265" s="25">
        <f t="shared" si="318"/>
        <v>3</v>
      </c>
      <c r="X1265" s="26"/>
      <c r="Y1265" s="2" t="s">
        <v>1119</v>
      </c>
      <c r="Z1265" s="2" t="s">
        <v>83</v>
      </c>
      <c r="AA1265" s="2" t="s">
        <v>1483</v>
      </c>
      <c r="AB1265" s="5"/>
      <c r="AC1265" s="5"/>
      <c r="AD1265" s="5"/>
      <c r="AE1265" s="5"/>
      <c r="AF1265" s="5"/>
      <c r="AG1265" s="5"/>
    </row>
    <row r="1266" spans="1:33" ht="15.95" customHeight="1" x14ac:dyDescent="0.3">
      <c r="A1266" s="22" t="b">
        <f t="shared" si="307"/>
        <v>1</v>
      </c>
      <c r="B1266" s="22" t="b">
        <f t="shared" si="308"/>
        <v>0</v>
      </c>
      <c r="C1266" s="22" t="b">
        <f t="shared" si="309"/>
        <v>1</v>
      </c>
      <c r="D1266" s="22" t="b">
        <f t="shared" si="310"/>
        <v>0</v>
      </c>
      <c r="E1266" s="22" t="b">
        <f t="shared" si="311"/>
        <v>1</v>
      </c>
      <c r="F1266" s="22" t="b">
        <f t="shared" si="322"/>
        <v>1</v>
      </c>
      <c r="G1266" s="22" t="b">
        <f t="shared" si="321"/>
        <v>0</v>
      </c>
      <c r="H1266" s="22" t="b">
        <f t="shared" si="312"/>
        <v>1</v>
      </c>
      <c r="I1266" s="22" t="b">
        <f t="shared" si="319"/>
        <v>1</v>
      </c>
      <c r="J1266" s="22" t="b">
        <f t="shared" si="313"/>
        <v>0</v>
      </c>
      <c r="K1266" s="3" t="str">
        <f>IF(AND(J1266,RIGHT(Y1266)="통"),Y1266,"")</f>
        <v/>
      </c>
      <c r="L1266" s="3" t="str">
        <f t="shared" si="314"/>
        <v/>
      </c>
      <c r="M1266" s="3" t="str">
        <f t="shared" si="315"/>
        <v/>
      </c>
      <c r="N1266" s="64" t="str">
        <f t="shared" si="320"/>
        <v/>
      </c>
      <c r="O1266" s="3" t="str">
        <f>IF(I1266,IF(I1267,CONCATENATE(Y1266,O1267),Y1266),"")</f>
        <v>동일하이빌)</v>
      </c>
      <c r="P1266" s="19" t="str">
        <f>IF(G1266,O1266,IF(D1266,Y1266,""))</f>
        <v/>
      </c>
      <c r="Q1266" s="23">
        <f>_xlfn.XLOOKUP(R1266,summary!C1:C36,summary!B1:B36)</f>
        <v>43777</v>
      </c>
      <c r="R1266" s="24" t="str">
        <f t="shared" si="316"/>
        <v>동백2동</v>
      </c>
      <c r="S1266" s="24" t="str">
        <f>IF(J1266,Y1266,S1265)</f>
        <v>중15통</v>
      </c>
      <c r="T1266" s="24" t="str">
        <f>IF(J1266,P1267,T1265)</f>
        <v>(중동, 백현마을동일하이빌)</v>
      </c>
      <c r="U1266" s="24" t="str">
        <f t="shared" si="317"/>
        <v>중</v>
      </c>
      <c r="V1266" s="25">
        <f>IF(J1266,M1266,V1265)</f>
        <v>15</v>
      </c>
      <c r="W1266" s="24" t="str">
        <f t="shared" si="318"/>
        <v/>
      </c>
      <c r="X1266" s="26"/>
      <c r="Y1266" s="2" t="s">
        <v>1484</v>
      </c>
      <c r="Z1266" s="7"/>
      <c r="AA1266" s="7"/>
      <c r="AB1266" s="5"/>
      <c r="AC1266" s="5"/>
      <c r="AD1266" s="5"/>
      <c r="AE1266" s="5"/>
      <c r="AF1266" s="5"/>
      <c r="AG1266" s="5"/>
    </row>
    <row r="1267" spans="1:33" ht="15.95" customHeight="1" x14ac:dyDescent="0.3">
      <c r="A1267" s="22" t="b">
        <f t="shared" si="307"/>
        <v>0</v>
      </c>
      <c r="B1267" s="22" t="b">
        <f t="shared" si="308"/>
        <v>0</v>
      </c>
      <c r="C1267" s="22" t="b">
        <f t="shared" si="309"/>
        <v>0</v>
      </c>
      <c r="D1267" s="22" t="b">
        <f t="shared" si="310"/>
        <v>0</v>
      </c>
      <c r="E1267" s="22" t="b">
        <f t="shared" si="311"/>
        <v>0</v>
      </c>
      <c r="F1267" s="22" t="b">
        <f t="shared" si="322"/>
        <v>0</v>
      </c>
      <c r="G1267" s="22" t="b">
        <f t="shared" si="321"/>
        <v>0</v>
      </c>
      <c r="H1267" s="22" t="b">
        <f t="shared" si="312"/>
        <v>0</v>
      </c>
      <c r="I1267" s="22" t="b">
        <f t="shared" si="319"/>
        <v>0</v>
      </c>
      <c r="J1267" s="22" t="b">
        <f t="shared" si="313"/>
        <v>0</v>
      </c>
      <c r="K1267" s="3" t="str">
        <f>IF(AND(J1267,RIGHT(Y1267)="통"),Y1267,"")</f>
        <v/>
      </c>
      <c r="L1267" s="3" t="str">
        <f t="shared" si="314"/>
        <v/>
      </c>
      <c r="M1267" s="3" t="str">
        <f t="shared" si="315"/>
        <v/>
      </c>
      <c r="N1267" s="64" t="str">
        <f t="shared" si="320"/>
        <v/>
      </c>
      <c r="O1267" s="3" t="str">
        <f>IF(I1267,IF(I1268,CONCATENATE(Y1267,O1268),Y1267),"")</f>
        <v/>
      </c>
      <c r="P1267" s="19" t="str">
        <f>IF(G1267,O1267,IF(D1267,Y1267,""))</f>
        <v/>
      </c>
      <c r="Q1267" s="23">
        <f>_xlfn.XLOOKUP(R1267,summary!C1:C36,summary!B1:B36)</f>
        <v>43777</v>
      </c>
      <c r="R1267" s="24" t="str">
        <f t="shared" si="316"/>
        <v>동백2동</v>
      </c>
      <c r="S1267" s="24" t="str">
        <f>IF(J1267,Y1267,S1266)</f>
        <v>중15통</v>
      </c>
      <c r="T1267" s="24" t="str">
        <f>IF(J1267,P1268,T1266)</f>
        <v>(중동, 백현마을동일하이빌)</v>
      </c>
      <c r="U1267" s="24" t="str">
        <f t="shared" si="317"/>
        <v>중</v>
      </c>
      <c r="V1267" s="25">
        <f>IF(J1267,M1267,V1266)</f>
        <v>15</v>
      </c>
      <c r="W1267" s="25">
        <f t="shared" si="318"/>
        <v>4</v>
      </c>
      <c r="X1267" s="26"/>
      <c r="Y1267" s="7"/>
      <c r="Z1267" s="2" t="s">
        <v>90</v>
      </c>
      <c r="AA1267" s="2" t="s">
        <v>1485</v>
      </c>
      <c r="AB1267" s="5"/>
      <c r="AC1267" s="5"/>
      <c r="AD1267" s="5"/>
      <c r="AE1267" s="5"/>
      <c r="AF1267" s="5"/>
      <c r="AG1267" s="5"/>
    </row>
    <row r="1268" spans="1:33" ht="15.95" customHeight="1" x14ac:dyDescent="0.3">
      <c r="A1268" s="22" t="b">
        <f t="shared" si="307"/>
        <v>0</v>
      </c>
      <c r="B1268" s="22" t="b">
        <f t="shared" si="308"/>
        <v>0</v>
      </c>
      <c r="C1268" s="22" t="b">
        <f t="shared" si="309"/>
        <v>0</v>
      </c>
      <c r="D1268" s="22" t="b">
        <f t="shared" si="310"/>
        <v>0</v>
      </c>
      <c r="E1268" s="22" t="b">
        <f t="shared" si="311"/>
        <v>0</v>
      </c>
      <c r="F1268" s="22" t="b">
        <f t="shared" si="322"/>
        <v>0</v>
      </c>
      <c r="G1268" s="22" t="b">
        <f t="shared" si="321"/>
        <v>0</v>
      </c>
      <c r="H1268" s="22" t="b">
        <f t="shared" si="312"/>
        <v>0</v>
      </c>
      <c r="I1268" s="22" t="b">
        <f t="shared" si="319"/>
        <v>0</v>
      </c>
      <c r="J1268" s="22" t="b">
        <f t="shared" si="313"/>
        <v>0</v>
      </c>
      <c r="K1268" s="3" t="str">
        <f>IF(AND(J1268,RIGHT(Y1268)="통"),Y1268,"")</f>
        <v/>
      </c>
      <c r="L1268" s="3" t="str">
        <f t="shared" si="314"/>
        <v/>
      </c>
      <c r="M1268" s="3" t="str">
        <f t="shared" si="315"/>
        <v/>
      </c>
      <c r="N1268" s="64" t="str">
        <f t="shared" si="320"/>
        <v/>
      </c>
      <c r="O1268" s="3" t="str">
        <f>IF(I1268,IF(I1269,CONCATENATE(Y1268,O1269),Y1268),"")</f>
        <v/>
      </c>
      <c r="P1268" s="19" t="str">
        <f>IF(G1268,O1268,IF(D1268,Y1268,""))</f>
        <v/>
      </c>
      <c r="Q1268" s="23">
        <f>_xlfn.XLOOKUP(R1268,summary!C1:C36,summary!B1:B36)</f>
        <v>43777</v>
      </c>
      <c r="R1268" s="24" t="str">
        <f t="shared" si="316"/>
        <v>동백2동</v>
      </c>
      <c r="S1268" s="24" t="str">
        <f>IF(J1268,Y1268,S1267)</f>
        <v>중15통</v>
      </c>
      <c r="T1268" s="24" t="str">
        <f>IF(J1268,P1269,T1267)</f>
        <v>(중동, 백현마을동일하이빌)</v>
      </c>
      <c r="U1268" s="24" t="str">
        <f t="shared" si="317"/>
        <v>중</v>
      </c>
      <c r="V1268" s="25">
        <f>IF(J1268,M1268,V1267)</f>
        <v>15</v>
      </c>
      <c r="W1268" s="25">
        <f t="shared" si="318"/>
        <v>5</v>
      </c>
      <c r="X1268" s="26"/>
      <c r="Y1268" s="7"/>
      <c r="Z1268" s="2" t="s">
        <v>106</v>
      </c>
      <c r="AA1268" s="2" t="s">
        <v>1486</v>
      </c>
      <c r="AB1268" s="5"/>
      <c r="AC1268" s="5"/>
      <c r="AD1268" s="5"/>
      <c r="AE1268" s="5"/>
      <c r="AF1268" s="5"/>
      <c r="AG1268" s="5"/>
    </row>
    <row r="1269" spans="1:33" ht="15.95" customHeight="1" x14ac:dyDescent="0.3">
      <c r="A1269" s="22" t="b">
        <f t="shared" si="307"/>
        <v>0</v>
      </c>
      <c r="B1269" s="22" t="b">
        <f t="shared" si="308"/>
        <v>0</v>
      </c>
      <c r="C1269" s="22" t="b">
        <f t="shared" si="309"/>
        <v>0</v>
      </c>
      <c r="D1269" s="22" t="b">
        <f t="shared" si="310"/>
        <v>0</v>
      </c>
      <c r="E1269" s="22" t="b">
        <f t="shared" si="311"/>
        <v>0</v>
      </c>
      <c r="F1269" s="22" t="b">
        <f t="shared" si="322"/>
        <v>0</v>
      </c>
      <c r="G1269" s="22" t="b">
        <f t="shared" si="321"/>
        <v>0</v>
      </c>
      <c r="H1269" s="22" t="b">
        <f t="shared" si="312"/>
        <v>0</v>
      </c>
      <c r="I1269" s="22" t="b">
        <f t="shared" si="319"/>
        <v>0</v>
      </c>
      <c r="J1269" s="22" t="b">
        <f t="shared" si="313"/>
        <v>0</v>
      </c>
      <c r="K1269" s="3" t="str">
        <f>IF(AND(J1269,RIGHT(Y1269)="통"),Y1269,"")</f>
        <v/>
      </c>
      <c r="L1269" s="3" t="str">
        <f t="shared" si="314"/>
        <v/>
      </c>
      <c r="M1269" s="3" t="str">
        <f t="shared" si="315"/>
        <v/>
      </c>
      <c r="N1269" s="64" t="str">
        <f t="shared" si="320"/>
        <v/>
      </c>
      <c r="O1269" s="3" t="str">
        <f>IF(I1269,IF(I1270,CONCATENATE(Y1269,O1270),Y1269),"")</f>
        <v/>
      </c>
      <c r="P1269" s="19" t="str">
        <f>IF(G1269,O1269,IF(D1269,Y1269,""))</f>
        <v/>
      </c>
      <c r="Q1269" s="23">
        <f>_xlfn.XLOOKUP(R1269,summary!C1:C36,summary!B1:B36)</f>
        <v>43777</v>
      </c>
      <c r="R1269" s="24" t="str">
        <f t="shared" si="316"/>
        <v>동백2동</v>
      </c>
      <c r="S1269" s="24" t="str">
        <f>IF(J1269,Y1269,S1268)</f>
        <v>중15통</v>
      </c>
      <c r="T1269" s="24" t="str">
        <f>IF(J1269,P1270,T1268)</f>
        <v>(중동, 백현마을동일하이빌)</v>
      </c>
      <c r="U1269" s="24" t="str">
        <f t="shared" si="317"/>
        <v>중</v>
      </c>
      <c r="V1269" s="25">
        <f>IF(J1269,M1269,V1268)</f>
        <v>15</v>
      </c>
      <c r="W1269" s="25">
        <f t="shared" si="318"/>
        <v>6</v>
      </c>
      <c r="X1269" s="26"/>
      <c r="Y1269" s="7"/>
      <c r="Z1269" s="2" t="s">
        <v>108</v>
      </c>
      <c r="AA1269" s="2" t="s">
        <v>1487</v>
      </c>
      <c r="AB1269" s="5"/>
      <c r="AC1269" s="5"/>
      <c r="AD1269" s="5"/>
      <c r="AE1269" s="5"/>
      <c r="AF1269" s="5"/>
      <c r="AG1269" s="5"/>
    </row>
    <row r="1270" spans="1:33" ht="15.95" customHeight="1" x14ac:dyDescent="0.3">
      <c r="A1270" s="22" t="b">
        <f t="shared" si="307"/>
        <v>0</v>
      </c>
      <c r="B1270" s="22" t="b">
        <f t="shared" si="308"/>
        <v>0</v>
      </c>
      <c r="C1270" s="22" t="b">
        <f t="shared" si="309"/>
        <v>0</v>
      </c>
      <c r="D1270" s="22" t="b">
        <f t="shared" si="310"/>
        <v>0</v>
      </c>
      <c r="E1270" s="22" t="b">
        <f t="shared" si="311"/>
        <v>0</v>
      </c>
      <c r="F1270" s="22" t="b">
        <f t="shared" si="322"/>
        <v>0</v>
      </c>
      <c r="G1270" s="22" t="b">
        <f t="shared" si="321"/>
        <v>0</v>
      </c>
      <c r="H1270" s="22" t="b">
        <f t="shared" si="312"/>
        <v>0</v>
      </c>
      <c r="I1270" s="22" t="b">
        <f t="shared" si="319"/>
        <v>0</v>
      </c>
      <c r="J1270" s="22" t="b">
        <f t="shared" si="313"/>
        <v>0</v>
      </c>
      <c r="K1270" s="3" t="str">
        <f>IF(AND(J1270,RIGHT(Y1270)="통"),Y1270,"")</f>
        <v/>
      </c>
      <c r="L1270" s="3" t="str">
        <f t="shared" si="314"/>
        <v/>
      </c>
      <c r="M1270" s="3" t="str">
        <f t="shared" si="315"/>
        <v/>
      </c>
      <c r="N1270" s="64" t="str">
        <f t="shared" si="320"/>
        <v/>
      </c>
      <c r="O1270" s="3" t="str">
        <f>IF(I1270,IF(I1271,CONCATENATE(Y1270,O1271),Y1270),"")</f>
        <v/>
      </c>
      <c r="P1270" s="19" t="str">
        <f>IF(G1270,O1270,IF(D1270,Y1270,""))</f>
        <v/>
      </c>
      <c r="Q1270" s="23">
        <f>_xlfn.XLOOKUP(R1270,summary!C1:C36,summary!B1:B36)</f>
        <v>43777</v>
      </c>
      <c r="R1270" s="24" t="str">
        <f t="shared" si="316"/>
        <v>동백2동</v>
      </c>
      <c r="S1270" s="24" t="str">
        <f>IF(J1270,Y1270,S1269)</f>
        <v>중15통</v>
      </c>
      <c r="T1270" s="24" t="str">
        <f>IF(J1270,P1271,T1269)</f>
        <v>(중동, 백현마을동일하이빌)</v>
      </c>
      <c r="U1270" s="24" t="str">
        <f t="shared" si="317"/>
        <v>중</v>
      </c>
      <c r="V1270" s="25">
        <f>IF(J1270,M1270,V1269)</f>
        <v>15</v>
      </c>
      <c r="W1270" s="25">
        <f t="shared" si="318"/>
        <v>7</v>
      </c>
      <c r="X1270" s="26"/>
      <c r="Y1270" s="7"/>
      <c r="Z1270" s="2" t="s">
        <v>110</v>
      </c>
      <c r="AA1270" s="2" t="s">
        <v>1488</v>
      </c>
      <c r="AB1270" s="5"/>
      <c r="AC1270" s="5"/>
      <c r="AD1270" s="5"/>
      <c r="AE1270" s="5"/>
      <c r="AF1270" s="5"/>
      <c r="AG1270" s="5"/>
    </row>
    <row r="1271" spans="1:33" ht="15.95" customHeight="1" x14ac:dyDescent="0.3">
      <c r="A1271" s="22" t="b">
        <f t="shared" si="307"/>
        <v>0</v>
      </c>
      <c r="B1271" s="22" t="b">
        <f t="shared" si="308"/>
        <v>0</v>
      </c>
      <c r="C1271" s="22" t="b">
        <f t="shared" si="309"/>
        <v>0</v>
      </c>
      <c r="D1271" s="22" t="b">
        <f t="shared" si="310"/>
        <v>0</v>
      </c>
      <c r="E1271" s="22" t="b">
        <f t="shared" si="311"/>
        <v>0</v>
      </c>
      <c r="F1271" s="22" t="b">
        <f t="shared" si="322"/>
        <v>0</v>
      </c>
      <c r="G1271" s="22" t="b">
        <f t="shared" si="321"/>
        <v>0</v>
      </c>
      <c r="H1271" s="22" t="b">
        <f t="shared" si="312"/>
        <v>0</v>
      </c>
      <c r="I1271" s="22" t="b">
        <f t="shared" si="319"/>
        <v>0</v>
      </c>
      <c r="J1271" s="22" t="b">
        <f t="shared" si="313"/>
        <v>0</v>
      </c>
      <c r="K1271" s="3" t="str">
        <f>IF(AND(J1271,RIGHT(Y1271)="통"),Y1271,"")</f>
        <v/>
      </c>
      <c r="L1271" s="3" t="str">
        <f t="shared" si="314"/>
        <v/>
      </c>
      <c r="M1271" s="3" t="str">
        <f t="shared" si="315"/>
        <v/>
      </c>
      <c r="N1271" s="64" t="str">
        <f t="shared" si="320"/>
        <v/>
      </c>
      <c r="O1271" s="3" t="str">
        <f>IF(I1271,IF(I1272,CONCATENATE(Y1271,O1272),Y1271),"")</f>
        <v/>
      </c>
      <c r="P1271" s="19" t="str">
        <f>IF(G1271,O1271,IF(D1271,Y1271,""))</f>
        <v/>
      </c>
      <c r="Q1271" s="23">
        <f>_xlfn.XLOOKUP(R1271,summary!C1:C36,summary!B1:B36)</f>
        <v>43777</v>
      </c>
      <c r="R1271" s="24" t="str">
        <f t="shared" si="316"/>
        <v>동백2동</v>
      </c>
      <c r="S1271" s="24" t="str">
        <f>IF(J1271,Y1271,S1270)</f>
        <v>중15통</v>
      </c>
      <c r="T1271" s="24" t="str">
        <f>IF(J1271,P1272,T1270)</f>
        <v>(중동, 백현마을동일하이빌)</v>
      </c>
      <c r="U1271" s="24" t="str">
        <f t="shared" si="317"/>
        <v>중</v>
      </c>
      <c r="V1271" s="25">
        <f>IF(J1271,M1271,V1270)</f>
        <v>15</v>
      </c>
      <c r="W1271" s="25">
        <f t="shared" si="318"/>
        <v>8</v>
      </c>
      <c r="X1271" s="26"/>
      <c r="Y1271" s="7"/>
      <c r="Z1271" s="2" t="s">
        <v>112</v>
      </c>
      <c r="AA1271" s="2" t="s">
        <v>1489</v>
      </c>
      <c r="AB1271" s="5"/>
      <c r="AC1271" s="5"/>
      <c r="AD1271" s="5"/>
      <c r="AE1271" s="5"/>
      <c r="AF1271" s="5"/>
      <c r="AG1271" s="5"/>
    </row>
    <row r="1272" spans="1:33" ht="15.95" customHeight="1" x14ac:dyDescent="0.3">
      <c r="A1272" s="22" t="b">
        <f t="shared" si="307"/>
        <v>0</v>
      </c>
      <c r="B1272" s="22" t="b">
        <f t="shared" si="308"/>
        <v>0</v>
      </c>
      <c r="C1272" s="22" t="b">
        <f t="shared" si="309"/>
        <v>0</v>
      </c>
      <c r="D1272" s="22" t="b">
        <f t="shared" si="310"/>
        <v>0</v>
      </c>
      <c r="E1272" s="22" t="b">
        <f t="shared" si="311"/>
        <v>0</v>
      </c>
      <c r="F1272" s="22" t="b">
        <f t="shared" si="322"/>
        <v>0</v>
      </c>
      <c r="G1272" s="22" t="b">
        <f t="shared" si="321"/>
        <v>0</v>
      </c>
      <c r="H1272" s="22" t="b">
        <f t="shared" si="312"/>
        <v>0</v>
      </c>
      <c r="I1272" s="22" t="b">
        <f t="shared" si="319"/>
        <v>0</v>
      </c>
      <c r="J1272" s="22" t="b">
        <f t="shared" si="313"/>
        <v>0</v>
      </c>
      <c r="K1272" s="3" t="str">
        <f>IF(AND(J1272,RIGHT(Y1272)="통"),Y1272,"")</f>
        <v/>
      </c>
      <c r="L1272" s="3" t="str">
        <f t="shared" si="314"/>
        <v/>
      </c>
      <c r="M1272" s="3" t="str">
        <f t="shared" si="315"/>
        <v/>
      </c>
      <c r="N1272" s="64" t="str">
        <f t="shared" si="320"/>
        <v/>
      </c>
      <c r="O1272" s="3" t="str">
        <f>IF(I1272,IF(I1273,CONCATENATE(Y1272,O1273),Y1272),"")</f>
        <v/>
      </c>
      <c r="P1272" s="19" t="str">
        <f>IF(G1272,O1272,IF(D1272,Y1272,""))</f>
        <v/>
      </c>
      <c r="Q1272" s="23">
        <f>_xlfn.XLOOKUP(R1272,summary!C1:C36,summary!B1:B36)</f>
        <v>43777</v>
      </c>
      <c r="R1272" s="24" t="str">
        <f t="shared" si="316"/>
        <v>동백2동</v>
      </c>
      <c r="S1272" s="24" t="str">
        <f>IF(J1272,Y1272,S1271)</f>
        <v>중15통</v>
      </c>
      <c r="T1272" s="24" t="str">
        <f>IF(J1272,P1273,T1271)</f>
        <v>(중동, 백현마을동일하이빌)</v>
      </c>
      <c r="U1272" s="24" t="str">
        <f t="shared" si="317"/>
        <v>중</v>
      </c>
      <c r="V1272" s="25">
        <f>IF(J1272,M1272,V1271)</f>
        <v>15</v>
      </c>
      <c r="W1272" s="25">
        <f t="shared" si="318"/>
        <v>9</v>
      </c>
      <c r="X1272" s="26"/>
      <c r="Y1272" s="7"/>
      <c r="Z1272" s="2" t="s">
        <v>114</v>
      </c>
      <c r="AA1272" s="2" t="s">
        <v>1490</v>
      </c>
      <c r="AB1272" s="5"/>
      <c r="AC1272" s="5"/>
      <c r="AD1272" s="5"/>
      <c r="AE1272" s="5"/>
      <c r="AF1272" s="5"/>
      <c r="AG1272" s="5"/>
    </row>
    <row r="1273" spans="1:33" ht="15.95" customHeight="1" x14ac:dyDescent="0.3">
      <c r="A1273" s="22" t="b">
        <f t="shared" si="307"/>
        <v>1</v>
      </c>
      <c r="B1273" s="22" t="b">
        <f t="shared" si="308"/>
        <v>0</v>
      </c>
      <c r="C1273" s="22" t="b">
        <f t="shared" si="309"/>
        <v>0</v>
      </c>
      <c r="D1273" s="22" t="b">
        <f t="shared" si="310"/>
        <v>0</v>
      </c>
      <c r="E1273" s="22" t="b">
        <f t="shared" si="311"/>
        <v>0</v>
      </c>
      <c r="F1273" s="22" t="b">
        <f t="shared" si="322"/>
        <v>0</v>
      </c>
      <c r="G1273" s="22" t="b">
        <f t="shared" si="321"/>
        <v>0</v>
      </c>
      <c r="H1273" s="22" t="b">
        <f t="shared" si="312"/>
        <v>0</v>
      </c>
      <c r="I1273" s="22" t="b">
        <f t="shared" si="319"/>
        <v>0</v>
      </c>
      <c r="J1273" s="22" t="b">
        <f t="shared" si="313"/>
        <v>1</v>
      </c>
      <c r="K1273" s="3" t="str">
        <f>IF(AND(J1273,RIGHT(Y1273)="통"),Y1273,"")</f>
        <v>중16통</v>
      </c>
      <c r="L1273" s="3" t="str">
        <f t="shared" si="314"/>
        <v>16</v>
      </c>
      <c r="M1273" s="22">
        <f t="shared" si="315"/>
        <v>16</v>
      </c>
      <c r="N1273" s="64" t="str">
        <f t="shared" si="320"/>
        <v>중</v>
      </c>
      <c r="O1273" s="3" t="str">
        <f>IF(I1273,IF(I1274,CONCATENATE(Y1273,O1274),Y1273),"")</f>
        <v/>
      </c>
      <c r="P1273" s="19" t="str">
        <f>IF(G1273,O1273,IF(D1273,Y1273,""))</f>
        <v/>
      </c>
      <c r="Q1273" s="23">
        <f>_xlfn.XLOOKUP(R1273,summary!C1:C36,summary!B1:B36)</f>
        <v>43777</v>
      </c>
      <c r="R1273" s="24" t="str">
        <f t="shared" si="316"/>
        <v>동백2동</v>
      </c>
      <c r="S1273" s="24" t="str">
        <f>IF(J1273,Y1273,S1272)</f>
        <v>중16통</v>
      </c>
      <c r="T1273" s="24" t="str">
        <f>IF(J1273,P1274,T1272)</f>
        <v>(중동, 백현마을동일하이빌)</v>
      </c>
      <c r="U1273" s="24" t="str">
        <f t="shared" si="317"/>
        <v>중</v>
      </c>
      <c r="V1273" s="25">
        <f>IF(J1273,M1273,V1272)</f>
        <v>16</v>
      </c>
      <c r="W1273" s="25">
        <f t="shared" si="318"/>
        <v>1</v>
      </c>
      <c r="X1273" s="26"/>
      <c r="Y1273" s="2" t="s">
        <v>1491</v>
      </c>
      <c r="Z1273" s="2" t="s">
        <v>79</v>
      </c>
      <c r="AA1273" s="2" t="s">
        <v>1492</v>
      </c>
      <c r="AB1273" s="5"/>
      <c r="AC1273" s="5"/>
      <c r="AD1273" s="5"/>
      <c r="AE1273" s="5"/>
      <c r="AF1273" s="5"/>
      <c r="AG1273" s="5"/>
    </row>
    <row r="1274" spans="1:33" ht="15.95" customHeight="1" x14ac:dyDescent="0.3">
      <c r="A1274" s="22" t="b">
        <f t="shared" si="307"/>
        <v>1</v>
      </c>
      <c r="B1274" s="22" t="b">
        <f t="shared" si="308"/>
        <v>1</v>
      </c>
      <c r="C1274" s="22" t="b">
        <f t="shared" si="309"/>
        <v>0</v>
      </c>
      <c r="D1274" s="22" t="b">
        <f t="shared" si="310"/>
        <v>0</v>
      </c>
      <c r="E1274" s="22" t="b">
        <f t="shared" si="311"/>
        <v>1</v>
      </c>
      <c r="F1274" s="22" t="b">
        <f t="shared" si="322"/>
        <v>1</v>
      </c>
      <c r="G1274" s="22" t="b">
        <f t="shared" si="321"/>
        <v>1</v>
      </c>
      <c r="H1274" s="22" t="b">
        <f t="shared" si="312"/>
        <v>0</v>
      </c>
      <c r="I1274" s="22" t="b">
        <f t="shared" si="319"/>
        <v>1</v>
      </c>
      <c r="J1274" s="22" t="b">
        <f t="shared" si="313"/>
        <v>0</v>
      </c>
      <c r="K1274" s="3" t="str">
        <f>IF(AND(J1274,RIGHT(Y1274)="통"),Y1274,"")</f>
        <v/>
      </c>
      <c r="L1274" s="3" t="str">
        <f t="shared" si="314"/>
        <v/>
      </c>
      <c r="M1274" s="3" t="str">
        <f t="shared" si="315"/>
        <v/>
      </c>
      <c r="N1274" s="64" t="str">
        <f t="shared" si="320"/>
        <v/>
      </c>
      <c r="O1274" s="3" t="str">
        <f>IF(I1274,IF(I1275,CONCATENATE(Y1274,O1275),Y1274),"")</f>
        <v>(중동, 백현마을동일하이빌)</v>
      </c>
      <c r="P1274" s="19" t="str">
        <f>IF(G1274,O1274,IF(D1274,Y1274,""))</f>
        <v>(중동, 백현마을동일하이빌)</v>
      </c>
      <c r="Q1274" s="23">
        <f>_xlfn.XLOOKUP(R1274,summary!C1:C36,summary!B1:B36)</f>
        <v>43777</v>
      </c>
      <c r="R1274" s="24" t="str">
        <f t="shared" si="316"/>
        <v>동백2동</v>
      </c>
      <c r="S1274" s="24" t="str">
        <f>IF(J1274,Y1274,S1273)</f>
        <v>중16통</v>
      </c>
      <c r="T1274" s="24" t="str">
        <f>IF(J1274,P1275,T1273)</f>
        <v>(중동, 백현마을동일하이빌)</v>
      </c>
      <c r="U1274" s="24" t="str">
        <f t="shared" si="317"/>
        <v>중</v>
      </c>
      <c r="V1274" s="25">
        <f>IF(J1274,M1274,V1273)</f>
        <v>16</v>
      </c>
      <c r="W1274" s="25">
        <f t="shared" si="318"/>
        <v>2</v>
      </c>
      <c r="X1274" s="26"/>
      <c r="Y1274" s="2" t="s">
        <v>1346</v>
      </c>
      <c r="Z1274" s="2" t="s">
        <v>81</v>
      </c>
      <c r="AA1274" s="2" t="s">
        <v>1493</v>
      </c>
      <c r="AB1274" s="5"/>
      <c r="AC1274" s="5"/>
      <c r="AD1274" s="5"/>
      <c r="AE1274" s="5"/>
      <c r="AF1274" s="5"/>
      <c r="AG1274" s="5"/>
    </row>
    <row r="1275" spans="1:33" ht="15.95" customHeight="1" x14ac:dyDescent="0.3">
      <c r="A1275" s="22" t="b">
        <f t="shared" si="307"/>
        <v>1</v>
      </c>
      <c r="B1275" s="22" t="b">
        <f t="shared" si="308"/>
        <v>0</v>
      </c>
      <c r="C1275" s="22" t="b">
        <f t="shared" si="309"/>
        <v>0</v>
      </c>
      <c r="D1275" s="22" t="b">
        <f t="shared" si="310"/>
        <v>0</v>
      </c>
      <c r="E1275" s="22" t="b">
        <f t="shared" si="311"/>
        <v>0</v>
      </c>
      <c r="F1275" s="22" t="b">
        <f t="shared" si="322"/>
        <v>0</v>
      </c>
      <c r="G1275" s="22" t="b">
        <f t="shared" si="321"/>
        <v>0</v>
      </c>
      <c r="H1275" s="22" t="b">
        <f t="shared" si="312"/>
        <v>0</v>
      </c>
      <c r="I1275" s="22" t="b">
        <f t="shared" si="319"/>
        <v>1</v>
      </c>
      <c r="J1275" s="22" t="b">
        <f t="shared" si="313"/>
        <v>0</v>
      </c>
      <c r="K1275" s="3" t="str">
        <f>IF(AND(J1275,RIGHT(Y1275)="통"),Y1275,"")</f>
        <v/>
      </c>
      <c r="L1275" s="3" t="str">
        <f t="shared" si="314"/>
        <v/>
      </c>
      <c r="M1275" s="3" t="str">
        <f t="shared" si="315"/>
        <v/>
      </c>
      <c r="N1275" s="64" t="str">
        <f t="shared" si="320"/>
        <v/>
      </c>
      <c r="O1275" s="3" t="str">
        <f>IF(I1275,IF(I1276,CONCATENATE(Y1275,O1276),Y1275),"")</f>
        <v>백현마을동일하이빌)</v>
      </c>
      <c r="P1275" s="19" t="str">
        <f>IF(G1275,O1275,IF(D1275,Y1275,""))</f>
        <v/>
      </c>
      <c r="Q1275" s="23">
        <f>_xlfn.XLOOKUP(R1275,summary!C1:C36,summary!B1:B36)</f>
        <v>43777</v>
      </c>
      <c r="R1275" s="24" t="str">
        <f t="shared" si="316"/>
        <v>동백2동</v>
      </c>
      <c r="S1275" s="24" t="str">
        <f>IF(J1275,Y1275,S1274)</f>
        <v>중16통</v>
      </c>
      <c r="T1275" s="24" t="str">
        <f>IF(J1275,P1276,T1274)</f>
        <v>(중동, 백현마을동일하이빌)</v>
      </c>
      <c r="U1275" s="24" t="str">
        <f t="shared" si="317"/>
        <v>중</v>
      </c>
      <c r="V1275" s="25">
        <f>IF(J1275,M1275,V1274)</f>
        <v>16</v>
      </c>
      <c r="W1275" s="25">
        <f t="shared" si="318"/>
        <v>3</v>
      </c>
      <c r="X1275" s="26"/>
      <c r="Y1275" s="2" t="s">
        <v>1119</v>
      </c>
      <c r="Z1275" s="2" t="s">
        <v>83</v>
      </c>
      <c r="AA1275" s="2" t="s">
        <v>1494</v>
      </c>
      <c r="AB1275" s="5"/>
      <c r="AC1275" s="5"/>
      <c r="AD1275" s="5"/>
      <c r="AE1275" s="5"/>
      <c r="AF1275" s="5"/>
      <c r="AG1275" s="5"/>
    </row>
    <row r="1276" spans="1:33" ht="15.95" customHeight="1" x14ac:dyDescent="0.3">
      <c r="A1276" s="22" t="b">
        <f t="shared" si="307"/>
        <v>1</v>
      </c>
      <c r="B1276" s="22" t="b">
        <f t="shared" si="308"/>
        <v>0</v>
      </c>
      <c r="C1276" s="22" t="b">
        <f t="shared" si="309"/>
        <v>1</v>
      </c>
      <c r="D1276" s="22" t="b">
        <f t="shared" si="310"/>
        <v>0</v>
      </c>
      <c r="E1276" s="22" t="b">
        <f t="shared" si="311"/>
        <v>1</v>
      </c>
      <c r="F1276" s="22" t="b">
        <f t="shared" si="322"/>
        <v>1</v>
      </c>
      <c r="G1276" s="22" t="b">
        <f t="shared" si="321"/>
        <v>0</v>
      </c>
      <c r="H1276" s="22" t="b">
        <f t="shared" si="312"/>
        <v>1</v>
      </c>
      <c r="I1276" s="22" t="b">
        <f t="shared" si="319"/>
        <v>1</v>
      </c>
      <c r="J1276" s="22" t="b">
        <f t="shared" si="313"/>
        <v>0</v>
      </c>
      <c r="K1276" s="3" t="str">
        <f>IF(AND(J1276,RIGHT(Y1276)="통"),Y1276,"")</f>
        <v/>
      </c>
      <c r="L1276" s="3" t="str">
        <f t="shared" si="314"/>
        <v/>
      </c>
      <c r="M1276" s="3" t="str">
        <f t="shared" si="315"/>
        <v/>
      </c>
      <c r="N1276" s="64" t="str">
        <f t="shared" si="320"/>
        <v/>
      </c>
      <c r="O1276" s="3" t="str">
        <f>IF(I1276,IF(I1277,CONCATENATE(Y1276,O1277),Y1276),"")</f>
        <v>동일하이빌)</v>
      </c>
      <c r="P1276" s="19" t="str">
        <f>IF(G1276,O1276,IF(D1276,Y1276,""))</f>
        <v/>
      </c>
      <c r="Q1276" s="23">
        <f>_xlfn.XLOOKUP(R1276,summary!C1:C36,summary!B1:B36)</f>
        <v>43777</v>
      </c>
      <c r="R1276" s="24" t="str">
        <f t="shared" si="316"/>
        <v>동백2동</v>
      </c>
      <c r="S1276" s="24" t="str">
        <f>IF(J1276,Y1276,S1275)</f>
        <v>중16통</v>
      </c>
      <c r="T1276" s="24" t="str">
        <f>IF(J1276,P1277,T1275)</f>
        <v>(중동, 백현마을동일하이빌)</v>
      </c>
      <c r="U1276" s="24" t="str">
        <f t="shared" si="317"/>
        <v>중</v>
      </c>
      <c r="V1276" s="25">
        <f>IF(J1276,M1276,V1275)</f>
        <v>16</v>
      </c>
      <c r="W1276" s="25">
        <f t="shared" si="318"/>
        <v>4</v>
      </c>
      <c r="X1276" s="26"/>
      <c r="Y1276" s="2" t="s">
        <v>1484</v>
      </c>
      <c r="Z1276" s="2" t="s">
        <v>90</v>
      </c>
      <c r="AA1276" s="2" t="s">
        <v>1495</v>
      </c>
      <c r="AB1276" s="5"/>
      <c r="AC1276" s="5"/>
      <c r="AD1276" s="5"/>
      <c r="AE1276" s="5"/>
      <c r="AF1276" s="5"/>
      <c r="AG1276" s="5"/>
    </row>
    <row r="1277" spans="1:33" ht="15.95" customHeight="1" x14ac:dyDescent="0.3">
      <c r="A1277" s="22" t="b">
        <f t="shared" si="307"/>
        <v>0</v>
      </c>
      <c r="B1277" s="22" t="b">
        <f t="shared" si="308"/>
        <v>0</v>
      </c>
      <c r="C1277" s="22" t="b">
        <f t="shared" si="309"/>
        <v>0</v>
      </c>
      <c r="D1277" s="22" t="b">
        <f t="shared" si="310"/>
        <v>0</v>
      </c>
      <c r="E1277" s="22" t="b">
        <f t="shared" si="311"/>
        <v>0</v>
      </c>
      <c r="F1277" s="22" t="b">
        <f t="shared" si="322"/>
        <v>0</v>
      </c>
      <c r="G1277" s="22" t="b">
        <f t="shared" si="321"/>
        <v>0</v>
      </c>
      <c r="H1277" s="22" t="b">
        <f t="shared" si="312"/>
        <v>0</v>
      </c>
      <c r="I1277" s="22" t="b">
        <f t="shared" si="319"/>
        <v>0</v>
      </c>
      <c r="J1277" s="22" t="b">
        <f t="shared" si="313"/>
        <v>0</v>
      </c>
      <c r="K1277" s="3" t="str">
        <f>IF(AND(J1277,RIGHT(Y1277)="통"),Y1277,"")</f>
        <v/>
      </c>
      <c r="L1277" s="3" t="str">
        <f t="shared" si="314"/>
        <v/>
      </c>
      <c r="M1277" s="3" t="str">
        <f t="shared" si="315"/>
        <v/>
      </c>
      <c r="N1277" s="64" t="str">
        <f t="shared" si="320"/>
        <v/>
      </c>
      <c r="O1277" s="3" t="str">
        <f>IF(I1277,IF(I1278,CONCATENATE(Y1277,O1278),Y1277),"")</f>
        <v/>
      </c>
      <c r="P1277" s="19" t="str">
        <f>IF(G1277,O1277,IF(D1277,Y1277,""))</f>
        <v/>
      </c>
      <c r="Q1277" s="23">
        <f>_xlfn.XLOOKUP(R1277,summary!C1:C36,summary!B1:B36)</f>
        <v>43777</v>
      </c>
      <c r="R1277" s="24" t="str">
        <f t="shared" si="316"/>
        <v>동백2동</v>
      </c>
      <c r="S1277" s="24" t="str">
        <f>IF(J1277,Y1277,S1276)</f>
        <v>중16통</v>
      </c>
      <c r="T1277" s="24" t="str">
        <f>IF(J1277,P1278,T1276)</f>
        <v>(중동, 백현마을동일하이빌)</v>
      </c>
      <c r="U1277" s="24" t="str">
        <f t="shared" si="317"/>
        <v>중</v>
      </c>
      <c r="V1277" s="25">
        <f>IF(J1277,M1277,V1276)</f>
        <v>16</v>
      </c>
      <c r="W1277" s="25">
        <f t="shared" si="318"/>
        <v>5</v>
      </c>
      <c r="X1277" s="26"/>
      <c r="Y1277" s="7"/>
      <c r="Z1277" s="2" t="s">
        <v>106</v>
      </c>
      <c r="AA1277" s="2" t="s">
        <v>1496</v>
      </c>
      <c r="AB1277" s="5"/>
      <c r="AC1277" s="5"/>
      <c r="AD1277" s="5"/>
      <c r="AE1277" s="5"/>
      <c r="AF1277" s="5"/>
      <c r="AG1277" s="5"/>
    </row>
    <row r="1278" spans="1:33" ht="15.95" customHeight="1" x14ac:dyDescent="0.3">
      <c r="A1278" s="22" t="b">
        <f t="shared" si="307"/>
        <v>0</v>
      </c>
      <c r="B1278" s="22" t="b">
        <f t="shared" si="308"/>
        <v>0</v>
      </c>
      <c r="C1278" s="22" t="b">
        <f t="shared" si="309"/>
        <v>0</v>
      </c>
      <c r="D1278" s="22" t="b">
        <f t="shared" si="310"/>
        <v>0</v>
      </c>
      <c r="E1278" s="22" t="b">
        <f t="shared" si="311"/>
        <v>0</v>
      </c>
      <c r="F1278" s="22" t="b">
        <f t="shared" si="322"/>
        <v>0</v>
      </c>
      <c r="G1278" s="22" t="b">
        <f t="shared" si="321"/>
        <v>0</v>
      </c>
      <c r="H1278" s="22" t="b">
        <f t="shared" si="312"/>
        <v>0</v>
      </c>
      <c r="I1278" s="22" t="b">
        <f t="shared" si="319"/>
        <v>0</v>
      </c>
      <c r="J1278" s="22" t="b">
        <f t="shared" si="313"/>
        <v>0</v>
      </c>
      <c r="K1278" s="3" t="str">
        <f>IF(AND(J1278,RIGHT(Y1278)="통"),Y1278,"")</f>
        <v/>
      </c>
      <c r="L1278" s="3" t="str">
        <f t="shared" si="314"/>
        <v/>
      </c>
      <c r="M1278" s="3" t="str">
        <f t="shared" si="315"/>
        <v/>
      </c>
      <c r="N1278" s="64" t="str">
        <f t="shared" si="320"/>
        <v/>
      </c>
      <c r="O1278" s="3" t="str">
        <f>IF(I1278,IF(I1279,CONCATENATE(Y1278,O1279),Y1278),"")</f>
        <v/>
      </c>
      <c r="P1278" s="19" t="str">
        <f>IF(G1278,O1278,IF(D1278,Y1278,""))</f>
        <v/>
      </c>
      <c r="Q1278" s="23">
        <f>_xlfn.XLOOKUP(R1278,summary!C1:C36,summary!B1:B36)</f>
        <v>43777</v>
      </c>
      <c r="R1278" s="24" t="str">
        <f t="shared" si="316"/>
        <v>동백2동</v>
      </c>
      <c r="S1278" s="24" t="str">
        <f>IF(J1278,Y1278,S1277)</f>
        <v>중16통</v>
      </c>
      <c r="T1278" s="24" t="str">
        <f>IF(J1278,P1279,T1277)</f>
        <v>(중동, 백현마을동일하이빌)</v>
      </c>
      <c r="U1278" s="24" t="str">
        <f t="shared" si="317"/>
        <v>중</v>
      </c>
      <c r="V1278" s="25">
        <f>IF(J1278,M1278,V1277)</f>
        <v>16</v>
      </c>
      <c r="W1278" s="25">
        <f t="shared" si="318"/>
        <v>6</v>
      </c>
      <c r="X1278" s="26"/>
      <c r="Y1278" s="7"/>
      <c r="Z1278" s="2" t="s">
        <v>108</v>
      </c>
      <c r="AA1278" s="2" t="s">
        <v>1497</v>
      </c>
      <c r="AB1278" s="5"/>
      <c r="AC1278" s="5"/>
      <c r="AD1278" s="5"/>
      <c r="AE1278" s="5"/>
      <c r="AF1278" s="5"/>
      <c r="AG1278" s="5"/>
    </row>
    <row r="1279" spans="1:33" ht="15.95" customHeight="1" x14ac:dyDescent="0.3">
      <c r="A1279" s="22" t="b">
        <f t="shared" si="307"/>
        <v>0</v>
      </c>
      <c r="B1279" s="22" t="b">
        <f t="shared" si="308"/>
        <v>0</v>
      </c>
      <c r="C1279" s="22" t="b">
        <f t="shared" si="309"/>
        <v>0</v>
      </c>
      <c r="D1279" s="22" t="b">
        <f t="shared" si="310"/>
        <v>0</v>
      </c>
      <c r="E1279" s="22" t="b">
        <f t="shared" si="311"/>
        <v>0</v>
      </c>
      <c r="F1279" s="22" t="b">
        <f t="shared" si="322"/>
        <v>0</v>
      </c>
      <c r="G1279" s="22" t="b">
        <f t="shared" si="321"/>
        <v>0</v>
      </c>
      <c r="H1279" s="22" t="b">
        <f t="shared" si="312"/>
        <v>0</v>
      </c>
      <c r="I1279" s="22" t="b">
        <f t="shared" si="319"/>
        <v>0</v>
      </c>
      <c r="J1279" s="22" t="b">
        <f t="shared" si="313"/>
        <v>0</v>
      </c>
      <c r="K1279" s="3" t="str">
        <f>IF(AND(J1279,RIGHT(Y1279)="통"),Y1279,"")</f>
        <v/>
      </c>
      <c r="L1279" s="3" t="str">
        <f t="shared" si="314"/>
        <v/>
      </c>
      <c r="M1279" s="3" t="str">
        <f t="shared" si="315"/>
        <v/>
      </c>
      <c r="N1279" s="64" t="str">
        <f t="shared" si="320"/>
        <v/>
      </c>
      <c r="O1279" s="3" t="str">
        <f>IF(I1279,IF(I1280,CONCATENATE(Y1279,O1280),Y1279),"")</f>
        <v/>
      </c>
      <c r="P1279" s="19" t="str">
        <f>IF(G1279,O1279,IF(D1279,Y1279,""))</f>
        <v/>
      </c>
      <c r="Q1279" s="23">
        <f>_xlfn.XLOOKUP(R1279,summary!C1:C36,summary!B1:B36)</f>
        <v>43777</v>
      </c>
      <c r="R1279" s="24" t="str">
        <f t="shared" si="316"/>
        <v>동백2동</v>
      </c>
      <c r="S1279" s="24" t="str">
        <f>IF(J1279,Y1279,S1278)</f>
        <v>중16통</v>
      </c>
      <c r="T1279" s="24" t="str">
        <f>IF(J1279,P1280,T1278)</f>
        <v>(중동, 백현마을동일하이빌)</v>
      </c>
      <c r="U1279" s="24" t="str">
        <f t="shared" si="317"/>
        <v>중</v>
      </c>
      <c r="V1279" s="25">
        <f>IF(J1279,M1279,V1278)</f>
        <v>16</v>
      </c>
      <c r="W1279" s="25">
        <f t="shared" si="318"/>
        <v>7</v>
      </c>
      <c r="X1279" s="26"/>
      <c r="Y1279" s="7"/>
      <c r="Z1279" s="2" t="s">
        <v>110</v>
      </c>
      <c r="AA1279" s="2" t="s">
        <v>1498</v>
      </c>
      <c r="AB1279" s="5"/>
      <c r="AC1279" s="5"/>
      <c r="AD1279" s="5"/>
      <c r="AE1279" s="5"/>
      <c r="AF1279" s="5"/>
      <c r="AG1279" s="5"/>
    </row>
    <row r="1280" spans="1:33" ht="15.95" customHeight="1" x14ac:dyDescent="0.3">
      <c r="A1280" s="22" t="b">
        <f t="shared" si="307"/>
        <v>0</v>
      </c>
      <c r="B1280" s="22" t="b">
        <f t="shared" si="308"/>
        <v>0</v>
      </c>
      <c r="C1280" s="22" t="b">
        <f t="shared" si="309"/>
        <v>0</v>
      </c>
      <c r="D1280" s="22" t="b">
        <f t="shared" si="310"/>
        <v>0</v>
      </c>
      <c r="E1280" s="22" t="b">
        <f t="shared" si="311"/>
        <v>0</v>
      </c>
      <c r="F1280" s="22" t="b">
        <f t="shared" si="322"/>
        <v>0</v>
      </c>
      <c r="G1280" s="22" t="b">
        <f t="shared" si="321"/>
        <v>0</v>
      </c>
      <c r="H1280" s="22" t="b">
        <f t="shared" si="312"/>
        <v>0</v>
      </c>
      <c r="I1280" s="22" t="b">
        <f t="shared" si="319"/>
        <v>0</v>
      </c>
      <c r="J1280" s="22" t="b">
        <f t="shared" si="313"/>
        <v>0</v>
      </c>
      <c r="K1280" s="3" t="str">
        <f>IF(AND(J1280,RIGHT(Y1280)="통"),Y1280,"")</f>
        <v/>
      </c>
      <c r="L1280" s="3" t="str">
        <f t="shared" si="314"/>
        <v/>
      </c>
      <c r="M1280" s="3" t="str">
        <f t="shared" si="315"/>
        <v/>
      </c>
      <c r="N1280" s="64" t="str">
        <f t="shared" si="320"/>
        <v/>
      </c>
      <c r="O1280" s="3" t="str">
        <f>IF(I1280,IF(I1281,CONCATENATE(Y1280,O1281),Y1280),"")</f>
        <v/>
      </c>
      <c r="P1280" s="19" t="str">
        <f>IF(G1280,O1280,IF(D1280,Y1280,""))</f>
        <v/>
      </c>
      <c r="Q1280" s="23">
        <f>_xlfn.XLOOKUP(R1280,summary!C1:C36,summary!B1:B36)</f>
        <v>43777</v>
      </c>
      <c r="R1280" s="24" t="str">
        <f t="shared" si="316"/>
        <v>동백2동</v>
      </c>
      <c r="S1280" s="24" t="str">
        <f>IF(J1280,Y1280,S1279)</f>
        <v>중16통</v>
      </c>
      <c r="T1280" s="24" t="str">
        <f>IF(J1280,P1281,T1279)</f>
        <v>(중동, 백현마을동일하이빌)</v>
      </c>
      <c r="U1280" s="24" t="str">
        <f t="shared" si="317"/>
        <v>중</v>
      </c>
      <c r="V1280" s="25">
        <f>IF(J1280,M1280,V1279)</f>
        <v>16</v>
      </c>
      <c r="W1280" s="25">
        <f t="shared" si="318"/>
        <v>8</v>
      </c>
      <c r="X1280" s="26"/>
      <c r="Y1280" s="7"/>
      <c r="Z1280" s="2" t="s">
        <v>112</v>
      </c>
      <c r="AA1280" s="2" t="s">
        <v>1499</v>
      </c>
      <c r="AB1280" s="5"/>
      <c r="AC1280" s="5"/>
      <c r="AD1280" s="5"/>
      <c r="AE1280" s="5"/>
      <c r="AF1280" s="5"/>
      <c r="AG1280" s="5"/>
    </row>
    <row r="1281" spans="1:33" ht="15.95" customHeight="1" x14ac:dyDescent="0.3">
      <c r="A1281" s="22" t="b">
        <f t="shared" si="307"/>
        <v>0</v>
      </c>
      <c r="B1281" s="22" t="b">
        <f t="shared" si="308"/>
        <v>0</v>
      </c>
      <c r="C1281" s="22" t="b">
        <f t="shared" si="309"/>
        <v>0</v>
      </c>
      <c r="D1281" s="22" t="b">
        <f t="shared" si="310"/>
        <v>0</v>
      </c>
      <c r="E1281" s="22" t="b">
        <f t="shared" si="311"/>
        <v>0</v>
      </c>
      <c r="F1281" s="22" t="b">
        <f t="shared" si="322"/>
        <v>0</v>
      </c>
      <c r="G1281" s="22" t="b">
        <f t="shared" si="321"/>
        <v>0</v>
      </c>
      <c r="H1281" s="22" t="b">
        <f t="shared" si="312"/>
        <v>0</v>
      </c>
      <c r="I1281" s="22" t="b">
        <f t="shared" si="319"/>
        <v>0</v>
      </c>
      <c r="J1281" s="22" t="b">
        <f t="shared" si="313"/>
        <v>0</v>
      </c>
      <c r="K1281" s="3" t="str">
        <f>IF(AND(J1281,RIGHT(Y1281)="통"),Y1281,"")</f>
        <v/>
      </c>
      <c r="L1281" s="3" t="str">
        <f t="shared" si="314"/>
        <v/>
      </c>
      <c r="M1281" s="3" t="str">
        <f t="shared" si="315"/>
        <v/>
      </c>
      <c r="N1281" s="64" t="str">
        <f t="shared" si="320"/>
        <v/>
      </c>
      <c r="O1281" s="3" t="str">
        <f>IF(I1281,IF(I1282,CONCATENATE(Y1281,O1282),Y1281),"")</f>
        <v/>
      </c>
      <c r="P1281" s="19" t="str">
        <f>IF(G1281,O1281,IF(D1281,Y1281,""))</f>
        <v/>
      </c>
      <c r="Q1281" s="23">
        <f>_xlfn.XLOOKUP(R1281,summary!C1:C36,summary!B1:B36)</f>
        <v>43777</v>
      </c>
      <c r="R1281" s="24" t="str">
        <f t="shared" si="316"/>
        <v>동백2동</v>
      </c>
      <c r="S1281" s="24" t="str">
        <f>IF(J1281,Y1281,S1280)</f>
        <v>중16통</v>
      </c>
      <c r="T1281" s="24" t="str">
        <f>IF(J1281,P1282,T1280)</f>
        <v>(중동, 백현마을동일하이빌)</v>
      </c>
      <c r="U1281" s="24" t="str">
        <f t="shared" si="317"/>
        <v>중</v>
      </c>
      <c r="V1281" s="25">
        <f>IF(J1281,M1281,V1280)</f>
        <v>16</v>
      </c>
      <c r="W1281" s="25">
        <f t="shared" si="318"/>
        <v>9</v>
      </c>
      <c r="X1281" s="26"/>
      <c r="Y1281" s="7"/>
      <c r="Z1281" s="2" t="s">
        <v>114</v>
      </c>
      <c r="AA1281" s="2" t="s">
        <v>1500</v>
      </c>
      <c r="AB1281" s="5"/>
      <c r="AC1281" s="5"/>
      <c r="AD1281" s="5"/>
      <c r="AE1281" s="5"/>
      <c r="AF1281" s="5"/>
      <c r="AG1281" s="5"/>
    </row>
    <row r="1282" spans="1:33" ht="15.95" customHeight="1" x14ac:dyDescent="0.3">
      <c r="A1282" s="22" t="b">
        <f t="shared" ref="A1282:A1345" si="323">LEN(Y1282)&gt;0</f>
        <v>1</v>
      </c>
      <c r="B1282" s="22" t="b">
        <f t="shared" ref="B1282:B1345" si="324">LEFT(Y1282)="("</f>
        <v>0</v>
      </c>
      <c r="C1282" s="22" t="b">
        <f t="shared" ref="C1282:C1345" si="325">RIGHT(Y1282)=")"</f>
        <v>0</v>
      </c>
      <c r="D1282" s="22" t="b">
        <f t="shared" ref="D1282:D1345" si="326">AND(B1282,C1282)</f>
        <v>0</v>
      </c>
      <c r="E1282" s="22" t="b">
        <f t="shared" ref="E1282:E1345" si="327">OR(B1282,C1282)</f>
        <v>0</v>
      </c>
      <c r="F1282" s="22" t="b">
        <f t="shared" si="322"/>
        <v>0</v>
      </c>
      <c r="G1282" s="22" t="b">
        <f t="shared" si="321"/>
        <v>0</v>
      </c>
      <c r="H1282" s="22" t="b">
        <f t="shared" ref="H1282:H1345" si="328">AND(C1282,$F1282)</f>
        <v>0</v>
      </c>
      <c r="I1282" s="22" t="b">
        <f t="shared" si="319"/>
        <v>0</v>
      </c>
      <c r="J1282" s="22" t="b">
        <f t="shared" ref="J1282:J1345" si="329">AND(A1282,NOT(B1282),NOT(I1282))</f>
        <v>1</v>
      </c>
      <c r="K1282" s="3" t="str">
        <f>IF(AND(J1282,RIGHT(Y1282)="통"),Y1282,"")</f>
        <v>중17통</v>
      </c>
      <c r="L1282" s="3" t="str">
        <f t="shared" ref="L1282:L1345" si="330">RIGHT(SUBSTITUTE(K1282,"통",""),2)</f>
        <v>17</v>
      </c>
      <c r="M1282" s="22">
        <f t="shared" ref="M1282:M1345" si="331">IF(LEN(L1282)=0,"",IF(CODE(L1282)&lt;60,VALUE(L1282),VALUE(RIGHT(L1282))))</f>
        <v>17</v>
      </c>
      <c r="N1282" s="64" t="str">
        <f t="shared" si="320"/>
        <v>중</v>
      </c>
      <c r="O1282" s="3" t="str">
        <f>IF(I1282,IF(I1283,CONCATENATE(Y1282,O1283),Y1282),"")</f>
        <v/>
      </c>
      <c r="P1282" s="19" t="str">
        <f>IF(G1282,O1282,IF(D1282,Y1282,""))</f>
        <v/>
      </c>
      <c r="Q1282" s="23">
        <f>_xlfn.XLOOKUP(R1282,summary!C1:C36,summary!B1:B36)</f>
        <v>43777</v>
      </c>
      <c r="R1282" s="24" t="str">
        <f t="shared" ref="R1282:R1345" si="332">IF($X1282="",R1281,$X1282)</f>
        <v>동백2동</v>
      </c>
      <c r="S1282" s="24" t="str">
        <f>IF(J1282,Y1282,S1281)</f>
        <v>중17통</v>
      </c>
      <c r="T1282" s="24" t="str">
        <f>IF(J1282,P1283,T1281)</f>
        <v>(중동, 백현마을상록롯데캐슬)</v>
      </c>
      <c r="U1282" s="24" t="str">
        <f t="shared" ref="U1282:U1345" si="333">IF($J1282,N1282,U1281)</f>
        <v>중</v>
      </c>
      <c r="V1282" s="25">
        <f>IF(J1282,M1282,V1281)</f>
        <v>17</v>
      </c>
      <c r="W1282" s="25">
        <f t="shared" ref="W1282:W1345" si="334">IF(ISBLANK(Z1282),"",IF(LEN(TRIM(Z1282))&lt;4,VALUE(SUBSTITUTE(TRIM(Z1282),"반","")),""))</f>
        <v>1</v>
      </c>
      <c r="X1282" s="26"/>
      <c r="Y1282" s="2" t="s">
        <v>1501</v>
      </c>
      <c r="Z1282" s="2" t="s">
        <v>79</v>
      </c>
      <c r="AA1282" s="2" t="s">
        <v>1503</v>
      </c>
      <c r="AB1282" s="5"/>
      <c r="AC1282" s="5"/>
      <c r="AD1282" s="5"/>
      <c r="AE1282" s="5"/>
      <c r="AF1282" s="5"/>
      <c r="AG1282" s="5"/>
    </row>
    <row r="1283" spans="1:33" ht="15.95" customHeight="1" x14ac:dyDescent="0.3">
      <c r="A1283" s="22" t="b">
        <f t="shared" si="323"/>
        <v>1</v>
      </c>
      <c r="B1283" s="22" t="b">
        <f t="shared" si="324"/>
        <v>1</v>
      </c>
      <c r="C1283" s="22" t="b">
        <f t="shared" si="325"/>
        <v>0</v>
      </c>
      <c r="D1283" s="22" t="b">
        <f t="shared" si="326"/>
        <v>0</v>
      </c>
      <c r="E1283" s="22" t="b">
        <f t="shared" si="327"/>
        <v>1</v>
      </c>
      <c r="F1283" s="22" t="b">
        <f t="shared" si="322"/>
        <v>1</v>
      </c>
      <c r="G1283" s="22" t="b">
        <f t="shared" si="321"/>
        <v>1</v>
      </c>
      <c r="H1283" s="22" t="b">
        <f t="shared" si="328"/>
        <v>0</v>
      </c>
      <c r="I1283" s="22" t="b">
        <f t="shared" ref="I1283:I1346" si="335">IF(G1283,G1283,IF(H1282,FALSE,I1282))</f>
        <v>1</v>
      </c>
      <c r="J1283" s="22" t="b">
        <f t="shared" si="329"/>
        <v>0</v>
      </c>
      <c r="K1283" s="3" t="str">
        <f>IF(AND(J1283,RIGHT(Y1283)="통"),Y1283,"")</f>
        <v/>
      </c>
      <c r="L1283" s="3" t="str">
        <f t="shared" si="330"/>
        <v/>
      </c>
      <c r="M1283" s="3" t="str">
        <f t="shared" si="331"/>
        <v/>
      </c>
      <c r="N1283" s="64" t="str">
        <f t="shared" ref="N1283:N1346" si="336">SUBSTITUTE(K1283,_xlfn.CONCAT(M1283,"통"),"")</f>
        <v/>
      </c>
      <c r="O1283" s="3" t="str">
        <f>IF(I1283,IF(I1284,CONCATENATE(Y1283,O1284),Y1283),"")</f>
        <v>(중동, 백현마을상록롯데캐슬)</v>
      </c>
      <c r="P1283" s="19" t="str">
        <f>IF(G1283,O1283,IF(D1283,Y1283,""))</f>
        <v>(중동, 백현마을상록롯데캐슬)</v>
      </c>
      <c r="Q1283" s="23">
        <f>_xlfn.XLOOKUP(R1283,summary!C1:C36,summary!B1:B36)</f>
        <v>43777</v>
      </c>
      <c r="R1283" s="24" t="str">
        <f t="shared" si="332"/>
        <v>동백2동</v>
      </c>
      <c r="S1283" s="24" t="str">
        <f>IF(J1283,Y1283,S1282)</f>
        <v>중17통</v>
      </c>
      <c r="T1283" s="24" t="str">
        <f>IF(J1283,P1284,T1282)</f>
        <v>(중동, 백현마을상록롯데캐슬)</v>
      </c>
      <c r="U1283" s="24" t="str">
        <f t="shared" si="333"/>
        <v>중</v>
      </c>
      <c r="V1283" s="25">
        <f>IF(J1283,M1283,V1282)</f>
        <v>17</v>
      </c>
      <c r="W1283" s="25">
        <f t="shared" si="334"/>
        <v>2</v>
      </c>
      <c r="X1283" s="26"/>
      <c r="Y1283" s="2" t="s">
        <v>1346</v>
      </c>
      <c r="Z1283" s="2" t="s">
        <v>81</v>
      </c>
      <c r="AA1283" s="2" t="s">
        <v>1504</v>
      </c>
      <c r="AB1283" s="5"/>
      <c r="AC1283" s="5"/>
      <c r="AD1283" s="5"/>
      <c r="AE1283" s="5"/>
      <c r="AF1283" s="5"/>
      <c r="AG1283" s="5"/>
    </row>
    <row r="1284" spans="1:33" ht="15.95" customHeight="1" x14ac:dyDescent="0.3">
      <c r="A1284" s="22" t="b">
        <f t="shared" si="323"/>
        <v>1</v>
      </c>
      <c r="B1284" s="22" t="b">
        <f t="shared" si="324"/>
        <v>0</v>
      </c>
      <c r="C1284" s="22" t="b">
        <f t="shared" si="325"/>
        <v>0</v>
      </c>
      <c r="D1284" s="22" t="b">
        <f t="shared" si="326"/>
        <v>0</v>
      </c>
      <c r="E1284" s="22" t="b">
        <f t="shared" si="327"/>
        <v>0</v>
      </c>
      <c r="F1284" s="22" t="b">
        <f t="shared" si="322"/>
        <v>0</v>
      </c>
      <c r="G1284" s="22" t="b">
        <f t="shared" si="321"/>
        <v>0</v>
      </c>
      <c r="H1284" s="22" t="b">
        <f t="shared" si="328"/>
        <v>0</v>
      </c>
      <c r="I1284" s="22" t="b">
        <f t="shared" si="335"/>
        <v>1</v>
      </c>
      <c r="J1284" s="22" t="b">
        <f t="shared" si="329"/>
        <v>0</v>
      </c>
      <c r="K1284" s="3" t="str">
        <f>IF(AND(J1284,RIGHT(Y1284)="통"),Y1284,"")</f>
        <v/>
      </c>
      <c r="L1284" s="3" t="str">
        <f t="shared" si="330"/>
        <v/>
      </c>
      <c r="M1284" s="3" t="str">
        <f t="shared" si="331"/>
        <v/>
      </c>
      <c r="N1284" s="64" t="str">
        <f t="shared" si="336"/>
        <v/>
      </c>
      <c r="O1284" s="3" t="str">
        <f>IF(I1284,IF(I1285,CONCATENATE(Y1284,O1285),Y1284),"")</f>
        <v>백현마을상록롯데캐슬)</v>
      </c>
      <c r="P1284" s="19" t="str">
        <f>IF(G1284,O1284,IF(D1284,Y1284,""))</f>
        <v/>
      </c>
      <c r="Q1284" s="23">
        <f>_xlfn.XLOOKUP(R1284,summary!C1:C36,summary!B1:B36)</f>
        <v>43777</v>
      </c>
      <c r="R1284" s="24" t="str">
        <f t="shared" si="332"/>
        <v>동백2동</v>
      </c>
      <c r="S1284" s="24" t="str">
        <f>IF(J1284,Y1284,S1283)</f>
        <v>중17통</v>
      </c>
      <c r="T1284" s="24" t="str">
        <f>IF(J1284,P1285,T1283)</f>
        <v>(중동, 백현마을상록롯데캐슬)</v>
      </c>
      <c r="U1284" s="24" t="str">
        <f t="shared" si="333"/>
        <v>중</v>
      </c>
      <c r="V1284" s="25">
        <f>IF(J1284,M1284,V1283)</f>
        <v>17</v>
      </c>
      <c r="W1284" s="25">
        <f t="shared" si="334"/>
        <v>3</v>
      </c>
      <c r="X1284" s="26"/>
      <c r="Y1284" s="2" t="s">
        <v>1119</v>
      </c>
      <c r="Z1284" s="2" t="s">
        <v>83</v>
      </c>
      <c r="AA1284" s="2" t="s">
        <v>1505</v>
      </c>
      <c r="AB1284" s="5"/>
      <c r="AC1284" s="5"/>
      <c r="AD1284" s="5"/>
      <c r="AE1284" s="5"/>
      <c r="AF1284" s="5"/>
      <c r="AG1284" s="5"/>
    </row>
    <row r="1285" spans="1:33" ht="15.95" customHeight="1" x14ac:dyDescent="0.3">
      <c r="A1285" s="22" t="b">
        <f t="shared" si="323"/>
        <v>1</v>
      </c>
      <c r="B1285" s="22" t="b">
        <f t="shared" si="324"/>
        <v>0</v>
      </c>
      <c r="C1285" s="22" t="b">
        <f t="shared" si="325"/>
        <v>1</v>
      </c>
      <c r="D1285" s="22" t="b">
        <f t="shared" si="326"/>
        <v>0</v>
      </c>
      <c r="E1285" s="22" t="b">
        <f t="shared" si="327"/>
        <v>1</v>
      </c>
      <c r="F1285" s="22" t="b">
        <f t="shared" si="322"/>
        <v>1</v>
      </c>
      <c r="G1285" s="22" t="b">
        <f t="shared" si="321"/>
        <v>0</v>
      </c>
      <c r="H1285" s="22" t="b">
        <f t="shared" si="328"/>
        <v>1</v>
      </c>
      <c r="I1285" s="22" t="b">
        <f t="shared" si="335"/>
        <v>1</v>
      </c>
      <c r="J1285" s="22" t="b">
        <f t="shared" si="329"/>
        <v>0</v>
      </c>
      <c r="K1285" s="3" t="str">
        <f>IF(AND(J1285,RIGHT(Y1285)="통"),Y1285,"")</f>
        <v/>
      </c>
      <c r="L1285" s="3" t="str">
        <f t="shared" si="330"/>
        <v/>
      </c>
      <c r="M1285" s="3" t="str">
        <f t="shared" si="331"/>
        <v/>
      </c>
      <c r="N1285" s="64" t="str">
        <f t="shared" si="336"/>
        <v/>
      </c>
      <c r="O1285" s="3" t="str">
        <f>IF(I1285,IF(I1286,CONCATENATE(Y1285,O1286),Y1285),"")</f>
        <v>상록롯데캐슬)</v>
      </c>
      <c r="P1285" s="19" t="str">
        <f>IF(G1285,O1285,IF(D1285,Y1285,""))</f>
        <v/>
      </c>
      <c r="Q1285" s="23">
        <f>_xlfn.XLOOKUP(R1285,summary!C1:C36,summary!B1:B36)</f>
        <v>43777</v>
      </c>
      <c r="R1285" s="24" t="str">
        <f t="shared" si="332"/>
        <v>동백2동</v>
      </c>
      <c r="S1285" s="24" t="str">
        <f>IF(J1285,Y1285,S1284)</f>
        <v>중17통</v>
      </c>
      <c r="T1285" s="24" t="str">
        <f>IF(J1285,P1286,T1284)</f>
        <v>(중동, 백현마을상록롯데캐슬)</v>
      </c>
      <c r="U1285" s="24" t="str">
        <f t="shared" si="333"/>
        <v>중</v>
      </c>
      <c r="V1285" s="25">
        <f>IF(J1285,M1285,V1284)</f>
        <v>17</v>
      </c>
      <c r="W1285" s="25">
        <f t="shared" si="334"/>
        <v>4</v>
      </c>
      <c r="X1285" s="26"/>
      <c r="Y1285" s="2" t="s">
        <v>1296</v>
      </c>
      <c r="Z1285" s="2" t="s">
        <v>90</v>
      </c>
      <c r="AA1285" s="2" t="s">
        <v>1506</v>
      </c>
      <c r="AB1285" s="5"/>
      <c r="AC1285" s="5"/>
      <c r="AD1285" s="5"/>
      <c r="AE1285" s="5"/>
      <c r="AF1285" s="5"/>
      <c r="AG1285" s="5"/>
    </row>
    <row r="1286" spans="1:33" ht="15.95" customHeight="1" x14ac:dyDescent="0.3">
      <c r="A1286" s="22" t="b">
        <f t="shared" si="323"/>
        <v>0</v>
      </c>
      <c r="B1286" s="22" t="b">
        <f t="shared" si="324"/>
        <v>0</v>
      </c>
      <c r="C1286" s="22" t="b">
        <f t="shared" si="325"/>
        <v>0</v>
      </c>
      <c r="D1286" s="22" t="b">
        <f t="shared" si="326"/>
        <v>0</v>
      </c>
      <c r="E1286" s="22" t="b">
        <f t="shared" si="327"/>
        <v>0</v>
      </c>
      <c r="F1286" s="22" t="b">
        <f t="shared" si="322"/>
        <v>0</v>
      </c>
      <c r="G1286" s="22" t="b">
        <f t="shared" si="321"/>
        <v>0</v>
      </c>
      <c r="H1286" s="22" t="b">
        <f t="shared" si="328"/>
        <v>0</v>
      </c>
      <c r="I1286" s="22" t="b">
        <f t="shared" si="335"/>
        <v>0</v>
      </c>
      <c r="J1286" s="22" t="b">
        <f t="shared" si="329"/>
        <v>0</v>
      </c>
      <c r="K1286" s="3" t="str">
        <f>IF(AND(J1286,RIGHT(Y1286)="통"),Y1286,"")</f>
        <v/>
      </c>
      <c r="L1286" s="3" t="str">
        <f t="shared" si="330"/>
        <v/>
      </c>
      <c r="M1286" s="3" t="str">
        <f t="shared" si="331"/>
        <v/>
      </c>
      <c r="N1286" s="64" t="str">
        <f t="shared" si="336"/>
        <v/>
      </c>
      <c r="O1286" s="3" t="str">
        <f>IF(I1286,IF(I1287,CONCATENATE(Y1286,O1287),Y1286),"")</f>
        <v/>
      </c>
      <c r="P1286" s="19" t="str">
        <f>IF(G1286,O1286,IF(D1286,Y1286,""))</f>
        <v/>
      </c>
      <c r="Q1286" s="23">
        <f>_xlfn.XLOOKUP(R1286,summary!C1:C36,summary!B1:B36)</f>
        <v>43777</v>
      </c>
      <c r="R1286" s="24" t="str">
        <f t="shared" si="332"/>
        <v>동백2동</v>
      </c>
      <c r="S1286" s="24" t="str">
        <f>IF(J1286,Y1286,S1285)</f>
        <v>중17통</v>
      </c>
      <c r="T1286" s="24" t="str">
        <f>IF(J1286,P1287,T1285)</f>
        <v>(중동, 백현마을상록롯데캐슬)</v>
      </c>
      <c r="U1286" s="24" t="str">
        <f t="shared" si="333"/>
        <v>중</v>
      </c>
      <c r="V1286" s="25">
        <f>IF(J1286,M1286,V1285)</f>
        <v>17</v>
      </c>
      <c r="W1286" s="25">
        <f t="shared" si="334"/>
        <v>5</v>
      </c>
      <c r="X1286" s="26"/>
      <c r="Y1286" s="7"/>
      <c r="Z1286" s="2" t="s">
        <v>106</v>
      </c>
      <c r="AA1286" s="2" t="s">
        <v>1507</v>
      </c>
      <c r="AB1286" s="5"/>
      <c r="AC1286" s="5"/>
      <c r="AD1286" s="5"/>
      <c r="AE1286" s="5"/>
      <c r="AF1286" s="5"/>
      <c r="AG1286" s="5"/>
    </row>
    <row r="1287" spans="1:33" ht="15.95" customHeight="1" x14ac:dyDescent="0.3">
      <c r="A1287" s="22" t="b">
        <f t="shared" si="323"/>
        <v>0</v>
      </c>
      <c r="B1287" s="22" t="b">
        <f t="shared" si="324"/>
        <v>0</v>
      </c>
      <c r="C1287" s="22" t="b">
        <f t="shared" si="325"/>
        <v>0</v>
      </c>
      <c r="D1287" s="22" t="b">
        <f t="shared" si="326"/>
        <v>0</v>
      </c>
      <c r="E1287" s="22" t="b">
        <f t="shared" si="327"/>
        <v>0</v>
      </c>
      <c r="F1287" s="22" t="b">
        <f t="shared" si="322"/>
        <v>0</v>
      </c>
      <c r="G1287" s="22" t="b">
        <f t="shared" si="321"/>
        <v>0</v>
      </c>
      <c r="H1287" s="22" t="b">
        <f t="shared" si="328"/>
        <v>0</v>
      </c>
      <c r="I1287" s="22" t="b">
        <f t="shared" si="335"/>
        <v>0</v>
      </c>
      <c r="J1287" s="22" t="b">
        <f t="shared" si="329"/>
        <v>0</v>
      </c>
      <c r="K1287" s="3" t="str">
        <f>IF(AND(J1287,RIGHT(Y1287)="통"),Y1287,"")</f>
        <v/>
      </c>
      <c r="L1287" s="3" t="str">
        <f t="shared" si="330"/>
        <v/>
      </c>
      <c r="M1287" s="3" t="str">
        <f t="shared" si="331"/>
        <v/>
      </c>
      <c r="N1287" s="64" t="str">
        <f t="shared" si="336"/>
        <v/>
      </c>
      <c r="O1287" s="3" t="str">
        <f>IF(I1287,IF(I1288,CONCATENATE(Y1287,O1288),Y1287),"")</f>
        <v/>
      </c>
      <c r="P1287" s="19" t="str">
        <f>IF(G1287,O1287,IF(D1287,Y1287,""))</f>
        <v/>
      </c>
      <c r="Q1287" s="23">
        <f>_xlfn.XLOOKUP(R1287,summary!C1:C36,summary!B1:B36)</f>
        <v>43777</v>
      </c>
      <c r="R1287" s="24" t="str">
        <f t="shared" si="332"/>
        <v>동백2동</v>
      </c>
      <c r="S1287" s="24" t="str">
        <f>IF(J1287,Y1287,S1286)</f>
        <v>중17통</v>
      </c>
      <c r="T1287" s="24" t="str">
        <f>IF(J1287,P1288,T1286)</f>
        <v>(중동, 백현마을상록롯데캐슬)</v>
      </c>
      <c r="U1287" s="24" t="str">
        <f t="shared" si="333"/>
        <v>중</v>
      </c>
      <c r="V1287" s="25">
        <f>IF(J1287,M1287,V1286)</f>
        <v>17</v>
      </c>
      <c r="W1287" s="25">
        <f t="shared" si="334"/>
        <v>6</v>
      </c>
      <c r="X1287" s="26"/>
      <c r="Y1287" s="7"/>
      <c r="Z1287" s="2" t="s">
        <v>108</v>
      </c>
      <c r="AA1287" s="2" t="s">
        <v>1508</v>
      </c>
      <c r="AB1287" s="5"/>
      <c r="AC1287" s="5"/>
      <c r="AD1287" s="5"/>
      <c r="AE1287" s="5"/>
      <c r="AF1287" s="5"/>
      <c r="AG1287" s="5"/>
    </row>
    <row r="1288" spans="1:33" ht="15.95" customHeight="1" x14ac:dyDescent="0.3">
      <c r="A1288" s="22" t="b">
        <f t="shared" si="323"/>
        <v>0</v>
      </c>
      <c r="B1288" s="22" t="b">
        <f t="shared" si="324"/>
        <v>0</v>
      </c>
      <c r="C1288" s="22" t="b">
        <f t="shared" si="325"/>
        <v>0</v>
      </c>
      <c r="D1288" s="22" t="b">
        <f t="shared" si="326"/>
        <v>0</v>
      </c>
      <c r="E1288" s="22" t="b">
        <f t="shared" si="327"/>
        <v>0</v>
      </c>
      <c r="F1288" s="22" t="b">
        <f t="shared" si="322"/>
        <v>0</v>
      </c>
      <c r="G1288" s="22" t="b">
        <f t="shared" si="321"/>
        <v>0</v>
      </c>
      <c r="H1288" s="22" t="b">
        <f t="shared" si="328"/>
        <v>0</v>
      </c>
      <c r="I1288" s="22" t="b">
        <f t="shared" si="335"/>
        <v>0</v>
      </c>
      <c r="J1288" s="22" t="b">
        <f t="shared" si="329"/>
        <v>0</v>
      </c>
      <c r="K1288" s="3" t="str">
        <f>IF(AND(J1288,RIGHT(Y1288)="통"),Y1288,"")</f>
        <v/>
      </c>
      <c r="L1288" s="3" t="str">
        <f t="shared" si="330"/>
        <v/>
      </c>
      <c r="M1288" s="3" t="str">
        <f t="shared" si="331"/>
        <v/>
      </c>
      <c r="N1288" s="64" t="str">
        <f t="shared" si="336"/>
        <v/>
      </c>
      <c r="O1288" s="3" t="str">
        <f>IF(I1288,IF(I1289,CONCATENATE(Y1288,O1289),Y1288),"")</f>
        <v/>
      </c>
      <c r="P1288" s="19" t="str">
        <f>IF(G1288,O1288,IF(D1288,Y1288,""))</f>
        <v/>
      </c>
      <c r="Q1288" s="23">
        <f>_xlfn.XLOOKUP(R1288,summary!C1:C36,summary!B1:B36)</f>
        <v>43777</v>
      </c>
      <c r="R1288" s="24" t="str">
        <f t="shared" si="332"/>
        <v>동백2동</v>
      </c>
      <c r="S1288" s="24" t="str">
        <f>IF(J1288,Y1288,S1287)</f>
        <v>중17통</v>
      </c>
      <c r="T1288" s="24" t="str">
        <f>IF(J1288,P1289,T1287)</f>
        <v>(중동, 백현마을상록롯데캐슬)</v>
      </c>
      <c r="U1288" s="24" t="str">
        <f t="shared" si="333"/>
        <v>중</v>
      </c>
      <c r="V1288" s="25">
        <f>IF(J1288,M1288,V1287)</f>
        <v>17</v>
      </c>
      <c r="W1288" s="25">
        <f t="shared" si="334"/>
        <v>7</v>
      </c>
      <c r="X1288" s="26"/>
      <c r="Y1288" s="7"/>
      <c r="Z1288" s="2" t="s">
        <v>110</v>
      </c>
      <c r="AA1288" s="2" t="s">
        <v>1509</v>
      </c>
      <c r="AB1288" s="5"/>
      <c r="AC1288" s="5"/>
      <c r="AD1288" s="5"/>
      <c r="AE1288" s="5"/>
      <c r="AF1288" s="5"/>
      <c r="AG1288" s="5"/>
    </row>
    <row r="1289" spans="1:33" ht="15.95" customHeight="1" x14ac:dyDescent="0.3">
      <c r="A1289" s="22" t="b">
        <f t="shared" si="323"/>
        <v>0</v>
      </c>
      <c r="B1289" s="22" t="b">
        <f t="shared" si="324"/>
        <v>0</v>
      </c>
      <c r="C1289" s="22" t="b">
        <f t="shared" si="325"/>
        <v>0</v>
      </c>
      <c r="D1289" s="22" t="b">
        <f t="shared" si="326"/>
        <v>0</v>
      </c>
      <c r="E1289" s="22" t="b">
        <f t="shared" si="327"/>
        <v>0</v>
      </c>
      <c r="F1289" s="22" t="b">
        <f t="shared" si="322"/>
        <v>0</v>
      </c>
      <c r="G1289" s="22" t="b">
        <f t="shared" si="321"/>
        <v>0</v>
      </c>
      <c r="H1289" s="22" t="b">
        <f t="shared" si="328"/>
        <v>0</v>
      </c>
      <c r="I1289" s="22" t="b">
        <f t="shared" si="335"/>
        <v>0</v>
      </c>
      <c r="J1289" s="22" t="b">
        <f t="shared" si="329"/>
        <v>0</v>
      </c>
      <c r="K1289" s="3" t="str">
        <f>IF(AND(J1289,RIGHT(Y1289)="통"),Y1289,"")</f>
        <v/>
      </c>
      <c r="L1289" s="3" t="str">
        <f t="shared" si="330"/>
        <v/>
      </c>
      <c r="M1289" s="3" t="str">
        <f t="shared" si="331"/>
        <v/>
      </c>
      <c r="N1289" s="64" t="str">
        <f t="shared" si="336"/>
        <v/>
      </c>
      <c r="O1289" s="3" t="str">
        <f>IF(I1289,IF(I1290,CONCATENATE(Y1289,O1290),Y1289),"")</f>
        <v/>
      </c>
      <c r="P1289" s="19" t="str">
        <f>IF(G1289,O1289,IF(D1289,Y1289,""))</f>
        <v/>
      </c>
      <c r="Q1289" s="23">
        <f>_xlfn.XLOOKUP(R1289,summary!C1:C36,summary!B1:B36)</f>
        <v>43777</v>
      </c>
      <c r="R1289" s="24" t="str">
        <f t="shared" si="332"/>
        <v>동백2동</v>
      </c>
      <c r="S1289" s="24" t="str">
        <f>IF(J1289,Y1289,S1288)</f>
        <v>중17통</v>
      </c>
      <c r="T1289" s="24" t="str">
        <f>IF(J1289,P1290,T1288)</f>
        <v>(중동, 백현마을상록롯데캐슬)</v>
      </c>
      <c r="U1289" s="24" t="str">
        <f t="shared" si="333"/>
        <v>중</v>
      </c>
      <c r="V1289" s="25">
        <f>IF(J1289,M1289,V1288)</f>
        <v>17</v>
      </c>
      <c r="W1289" s="24" t="str">
        <f t="shared" si="334"/>
        <v/>
      </c>
      <c r="X1289" s="26"/>
      <c r="Y1289" s="7"/>
      <c r="Z1289" s="7"/>
      <c r="AA1289" s="7"/>
      <c r="AB1289" s="5"/>
      <c r="AC1289" s="5"/>
      <c r="AD1289" s="5"/>
      <c r="AE1289" s="5"/>
      <c r="AF1289" s="5"/>
      <c r="AG1289" s="5"/>
    </row>
    <row r="1290" spans="1:33" ht="15.95" customHeight="1" x14ac:dyDescent="0.3">
      <c r="A1290" s="22" t="b">
        <f t="shared" si="323"/>
        <v>1</v>
      </c>
      <c r="B1290" s="22" t="b">
        <f t="shared" si="324"/>
        <v>0</v>
      </c>
      <c r="C1290" s="22" t="b">
        <f t="shared" si="325"/>
        <v>0</v>
      </c>
      <c r="D1290" s="22" t="b">
        <f t="shared" si="326"/>
        <v>0</v>
      </c>
      <c r="E1290" s="22" t="b">
        <f t="shared" si="327"/>
        <v>0</v>
      </c>
      <c r="F1290" s="22" t="b">
        <f t="shared" si="322"/>
        <v>0</v>
      </c>
      <c r="G1290" s="22" t="b">
        <f t="shared" si="321"/>
        <v>0</v>
      </c>
      <c r="H1290" s="22" t="b">
        <f t="shared" si="328"/>
        <v>0</v>
      </c>
      <c r="I1290" s="22" t="b">
        <f t="shared" si="335"/>
        <v>0</v>
      </c>
      <c r="J1290" s="22" t="b">
        <f t="shared" si="329"/>
        <v>1</v>
      </c>
      <c r="K1290" s="3" t="str">
        <f>IF(AND(J1290,RIGHT(Y1290)="통"),Y1290,"")</f>
        <v/>
      </c>
      <c r="L1290" s="3" t="str">
        <f t="shared" si="330"/>
        <v/>
      </c>
      <c r="M1290" s="3" t="str">
        <f t="shared" si="331"/>
        <v/>
      </c>
      <c r="N1290" s="64" t="str">
        <f t="shared" si="336"/>
        <v/>
      </c>
      <c r="O1290" s="3" t="str">
        <f>IF(I1290,IF(I1291,CONCATENATE(Y1290,O1291),Y1290),"")</f>
        <v/>
      </c>
      <c r="P1290" s="19" t="str">
        <f>IF(G1290,O1290,IF(D1290,Y1290,""))</f>
        <v/>
      </c>
      <c r="Q1290" s="23" t="e">
        <f>_xlfn.XLOOKUP(R1290,summary!C1:C36,summary!B1:B36)</f>
        <v>#N/A</v>
      </c>
      <c r="R1290" s="24" t="str">
        <f t="shared" si="332"/>
        <v>읍 면 동</v>
      </c>
      <c r="S1290" s="24" t="str">
        <f>IF(J1290,Y1290,S1289)</f>
        <v>통 리 명</v>
      </c>
      <c r="T1290" s="24" t="str">
        <f>IF(J1290,P1291,T1289)</f>
        <v/>
      </c>
      <c r="U1290" s="25" t="str">
        <f t="shared" si="333"/>
        <v/>
      </c>
      <c r="V1290" s="24" t="str">
        <f>IF(J1290,M1290,V1289)</f>
        <v/>
      </c>
      <c r="W1290" s="24" t="str">
        <f t="shared" si="334"/>
        <v/>
      </c>
      <c r="X1290" s="21" t="s">
        <v>141</v>
      </c>
      <c r="Y1290" s="2" t="s">
        <v>142</v>
      </c>
      <c r="Z1290" s="2" t="s">
        <v>74</v>
      </c>
      <c r="AA1290" s="2" t="s">
        <v>143</v>
      </c>
      <c r="AB1290" s="5"/>
      <c r="AC1290" s="5"/>
      <c r="AD1290" s="5"/>
      <c r="AE1290" s="5"/>
      <c r="AF1290" s="5"/>
      <c r="AG1290" s="5"/>
    </row>
    <row r="1291" spans="1:33" ht="15.95" customHeight="1" x14ac:dyDescent="0.3">
      <c r="A1291" s="22" t="b">
        <f t="shared" si="323"/>
        <v>1</v>
      </c>
      <c r="B1291" s="22" t="b">
        <f t="shared" si="324"/>
        <v>0</v>
      </c>
      <c r="C1291" s="22" t="b">
        <f t="shared" si="325"/>
        <v>0</v>
      </c>
      <c r="D1291" s="22" t="b">
        <f t="shared" si="326"/>
        <v>0</v>
      </c>
      <c r="E1291" s="22" t="b">
        <f t="shared" si="327"/>
        <v>0</v>
      </c>
      <c r="F1291" s="22" t="b">
        <f t="shared" si="322"/>
        <v>0</v>
      </c>
      <c r="G1291" s="22" t="b">
        <f t="shared" si="321"/>
        <v>0</v>
      </c>
      <c r="H1291" s="22" t="b">
        <f t="shared" si="328"/>
        <v>0</v>
      </c>
      <c r="I1291" s="22" t="b">
        <f t="shared" si="335"/>
        <v>0</v>
      </c>
      <c r="J1291" s="22" t="b">
        <f t="shared" si="329"/>
        <v>1</v>
      </c>
      <c r="K1291" s="3" t="str">
        <f>IF(AND(J1291,RIGHT(Y1291)="통"),Y1291,"")</f>
        <v>중18통</v>
      </c>
      <c r="L1291" s="3" t="str">
        <f t="shared" si="330"/>
        <v>18</v>
      </c>
      <c r="M1291" s="22">
        <f t="shared" si="331"/>
        <v>18</v>
      </c>
      <c r="N1291" s="64" t="str">
        <f t="shared" si="336"/>
        <v>중</v>
      </c>
      <c r="O1291" s="3" t="str">
        <f>IF(I1291,IF(I1292,CONCATENATE(Y1291,O1292),Y1291),"")</f>
        <v/>
      </c>
      <c r="P1291" s="19" t="str">
        <f>IF(G1291,O1291,IF(D1291,Y1291,""))</f>
        <v/>
      </c>
      <c r="Q1291" s="23">
        <f>_xlfn.XLOOKUP(R1291,summary!C1:C36,summary!B1:B36)</f>
        <v>43777</v>
      </c>
      <c r="R1291" s="24" t="str">
        <f t="shared" si="332"/>
        <v>동백2동</v>
      </c>
      <c r="S1291" s="24" t="str">
        <f>IF(J1291,Y1291,S1290)</f>
        <v>중18통</v>
      </c>
      <c r="T1291" s="24" t="str">
        <f>IF(J1291,P1292,T1290)</f>
        <v>(중동, 성산마을신영지웰)</v>
      </c>
      <c r="U1291" s="24" t="str">
        <f t="shared" si="333"/>
        <v>중</v>
      </c>
      <c r="V1291" s="25">
        <f>IF(J1291,M1291,V1290)</f>
        <v>18</v>
      </c>
      <c r="W1291" s="25">
        <f t="shared" si="334"/>
        <v>1</v>
      </c>
      <c r="X1291" s="21" t="s">
        <v>36</v>
      </c>
      <c r="Y1291" s="2" t="s">
        <v>1510</v>
      </c>
      <c r="Z1291" s="2" t="s">
        <v>79</v>
      </c>
      <c r="AA1291" s="2" t="s">
        <v>1512</v>
      </c>
      <c r="AB1291" s="5"/>
      <c r="AC1291" s="5"/>
      <c r="AD1291" s="5"/>
      <c r="AE1291" s="5"/>
      <c r="AF1291" s="5"/>
      <c r="AG1291" s="5"/>
    </row>
    <row r="1292" spans="1:33" ht="15.95" customHeight="1" x14ac:dyDescent="0.3">
      <c r="A1292" s="22" t="b">
        <f t="shared" si="323"/>
        <v>1</v>
      </c>
      <c r="B1292" s="22" t="b">
        <f t="shared" si="324"/>
        <v>1</v>
      </c>
      <c r="C1292" s="22" t="b">
        <f t="shared" si="325"/>
        <v>0</v>
      </c>
      <c r="D1292" s="22" t="b">
        <f t="shared" si="326"/>
        <v>0</v>
      </c>
      <c r="E1292" s="22" t="b">
        <f t="shared" si="327"/>
        <v>1</v>
      </c>
      <c r="F1292" s="22" t="b">
        <f t="shared" si="322"/>
        <v>1</v>
      </c>
      <c r="G1292" s="22" t="b">
        <f t="shared" si="321"/>
        <v>1</v>
      </c>
      <c r="H1292" s="22" t="b">
        <f t="shared" si="328"/>
        <v>0</v>
      </c>
      <c r="I1292" s="22" t="b">
        <f t="shared" si="335"/>
        <v>1</v>
      </c>
      <c r="J1292" s="22" t="b">
        <f t="shared" si="329"/>
        <v>0</v>
      </c>
      <c r="K1292" s="3" t="str">
        <f>IF(AND(J1292,RIGHT(Y1292)="통"),Y1292,"")</f>
        <v/>
      </c>
      <c r="L1292" s="3" t="str">
        <f t="shared" si="330"/>
        <v/>
      </c>
      <c r="M1292" s="3" t="str">
        <f t="shared" si="331"/>
        <v/>
      </c>
      <c r="N1292" s="64" t="str">
        <f t="shared" si="336"/>
        <v/>
      </c>
      <c r="O1292" s="3" t="str">
        <f>IF(I1292,IF(I1293,CONCATENATE(Y1292,O1293),Y1292),"")</f>
        <v>(중동, 성산마을신영지웰)</v>
      </c>
      <c r="P1292" s="19" t="str">
        <f>IF(G1292,O1292,IF(D1292,Y1292,""))</f>
        <v>(중동, 성산마을신영지웰)</v>
      </c>
      <c r="Q1292" s="23">
        <f>_xlfn.XLOOKUP(R1292,summary!C1:C36,summary!B1:B36)</f>
        <v>43777</v>
      </c>
      <c r="R1292" s="24" t="str">
        <f t="shared" si="332"/>
        <v>동백2동</v>
      </c>
      <c r="S1292" s="24" t="str">
        <f>IF(J1292,Y1292,S1291)</f>
        <v>중18통</v>
      </c>
      <c r="T1292" s="24" t="str">
        <f>IF(J1292,P1293,T1291)</f>
        <v>(중동, 성산마을신영지웰)</v>
      </c>
      <c r="U1292" s="24" t="str">
        <f t="shared" si="333"/>
        <v>중</v>
      </c>
      <c r="V1292" s="25">
        <f>IF(J1292,M1292,V1291)</f>
        <v>18</v>
      </c>
      <c r="W1292" s="25">
        <f t="shared" si="334"/>
        <v>2</v>
      </c>
      <c r="X1292" s="26"/>
      <c r="Y1292" s="2" t="s">
        <v>1327</v>
      </c>
      <c r="Z1292" s="2" t="s">
        <v>81</v>
      </c>
      <c r="AA1292" s="2" t="s">
        <v>1513</v>
      </c>
      <c r="AB1292" s="5"/>
      <c r="AC1292" s="5"/>
      <c r="AD1292" s="5"/>
      <c r="AE1292" s="5"/>
      <c r="AF1292" s="5"/>
      <c r="AG1292" s="5"/>
    </row>
    <row r="1293" spans="1:33" ht="15.95" customHeight="1" x14ac:dyDescent="0.3">
      <c r="A1293" s="22" t="b">
        <f t="shared" si="323"/>
        <v>1</v>
      </c>
      <c r="B1293" s="22" t="b">
        <f t="shared" si="324"/>
        <v>0</v>
      </c>
      <c r="C1293" s="22" t="b">
        <f t="shared" si="325"/>
        <v>1</v>
      </c>
      <c r="D1293" s="22" t="b">
        <f t="shared" si="326"/>
        <v>0</v>
      </c>
      <c r="E1293" s="22" t="b">
        <f t="shared" si="327"/>
        <v>1</v>
      </c>
      <c r="F1293" s="22" t="b">
        <f t="shared" si="322"/>
        <v>1</v>
      </c>
      <c r="G1293" s="22" t="b">
        <f t="shared" si="321"/>
        <v>0</v>
      </c>
      <c r="H1293" s="22" t="b">
        <f t="shared" si="328"/>
        <v>1</v>
      </c>
      <c r="I1293" s="22" t="b">
        <f t="shared" si="335"/>
        <v>1</v>
      </c>
      <c r="J1293" s="22" t="b">
        <f t="shared" si="329"/>
        <v>0</v>
      </c>
      <c r="K1293" s="3" t="str">
        <f>IF(AND(J1293,RIGHT(Y1293)="통"),Y1293,"")</f>
        <v/>
      </c>
      <c r="L1293" s="3" t="str">
        <f t="shared" si="330"/>
        <v/>
      </c>
      <c r="M1293" s="3" t="str">
        <f t="shared" si="331"/>
        <v/>
      </c>
      <c r="N1293" s="64" t="str">
        <f t="shared" si="336"/>
        <v/>
      </c>
      <c r="O1293" s="3" t="str">
        <f>IF(I1293,IF(I1294,CONCATENATE(Y1293,O1294),Y1293),"")</f>
        <v>신영지웰)</v>
      </c>
      <c r="P1293" s="19" t="str">
        <f>IF(G1293,O1293,IF(D1293,Y1293,""))</f>
        <v/>
      </c>
      <c r="Q1293" s="23">
        <f>_xlfn.XLOOKUP(R1293,summary!C1:C36,summary!B1:B36)</f>
        <v>43777</v>
      </c>
      <c r="R1293" s="24" t="str">
        <f t="shared" si="332"/>
        <v>동백2동</v>
      </c>
      <c r="S1293" s="24" t="str">
        <f>IF(J1293,Y1293,S1292)</f>
        <v>중18통</v>
      </c>
      <c r="T1293" s="24" t="str">
        <f>IF(J1293,P1294,T1292)</f>
        <v>(중동, 성산마을신영지웰)</v>
      </c>
      <c r="U1293" s="24" t="str">
        <f t="shared" si="333"/>
        <v>중</v>
      </c>
      <c r="V1293" s="25">
        <f>IF(J1293,M1293,V1292)</f>
        <v>18</v>
      </c>
      <c r="W1293" s="25">
        <f t="shared" si="334"/>
        <v>3</v>
      </c>
      <c r="X1293" s="26"/>
      <c r="Y1293" s="2" t="s">
        <v>1514</v>
      </c>
      <c r="Z1293" s="2" t="s">
        <v>83</v>
      </c>
      <c r="AA1293" s="2" t="s">
        <v>1515</v>
      </c>
      <c r="AB1293" s="5"/>
      <c r="AC1293" s="5"/>
      <c r="AD1293" s="5"/>
      <c r="AE1293" s="5"/>
      <c r="AF1293" s="5"/>
      <c r="AG1293" s="5"/>
    </row>
    <row r="1294" spans="1:33" ht="15.95" customHeight="1" x14ac:dyDescent="0.3">
      <c r="A1294" s="22" t="b">
        <f t="shared" si="323"/>
        <v>0</v>
      </c>
      <c r="B1294" s="22" t="b">
        <f t="shared" si="324"/>
        <v>0</v>
      </c>
      <c r="C1294" s="22" t="b">
        <f t="shared" si="325"/>
        <v>0</v>
      </c>
      <c r="D1294" s="22" t="b">
        <f t="shared" si="326"/>
        <v>0</v>
      </c>
      <c r="E1294" s="22" t="b">
        <f t="shared" si="327"/>
        <v>0</v>
      </c>
      <c r="F1294" s="22" t="b">
        <f t="shared" si="322"/>
        <v>0</v>
      </c>
      <c r="G1294" s="22" t="b">
        <f t="shared" si="321"/>
        <v>0</v>
      </c>
      <c r="H1294" s="22" t="b">
        <f t="shared" si="328"/>
        <v>0</v>
      </c>
      <c r="I1294" s="22" t="b">
        <f t="shared" si="335"/>
        <v>0</v>
      </c>
      <c r="J1294" s="22" t="b">
        <f t="shared" si="329"/>
        <v>0</v>
      </c>
      <c r="K1294" s="3" t="str">
        <f>IF(AND(J1294,RIGHT(Y1294)="통"),Y1294,"")</f>
        <v/>
      </c>
      <c r="L1294" s="3" t="str">
        <f t="shared" si="330"/>
        <v/>
      </c>
      <c r="M1294" s="3" t="str">
        <f t="shared" si="331"/>
        <v/>
      </c>
      <c r="N1294" s="64" t="str">
        <f t="shared" si="336"/>
        <v/>
      </c>
      <c r="O1294" s="3" t="str">
        <f>IF(I1294,IF(I1295,CONCATENATE(Y1294,O1295),Y1294),"")</f>
        <v/>
      </c>
      <c r="P1294" s="19" t="str">
        <f>IF(G1294,O1294,IF(D1294,Y1294,""))</f>
        <v/>
      </c>
      <c r="Q1294" s="23">
        <f>_xlfn.XLOOKUP(R1294,summary!C1:C36,summary!B1:B36)</f>
        <v>43777</v>
      </c>
      <c r="R1294" s="24" t="str">
        <f t="shared" si="332"/>
        <v>동백2동</v>
      </c>
      <c r="S1294" s="24" t="str">
        <f>IF(J1294,Y1294,S1293)</f>
        <v>중18통</v>
      </c>
      <c r="T1294" s="24" t="str">
        <f>IF(J1294,P1295,T1293)</f>
        <v>(중동, 성산마을신영지웰)</v>
      </c>
      <c r="U1294" s="24" t="str">
        <f t="shared" si="333"/>
        <v>중</v>
      </c>
      <c r="V1294" s="25">
        <f>IF(J1294,M1294,V1293)</f>
        <v>18</v>
      </c>
      <c r="W1294" s="25">
        <f t="shared" si="334"/>
        <v>4</v>
      </c>
      <c r="X1294" s="26"/>
      <c r="Y1294" s="7"/>
      <c r="Z1294" s="2" t="s">
        <v>90</v>
      </c>
      <c r="AA1294" s="2" t="s">
        <v>1516</v>
      </c>
      <c r="AB1294" s="5"/>
      <c r="AC1294" s="5"/>
      <c r="AD1294" s="5"/>
      <c r="AE1294" s="5"/>
      <c r="AF1294" s="5"/>
      <c r="AG1294" s="5"/>
    </row>
    <row r="1295" spans="1:33" ht="15.95" customHeight="1" x14ac:dyDescent="0.3">
      <c r="A1295" s="22" t="b">
        <f t="shared" si="323"/>
        <v>0</v>
      </c>
      <c r="B1295" s="22" t="b">
        <f t="shared" si="324"/>
        <v>0</v>
      </c>
      <c r="C1295" s="22" t="b">
        <f t="shared" si="325"/>
        <v>0</v>
      </c>
      <c r="D1295" s="22" t="b">
        <f t="shared" si="326"/>
        <v>0</v>
      </c>
      <c r="E1295" s="22" t="b">
        <f t="shared" si="327"/>
        <v>0</v>
      </c>
      <c r="F1295" s="22" t="b">
        <f t="shared" si="322"/>
        <v>0</v>
      </c>
      <c r="G1295" s="22" t="b">
        <f t="shared" si="321"/>
        <v>0</v>
      </c>
      <c r="H1295" s="22" t="b">
        <f t="shared" si="328"/>
        <v>0</v>
      </c>
      <c r="I1295" s="22" t="b">
        <f t="shared" si="335"/>
        <v>0</v>
      </c>
      <c r="J1295" s="22" t="b">
        <f t="shared" si="329"/>
        <v>0</v>
      </c>
      <c r="K1295" s="3" t="str">
        <f>IF(AND(J1295,RIGHT(Y1295)="통"),Y1295,"")</f>
        <v/>
      </c>
      <c r="L1295" s="3" t="str">
        <f t="shared" si="330"/>
        <v/>
      </c>
      <c r="M1295" s="3" t="str">
        <f t="shared" si="331"/>
        <v/>
      </c>
      <c r="N1295" s="64" t="str">
        <f t="shared" si="336"/>
        <v/>
      </c>
      <c r="O1295" s="3" t="str">
        <f>IF(I1295,IF(I1296,CONCATENATE(Y1295,O1296),Y1295),"")</f>
        <v/>
      </c>
      <c r="P1295" s="19" t="str">
        <f>IF(G1295,O1295,IF(D1295,Y1295,""))</f>
        <v/>
      </c>
      <c r="Q1295" s="23">
        <f>_xlfn.XLOOKUP(R1295,summary!C1:C36,summary!B1:B36)</f>
        <v>43777</v>
      </c>
      <c r="R1295" s="24" t="str">
        <f t="shared" si="332"/>
        <v>동백2동</v>
      </c>
      <c r="S1295" s="24" t="str">
        <f>IF(J1295,Y1295,S1294)</f>
        <v>중18통</v>
      </c>
      <c r="T1295" s="24" t="str">
        <f>IF(J1295,P1296,T1294)</f>
        <v>(중동, 성산마을신영지웰)</v>
      </c>
      <c r="U1295" s="24" t="str">
        <f t="shared" si="333"/>
        <v>중</v>
      </c>
      <c r="V1295" s="25">
        <f>IF(J1295,M1295,V1294)</f>
        <v>18</v>
      </c>
      <c r="W1295" s="25">
        <f t="shared" si="334"/>
        <v>5</v>
      </c>
      <c r="X1295" s="26"/>
      <c r="Y1295" s="7"/>
      <c r="Z1295" s="2" t="s">
        <v>106</v>
      </c>
      <c r="AA1295" s="2" t="s">
        <v>1517</v>
      </c>
      <c r="AB1295" s="5"/>
      <c r="AC1295" s="5"/>
      <c r="AD1295" s="5"/>
      <c r="AE1295" s="5"/>
      <c r="AF1295" s="5"/>
      <c r="AG1295" s="5"/>
    </row>
    <row r="1296" spans="1:33" ht="15.95" customHeight="1" x14ac:dyDescent="0.3">
      <c r="A1296" s="22" t="b">
        <f t="shared" si="323"/>
        <v>0</v>
      </c>
      <c r="B1296" s="22" t="b">
        <f t="shared" si="324"/>
        <v>0</v>
      </c>
      <c r="C1296" s="22" t="b">
        <f t="shared" si="325"/>
        <v>0</v>
      </c>
      <c r="D1296" s="22" t="b">
        <f t="shared" si="326"/>
        <v>0</v>
      </c>
      <c r="E1296" s="22" t="b">
        <f t="shared" si="327"/>
        <v>0</v>
      </c>
      <c r="F1296" s="22" t="b">
        <f t="shared" si="322"/>
        <v>0</v>
      </c>
      <c r="G1296" s="22" t="b">
        <f t="shared" si="321"/>
        <v>0</v>
      </c>
      <c r="H1296" s="22" t="b">
        <f t="shared" si="328"/>
        <v>0</v>
      </c>
      <c r="I1296" s="22" t="b">
        <f t="shared" si="335"/>
        <v>0</v>
      </c>
      <c r="J1296" s="22" t="b">
        <f t="shared" si="329"/>
        <v>0</v>
      </c>
      <c r="K1296" s="3" t="str">
        <f>IF(AND(J1296,RIGHT(Y1296)="통"),Y1296,"")</f>
        <v/>
      </c>
      <c r="L1296" s="3" t="str">
        <f t="shared" si="330"/>
        <v/>
      </c>
      <c r="M1296" s="3" t="str">
        <f t="shared" si="331"/>
        <v/>
      </c>
      <c r="N1296" s="64" t="str">
        <f t="shared" si="336"/>
        <v/>
      </c>
      <c r="O1296" s="3" t="str">
        <f>IF(I1296,IF(I1297,CONCATENATE(Y1296,O1297),Y1296),"")</f>
        <v/>
      </c>
      <c r="P1296" s="19" t="str">
        <f>IF(G1296,O1296,IF(D1296,Y1296,""))</f>
        <v/>
      </c>
      <c r="Q1296" s="23">
        <f>_xlfn.XLOOKUP(R1296,summary!C1:C36,summary!B1:B36)</f>
        <v>43777</v>
      </c>
      <c r="R1296" s="24" t="str">
        <f t="shared" si="332"/>
        <v>동백2동</v>
      </c>
      <c r="S1296" s="24" t="str">
        <f>IF(J1296,Y1296,S1295)</f>
        <v>중18통</v>
      </c>
      <c r="T1296" s="24" t="str">
        <f>IF(J1296,P1297,T1295)</f>
        <v>(중동, 성산마을신영지웰)</v>
      </c>
      <c r="U1296" s="24" t="str">
        <f t="shared" si="333"/>
        <v>중</v>
      </c>
      <c r="V1296" s="25">
        <f>IF(J1296,M1296,V1295)</f>
        <v>18</v>
      </c>
      <c r="W1296" s="25">
        <f t="shared" si="334"/>
        <v>6</v>
      </c>
      <c r="X1296" s="26"/>
      <c r="Y1296" s="7"/>
      <c r="Z1296" s="2" t="s">
        <v>108</v>
      </c>
      <c r="AA1296" s="2" t="s">
        <v>1518</v>
      </c>
      <c r="AB1296" s="5"/>
      <c r="AC1296" s="5"/>
      <c r="AD1296" s="5"/>
      <c r="AE1296" s="5"/>
      <c r="AF1296" s="5"/>
      <c r="AG1296" s="5"/>
    </row>
    <row r="1297" spans="1:33" ht="15.95" customHeight="1" x14ac:dyDescent="0.3">
      <c r="A1297" s="22" t="b">
        <f t="shared" si="323"/>
        <v>0</v>
      </c>
      <c r="B1297" s="22" t="b">
        <f t="shared" si="324"/>
        <v>0</v>
      </c>
      <c r="C1297" s="22" t="b">
        <f t="shared" si="325"/>
        <v>0</v>
      </c>
      <c r="D1297" s="22" t="b">
        <f t="shared" si="326"/>
        <v>0</v>
      </c>
      <c r="E1297" s="22" t="b">
        <f t="shared" si="327"/>
        <v>0</v>
      </c>
      <c r="F1297" s="22" t="b">
        <f t="shared" si="322"/>
        <v>0</v>
      </c>
      <c r="G1297" s="22" t="b">
        <f t="shared" si="321"/>
        <v>0</v>
      </c>
      <c r="H1297" s="22" t="b">
        <f t="shared" si="328"/>
        <v>0</v>
      </c>
      <c r="I1297" s="22" t="b">
        <f t="shared" si="335"/>
        <v>0</v>
      </c>
      <c r="J1297" s="22" t="b">
        <f t="shared" si="329"/>
        <v>0</v>
      </c>
      <c r="K1297" s="3" t="str">
        <f>IF(AND(J1297,RIGHT(Y1297)="통"),Y1297,"")</f>
        <v/>
      </c>
      <c r="L1297" s="3" t="str">
        <f t="shared" si="330"/>
        <v/>
      </c>
      <c r="M1297" s="3" t="str">
        <f t="shared" si="331"/>
        <v/>
      </c>
      <c r="N1297" s="64" t="str">
        <f t="shared" si="336"/>
        <v/>
      </c>
      <c r="O1297" s="3" t="str">
        <f>IF(I1297,IF(I1298,CONCATENATE(Y1297,O1298),Y1297),"")</f>
        <v/>
      </c>
      <c r="P1297" s="19" t="str">
        <f>IF(G1297,O1297,IF(D1297,Y1297,""))</f>
        <v/>
      </c>
      <c r="Q1297" s="23">
        <f>_xlfn.XLOOKUP(R1297,summary!C1:C36,summary!B1:B36)</f>
        <v>43777</v>
      </c>
      <c r="R1297" s="24" t="str">
        <f t="shared" si="332"/>
        <v>동백2동</v>
      </c>
      <c r="S1297" s="24" t="str">
        <f>IF(J1297,Y1297,S1296)</f>
        <v>중18통</v>
      </c>
      <c r="T1297" s="24" t="str">
        <f>IF(J1297,P1298,T1296)</f>
        <v>(중동, 성산마을신영지웰)</v>
      </c>
      <c r="U1297" s="24" t="str">
        <f t="shared" si="333"/>
        <v>중</v>
      </c>
      <c r="V1297" s="25">
        <f>IF(J1297,M1297,V1296)</f>
        <v>18</v>
      </c>
      <c r="W1297" s="25">
        <f t="shared" si="334"/>
        <v>7</v>
      </c>
      <c r="X1297" s="26"/>
      <c r="Y1297" s="7"/>
      <c r="Z1297" s="2" t="s">
        <v>110</v>
      </c>
      <c r="AA1297" s="2" t="s">
        <v>1519</v>
      </c>
      <c r="AB1297" s="5"/>
      <c r="AC1297" s="5"/>
      <c r="AD1297" s="5"/>
      <c r="AE1297" s="5"/>
      <c r="AF1297" s="5"/>
      <c r="AG1297" s="5"/>
    </row>
    <row r="1298" spans="1:33" ht="15.95" customHeight="1" x14ac:dyDescent="0.3">
      <c r="A1298" s="22" t="b">
        <f t="shared" si="323"/>
        <v>0</v>
      </c>
      <c r="B1298" s="22" t="b">
        <f t="shared" si="324"/>
        <v>0</v>
      </c>
      <c r="C1298" s="22" t="b">
        <f t="shared" si="325"/>
        <v>0</v>
      </c>
      <c r="D1298" s="22" t="b">
        <f t="shared" si="326"/>
        <v>0</v>
      </c>
      <c r="E1298" s="22" t="b">
        <f t="shared" si="327"/>
        <v>0</v>
      </c>
      <c r="F1298" s="22" t="b">
        <f t="shared" si="322"/>
        <v>0</v>
      </c>
      <c r="G1298" s="22" t="b">
        <f t="shared" si="321"/>
        <v>0</v>
      </c>
      <c r="H1298" s="22" t="b">
        <f t="shared" si="328"/>
        <v>0</v>
      </c>
      <c r="I1298" s="22" t="b">
        <f t="shared" si="335"/>
        <v>0</v>
      </c>
      <c r="J1298" s="22" t="b">
        <f t="shared" si="329"/>
        <v>0</v>
      </c>
      <c r="K1298" s="3" t="str">
        <f>IF(AND(J1298,RIGHT(Y1298)="통"),Y1298,"")</f>
        <v/>
      </c>
      <c r="L1298" s="3" t="str">
        <f t="shared" si="330"/>
        <v/>
      </c>
      <c r="M1298" s="3" t="str">
        <f t="shared" si="331"/>
        <v/>
      </c>
      <c r="N1298" s="64" t="str">
        <f t="shared" si="336"/>
        <v/>
      </c>
      <c r="O1298" s="3" t="str">
        <f>IF(I1298,IF(I1299,CONCATENATE(Y1298,O1299),Y1298),"")</f>
        <v/>
      </c>
      <c r="P1298" s="19" t="str">
        <f>IF(G1298,O1298,IF(D1298,Y1298,""))</f>
        <v/>
      </c>
      <c r="Q1298" s="23">
        <f>_xlfn.XLOOKUP(R1298,summary!C1:C36,summary!B1:B36)</f>
        <v>43777</v>
      </c>
      <c r="R1298" s="24" t="str">
        <f t="shared" si="332"/>
        <v>동백2동</v>
      </c>
      <c r="S1298" s="24" t="str">
        <f>IF(J1298,Y1298,S1297)</f>
        <v>중18통</v>
      </c>
      <c r="T1298" s="24" t="str">
        <f>IF(J1298,P1299,T1297)</f>
        <v>(중동, 성산마을신영지웰)</v>
      </c>
      <c r="U1298" s="24" t="str">
        <f t="shared" si="333"/>
        <v>중</v>
      </c>
      <c r="V1298" s="25">
        <f>IF(J1298,M1298,V1297)</f>
        <v>18</v>
      </c>
      <c r="W1298" s="25">
        <f t="shared" si="334"/>
        <v>8</v>
      </c>
      <c r="X1298" s="26"/>
      <c r="Y1298" s="7"/>
      <c r="Z1298" s="2" t="s">
        <v>112</v>
      </c>
      <c r="AA1298" s="2" t="s">
        <v>1520</v>
      </c>
      <c r="AB1298" s="5"/>
      <c r="AC1298" s="5"/>
      <c r="AD1298" s="5"/>
      <c r="AE1298" s="5"/>
      <c r="AF1298" s="5"/>
      <c r="AG1298" s="5"/>
    </row>
    <row r="1299" spans="1:33" ht="15.95" customHeight="1" x14ac:dyDescent="0.3">
      <c r="A1299" s="22" t="b">
        <f t="shared" si="323"/>
        <v>0</v>
      </c>
      <c r="B1299" s="22" t="b">
        <f t="shared" si="324"/>
        <v>0</v>
      </c>
      <c r="C1299" s="22" t="b">
        <f t="shared" si="325"/>
        <v>0</v>
      </c>
      <c r="D1299" s="22" t="b">
        <f t="shared" si="326"/>
        <v>0</v>
      </c>
      <c r="E1299" s="22" t="b">
        <f t="shared" si="327"/>
        <v>0</v>
      </c>
      <c r="F1299" s="22" t="b">
        <f t="shared" si="322"/>
        <v>0</v>
      </c>
      <c r="G1299" s="22" t="b">
        <f t="shared" si="321"/>
        <v>0</v>
      </c>
      <c r="H1299" s="22" t="b">
        <f t="shared" si="328"/>
        <v>0</v>
      </c>
      <c r="I1299" s="22" t="b">
        <f t="shared" si="335"/>
        <v>0</v>
      </c>
      <c r="J1299" s="22" t="b">
        <f t="shared" si="329"/>
        <v>0</v>
      </c>
      <c r="K1299" s="3" t="str">
        <f>IF(AND(J1299,RIGHT(Y1299)="통"),Y1299,"")</f>
        <v/>
      </c>
      <c r="L1299" s="3" t="str">
        <f t="shared" si="330"/>
        <v/>
      </c>
      <c r="M1299" s="3" t="str">
        <f t="shared" si="331"/>
        <v/>
      </c>
      <c r="N1299" s="64" t="str">
        <f t="shared" si="336"/>
        <v/>
      </c>
      <c r="O1299" s="3" t="str">
        <f>IF(I1299,IF(I1300,CONCATENATE(Y1299,O1300),Y1299),"")</f>
        <v/>
      </c>
      <c r="P1299" s="19" t="str">
        <f>IF(G1299,O1299,IF(D1299,Y1299,""))</f>
        <v/>
      </c>
      <c r="Q1299" s="23">
        <f>_xlfn.XLOOKUP(R1299,summary!C1:C36,summary!B1:B36)</f>
        <v>43777</v>
      </c>
      <c r="R1299" s="24" t="str">
        <f t="shared" si="332"/>
        <v>동백2동</v>
      </c>
      <c r="S1299" s="24" t="str">
        <f>IF(J1299,Y1299,S1298)</f>
        <v>중18통</v>
      </c>
      <c r="T1299" s="24" t="str">
        <f>IF(J1299,P1300,T1298)</f>
        <v>(중동, 성산마을신영지웰)</v>
      </c>
      <c r="U1299" s="24" t="str">
        <f t="shared" si="333"/>
        <v>중</v>
      </c>
      <c r="V1299" s="25">
        <f>IF(J1299,M1299,V1298)</f>
        <v>18</v>
      </c>
      <c r="W1299" s="25">
        <f t="shared" si="334"/>
        <v>9</v>
      </c>
      <c r="X1299" s="26"/>
      <c r="Y1299" s="7"/>
      <c r="Z1299" s="2" t="s">
        <v>114</v>
      </c>
      <c r="AA1299" s="2" t="s">
        <v>1521</v>
      </c>
      <c r="AB1299" s="5"/>
      <c r="AC1299" s="5"/>
      <c r="AD1299" s="5"/>
      <c r="AE1299" s="5"/>
      <c r="AF1299" s="5"/>
      <c r="AG1299" s="5"/>
    </row>
    <row r="1300" spans="1:33" ht="15.95" customHeight="1" x14ac:dyDescent="0.3">
      <c r="A1300" s="22" t="b">
        <f t="shared" si="323"/>
        <v>0</v>
      </c>
      <c r="B1300" s="22" t="b">
        <f t="shared" si="324"/>
        <v>0</v>
      </c>
      <c r="C1300" s="22" t="b">
        <f t="shared" si="325"/>
        <v>0</v>
      </c>
      <c r="D1300" s="22" t="b">
        <f t="shared" si="326"/>
        <v>0</v>
      </c>
      <c r="E1300" s="22" t="b">
        <f t="shared" si="327"/>
        <v>0</v>
      </c>
      <c r="F1300" s="22" t="b">
        <f t="shared" si="322"/>
        <v>0</v>
      </c>
      <c r="G1300" s="22" t="b">
        <f t="shared" si="321"/>
        <v>0</v>
      </c>
      <c r="H1300" s="22" t="b">
        <f t="shared" si="328"/>
        <v>0</v>
      </c>
      <c r="I1300" s="22" t="b">
        <f t="shared" si="335"/>
        <v>0</v>
      </c>
      <c r="J1300" s="22" t="b">
        <f t="shared" si="329"/>
        <v>0</v>
      </c>
      <c r="K1300" s="3" t="str">
        <f>IF(AND(J1300,RIGHT(Y1300)="통"),Y1300,"")</f>
        <v/>
      </c>
      <c r="L1300" s="3" t="str">
        <f t="shared" si="330"/>
        <v/>
      </c>
      <c r="M1300" s="3" t="str">
        <f t="shared" si="331"/>
        <v/>
      </c>
      <c r="N1300" s="64" t="str">
        <f t="shared" si="336"/>
        <v/>
      </c>
      <c r="O1300" s="3" t="str">
        <f>IF(I1300,IF(I1301,CONCATENATE(Y1300,O1301),Y1300),"")</f>
        <v/>
      </c>
      <c r="P1300" s="19" t="str">
        <f>IF(G1300,O1300,IF(D1300,Y1300,""))</f>
        <v/>
      </c>
      <c r="Q1300" s="23">
        <f>_xlfn.XLOOKUP(R1300,summary!C1:C36,summary!B1:B36)</f>
        <v>43777</v>
      </c>
      <c r="R1300" s="24" t="str">
        <f t="shared" si="332"/>
        <v>동백2동</v>
      </c>
      <c r="S1300" s="24" t="str">
        <f>IF(J1300,Y1300,S1299)</f>
        <v>중18통</v>
      </c>
      <c r="T1300" s="24" t="str">
        <f>IF(J1300,P1301,T1299)</f>
        <v>(중동, 성산마을신영지웰)</v>
      </c>
      <c r="U1300" s="24" t="str">
        <f t="shared" si="333"/>
        <v>중</v>
      </c>
      <c r="V1300" s="25">
        <f>IF(J1300,M1300,V1299)</f>
        <v>18</v>
      </c>
      <c r="W1300" s="25">
        <f t="shared" si="334"/>
        <v>10</v>
      </c>
      <c r="X1300" s="26"/>
      <c r="Y1300" s="7"/>
      <c r="Z1300" s="2" t="s">
        <v>116</v>
      </c>
      <c r="AA1300" s="2" t="s">
        <v>1522</v>
      </c>
      <c r="AB1300" s="5"/>
      <c r="AC1300" s="5"/>
      <c r="AD1300" s="5"/>
      <c r="AE1300" s="5"/>
      <c r="AF1300" s="5"/>
      <c r="AG1300" s="5"/>
    </row>
    <row r="1301" spans="1:33" ht="15.95" customHeight="1" x14ac:dyDescent="0.3">
      <c r="A1301" s="22" t="b">
        <f t="shared" si="323"/>
        <v>0</v>
      </c>
      <c r="B1301" s="22" t="b">
        <f t="shared" si="324"/>
        <v>0</v>
      </c>
      <c r="C1301" s="22" t="b">
        <f t="shared" si="325"/>
        <v>0</v>
      </c>
      <c r="D1301" s="22" t="b">
        <f t="shared" si="326"/>
        <v>0</v>
      </c>
      <c r="E1301" s="22" t="b">
        <f t="shared" si="327"/>
        <v>0</v>
      </c>
      <c r="F1301" s="22" t="b">
        <f t="shared" si="322"/>
        <v>0</v>
      </c>
      <c r="G1301" s="22" t="b">
        <f t="shared" si="321"/>
        <v>0</v>
      </c>
      <c r="H1301" s="22" t="b">
        <f t="shared" si="328"/>
        <v>0</v>
      </c>
      <c r="I1301" s="22" t="b">
        <f t="shared" si="335"/>
        <v>0</v>
      </c>
      <c r="J1301" s="22" t="b">
        <f t="shared" si="329"/>
        <v>0</v>
      </c>
      <c r="K1301" s="3" t="str">
        <f>IF(AND(J1301,RIGHT(Y1301)="통"),Y1301,"")</f>
        <v/>
      </c>
      <c r="L1301" s="3" t="str">
        <f t="shared" si="330"/>
        <v/>
      </c>
      <c r="M1301" s="3" t="str">
        <f t="shared" si="331"/>
        <v/>
      </c>
      <c r="N1301" s="64" t="str">
        <f t="shared" si="336"/>
        <v/>
      </c>
      <c r="O1301" s="3" t="str">
        <f>IF(I1301,IF(I1302,CONCATENATE(Y1301,O1302),Y1301),"")</f>
        <v/>
      </c>
      <c r="P1301" s="19" t="str">
        <f>IF(G1301,O1301,IF(D1301,Y1301,""))</f>
        <v/>
      </c>
      <c r="Q1301" s="23">
        <f>_xlfn.XLOOKUP(R1301,summary!C1:C36,summary!B1:B36)</f>
        <v>43777</v>
      </c>
      <c r="R1301" s="24" t="str">
        <f t="shared" si="332"/>
        <v>동백2동</v>
      </c>
      <c r="S1301" s="24" t="str">
        <f>IF(J1301,Y1301,S1300)</f>
        <v>중18통</v>
      </c>
      <c r="T1301" s="24" t="str">
        <f>IF(J1301,P1302,T1300)</f>
        <v>(중동, 성산마을신영지웰)</v>
      </c>
      <c r="U1301" s="24" t="str">
        <f t="shared" si="333"/>
        <v>중</v>
      </c>
      <c r="V1301" s="25">
        <f>IF(J1301,M1301,V1300)</f>
        <v>18</v>
      </c>
      <c r="W1301" s="25">
        <f t="shared" si="334"/>
        <v>11</v>
      </c>
      <c r="X1301" s="26"/>
      <c r="Y1301" s="7"/>
      <c r="Z1301" s="2" t="s">
        <v>118</v>
      </c>
      <c r="AA1301" s="2" t="s">
        <v>1523</v>
      </c>
      <c r="AB1301" s="5"/>
      <c r="AC1301" s="5"/>
      <c r="AD1301" s="5"/>
      <c r="AE1301" s="5"/>
      <c r="AF1301" s="5"/>
      <c r="AG1301" s="5"/>
    </row>
    <row r="1302" spans="1:33" ht="15.95" customHeight="1" x14ac:dyDescent="0.3">
      <c r="A1302" s="22" t="b">
        <f t="shared" si="323"/>
        <v>0</v>
      </c>
      <c r="B1302" s="22" t="b">
        <f t="shared" si="324"/>
        <v>0</v>
      </c>
      <c r="C1302" s="22" t="b">
        <f t="shared" si="325"/>
        <v>0</v>
      </c>
      <c r="D1302" s="22" t="b">
        <f t="shared" si="326"/>
        <v>0</v>
      </c>
      <c r="E1302" s="22" t="b">
        <f t="shared" si="327"/>
        <v>0</v>
      </c>
      <c r="F1302" s="22" t="b">
        <f t="shared" si="322"/>
        <v>0</v>
      </c>
      <c r="G1302" s="22" t="b">
        <f t="shared" si="321"/>
        <v>0</v>
      </c>
      <c r="H1302" s="22" t="b">
        <f t="shared" si="328"/>
        <v>0</v>
      </c>
      <c r="I1302" s="22" t="b">
        <f t="shared" si="335"/>
        <v>0</v>
      </c>
      <c r="J1302" s="22" t="b">
        <f t="shared" si="329"/>
        <v>0</v>
      </c>
      <c r="K1302" s="3" t="str">
        <f>IF(AND(J1302,RIGHT(Y1302)="통"),Y1302,"")</f>
        <v/>
      </c>
      <c r="L1302" s="3" t="str">
        <f t="shared" si="330"/>
        <v/>
      </c>
      <c r="M1302" s="3" t="str">
        <f t="shared" si="331"/>
        <v/>
      </c>
      <c r="N1302" s="64" t="str">
        <f t="shared" si="336"/>
        <v/>
      </c>
      <c r="O1302" s="3" t="str">
        <f>IF(I1302,IF(I1303,CONCATENATE(Y1302,O1303),Y1302),"")</f>
        <v/>
      </c>
      <c r="P1302" s="19" t="str">
        <f>IF(G1302,O1302,IF(D1302,Y1302,""))</f>
        <v/>
      </c>
      <c r="Q1302" s="23">
        <f>_xlfn.XLOOKUP(R1302,summary!C1:C36,summary!B1:B36)</f>
        <v>43777</v>
      </c>
      <c r="R1302" s="24" t="str">
        <f t="shared" si="332"/>
        <v>동백2동</v>
      </c>
      <c r="S1302" s="24" t="str">
        <f>IF(J1302,Y1302,S1301)</f>
        <v>중18통</v>
      </c>
      <c r="T1302" s="24" t="str">
        <f>IF(J1302,P1303,T1301)</f>
        <v>(중동, 성산마을신영지웰)</v>
      </c>
      <c r="U1302" s="24" t="str">
        <f t="shared" si="333"/>
        <v>중</v>
      </c>
      <c r="V1302" s="25">
        <f>IF(J1302,M1302,V1301)</f>
        <v>18</v>
      </c>
      <c r="W1302" s="25">
        <f t="shared" si="334"/>
        <v>12</v>
      </c>
      <c r="X1302" s="26"/>
      <c r="Y1302" s="7"/>
      <c r="Z1302" s="2" t="s">
        <v>120</v>
      </c>
      <c r="AA1302" s="2" t="s">
        <v>1524</v>
      </c>
      <c r="AB1302" s="5"/>
      <c r="AC1302" s="5"/>
      <c r="AD1302" s="5"/>
      <c r="AE1302" s="5"/>
      <c r="AF1302" s="5"/>
      <c r="AG1302" s="5"/>
    </row>
    <row r="1303" spans="1:33" ht="15.95" customHeight="1" x14ac:dyDescent="0.3">
      <c r="A1303" s="22" t="b">
        <f t="shared" si="323"/>
        <v>0</v>
      </c>
      <c r="B1303" s="22" t="b">
        <f t="shared" si="324"/>
        <v>0</v>
      </c>
      <c r="C1303" s="22" t="b">
        <f t="shared" si="325"/>
        <v>0</v>
      </c>
      <c r="D1303" s="22" t="b">
        <f t="shared" si="326"/>
        <v>0</v>
      </c>
      <c r="E1303" s="22" t="b">
        <f t="shared" si="327"/>
        <v>0</v>
      </c>
      <c r="F1303" s="22" t="b">
        <f t="shared" si="322"/>
        <v>0</v>
      </c>
      <c r="G1303" s="22" t="b">
        <f t="shared" si="321"/>
        <v>0</v>
      </c>
      <c r="H1303" s="22" t="b">
        <f t="shared" si="328"/>
        <v>0</v>
      </c>
      <c r="I1303" s="22" t="b">
        <f t="shared" si="335"/>
        <v>0</v>
      </c>
      <c r="J1303" s="22" t="b">
        <f t="shared" si="329"/>
        <v>0</v>
      </c>
      <c r="K1303" s="3" t="str">
        <f>IF(AND(J1303,RIGHT(Y1303)="통"),Y1303,"")</f>
        <v/>
      </c>
      <c r="L1303" s="3" t="str">
        <f t="shared" si="330"/>
        <v/>
      </c>
      <c r="M1303" s="3" t="str">
        <f t="shared" si="331"/>
        <v/>
      </c>
      <c r="N1303" s="64" t="str">
        <f t="shared" si="336"/>
        <v/>
      </c>
      <c r="O1303" s="3" t="str">
        <f>IF(I1303,IF(I1304,CONCATENATE(Y1303,O1304),Y1303),"")</f>
        <v/>
      </c>
      <c r="P1303" s="19" t="str">
        <f>IF(G1303,O1303,IF(D1303,Y1303,""))</f>
        <v/>
      </c>
      <c r="Q1303" s="23">
        <f>_xlfn.XLOOKUP(R1303,summary!C1:C36,summary!B1:B36)</f>
        <v>43777</v>
      </c>
      <c r="R1303" s="24" t="str">
        <f t="shared" si="332"/>
        <v>동백2동</v>
      </c>
      <c r="S1303" s="24" t="str">
        <f>IF(J1303,Y1303,S1302)</f>
        <v>중18통</v>
      </c>
      <c r="T1303" s="24" t="str">
        <f>IF(J1303,P1304,T1302)</f>
        <v>(중동, 성산마을신영지웰)</v>
      </c>
      <c r="U1303" s="24" t="str">
        <f t="shared" si="333"/>
        <v>중</v>
      </c>
      <c r="V1303" s="25">
        <f>IF(J1303,M1303,V1302)</f>
        <v>18</v>
      </c>
      <c r="W1303" s="25">
        <f t="shared" si="334"/>
        <v>13</v>
      </c>
      <c r="X1303" s="26"/>
      <c r="Y1303" s="7"/>
      <c r="Z1303" s="2" t="s">
        <v>137</v>
      </c>
      <c r="AA1303" s="2" t="s">
        <v>1525</v>
      </c>
      <c r="AB1303" s="5"/>
      <c r="AC1303" s="5"/>
      <c r="AD1303" s="5"/>
      <c r="AE1303" s="5"/>
      <c r="AF1303" s="5"/>
      <c r="AG1303" s="5"/>
    </row>
    <row r="1304" spans="1:33" ht="15.95" customHeight="1" x14ac:dyDescent="0.3">
      <c r="A1304" s="22" t="b">
        <f t="shared" si="323"/>
        <v>0</v>
      </c>
      <c r="B1304" s="22" t="b">
        <f t="shared" si="324"/>
        <v>0</v>
      </c>
      <c r="C1304" s="22" t="b">
        <f t="shared" si="325"/>
        <v>0</v>
      </c>
      <c r="D1304" s="22" t="b">
        <f t="shared" si="326"/>
        <v>0</v>
      </c>
      <c r="E1304" s="22" t="b">
        <f t="shared" si="327"/>
        <v>0</v>
      </c>
      <c r="F1304" s="22" t="b">
        <f t="shared" si="322"/>
        <v>0</v>
      </c>
      <c r="G1304" s="22" t="b">
        <f t="shared" si="321"/>
        <v>0</v>
      </c>
      <c r="H1304" s="22" t="b">
        <f t="shared" si="328"/>
        <v>0</v>
      </c>
      <c r="I1304" s="22" t="b">
        <f t="shared" si="335"/>
        <v>0</v>
      </c>
      <c r="J1304" s="22" t="b">
        <f t="shared" si="329"/>
        <v>0</v>
      </c>
      <c r="K1304" s="3" t="str">
        <f>IF(AND(J1304,RIGHT(Y1304)="통"),Y1304,"")</f>
        <v/>
      </c>
      <c r="L1304" s="3" t="str">
        <f t="shared" si="330"/>
        <v/>
      </c>
      <c r="M1304" s="3" t="str">
        <f t="shared" si="331"/>
        <v/>
      </c>
      <c r="N1304" s="64" t="str">
        <f t="shared" si="336"/>
        <v/>
      </c>
      <c r="O1304" s="3" t="str">
        <f>IF(I1304,IF(I1305,CONCATENATE(Y1304,O1305),Y1304),"")</f>
        <v/>
      </c>
      <c r="P1304" s="19" t="str">
        <f>IF(G1304,O1304,IF(D1304,Y1304,""))</f>
        <v/>
      </c>
      <c r="Q1304" s="23">
        <f>_xlfn.XLOOKUP(R1304,summary!C1:C36,summary!B1:B36)</f>
        <v>43777</v>
      </c>
      <c r="R1304" s="24" t="str">
        <f t="shared" si="332"/>
        <v>동백2동</v>
      </c>
      <c r="S1304" s="24" t="str">
        <f>IF(J1304,Y1304,S1303)</f>
        <v>중18통</v>
      </c>
      <c r="T1304" s="24" t="str">
        <f>IF(J1304,P1305,T1303)</f>
        <v>(중동, 성산마을신영지웰)</v>
      </c>
      <c r="U1304" s="24" t="str">
        <f t="shared" si="333"/>
        <v>중</v>
      </c>
      <c r="V1304" s="25">
        <f>IF(J1304,M1304,V1303)</f>
        <v>18</v>
      </c>
      <c r="W1304" s="25">
        <f t="shared" si="334"/>
        <v>14</v>
      </c>
      <c r="X1304" s="26"/>
      <c r="Y1304" s="7"/>
      <c r="Z1304" s="2" t="s">
        <v>139</v>
      </c>
      <c r="AA1304" s="2" t="s">
        <v>1526</v>
      </c>
      <c r="AB1304" s="5"/>
      <c r="AC1304" s="5"/>
      <c r="AD1304" s="5"/>
      <c r="AE1304" s="5"/>
      <c r="AF1304" s="5"/>
      <c r="AG1304" s="5"/>
    </row>
    <row r="1305" spans="1:33" ht="15.95" customHeight="1" x14ac:dyDescent="0.3">
      <c r="A1305" s="22" t="b">
        <f t="shared" si="323"/>
        <v>0</v>
      </c>
      <c r="B1305" s="22" t="b">
        <f t="shared" si="324"/>
        <v>0</v>
      </c>
      <c r="C1305" s="22" t="b">
        <f t="shared" si="325"/>
        <v>0</v>
      </c>
      <c r="D1305" s="22" t="b">
        <f t="shared" si="326"/>
        <v>0</v>
      </c>
      <c r="E1305" s="22" t="b">
        <f t="shared" si="327"/>
        <v>0</v>
      </c>
      <c r="F1305" s="22" t="b">
        <f t="shared" si="322"/>
        <v>0</v>
      </c>
      <c r="G1305" s="22" t="b">
        <f t="shared" si="321"/>
        <v>0</v>
      </c>
      <c r="H1305" s="22" t="b">
        <f t="shared" si="328"/>
        <v>0</v>
      </c>
      <c r="I1305" s="22" t="b">
        <f t="shared" si="335"/>
        <v>0</v>
      </c>
      <c r="J1305" s="22" t="b">
        <f t="shared" si="329"/>
        <v>0</v>
      </c>
      <c r="K1305" s="3" t="str">
        <f>IF(AND(J1305,RIGHT(Y1305)="통"),Y1305,"")</f>
        <v/>
      </c>
      <c r="L1305" s="3" t="str">
        <f t="shared" si="330"/>
        <v/>
      </c>
      <c r="M1305" s="3" t="str">
        <f t="shared" si="331"/>
        <v/>
      </c>
      <c r="N1305" s="64" t="str">
        <f t="shared" si="336"/>
        <v/>
      </c>
      <c r="O1305" s="3" t="str">
        <f>IF(I1305,IF(I1306,CONCATENATE(Y1305,O1306),Y1305),"")</f>
        <v/>
      </c>
      <c r="P1305" s="19" t="str">
        <f>IF(G1305,O1305,IF(D1305,Y1305,""))</f>
        <v/>
      </c>
      <c r="Q1305" s="23">
        <f>_xlfn.XLOOKUP(R1305,summary!C1:C36,summary!B1:B36)</f>
        <v>43777</v>
      </c>
      <c r="R1305" s="24" t="str">
        <f t="shared" si="332"/>
        <v>동백2동</v>
      </c>
      <c r="S1305" s="24" t="str">
        <f>IF(J1305,Y1305,S1304)</f>
        <v>중18통</v>
      </c>
      <c r="T1305" s="24" t="str">
        <f>IF(J1305,P1306,T1304)</f>
        <v>(중동, 성산마을신영지웰)</v>
      </c>
      <c r="U1305" s="24" t="str">
        <f t="shared" si="333"/>
        <v>중</v>
      </c>
      <c r="V1305" s="25">
        <f>IF(J1305,M1305,V1304)</f>
        <v>18</v>
      </c>
      <c r="W1305" s="25">
        <f t="shared" si="334"/>
        <v>15</v>
      </c>
      <c r="X1305" s="26"/>
      <c r="Y1305" s="7"/>
      <c r="Z1305" s="2" t="s">
        <v>306</v>
      </c>
      <c r="AA1305" s="2" t="s">
        <v>1527</v>
      </c>
      <c r="AB1305" s="5"/>
      <c r="AC1305" s="5"/>
      <c r="AD1305" s="5"/>
      <c r="AE1305" s="5"/>
      <c r="AF1305" s="5"/>
      <c r="AG1305" s="5"/>
    </row>
    <row r="1306" spans="1:33" ht="15.95" customHeight="1" x14ac:dyDescent="0.3">
      <c r="A1306" s="22" t="b">
        <f t="shared" si="323"/>
        <v>0</v>
      </c>
      <c r="B1306" s="22" t="b">
        <f t="shared" si="324"/>
        <v>0</v>
      </c>
      <c r="C1306" s="22" t="b">
        <f t="shared" si="325"/>
        <v>0</v>
      </c>
      <c r="D1306" s="22" t="b">
        <f t="shared" si="326"/>
        <v>0</v>
      </c>
      <c r="E1306" s="22" t="b">
        <f t="shared" si="327"/>
        <v>0</v>
      </c>
      <c r="F1306" s="22" t="b">
        <f t="shared" si="322"/>
        <v>0</v>
      </c>
      <c r="G1306" s="22" t="b">
        <f t="shared" si="321"/>
        <v>0</v>
      </c>
      <c r="H1306" s="22" t="b">
        <f t="shared" si="328"/>
        <v>0</v>
      </c>
      <c r="I1306" s="22" t="b">
        <f t="shared" si="335"/>
        <v>0</v>
      </c>
      <c r="J1306" s="22" t="b">
        <f t="shared" si="329"/>
        <v>0</v>
      </c>
      <c r="K1306" s="3" t="str">
        <f>IF(AND(J1306,RIGHT(Y1306)="통"),Y1306,"")</f>
        <v/>
      </c>
      <c r="L1306" s="3" t="str">
        <f t="shared" si="330"/>
        <v/>
      </c>
      <c r="M1306" s="3" t="str">
        <f t="shared" si="331"/>
        <v/>
      </c>
      <c r="N1306" s="64" t="str">
        <f t="shared" si="336"/>
        <v/>
      </c>
      <c r="O1306" s="3" t="str">
        <f>IF(I1306,IF(I1307,CONCATENATE(Y1306,O1307),Y1306),"")</f>
        <v/>
      </c>
      <c r="P1306" s="19" t="str">
        <f>IF(G1306,O1306,IF(D1306,Y1306,""))</f>
        <v/>
      </c>
      <c r="Q1306" s="23">
        <f>_xlfn.XLOOKUP(R1306,summary!C1:C36,summary!B1:B36)</f>
        <v>43777</v>
      </c>
      <c r="R1306" s="24" t="str">
        <f t="shared" si="332"/>
        <v>동백2동</v>
      </c>
      <c r="S1306" s="24" t="str">
        <f>IF(J1306,Y1306,S1305)</f>
        <v>중18통</v>
      </c>
      <c r="T1306" s="24" t="str">
        <f>IF(J1306,P1307,T1305)</f>
        <v>(중동, 성산마을신영지웰)</v>
      </c>
      <c r="U1306" s="24" t="str">
        <f t="shared" si="333"/>
        <v>중</v>
      </c>
      <c r="V1306" s="25">
        <f>IF(J1306,M1306,V1305)</f>
        <v>18</v>
      </c>
      <c r="W1306" s="25">
        <f t="shared" si="334"/>
        <v>16</v>
      </c>
      <c r="X1306" s="26"/>
      <c r="Y1306" s="7"/>
      <c r="Z1306" s="2" t="s">
        <v>356</v>
      </c>
      <c r="AA1306" s="2" t="s">
        <v>1528</v>
      </c>
      <c r="AB1306" s="5"/>
      <c r="AC1306" s="5"/>
      <c r="AD1306" s="5"/>
      <c r="AE1306" s="5"/>
      <c r="AF1306" s="5"/>
      <c r="AG1306" s="5"/>
    </row>
    <row r="1307" spans="1:33" ht="15.95" customHeight="1" x14ac:dyDescent="0.3">
      <c r="A1307" s="22" t="b">
        <f t="shared" si="323"/>
        <v>0</v>
      </c>
      <c r="B1307" s="22" t="b">
        <f t="shared" si="324"/>
        <v>0</v>
      </c>
      <c r="C1307" s="22" t="b">
        <f t="shared" si="325"/>
        <v>0</v>
      </c>
      <c r="D1307" s="22" t="b">
        <f t="shared" si="326"/>
        <v>0</v>
      </c>
      <c r="E1307" s="22" t="b">
        <f t="shared" si="327"/>
        <v>0</v>
      </c>
      <c r="F1307" s="22" t="b">
        <f t="shared" si="322"/>
        <v>0</v>
      </c>
      <c r="G1307" s="22" t="b">
        <f t="shared" si="321"/>
        <v>0</v>
      </c>
      <c r="H1307" s="22" t="b">
        <f t="shared" si="328"/>
        <v>0</v>
      </c>
      <c r="I1307" s="22" t="b">
        <f t="shared" si="335"/>
        <v>0</v>
      </c>
      <c r="J1307" s="22" t="b">
        <f t="shared" si="329"/>
        <v>0</v>
      </c>
      <c r="K1307" s="3" t="str">
        <f>IF(AND(J1307,RIGHT(Y1307)="통"),Y1307,"")</f>
        <v/>
      </c>
      <c r="L1307" s="3" t="str">
        <f t="shared" si="330"/>
        <v/>
      </c>
      <c r="M1307" s="3" t="str">
        <f t="shared" si="331"/>
        <v/>
      </c>
      <c r="N1307" s="64" t="str">
        <f t="shared" si="336"/>
        <v/>
      </c>
      <c r="O1307" s="3" t="str">
        <f>IF(I1307,IF(I1308,CONCATENATE(Y1307,O1308),Y1307),"")</f>
        <v/>
      </c>
      <c r="P1307" s="19" t="str">
        <f>IF(G1307,O1307,IF(D1307,Y1307,""))</f>
        <v/>
      </c>
      <c r="Q1307" s="23">
        <f>_xlfn.XLOOKUP(R1307,summary!C1:C36,summary!B1:B36)</f>
        <v>43777</v>
      </c>
      <c r="R1307" s="24" t="str">
        <f t="shared" si="332"/>
        <v>동백2동</v>
      </c>
      <c r="S1307" s="24" t="str">
        <f>IF(J1307,Y1307,S1306)</f>
        <v>중18통</v>
      </c>
      <c r="T1307" s="24" t="str">
        <f>IF(J1307,P1308,T1306)</f>
        <v>(중동, 성산마을신영지웰)</v>
      </c>
      <c r="U1307" s="24" t="str">
        <f t="shared" si="333"/>
        <v>중</v>
      </c>
      <c r="V1307" s="25">
        <f>IF(J1307,M1307,V1306)</f>
        <v>18</v>
      </c>
      <c r="W1307" s="25">
        <f t="shared" si="334"/>
        <v>17</v>
      </c>
      <c r="X1307" s="26"/>
      <c r="Y1307" s="7"/>
      <c r="Z1307" s="2" t="s">
        <v>416</v>
      </c>
      <c r="AA1307" s="2" t="s">
        <v>1529</v>
      </c>
      <c r="AB1307" s="5"/>
      <c r="AC1307" s="5"/>
      <c r="AD1307" s="5"/>
      <c r="AE1307" s="5"/>
      <c r="AF1307" s="5"/>
      <c r="AG1307" s="5"/>
    </row>
    <row r="1308" spans="1:33" ht="15.95" customHeight="1" x14ac:dyDescent="0.3">
      <c r="A1308" s="22" t="b">
        <f t="shared" si="323"/>
        <v>0</v>
      </c>
      <c r="B1308" s="22" t="b">
        <f t="shared" si="324"/>
        <v>0</v>
      </c>
      <c r="C1308" s="22" t="b">
        <f t="shared" si="325"/>
        <v>0</v>
      </c>
      <c r="D1308" s="22" t="b">
        <f t="shared" si="326"/>
        <v>0</v>
      </c>
      <c r="E1308" s="22" t="b">
        <f t="shared" si="327"/>
        <v>0</v>
      </c>
      <c r="F1308" s="22" t="b">
        <f t="shared" si="322"/>
        <v>0</v>
      </c>
      <c r="G1308" s="22" t="b">
        <f t="shared" si="321"/>
        <v>0</v>
      </c>
      <c r="H1308" s="22" t="b">
        <f t="shared" si="328"/>
        <v>0</v>
      </c>
      <c r="I1308" s="22" t="b">
        <f t="shared" si="335"/>
        <v>0</v>
      </c>
      <c r="J1308" s="22" t="b">
        <f t="shared" si="329"/>
        <v>0</v>
      </c>
      <c r="K1308" s="3" t="str">
        <f>IF(AND(J1308,RIGHT(Y1308)="통"),Y1308,"")</f>
        <v/>
      </c>
      <c r="L1308" s="3" t="str">
        <f t="shared" si="330"/>
        <v/>
      </c>
      <c r="M1308" s="3" t="str">
        <f t="shared" si="331"/>
        <v/>
      </c>
      <c r="N1308" s="64" t="str">
        <f t="shared" si="336"/>
        <v/>
      </c>
      <c r="O1308" s="3" t="str">
        <f>IF(I1308,IF(I1309,CONCATENATE(Y1308,O1309),Y1308),"")</f>
        <v/>
      </c>
      <c r="P1308" s="19" t="str">
        <f>IF(G1308,O1308,IF(D1308,Y1308,""))</f>
        <v/>
      </c>
      <c r="Q1308" s="23">
        <f>_xlfn.XLOOKUP(R1308,summary!C1:C36,summary!B1:B36)</f>
        <v>43777</v>
      </c>
      <c r="R1308" s="24" t="str">
        <f t="shared" si="332"/>
        <v>동백2동</v>
      </c>
      <c r="S1308" s="24" t="str">
        <f>IF(J1308,Y1308,S1307)</f>
        <v>중18통</v>
      </c>
      <c r="T1308" s="24" t="str">
        <f>IF(J1308,P1309,T1307)</f>
        <v>(중동, 성산마을신영지웰)</v>
      </c>
      <c r="U1308" s="24" t="str">
        <f t="shared" si="333"/>
        <v>중</v>
      </c>
      <c r="V1308" s="25">
        <f>IF(J1308,M1308,V1307)</f>
        <v>18</v>
      </c>
      <c r="W1308" s="25">
        <f t="shared" si="334"/>
        <v>18</v>
      </c>
      <c r="X1308" s="26"/>
      <c r="Y1308" s="7"/>
      <c r="Z1308" s="2" t="s">
        <v>418</v>
      </c>
      <c r="AA1308" s="2" t="s">
        <v>1530</v>
      </c>
      <c r="AB1308" s="5"/>
      <c r="AC1308" s="5"/>
      <c r="AD1308" s="5"/>
      <c r="AE1308" s="5"/>
      <c r="AF1308" s="5"/>
      <c r="AG1308" s="5"/>
    </row>
    <row r="1309" spans="1:33" ht="15.95" customHeight="1" x14ac:dyDescent="0.3">
      <c r="A1309" s="22" t="b">
        <f t="shared" si="323"/>
        <v>1</v>
      </c>
      <c r="B1309" s="22" t="b">
        <f t="shared" si="324"/>
        <v>0</v>
      </c>
      <c r="C1309" s="22" t="b">
        <f t="shared" si="325"/>
        <v>0</v>
      </c>
      <c r="D1309" s="22" t="b">
        <f t="shared" si="326"/>
        <v>0</v>
      </c>
      <c r="E1309" s="22" t="b">
        <f t="shared" si="327"/>
        <v>0</v>
      </c>
      <c r="F1309" s="22" t="b">
        <f t="shared" si="322"/>
        <v>0</v>
      </c>
      <c r="G1309" s="22" t="b">
        <f t="shared" si="321"/>
        <v>0</v>
      </c>
      <c r="H1309" s="22" t="b">
        <f t="shared" si="328"/>
        <v>0</v>
      </c>
      <c r="I1309" s="22" t="b">
        <f t="shared" si="335"/>
        <v>0</v>
      </c>
      <c r="J1309" s="22" t="b">
        <f t="shared" si="329"/>
        <v>1</v>
      </c>
      <c r="K1309" s="3" t="str">
        <f>IF(AND(J1309,RIGHT(Y1309)="통"),Y1309,"")</f>
        <v>중19통</v>
      </c>
      <c r="L1309" s="3" t="str">
        <f t="shared" si="330"/>
        <v>19</v>
      </c>
      <c r="M1309" s="22">
        <f t="shared" si="331"/>
        <v>19</v>
      </c>
      <c r="N1309" s="64" t="str">
        <f t="shared" si="336"/>
        <v>중</v>
      </c>
      <c r="O1309" s="3" t="str">
        <f>IF(I1309,IF(I1310,CONCATENATE(Y1309,O1310),Y1309),"")</f>
        <v/>
      </c>
      <c r="P1309" s="19" t="str">
        <f>IF(G1309,O1309,IF(D1309,Y1309,""))</f>
        <v/>
      </c>
      <c r="Q1309" s="23">
        <f>_xlfn.XLOOKUP(R1309,summary!C1:C36,summary!B1:B36)</f>
        <v>43777</v>
      </c>
      <c r="R1309" s="24" t="str">
        <f t="shared" si="332"/>
        <v>동백2동</v>
      </c>
      <c r="S1309" s="24" t="str">
        <f>IF(J1309,Y1309,S1308)</f>
        <v>중19통</v>
      </c>
      <c r="T1309" s="24" t="str">
        <f>IF(J1309,P1310,T1308)</f>
        <v>(중동, 아펠바움)</v>
      </c>
      <c r="U1309" s="24" t="str">
        <f t="shared" si="333"/>
        <v>중</v>
      </c>
      <c r="V1309" s="25">
        <f>IF(J1309,M1309,V1308)</f>
        <v>19</v>
      </c>
      <c r="W1309" s="25">
        <f t="shared" si="334"/>
        <v>1</v>
      </c>
      <c r="X1309" s="26"/>
      <c r="Y1309" s="2" t="s">
        <v>1531</v>
      </c>
      <c r="Z1309" s="2" t="s">
        <v>79</v>
      </c>
      <c r="AA1309" s="2" t="s">
        <v>1533</v>
      </c>
      <c r="AB1309" s="5"/>
      <c r="AC1309" s="5"/>
      <c r="AD1309" s="5"/>
      <c r="AE1309" s="5"/>
      <c r="AF1309" s="5"/>
      <c r="AG1309" s="5"/>
    </row>
    <row r="1310" spans="1:33" ht="15.95" customHeight="1" x14ac:dyDescent="0.3">
      <c r="A1310" s="22" t="b">
        <f t="shared" si="323"/>
        <v>1</v>
      </c>
      <c r="B1310" s="22" t="b">
        <f t="shared" si="324"/>
        <v>1</v>
      </c>
      <c r="C1310" s="22" t="b">
        <f t="shared" si="325"/>
        <v>1</v>
      </c>
      <c r="D1310" s="22" t="b">
        <f t="shared" si="326"/>
        <v>1</v>
      </c>
      <c r="E1310" s="22" t="b">
        <f t="shared" si="327"/>
        <v>1</v>
      </c>
      <c r="F1310" s="22" t="b">
        <f t="shared" si="322"/>
        <v>0</v>
      </c>
      <c r="G1310" s="22" t="b">
        <f t="shared" ref="G1310:G1373" si="337">AND(B1310,F1310)</f>
        <v>0</v>
      </c>
      <c r="H1310" s="22" t="b">
        <f t="shared" si="328"/>
        <v>0</v>
      </c>
      <c r="I1310" s="22" t="b">
        <f t="shared" si="335"/>
        <v>0</v>
      </c>
      <c r="J1310" s="22" t="b">
        <f t="shared" si="329"/>
        <v>0</v>
      </c>
      <c r="K1310" s="3" t="str">
        <f>IF(AND(J1310,RIGHT(Y1310)="통"),Y1310,"")</f>
        <v/>
      </c>
      <c r="L1310" s="3" t="str">
        <f t="shared" si="330"/>
        <v/>
      </c>
      <c r="M1310" s="3" t="str">
        <f t="shared" si="331"/>
        <v/>
      </c>
      <c r="N1310" s="64" t="str">
        <f t="shared" si="336"/>
        <v/>
      </c>
      <c r="O1310" s="3" t="str">
        <f>IF(I1310,IF(I1311,CONCATENATE(Y1310,O1311),Y1310),"")</f>
        <v/>
      </c>
      <c r="P1310" s="19" t="str">
        <f>IF(G1310,O1310,IF(D1310,Y1310,""))</f>
        <v>(중동, 아펠바움)</v>
      </c>
      <c r="Q1310" s="23">
        <f>_xlfn.XLOOKUP(R1310,summary!C1:C36,summary!B1:B36)</f>
        <v>43777</v>
      </c>
      <c r="R1310" s="24" t="str">
        <f t="shared" si="332"/>
        <v>동백2동</v>
      </c>
      <c r="S1310" s="24" t="str">
        <f>IF(J1310,Y1310,S1309)</f>
        <v>중19통</v>
      </c>
      <c r="T1310" s="24" t="str">
        <f>IF(J1310,P1311,T1309)</f>
        <v>(중동, 아펠바움)</v>
      </c>
      <c r="U1310" s="24" t="str">
        <f t="shared" si="333"/>
        <v>중</v>
      </c>
      <c r="V1310" s="25">
        <f>IF(J1310,M1310,V1309)</f>
        <v>19</v>
      </c>
      <c r="W1310" s="24" t="str">
        <f t="shared" si="334"/>
        <v/>
      </c>
      <c r="X1310" s="26"/>
      <c r="Y1310" s="2" t="s">
        <v>1532</v>
      </c>
      <c r="Z1310" s="7"/>
      <c r="AA1310" s="7"/>
      <c r="AB1310" s="5"/>
      <c r="AC1310" s="5"/>
      <c r="AD1310" s="5"/>
      <c r="AE1310" s="5"/>
      <c r="AF1310" s="5"/>
      <c r="AG1310" s="5"/>
    </row>
    <row r="1311" spans="1:33" ht="15.95" customHeight="1" x14ac:dyDescent="0.3">
      <c r="A1311" s="22" t="b">
        <f t="shared" si="323"/>
        <v>1</v>
      </c>
      <c r="B1311" s="22" t="b">
        <f t="shared" si="324"/>
        <v>0</v>
      </c>
      <c r="C1311" s="22" t="b">
        <f t="shared" si="325"/>
        <v>0</v>
      </c>
      <c r="D1311" s="22" t="b">
        <f t="shared" si="326"/>
        <v>0</v>
      </c>
      <c r="E1311" s="22" t="b">
        <f t="shared" si="327"/>
        <v>0</v>
      </c>
      <c r="F1311" s="22" t="b">
        <f t="shared" si="322"/>
        <v>0</v>
      </c>
      <c r="G1311" s="22" t="b">
        <f t="shared" si="337"/>
        <v>0</v>
      </c>
      <c r="H1311" s="22" t="b">
        <f t="shared" si="328"/>
        <v>0</v>
      </c>
      <c r="I1311" s="22" t="b">
        <f t="shared" si="335"/>
        <v>0</v>
      </c>
      <c r="J1311" s="22" t="b">
        <f t="shared" si="329"/>
        <v>1</v>
      </c>
      <c r="K1311" s="3" t="str">
        <f>IF(AND(J1311,RIGHT(Y1311)="통"),Y1311,"")</f>
        <v>중20통</v>
      </c>
      <c r="L1311" s="3" t="str">
        <f t="shared" si="330"/>
        <v>20</v>
      </c>
      <c r="M1311" s="22">
        <f t="shared" si="331"/>
        <v>20</v>
      </c>
      <c r="N1311" s="64" t="str">
        <f t="shared" si="336"/>
        <v>중</v>
      </c>
      <c r="O1311" s="3" t="str">
        <f>IF(I1311,IF(I1312,CONCATENATE(Y1311,O1312),Y1311),"")</f>
        <v/>
      </c>
      <c r="P1311" s="19" t="str">
        <f>IF(G1311,O1311,IF(D1311,Y1311,""))</f>
        <v/>
      </c>
      <c r="Q1311" s="23">
        <f>_xlfn.XLOOKUP(R1311,summary!C1:C36,summary!B1:B36)</f>
        <v>43777</v>
      </c>
      <c r="R1311" s="24" t="str">
        <f t="shared" si="332"/>
        <v>동백2동</v>
      </c>
      <c r="S1311" s="24" t="str">
        <f>IF(J1311,Y1311,S1310)</f>
        <v>중20통</v>
      </c>
      <c r="T1311" s="24" t="str">
        <f>IF(J1311,P1312,T1310)</f>
        <v>(중동, 성산마을하우스토리)</v>
      </c>
      <c r="U1311" s="24" t="str">
        <f t="shared" si="333"/>
        <v>중</v>
      </c>
      <c r="V1311" s="25">
        <f>IF(J1311,M1311,V1310)</f>
        <v>20</v>
      </c>
      <c r="W1311" s="25">
        <f t="shared" si="334"/>
        <v>1</v>
      </c>
      <c r="X1311" s="26"/>
      <c r="Y1311" s="2" t="s">
        <v>1534</v>
      </c>
      <c r="Z1311" s="2" t="s">
        <v>79</v>
      </c>
      <c r="AA1311" s="2" t="s">
        <v>1536</v>
      </c>
      <c r="AB1311" s="5"/>
      <c r="AC1311" s="5"/>
      <c r="AD1311" s="5"/>
      <c r="AE1311" s="5"/>
      <c r="AF1311" s="5"/>
      <c r="AG1311" s="5"/>
    </row>
    <row r="1312" spans="1:33" ht="15.95" customHeight="1" x14ac:dyDescent="0.3">
      <c r="A1312" s="22" t="b">
        <f t="shared" si="323"/>
        <v>1</v>
      </c>
      <c r="B1312" s="22" t="b">
        <f t="shared" si="324"/>
        <v>1</v>
      </c>
      <c r="C1312" s="22" t="b">
        <f t="shared" si="325"/>
        <v>0</v>
      </c>
      <c r="D1312" s="22" t="b">
        <f t="shared" si="326"/>
        <v>0</v>
      </c>
      <c r="E1312" s="22" t="b">
        <f t="shared" si="327"/>
        <v>1</v>
      </c>
      <c r="F1312" s="22" t="b">
        <f t="shared" si="322"/>
        <v>1</v>
      </c>
      <c r="G1312" s="22" t="b">
        <f t="shared" si="337"/>
        <v>1</v>
      </c>
      <c r="H1312" s="22" t="b">
        <f t="shared" si="328"/>
        <v>0</v>
      </c>
      <c r="I1312" s="22" t="b">
        <f t="shared" si="335"/>
        <v>1</v>
      </c>
      <c r="J1312" s="22" t="b">
        <f t="shared" si="329"/>
        <v>0</v>
      </c>
      <c r="K1312" s="3" t="str">
        <f>IF(AND(J1312,RIGHT(Y1312)="통"),Y1312,"")</f>
        <v/>
      </c>
      <c r="L1312" s="3" t="str">
        <f t="shared" si="330"/>
        <v/>
      </c>
      <c r="M1312" s="3" t="str">
        <f t="shared" si="331"/>
        <v/>
      </c>
      <c r="N1312" s="64" t="str">
        <f t="shared" si="336"/>
        <v/>
      </c>
      <c r="O1312" s="3" t="str">
        <f>IF(I1312,IF(I1313,CONCATENATE(Y1312,O1313),Y1312),"")</f>
        <v>(중동, 성산마을하우스토리)</v>
      </c>
      <c r="P1312" s="19" t="str">
        <f>IF(G1312,O1312,IF(D1312,Y1312,""))</f>
        <v>(중동, 성산마을하우스토리)</v>
      </c>
      <c r="Q1312" s="23">
        <f>_xlfn.XLOOKUP(R1312,summary!C1:C36,summary!B1:B36)</f>
        <v>43777</v>
      </c>
      <c r="R1312" s="24" t="str">
        <f t="shared" si="332"/>
        <v>동백2동</v>
      </c>
      <c r="S1312" s="24" t="str">
        <f>IF(J1312,Y1312,S1311)</f>
        <v>중20통</v>
      </c>
      <c r="T1312" s="24" t="str">
        <f>IF(J1312,P1313,T1311)</f>
        <v>(중동, 성산마을하우스토리)</v>
      </c>
      <c r="U1312" s="24" t="str">
        <f t="shared" si="333"/>
        <v>중</v>
      </c>
      <c r="V1312" s="25">
        <f>IF(J1312,M1312,V1311)</f>
        <v>20</v>
      </c>
      <c r="W1312" s="25">
        <f t="shared" si="334"/>
        <v>2</v>
      </c>
      <c r="X1312" s="26"/>
      <c r="Y1312" s="2" t="s">
        <v>1327</v>
      </c>
      <c r="Z1312" s="2" t="s">
        <v>81</v>
      </c>
      <c r="AA1312" s="2" t="s">
        <v>1537</v>
      </c>
      <c r="AB1312" s="5"/>
      <c r="AC1312" s="5"/>
      <c r="AD1312" s="5"/>
      <c r="AE1312" s="5"/>
      <c r="AF1312" s="5"/>
      <c r="AG1312" s="5"/>
    </row>
    <row r="1313" spans="1:33" ht="15.95" customHeight="1" x14ac:dyDescent="0.3">
      <c r="A1313" s="22" t="b">
        <f t="shared" si="323"/>
        <v>1</v>
      </c>
      <c r="B1313" s="22" t="b">
        <f t="shared" si="324"/>
        <v>0</v>
      </c>
      <c r="C1313" s="22" t="b">
        <f t="shared" si="325"/>
        <v>1</v>
      </c>
      <c r="D1313" s="22" t="b">
        <f t="shared" si="326"/>
        <v>0</v>
      </c>
      <c r="E1313" s="22" t="b">
        <f t="shared" si="327"/>
        <v>1</v>
      </c>
      <c r="F1313" s="22" t="b">
        <f t="shared" si="322"/>
        <v>1</v>
      </c>
      <c r="G1313" s="22" t="b">
        <f t="shared" si="337"/>
        <v>0</v>
      </c>
      <c r="H1313" s="22" t="b">
        <f t="shared" si="328"/>
        <v>1</v>
      </c>
      <c r="I1313" s="22" t="b">
        <f t="shared" si="335"/>
        <v>1</v>
      </c>
      <c r="J1313" s="22" t="b">
        <f t="shared" si="329"/>
        <v>0</v>
      </c>
      <c r="K1313" s="3" t="str">
        <f>IF(AND(J1313,RIGHT(Y1313)="통"),Y1313,"")</f>
        <v/>
      </c>
      <c r="L1313" s="3" t="str">
        <f t="shared" si="330"/>
        <v/>
      </c>
      <c r="M1313" s="3" t="str">
        <f t="shared" si="331"/>
        <v/>
      </c>
      <c r="N1313" s="64" t="str">
        <f t="shared" si="336"/>
        <v/>
      </c>
      <c r="O1313" s="3" t="str">
        <f>IF(I1313,IF(I1314,CONCATENATE(Y1313,O1314),Y1313),"")</f>
        <v>하우스토리)</v>
      </c>
      <c r="P1313" s="19" t="str">
        <f>IF(G1313,O1313,IF(D1313,Y1313,""))</f>
        <v/>
      </c>
      <c r="Q1313" s="23">
        <f>_xlfn.XLOOKUP(R1313,summary!C1:C36,summary!B1:B36)</f>
        <v>43777</v>
      </c>
      <c r="R1313" s="24" t="str">
        <f t="shared" si="332"/>
        <v>동백2동</v>
      </c>
      <c r="S1313" s="24" t="str">
        <f>IF(J1313,Y1313,S1312)</f>
        <v>중20통</v>
      </c>
      <c r="T1313" s="24" t="str">
        <f>IF(J1313,P1314,T1312)</f>
        <v>(중동, 성산마을하우스토리)</v>
      </c>
      <c r="U1313" s="24" t="str">
        <f t="shared" si="333"/>
        <v>중</v>
      </c>
      <c r="V1313" s="25">
        <f>IF(J1313,M1313,V1312)</f>
        <v>20</v>
      </c>
      <c r="W1313" s="25">
        <f t="shared" si="334"/>
        <v>3</v>
      </c>
      <c r="X1313" s="26"/>
      <c r="Y1313" s="2" t="s">
        <v>1538</v>
      </c>
      <c r="Z1313" s="2" t="s">
        <v>83</v>
      </c>
      <c r="AA1313" s="2" t="s">
        <v>1539</v>
      </c>
      <c r="AB1313" s="5"/>
      <c r="AC1313" s="5"/>
      <c r="AD1313" s="5"/>
      <c r="AE1313" s="5"/>
      <c r="AF1313" s="5"/>
      <c r="AG1313" s="5"/>
    </row>
    <row r="1314" spans="1:33" ht="15.95" customHeight="1" x14ac:dyDescent="0.3">
      <c r="A1314" s="22" t="b">
        <f t="shared" si="323"/>
        <v>0</v>
      </c>
      <c r="B1314" s="22" t="b">
        <f t="shared" si="324"/>
        <v>0</v>
      </c>
      <c r="C1314" s="22" t="b">
        <f t="shared" si="325"/>
        <v>0</v>
      </c>
      <c r="D1314" s="22" t="b">
        <f t="shared" si="326"/>
        <v>0</v>
      </c>
      <c r="E1314" s="22" t="b">
        <f t="shared" si="327"/>
        <v>0</v>
      </c>
      <c r="F1314" s="22" t="b">
        <f t="shared" si="322"/>
        <v>0</v>
      </c>
      <c r="G1314" s="22" t="b">
        <f t="shared" si="337"/>
        <v>0</v>
      </c>
      <c r="H1314" s="22" t="b">
        <f t="shared" si="328"/>
        <v>0</v>
      </c>
      <c r="I1314" s="22" t="b">
        <f t="shared" si="335"/>
        <v>0</v>
      </c>
      <c r="J1314" s="22" t="b">
        <f t="shared" si="329"/>
        <v>0</v>
      </c>
      <c r="K1314" s="3" t="str">
        <f>IF(AND(J1314,RIGHT(Y1314)="통"),Y1314,"")</f>
        <v/>
      </c>
      <c r="L1314" s="3" t="str">
        <f t="shared" si="330"/>
        <v/>
      </c>
      <c r="M1314" s="3" t="str">
        <f t="shared" si="331"/>
        <v/>
      </c>
      <c r="N1314" s="64" t="str">
        <f t="shared" si="336"/>
        <v/>
      </c>
      <c r="O1314" s="3" t="str">
        <f>IF(I1314,IF(I1315,CONCATENATE(Y1314,O1315),Y1314),"")</f>
        <v/>
      </c>
      <c r="P1314" s="19" t="str">
        <f>IF(G1314,O1314,IF(D1314,Y1314,""))</f>
        <v/>
      </c>
      <c r="Q1314" s="23">
        <f>_xlfn.XLOOKUP(R1314,summary!C1:C36,summary!B1:B36)</f>
        <v>43777</v>
      </c>
      <c r="R1314" s="24" t="str">
        <f t="shared" si="332"/>
        <v>동백2동</v>
      </c>
      <c r="S1314" s="24" t="str">
        <f>IF(J1314,Y1314,S1313)</f>
        <v>중20통</v>
      </c>
      <c r="T1314" s="24" t="str">
        <f>IF(J1314,P1315,T1313)</f>
        <v>(중동, 성산마을하우스토리)</v>
      </c>
      <c r="U1314" s="24" t="str">
        <f t="shared" si="333"/>
        <v>중</v>
      </c>
      <c r="V1314" s="25">
        <f>IF(J1314,M1314,V1313)</f>
        <v>20</v>
      </c>
      <c r="W1314" s="25">
        <f t="shared" si="334"/>
        <v>4</v>
      </c>
      <c r="X1314" s="26"/>
      <c r="Y1314" s="7"/>
      <c r="Z1314" s="2" t="s">
        <v>90</v>
      </c>
      <c r="AA1314" s="2" t="s">
        <v>1540</v>
      </c>
      <c r="AB1314" s="5"/>
      <c r="AC1314" s="5"/>
      <c r="AD1314" s="5"/>
      <c r="AE1314" s="5"/>
      <c r="AF1314" s="5"/>
      <c r="AG1314" s="5"/>
    </row>
    <row r="1315" spans="1:33" ht="15.95" customHeight="1" x14ac:dyDescent="0.3">
      <c r="A1315" s="22" t="b">
        <f t="shared" si="323"/>
        <v>1</v>
      </c>
      <c r="B1315" s="22" t="b">
        <f t="shared" si="324"/>
        <v>0</v>
      </c>
      <c r="C1315" s="22" t="b">
        <f t="shared" si="325"/>
        <v>0</v>
      </c>
      <c r="D1315" s="22" t="b">
        <f t="shared" si="326"/>
        <v>0</v>
      </c>
      <c r="E1315" s="22" t="b">
        <f t="shared" si="327"/>
        <v>0</v>
      </c>
      <c r="F1315" s="22" t="b">
        <f t="shared" si="322"/>
        <v>0</v>
      </c>
      <c r="G1315" s="22" t="b">
        <f t="shared" si="337"/>
        <v>0</v>
      </c>
      <c r="H1315" s="22" t="b">
        <f t="shared" si="328"/>
        <v>0</v>
      </c>
      <c r="I1315" s="22" t="b">
        <f t="shared" si="335"/>
        <v>0</v>
      </c>
      <c r="J1315" s="22" t="b">
        <f t="shared" si="329"/>
        <v>1</v>
      </c>
      <c r="K1315" s="3" t="str">
        <f>IF(AND(J1315,RIGHT(Y1315)="통"),Y1315,"")</f>
        <v>중21통</v>
      </c>
      <c r="L1315" s="3" t="str">
        <f t="shared" si="330"/>
        <v>21</v>
      </c>
      <c r="M1315" s="22">
        <f t="shared" si="331"/>
        <v>21</v>
      </c>
      <c r="N1315" s="64" t="str">
        <f t="shared" si="336"/>
        <v>중</v>
      </c>
      <c r="O1315" s="3" t="str">
        <f>IF(I1315,IF(I1316,CONCATENATE(Y1315,O1316),Y1315),"")</f>
        <v/>
      </c>
      <c r="P1315" s="19" t="str">
        <f>IF(G1315,O1315,IF(D1315,Y1315,""))</f>
        <v/>
      </c>
      <c r="Q1315" s="23">
        <f>_xlfn.XLOOKUP(R1315,summary!C1:C36,summary!B1:B36)</f>
        <v>43777</v>
      </c>
      <c r="R1315" s="24" t="str">
        <f t="shared" si="332"/>
        <v>동백2동</v>
      </c>
      <c r="S1315" s="24" t="str">
        <f>IF(J1315,Y1315,S1314)</f>
        <v>중21통</v>
      </c>
      <c r="T1315" s="24" t="str">
        <f>IF(J1315,P1316,T1314)</f>
        <v>(중동)</v>
      </c>
      <c r="U1315" s="24" t="str">
        <f t="shared" si="333"/>
        <v>중</v>
      </c>
      <c r="V1315" s="25">
        <f>IF(J1315,M1315,V1314)</f>
        <v>21</v>
      </c>
      <c r="W1315" s="25">
        <f t="shared" si="334"/>
        <v>1</v>
      </c>
      <c r="X1315" s="26"/>
      <c r="Y1315" s="2" t="s">
        <v>1541</v>
      </c>
      <c r="Z1315" s="2" t="s">
        <v>79</v>
      </c>
      <c r="AA1315" s="2" t="s">
        <v>1543</v>
      </c>
      <c r="AB1315" s="5"/>
      <c r="AC1315" s="5"/>
      <c r="AD1315" s="5"/>
      <c r="AE1315" s="5"/>
      <c r="AF1315" s="5"/>
      <c r="AG1315" s="5"/>
    </row>
    <row r="1316" spans="1:33" ht="15.95" customHeight="1" x14ac:dyDescent="0.3">
      <c r="A1316" s="22" t="b">
        <f t="shared" si="323"/>
        <v>1</v>
      </c>
      <c r="B1316" s="22" t="b">
        <f t="shared" si="324"/>
        <v>1</v>
      </c>
      <c r="C1316" s="22" t="b">
        <f t="shared" si="325"/>
        <v>1</v>
      </c>
      <c r="D1316" s="22" t="b">
        <f t="shared" si="326"/>
        <v>1</v>
      </c>
      <c r="E1316" s="22" t="b">
        <f t="shared" si="327"/>
        <v>1</v>
      </c>
      <c r="F1316" s="22" t="b">
        <f t="shared" si="322"/>
        <v>0</v>
      </c>
      <c r="G1316" s="22" t="b">
        <f t="shared" si="337"/>
        <v>0</v>
      </c>
      <c r="H1316" s="22" t="b">
        <f t="shared" si="328"/>
        <v>0</v>
      </c>
      <c r="I1316" s="22" t="b">
        <f t="shared" si="335"/>
        <v>0</v>
      </c>
      <c r="J1316" s="22" t="b">
        <f t="shared" si="329"/>
        <v>0</v>
      </c>
      <c r="K1316" s="3" t="str">
        <f>IF(AND(J1316,RIGHT(Y1316)="통"),Y1316,"")</f>
        <v/>
      </c>
      <c r="L1316" s="3" t="str">
        <f t="shared" si="330"/>
        <v/>
      </c>
      <c r="M1316" s="3" t="str">
        <f t="shared" si="331"/>
        <v/>
      </c>
      <c r="N1316" s="64" t="str">
        <f t="shared" si="336"/>
        <v/>
      </c>
      <c r="O1316" s="3" t="str">
        <f>IF(I1316,IF(I1317,CONCATENATE(Y1316,O1317),Y1316),"")</f>
        <v/>
      </c>
      <c r="P1316" s="19" t="str">
        <f>IF(G1316,O1316,IF(D1316,Y1316,""))</f>
        <v>(중동)</v>
      </c>
      <c r="Q1316" s="23">
        <f>_xlfn.XLOOKUP(R1316,summary!C1:C36,summary!B1:B36)</f>
        <v>43777</v>
      </c>
      <c r="R1316" s="24" t="str">
        <f t="shared" si="332"/>
        <v>동백2동</v>
      </c>
      <c r="S1316" s="24" t="str">
        <f>IF(J1316,Y1316,S1315)</f>
        <v>중21통</v>
      </c>
      <c r="T1316" s="24" t="str">
        <f>IF(J1316,P1317,T1315)</f>
        <v>(중동)</v>
      </c>
      <c r="U1316" s="24" t="str">
        <f t="shared" si="333"/>
        <v>중</v>
      </c>
      <c r="V1316" s="25">
        <f>IF(J1316,M1316,V1315)</f>
        <v>21</v>
      </c>
      <c r="W1316" s="25">
        <f t="shared" si="334"/>
        <v>2</v>
      </c>
      <c r="X1316" s="26"/>
      <c r="Y1316" s="2" t="s">
        <v>1542</v>
      </c>
      <c r="Z1316" s="2" t="s">
        <v>81</v>
      </c>
      <c r="AA1316" s="2" t="s">
        <v>1544</v>
      </c>
      <c r="AB1316" s="5"/>
      <c r="AC1316" s="5"/>
      <c r="AD1316" s="5"/>
      <c r="AE1316" s="5"/>
      <c r="AF1316" s="5"/>
      <c r="AG1316" s="5"/>
    </row>
    <row r="1317" spans="1:33" ht="15.95" customHeight="1" x14ac:dyDescent="0.3">
      <c r="A1317" s="22" t="b">
        <f t="shared" si="323"/>
        <v>0</v>
      </c>
      <c r="B1317" s="22" t="b">
        <f t="shared" si="324"/>
        <v>0</v>
      </c>
      <c r="C1317" s="22" t="b">
        <f t="shared" si="325"/>
        <v>0</v>
      </c>
      <c r="D1317" s="22" t="b">
        <f t="shared" si="326"/>
        <v>0</v>
      </c>
      <c r="E1317" s="22" t="b">
        <f t="shared" si="327"/>
        <v>0</v>
      </c>
      <c r="F1317" s="22" t="b">
        <f t="shared" si="322"/>
        <v>0</v>
      </c>
      <c r="G1317" s="22" t="b">
        <f t="shared" si="337"/>
        <v>0</v>
      </c>
      <c r="H1317" s="22" t="b">
        <f t="shared" si="328"/>
        <v>0</v>
      </c>
      <c r="I1317" s="22" t="b">
        <f t="shared" si="335"/>
        <v>0</v>
      </c>
      <c r="J1317" s="22" t="b">
        <f t="shared" si="329"/>
        <v>0</v>
      </c>
      <c r="K1317" s="3" t="str">
        <f>IF(AND(J1317,RIGHT(Y1317)="통"),Y1317,"")</f>
        <v/>
      </c>
      <c r="L1317" s="3" t="str">
        <f t="shared" si="330"/>
        <v/>
      </c>
      <c r="M1317" s="3" t="str">
        <f t="shared" si="331"/>
        <v/>
      </c>
      <c r="N1317" s="64" t="str">
        <f t="shared" si="336"/>
        <v/>
      </c>
      <c r="O1317" s="3" t="str">
        <f>IF(I1317,IF(I1318,CONCATENATE(Y1317,O1318),Y1317),"")</f>
        <v/>
      </c>
      <c r="P1317" s="19" t="str">
        <f>IF(G1317,O1317,IF(D1317,Y1317,""))</f>
        <v/>
      </c>
      <c r="Q1317" s="23">
        <f>_xlfn.XLOOKUP(R1317,summary!C1:C36,summary!B1:B36)</f>
        <v>43777</v>
      </c>
      <c r="R1317" s="24" t="str">
        <f t="shared" si="332"/>
        <v>동백2동</v>
      </c>
      <c r="S1317" s="24" t="str">
        <f>IF(J1317,Y1317,S1316)</f>
        <v>중21통</v>
      </c>
      <c r="T1317" s="24" t="str">
        <f>IF(J1317,P1318,T1316)</f>
        <v>(중동)</v>
      </c>
      <c r="U1317" s="24" t="str">
        <f t="shared" si="333"/>
        <v>중</v>
      </c>
      <c r="V1317" s="25">
        <f>IF(J1317,M1317,V1316)</f>
        <v>21</v>
      </c>
      <c r="W1317" s="25">
        <f t="shared" si="334"/>
        <v>3</v>
      </c>
      <c r="X1317" s="26"/>
      <c r="Y1317" s="7"/>
      <c r="Z1317" s="2" t="s">
        <v>83</v>
      </c>
      <c r="AA1317" s="2" t="s">
        <v>1545</v>
      </c>
      <c r="AB1317" s="5"/>
      <c r="AC1317" s="5"/>
      <c r="AD1317" s="5"/>
      <c r="AE1317" s="5"/>
      <c r="AF1317" s="5"/>
      <c r="AG1317" s="5"/>
    </row>
    <row r="1318" spans="1:33" ht="15.95" customHeight="1" x14ac:dyDescent="0.3">
      <c r="A1318" s="22" t="b">
        <f t="shared" si="323"/>
        <v>0</v>
      </c>
      <c r="B1318" s="22" t="b">
        <f t="shared" si="324"/>
        <v>0</v>
      </c>
      <c r="C1318" s="22" t="b">
        <f t="shared" si="325"/>
        <v>0</v>
      </c>
      <c r="D1318" s="22" t="b">
        <f t="shared" si="326"/>
        <v>0</v>
      </c>
      <c r="E1318" s="22" t="b">
        <f t="shared" si="327"/>
        <v>0</v>
      </c>
      <c r="F1318" s="22" t="b">
        <f t="shared" si="322"/>
        <v>0</v>
      </c>
      <c r="G1318" s="22" t="b">
        <f t="shared" si="337"/>
        <v>0</v>
      </c>
      <c r="H1318" s="22" t="b">
        <f t="shared" si="328"/>
        <v>0</v>
      </c>
      <c r="I1318" s="22" t="b">
        <f t="shared" si="335"/>
        <v>0</v>
      </c>
      <c r="J1318" s="22" t="b">
        <f t="shared" si="329"/>
        <v>0</v>
      </c>
      <c r="K1318" s="3" t="str">
        <f>IF(AND(J1318,RIGHT(Y1318)="통"),Y1318,"")</f>
        <v/>
      </c>
      <c r="L1318" s="3" t="str">
        <f t="shared" si="330"/>
        <v/>
      </c>
      <c r="M1318" s="3" t="str">
        <f t="shared" si="331"/>
        <v/>
      </c>
      <c r="N1318" s="64" t="str">
        <f t="shared" si="336"/>
        <v/>
      </c>
      <c r="O1318" s="3" t="str">
        <f>IF(I1318,IF(I1319,CONCATENATE(Y1318,O1319),Y1318),"")</f>
        <v/>
      </c>
      <c r="P1318" s="19" t="str">
        <f>IF(G1318,O1318,IF(D1318,Y1318,""))</f>
        <v/>
      </c>
      <c r="Q1318" s="23">
        <f>_xlfn.XLOOKUP(R1318,summary!C1:C36,summary!B1:B36)</f>
        <v>43777</v>
      </c>
      <c r="R1318" s="24" t="str">
        <f t="shared" si="332"/>
        <v>동백2동</v>
      </c>
      <c r="S1318" s="24" t="str">
        <f>IF(J1318,Y1318,S1317)</f>
        <v>중21통</v>
      </c>
      <c r="T1318" s="24" t="str">
        <f>IF(J1318,P1319,T1317)</f>
        <v>(중동)</v>
      </c>
      <c r="U1318" s="24" t="str">
        <f t="shared" si="333"/>
        <v>중</v>
      </c>
      <c r="V1318" s="25">
        <f>IF(J1318,M1318,V1317)</f>
        <v>21</v>
      </c>
      <c r="W1318" s="24" t="str">
        <f t="shared" si="334"/>
        <v/>
      </c>
      <c r="X1318" s="26"/>
      <c r="Y1318" s="7"/>
      <c r="Z1318" s="7"/>
      <c r="AA1318" s="7"/>
      <c r="AB1318" s="5"/>
      <c r="AC1318" s="5"/>
      <c r="AD1318" s="5"/>
      <c r="AE1318" s="5"/>
      <c r="AF1318" s="5"/>
      <c r="AG1318" s="5"/>
    </row>
    <row r="1319" spans="1:33" ht="15.95" customHeight="1" x14ac:dyDescent="0.3">
      <c r="A1319" s="22" t="b">
        <f t="shared" si="323"/>
        <v>1</v>
      </c>
      <c r="B1319" s="22" t="b">
        <f t="shared" si="324"/>
        <v>0</v>
      </c>
      <c r="C1319" s="22" t="b">
        <f t="shared" si="325"/>
        <v>0</v>
      </c>
      <c r="D1319" s="22" t="b">
        <f t="shared" si="326"/>
        <v>0</v>
      </c>
      <c r="E1319" s="22" t="b">
        <f t="shared" si="327"/>
        <v>0</v>
      </c>
      <c r="F1319" s="22" t="b">
        <f t="shared" si="322"/>
        <v>0</v>
      </c>
      <c r="G1319" s="22" t="b">
        <f t="shared" si="337"/>
        <v>0</v>
      </c>
      <c r="H1319" s="22" t="b">
        <f t="shared" si="328"/>
        <v>0</v>
      </c>
      <c r="I1319" s="22" t="b">
        <f t="shared" si="335"/>
        <v>0</v>
      </c>
      <c r="J1319" s="22" t="b">
        <f t="shared" si="329"/>
        <v>1</v>
      </c>
      <c r="K1319" s="3" t="str">
        <f>IF(AND(J1319,RIGHT(Y1319)="통"),Y1319,"")</f>
        <v/>
      </c>
      <c r="L1319" s="3" t="str">
        <f t="shared" si="330"/>
        <v/>
      </c>
      <c r="M1319" s="3" t="str">
        <f t="shared" si="331"/>
        <v/>
      </c>
      <c r="N1319" s="64" t="str">
        <f t="shared" si="336"/>
        <v/>
      </c>
      <c r="O1319" s="3" t="str">
        <f>IF(I1319,IF(I1320,CONCATENATE(Y1319,O1320),Y1319),"")</f>
        <v/>
      </c>
      <c r="P1319" s="19" t="str">
        <f>IF(G1319,O1319,IF(D1319,Y1319,""))</f>
        <v/>
      </c>
      <c r="Q1319" s="23" t="e">
        <f>_xlfn.XLOOKUP(R1319,summary!C1:C36,summary!B1:B36)</f>
        <v>#N/A</v>
      </c>
      <c r="R1319" s="24" t="str">
        <f t="shared" si="332"/>
        <v>읍 면 동</v>
      </c>
      <c r="S1319" s="24" t="str">
        <f>IF(J1319,Y1319,S1318)</f>
        <v>통 리 명</v>
      </c>
      <c r="T1319" s="24" t="str">
        <f>IF(J1319,P1320,T1318)</f>
        <v/>
      </c>
      <c r="U1319" s="25" t="str">
        <f t="shared" si="333"/>
        <v/>
      </c>
      <c r="V1319" s="24" t="str">
        <f>IF(J1319,M1319,V1318)</f>
        <v/>
      </c>
      <c r="W1319" s="24" t="str">
        <f t="shared" si="334"/>
        <v/>
      </c>
      <c r="X1319" s="21" t="s">
        <v>141</v>
      </c>
      <c r="Y1319" s="2" t="s">
        <v>142</v>
      </c>
      <c r="Z1319" s="2" t="s">
        <v>74</v>
      </c>
      <c r="AA1319" s="2" t="s">
        <v>143</v>
      </c>
      <c r="AB1319" s="5"/>
      <c r="AC1319" s="5"/>
      <c r="AD1319" s="5"/>
      <c r="AE1319" s="5"/>
      <c r="AF1319" s="5"/>
      <c r="AG1319" s="5"/>
    </row>
    <row r="1320" spans="1:33" ht="15.95" customHeight="1" x14ac:dyDescent="0.3">
      <c r="A1320" s="22" t="b">
        <f t="shared" si="323"/>
        <v>1</v>
      </c>
      <c r="B1320" s="22" t="b">
        <f t="shared" si="324"/>
        <v>0</v>
      </c>
      <c r="C1320" s="22" t="b">
        <f t="shared" si="325"/>
        <v>0</v>
      </c>
      <c r="D1320" s="22" t="b">
        <f t="shared" si="326"/>
        <v>0</v>
      </c>
      <c r="E1320" s="22" t="b">
        <f t="shared" si="327"/>
        <v>0</v>
      </c>
      <c r="F1320" s="22" t="b">
        <f t="shared" si="322"/>
        <v>0</v>
      </c>
      <c r="G1320" s="22" t="b">
        <f t="shared" si="337"/>
        <v>0</v>
      </c>
      <c r="H1320" s="22" t="b">
        <f t="shared" si="328"/>
        <v>0</v>
      </c>
      <c r="I1320" s="22" t="b">
        <f t="shared" si="335"/>
        <v>0</v>
      </c>
      <c r="J1320" s="22" t="b">
        <f t="shared" si="329"/>
        <v>1</v>
      </c>
      <c r="K1320" s="3" t="str">
        <f>IF(AND(J1320,RIGHT(Y1320)="통"),Y1320,"")</f>
        <v>중22통</v>
      </c>
      <c r="L1320" s="3" t="str">
        <f t="shared" si="330"/>
        <v>22</v>
      </c>
      <c r="M1320" s="22">
        <f t="shared" si="331"/>
        <v>22</v>
      </c>
      <c r="N1320" s="64" t="str">
        <f t="shared" si="336"/>
        <v>중</v>
      </c>
      <c r="O1320" s="3" t="str">
        <f>IF(I1320,IF(I1321,CONCATENATE(Y1320,O1321),Y1320),"")</f>
        <v/>
      </c>
      <c r="P1320" s="19" t="str">
        <f>IF(G1320,O1320,IF(D1320,Y1320,""))</f>
        <v/>
      </c>
      <c r="Q1320" s="23">
        <f>_xlfn.XLOOKUP(R1320,summary!C1:C36,summary!B1:B36)</f>
        <v>43777</v>
      </c>
      <c r="R1320" s="24" t="str">
        <f t="shared" si="332"/>
        <v>동백2동</v>
      </c>
      <c r="S1320" s="24" t="str">
        <f>IF(J1320,Y1320,S1319)</f>
        <v>중22통</v>
      </c>
      <c r="T1320" s="24" t="str">
        <f>IF(J1320,P1321,T1319)</f>
        <v>(중동, 참솔마을월드메르디앙)</v>
      </c>
      <c r="U1320" s="24" t="str">
        <f t="shared" si="333"/>
        <v>중</v>
      </c>
      <c r="V1320" s="25">
        <f>IF(J1320,M1320,V1319)</f>
        <v>22</v>
      </c>
      <c r="W1320" s="25">
        <f t="shared" si="334"/>
        <v>1</v>
      </c>
      <c r="X1320" s="21" t="s">
        <v>36</v>
      </c>
      <c r="Y1320" s="2" t="s">
        <v>1546</v>
      </c>
      <c r="Z1320" s="2" t="s">
        <v>79</v>
      </c>
      <c r="AA1320" s="2" t="s">
        <v>1548</v>
      </c>
      <c r="AB1320" s="5"/>
      <c r="AC1320" s="5"/>
      <c r="AD1320" s="5"/>
      <c r="AE1320" s="5"/>
      <c r="AF1320" s="5"/>
      <c r="AG1320" s="5"/>
    </row>
    <row r="1321" spans="1:33" ht="15.95" customHeight="1" x14ac:dyDescent="0.3">
      <c r="A1321" s="22" t="b">
        <f t="shared" si="323"/>
        <v>1</v>
      </c>
      <c r="B1321" s="22" t="b">
        <f t="shared" si="324"/>
        <v>1</v>
      </c>
      <c r="C1321" s="22" t="b">
        <f t="shared" si="325"/>
        <v>0</v>
      </c>
      <c r="D1321" s="22" t="b">
        <f t="shared" si="326"/>
        <v>0</v>
      </c>
      <c r="E1321" s="22" t="b">
        <f t="shared" si="327"/>
        <v>1</v>
      </c>
      <c r="F1321" s="22" t="b">
        <f t="shared" si="322"/>
        <v>1</v>
      </c>
      <c r="G1321" s="22" t="b">
        <f t="shared" si="337"/>
        <v>1</v>
      </c>
      <c r="H1321" s="22" t="b">
        <f t="shared" si="328"/>
        <v>0</v>
      </c>
      <c r="I1321" s="22" t="b">
        <f t="shared" si="335"/>
        <v>1</v>
      </c>
      <c r="J1321" s="22" t="b">
        <f t="shared" si="329"/>
        <v>0</v>
      </c>
      <c r="K1321" s="3" t="str">
        <f>IF(AND(J1321,RIGHT(Y1321)="통"),Y1321,"")</f>
        <v/>
      </c>
      <c r="L1321" s="3" t="str">
        <f t="shared" si="330"/>
        <v/>
      </c>
      <c r="M1321" s="3" t="str">
        <f t="shared" si="331"/>
        <v/>
      </c>
      <c r="N1321" s="64" t="str">
        <f t="shared" si="336"/>
        <v/>
      </c>
      <c r="O1321" s="3" t="str">
        <f>IF(I1321,IF(I1322,CONCATENATE(Y1321,O1322),Y1321),"")</f>
        <v>(중동, 참솔마을월드메르디앙)</v>
      </c>
      <c r="P1321" s="19" t="str">
        <f>IF(G1321,O1321,IF(D1321,Y1321,""))</f>
        <v>(중동, 참솔마을월드메르디앙)</v>
      </c>
      <c r="Q1321" s="23">
        <f>_xlfn.XLOOKUP(R1321,summary!C1:C36,summary!B1:B36)</f>
        <v>43777</v>
      </c>
      <c r="R1321" s="24" t="str">
        <f t="shared" si="332"/>
        <v>동백2동</v>
      </c>
      <c r="S1321" s="24" t="str">
        <f>IF(J1321,Y1321,S1320)</f>
        <v>중22통</v>
      </c>
      <c r="T1321" s="24" t="str">
        <f>IF(J1321,P1322,T1320)</f>
        <v>(중동, 참솔마을월드메르디앙)</v>
      </c>
      <c r="U1321" s="24" t="str">
        <f t="shared" si="333"/>
        <v>중</v>
      </c>
      <c r="V1321" s="25">
        <f>IF(J1321,M1321,V1320)</f>
        <v>22</v>
      </c>
      <c r="W1321" s="25">
        <f t="shared" si="334"/>
        <v>2</v>
      </c>
      <c r="X1321" s="26"/>
      <c r="Y1321" s="2" t="s">
        <v>1346</v>
      </c>
      <c r="Z1321" s="2" t="s">
        <v>81</v>
      </c>
      <c r="AA1321" s="2" t="s">
        <v>1549</v>
      </c>
      <c r="AB1321" s="5"/>
      <c r="AC1321" s="5"/>
      <c r="AD1321" s="5"/>
      <c r="AE1321" s="5"/>
      <c r="AF1321" s="5"/>
      <c r="AG1321" s="5"/>
    </row>
    <row r="1322" spans="1:33" ht="15.95" customHeight="1" x14ac:dyDescent="0.3">
      <c r="A1322" s="22" t="b">
        <f t="shared" si="323"/>
        <v>1</v>
      </c>
      <c r="B1322" s="22" t="b">
        <f t="shared" si="324"/>
        <v>0</v>
      </c>
      <c r="C1322" s="22" t="b">
        <f t="shared" si="325"/>
        <v>0</v>
      </c>
      <c r="D1322" s="22" t="b">
        <f t="shared" si="326"/>
        <v>0</v>
      </c>
      <c r="E1322" s="22" t="b">
        <f t="shared" si="327"/>
        <v>0</v>
      </c>
      <c r="F1322" s="22" t="b">
        <f t="shared" si="322"/>
        <v>0</v>
      </c>
      <c r="G1322" s="22" t="b">
        <f t="shared" si="337"/>
        <v>0</v>
      </c>
      <c r="H1322" s="22" t="b">
        <f t="shared" si="328"/>
        <v>0</v>
      </c>
      <c r="I1322" s="22" t="b">
        <f t="shared" si="335"/>
        <v>1</v>
      </c>
      <c r="J1322" s="22" t="b">
        <f t="shared" si="329"/>
        <v>0</v>
      </c>
      <c r="K1322" s="3" t="str">
        <f>IF(AND(J1322,RIGHT(Y1322)="통"),Y1322,"")</f>
        <v/>
      </c>
      <c r="L1322" s="3" t="str">
        <f t="shared" si="330"/>
        <v/>
      </c>
      <c r="M1322" s="3" t="str">
        <f t="shared" si="331"/>
        <v/>
      </c>
      <c r="N1322" s="64" t="str">
        <f t="shared" si="336"/>
        <v/>
      </c>
      <c r="O1322" s="3" t="str">
        <f>IF(I1322,IF(I1323,CONCATENATE(Y1322,O1323),Y1322),"")</f>
        <v>참솔마을월드메르디앙)</v>
      </c>
      <c r="P1322" s="19" t="str">
        <f>IF(G1322,O1322,IF(D1322,Y1322,""))</f>
        <v/>
      </c>
      <c r="Q1322" s="23">
        <f>_xlfn.XLOOKUP(R1322,summary!C1:C36,summary!B1:B36)</f>
        <v>43777</v>
      </c>
      <c r="R1322" s="24" t="str">
        <f t="shared" si="332"/>
        <v>동백2동</v>
      </c>
      <c r="S1322" s="24" t="str">
        <f>IF(J1322,Y1322,S1321)</f>
        <v>중22통</v>
      </c>
      <c r="T1322" s="24" t="str">
        <f>IF(J1322,P1323,T1321)</f>
        <v>(중동, 참솔마을월드메르디앙)</v>
      </c>
      <c r="U1322" s="24" t="str">
        <f t="shared" si="333"/>
        <v>중</v>
      </c>
      <c r="V1322" s="25">
        <f>IF(J1322,M1322,V1321)</f>
        <v>22</v>
      </c>
      <c r="W1322" s="25">
        <f t="shared" si="334"/>
        <v>3</v>
      </c>
      <c r="X1322" s="26"/>
      <c r="Y1322" s="2" t="s">
        <v>1550</v>
      </c>
      <c r="Z1322" s="2" t="s">
        <v>83</v>
      </c>
      <c r="AA1322" s="2" t="s">
        <v>1551</v>
      </c>
      <c r="AB1322" s="5"/>
      <c r="AC1322" s="5"/>
      <c r="AD1322" s="5"/>
      <c r="AE1322" s="5"/>
      <c r="AF1322" s="5"/>
      <c r="AG1322" s="5"/>
    </row>
    <row r="1323" spans="1:33" ht="15.95" customHeight="1" x14ac:dyDescent="0.3">
      <c r="A1323" s="22" t="b">
        <f t="shared" si="323"/>
        <v>1</v>
      </c>
      <c r="B1323" s="22" t="b">
        <f t="shared" si="324"/>
        <v>0</v>
      </c>
      <c r="C1323" s="22" t="b">
        <f t="shared" si="325"/>
        <v>1</v>
      </c>
      <c r="D1323" s="22" t="b">
        <f t="shared" si="326"/>
        <v>0</v>
      </c>
      <c r="E1323" s="22" t="b">
        <f t="shared" si="327"/>
        <v>1</v>
      </c>
      <c r="F1323" s="22" t="b">
        <f t="shared" si="322"/>
        <v>1</v>
      </c>
      <c r="G1323" s="22" t="b">
        <f t="shared" si="337"/>
        <v>0</v>
      </c>
      <c r="H1323" s="22" t="b">
        <f t="shared" si="328"/>
        <v>1</v>
      </c>
      <c r="I1323" s="22" t="b">
        <f t="shared" si="335"/>
        <v>1</v>
      </c>
      <c r="J1323" s="22" t="b">
        <f t="shared" si="329"/>
        <v>0</v>
      </c>
      <c r="K1323" s="3" t="str">
        <f>IF(AND(J1323,RIGHT(Y1323)="통"),Y1323,"")</f>
        <v/>
      </c>
      <c r="L1323" s="3" t="str">
        <f t="shared" si="330"/>
        <v/>
      </c>
      <c r="M1323" s="3" t="str">
        <f t="shared" si="331"/>
        <v/>
      </c>
      <c r="N1323" s="64" t="str">
        <f t="shared" si="336"/>
        <v/>
      </c>
      <c r="O1323" s="3" t="str">
        <f>IF(I1323,IF(I1324,CONCATENATE(Y1323,O1324),Y1323),"")</f>
        <v>월드메르디앙)</v>
      </c>
      <c r="P1323" s="19" t="str">
        <f>IF(G1323,O1323,IF(D1323,Y1323,""))</f>
        <v/>
      </c>
      <c r="Q1323" s="23">
        <f>_xlfn.XLOOKUP(R1323,summary!C1:C36,summary!B1:B36)</f>
        <v>43777</v>
      </c>
      <c r="R1323" s="24" t="str">
        <f t="shared" si="332"/>
        <v>동백2동</v>
      </c>
      <c r="S1323" s="24" t="str">
        <f>IF(J1323,Y1323,S1322)</f>
        <v>중22통</v>
      </c>
      <c r="T1323" s="24" t="str">
        <f>IF(J1323,P1324,T1322)</f>
        <v>(중동, 참솔마을월드메르디앙)</v>
      </c>
      <c r="U1323" s="24" t="str">
        <f t="shared" si="333"/>
        <v>중</v>
      </c>
      <c r="V1323" s="25">
        <f>IF(J1323,M1323,V1322)</f>
        <v>22</v>
      </c>
      <c r="W1323" s="25">
        <f t="shared" si="334"/>
        <v>4</v>
      </c>
      <c r="X1323" s="26"/>
      <c r="Y1323" s="2" t="s">
        <v>1014</v>
      </c>
      <c r="Z1323" s="2" t="s">
        <v>90</v>
      </c>
      <c r="AA1323" s="2" t="s">
        <v>1552</v>
      </c>
      <c r="AB1323" s="5"/>
      <c r="AC1323" s="5"/>
      <c r="AD1323" s="5"/>
      <c r="AE1323" s="5"/>
      <c r="AF1323" s="5"/>
      <c r="AG1323" s="5"/>
    </row>
    <row r="1324" spans="1:33" ht="15.95" customHeight="1" x14ac:dyDescent="0.3">
      <c r="A1324" s="22" t="b">
        <f t="shared" si="323"/>
        <v>0</v>
      </c>
      <c r="B1324" s="22" t="b">
        <f t="shared" si="324"/>
        <v>0</v>
      </c>
      <c r="C1324" s="22" t="b">
        <f t="shared" si="325"/>
        <v>0</v>
      </c>
      <c r="D1324" s="22" t="b">
        <f t="shared" si="326"/>
        <v>0</v>
      </c>
      <c r="E1324" s="22" t="b">
        <f t="shared" si="327"/>
        <v>0</v>
      </c>
      <c r="F1324" s="22" t="b">
        <f t="shared" si="322"/>
        <v>0</v>
      </c>
      <c r="G1324" s="22" t="b">
        <f t="shared" si="337"/>
        <v>0</v>
      </c>
      <c r="H1324" s="22" t="b">
        <f t="shared" si="328"/>
        <v>0</v>
      </c>
      <c r="I1324" s="22" t="b">
        <f t="shared" si="335"/>
        <v>0</v>
      </c>
      <c r="J1324" s="22" t="b">
        <f t="shared" si="329"/>
        <v>0</v>
      </c>
      <c r="K1324" s="3" t="str">
        <f>IF(AND(J1324,RIGHT(Y1324)="통"),Y1324,"")</f>
        <v/>
      </c>
      <c r="L1324" s="3" t="str">
        <f t="shared" si="330"/>
        <v/>
      </c>
      <c r="M1324" s="3" t="str">
        <f t="shared" si="331"/>
        <v/>
      </c>
      <c r="N1324" s="64" t="str">
        <f t="shared" si="336"/>
        <v/>
      </c>
      <c r="O1324" s="3" t="str">
        <f>IF(I1324,IF(I1325,CONCATENATE(Y1324,O1325),Y1324),"")</f>
        <v/>
      </c>
      <c r="P1324" s="19" t="str">
        <f>IF(G1324,O1324,IF(D1324,Y1324,""))</f>
        <v/>
      </c>
      <c r="Q1324" s="23">
        <f>_xlfn.XLOOKUP(R1324,summary!C1:C36,summary!B1:B36)</f>
        <v>43777</v>
      </c>
      <c r="R1324" s="24" t="str">
        <f t="shared" si="332"/>
        <v>동백2동</v>
      </c>
      <c r="S1324" s="24" t="str">
        <f>IF(J1324,Y1324,S1323)</f>
        <v>중22통</v>
      </c>
      <c r="T1324" s="24" t="str">
        <f>IF(J1324,P1325,T1323)</f>
        <v>(중동, 참솔마을월드메르디앙)</v>
      </c>
      <c r="U1324" s="24" t="str">
        <f t="shared" si="333"/>
        <v>중</v>
      </c>
      <c r="V1324" s="25">
        <f>IF(J1324,M1324,V1323)</f>
        <v>22</v>
      </c>
      <c r="W1324" s="25">
        <f t="shared" si="334"/>
        <v>5</v>
      </c>
      <c r="X1324" s="26"/>
      <c r="Y1324" s="7"/>
      <c r="Z1324" s="2" t="s">
        <v>106</v>
      </c>
      <c r="AA1324" s="2" t="s">
        <v>1553</v>
      </c>
      <c r="AB1324" s="5"/>
      <c r="AC1324" s="5"/>
      <c r="AD1324" s="5"/>
      <c r="AE1324" s="5"/>
      <c r="AF1324" s="5"/>
      <c r="AG1324" s="5"/>
    </row>
    <row r="1325" spans="1:33" ht="15.95" customHeight="1" x14ac:dyDescent="0.3">
      <c r="A1325" s="22" t="b">
        <f t="shared" si="323"/>
        <v>0</v>
      </c>
      <c r="B1325" s="22" t="b">
        <f t="shared" si="324"/>
        <v>0</v>
      </c>
      <c r="C1325" s="22" t="b">
        <f t="shared" si="325"/>
        <v>0</v>
      </c>
      <c r="D1325" s="22" t="b">
        <f t="shared" si="326"/>
        <v>0</v>
      </c>
      <c r="E1325" s="22" t="b">
        <f t="shared" si="327"/>
        <v>0</v>
      </c>
      <c r="F1325" s="22" t="b">
        <f t="shared" si="322"/>
        <v>0</v>
      </c>
      <c r="G1325" s="22" t="b">
        <f t="shared" si="337"/>
        <v>0</v>
      </c>
      <c r="H1325" s="22" t="b">
        <f t="shared" si="328"/>
        <v>0</v>
      </c>
      <c r="I1325" s="22" t="b">
        <f t="shared" si="335"/>
        <v>0</v>
      </c>
      <c r="J1325" s="22" t="b">
        <f t="shared" si="329"/>
        <v>0</v>
      </c>
      <c r="K1325" s="3" t="str">
        <f>IF(AND(J1325,RIGHT(Y1325)="통"),Y1325,"")</f>
        <v/>
      </c>
      <c r="L1325" s="3" t="str">
        <f t="shared" si="330"/>
        <v/>
      </c>
      <c r="M1325" s="3" t="str">
        <f t="shared" si="331"/>
        <v/>
      </c>
      <c r="N1325" s="64" t="str">
        <f t="shared" si="336"/>
        <v/>
      </c>
      <c r="O1325" s="3" t="str">
        <f>IF(I1325,IF(I1326,CONCATENATE(Y1325,O1326),Y1325),"")</f>
        <v/>
      </c>
      <c r="P1325" s="19" t="str">
        <f>IF(G1325,O1325,IF(D1325,Y1325,""))</f>
        <v/>
      </c>
      <c r="Q1325" s="23">
        <f>_xlfn.XLOOKUP(R1325,summary!C1:C36,summary!B1:B36)</f>
        <v>43777</v>
      </c>
      <c r="R1325" s="24" t="str">
        <f t="shared" si="332"/>
        <v>동백2동</v>
      </c>
      <c r="S1325" s="24" t="str">
        <f>IF(J1325,Y1325,S1324)</f>
        <v>중22통</v>
      </c>
      <c r="T1325" s="24" t="str">
        <f>IF(J1325,P1326,T1324)</f>
        <v>(중동, 참솔마을월드메르디앙)</v>
      </c>
      <c r="U1325" s="24" t="str">
        <f t="shared" si="333"/>
        <v>중</v>
      </c>
      <c r="V1325" s="25">
        <f>IF(J1325,M1325,V1324)</f>
        <v>22</v>
      </c>
      <c r="W1325" s="25">
        <f t="shared" si="334"/>
        <v>6</v>
      </c>
      <c r="X1325" s="26"/>
      <c r="Y1325" s="7"/>
      <c r="Z1325" s="2" t="s">
        <v>108</v>
      </c>
      <c r="AA1325" s="2" t="s">
        <v>1554</v>
      </c>
      <c r="AB1325" s="5"/>
      <c r="AC1325" s="5"/>
      <c r="AD1325" s="5"/>
      <c r="AE1325" s="5"/>
      <c r="AF1325" s="5"/>
      <c r="AG1325" s="5"/>
    </row>
    <row r="1326" spans="1:33" ht="15.95" customHeight="1" x14ac:dyDescent="0.3">
      <c r="A1326" s="22" t="b">
        <f t="shared" si="323"/>
        <v>0</v>
      </c>
      <c r="B1326" s="22" t="b">
        <f t="shared" si="324"/>
        <v>0</v>
      </c>
      <c r="C1326" s="22" t="b">
        <f t="shared" si="325"/>
        <v>0</v>
      </c>
      <c r="D1326" s="22" t="b">
        <f t="shared" si="326"/>
        <v>0</v>
      </c>
      <c r="E1326" s="22" t="b">
        <f t="shared" si="327"/>
        <v>0</v>
      </c>
      <c r="F1326" s="22" t="b">
        <f t="shared" si="322"/>
        <v>0</v>
      </c>
      <c r="G1326" s="22" t="b">
        <f t="shared" si="337"/>
        <v>0</v>
      </c>
      <c r="H1326" s="22" t="b">
        <f t="shared" si="328"/>
        <v>0</v>
      </c>
      <c r="I1326" s="22" t="b">
        <f t="shared" si="335"/>
        <v>0</v>
      </c>
      <c r="J1326" s="22" t="b">
        <f t="shared" si="329"/>
        <v>0</v>
      </c>
      <c r="K1326" s="3" t="str">
        <f>IF(AND(J1326,RIGHT(Y1326)="통"),Y1326,"")</f>
        <v/>
      </c>
      <c r="L1326" s="3" t="str">
        <f t="shared" si="330"/>
        <v/>
      </c>
      <c r="M1326" s="3" t="str">
        <f t="shared" si="331"/>
        <v/>
      </c>
      <c r="N1326" s="64" t="str">
        <f t="shared" si="336"/>
        <v/>
      </c>
      <c r="O1326" s="3" t="str">
        <f>IF(I1326,IF(I1327,CONCATENATE(Y1326,O1327),Y1326),"")</f>
        <v/>
      </c>
      <c r="P1326" s="19" t="str">
        <f>IF(G1326,O1326,IF(D1326,Y1326,""))</f>
        <v/>
      </c>
      <c r="Q1326" s="23">
        <f>_xlfn.XLOOKUP(R1326,summary!C1:C36,summary!B1:B36)</f>
        <v>43777</v>
      </c>
      <c r="R1326" s="24" t="str">
        <f t="shared" si="332"/>
        <v>동백2동</v>
      </c>
      <c r="S1326" s="24" t="str">
        <f>IF(J1326,Y1326,S1325)</f>
        <v>중22통</v>
      </c>
      <c r="T1326" s="24" t="str">
        <f>IF(J1326,P1327,T1325)</f>
        <v>(중동, 참솔마을월드메르디앙)</v>
      </c>
      <c r="U1326" s="24" t="str">
        <f t="shared" si="333"/>
        <v>중</v>
      </c>
      <c r="V1326" s="25">
        <f>IF(J1326,M1326,V1325)</f>
        <v>22</v>
      </c>
      <c r="W1326" s="25">
        <f t="shared" si="334"/>
        <v>7</v>
      </c>
      <c r="X1326" s="26"/>
      <c r="Y1326" s="7"/>
      <c r="Z1326" s="2" t="s">
        <v>110</v>
      </c>
      <c r="AA1326" s="2" t="s">
        <v>1555</v>
      </c>
      <c r="AB1326" s="5"/>
      <c r="AC1326" s="5"/>
      <c r="AD1326" s="5"/>
      <c r="AE1326" s="5"/>
      <c r="AF1326" s="5"/>
      <c r="AG1326" s="5"/>
    </row>
    <row r="1327" spans="1:33" ht="15.95" customHeight="1" x14ac:dyDescent="0.3">
      <c r="A1327" s="22" t="b">
        <f t="shared" si="323"/>
        <v>0</v>
      </c>
      <c r="B1327" s="22" t="b">
        <f t="shared" si="324"/>
        <v>0</v>
      </c>
      <c r="C1327" s="22" t="b">
        <f t="shared" si="325"/>
        <v>0</v>
      </c>
      <c r="D1327" s="22" t="b">
        <f t="shared" si="326"/>
        <v>0</v>
      </c>
      <c r="E1327" s="22" t="b">
        <f t="shared" si="327"/>
        <v>0</v>
      </c>
      <c r="F1327" s="22" t="b">
        <f t="shared" ref="F1327:F1390" si="338">_xlfn.XOR(B1327,C1327)</f>
        <v>0</v>
      </c>
      <c r="G1327" s="22" t="b">
        <f t="shared" si="337"/>
        <v>0</v>
      </c>
      <c r="H1327" s="22" t="b">
        <f t="shared" si="328"/>
        <v>0</v>
      </c>
      <c r="I1327" s="22" t="b">
        <f t="shared" si="335"/>
        <v>0</v>
      </c>
      <c r="J1327" s="22" t="b">
        <f t="shared" si="329"/>
        <v>0</v>
      </c>
      <c r="K1327" s="3" t="str">
        <f>IF(AND(J1327,RIGHT(Y1327)="통"),Y1327,"")</f>
        <v/>
      </c>
      <c r="L1327" s="3" t="str">
        <f t="shared" si="330"/>
        <v/>
      </c>
      <c r="M1327" s="3" t="str">
        <f t="shared" si="331"/>
        <v/>
      </c>
      <c r="N1327" s="64" t="str">
        <f t="shared" si="336"/>
        <v/>
      </c>
      <c r="O1327" s="3" t="str">
        <f>IF(I1327,IF(I1328,CONCATENATE(Y1327,O1328),Y1327),"")</f>
        <v/>
      </c>
      <c r="P1327" s="19" t="str">
        <f>IF(G1327,O1327,IF(D1327,Y1327,""))</f>
        <v/>
      </c>
      <c r="Q1327" s="23">
        <f>_xlfn.XLOOKUP(R1327,summary!C1:C36,summary!B1:B36)</f>
        <v>43777</v>
      </c>
      <c r="R1327" s="24" t="str">
        <f t="shared" si="332"/>
        <v>동백2동</v>
      </c>
      <c r="S1327" s="24" t="str">
        <f>IF(J1327,Y1327,S1326)</f>
        <v>중22통</v>
      </c>
      <c r="T1327" s="24" t="str">
        <f>IF(J1327,P1328,T1326)</f>
        <v>(중동, 참솔마을월드메르디앙)</v>
      </c>
      <c r="U1327" s="24" t="str">
        <f t="shared" si="333"/>
        <v>중</v>
      </c>
      <c r="V1327" s="25">
        <f>IF(J1327,M1327,V1326)</f>
        <v>22</v>
      </c>
      <c r="W1327" s="25">
        <f t="shared" si="334"/>
        <v>8</v>
      </c>
      <c r="X1327" s="26"/>
      <c r="Y1327" s="7"/>
      <c r="Z1327" s="2" t="s">
        <v>112</v>
      </c>
      <c r="AA1327" s="2" t="s">
        <v>1556</v>
      </c>
      <c r="AB1327" s="5"/>
      <c r="AC1327" s="5"/>
      <c r="AD1327" s="5"/>
      <c r="AE1327" s="5"/>
      <c r="AF1327" s="5"/>
      <c r="AG1327" s="5"/>
    </row>
    <row r="1328" spans="1:33" ht="15.95" customHeight="1" x14ac:dyDescent="0.3">
      <c r="A1328" s="22" t="b">
        <f t="shared" si="323"/>
        <v>0</v>
      </c>
      <c r="B1328" s="22" t="b">
        <f t="shared" si="324"/>
        <v>0</v>
      </c>
      <c r="C1328" s="22" t="b">
        <f t="shared" si="325"/>
        <v>0</v>
      </c>
      <c r="D1328" s="22" t="b">
        <f t="shared" si="326"/>
        <v>0</v>
      </c>
      <c r="E1328" s="22" t="b">
        <f t="shared" si="327"/>
        <v>0</v>
      </c>
      <c r="F1328" s="22" t="b">
        <f t="shared" si="338"/>
        <v>0</v>
      </c>
      <c r="G1328" s="22" t="b">
        <f t="shared" si="337"/>
        <v>0</v>
      </c>
      <c r="H1328" s="22" t="b">
        <f t="shared" si="328"/>
        <v>0</v>
      </c>
      <c r="I1328" s="22" t="b">
        <f t="shared" si="335"/>
        <v>0</v>
      </c>
      <c r="J1328" s="22" t="b">
        <f t="shared" si="329"/>
        <v>0</v>
      </c>
      <c r="K1328" s="3" t="str">
        <f>IF(AND(J1328,RIGHT(Y1328)="통"),Y1328,"")</f>
        <v/>
      </c>
      <c r="L1328" s="3" t="str">
        <f t="shared" si="330"/>
        <v/>
      </c>
      <c r="M1328" s="3" t="str">
        <f t="shared" si="331"/>
        <v/>
      </c>
      <c r="N1328" s="64" t="str">
        <f t="shared" si="336"/>
        <v/>
      </c>
      <c r="O1328" s="3" t="str">
        <f>IF(I1328,IF(I1329,CONCATENATE(Y1328,O1329),Y1328),"")</f>
        <v/>
      </c>
      <c r="P1328" s="19" t="str">
        <f>IF(G1328,O1328,IF(D1328,Y1328,""))</f>
        <v/>
      </c>
      <c r="Q1328" s="23">
        <f>_xlfn.XLOOKUP(R1328,summary!C1:C36,summary!B1:B36)</f>
        <v>43777</v>
      </c>
      <c r="R1328" s="24" t="str">
        <f t="shared" si="332"/>
        <v>동백2동</v>
      </c>
      <c r="S1328" s="24" t="str">
        <f>IF(J1328,Y1328,S1327)</f>
        <v>중22통</v>
      </c>
      <c r="T1328" s="24" t="str">
        <f>IF(J1328,P1329,T1327)</f>
        <v>(중동, 참솔마을월드메르디앙)</v>
      </c>
      <c r="U1328" s="24" t="str">
        <f t="shared" si="333"/>
        <v>중</v>
      </c>
      <c r="V1328" s="25">
        <f>IF(J1328,M1328,V1327)</f>
        <v>22</v>
      </c>
      <c r="W1328" s="25">
        <f t="shared" si="334"/>
        <v>9</v>
      </c>
      <c r="X1328" s="26"/>
      <c r="Y1328" s="7"/>
      <c r="Z1328" s="2" t="s">
        <v>114</v>
      </c>
      <c r="AA1328" s="2" t="s">
        <v>1557</v>
      </c>
      <c r="AB1328" s="5"/>
      <c r="AC1328" s="5"/>
      <c r="AD1328" s="5"/>
      <c r="AE1328" s="5"/>
      <c r="AF1328" s="5"/>
      <c r="AG1328" s="5"/>
    </row>
    <row r="1329" spans="1:33" ht="15.95" customHeight="1" x14ac:dyDescent="0.3">
      <c r="A1329" s="22" t="b">
        <f t="shared" si="323"/>
        <v>0</v>
      </c>
      <c r="B1329" s="22" t="b">
        <f t="shared" si="324"/>
        <v>0</v>
      </c>
      <c r="C1329" s="22" t="b">
        <f t="shared" si="325"/>
        <v>0</v>
      </c>
      <c r="D1329" s="22" t="b">
        <f t="shared" si="326"/>
        <v>0</v>
      </c>
      <c r="E1329" s="22" t="b">
        <f t="shared" si="327"/>
        <v>0</v>
      </c>
      <c r="F1329" s="22" t="b">
        <f t="shared" si="338"/>
        <v>0</v>
      </c>
      <c r="G1329" s="22" t="b">
        <f t="shared" si="337"/>
        <v>0</v>
      </c>
      <c r="H1329" s="22" t="b">
        <f t="shared" si="328"/>
        <v>0</v>
      </c>
      <c r="I1329" s="22" t="b">
        <f t="shared" si="335"/>
        <v>0</v>
      </c>
      <c r="J1329" s="22" t="b">
        <f t="shared" si="329"/>
        <v>0</v>
      </c>
      <c r="K1329" s="3" t="str">
        <f>IF(AND(J1329,RIGHT(Y1329)="통"),Y1329,"")</f>
        <v/>
      </c>
      <c r="L1329" s="3" t="str">
        <f t="shared" si="330"/>
        <v/>
      </c>
      <c r="M1329" s="3" t="str">
        <f t="shared" si="331"/>
        <v/>
      </c>
      <c r="N1329" s="64" t="str">
        <f t="shared" si="336"/>
        <v/>
      </c>
      <c r="O1329" s="3" t="str">
        <f>IF(I1329,IF(I1330,CONCATENATE(Y1329,O1330),Y1329),"")</f>
        <v/>
      </c>
      <c r="P1329" s="19" t="str">
        <f>IF(G1329,O1329,IF(D1329,Y1329,""))</f>
        <v/>
      </c>
      <c r="Q1329" s="23">
        <f>_xlfn.XLOOKUP(R1329,summary!C1:C36,summary!B1:B36)</f>
        <v>43777</v>
      </c>
      <c r="R1329" s="24" t="str">
        <f t="shared" si="332"/>
        <v>동백2동</v>
      </c>
      <c r="S1329" s="24" t="str">
        <f>IF(J1329,Y1329,S1328)</f>
        <v>중22통</v>
      </c>
      <c r="T1329" s="24" t="str">
        <f>IF(J1329,P1330,T1328)</f>
        <v>(중동, 참솔마을월드메르디앙)</v>
      </c>
      <c r="U1329" s="24" t="str">
        <f t="shared" si="333"/>
        <v>중</v>
      </c>
      <c r="V1329" s="25">
        <f>IF(J1329,M1329,V1328)</f>
        <v>22</v>
      </c>
      <c r="W1329" s="25">
        <f t="shared" si="334"/>
        <v>10</v>
      </c>
      <c r="X1329" s="26"/>
      <c r="Y1329" s="7"/>
      <c r="Z1329" s="2" t="s">
        <v>116</v>
      </c>
      <c r="AA1329" s="2" t="s">
        <v>1558</v>
      </c>
      <c r="AB1329" s="5"/>
      <c r="AC1329" s="5"/>
      <c r="AD1329" s="5"/>
      <c r="AE1329" s="5"/>
      <c r="AF1329" s="5"/>
      <c r="AG1329" s="5"/>
    </row>
    <row r="1330" spans="1:33" ht="15.95" customHeight="1" x14ac:dyDescent="0.3">
      <c r="A1330" s="22" t="b">
        <f t="shared" si="323"/>
        <v>0</v>
      </c>
      <c r="B1330" s="22" t="b">
        <f t="shared" si="324"/>
        <v>0</v>
      </c>
      <c r="C1330" s="22" t="b">
        <f t="shared" si="325"/>
        <v>0</v>
      </c>
      <c r="D1330" s="22" t="b">
        <f t="shared" si="326"/>
        <v>0</v>
      </c>
      <c r="E1330" s="22" t="b">
        <f t="shared" si="327"/>
        <v>0</v>
      </c>
      <c r="F1330" s="22" t="b">
        <f t="shared" si="338"/>
        <v>0</v>
      </c>
      <c r="G1330" s="22" t="b">
        <f t="shared" si="337"/>
        <v>0</v>
      </c>
      <c r="H1330" s="22" t="b">
        <f t="shared" si="328"/>
        <v>0</v>
      </c>
      <c r="I1330" s="22" t="b">
        <f t="shared" si="335"/>
        <v>0</v>
      </c>
      <c r="J1330" s="22" t="b">
        <f t="shared" si="329"/>
        <v>0</v>
      </c>
      <c r="K1330" s="3" t="str">
        <f>IF(AND(J1330,RIGHT(Y1330)="통"),Y1330,"")</f>
        <v/>
      </c>
      <c r="L1330" s="3" t="str">
        <f t="shared" si="330"/>
        <v/>
      </c>
      <c r="M1330" s="3" t="str">
        <f t="shared" si="331"/>
        <v/>
      </c>
      <c r="N1330" s="64" t="str">
        <f t="shared" si="336"/>
        <v/>
      </c>
      <c r="O1330" s="3" t="str">
        <f>IF(I1330,IF(I1331,CONCATENATE(Y1330,O1331),Y1330),"")</f>
        <v/>
      </c>
      <c r="P1330" s="19" t="str">
        <f>IF(G1330,O1330,IF(D1330,Y1330,""))</f>
        <v/>
      </c>
      <c r="Q1330" s="23">
        <f>_xlfn.XLOOKUP(R1330,summary!C1:C36,summary!B1:B36)</f>
        <v>43777</v>
      </c>
      <c r="R1330" s="24" t="str">
        <f t="shared" si="332"/>
        <v>동백2동</v>
      </c>
      <c r="S1330" s="24" t="str">
        <f>IF(J1330,Y1330,S1329)</f>
        <v>중22통</v>
      </c>
      <c r="T1330" s="24" t="str">
        <f>IF(J1330,P1331,T1329)</f>
        <v>(중동, 참솔마을월드메르디앙)</v>
      </c>
      <c r="U1330" s="24" t="str">
        <f t="shared" si="333"/>
        <v>중</v>
      </c>
      <c r="V1330" s="25">
        <f>IF(J1330,M1330,V1329)</f>
        <v>22</v>
      </c>
      <c r="W1330" s="25">
        <f t="shared" si="334"/>
        <v>11</v>
      </c>
      <c r="X1330" s="26"/>
      <c r="Y1330" s="7"/>
      <c r="Z1330" s="2" t="s">
        <v>118</v>
      </c>
      <c r="AA1330" s="2" t="s">
        <v>1559</v>
      </c>
      <c r="AB1330" s="5"/>
      <c r="AC1330" s="5"/>
      <c r="AD1330" s="5"/>
      <c r="AE1330" s="5"/>
      <c r="AF1330" s="5"/>
      <c r="AG1330" s="5"/>
    </row>
    <row r="1331" spans="1:33" ht="15.95" customHeight="1" x14ac:dyDescent="0.3">
      <c r="A1331" s="22" t="b">
        <f t="shared" si="323"/>
        <v>0</v>
      </c>
      <c r="B1331" s="22" t="b">
        <f t="shared" si="324"/>
        <v>0</v>
      </c>
      <c r="C1331" s="22" t="b">
        <f t="shared" si="325"/>
        <v>0</v>
      </c>
      <c r="D1331" s="22" t="b">
        <f t="shared" si="326"/>
        <v>0</v>
      </c>
      <c r="E1331" s="22" t="b">
        <f t="shared" si="327"/>
        <v>0</v>
      </c>
      <c r="F1331" s="22" t="b">
        <f t="shared" si="338"/>
        <v>0</v>
      </c>
      <c r="G1331" s="22" t="b">
        <f t="shared" si="337"/>
        <v>0</v>
      </c>
      <c r="H1331" s="22" t="b">
        <f t="shared" si="328"/>
        <v>0</v>
      </c>
      <c r="I1331" s="22" t="b">
        <f t="shared" si="335"/>
        <v>0</v>
      </c>
      <c r="J1331" s="22" t="b">
        <f t="shared" si="329"/>
        <v>0</v>
      </c>
      <c r="K1331" s="3" t="str">
        <f>IF(AND(J1331,RIGHT(Y1331)="통"),Y1331,"")</f>
        <v/>
      </c>
      <c r="L1331" s="3" t="str">
        <f t="shared" si="330"/>
        <v/>
      </c>
      <c r="M1331" s="3" t="str">
        <f t="shared" si="331"/>
        <v/>
      </c>
      <c r="N1331" s="64" t="str">
        <f t="shared" si="336"/>
        <v/>
      </c>
      <c r="O1331" s="3" t="str">
        <f>IF(I1331,IF(I1332,CONCATENATE(Y1331,O1332),Y1331),"")</f>
        <v/>
      </c>
      <c r="P1331" s="19" t="str">
        <f>IF(G1331,O1331,IF(D1331,Y1331,""))</f>
        <v/>
      </c>
      <c r="Q1331" s="23">
        <f>_xlfn.XLOOKUP(R1331,summary!C1:C36,summary!B1:B36)</f>
        <v>43777</v>
      </c>
      <c r="R1331" s="24" t="str">
        <f t="shared" si="332"/>
        <v>동백2동</v>
      </c>
      <c r="S1331" s="24" t="str">
        <f>IF(J1331,Y1331,S1330)</f>
        <v>중22통</v>
      </c>
      <c r="T1331" s="24" t="str">
        <f>IF(J1331,P1332,T1330)</f>
        <v>(중동, 참솔마을월드메르디앙)</v>
      </c>
      <c r="U1331" s="24" t="str">
        <f t="shared" si="333"/>
        <v>중</v>
      </c>
      <c r="V1331" s="25">
        <f>IF(J1331,M1331,V1330)</f>
        <v>22</v>
      </c>
      <c r="W1331" s="25">
        <f t="shared" si="334"/>
        <v>12</v>
      </c>
      <c r="X1331" s="26"/>
      <c r="Y1331" s="7"/>
      <c r="Z1331" s="2" t="s">
        <v>120</v>
      </c>
      <c r="AA1331" s="2" t="s">
        <v>1560</v>
      </c>
      <c r="AB1331" s="5"/>
      <c r="AC1331" s="5"/>
      <c r="AD1331" s="5"/>
      <c r="AE1331" s="5"/>
      <c r="AF1331" s="5"/>
      <c r="AG1331" s="5"/>
    </row>
    <row r="1332" spans="1:33" ht="15.95" customHeight="1" x14ac:dyDescent="0.3">
      <c r="A1332" s="22" t="b">
        <f t="shared" si="323"/>
        <v>1</v>
      </c>
      <c r="B1332" s="22" t="b">
        <f t="shared" si="324"/>
        <v>0</v>
      </c>
      <c r="C1332" s="22" t="b">
        <f t="shared" si="325"/>
        <v>0</v>
      </c>
      <c r="D1332" s="22" t="b">
        <f t="shared" si="326"/>
        <v>0</v>
      </c>
      <c r="E1332" s="22" t="b">
        <f t="shared" si="327"/>
        <v>0</v>
      </c>
      <c r="F1332" s="22" t="b">
        <f t="shared" si="338"/>
        <v>0</v>
      </c>
      <c r="G1332" s="22" t="b">
        <f t="shared" si="337"/>
        <v>0</v>
      </c>
      <c r="H1332" s="22" t="b">
        <f t="shared" si="328"/>
        <v>0</v>
      </c>
      <c r="I1332" s="22" t="b">
        <f t="shared" si="335"/>
        <v>0</v>
      </c>
      <c r="J1332" s="22" t="b">
        <f t="shared" si="329"/>
        <v>1</v>
      </c>
      <c r="K1332" s="3" t="str">
        <f>IF(AND(J1332,RIGHT(Y1332)="통"),Y1332,"")</f>
        <v>중23통</v>
      </c>
      <c r="L1332" s="3" t="str">
        <f t="shared" si="330"/>
        <v>23</v>
      </c>
      <c r="M1332" s="22">
        <f t="shared" si="331"/>
        <v>23</v>
      </c>
      <c r="N1332" s="64" t="str">
        <f t="shared" si="336"/>
        <v>중</v>
      </c>
      <c r="O1332" s="3" t="str">
        <f>IF(I1332,IF(I1333,CONCATENATE(Y1332,O1333),Y1332),"")</f>
        <v/>
      </c>
      <c r="P1332" s="19" t="str">
        <f>IF(G1332,O1332,IF(D1332,Y1332,""))</f>
        <v/>
      </c>
      <c r="Q1332" s="23">
        <f>_xlfn.XLOOKUP(R1332,summary!C1:C36,summary!B1:B36)</f>
        <v>43777</v>
      </c>
      <c r="R1332" s="24" t="str">
        <f t="shared" si="332"/>
        <v>동백2동</v>
      </c>
      <c r="S1332" s="24" t="str">
        <f>IF(J1332,Y1332,S1331)</f>
        <v>중23통</v>
      </c>
      <c r="T1332" s="24" t="str">
        <f>IF(J1332,P1333,T1331)</f>
        <v>(중동, 참솔마을월드메르디앙)</v>
      </c>
      <c r="U1332" s="24" t="str">
        <f t="shared" si="333"/>
        <v>중</v>
      </c>
      <c r="V1332" s="25">
        <f>IF(J1332,M1332,V1331)</f>
        <v>23</v>
      </c>
      <c r="W1332" s="25">
        <f t="shared" si="334"/>
        <v>1</v>
      </c>
      <c r="X1332" s="26"/>
      <c r="Y1332" s="2" t="s">
        <v>1561</v>
      </c>
      <c r="Z1332" s="2" t="s">
        <v>79</v>
      </c>
      <c r="AA1332" s="2" t="s">
        <v>1562</v>
      </c>
      <c r="AB1332" s="5"/>
      <c r="AC1332" s="5"/>
      <c r="AD1332" s="5"/>
      <c r="AE1332" s="5"/>
      <c r="AF1332" s="5"/>
      <c r="AG1332" s="5"/>
    </row>
    <row r="1333" spans="1:33" ht="15.95" customHeight="1" x14ac:dyDescent="0.3">
      <c r="A1333" s="22" t="b">
        <f t="shared" si="323"/>
        <v>1</v>
      </c>
      <c r="B1333" s="22" t="b">
        <f t="shared" si="324"/>
        <v>1</v>
      </c>
      <c r="C1333" s="22" t="b">
        <f t="shared" si="325"/>
        <v>0</v>
      </c>
      <c r="D1333" s="22" t="b">
        <f t="shared" si="326"/>
        <v>0</v>
      </c>
      <c r="E1333" s="22" t="b">
        <f t="shared" si="327"/>
        <v>1</v>
      </c>
      <c r="F1333" s="22" t="b">
        <f t="shared" si="338"/>
        <v>1</v>
      </c>
      <c r="G1333" s="22" t="b">
        <f t="shared" si="337"/>
        <v>1</v>
      </c>
      <c r="H1333" s="22" t="b">
        <f t="shared" si="328"/>
        <v>0</v>
      </c>
      <c r="I1333" s="22" t="b">
        <f t="shared" si="335"/>
        <v>1</v>
      </c>
      <c r="J1333" s="22" t="b">
        <f t="shared" si="329"/>
        <v>0</v>
      </c>
      <c r="K1333" s="3" t="str">
        <f>IF(AND(J1333,RIGHT(Y1333)="통"),Y1333,"")</f>
        <v/>
      </c>
      <c r="L1333" s="3" t="str">
        <f t="shared" si="330"/>
        <v/>
      </c>
      <c r="M1333" s="3" t="str">
        <f t="shared" si="331"/>
        <v/>
      </c>
      <c r="N1333" s="64" t="str">
        <f t="shared" si="336"/>
        <v/>
      </c>
      <c r="O1333" s="3" t="str">
        <f>IF(I1333,IF(I1334,CONCATENATE(Y1333,O1334),Y1333),"")</f>
        <v>(중동, 참솔마을월드메르디앙)</v>
      </c>
      <c r="P1333" s="19" t="str">
        <f>IF(G1333,O1333,IF(D1333,Y1333,""))</f>
        <v>(중동, 참솔마을월드메르디앙)</v>
      </c>
      <c r="Q1333" s="23">
        <f>_xlfn.XLOOKUP(R1333,summary!C1:C36,summary!B1:B36)</f>
        <v>43777</v>
      </c>
      <c r="R1333" s="24" t="str">
        <f t="shared" si="332"/>
        <v>동백2동</v>
      </c>
      <c r="S1333" s="24" t="str">
        <f>IF(J1333,Y1333,S1332)</f>
        <v>중23통</v>
      </c>
      <c r="T1333" s="24" t="str">
        <f>IF(J1333,P1334,T1332)</f>
        <v>(중동, 참솔마을월드메르디앙)</v>
      </c>
      <c r="U1333" s="24" t="str">
        <f t="shared" si="333"/>
        <v>중</v>
      </c>
      <c r="V1333" s="25">
        <f>IF(J1333,M1333,V1332)</f>
        <v>23</v>
      </c>
      <c r="W1333" s="25">
        <f t="shared" si="334"/>
        <v>2</v>
      </c>
      <c r="X1333" s="26"/>
      <c r="Y1333" s="2" t="s">
        <v>1346</v>
      </c>
      <c r="Z1333" s="2" t="s">
        <v>81</v>
      </c>
      <c r="AA1333" s="2" t="s">
        <v>1563</v>
      </c>
      <c r="AB1333" s="5"/>
      <c r="AC1333" s="5"/>
      <c r="AD1333" s="5"/>
      <c r="AE1333" s="5"/>
      <c r="AF1333" s="5"/>
      <c r="AG1333" s="5"/>
    </row>
    <row r="1334" spans="1:33" ht="15.95" customHeight="1" x14ac:dyDescent="0.3">
      <c r="A1334" s="22" t="b">
        <f t="shared" si="323"/>
        <v>1</v>
      </c>
      <c r="B1334" s="22" t="b">
        <f t="shared" si="324"/>
        <v>0</v>
      </c>
      <c r="C1334" s="22" t="b">
        <f t="shared" si="325"/>
        <v>0</v>
      </c>
      <c r="D1334" s="22" t="b">
        <f t="shared" si="326"/>
        <v>0</v>
      </c>
      <c r="E1334" s="22" t="b">
        <f t="shared" si="327"/>
        <v>0</v>
      </c>
      <c r="F1334" s="22" t="b">
        <f t="shared" si="338"/>
        <v>0</v>
      </c>
      <c r="G1334" s="22" t="b">
        <f t="shared" si="337"/>
        <v>0</v>
      </c>
      <c r="H1334" s="22" t="b">
        <f t="shared" si="328"/>
        <v>0</v>
      </c>
      <c r="I1334" s="22" t="b">
        <f t="shared" si="335"/>
        <v>1</v>
      </c>
      <c r="J1334" s="22" t="b">
        <f t="shared" si="329"/>
        <v>0</v>
      </c>
      <c r="K1334" s="3" t="str">
        <f>IF(AND(J1334,RIGHT(Y1334)="통"),Y1334,"")</f>
        <v/>
      </c>
      <c r="L1334" s="3" t="str">
        <f t="shared" si="330"/>
        <v/>
      </c>
      <c r="M1334" s="3" t="str">
        <f t="shared" si="331"/>
        <v/>
      </c>
      <c r="N1334" s="64" t="str">
        <f t="shared" si="336"/>
        <v/>
      </c>
      <c r="O1334" s="3" t="str">
        <f>IF(I1334,IF(I1335,CONCATENATE(Y1334,O1335),Y1334),"")</f>
        <v>참솔마을월드메르디앙)</v>
      </c>
      <c r="P1334" s="19" t="str">
        <f>IF(G1334,O1334,IF(D1334,Y1334,""))</f>
        <v/>
      </c>
      <c r="Q1334" s="23">
        <f>_xlfn.XLOOKUP(R1334,summary!C1:C36,summary!B1:B36)</f>
        <v>43777</v>
      </c>
      <c r="R1334" s="24" t="str">
        <f t="shared" si="332"/>
        <v>동백2동</v>
      </c>
      <c r="S1334" s="24" t="str">
        <f>IF(J1334,Y1334,S1333)</f>
        <v>중23통</v>
      </c>
      <c r="T1334" s="24" t="str">
        <f>IF(J1334,P1335,T1333)</f>
        <v>(중동, 참솔마을월드메르디앙)</v>
      </c>
      <c r="U1334" s="24" t="str">
        <f t="shared" si="333"/>
        <v>중</v>
      </c>
      <c r="V1334" s="25">
        <f>IF(J1334,M1334,V1333)</f>
        <v>23</v>
      </c>
      <c r="W1334" s="25">
        <f t="shared" si="334"/>
        <v>3</v>
      </c>
      <c r="X1334" s="26"/>
      <c r="Y1334" s="2" t="s">
        <v>1550</v>
      </c>
      <c r="Z1334" s="2" t="s">
        <v>83</v>
      </c>
      <c r="AA1334" s="2" t="s">
        <v>1564</v>
      </c>
      <c r="AB1334" s="5"/>
      <c r="AC1334" s="5"/>
      <c r="AD1334" s="5"/>
      <c r="AE1334" s="5"/>
      <c r="AF1334" s="5"/>
      <c r="AG1334" s="5"/>
    </row>
    <row r="1335" spans="1:33" ht="15.95" customHeight="1" x14ac:dyDescent="0.3">
      <c r="A1335" s="22" t="b">
        <f t="shared" si="323"/>
        <v>1</v>
      </c>
      <c r="B1335" s="22" t="b">
        <f t="shared" si="324"/>
        <v>0</v>
      </c>
      <c r="C1335" s="22" t="b">
        <f t="shared" si="325"/>
        <v>1</v>
      </c>
      <c r="D1335" s="22" t="b">
        <f t="shared" si="326"/>
        <v>0</v>
      </c>
      <c r="E1335" s="22" t="b">
        <f t="shared" si="327"/>
        <v>1</v>
      </c>
      <c r="F1335" s="22" t="b">
        <f t="shared" si="338"/>
        <v>1</v>
      </c>
      <c r="G1335" s="22" t="b">
        <f t="shared" si="337"/>
        <v>0</v>
      </c>
      <c r="H1335" s="22" t="b">
        <f t="shared" si="328"/>
        <v>1</v>
      </c>
      <c r="I1335" s="22" t="b">
        <f t="shared" si="335"/>
        <v>1</v>
      </c>
      <c r="J1335" s="22" t="b">
        <f t="shared" si="329"/>
        <v>0</v>
      </c>
      <c r="K1335" s="3" t="str">
        <f>IF(AND(J1335,RIGHT(Y1335)="통"),Y1335,"")</f>
        <v/>
      </c>
      <c r="L1335" s="3" t="str">
        <f t="shared" si="330"/>
        <v/>
      </c>
      <c r="M1335" s="3" t="str">
        <f t="shared" si="331"/>
        <v/>
      </c>
      <c r="N1335" s="64" t="str">
        <f t="shared" si="336"/>
        <v/>
      </c>
      <c r="O1335" s="3" t="str">
        <f>IF(I1335,IF(I1336,CONCATENATE(Y1335,O1336),Y1335),"")</f>
        <v>월드메르디앙)</v>
      </c>
      <c r="P1335" s="19" t="str">
        <f>IF(G1335,O1335,IF(D1335,Y1335,""))</f>
        <v/>
      </c>
      <c r="Q1335" s="23">
        <f>_xlfn.XLOOKUP(R1335,summary!C1:C36,summary!B1:B36)</f>
        <v>43777</v>
      </c>
      <c r="R1335" s="24" t="str">
        <f t="shared" si="332"/>
        <v>동백2동</v>
      </c>
      <c r="S1335" s="24" t="str">
        <f>IF(J1335,Y1335,S1334)</f>
        <v>중23통</v>
      </c>
      <c r="T1335" s="24" t="str">
        <f>IF(J1335,P1336,T1334)</f>
        <v>(중동, 참솔마을월드메르디앙)</v>
      </c>
      <c r="U1335" s="24" t="str">
        <f t="shared" si="333"/>
        <v>중</v>
      </c>
      <c r="V1335" s="25">
        <f>IF(J1335,M1335,V1334)</f>
        <v>23</v>
      </c>
      <c r="W1335" s="25">
        <f t="shared" si="334"/>
        <v>4</v>
      </c>
      <c r="X1335" s="26"/>
      <c r="Y1335" s="2" t="s">
        <v>1014</v>
      </c>
      <c r="Z1335" s="2" t="s">
        <v>90</v>
      </c>
      <c r="AA1335" s="2" t="s">
        <v>1565</v>
      </c>
      <c r="AB1335" s="5"/>
      <c r="AC1335" s="5"/>
      <c r="AD1335" s="5"/>
      <c r="AE1335" s="5"/>
      <c r="AF1335" s="5"/>
      <c r="AG1335" s="5"/>
    </row>
    <row r="1336" spans="1:33" ht="15.95" customHeight="1" x14ac:dyDescent="0.3">
      <c r="A1336" s="22" t="b">
        <f t="shared" si="323"/>
        <v>0</v>
      </c>
      <c r="B1336" s="22" t="b">
        <f t="shared" si="324"/>
        <v>0</v>
      </c>
      <c r="C1336" s="22" t="b">
        <f t="shared" si="325"/>
        <v>0</v>
      </c>
      <c r="D1336" s="22" t="b">
        <f t="shared" si="326"/>
        <v>0</v>
      </c>
      <c r="E1336" s="22" t="b">
        <f t="shared" si="327"/>
        <v>0</v>
      </c>
      <c r="F1336" s="22" t="b">
        <f t="shared" si="338"/>
        <v>0</v>
      </c>
      <c r="G1336" s="22" t="b">
        <f t="shared" si="337"/>
        <v>0</v>
      </c>
      <c r="H1336" s="22" t="b">
        <f t="shared" si="328"/>
        <v>0</v>
      </c>
      <c r="I1336" s="22" t="b">
        <f t="shared" si="335"/>
        <v>0</v>
      </c>
      <c r="J1336" s="22" t="b">
        <f t="shared" si="329"/>
        <v>0</v>
      </c>
      <c r="K1336" s="3" t="str">
        <f>IF(AND(J1336,RIGHT(Y1336)="통"),Y1336,"")</f>
        <v/>
      </c>
      <c r="L1336" s="3" t="str">
        <f t="shared" si="330"/>
        <v/>
      </c>
      <c r="M1336" s="3" t="str">
        <f t="shared" si="331"/>
        <v/>
      </c>
      <c r="N1336" s="64" t="str">
        <f t="shared" si="336"/>
        <v/>
      </c>
      <c r="O1336" s="3" t="str">
        <f>IF(I1336,IF(I1337,CONCATENATE(Y1336,O1337),Y1336),"")</f>
        <v/>
      </c>
      <c r="P1336" s="19" t="str">
        <f>IF(G1336,O1336,IF(D1336,Y1336,""))</f>
        <v/>
      </c>
      <c r="Q1336" s="23">
        <f>_xlfn.XLOOKUP(R1336,summary!C1:C36,summary!B1:B36)</f>
        <v>43777</v>
      </c>
      <c r="R1336" s="24" t="str">
        <f t="shared" si="332"/>
        <v>동백2동</v>
      </c>
      <c r="S1336" s="24" t="str">
        <f>IF(J1336,Y1336,S1335)</f>
        <v>중23통</v>
      </c>
      <c r="T1336" s="24" t="str">
        <f>IF(J1336,P1337,T1335)</f>
        <v>(중동, 참솔마을월드메르디앙)</v>
      </c>
      <c r="U1336" s="24" t="str">
        <f t="shared" si="333"/>
        <v>중</v>
      </c>
      <c r="V1336" s="25">
        <f>IF(J1336,M1336,V1335)</f>
        <v>23</v>
      </c>
      <c r="W1336" s="25">
        <f t="shared" si="334"/>
        <v>5</v>
      </c>
      <c r="X1336" s="26"/>
      <c r="Y1336" s="7"/>
      <c r="Z1336" s="2" t="s">
        <v>106</v>
      </c>
      <c r="AA1336" s="2" t="s">
        <v>1566</v>
      </c>
      <c r="AB1336" s="5"/>
      <c r="AC1336" s="5"/>
      <c r="AD1336" s="5"/>
      <c r="AE1336" s="5"/>
      <c r="AF1336" s="5"/>
      <c r="AG1336" s="5"/>
    </row>
    <row r="1337" spans="1:33" ht="15.95" customHeight="1" x14ac:dyDescent="0.3">
      <c r="A1337" s="22" t="b">
        <f t="shared" si="323"/>
        <v>0</v>
      </c>
      <c r="B1337" s="22" t="b">
        <f t="shared" si="324"/>
        <v>0</v>
      </c>
      <c r="C1337" s="22" t="b">
        <f t="shared" si="325"/>
        <v>0</v>
      </c>
      <c r="D1337" s="22" t="b">
        <f t="shared" si="326"/>
        <v>0</v>
      </c>
      <c r="E1337" s="22" t="b">
        <f t="shared" si="327"/>
        <v>0</v>
      </c>
      <c r="F1337" s="22" t="b">
        <f t="shared" si="338"/>
        <v>0</v>
      </c>
      <c r="G1337" s="22" t="b">
        <f t="shared" si="337"/>
        <v>0</v>
      </c>
      <c r="H1337" s="22" t="b">
        <f t="shared" si="328"/>
        <v>0</v>
      </c>
      <c r="I1337" s="22" t="b">
        <f t="shared" si="335"/>
        <v>0</v>
      </c>
      <c r="J1337" s="22" t="b">
        <f t="shared" si="329"/>
        <v>0</v>
      </c>
      <c r="K1337" s="3" t="str">
        <f>IF(AND(J1337,RIGHT(Y1337)="통"),Y1337,"")</f>
        <v/>
      </c>
      <c r="L1337" s="3" t="str">
        <f t="shared" si="330"/>
        <v/>
      </c>
      <c r="M1337" s="3" t="str">
        <f t="shared" si="331"/>
        <v/>
      </c>
      <c r="N1337" s="64" t="str">
        <f t="shared" si="336"/>
        <v/>
      </c>
      <c r="O1337" s="3" t="str">
        <f>IF(I1337,IF(I1338,CONCATENATE(Y1337,O1338),Y1337),"")</f>
        <v/>
      </c>
      <c r="P1337" s="19" t="str">
        <f>IF(G1337,O1337,IF(D1337,Y1337,""))</f>
        <v/>
      </c>
      <c r="Q1337" s="23">
        <f>_xlfn.XLOOKUP(R1337,summary!C1:C36,summary!B1:B36)</f>
        <v>43777</v>
      </c>
      <c r="R1337" s="24" t="str">
        <f t="shared" si="332"/>
        <v>동백2동</v>
      </c>
      <c r="S1337" s="24" t="str">
        <f>IF(J1337,Y1337,S1336)</f>
        <v>중23통</v>
      </c>
      <c r="T1337" s="24" t="str">
        <f>IF(J1337,P1338,T1336)</f>
        <v>(중동, 참솔마을월드메르디앙)</v>
      </c>
      <c r="U1337" s="24" t="str">
        <f t="shared" si="333"/>
        <v>중</v>
      </c>
      <c r="V1337" s="25">
        <f>IF(J1337,M1337,V1336)</f>
        <v>23</v>
      </c>
      <c r="W1337" s="25">
        <f t="shared" si="334"/>
        <v>6</v>
      </c>
      <c r="X1337" s="26"/>
      <c r="Y1337" s="7"/>
      <c r="Z1337" s="2" t="s">
        <v>108</v>
      </c>
      <c r="AA1337" s="2" t="s">
        <v>1567</v>
      </c>
      <c r="AB1337" s="5"/>
      <c r="AC1337" s="5"/>
      <c r="AD1337" s="5"/>
      <c r="AE1337" s="5"/>
      <c r="AF1337" s="5"/>
      <c r="AG1337" s="5"/>
    </row>
    <row r="1338" spans="1:33" ht="15.95" customHeight="1" x14ac:dyDescent="0.3">
      <c r="A1338" s="22" t="b">
        <f t="shared" si="323"/>
        <v>0</v>
      </c>
      <c r="B1338" s="22" t="b">
        <f t="shared" si="324"/>
        <v>0</v>
      </c>
      <c r="C1338" s="22" t="b">
        <f t="shared" si="325"/>
        <v>0</v>
      </c>
      <c r="D1338" s="22" t="b">
        <f t="shared" si="326"/>
        <v>0</v>
      </c>
      <c r="E1338" s="22" t="b">
        <f t="shared" si="327"/>
        <v>0</v>
      </c>
      <c r="F1338" s="22" t="b">
        <f t="shared" si="338"/>
        <v>0</v>
      </c>
      <c r="G1338" s="22" t="b">
        <f t="shared" si="337"/>
        <v>0</v>
      </c>
      <c r="H1338" s="22" t="b">
        <f t="shared" si="328"/>
        <v>0</v>
      </c>
      <c r="I1338" s="22" t="b">
        <f t="shared" si="335"/>
        <v>0</v>
      </c>
      <c r="J1338" s="22" t="b">
        <f t="shared" si="329"/>
        <v>0</v>
      </c>
      <c r="K1338" s="3" t="str">
        <f>IF(AND(J1338,RIGHT(Y1338)="통"),Y1338,"")</f>
        <v/>
      </c>
      <c r="L1338" s="3" t="str">
        <f t="shared" si="330"/>
        <v/>
      </c>
      <c r="M1338" s="3" t="str">
        <f t="shared" si="331"/>
        <v/>
      </c>
      <c r="N1338" s="64" t="str">
        <f t="shared" si="336"/>
        <v/>
      </c>
      <c r="O1338" s="3" t="str">
        <f>IF(I1338,IF(I1339,CONCATENATE(Y1338,O1339),Y1338),"")</f>
        <v/>
      </c>
      <c r="P1338" s="19" t="str">
        <f>IF(G1338,O1338,IF(D1338,Y1338,""))</f>
        <v/>
      </c>
      <c r="Q1338" s="23">
        <f>_xlfn.XLOOKUP(R1338,summary!C1:C36,summary!B1:B36)</f>
        <v>43777</v>
      </c>
      <c r="R1338" s="24" t="str">
        <f t="shared" si="332"/>
        <v>동백2동</v>
      </c>
      <c r="S1338" s="24" t="str">
        <f>IF(J1338,Y1338,S1337)</f>
        <v>중23통</v>
      </c>
      <c r="T1338" s="24" t="str">
        <f>IF(J1338,P1339,T1337)</f>
        <v>(중동, 참솔마을월드메르디앙)</v>
      </c>
      <c r="U1338" s="24" t="str">
        <f t="shared" si="333"/>
        <v>중</v>
      </c>
      <c r="V1338" s="25">
        <f>IF(J1338,M1338,V1337)</f>
        <v>23</v>
      </c>
      <c r="W1338" s="25">
        <f t="shared" si="334"/>
        <v>7</v>
      </c>
      <c r="X1338" s="26"/>
      <c r="Y1338" s="7"/>
      <c r="Z1338" s="2" t="s">
        <v>110</v>
      </c>
      <c r="AA1338" s="2" t="s">
        <v>1568</v>
      </c>
      <c r="AB1338" s="5"/>
      <c r="AC1338" s="5"/>
      <c r="AD1338" s="5"/>
      <c r="AE1338" s="5"/>
      <c r="AF1338" s="5"/>
      <c r="AG1338" s="5"/>
    </row>
    <row r="1339" spans="1:33" ht="15.95" customHeight="1" x14ac:dyDescent="0.3">
      <c r="A1339" s="22" t="b">
        <f t="shared" si="323"/>
        <v>0</v>
      </c>
      <c r="B1339" s="22" t="b">
        <f t="shared" si="324"/>
        <v>0</v>
      </c>
      <c r="C1339" s="22" t="b">
        <f t="shared" si="325"/>
        <v>0</v>
      </c>
      <c r="D1339" s="22" t="b">
        <f t="shared" si="326"/>
        <v>0</v>
      </c>
      <c r="E1339" s="22" t="b">
        <f t="shared" si="327"/>
        <v>0</v>
      </c>
      <c r="F1339" s="22" t="b">
        <f t="shared" si="338"/>
        <v>0</v>
      </c>
      <c r="G1339" s="22" t="b">
        <f t="shared" si="337"/>
        <v>0</v>
      </c>
      <c r="H1339" s="22" t="b">
        <f t="shared" si="328"/>
        <v>0</v>
      </c>
      <c r="I1339" s="22" t="b">
        <f t="shared" si="335"/>
        <v>0</v>
      </c>
      <c r="J1339" s="22" t="b">
        <f t="shared" si="329"/>
        <v>0</v>
      </c>
      <c r="K1339" s="3" t="str">
        <f>IF(AND(J1339,RIGHT(Y1339)="통"),Y1339,"")</f>
        <v/>
      </c>
      <c r="L1339" s="3" t="str">
        <f t="shared" si="330"/>
        <v/>
      </c>
      <c r="M1339" s="3" t="str">
        <f t="shared" si="331"/>
        <v/>
      </c>
      <c r="N1339" s="64" t="str">
        <f t="shared" si="336"/>
        <v/>
      </c>
      <c r="O1339" s="3" t="str">
        <f>IF(I1339,IF(I1340,CONCATENATE(Y1339,O1340),Y1339),"")</f>
        <v/>
      </c>
      <c r="P1339" s="19" t="str">
        <f>IF(G1339,O1339,IF(D1339,Y1339,""))</f>
        <v/>
      </c>
      <c r="Q1339" s="23">
        <f>_xlfn.XLOOKUP(R1339,summary!C1:C36,summary!B1:B36)</f>
        <v>43777</v>
      </c>
      <c r="R1339" s="24" t="str">
        <f t="shared" si="332"/>
        <v>동백2동</v>
      </c>
      <c r="S1339" s="24" t="str">
        <f>IF(J1339,Y1339,S1338)</f>
        <v>중23통</v>
      </c>
      <c r="T1339" s="24" t="str">
        <f>IF(J1339,P1340,T1338)</f>
        <v>(중동, 참솔마을월드메르디앙)</v>
      </c>
      <c r="U1339" s="24" t="str">
        <f t="shared" si="333"/>
        <v>중</v>
      </c>
      <c r="V1339" s="25">
        <f>IF(J1339,M1339,V1338)</f>
        <v>23</v>
      </c>
      <c r="W1339" s="25">
        <f t="shared" si="334"/>
        <v>8</v>
      </c>
      <c r="X1339" s="26"/>
      <c r="Y1339" s="7"/>
      <c r="Z1339" s="2" t="s">
        <v>112</v>
      </c>
      <c r="AA1339" s="2" t="s">
        <v>1569</v>
      </c>
      <c r="AB1339" s="5"/>
      <c r="AC1339" s="5"/>
      <c r="AD1339" s="5"/>
      <c r="AE1339" s="5"/>
      <c r="AF1339" s="5"/>
      <c r="AG1339" s="5"/>
    </row>
    <row r="1340" spans="1:33" ht="15.95" customHeight="1" x14ac:dyDescent="0.3">
      <c r="A1340" s="22" t="b">
        <f t="shared" si="323"/>
        <v>0</v>
      </c>
      <c r="B1340" s="22" t="b">
        <f t="shared" si="324"/>
        <v>0</v>
      </c>
      <c r="C1340" s="22" t="b">
        <f t="shared" si="325"/>
        <v>0</v>
      </c>
      <c r="D1340" s="22" t="b">
        <f t="shared" si="326"/>
        <v>0</v>
      </c>
      <c r="E1340" s="22" t="b">
        <f t="shared" si="327"/>
        <v>0</v>
      </c>
      <c r="F1340" s="22" t="b">
        <f t="shared" si="338"/>
        <v>0</v>
      </c>
      <c r="G1340" s="22" t="b">
        <f t="shared" si="337"/>
        <v>0</v>
      </c>
      <c r="H1340" s="22" t="b">
        <f t="shared" si="328"/>
        <v>0</v>
      </c>
      <c r="I1340" s="22" t="b">
        <f t="shared" si="335"/>
        <v>0</v>
      </c>
      <c r="J1340" s="22" t="b">
        <f t="shared" si="329"/>
        <v>0</v>
      </c>
      <c r="K1340" s="3" t="str">
        <f>IF(AND(J1340,RIGHT(Y1340)="통"),Y1340,"")</f>
        <v/>
      </c>
      <c r="L1340" s="3" t="str">
        <f t="shared" si="330"/>
        <v/>
      </c>
      <c r="M1340" s="3" t="str">
        <f t="shared" si="331"/>
        <v/>
      </c>
      <c r="N1340" s="64" t="str">
        <f t="shared" si="336"/>
        <v/>
      </c>
      <c r="O1340" s="3" t="str">
        <f>IF(I1340,IF(I1341,CONCATENATE(Y1340,O1341),Y1340),"")</f>
        <v/>
      </c>
      <c r="P1340" s="19" t="str">
        <f>IF(G1340,O1340,IF(D1340,Y1340,""))</f>
        <v/>
      </c>
      <c r="Q1340" s="23">
        <f>_xlfn.XLOOKUP(R1340,summary!C1:C36,summary!B1:B36)</f>
        <v>43777</v>
      </c>
      <c r="R1340" s="24" t="str">
        <f t="shared" si="332"/>
        <v>동백2동</v>
      </c>
      <c r="S1340" s="24" t="str">
        <f>IF(J1340,Y1340,S1339)</f>
        <v>중23통</v>
      </c>
      <c r="T1340" s="24" t="str">
        <f>IF(J1340,P1341,T1339)</f>
        <v>(중동, 참솔마을월드메르디앙)</v>
      </c>
      <c r="U1340" s="24" t="str">
        <f t="shared" si="333"/>
        <v>중</v>
      </c>
      <c r="V1340" s="25">
        <f>IF(J1340,M1340,V1339)</f>
        <v>23</v>
      </c>
      <c r="W1340" s="25">
        <f t="shared" si="334"/>
        <v>9</v>
      </c>
      <c r="X1340" s="26"/>
      <c r="Y1340" s="7"/>
      <c r="Z1340" s="2" t="s">
        <v>114</v>
      </c>
      <c r="AA1340" s="2" t="s">
        <v>1570</v>
      </c>
      <c r="AB1340" s="5"/>
      <c r="AC1340" s="5"/>
      <c r="AD1340" s="5"/>
      <c r="AE1340" s="5"/>
      <c r="AF1340" s="5"/>
      <c r="AG1340" s="5"/>
    </row>
    <row r="1341" spans="1:33" ht="15.95" customHeight="1" x14ac:dyDescent="0.3">
      <c r="A1341" s="22" t="b">
        <f t="shared" si="323"/>
        <v>0</v>
      </c>
      <c r="B1341" s="22" t="b">
        <f t="shared" si="324"/>
        <v>0</v>
      </c>
      <c r="C1341" s="22" t="b">
        <f t="shared" si="325"/>
        <v>0</v>
      </c>
      <c r="D1341" s="22" t="b">
        <f t="shared" si="326"/>
        <v>0</v>
      </c>
      <c r="E1341" s="22" t="b">
        <f t="shared" si="327"/>
        <v>0</v>
      </c>
      <c r="F1341" s="22" t="b">
        <f t="shared" si="338"/>
        <v>0</v>
      </c>
      <c r="G1341" s="22" t="b">
        <f t="shared" si="337"/>
        <v>0</v>
      </c>
      <c r="H1341" s="22" t="b">
        <f t="shared" si="328"/>
        <v>0</v>
      </c>
      <c r="I1341" s="22" t="b">
        <f t="shared" si="335"/>
        <v>0</v>
      </c>
      <c r="J1341" s="22" t="b">
        <f t="shared" si="329"/>
        <v>0</v>
      </c>
      <c r="K1341" s="3" t="str">
        <f>IF(AND(J1341,RIGHT(Y1341)="통"),Y1341,"")</f>
        <v/>
      </c>
      <c r="L1341" s="3" t="str">
        <f t="shared" si="330"/>
        <v/>
      </c>
      <c r="M1341" s="3" t="str">
        <f t="shared" si="331"/>
        <v/>
      </c>
      <c r="N1341" s="64" t="str">
        <f t="shared" si="336"/>
        <v/>
      </c>
      <c r="O1341" s="3" t="str">
        <f>IF(I1341,IF(I1342,CONCATENATE(Y1341,O1342),Y1341),"")</f>
        <v/>
      </c>
      <c r="P1341" s="19" t="str">
        <f>IF(G1341,O1341,IF(D1341,Y1341,""))</f>
        <v/>
      </c>
      <c r="Q1341" s="23">
        <f>_xlfn.XLOOKUP(R1341,summary!C1:C36,summary!B1:B36)</f>
        <v>43777</v>
      </c>
      <c r="R1341" s="24" t="str">
        <f t="shared" si="332"/>
        <v>동백2동</v>
      </c>
      <c r="S1341" s="24" t="str">
        <f>IF(J1341,Y1341,S1340)</f>
        <v>중23통</v>
      </c>
      <c r="T1341" s="24" t="str">
        <f>IF(J1341,P1342,T1340)</f>
        <v>(중동, 참솔마을월드메르디앙)</v>
      </c>
      <c r="U1341" s="24" t="str">
        <f t="shared" si="333"/>
        <v>중</v>
      </c>
      <c r="V1341" s="25">
        <f>IF(J1341,M1341,V1340)</f>
        <v>23</v>
      </c>
      <c r="W1341" s="25">
        <f t="shared" si="334"/>
        <v>10</v>
      </c>
      <c r="X1341" s="26"/>
      <c r="Y1341" s="7"/>
      <c r="Z1341" s="2" t="s">
        <v>116</v>
      </c>
      <c r="AA1341" s="2" t="s">
        <v>1571</v>
      </c>
      <c r="AB1341" s="5"/>
      <c r="AC1341" s="5"/>
      <c r="AD1341" s="5"/>
      <c r="AE1341" s="5"/>
      <c r="AF1341" s="5"/>
      <c r="AG1341" s="5"/>
    </row>
    <row r="1342" spans="1:33" ht="15.95" customHeight="1" x14ac:dyDescent="0.3">
      <c r="A1342" s="22" t="b">
        <f t="shared" si="323"/>
        <v>0</v>
      </c>
      <c r="B1342" s="22" t="b">
        <f t="shared" si="324"/>
        <v>0</v>
      </c>
      <c r="C1342" s="22" t="b">
        <f t="shared" si="325"/>
        <v>0</v>
      </c>
      <c r="D1342" s="22" t="b">
        <f t="shared" si="326"/>
        <v>0</v>
      </c>
      <c r="E1342" s="22" t="b">
        <f t="shared" si="327"/>
        <v>0</v>
      </c>
      <c r="F1342" s="22" t="b">
        <f t="shared" si="338"/>
        <v>0</v>
      </c>
      <c r="G1342" s="22" t="b">
        <f t="shared" si="337"/>
        <v>0</v>
      </c>
      <c r="H1342" s="22" t="b">
        <f t="shared" si="328"/>
        <v>0</v>
      </c>
      <c r="I1342" s="22" t="b">
        <f t="shared" si="335"/>
        <v>0</v>
      </c>
      <c r="J1342" s="22" t="b">
        <f t="shared" si="329"/>
        <v>0</v>
      </c>
      <c r="K1342" s="3" t="str">
        <f>IF(AND(J1342,RIGHT(Y1342)="통"),Y1342,"")</f>
        <v/>
      </c>
      <c r="L1342" s="3" t="str">
        <f t="shared" si="330"/>
        <v/>
      </c>
      <c r="M1342" s="3" t="str">
        <f t="shared" si="331"/>
        <v/>
      </c>
      <c r="N1342" s="64" t="str">
        <f t="shared" si="336"/>
        <v/>
      </c>
      <c r="O1342" s="3" t="str">
        <f>IF(I1342,IF(I1343,CONCATENATE(Y1342,O1343),Y1342),"")</f>
        <v/>
      </c>
      <c r="P1342" s="19" t="str">
        <f>IF(G1342,O1342,IF(D1342,Y1342,""))</f>
        <v/>
      </c>
      <c r="Q1342" s="23">
        <f>_xlfn.XLOOKUP(R1342,summary!C1:C36,summary!B1:B36)</f>
        <v>43777</v>
      </c>
      <c r="R1342" s="24" t="str">
        <f t="shared" si="332"/>
        <v>동백2동</v>
      </c>
      <c r="S1342" s="24" t="str">
        <f>IF(J1342,Y1342,S1341)</f>
        <v>중23통</v>
      </c>
      <c r="T1342" s="24" t="str">
        <f>IF(J1342,P1343,T1341)</f>
        <v>(중동, 참솔마을월드메르디앙)</v>
      </c>
      <c r="U1342" s="24" t="str">
        <f t="shared" si="333"/>
        <v>중</v>
      </c>
      <c r="V1342" s="25">
        <f>IF(J1342,M1342,V1341)</f>
        <v>23</v>
      </c>
      <c r="W1342" s="25">
        <f t="shared" si="334"/>
        <v>11</v>
      </c>
      <c r="X1342" s="26"/>
      <c r="Y1342" s="7"/>
      <c r="Z1342" s="2" t="s">
        <v>118</v>
      </c>
      <c r="AA1342" s="2" t="s">
        <v>1572</v>
      </c>
      <c r="AB1342" s="5"/>
      <c r="AC1342" s="5"/>
      <c r="AD1342" s="5"/>
      <c r="AE1342" s="5"/>
      <c r="AF1342" s="5"/>
      <c r="AG1342" s="5"/>
    </row>
    <row r="1343" spans="1:33" ht="15.95" customHeight="1" x14ac:dyDescent="0.3">
      <c r="A1343" s="22" t="b">
        <f t="shared" si="323"/>
        <v>0</v>
      </c>
      <c r="B1343" s="22" t="b">
        <f t="shared" si="324"/>
        <v>0</v>
      </c>
      <c r="C1343" s="22" t="b">
        <f t="shared" si="325"/>
        <v>0</v>
      </c>
      <c r="D1343" s="22" t="b">
        <f t="shared" si="326"/>
        <v>0</v>
      </c>
      <c r="E1343" s="22" t="b">
        <f t="shared" si="327"/>
        <v>0</v>
      </c>
      <c r="F1343" s="22" t="b">
        <f t="shared" si="338"/>
        <v>0</v>
      </c>
      <c r="G1343" s="22" t="b">
        <f t="shared" si="337"/>
        <v>0</v>
      </c>
      <c r="H1343" s="22" t="b">
        <f t="shared" si="328"/>
        <v>0</v>
      </c>
      <c r="I1343" s="22" t="b">
        <f t="shared" si="335"/>
        <v>0</v>
      </c>
      <c r="J1343" s="22" t="b">
        <f t="shared" si="329"/>
        <v>0</v>
      </c>
      <c r="K1343" s="3" t="str">
        <f>IF(AND(J1343,RIGHT(Y1343)="통"),Y1343,"")</f>
        <v/>
      </c>
      <c r="L1343" s="3" t="str">
        <f t="shared" si="330"/>
        <v/>
      </c>
      <c r="M1343" s="3" t="str">
        <f t="shared" si="331"/>
        <v/>
      </c>
      <c r="N1343" s="64" t="str">
        <f t="shared" si="336"/>
        <v/>
      </c>
      <c r="O1343" s="3" t="str">
        <f>IF(I1343,IF(I1344,CONCATENATE(Y1343,O1344),Y1343),"")</f>
        <v/>
      </c>
      <c r="P1343" s="19" t="str">
        <f>IF(G1343,O1343,IF(D1343,Y1343,""))</f>
        <v/>
      </c>
      <c r="Q1343" s="23">
        <f>_xlfn.XLOOKUP(R1343,summary!C1:C36,summary!B1:B36)</f>
        <v>43777</v>
      </c>
      <c r="R1343" s="24" t="str">
        <f t="shared" si="332"/>
        <v>동백2동</v>
      </c>
      <c r="S1343" s="24" t="str">
        <f>IF(J1343,Y1343,S1342)</f>
        <v>중23통</v>
      </c>
      <c r="T1343" s="24" t="str">
        <f>IF(J1343,P1344,T1342)</f>
        <v>(중동, 참솔마을월드메르디앙)</v>
      </c>
      <c r="U1343" s="24" t="str">
        <f t="shared" si="333"/>
        <v>중</v>
      </c>
      <c r="V1343" s="25">
        <f>IF(J1343,M1343,V1342)</f>
        <v>23</v>
      </c>
      <c r="W1343" s="25">
        <f t="shared" si="334"/>
        <v>12</v>
      </c>
      <c r="X1343" s="26"/>
      <c r="Y1343" s="7"/>
      <c r="Z1343" s="2" t="s">
        <v>120</v>
      </c>
      <c r="AA1343" s="2" t="s">
        <v>1573</v>
      </c>
      <c r="AB1343" s="5"/>
      <c r="AC1343" s="5"/>
      <c r="AD1343" s="5"/>
      <c r="AE1343" s="5"/>
      <c r="AF1343" s="5"/>
      <c r="AG1343" s="5"/>
    </row>
    <row r="1344" spans="1:33" ht="15.95" customHeight="1" x14ac:dyDescent="0.3">
      <c r="A1344" s="22" t="b">
        <f t="shared" si="323"/>
        <v>0</v>
      </c>
      <c r="B1344" s="22" t="b">
        <f t="shared" si="324"/>
        <v>0</v>
      </c>
      <c r="C1344" s="22" t="b">
        <f t="shared" si="325"/>
        <v>0</v>
      </c>
      <c r="D1344" s="22" t="b">
        <f t="shared" si="326"/>
        <v>0</v>
      </c>
      <c r="E1344" s="22" t="b">
        <f t="shared" si="327"/>
        <v>0</v>
      </c>
      <c r="F1344" s="22" t="b">
        <f t="shared" si="338"/>
        <v>0</v>
      </c>
      <c r="G1344" s="22" t="b">
        <f t="shared" si="337"/>
        <v>0</v>
      </c>
      <c r="H1344" s="22" t="b">
        <f t="shared" si="328"/>
        <v>0</v>
      </c>
      <c r="I1344" s="22" t="b">
        <f t="shared" si="335"/>
        <v>0</v>
      </c>
      <c r="J1344" s="22" t="b">
        <f t="shared" si="329"/>
        <v>0</v>
      </c>
      <c r="K1344" s="3" t="str">
        <f>IF(AND(J1344,RIGHT(Y1344)="통"),Y1344,"")</f>
        <v/>
      </c>
      <c r="L1344" s="3" t="str">
        <f t="shared" si="330"/>
        <v/>
      </c>
      <c r="M1344" s="3" t="str">
        <f t="shared" si="331"/>
        <v/>
      </c>
      <c r="N1344" s="64" t="str">
        <f t="shared" si="336"/>
        <v/>
      </c>
      <c r="O1344" s="3" t="str">
        <f>IF(I1344,IF(I1345,CONCATENATE(Y1344,O1345),Y1344),"")</f>
        <v/>
      </c>
      <c r="P1344" s="19" t="str">
        <f>IF(G1344,O1344,IF(D1344,Y1344,""))</f>
        <v/>
      </c>
      <c r="Q1344" s="23">
        <f>_xlfn.XLOOKUP(R1344,summary!C1:C36,summary!B1:B36)</f>
        <v>43777</v>
      </c>
      <c r="R1344" s="24" t="str">
        <f t="shared" si="332"/>
        <v>동백2동</v>
      </c>
      <c r="S1344" s="24" t="str">
        <f>IF(J1344,Y1344,S1343)</f>
        <v>중23통</v>
      </c>
      <c r="T1344" s="24" t="str">
        <f>IF(J1344,P1345,T1343)</f>
        <v>(중동, 참솔마을월드메르디앙)</v>
      </c>
      <c r="U1344" s="24" t="str">
        <f t="shared" si="333"/>
        <v>중</v>
      </c>
      <c r="V1344" s="25">
        <f>IF(J1344,M1344,V1343)</f>
        <v>23</v>
      </c>
      <c r="W1344" s="25">
        <f t="shared" si="334"/>
        <v>13</v>
      </c>
      <c r="X1344" s="26"/>
      <c r="Y1344" s="7"/>
      <c r="Z1344" s="2" t="s">
        <v>137</v>
      </c>
      <c r="AA1344" s="2" t="s">
        <v>1574</v>
      </c>
      <c r="AB1344" s="5"/>
      <c r="AC1344" s="5"/>
      <c r="AD1344" s="5"/>
      <c r="AE1344" s="5"/>
      <c r="AF1344" s="5"/>
      <c r="AG1344" s="5"/>
    </row>
    <row r="1345" spans="1:33" ht="15.95" customHeight="1" x14ac:dyDescent="0.3">
      <c r="A1345" s="22" t="b">
        <f t="shared" si="323"/>
        <v>0</v>
      </c>
      <c r="B1345" s="22" t="b">
        <f t="shared" si="324"/>
        <v>0</v>
      </c>
      <c r="C1345" s="22" t="b">
        <f t="shared" si="325"/>
        <v>0</v>
      </c>
      <c r="D1345" s="22" t="b">
        <f t="shared" si="326"/>
        <v>0</v>
      </c>
      <c r="E1345" s="22" t="b">
        <f t="shared" si="327"/>
        <v>0</v>
      </c>
      <c r="F1345" s="22" t="b">
        <f t="shared" si="338"/>
        <v>0</v>
      </c>
      <c r="G1345" s="22" t="b">
        <f t="shared" si="337"/>
        <v>0</v>
      </c>
      <c r="H1345" s="22" t="b">
        <f t="shared" si="328"/>
        <v>0</v>
      </c>
      <c r="I1345" s="22" t="b">
        <f t="shared" si="335"/>
        <v>0</v>
      </c>
      <c r="J1345" s="22" t="b">
        <f t="shared" si="329"/>
        <v>0</v>
      </c>
      <c r="K1345" s="3" t="str">
        <f>IF(AND(J1345,RIGHT(Y1345)="통"),Y1345,"")</f>
        <v/>
      </c>
      <c r="L1345" s="3" t="str">
        <f t="shared" si="330"/>
        <v/>
      </c>
      <c r="M1345" s="3" t="str">
        <f t="shared" si="331"/>
        <v/>
      </c>
      <c r="N1345" s="64" t="str">
        <f t="shared" si="336"/>
        <v/>
      </c>
      <c r="O1345" s="3" t="str">
        <f>IF(I1345,IF(I1346,CONCATENATE(Y1345,O1346),Y1345),"")</f>
        <v/>
      </c>
      <c r="P1345" s="19" t="str">
        <f>IF(G1345,O1345,IF(D1345,Y1345,""))</f>
        <v/>
      </c>
      <c r="Q1345" s="23">
        <f>_xlfn.XLOOKUP(R1345,summary!C1:C36,summary!B1:B36)</f>
        <v>43777</v>
      </c>
      <c r="R1345" s="24" t="str">
        <f t="shared" si="332"/>
        <v>동백2동</v>
      </c>
      <c r="S1345" s="24" t="str">
        <f>IF(J1345,Y1345,S1344)</f>
        <v>중23통</v>
      </c>
      <c r="T1345" s="24" t="str">
        <f>IF(J1345,P1346,T1344)</f>
        <v>(중동, 참솔마을월드메르디앙)</v>
      </c>
      <c r="U1345" s="24" t="str">
        <f t="shared" si="333"/>
        <v>중</v>
      </c>
      <c r="V1345" s="25">
        <f>IF(J1345,M1345,V1344)</f>
        <v>23</v>
      </c>
      <c r="W1345" s="25">
        <f t="shared" si="334"/>
        <v>14</v>
      </c>
      <c r="X1345" s="26"/>
      <c r="Y1345" s="7"/>
      <c r="Z1345" s="2" t="s">
        <v>139</v>
      </c>
      <c r="AA1345" s="2" t="s">
        <v>1575</v>
      </c>
      <c r="AB1345" s="5"/>
      <c r="AC1345" s="5"/>
      <c r="AD1345" s="5"/>
      <c r="AE1345" s="5"/>
      <c r="AF1345" s="5"/>
      <c r="AG1345" s="5"/>
    </row>
    <row r="1346" spans="1:33" ht="15.95" customHeight="1" x14ac:dyDescent="0.3">
      <c r="A1346" s="22" t="b">
        <f t="shared" ref="A1346:A1409" si="339">LEN(Y1346)&gt;0</f>
        <v>0</v>
      </c>
      <c r="B1346" s="22" t="b">
        <f t="shared" ref="B1346:B1409" si="340">LEFT(Y1346)="("</f>
        <v>0</v>
      </c>
      <c r="C1346" s="22" t="b">
        <f t="shared" ref="C1346:C1409" si="341">RIGHT(Y1346)=")"</f>
        <v>0</v>
      </c>
      <c r="D1346" s="22" t="b">
        <f t="shared" ref="D1346:D1409" si="342">AND(B1346,C1346)</f>
        <v>0</v>
      </c>
      <c r="E1346" s="22" t="b">
        <f t="shared" ref="E1346:E1409" si="343">OR(B1346,C1346)</f>
        <v>0</v>
      </c>
      <c r="F1346" s="22" t="b">
        <f t="shared" si="338"/>
        <v>0</v>
      </c>
      <c r="G1346" s="22" t="b">
        <f t="shared" si="337"/>
        <v>0</v>
      </c>
      <c r="H1346" s="22" t="b">
        <f t="shared" ref="H1346:H1409" si="344">AND(C1346,$F1346)</f>
        <v>0</v>
      </c>
      <c r="I1346" s="22" t="b">
        <f t="shared" si="335"/>
        <v>0</v>
      </c>
      <c r="J1346" s="22" t="b">
        <f t="shared" ref="J1346:J1409" si="345">AND(A1346,NOT(B1346),NOT(I1346))</f>
        <v>0</v>
      </c>
      <c r="K1346" s="3" t="str">
        <f>IF(AND(J1346,RIGHT(Y1346)="통"),Y1346,"")</f>
        <v/>
      </c>
      <c r="L1346" s="3" t="str">
        <f t="shared" ref="L1346:L1409" si="346">RIGHT(SUBSTITUTE(K1346,"통",""),2)</f>
        <v/>
      </c>
      <c r="M1346" s="3" t="str">
        <f t="shared" ref="M1346:M1409" si="347">IF(LEN(L1346)=0,"",IF(CODE(L1346)&lt;60,VALUE(L1346),VALUE(RIGHT(L1346))))</f>
        <v/>
      </c>
      <c r="N1346" s="64" t="str">
        <f t="shared" si="336"/>
        <v/>
      </c>
      <c r="O1346" s="3" t="str">
        <f>IF(I1346,IF(I1347,CONCATENATE(Y1346,O1347),Y1346),"")</f>
        <v/>
      </c>
      <c r="P1346" s="19" t="str">
        <f>IF(G1346,O1346,IF(D1346,Y1346,""))</f>
        <v/>
      </c>
      <c r="Q1346" s="23">
        <f>_xlfn.XLOOKUP(R1346,summary!C1:C36,summary!B1:B36)</f>
        <v>43777</v>
      </c>
      <c r="R1346" s="24" t="str">
        <f t="shared" ref="R1346:R1409" si="348">IF($X1346="",R1345,$X1346)</f>
        <v>동백2동</v>
      </c>
      <c r="S1346" s="24" t="str">
        <f>IF(J1346,Y1346,S1345)</f>
        <v>중23통</v>
      </c>
      <c r="T1346" s="24" t="str">
        <f>IF(J1346,P1347,T1345)</f>
        <v>(중동, 참솔마을월드메르디앙)</v>
      </c>
      <c r="U1346" s="24" t="str">
        <f t="shared" ref="U1346:U1409" si="349">IF($J1346,N1346,U1345)</f>
        <v>중</v>
      </c>
      <c r="V1346" s="25">
        <f>IF(J1346,M1346,V1345)</f>
        <v>23</v>
      </c>
      <c r="W1346" s="24" t="str">
        <f t="shared" ref="W1346:W1409" si="350">IF(ISBLANK(Z1346),"",IF(LEN(TRIM(Z1346))&lt;4,VALUE(SUBSTITUTE(TRIM(Z1346),"반","")),""))</f>
        <v/>
      </c>
      <c r="X1346" s="26"/>
      <c r="Y1346" s="7"/>
      <c r="Z1346" s="7"/>
      <c r="AA1346" s="7"/>
      <c r="AB1346" s="5"/>
      <c r="AC1346" s="5"/>
      <c r="AD1346" s="5"/>
      <c r="AE1346" s="5"/>
      <c r="AF1346" s="5"/>
      <c r="AG1346" s="5"/>
    </row>
    <row r="1347" spans="1:33" ht="15.95" customHeight="1" x14ac:dyDescent="0.3">
      <c r="A1347" s="22" t="b">
        <f t="shared" si="339"/>
        <v>0</v>
      </c>
      <c r="B1347" s="22" t="b">
        <f t="shared" si="340"/>
        <v>0</v>
      </c>
      <c r="C1347" s="22" t="b">
        <f t="shared" si="341"/>
        <v>0</v>
      </c>
      <c r="D1347" s="22" t="b">
        <f t="shared" si="342"/>
        <v>0</v>
      </c>
      <c r="E1347" s="22" t="b">
        <f t="shared" si="343"/>
        <v>0</v>
      </c>
      <c r="F1347" s="22" t="b">
        <f t="shared" si="338"/>
        <v>0</v>
      </c>
      <c r="G1347" s="22" t="b">
        <f t="shared" si="337"/>
        <v>0</v>
      </c>
      <c r="H1347" s="22" t="b">
        <f t="shared" si="344"/>
        <v>0</v>
      </c>
      <c r="I1347" s="22" t="b">
        <f t="shared" ref="I1347:I1410" si="351">IF(G1347,G1347,IF(H1346,FALSE,I1346))</f>
        <v>0</v>
      </c>
      <c r="J1347" s="22" t="b">
        <f t="shared" si="345"/>
        <v>0</v>
      </c>
      <c r="K1347" s="3" t="str">
        <f>IF(AND(J1347,RIGHT(Y1347)="통"),Y1347,"")</f>
        <v/>
      </c>
      <c r="L1347" s="3" t="str">
        <f t="shared" si="346"/>
        <v/>
      </c>
      <c r="M1347" s="3" t="str">
        <f t="shared" si="347"/>
        <v/>
      </c>
      <c r="N1347" s="64" t="str">
        <f t="shared" ref="N1347:N1410" si="352">SUBSTITUTE(K1347,_xlfn.CONCAT(M1347,"통"),"")</f>
        <v/>
      </c>
      <c r="O1347" s="3" t="str">
        <f>IF(I1347,IF(I1348,CONCATENATE(Y1347,O1348),Y1347),"")</f>
        <v/>
      </c>
      <c r="P1347" s="19" t="str">
        <f>IF(G1347,O1347,IF(D1347,Y1347,""))</f>
        <v/>
      </c>
      <c r="Q1347" s="23">
        <f>_xlfn.XLOOKUP(R1347,summary!C1:C36,summary!B1:B36)</f>
        <v>43777</v>
      </c>
      <c r="R1347" s="24" t="str">
        <f t="shared" si="348"/>
        <v>동백2동</v>
      </c>
      <c r="S1347" s="24" t="str">
        <f>IF(J1347,Y1347,S1346)</f>
        <v>중23통</v>
      </c>
      <c r="T1347" s="24" t="str">
        <f>IF(J1347,P1348,T1346)</f>
        <v>(중동, 참솔마을월드메르디앙)</v>
      </c>
      <c r="U1347" s="24" t="str">
        <f t="shared" si="349"/>
        <v>중</v>
      </c>
      <c r="V1347" s="25">
        <f>IF(J1347,M1347,V1346)</f>
        <v>23</v>
      </c>
      <c r="W1347" s="24" t="str">
        <f t="shared" si="350"/>
        <v/>
      </c>
      <c r="X1347" s="26"/>
      <c r="Y1347" s="7"/>
      <c r="Z1347" s="7"/>
      <c r="AA1347" s="7"/>
      <c r="AB1347" s="5"/>
      <c r="AC1347" s="5"/>
      <c r="AD1347" s="5"/>
      <c r="AE1347" s="5"/>
      <c r="AF1347" s="5"/>
      <c r="AG1347" s="5"/>
    </row>
    <row r="1348" spans="1:33" ht="15.95" customHeight="1" x14ac:dyDescent="0.3">
      <c r="A1348" s="22" t="b">
        <f t="shared" si="339"/>
        <v>1</v>
      </c>
      <c r="B1348" s="22" t="b">
        <f t="shared" si="340"/>
        <v>0</v>
      </c>
      <c r="C1348" s="22" t="b">
        <f t="shared" si="341"/>
        <v>0</v>
      </c>
      <c r="D1348" s="22" t="b">
        <f t="shared" si="342"/>
        <v>0</v>
      </c>
      <c r="E1348" s="22" t="b">
        <f t="shared" si="343"/>
        <v>0</v>
      </c>
      <c r="F1348" s="22" t="b">
        <f t="shared" si="338"/>
        <v>0</v>
      </c>
      <c r="G1348" s="22" t="b">
        <f t="shared" si="337"/>
        <v>0</v>
      </c>
      <c r="H1348" s="22" t="b">
        <f t="shared" si="344"/>
        <v>0</v>
      </c>
      <c r="I1348" s="22" t="b">
        <f t="shared" si="351"/>
        <v>0</v>
      </c>
      <c r="J1348" s="22" t="b">
        <f t="shared" si="345"/>
        <v>1</v>
      </c>
      <c r="K1348" s="3" t="str">
        <f>IF(AND(J1348,RIGHT(Y1348)="통"),Y1348,"")</f>
        <v/>
      </c>
      <c r="L1348" s="3" t="str">
        <f t="shared" si="346"/>
        <v/>
      </c>
      <c r="M1348" s="3" t="str">
        <f t="shared" si="347"/>
        <v/>
      </c>
      <c r="N1348" s="64" t="str">
        <f t="shared" si="352"/>
        <v/>
      </c>
      <c r="O1348" s="3" t="str">
        <f>IF(I1348,IF(I1349,CONCATENATE(Y1348,O1349),Y1348),"")</f>
        <v/>
      </c>
      <c r="P1348" s="19" t="str">
        <f>IF(G1348,O1348,IF(D1348,Y1348,""))</f>
        <v/>
      </c>
      <c r="Q1348" s="23" t="e">
        <f>_xlfn.XLOOKUP(R1348,summary!C1:C36,summary!B1:B36)</f>
        <v>#N/A</v>
      </c>
      <c r="R1348" s="24" t="str">
        <f t="shared" si="348"/>
        <v>읍 면 동</v>
      </c>
      <c r="S1348" s="24" t="str">
        <f>IF(J1348,Y1348,S1347)</f>
        <v>통 리 명</v>
      </c>
      <c r="T1348" s="24" t="str">
        <f>IF(J1348,P1349,T1347)</f>
        <v/>
      </c>
      <c r="U1348" s="25" t="str">
        <f t="shared" si="349"/>
        <v/>
      </c>
      <c r="V1348" s="24" t="str">
        <f>IF(J1348,M1348,V1347)</f>
        <v/>
      </c>
      <c r="W1348" s="24" t="str">
        <f t="shared" si="350"/>
        <v/>
      </c>
      <c r="X1348" s="21" t="s">
        <v>141</v>
      </c>
      <c r="Y1348" s="2" t="s">
        <v>142</v>
      </c>
      <c r="Z1348" s="2" t="s">
        <v>74</v>
      </c>
      <c r="AA1348" s="2" t="s">
        <v>143</v>
      </c>
      <c r="AB1348" s="5"/>
      <c r="AC1348" s="5"/>
      <c r="AD1348" s="5"/>
      <c r="AE1348" s="5"/>
      <c r="AF1348" s="5"/>
      <c r="AG1348" s="5"/>
    </row>
    <row r="1349" spans="1:33" ht="15.95" customHeight="1" x14ac:dyDescent="0.3">
      <c r="A1349" s="22" t="b">
        <f t="shared" si="339"/>
        <v>1</v>
      </c>
      <c r="B1349" s="22" t="b">
        <f t="shared" si="340"/>
        <v>0</v>
      </c>
      <c r="C1349" s="22" t="b">
        <f t="shared" si="341"/>
        <v>0</v>
      </c>
      <c r="D1349" s="22" t="b">
        <f t="shared" si="342"/>
        <v>0</v>
      </c>
      <c r="E1349" s="22" t="b">
        <f t="shared" si="343"/>
        <v>0</v>
      </c>
      <c r="F1349" s="22" t="b">
        <f t="shared" si="338"/>
        <v>0</v>
      </c>
      <c r="G1349" s="22" t="b">
        <f t="shared" si="337"/>
        <v>0</v>
      </c>
      <c r="H1349" s="22" t="b">
        <f t="shared" si="344"/>
        <v>0</v>
      </c>
      <c r="I1349" s="22" t="b">
        <f t="shared" si="351"/>
        <v>0</v>
      </c>
      <c r="J1349" s="22" t="b">
        <f t="shared" si="345"/>
        <v>1</v>
      </c>
      <c r="K1349" s="3" t="str">
        <f>IF(AND(J1349,RIGHT(Y1349)="통"),Y1349,"")</f>
        <v>보정1통</v>
      </c>
      <c r="L1349" s="3" t="str">
        <f t="shared" si="346"/>
        <v>정1</v>
      </c>
      <c r="M1349" s="22">
        <f t="shared" si="347"/>
        <v>1</v>
      </c>
      <c r="N1349" s="64" t="str">
        <f t="shared" si="352"/>
        <v>보정</v>
      </c>
      <c r="O1349" s="3" t="str">
        <f>IF(I1349,IF(I1350,CONCATENATE(Y1349,O1350),Y1349),"")</f>
        <v/>
      </c>
      <c r="P1349" s="19" t="str">
        <f>IF(G1349,O1349,IF(D1349,Y1349,""))</f>
        <v/>
      </c>
      <c r="Q1349" s="23">
        <f>_xlfn.XLOOKUP(R1349,summary!C1:C36,summary!B1:B36)</f>
        <v>43840</v>
      </c>
      <c r="R1349" s="24" t="str">
        <f t="shared" si="348"/>
        <v>보정동</v>
      </c>
      <c r="S1349" s="24" t="str">
        <f>IF(J1349,Y1349,S1348)</f>
        <v>보정1통</v>
      </c>
      <c r="T1349" s="24" t="str">
        <f>IF(J1349,P1350,T1348)</f>
        <v>(보정동, 연원)</v>
      </c>
      <c r="U1349" s="24" t="str">
        <f t="shared" si="349"/>
        <v>보정</v>
      </c>
      <c r="V1349" s="25">
        <f>IF(J1349,M1349,V1348)</f>
        <v>1</v>
      </c>
      <c r="W1349" s="25">
        <f t="shared" si="350"/>
        <v>1</v>
      </c>
      <c r="X1349" s="21" t="s">
        <v>40</v>
      </c>
      <c r="Y1349" s="2" t="s">
        <v>1576</v>
      </c>
      <c r="Z1349" s="2" t="s">
        <v>79</v>
      </c>
      <c r="AA1349" s="2" t="s">
        <v>1579</v>
      </c>
      <c r="AB1349" s="5"/>
      <c r="AC1349" s="5"/>
      <c r="AD1349" s="5"/>
      <c r="AE1349" s="5"/>
      <c r="AF1349" s="5"/>
      <c r="AG1349" s="5"/>
    </row>
    <row r="1350" spans="1:33" ht="15.95" customHeight="1" x14ac:dyDescent="0.3">
      <c r="A1350" s="22" t="b">
        <f t="shared" si="339"/>
        <v>1</v>
      </c>
      <c r="B1350" s="22" t="b">
        <f t="shared" si="340"/>
        <v>1</v>
      </c>
      <c r="C1350" s="22" t="b">
        <f t="shared" si="341"/>
        <v>1</v>
      </c>
      <c r="D1350" s="22" t="b">
        <f t="shared" si="342"/>
        <v>1</v>
      </c>
      <c r="E1350" s="22" t="b">
        <f t="shared" si="343"/>
        <v>1</v>
      </c>
      <c r="F1350" s="22" t="b">
        <f t="shared" si="338"/>
        <v>0</v>
      </c>
      <c r="G1350" s="22" t="b">
        <f t="shared" si="337"/>
        <v>0</v>
      </c>
      <c r="H1350" s="22" t="b">
        <f t="shared" si="344"/>
        <v>0</v>
      </c>
      <c r="I1350" s="22" t="b">
        <f t="shared" si="351"/>
        <v>0</v>
      </c>
      <c r="J1350" s="22" t="b">
        <f t="shared" si="345"/>
        <v>0</v>
      </c>
      <c r="K1350" s="3" t="str">
        <f>IF(AND(J1350,RIGHT(Y1350)="통"),Y1350,"")</f>
        <v/>
      </c>
      <c r="L1350" s="3" t="str">
        <f t="shared" si="346"/>
        <v/>
      </c>
      <c r="M1350" s="3" t="str">
        <f t="shared" si="347"/>
        <v/>
      </c>
      <c r="N1350" s="64" t="str">
        <f t="shared" si="352"/>
        <v/>
      </c>
      <c r="O1350" s="3" t="str">
        <f>IF(I1350,IF(I1351,CONCATENATE(Y1350,O1351),Y1350),"")</f>
        <v/>
      </c>
      <c r="P1350" s="19" t="str">
        <f>IF(G1350,O1350,IF(D1350,Y1350,""))</f>
        <v>(보정동, 연원)</v>
      </c>
      <c r="Q1350" s="23">
        <f>_xlfn.XLOOKUP(R1350,summary!C1:C36,summary!B1:B36)</f>
        <v>43840</v>
      </c>
      <c r="R1350" s="24" t="str">
        <f t="shared" si="348"/>
        <v>보정동</v>
      </c>
      <c r="S1350" s="24" t="str">
        <f>IF(J1350,Y1350,S1349)</f>
        <v>보정1통</v>
      </c>
      <c r="T1350" s="24" t="str">
        <f>IF(J1350,P1351,T1349)</f>
        <v>(보정동, 연원)</v>
      </c>
      <c r="U1350" s="24" t="str">
        <f t="shared" si="349"/>
        <v>보정</v>
      </c>
      <c r="V1350" s="25">
        <f>IF(J1350,M1350,V1349)</f>
        <v>1</v>
      </c>
      <c r="W1350" s="24" t="str">
        <f t="shared" si="350"/>
        <v/>
      </c>
      <c r="X1350" s="26"/>
      <c r="Y1350" s="2" t="s">
        <v>1578</v>
      </c>
      <c r="Z1350" s="7"/>
      <c r="AA1350" s="7"/>
      <c r="AB1350" s="5"/>
      <c r="AC1350" s="5"/>
      <c r="AD1350" s="5"/>
      <c r="AE1350" s="5"/>
      <c r="AF1350" s="5"/>
      <c r="AG1350" s="5"/>
    </row>
    <row r="1351" spans="1:33" ht="15.95" customHeight="1" x14ac:dyDescent="0.3">
      <c r="A1351" s="22" t="b">
        <f t="shared" si="339"/>
        <v>0</v>
      </c>
      <c r="B1351" s="22" t="b">
        <f t="shared" si="340"/>
        <v>0</v>
      </c>
      <c r="C1351" s="22" t="b">
        <f t="shared" si="341"/>
        <v>0</v>
      </c>
      <c r="D1351" s="22" t="b">
        <f t="shared" si="342"/>
        <v>0</v>
      </c>
      <c r="E1351" s="22" t="b">
        <f t="shared" si="343"/>
        <v>0</v>
      </c>
      <c r="F1351" s="22" t="b">
        <f t="shared" si="338"/>
        <v>0</v>
      </c>
      <c r="G1351" s="22" t="b">
        <f t="shared" si="337"/>
        <v>0</v>
      </c>
      <c r="H1351" s="22" t="b">
        <f t="shared" si="344"/>
        <v>0</v>
      </c>
      <c r="I1351" s="22" t="b">
        <f t="shared" si="351"/>
        <v>0</v>
      </c>
      <c r="J1351" s="22" t="b">
        <f t="shared" si="345"/>
        <v>0</v>
      </c>
      <c r="K1351" s="3" t="str">
        <f>IF(AND(J1351,RIGHT(Y1351)="통"),Y1351,"")</f>
        <v/>
      </c>
      <c r="L1351" s="3" t="str">
        <f t="shared" si="346"/>
        <v/>
      </c>
      <c r="M1351" s="3" t="str">
        <f t="shared" si="347"/>
        <v/>
      </c>
      <c r="N1351" s="64" t="str">
        <f t="shared" si="352"/>
        <v/>
      </c>
      <c r="O1351" s="3" t="str">
        <f>IF(I1351,IF(I1352,CONCATENATE(Y1351,O1352),Y1351),"")</f>
        <v/>
      </c>
      <c r="P1351" s="19" t="str">
        <f>IF(G1351,O1351,IF(D1351,Y1351,""))</f>
        <v/>
      </c>
      <c r="Q1351" s="23">
        <f>_xlfn.XLOOKUP(R1351,summary!C1:C36,summary!B1:B36)</f>
        <v>43840</v>
      </c>
      <c r="R1351" s="24" t="str">
        <f t="shared" si="348"/>
        <v>보정동</v>
      </c>
      <c r="S1351" s="24" t="str">
        <f>IF(J1351,Y1351,S1350)</f>
        <v>보정1통</v>
      </c>
      <c r="T1351" s="24" t="str">
        <f>IF(J1351,P1352,T1350)</f>
        <v>(보정동, 연원)</v>
      </c>
      <c r="U1351" s="24" t="str">
        <f t="shared" si="349"/>
        <v>보정</v>
      </c>
      <c r="V1351" s="25">
        <f>IF(J1351,M1351,V1350)</f>
        <v>1</v>
      </c>
      <c r="W1351" s="25">
        <f t="shared" si="350"/>
        <v>2</v>
      </c>
      <c r="X1351" s="26"/>
      <c r="Y1351" s="7"/>
      <c r="Z1351" s="2" t="s">
        <v>81</v>
      </c>
      <c r="AA1351" s="2" t="s">
        <v>1580</v>
      </c>
      <c r="AB1351" s="5"/>
      <c r="AC1351" s="5"/>
      <c r="AD1351" s="5"/>
      <c r="AE1351" s="5"/>
      <c r="AF1351" s="5"/>
      <c r="AG1351" s="5"/>
    </row>
    <row r="1352" spans="1:33" ht="15.95" customHeight="1" x14ac:dyDescent="0.3">
      <c r="A1352" s="22" t="b">
        <f t="shared" si="339"/>
        <v>1</v>
      </c>
      <c r="B1352" s="22" t="b">
        <f t="shared" si="340"/>
        <v>0</v>
      </c>
      <c r="C1352" s="22" t="b">
        <f t="shared" si="341"/>
        <v>0</v>
      </c>
      <c r="D1352" s="22" t="b">
        <f t="shared" si="342"/>
        <v>0</v>
      </c>
      <c r="E1352" s="22" t="b">
        <f t="shared" si="343"/>
        <v>0</v>
      </c>
      <c r="F1352" s="22" t="b">
        <f t="shared" si="338"/>
        <v>0</v>
      </c>
      <c r="G1352" s="22" t="b">
        <f t="shared" si="337"/>
        <v>0</v>
      </c>
      <c r="H1352" s="22" t="b">
        <f t="shared" si="344"/>
        <v>0</v>
      </c>
      <c r="I1352" s="22" t="b">
        <f t="shared" si="351"/>
        <v>0</v>
      </c>
      <c r="J1352" s="22" t="b">
        <f t="shared" si="345"/>
        <v>1</v>
      </c>
      <c r="K1352" s="3" t="str">
        <f>IF(AND(J1352,RIGHT(Y1352)="통"),Y1352,"")</f>
        <v>보정2통</v>
      </c>
      <c r="L1352" s="3" t="str">
        <f t="shared" si="346"/>
        <v>정2</v>
      </c>
      <c r="M1352" s="22">
        <f t="shared" si="347"/>
        <v>2</v>
      </c>
      <c r="N1352" s="64" t="str">
        <f t="shared" si="352"/>
        <v>보정</v>
      </c>
      <c r="O1352" s="3" t="str">
        <f>IF(I1352,IF(I1353,CONCATENATE(Y1352,O1353),Y1352),"")</f>
        <v/>
      </c>
      <c r="P1352" s="19" t="str">
        <f>IF(G1352,O1352,IF(D1352,Y1352,""))</f>
        <v/>
      </c>
      <c r="Q1352" s="23">
        <f>_xlfn.XLOOKUP(R1352,summary!C1:C36,summary!B1:B36)</f>
        <v>43840</v>
      </c>
      <c r="R1352" s="24" t="str">
        <f t="shared" si="348"/>
        <v>보정동</v>
      </c>
      <c r="S1352" s="24" t="str">
        <f>IF(J1352,Y1352,S1351)</f>
        <v>보정2통</v>
      </c>
      <c r="T1352" s="24" t="str">
        <f>IF(J1352,P1353,T1351)</f>
        <v>(보정동, 소실)</v>
      </c>
      <c r="U1352" s="24" t="str">
        <f t="shared" si="349"/>
        <v>보정</v>
      </c>
      <c r="V1352" s="25">
        <f>IF(J1352,M1352,V1351)</f>
        <v>2</v>
      </c>
      <c r="W1352" s="25">
        <f t="shared" si="350"/>
        <v>1</v>
      </c>
      <c r="X1352" s="26"/>
      <c r="Y1352" s="2" t="s">
        <v>1581</v>
      </c>
      <c r="Z1352" s="2" t="s">
        <v>79</v>
      </c>
      <c r="AA1352" s="2" t="s">
        <v>1583</v>
      </c>
      <c r="AB1352" s="5"/>
      <c r="AC1352" s="5"/>
      <c r="AD1352" s="5"/>
      <c r="AE1352" s="5"/>
      <c r="AF1352" s="5"/>
      <c r="AG1352" s="5"/>
    </row>
    <row r="1353" spans="1:33" ht="15.95" customHeight="1" x14ac:dyDescent="0.3">
      <c r="A1353" s="22" t="b">
        <f t="shared" si="339"/>
        <v>1</v>
      </c>
      <c r="B1353" s="22" t="b">
        <f t="shared" si="340"/>
        <v>1</v>
      </c>
      <c r="C1353" s="22" t="b">
        <f t="shared" si="341"/>
        <v>1</v>
      </c>
      <c r="D1353" s="22" t="b">
        <f t="shared" si="342"/>
        <v>1</v>
      </c>
      <c r="E1353" s="22" t="b">
        <f t="shared" si="343"/>
        <v>1</v>
      </c>
      <c r="F1353" s="22" t="b">
        <f t="shared" si="338"/>
        <v>0</v>
      </c>
      <c r="G1353" s="22" t="b">
        <f t="shared" si="337"/>
        <v>0</v>
      </c>
      <c r="H1353" s="22" t="b">
        <f t="shared" si="344"/>
        <v>0</v>
      </c>
      <c r="I1353" s="22" t="b">
        <f t="shared" si="351"/>
        <v>0</v>
      </c>
      <c r="J1353" s="22" t="b">
        <f t="shared" si="345"/>
        <v>0</v>
      </c>
      <c r="K1353" s="3" t="str">
        <f>IF(AND(J1353,RIGHT(Y1353)="통"),Y1353,"")</f>
        <v/>
      </c>
      <c r="L1353" s="3" t="str">
        <f t="shared" si="346"/>
        <v/>
      </c>
      <c r="M1353" s="3" t="str">
        <f t="shared" si="347"/>
        <v/>
      </c>
      <c r="N1353" s="64" t="str">
        <f t="shared" si="352"/>
        <v/>
      </c>
      <c r="O1353" s="3" t="str">
        <f>IF(I1353,IF(I1354,CONCATENATE(Y1353,O1354),Y1353),"")</f>
        <v/>
      </c>
      <c r="P1353" s="19" t="str">
        <f>IF(G1353,O1353,IF(D1353,Y1353,""))</f>
        <v>(보정동, 소실)</v>
      </c>
      <c r="Q1353" s="23">
        <f>_xlfn.XLOOKUP(R1353,summary!C1:C36,summary!B1:B36)</f>
        <v>43840</v>
      </c>
      <c r="R1353" s="24" t="str">
        <f t="shared" si="348"/>
        <v>보정동</v>
      </c>
      <c r="S1353" s="24" t="str">
        <f>IF(J1353,Y1353,S1352)</f>
        <v>보정2통</v>
      </c>
      <c r="T1353" s="24" t="str">
        <f>IF(J1353,P1354,T1352)</f>
        <v>(보정동, 소실)</v>
      </c>
      <c r="U1353" s="24" t="str">
        <f t="shared" si="349"/>
        <v>보정</v>
      </c>
      <c r="V1353" s="25">
        <f>IF(J1353,M1353,V1352)</f>
        <v>2</v>
      </c>
      <c r="W1353" s="25">
        <f t="shared" si="350"/>
        <v>2</v>
      </c>
      <c r="X1353" s="26"/>
      <c r="Y1353" s="2" t="s">
        <v>1582</v>
      </c>
      <c r="Z1353" s="2" t="s">
        <v>81</v>
      </c>
      <c r="AA1353" s="2" t="s">
        <v>1584</v>
      </c>
      <c r="AB1353" s="5"/>
      <c r="AC1353" s="5"/>
      <c r="AD1353" s="5"/>
      <c r="AE1353" s="5"/>
      <c r="AF1353" s="5"/>
      <c r="AG1353" s="5"/>
    </row>
    <row r="1354" spans="1:33" ht="15.95" customHeight="1" x14ac:dyDescent="0.3">
      <c r="A1354" s="22" t="b">
        <f t="shared" si="339"/>
        <v>1</v>
      </c>
      <c r="B1354" s="22" t="b">
        <f t="shared" si="340"/>
        <v>0</v>
      </c>
      <c r="C1354" s="22" t="b">
        <f t="shared" si="341"/>
        <v>0</v>
      </c>
      <c r="D1354" s="22" t="b">
        <f t="shared" si="342"/>
        <v>0</v>
      </c>
      <c r="E1354" s="22" t="b">
        <f t="shared" si="343"/>
        <v>0</v>
      </c>
      <c r="F1354" s="22" t="b">
        <f t="shared" si="338"/>
        <v>0</v>
      </c>
      <c r="G1354" s="22" t="b">
        <f t="shared" si="337"/>
        <v>0</v>
      </c>
      <c r="H1354" s="22" t="b">
        <f t="shared" si="344"/>
        <v>0</v>
      </c>
      <c r="I1354" s="22" t="b">
        <f t="shared" si="351"/>
        <v>0</v>
      </c>
      <c r="J1354" s="22" t="b">
        <f t="shared" si="345"/>
        <v>1</v>
      </c>
      <c r="K1354" s="3" t="str">
        <f>IF(AND(J1354,RIGHT(Y1354)="통"),Y1354,"")</f>
        <v>보정3통</v>
      </c>
      <c r="L1354" s="3" t="str">
        <f t="shared" si="346"/>
        <v>정3</v>
      </c>
      <c r="M1354" s="22">
        <f t="shared" si="347"/>
        <v>3</v>
      </c>
      <c r="N1354" s="64" t="str">
        <f t="shared" si="352"/>
        <v>보정</v>
      </c>
      <c r="O1354" s="3" t="str">
        <f>IF(I1354,IF(I1355,CONCATENATE(Y1354,O1355),Y1354),"")</f>
        <v/>
      </c>
      <c r="P1354" s="19" t="str">
        <f>IF(G1354,O1354,IF(D1354,Y1354,""))</f>
        <v/>
      </c>
      <c r="Q1354" s="23">
        <f>_xlfn.XLOOKUP(R1354,summary!C1:C36,summary!B1:B36)</f>
        <v>43840</v>
      </c>
      <c r="R1354" s="24" t="str">
        <f t="shared" si="348"/>
        <v>보정동</v>
      </c>
      <c r="S1354" s="24" t="str">
        <f>IF(J1354,Y1354,S1353)</f>
        <v>보정3통</v>
      </c>
      <c r="T1354" s="24" t="str">
        <f>IF(J1354,P1355,T1353)</f>
        <v>(보정동, 독정)</v>
      </c>
      <c r="U1354" s="24" t="str">
        <f t="shared" si="349"/>
        <v>보정</v>
      </c>
      <c r="V1354" s="25">
        <f>IF(J1354,M1354,V1353)</f>
        <v>3</v>
      </c>
      <c r="W1354" s="25">
        <f t="shared" si="350"/>
        <v>1</v>
      </c>
      <c r="X1354" s="26"/>
      <c r="Y1354" s="2" t="s">
        <v>1585</v>
      </c>
      <c r="Z1354" s="2" t="s">
        <v>79</v>
      </c>
      <c r="AA1354" s="2" t="s">
        <v>1587</v>
      </c>
      <c r="AB1354" s="5"/>
      <c r="AC1354" s="5"/>
      <c r="AD1354" s="5"/>
      <c r="AE1354" s="5"/>
      <c r="AF1354" s="5"/>
      <c r="AG1354" s="5"/>
    </row>
    <row r="1355" spans="1:33" ht="15.95" customHeight="1" x14ac:dyDescent="0.3">
      <c r="A1355" s="22" t="b">
        <f t="shared" si="339"/>
        <v>1</v>
      </c>
      <c r="B1355" s="22" t="b">
        <f t="shared" si="340"/>
        <v>1</v>
      </c>
      <c r="C1355" s="22" t="b">
        <f t="shared" si="341"/>
        <v>1</v>
      </c>
      <c r="D1355" s="22" t="b">
        <f t="shared" si="342"/>
        <v>1</v>
      </c>
      <c r="E1355" s="22" t="b">
        <f t="shared" si="343"/>
        <v>1</v>
      </c>
      <c r="F1355" s="22" t="b">
        <f t="shared" si="338"/>
        <v>0</v>
      </c>
      <c r="G1355" s="22" t="b">
        <f t="shared" si="337"/>
        <v>0</v>
      </c>
      <c r="H1355" s="22" t="b">
        <f t="shared" si="344"/>
        <v>0</v>
      </c>
      <c r="I1355" s="22" t="b">
        <f t="shared" si="351"/>
        <v>0</v>
      </c>
      <c r="J1355" s="22" t="b">
        <f t="shared" si="345"/>
        <v>0</v>
      </c>
      <c r="K1355" s="3" t="str">
        <f>IF(AND(J1355,RIGHT(Y1355)="통"),Y1355,"")</f>
        <v/>
      </c>
      <c r="L1355" s="3" t="str">
        <f t="shared" si="346"/>
        <v/>
      </c>
      <c r="M1355" s="3" t="str">
        <f t="shared" si="347"/>
        <v/>
      </c>
      <c r="N1355" s="64" t="str">
        <f t="shared" si="352"/>
        <v/>
      </c>
      <c r="O1355" s="3" t="str">
        <f>IF(I1355,IF(I1356,CONCATENATE(Y1355,O1356),Y1355),"")</f>
        <v/>
      </c>
      <c r="P1355" s="19" t="str">
        <f>IF(G1355,O1355,IF(D1355,Y1355,""))</f>
        <v>(보정동, 독정)</v>
      </c>
      <c r="Q1355" s="23">
        <f>_xlfn.XLOOKUP(R1355,summary!C1:C36,summary!B1:B36)</f>
        <v>43840</v>
      </c>
      <c r="R1355" s="24" t="str">
        <f t="shared" si="348"/>
        <v>보정동</v>
      </c>
      <c r="S1355" s="24" t="str">
        <f>IF(J1355,Y1355,S1354)</f>
        <v>보정3통</v>
      </c>
      <c r="T1355" s="24" t="str">
        <f>IF(J1355,P1356,T1354)</f>
        <v>(보정동, 독정)</v>
      </c>
      <c r="U1355" s="24" t="str">
        <f t="shared" si="349"/>
        <v>보정</v>
      </c>
      <c r="V1355" s="25">
        <f>IF(J1355,M1355,V1354)</f>
        <v>3</v>
      </c>
      <c r="W1355" s="25">
        <f t="shared" si="350"/>
        <v>2</v>
      </c>
      <c r="X1355" s="26"/>
      <c r="Y1355" s="2" t="s">
        <v>1586</v>
      </c>
      <c r="Z1355" s="2" t="s">
        <v>81</v>
      </c>
      <c r="AA1355" s="2" t="s">
        <v>1588</v>
      </c>
      <c r="AB1355" s="5"/>
      <c r="AC1355" s="5"/>
      <c r="AD1355" s="5"/>
      <c r="AE1355" s="5"/>
      <c r="AF1355" s="5"/>
      <c r="AG1355" s="5"/>
    </row>
    <row r="1356" spans="1:33" ht="15.95" customHeight="1" x14ac:dyDescent="0.3">
      <c r="A1356" s="22" t="b">
        <f t="shared" si="339"/>
        <v>1</v>
      </c>
      <c r="B1356" s="22" t="b">
        <f t="shared" si="340"/>
        <v>0</v>
      </c>
      <c r="C1356" s="22" t="b">
        <f t="shared" si="341"/>
        <v>0</v>
      </c>
      <c r="D1356" s="22" t="b">
        <f t="shared" si="342"/>
        <v>0</v>
      </c>
      <c r="E1356" s="22" t="b">
        <f t="shared" si="343"/>
        <v>0</v>
      </c>
      <c r="F1356" s="22" t="b">
        <f t="shared" si="338"/>
        <v>0</v>
      </c>
      <c r="G1356" s="22" t="b">
        <f t="shared" si="337"/>
        <v>0</v>
      </c>
      <c r="H1356" s="22" t="b">
        <f t="shared" si="344"/>
        <v>0</v>
      </c>
      <c r="I1356" s="22" t="b">
        <f t="shared" si="351"/>
        <v>0</v>
      </c>
      <c r="J1356" s="22" t="b">
        <f t="shared" si="345"/>
        <v>1</v>
      </c>
      <c r="K1356" s="3" t="str">
        <f>IF(AND(J1356,RIGHT(Y1356)="통"),Y1356,"")</f>
        <v>보정4통</v>
      </c>
      <c r="L1356" s="3" t="str">
        <f t="shared" si="346"/>
        <v>정4</v>
      </c>
      <c r="M1356" s="22">
        <f t="shared" si="347"/>
        <v>4</v>
      </c>
      <c r="N1356" s="64" t="str">
        <f t="shared" si="352"/>
        <v>보정</v>
      </c>
      <c r="O1356" s="3" t="str">
        <f>IF(I1356,IF(I1357,CONCATENATE(Y1356,O1357),Y1356),"")</f>
        <v/>
      </c>
      <c r="P1356" s="19" t="str">
        <f>IF(G1356,O1356,IF(D1356,Y1356,""))</f>
        <v/>
      </c>
      <c r="Q1356" s="23">
        <f>_xlfn.XLOOKUP(R1356,summary!C1:C36,summary!B1:B36)</f>
        <v>43840</v>
      </c>
      <c r="R1356" s="24" t="str">
        <f t="shared" si="348"/>
        <v>보정동</v>
      </c>
      <c r="S1356" s="24" t="str">
        <f>IF(J1356,Y1356,S1355)</f>
        <v>보정4통</v>
      </c>
      <c r="T1356" s="24" t="str">
        <f>IF(J1356,P1357,T1355)</f>
        <v>(보정동, 이현)</v>
      </c>
      <c r="U1356" s="24" t="str">
        <f t="shared" si="349"/>
        <v>보정</v>
      </c>
      <c r="V1356" s="25">
        <f>IF(J1356,M1356,V1355)</f>
        <v>4</v>
      </c>
      <c r="W1356" s="25">
        <f t="shared" si="350"/>
        <v>1</v>
      </c>
      <c r="X1356" s="26"/>
      <c r="Y1356" s="2" t="s">
        <v>1589</v>
      </c>
      <c r="Z1356" s="2" t="s">
        <v>79</v>
      </c>
      <c r="AA1356" s="2" t="s">
        <v>1591</v>
      </c>
      <c r="AB1356" s="5"/>
      <c r="AC1356" s="5"/>
      <c r="AD1356" s="5"/>
      <c r="AE1356" s="5"/>
      <c r="AF1356" s="5"/>
      <c r="AG1356" s="5"/>
    </row>
    <row r="1357" spans="1:33" ht="15.95" customHeight="1" x14ac:dyDescent="0.3">
      <c r="A1357" s="22" t="b">
        <f t="shared" si="339"/>
        <v>1</v>
      </c>
      <c r="B1357" s="22" t="b">
        <f t="shared" si="340"/>
        <v>1</v>
      </c>
      <c r="C1357" s="22" t="b">
        <f t="shared" si="341"/>
        <v>1</v>
      </c>
      <c r="D1357" s="22" t="b">
        <f t="shared" si="342"/>
        <v>1</v>
      </c>
      <c r="E1357" s="22" t="b">
        <f t="shared" si="343"/>
        <v>1</v>
      </c>
      <c r="F1357" s="22" t="b">
        <f t="shared" si="338"/>
        <v>0</v>
      </c>
      <c r="G1357" s="22" t="b">
        <f t="shared" si="337"/>
        <v>0</v>
      </c>
      <c r="H1357" s="22" t="b">
        <f t="shared" si="344"/>
        <v>0</v>
      </c>
      <c r="I1357" s="22" t="b">
        <f t="shared" si="351"/>
        <v>0</v>
      </c>
      <c r="J1357" s="22" t="b">
        <f t="shared" si="345"/>
        <v>0</v>
      </c>
      <c r="K1357" s="3" t="str">
        <f>IF(AND(J1357,RIGHT(Y1357)="통"),Y1357,"")</f>
        <v/>
      </c>
      <c r="L1357" s="3" t="str">
        <f t="shared" si="346"/>
        <v/>
      </c>
      <c r="M1357" s="3" t="str">
        <f t="shared" si="347"/>
        <v/>
      </c>
      <c r="N1357" s="64" t="str">
        <f t="shared" si="352"/>
        <v/>
      </c>
      <c r="O1357" s="3" t="str">
        <f>IF(I1357,IF(I1358,CONCATENATE(Y1357,O1358),Y1357),"")</f>
        <v/>
      </c>
      <c r="P1357" s="19" t="str">
        <f>IF(G1357,O1357,IF(D1357,Y1357,""))</f>
        <v>(보정동, 이현)</v>
      </c>
      <c r="Q1357" s="23">
        <f>_xlfn.XLOOKUP(R1357,summary!C1:C36,summary!B1:B36)</f>
        <v>43840</v>
      </c>
      <c r="R1357" s="24" t="str">
        <f t="shared" si="348"/>
        <v>보정동</v>
      </c>
      <c r="S1357" s="24" t="str">
        <f>IF(J1357,Y1357,S1356)</f>
        <v>보정4통</v>
      </c>
      <c r="T1357" s="24" t="str">
        <f>IF(J1357,P1358,T1356)</f>
        <v>(보정동, 이현)</v>
      </c>
      <c r="U1357" s="24" t="str">
        <f t="shared" si="349"/>
        <v>보정</v>
      </c>
      <c r="V1357" s="25">
        <f>IF(J1357,M1357,V1356)</f>
        <v>4</v>
      </c>
      <c r="W1357" s="25">
        <f t="shared" si="350"/>
        <v>2</v>
      </c>
      <c r="X1357" s="26"/>
      <c r="Y1357" s="2" t="s">
        <v>1590</v>
      </c>
      <c r="Z1357" s="2" t="s">
        <v>81</v>
      </c>
      <c r="AA1357" s="2" t="s">
        <v>1592</v>
      </c>
      <c r="AB1357" s="5"/>
      <c r="AC1357" s="5"/>
      <c r="AD1357" s="5"/>
      <c r="AE1357" s="5"/>
      <c r="AF1357" s="5"/>
      <c r="AG1357" s="5"/>
    </row>
    <row r="1358" spans="1:33" ht="15.95" customHeight="1" x14ac:dyDescent="0.3">
      <c r="A1358" s="22" t="b">
        <f t="shared" si="339"/>
        <v>1</v>
      </c>
      <c r="B1358" s="22" t="b">
        <f t="shared" si="340"/>
        <v>0</v>
      </c>
      <c r="C1358" s="22" t="b">
        <f t="shared" si="341"/>
        <v>0</v>
      </c>
      <c r="D1358" s="22" t="b">
        <f t="shared" si="342"/>
        <v>0</v>
      </c>
      <c r="E1358" s="22" t="b">
        <f t="shared" si="343"/>
        <v>0</v>
      </c>
      <c r="F1358" s="22" t="b">
        <f t="shared" si="338"/>
        <v>0</v>
      </c>
      <c r="G1358" s="22" t="b">
        <f t="shared" si="337"/>
        <v>0</v>
      </c>
      <c r="H1358" s="22" t="b">
        <f t="shared" si="344"/>
        <v>0</v>
      </c>
      <c r="I1358" s="22" t="b">
        <f t="shared" si="351"/>
        <v>0</v>
      </c>
      <c r="J1358" s="22" t="b">
        <f t="shared" si="345"/>
        <v>1</v>
      </c>
      <c r="K1358" s="3" t="str">
        <f>IF(AND(J1358,RIGHT(Y1358)="통"),Y1358,"")</f>
        <v>보정5통</v>
      </c>
      <c r="L1358" s="3" t="str">
        <f t="shared" si="346"/>
        <v>정5</v>
      </c>
      <c r="M1358" s="22">
        <f t="shared" si="347"/>
        <v>5</v>
      </c>
      <c r="N1358" s="64" t="str">
        <f t="shared" si="352"/>
        <v>보정</v>
      </c>
      <c r="O1358" s="3" t="str">
        <f>IF(I1358,IF(I1359,CONCATENATE(Y1358,O1359),Y1358),"")</f>
        <v/>
      </c>
      <c r="P1358" s="19" t="str">
        <f>IF(G1358,O1358,IF(D1358,Y1358,""))</f>
        <v/>
      </c>
      <c r="Q1358" s="23">
        <f>_xlfn.XLOOKUP(R1358,summary!C1:C36,summary!B1:B36)</f>
        <v>43840</v>
      </c>
      <c r="R1358" s="24" t="str">
        <f t="shared" si="348"/>
        <v>보정동</v>
      </c>
      <c r="S1358" s="24" t="str">
        <f>IF(J1358,Y1358,S1357)</f>
        <v>보정5통</v>
      </c>
      <c r="T1358" s="24" t="str">
        <f>IF(J1358,P1359,T1357)</f>
        <v>(보정동, 신촌)</v>
      </c>
      <c r="U1358" s="24" t="str">
        <f t="shared" si="349"/>
        <v>보정</v>
      </c>
      <c r="V1358" s="25">
        <f>IF(J1358,M1358,V1357)</f>
        <v>5</v>
      </c>
      <c r="W1358" s="25">
        <f t="shared" si="350"/>
        <v>1</v>
      </c>
      <c r="X1358" s="26"/>
      <c r="Y1358" s="2" t="s">
        <v>1593</v>
      </c>
      <c r="Z1358" s="2" t="s">
        <v>79</v>
      </c>
      <c r="AA1358" s="2" t="s">
        <v>1595</v>
      </c>
      <c r="AB1358" s="5"/>
      <c r="AC1358" s="5"/>
      <c r="AD1358" s="5"/>
      <c r="AE1358" s="5"/>
      <c r="AF1358" s="5"/>
      <c r="AG1358" s="5"/>
    </row>
    <row r="1359" spans="1:33" ht="15.95" customHeight="1" x14ac:dyDescent="0.3">
      <c r="A1359" s="22" t="b">
        <f t="shared" si="339"/>
        <v>1</v>
      </c>
      <c r="B1359" s="22" t="b">
        <f t="shared" si="340"/>
        <v>1</v>
      </c>
      <c r="C1359" s="22" t="b">
        <f t="shared" si="341"/>
        <v>1</v>
      </c>
      <c r="D1359" s="22" t="b">
        <f t="shared" si="342"/>
        <v>1</v>
      </c>
      <c r="E1359" s="22" t="b">
        <f t="shared" si="343"/>
        <v>1</v>
      </c>
      <c r="F1359" s="22" t="b">
        <f t="shared" si="338"/>
        <v>0</v>
      </c>
      <c r="G1359" s="22" t="b">
        <f t="shared" si="337"/>
        <v>0</v>
      </c>
      <c r="H1359" s="22" t="b">
        <f t="shared" si="344"/>
        <v>0</v>
      </c>
      <c r="I1359" s="22" t="b">
        <f t="shared" si="351"/>
        <v>0</v>
      </c>
      <c r="J1359" s="22" t="b">
        <f t="shared" si="345"/>
        <v>0</v>
      </c>
      <c r="K1359" s="3" t="str">
        <f>IF(AND(J1359,RIGHT(Y1359)="통"),Y1359,"")</f>
        <v/>
      </c>
      <c r="L1359" s="3" t="str">
        <f t="shared" si="346"/>
        <v/>
      </c>
      <c r="M1359" s="3" t="str">
        <f t="shared" si="347"/>
        <v/>
      </c>
      <c r="N1359" s="64" t="str">
        <f t="shared" si="352"/>
        <v/>
      </c>
      <c r="O1359" s="3" t="str">
        <f>IF(I1359,IF(I1360,CONCATENATE(Y1359,O1360),Y1359),"")</f>
        <v/>
      </c>
      <c r="P1359" s="19" t="str">
        <f>IF(G1359,O1359,IF(D1359,Y1359,""))</f>
        <v>(보정동, 신촌)</v>
      </c>
      <c r="Q1359" s="23">
        <f>_xlfn.XLOOKUP(R1359,summary!C1:C36,summary!B1:B36)</f>
        <v>43840</v>
      </c>
      <c r="R1359" s="24" t="str">
        <f t="shared" si="348"/>
        <v>보정동</v>
      </c>
      <c r="S1359" s="24" t="str">
        <f>IF(J1359,Y1359,S1358)</f>
        <v>보정5통</v>
      </c>
      <c r="T1359" s="24" t="str">
        <f>IF(J1359,P1360,T1358)</f>
        <v>(보정동, 신촌)</v>
      </c>
      <c r="U1359" s="24" t="str">
        <f t="shared" si="349"/>
        <v>보정</v>
      </c>
      <c r="V1359" s="25">
        <f>IF(J1359,M1359,V1358)</f>
        <v>5</v>
      </c>
      <c r="W1359" s="25">
        <f t="shared" si="350"/>
        <v>2</v>
      </c>
      <c r="X1359" s="26"/>
      <c r="Y1359" s="2" t="s">
        <v>1594</v>
      </c>
      <c r="Z1359" s="2" t="s">
        <v>81</v>
      </c>
      <c r="AA1359" s="2" t="s">
        <v>1596</v>
      </c>
      <c r="AB1359" s="5"/>
      <c r="AC1359" s="5"/>
      <c r="AD1359" s="5"/>
      <c r="AE1359" s="5"/>
      <c r="AF1359" s="5"/>
      <c r="AG1359" s="5"/>
    </row>
    <row r="1360" spans="1:33" ht="15.95" customHeight="1" x14ac:dyDescent="0.3">
      <c r="A1360" s="22" t="b">
        <f t="shared" si="339"/>
        <v>1</v>
      </c>
      <c r="B1360" s="22" t="b">
        <f t="shared" si="340"/>
        <v>0</v>
      </c>
      <c r="C1360" s="22" t="b">
        <f t="shared" si="341"/>
        <v>0</v>
      </c>
      <c r="D1360" s="22" t="b">
        <f t="shared" si="342"/>
        <v>0</v>
      </c>
      <c r="E1360" s="22" t="b">
        <f t="shared" si="343"/>
        <v>0</v>
      </c>
      <c r="F1360" s="22" t="b">
        <f t="shared" si="338"/>
        <v>0</v>
      </c>
      <c r="G1360" s="22" t="b">
        <f t="shared" si="337"/>
        <v>0</v>
      </c>
      <c r="H1360" s="22" t="b">
        <f t="shared" si="344"/>
        <v>0</v>
      </c>
      <c r="I1360" s="22" t="b">
        <f t="shared" si="351"/>
        <v>0</v>
      </c>
      <c r="J1360" s="22" t="b">
        <f t="shared" si="345"/>
        <v>1</v>
      </c>
      <c r="K1360" s="3" t="str">
        <f>IF(AND(J1360,RIGHT(Y1360)="통"),Y1360,"")</f>
        <v>보정6통</v>
      </c>
      <c r="L1360" s="3" t="str">
        <f t="shared" si="346"/>
        <v>정6</v>
      </c>
      <c r="M1360" s="22">
        <f t="shared" si="347"/>
        <v>6</v>
      </c>
      <c r="N1360" s="64" t="str">
        <f t="shared" si="352"/>
        <v>보정</v>
      </c>
      <c r="O1360" s="3" t="str">
        <f>IF(I1360,IF(I1361,CONCATENATE(Y1360,O1361),Y1360),"")</f>
        <v/>
      </c>
      <c r="P1360" s="19" t="str">
        <f>IF(G1360,O1360,IF(D1360,Y1360,""))</f>
        <v/>
      </c>
      <c r="Q1360" s="23">
        <f>_xlfn.XLOOKUP(R1360,summary!C1:C36,summary!B1:B36)</f>
        <v>43840</v>
      </c>
      <c r="R1360" s="24" t="str">
        <f t="shared" si="348"/>
        <v>보정동</v>
      </c>
      <c r="S1360" s="24" t="str">
        <f>IF(J1360,Y1360,S1359)</f>
        <v>보정6통</v>
      </c>
      <c r="T1360" s="24" t="str">
        <f>IF(J1360,P1361,T1359)</f>
        <v>(보정동, 연원마을성원아파트)</v>
      </c>
      <c r="U1360" s="24" t="str">
        <f t="shared" si="349"/>
        <v>보정</v>
      </c>
      <c r="V1360" s="25">
        <f>IF(J1360,M1360,V1359)</f>
        <v>6</v>
      </c>
      <c r="W1360" s="25">
        <f t="shared" si="350"/>
        <v>1</v>
      </c>
      <c r="X1360" s="26"/>
      <c r="Y1360" s="2" t="s">
        <v>1597</v>
      </c>
      <c r="Z1360" s="2" t="s">
        <v>79</v>
      </c>
      <c r="AA1360" s="2" t="s">
        <v>1599</v>
      </c>
      <c r="AB1360" s="5"/>
      <c r="AC1360" s="5"/>
      <c r="AD1360" s="5"/>
      <c r="AE1360" s="5"/>
      <c r="AF1360" s="5"/>
      <c r="AG1360" s="5"/>
    </row>
    <row r="1361" spans="1:33" ht="15.95" customHeight="1" x14ac:dyDescent="0.3">
      <c r="A1361" s="22" t="b">
        <f t="shared" si="339"/>
        <v>1</v>
      </c>
      <c r="B1361" s="22" t="b">
        <f t="shared" si="340"/>
        <v>1</v>
      </c>
      <c r="C1361" s="22" t="b">
        <f t="shared" si="341"/>
        <v>0</v>
      </c>
      <c r="D1361" s="22" t="b">
        <f t="shared" si="342"/>
        <v>0</v>
      </c>
      <c r="E1361" s="22" t="b">
        <f t="shared" si="343"/>
        <v>1</v>
      </c>
      <c r="F1361" s="22" t="b">
        <f t="shared" si="338"/>
        <v>1</v>
      </c>
      <c r="G1361" s="22" t="b">
        <f t="shared" si="337"/>
        <v>1</v>
      </c>
      <c r="H1361" s="22" t="b">
        <f t="shared" si="344"/>
        <v>0</v>
      </c>
      <c r="I1361" s="22" t="b">
        <f t="shared" si="351"/>
        <v>1</v>
      </c>
      <c r="J1361" s="22" t="b">
        <f t="shared" si="345"/>
        <v>0</v>
      </c>
      <c r="K1361" s="3" t="str">
        <f>IF(AND(J1361,RIGHT(Y1361)="통"),Y1361,"")</f>
        <v/>
      </c>
      <c r="L1361" s="3" t="str">
        <f t="shared" si="346"/>
        <v/>
      </c>
      <c r="M1361" s="3" t="str">
        <f t="shared" si="347"/>
        <v/>
      </c>
      <c r="N1361" s="64" t="str">
        <f t="shared" si="352"/>
        <v/>
      </c>
      <c r="O1361" s="3" t="str">
        <f>IF(I1361,IF(I1362,CONCATENATE(Y1361,O1362),Y1361),"")</f>
        <v>(보정동, 연원마을성원아파트)</v>
      </c>
      <c r="P1361" s="19" t="str">
        <f>IF(G1361,O1361,IF(D1361,Y1361,""))</f>
        <v>(보정동, 연원마을성원아파트)</v>
      </c>
      <c r="Q1361" s="23">
        <f>_xlfn.XLOOKUP(R1361,summary!C1:C36,summary!B1:B36)</f>
        <v>43840</v>
      </c>
      <c r="R1361" s="24" t="str">
        <f t="shared" si="348"/>
        <v>보정동</v>
      </c>
      <c r="S1361" s="24" t="str">
        <f>IF(J1361,Y1361,S1360)</f>
        <v>보정6통</v>
      </c>
      <c r="T1361" s="24" t="str">
        <f>IF(J1361,P1362,T1360)</f>
        <v>(보정동, 연원마을성원아파트)</v>
      </c>
      <c r="U1361" s="24" t="str">
        <f t="shared" si="349"/>
        <v>보정</v>
      </c>
      <c r="V1361" s="25">
        <f>IF(J1361,M1361,V1360)</f>
        <v>6</v>
      </c>
      <c r="W1361" s="25">
        <f t="shared" si="350"/>
        <v>2</v>
      </c>
      <c r="X1361" s="26"/>
      <c r="Y1361" s="2" t="s">
        <v>1600</v>
      </c>
      <c r="Z1361" s="2" t="s">
        <v>81</v>
      </c>
      <c r="AA1361" s="2" t="s">
        <v>1601</v>
      </c>
      <c r="AB1361" s="5"/>
      <c r="AC1361" s="5"/>
      <c r="AD1361" s="5"/>
      <c r="AE1361" s="5"/>
      <c r="AF1361" s="5"/>
      <c r="AG1361" s="5"/>
    </row>
    <row r="1362" spans="1:33" ht="15.95" customHeight="1" x14ac:dyDescent="0.3">
      <c r="A1362" s="22" t="b">
        <f t="shared" si="339"/>
        <v>1</v>
      </c>
      <c r="B1362" s="22" t="b">
        <f t="shared" si="340"/>
        <v>0</v>
      </c>
      <c r="C1362" s="22" t="b">
        <f t="shared" si="341"/>
        <v>0</v>
      </c>
      <c r="D1362" s="22" t="b">
        <f t="shared" si="342"/>
        <v>0</v>
      </c>
      <c r="E1362" s="22" t="b">
        <f t="shared" si="343"/>
        <v>0</v>
      </c>
      <c r="F1362" s="22" t="b">
        <f t="shared" si="338"/>
        <v>0</v>
      </c>
      <c r="G1362" s="22" t="b">
        <f t="shared" si="337"/>
        <v>0</v>
      </c>
      <c r="H1362" s="22" t="b">
        <f t="shared" si="344"/>
        <v>0</v>
      </c>
      <c r="I1362" s="22" t="b">
        <f t="shared" si="351"/>
        <v>1</v>
      </c>
      <c r="J1362" s="22" t="b">
        <f t="shared" si="345"/>
        <v>0</v>
      </c>
      <c r="K1362" s="3" t="str">
        <f>IF(AND(J1362,RIGHT(Y1362)="통"),Y1362,"")</f>
        <v/>
      </c>
      <c r="L1362" s="3" t="str">
        <f t="shared" si="346"/>
        <v/>
      </c>
      <c r="M1362" s="3" t="str">
        <f t="shared" si="347"/>
        <v/>
      </c>
      <c r="N1362" s="64" t="str">
        <f t="shared" si="352"/>
        <v/>
      </c>
      <c r="O1362" s="3" t="str">
        <f>IF(I1362,IF(I1363,CONCATENATE(Y1362,O1363),Y1362),"")</f>
        <v>연원마을성원아파트)</v>
      </c>
      <c r="P1362" s="19" t="str">
        <f>IF(G1362,O1362,IF(D1362,Y1362,""))</f>
        <v/>
      </c>
      <c r="Q1362" s="23">
        <f>_xlfn.XLOOKUP(R1362,summary!C1:C36,summary!B1:B36)</f>
        <v>43840</v>
      </c>
      <c r="R1362" s="24" t="str">
        <f t="shared" si="348"/>
        <v>보정동</v>
      </c>
      <c r="S1362" s="24" t="str">
        <f>IF(J1362,Y1362,S1361)</f>
        <v>보정6통</v>
      </c>
      <c r="T1362" s="24" t="str">
        <f>IF(J1362,P1363,T1361)</f>
        <v>(보정동, 연원마을성원아파트)</v>
      </c>
      <c r="U1362" s="24" t="str">
        <f t="shared" si="349"/>
        <v>보정</v>
      </c>
      <c r="V1362" s="25">
        <f>IF(J1362,M1362,V1361)</f>
        <v>6</v>
      </c>
      <c r="W1362" s="25">
        <f t="shared" si="350"/>
        <v>3</v>
      </c>
      <c r="X1362" s="26"/>
      <c r="Y1362" s="2" t="s">
        <v>779</v>
      </c>
      <c r="Z1362" s="2" t="s">
        <v>83</v>
      </c>
      <c r="AA1362" s="2" t="s">
        <v>1602</v>
      </c>
      <c r="AB1362" s="5"/>
      <c r="AC1362" s="5"/>
      <c r="AD1362" s="5"/>
      <c r="AE1362" s="5"/>
      <c r="AF1362" s="5"/>
      <c r="AG1362" s="5"/>
    </row>
    <row r="1363" spans="1:33" ht="15.95" customHeight="1" x14ac:dyDescent="0.3">
      <c r="A1363" s="22" t="b">
        <f t="shared" si="339"/>
        <v>1</v>
      </c>
      <c r="B1363" s="22" t="b">
        <f t="shared" si="340"/>
        <v>0</v>
      </c>
      <c r="C1363" s="22" t="b">
        <f t="shared" si="341"/>
        <v>1</v>
      </c>
      <c r="D1363" s="22" t="b">
        <f t="shared" si="342"/>
        <v>0</v>
      </c>
      <c r="E1363" s="22" t="b">
        <f t="shared" si="343"/>
        <v>1</v>
      </c>
      <c r="F1363" s="22" t="b">
        <f t="shared" si="338"/>
        <v>1</v>
      </c>
      <c r="G1363" s="22" t="b">
        <f t="shared" si="337"/>
        <v>0</v>
      </c>
      <c r="H1363" s="22" t="b">
        <f t="shared" si="344"/>
        <v>1</v>
      </c>
      <c r="I1363" s="22" t="b">
        <f t="shared" si="351"/>
        <v>1</v>
      </c>
      <c r="J1363" s="22" t="b">
        <f t="shared" si="345"/>
        <v>0</v>
      </c>
      <c r="K1363" s="3" t="str">
        <f>IF(AND(J1363,RIGHT(Y1363)="통"),Y1363,"")</f>
        <v/>
      </c>
      <c r="L1363" s="3" t="str">
        <f t="shared" si="346"/>
        <v/>
      </c>
      <c r="M1363" s="3" t="str">
        <f t="shared" si="347"/>
        <v/>
      </c>
      <c r="N1363" s="64" t="str">
        <f t="shared" si="352"/>
        <v/>
      </c>
      <c r="O1363" s="3" t="str">
        <f>IF(I1363,IF(I1364,CONCATENATE(Y1363,O1364),Y1363),"")</f>
        <v>성원아파트)</v>
      </c>
      <c r="P1363" s="19" t="str">
        <f>IF(G1363,O1363,IF(D1363,Y1363,""))</f>
        <v/>
      </c>
      <c r="Q1363" s="23">
        <f>_xlfn.XLOOKUP(R1363,summary!C1:C36,summary!B1:B36)</f>
        <v>43840</v>
      </c>
      <c r="R1363" s="24" t="str">
        <f t="shared" si="348"/>
        <v>보정동</v>
      </c>
      <c r="S1363" s="24" t="str">
        <f>IF(J1363,Y1363,S1362)</f>
        <v>보정6통</v>
      </c>
      <c r="T1363" s="24" t="str">
        <f>IF(J1363,P1364,T1362)</f>
        <v>(보정동, 연원마을성원아파트)</v>
      </c>
      <c r="U1363" s="24" t="str">
        <f t="shared" si="349"/>
        <v>보정</v>
      </c>
      <c r="V1363" s="25">
        <f>IF(J1363,M1363,V1362)</f>
        <v>6</v>
      </c>
      <c r="W1363" s="25">
        <f t="shared" si="350"/>
        <v>4</v>
      </c>
      <c r="X1363" s="26"/>
      <c r="Y1363" s="2" t="s">
        <v>1603</v>
      </c>
      <c r="Z1363" s="2" t="s">
        <v>90</v>
      </c>
      <c r="AA1363" s="2" t="s">
        <v>1604</v>
      </c>
      <c r="AB1363" s="5"/>
      <c r="AC1363" s="5"/>
      <c r="AD1363" s="5"/>
      <c r="AE1363" s="5"/>
      <c r="AF1363" s="5"/>
      <c r="AG1363" s="5"/>
    </row>
    <row r="1364" spans="1:33" ht="15.95" customHeight="1" x14ac:dyDescent="0.3">
      <c r="A1364" s="22" t="b">
        <f t="shared" si="339"/>
        <v>0</v>
      </c>
      <c r="B1364" s="22" t="b">
        <f t="shared" si="340"/>
        <v>0</v>
      </c>
      <c r="C1364" s="22" t="b">
        <f t="shared" si="341"/>
        <v>0</v>
      </c>
      <c r="D1364" s="22" t="b">
        <f t="shared" si="342"/>
        <v>0</v>
      </c>
      <c r="E1364" s="22" t="b">
        <f t="shared" si="343"/>
        <v>0</v>
      </c>
      <c r="F1364" s="22" t="b">
        <f t="shared" si="338"/>
        <v>0</v>
      </c>
      <c r="G1364" s="22" t="b">
        <f t="shared" si="337"/>
        <v>0</v>
      </c>
      <c r="H1364" s="22" t="b">
        <f t="shared" si="344"/>
        <v>0</v>
      </c>
      <c r="I1364" s="22" t="b">
        <f t="shared" si="351"/>
        <v>0</v>
      </c>
      <c r="J1364" s="22" t="b">
        <f t="shared" si="345"/>
        <v>0</v>
      </c>
      <c r="K1364" s="3" t="str">
        <f>IF(AND(J1364,RIGHT(Y1364)="통"),Y1364,"")</f>
        <v/>
      </c>
      <c r="L1364" s="3" t="str">
        <f t="shared" si="346"/>
        <v/>
      </c>
      <c r="M1364" s="3" t="str">
        <f t="shared" si="347"/>
        <v/>
      </c>
      <c r="N1364" s="64" t="str">
        <f t="shared" si="352"/>
        <v/>
      </c>
      <c r="O1364" s="3" t="str">
        <f>IF(I1364,IF(I1365,CONCATENATE(Y1364,O1365),Y1364),"")</f>
        <v/>
      </c>
      <c r="P1364" s="19" t="str">
        <f>IF(G1364,O1364,IF(D1364,Y1364,""))</f>
        <v/>
      </c>
      <c r="Q1364" s="23">
        <f>_xlfn.XLOOKUP(R1364,summary!C1:C36,summary!B1:B36)</f>
        <v>43840</v>
      </c>
      <c r="R1364" s="24" t="str">
        <f t="shared" si="348"/>
        <v>보정동</v>
      </c>
      <c r="S1364" s="24" t="str">
        <f>IF(J1364,Y1364,S1363)</f>
        <v>보정6통</v>
      </c>
      <c r="T1364" s="24" t="str">
        <f>IF(J1364,P1365,T1363)</f>
        <v>(보정동, 연원마을성원아파트)</v>
      </c>
      <c r="U1364" s="24" t="str">
        <f t="shared" si="349"/>
        <v>보정</v>
      </c>
      <c r="V1364" s="25">
        <f>IF(J1364,M1364,V1363)</f>
        <v>6</v>
      </c>
      <c r="W1364" s="25">
        <f t="shared" si="350"/>
        <v>5</v>
      </c>
      <c r="X1364" s="26"/>
      <c r="Y1364" s="7"/>
      <c r="Z1364" s="2" t="s">
        <v>106</v>
      </c>
      <c r="AA1364" s="2" t="s">
        <v>1605</v>
      </c>
      <c r="AB1364" s="5"/>
      <c r="AC1364" s="5"/>
      <c r="AD1364" s="5"/>
      <c r="AE1364" s="5"/>
      <c r="AF1364" s="5"/>
      <c r="AG1364" s="5"/>
    </row>
    <row r="1365" spans="1:33" ht="15.95" customHeight="1" x14ac:dyDescent="0.3">
      <c r="A1365" s="22" t="b">
        <f t="shared" si="339"/>
        <v>0</v>
      </c>
      <c r="B1365" s="22" t="b">
        <f t="shared" si="340"/>
        <v>0</v>
      </c>
      <c r="C1365" s="22" t="b">
        <f t="shared" si="341"/>
        <v>0</v>
      </c>
      <c r="D1365" s="22" t="b">
        <f t="shared" si="342"/>
        <v>0</v>
      </c>
      <c r="E1365" s="22" t="b">
        <f t="shared" si="343"/>
        <v>0</v>
      </c>
      <c r="F1365" s="22" t="b">
        <f t="shared" si="338"/>
        <v>0</v>
      </c>
      <c r="G1365" s="22" t="b">
        <f t="shared" si="337"/>
        <v>0</v>
      </c>
      <c r="H1365" s="22" t="b">
        <f t="shared" si="344"/>
        <v>0</v>
      </c>
      <c r="I1365" s="22" t="b">
        <f t="shared" si="351"/>
        <v>0</v>
      </c>
      <c r="J1365" s="22" t="b">
        <f t="shared" si="345"/>
        <v>0</v>
      </c>
      <c r="K1365" s="3" t="str">
        <f>IF(AND(J1365,RIGHT(Y1365)="통"),Y1365,"")</f>
        <v/>
      </c>
      <c r="L1365" s="3" t="str">
        <f t="shared" si="346"/>
        <v/>
      </c>
      <c r="M1365" s="3" t="str">
        <f t="shared" si="347"/>
        <v/>
      </c>
      <c r="N1365" s="64" t="str">
        <f t="shared" si="352"/>
        <v/>
      </c>
      <c r="O1365" s="3" t="str">
        <f>IF(I1365,IF(I1366,CONCATENATE(Y1365,O1366),Y1365),"")</f>
        <v/>
      </c>
      <c r="P1365" s="19" t="str">
        <f>IF(G1365,O1365,IF(D1365,Y1365,""))</f>
        <v/>
      </c>
      <c r="Q1365" s="23">
        <f>_xlfn.XLOOKUP(R1365,summary!C1:C36,summary!B1:B36)</f>
        <v>43840</v>
      </c>
      <c r="R1365" s="24" t="str">
        <f t="shared" si="348"/>
        <v>보정동</v>
      </c>
      <c r="S1365" s="24" t="str">
        <f>IF(J1365,Y1365,S1364)</f>
        <v>보정6통</v>
      </c>
      <c r="T1365" s="24" t="str">
        <f>IF(J1365,P1366,T1364)</f>
        <v>(보정동, 연원마을성원아파트)</v>
      </c>
      <c r="U1365" s="24" t="str">
        <f t="shared" si="349"/>
        <v>보정</v>
      </c>
      <c r="V1365" s="25">
        <f>IF(J1365,M1365,V1364)</f>
        <v>6</v>
      </c>
      <c r="W1365" s="25">
        <f t="shared" si="350"/>
        <v>6</v>
      </c>
      <c r="X1365" s="26"/>
      <c r="Y1365" s="7"/>
      <c r="Z1365" s="2" t="s">
        <v>108</v>
      </c>
      <c r="AA1365" s="2" t="s">
        <v>1606</v>
      </c>
      <c r="AB1365" s="5"/>
      <c r="AC1365" s="5"/>
      <c r="AD1365" s="5"/>
      <c r="AE1365" s="5"/>
      <c r="AF1365" s="5"/>
      <c r="AG1365" s="5"/>
    </row>
    <row r="1366" spans="1:33" ht="15.95" customHeight="1" x14ac:dyDescent="0.3">
      <c r="A1366" s="22" t="b">
        <f t="shared" si="339"/>
        <v>0</v>
      </c>
      <c r="B1366" s="22" t="b">
        <f t="shared" si="340"/>
        <v>0</v>
      </c>
      <c r="C1366" s="22" t="b">
        <f t="shared" si="341"/>
        <v>0</v>
      </c>
      <c r="D1366" s="22" t="b">
        <f t="shared" si="342"/>
        <v>0</v>
      </c>
      <c r="E1366" s="22" t="b">
        <f t="shared" si="343"/>
        <v>0</v>
      </c>
      <c r="F1366" s="22" t="b">
        <f t="shared" si="338"/>
        <v>0</v>
      </c>
      <c r="G1366" s="22" t="b">
        <f t="shared" si="337"/>
        <v>0</v>
      </c>
      <c r="H1366" s="22" t="b">
        <f t="shared" si="344"/>
        <v>0</v>
      </c>
      <c r="I1366" s="22" t="b">
        <f t="shared" si="351"/>
        <v>0</v>
      </c>
      <c r="J1366" s="22" t="b">
        <f t="shared" si="345"/>
        <v>0</v>
      </c>
      <c r="K1366" s="3" t="str">
        <f>IF(AND(J1366,RIGHT(Y1366)="통"),Y1366,"")</f>
        <v/>
      </c>
      <c r="L1366" s="3" t="str">
        <f t="shared" si="346"/>
        <v/>
      </c>
      <c r="M1366" s="3" t="str">
        <f t="shared" si="347"/>
        <v/>
      </c>
      <c r="N1366" s="64" t="str">
        <f t="shared" si="352"/>
        <v/>
      </c>
      <c r="O1366" s="3" t="str">
        <f>IF(I1366,IF(I1367,CONCATENATE(Y1366,O1367),Y1366),"")</f>
        <v/>
      </c>
      <c r="P1366" s="19" t="str">
        <f>IF(G1366,O1366,IF(D1366,Y1366,""))</f>
        <v/>
      </c>
      <c r="Q1366" s="23">
        <f>_xlfn.XLOOKUP(R1366,summary!C1:C36,summary!B1:B36)</f>
        <v>43840</v>
      </c>
      <c r="R1366" s="24" t="str">
        <f t="shared" si="348"/>
        <v>보정동</v>
      </c>
      <c r="S1366" s="24" t="str">
        <f>IF(J1366,Y1366,S1365)</f>
        <v>보정6통</v>
      </c>
      <c r="T1366" s="24" t="str">
        <f>IF(J1366,P1367,T1365)</f>
        <v>(보정동, 연원마을성원아파트)</v>
      </c>
      <c r="U1366" s="24" t="str">
        <f t="shared" si="349"/>
        <v>보정</v>
      </c>
      <c r="V1366" s="25">
        <f>IF(J1366,M1366,V1365)</f>
        <v>6</v>
      </c>
      <c r="W1366" s="25">
        <f t="shared" si="350"/>
        <v>7</v>
      </c>
      <c r="X1366" s="26"/>
      <c r="Y1366" s="7"/>
      <c r="Z1366" s="2" t="s">
        <v>110</v>
      </c>
      <c r="AA1366" s="2" t="s">
        <v>1607</v>
      </c>
      <c r="AB1366" s="5"/>
      <c r="AC1366" s="5"/>
      <c r="AD1366" s="5"/>
      <c r="AE1366" s="5"/>
      <c r="AF1366" s="5"/>
      <c r="AG1366" s="5"/>
    </row>
    <row r="1367" spans="1:33" ht="15.95" customHeight="1" x14ac:dyDescent="0.3">
      <c r="A1367" s="22" t="b">
        <f t="shared" si="339"/>
        <v>0</v>
      </c>
      <c r="B1367" s="22" t="b">
        <f t="shared" si="340"/>
        <v>0</v>
      </c>
      <c r="C1367" s="22" t="b">
        <f t="shared" si="341"/>
        <v>0</v>
      </c>
      <c r="D1367" s="22" t="b">
        <f t="shared" si="342"/>
        <v>0</v>
      </c>
      <c r="E1367" s="22" t="b">
        <f t="shared" si="343"/>
        <v>0</v>
      </c>
      <c r="F1367" s="22" t="b">
        <f t="shared" si="338"/>
        <v>0</v>
      </c>
      <c r="G1367" s="22" t="b">
        <f t="shared" si="337"/>
        <v>0</v>
      </c>
      <c r="H1367" s="22" t="b">
        <f t="shared" si="344"/>
        <v>0</v>
      </c>
      <c r="I1367" s="22" t="b">
        <f t="shared" si="351"/>
        <v>0</v>
      </c>
      <c r="J1367" s="22" t="b">
        <f t="shared" si="345"/>
        <v>0</v>
      </c>
      <c r="K1367" s="3" t="str">
        <f>IF(AND(J1367,RIGHT(Y1367)="통"),Y1367,"")</f>
        <v/>
      </c>
      <c r="L1367" s="3" t="str">
        <f t="shared" si="346"/>
        <v/>
      </c>
      <c r="M1367" s="3" t="str">
        <f t="shared" si="347"/>
        <v/>
      </c>
      <c r="N1367" s="64" t="str">
        <f t="shared" si="352"/>
        <v/>
      </c>
      <c r="O1367" s="3" t="str">
        <f>IF(I1367,IF(I1368,CONCATENATE(Y1367,O1368),Y1367),"")</f>
        <v/>
      </c>
      <c r="P1367" s="19" t="str">
        <f>IF(G1367,O1367,IF(D1367,Y1367,""))</f>
        <v/>
      </c>
      <c r="Q1367" s="23">
        <f>_xlfn.XLOOKUP(R1367,summary!C1:C36,summary!B1:B36)</f>
        <v>43840</v>
      </c>
      <c r="R1367" s="24" t="str">
        <f t="shared" si="348"/>
        <v>보정동</v>
      </c>
      <c r="S1367" s="24" t="str">
        <f>IF(J1367,Y1367,S1366)</f>
        <v>보정6통</v>
      </c>
      <c r="T1367" s="24" t="str">
        <f>IF(J1367,P1368,T1366)</f>
        <v>(보정동, 연원마을성원아파트)</v>
      </c>
      <c r="U1367" s="24" t="str">
        <f t="shared" si="349"/>
        <v>보정</v>
      </c>
      <c r="V1367" s="25">
        <f>IF(J1367,M1367,V1366)</f>
        <v>6</v>
      </c>
      <c r="W1367" s="25">
        <f t="shared" si="350"/>
        <v>8</v>
      </c>
      <c r="X1367" s="26"/>
      <c r="Y1367" s="7"/>
      <c r="Z1367" s="2" t="s">
        <v>112</v>
      </c>
      <c r="AA1367" s="2" t="s">
        <v>1608</v>
      </c>
      <c r="AB1367" s="5"/>
      <c r="AC1367" s="5"/>
      <c r="AD1367" s="5"/>
      <c r="AE1367" s="5"/>
      <c r="AF1367" s="5"/>
      <c r="AG1367" s="5"/>
    </row>
    <row r="1368" spans="1:33" ht="15.95" customHeight="1" x14ac:dyDescent="0.3">
      <c r="A1368" s="22" t="b">
        <f t="shared" si="339"/>
        <v>0</v>
      </c>
      <c r="B1368" s="22" t="b">
        <f t="shared" si="340"/>
        <v>0</v>
      </c>
      <c r="C1368" s="22" t="b">
        <f t="shared" si="341"/>
        <v>0</v>
      </c>
      <c r="D1368" s="22" t="b">
        <f t="shared" si="342"/>
        <v>0</v>
      </c>
      <c r="E1368" s="22" t="b">
        <f t="shared" si="343"/>
        <v>0</v>
      </c>
      <c r="F1368" s="22" t="b">
        <f t="shared" si="338"/>
        <v>0</v>
      </c>
      <c r="G1368" s="22" t="b">
        <f t="shared" si="337"/>
        <v>0</v>
      </c>
      <c r="H1368" s="22" t="b">
        <f t="shared" si="344"/>
        <v>0</v>
      </c>
      <c r="I1368" s="22" t="b">
        <f t="shared" si="351"/>
        <v>0</v>
      </c>
      <c r="J1368" s="22" t="b">
        <f t="shared" si="345"/>
        <v>0</v>
      </c>
      <c r="K1368" s="3" t="str">
        <f>IF(AND(J1368,RIGHT(Y1368)="통"),Y1368,"")</f>
        <v/>
      </c>
      <c r="L1368" s="3" t="str">
        <f t="shared" si="346"/>
        <v/>
      </c>
      <c r="M1368" s="3" t="str">
        <f t="shared" si="347"/>
        <v/>
      </c>
      <c r="N1368" s="64" t="str">
        <f t="shared" si="352"/>
        <v/>
      </c>
      <c r="O1368" s="3" t="str">
        <f>IF(I1368,IF(I1369,CONCATENATE(Y1368,O1369),Y1368),"")</f>
        <v/>
      </c>
      <c r="P1368" s="19" t="str">
        <f>IF(G1368,O1368,IF(D1368,Y1368,""))</f>
        <v/>
      </c>
      <c r="Q1368" s="23">
        <f>_xlfn.XLOOKUP(R1368,summary!C1:C36,summary!B1:B36)</f>
        <v>43840</v>
      </c>
      <c r="R1368" s="24" t="str">
        <f t="shared" si="348"/>
        <v>보정동</v>
      </c>
      <c r="S1368" s="24" t="str">
        <f>IF(J1368,Y1368,S1367)</f>
        <v>보정6통</v>
      </c>
      <c r="T1368" s="24" t="str">
        <f>IF(J1368,P1369,T1367)</f>
        <v>(보정동, 연원마을성원아파트)</v>
      </c>
      <c r="U1368" s="24" t="str">
        <f t="shared" si="349"/>
        <v>보정</v>
      </c>
      <c r="V1368" s="25">
        <f>IF(J1368,M1368,V1367)</f>
        <v>6</v>
      </c>
      <c r="W1368" s="25">
        <f t="shared" si="350"/>
        <v>9</v>
      </c>
      <c r="X1368" s="26"/>
      <c r="Y1368" s="7"/>
      <c r="Z1368" s="2" t="s">
        <v>114</v>
      </c>
      <c r="AA1368" s="2" t="s">
        <v>1609</v>
      </c>
      <c r="AB1368" s="5"/>
      <c r="AC1368" s="5"/>
      <c r="AD1368" s="5"/>
      <c r="AE1368" s="5"/>
      <c r="AF1368" s="5"/>
      <c r="AG1368" s="5"/>
    </row>
    <row r="1369" spans="1:33" ht="15.95" customHeight="1" x14ac:dyDescent="0.3">
      <c r="A1369" s="22" t="b">
        <f t="shared" si="339"/>
        <v>0</v>
      </c>
      <c r="B1369" s="22" t="b">
        <f t="shared" si="340"/>
        <v>0</v>
      </c>
      <c r="C1369" s="22" t="b">
        <f t="shared" si="341"/>
        <v>0</v>
      </c>
      <c r="D1369" s="22" t="b">
        <f t="shared" si="342"/>
        <v>0</v>
      </c>
      <c r="E1369" s="22" t="b">
        <f t="shared" si="343"/>
        <v>0</v>
      </c>
      <c r="F1369" s="22" t="b">
        <f t="shared" si="338"/>
        <v>0</v>
      </c>
      <c r="G1369" s="22" t="b">
        <f t="shared" si="337"/>
        <v>0</v>
      </c>
      <c r="H1369" s="22" t="b">
        <f t="shared" si="344"/>
        <v>0</v>
      </c>
      <c r="I1369" s="22" t="b">
        <f t="shared" si="351"/>
        <v>0</v>
      </c>
      <c r="J1369" s="22" t="b">
        <f t="shared" si="345"/>
        <v>0</v>
      </c>
      <c r="K1369" s="3" t="str">
        <f>IF(AND(J1369,RIGHT(Y1369)="통"),Y1369,"")</f>
        <v/>
      </c>
      <c r="L1369" s="3" t="str">
        <f t="shared" si="346"/>
        <v/>
      </c>
      <c r="M1369" s="3" t="str">
        <f t="shared" si="347"/>
        <v/>
      </c>
      <c r="N1369" s="64" t="str">
        <f t="shared" si="352"/>
        <v/>
      </c>
      <c r="O1369" s="3" t="str">
        <f>IF(I1369,IF(I1370,CONCATENATE(Y1369,O1370),Y1369),"")</f>
        <v/>
      </c>
      <c r="P1369" s="19" t="str">
        <f>IF(G1369,O1369,IF(D1369,Y1369,""))</f>
        <v/>
      </c>
      <c r="Q1369" s="23">
        <f>_xlfn.XLOOKUP(R1369,summary!C1:C36,summary!B1:B36)</f>
        <v>43840</v>
      </c>
      <c r="R1369" s="24" t="str">
        <f t="shared" si="348"/>
        <v>보정동</v>
      </c>
      <c r="S1369" s="24" t="str">
        <f>IF(J1369,Y1369,S1368)</f>
        <v>보정6통</v>
      </c>
      <c r="T1369" s="24" t="str">
        <f>IF(J1369,P1370,T1368)</f>
        <v>(보정동, 연원마을성원아파트)</v>
      </c>
      <c r="U1369" s="24" t="str">
        <f t="shared" si="349"/>
        <v>보정</v>
      </c>
      <c r="V1369" s="25">
        <f>IF(J1369,M1369,V1368)</f>
        <v>6</v>
      </c>
      <c r="W1369" s="25">
        <f t="shared" si="350"/>
        <v>10</v>
      </c>
      <c r="X1369" s="26"/>
      <c r="Y1369" s="7"/>
      <c r="Z1369" s="2" t="s">
        <v>116</v>
      </c>
      <c r="AA1369" s="2" t="s">
        <v>1610</v>
      </c>
      <c r="AB1369" s="5"/>
      <c r="AC1369" s="5"/>
      <c r="AD1369" s="5"/>
      <c r="AE1369" s="5"/>
      <c r="AF1369" s="5"/>
      <c r="AG1369" s="5"/>
    </row>
    <row r="1370" spans="1:33" ht="15.95" customHeight="1" x14ac:dyDescent="0.3">
      <c r="A1370" s="22" t="b">
        <f t="shared" si="339"/>
        <v>0</v>
      </c>
      <c r="B1370" s="22" t="b">
        <f t="shared" si="340"/>
        <v>0</v>
      </c>
      <c r="C1370" s="22" t="b">
        <f t="shared" si="341"/>
        <v>0</v>
      </c>
      <c r="D1370" s="22" t="b">
        <f t="shared" si="342"/>
        <v>0</v>
      </c>
      <c r="E1370" s="22" t="b">
        <f t="shared" si="343"/>
        <v>0</v>
      </c>
      <c r="F1370" s="22" t="b">
        <f t="shared" si="338"/>
        <v>0</v>
      </c>
      <c r="G1370" s="22" t="b">
        <f t="shared" si="337"/>
        <v>0</v>
      </c>
      <c r="H1370" s="22" t="b">
        <f t="shared" si="344"/>
        <v>0</v>
      </c>
      <c r="I1370" s="22" t="b">
        <f t="shared" si="351"/>
        <v>0</v>
      </c>
      <c r="J1370" s="22" t="b">
        <f t="shared" si="345"/>
        <v>0</v>
      </c>
      <c r="K1370" s="3" t="str">
        <f>IF(AND(J1370,RIGHT(Y1370)="통"),Y1370,"")</f>
        <v/>
      </c>
      <c r="L1370" s="3" t="str">
        <f t="shared" si="346"/>
        <v/>
      </c>
      <c r="M1370" s="3" t="str">
        <f t="shared" si="347"/>
        <v/>
      </c>
      <c r="N1370" s="64" t="str">
        <f t="shared" si="352"/>
        <v/>
      </c>
      <c r="O1370" s="3" t="str">
        <f>IF(I1370,IF(I1371,CONCATENATE(Y1370,O1371),Y1370),"")</f>
        <v/>
      </c>
      <c r="P1370" s="19" t="str">
        <f>IF(G1370,O1370,IF(D1370,Y1370,""))</f>
        <v/>
      </c>
      <c r="Q1370" s="23">
        <f>_xlfn.XLOOKUP(R1370,summary!C1:C36,summary!B1:B36)</f>
        <v>43840</v>
      </c>
      <c r="R1370" s="24" t="str">
        <f t="shared" si="348"/>
        <v>보정동</v>
      </c>
      <c r="S1370" s="24" t="str">
        <f>IF(J1370,Y1370,S1369)</f>
        <v>보정6통</v>
      </c>
      <c r="T1370" s="24" t="str">
        <f>IF(J1370,P1371,T1369)</f>
        <v>(보정동, 연원마을성원아파트)</v>
      </c>
      <c r="U1370" s="24" t="str">
        <f t="shared" si="349"/>
        <v>보정</v>
      </c>
      <c r="V1370" s="25">
        <f>IF(J1370,M1370,V1369)</f>
        <v>6</v>
      </c>
      <c r="W1370" s="25">
        <f t="shared" si="350"/>
        <v>11</v>
      </c>
      <c r="X1370" s="26"/>
      <c r="Y1370" s="7"/>
      <c r="Z1370" s="2" t="s">
        <v>118</v>
      </c>
      <c r="AA1370" s="2" t="s">
        <v>1611</v>
      </c>
      <c r="AB1370" s="5"/>
      <c r="AC1370" s="5"/>
      <c r="AD1370" s="5"/>
      <c r="AE1370" s="5"/>
      <c r="AF1370" s="5"/>
      <c r="AG1370" s="5"/>
    </row>
    <row r="1371" spans="1:33" ht="15.95" customHeight="1" x14ac:dyDescent="0.3">
      <c r="A1371" s="22" t="b">
        <f t="shared" si="339"/>
        <v>0</v>
      </c>
      <c r="B1371" s="22" t="b">
        <f t="shared" si="340"/>
        <v>0</v>
      </c>
      <c r="C1371" s="22" t="b">
        <f t="shared" si="341"/>
        <v>0</v>
      </c>
      <c r="D1371" s="22" t="b">
        <f t="shared" si="342"/>
        <v>0</v>
      </c>
      <c r="E1371" s="22" t="b">
        <f t="shared" si="343"/>
        <v>0</v>
      </c>
      <c r="F1371" s="22" t="b">
        <f t="shared" si="338"/>
        <v>0</v>
      </c>
      <c r="G1371" s="22" t="b">
        <f t="shared" si="337"/>
        <v>0</v>
      </c>
      <c r="H1371" s="22" t="b">
        <f t="shared" si="344"/>
        <v>0</v>
      </c>
      <c r="I1371" s="22" t="b">
        <f t="shared" si="351"/>
        <v>0</v>
      </c>
      <c r="J1371" s="22" t="b">
        <f t="shared" si="345"/>
        <v>0</v>
      </c>
      <c r="K1371" s="3" t="str">
        <f>IF(AND(J1371,RIGHT(Y1371)="통"),Y1371,"")</f>
        <v/>
      </c>
      <c r="L1371" s="3" t="str">
        <f t="shared" si="346"/>
        <v/>
      </c>
      <c r="M1371" s="3" t="str">
        <f t="shared" si="347"/>
        <v/>
      </c>
      <c r="N1371" s="64" t="str">
        <f t="shared" si="352"/>
        <v/>
      </c>
      <c r="O1371" s="3" t="str">
        <f>IF(I1371,IF(I1372,CONCATENATE(Y1371,O1372),Y1371),"")</f>
        <v/>
      </c>
      <c r="P1371" s="19" t="str">
        <f>IF(G1371,O1371,IF(D1371,Y1371,""))</f>
        <v/>
      </c>
      <c r="Q1371" s="23">
        <f>_xlfn.XLOOKUP(R1371,summary!C1:C36,summary!B1:B36)</f>
        <v>43840</v>
      </c>
      <c r="R1371" s="24" t="str">
        <f t="shared" si="348"/>
        <v>보정동</v>
      </c>
      <c r="S1371" s="24" t="str">
        <f>IF(J1371,Y1371,S1370)</f>
        <v>보정6통</v>
      </c>
      <c r="T1371" s="24" t="str">
        <f>IF(J1371,P1372,T1370)</f>
        <v>(보정동, 연원마을성원아파트)</v>
      </c>
      <c r="U1371" s="24" t="str">
        <f t="shared" si="349"/>
        <v>보정</v>
      </c>
      <c r="V1371" s="25">
        <f>IF(J1371,M1371,V1370)</f>
        <v>6</v>
      </c>
      <c r="W1371" s="25">
        <f t="shared" si="350"/>
        <v>12</v>
      </c>
      <c r="X1371" s="26"/>
      <c r="Y1371" s="7"/>
      <c r="Z1371" s="2" t="s">
        <v>120</v>
      </c>
      <c r="AA1371" s="2" t="s">
        <v>1612</v>
      </c>
      <c r="AB1371" s="5"/>
      <c r="AC1371" s="5"/>
      <c r="AD1371" s="5"/>
      <c r="AE1371" s="5"/>
      <c r="AF1371" s="5"/>
      <c r="AG1371" s="5"/>
    </row>
    <row r="1372" spans="1:33" ht="15.95" customHeight="1" x14ac:dyDescent="0.3">
      <c r="A1372" s="22" t="b">
        <f t="shared" si="339"/>
        <v>1</v>
      </c>
      <c r="B1372" s="22" t="b">
        <f t="shared" si="340"/>
        <v>0</v>
      </c>
      <c r="C1372" s="22" t="b">
        <f t="shared" si="341"/>
        <v>0</v>
      </c>
      <c r="D1372" s="22" t="b">
        <f t="shared" si="342"/>
        <v>0</v>
      </c>
      <c r="E1372" s="22" t="b">
        <f t="shared" si="343"/>
        <v>0</v>
      </c>
      <c r="F1372" s="22" t="b">
        <f t="shared" si="338"/>
        <v>0</v>
      </c>
      <c r="G1372" s="22" t="b">
        <f t="shared" si="337"/>
        <v>0</v>
      </c>
      <c r="H1372" s="22" t="b">
        <f t="shared" si="344"/>
        <v>0</v>
      </c>
      <c r="I1372" s="22" t="b">
        <f t="shared" si="351"/>
        <v>0</v>
      </c>
      <c r="J1372" s="22" t="b">
        <f t="shared" si="345"/>
        <v>1</v>
      </c>
      <c r="K1372" s="3" t="str">
        <f>IF(AND(J1372,RIGHT(Y1372)="통"),Y1372,"")</f>
        <v>보정7통</v>
      </c>
      <c r="L1372" s="3" t="str">
        <f t="shared" si="346"/>
        <v>정7</v>
      </c>
      <c r="M1372" s="22">
        <f t="shared" si="347"/>
        <v>7</v>
      </c>
      <c r="N1372" s="64" t="str">
        <f t="shared" si="352"/>
        <v>보정</v>
      </c>
      <c r="O1372" s="3" t="str">
        <f>IF(I1372,IF(I1373,CONCATENATE(Y1372,O1373),Y1372),"")</f>
        <v/>
      </c>
      <c r="P1372" s="19" t="str">
        <f>IF(G1372,O1372,IF(D1372,Y1372,""))</f>
        <v/>
      </c>
      <c r="Q1372" s="23">
        <f>_xlfn.XLOOKUP(R1372,summary!C1:C36,summary!B1:B36)</f>
        <v>43840</v>
      </c>
      <c r="R1372" s="24" t="str">
        <f t="shared" si="348"/>
        <v>보정동</v>
      </c>
      <c r="S1372" s="24" t="str">
        <f>IF(J1372,Y1372,S1371)</f>
        <v>보정7통</v>
      </c>
      <c r="T1372" s="24" t="str">
        <f>IF(J1372,P1373,T1371)</f>
        <v>(보정동, 행원마을동아솔레시티아파트)</v>
      </c>
      <c r="U1372" s="24" t="str">
        <f t="shared" si="349"/>
        <v>보정</v>
      </c>
      <c r="V1372" s="25">
        <f>IF(J1372,M1372,V1371)</f>
        <v>7</v>
      </c>
      <c r="W1372" s="25">
        <f t="shared" si="350"/>
        <v>1</v>
      </c>
      <c r="X1372" s="26"/>
      <c r="Y1372" s="2" t="s">
        <v>1613</v>
      </c>
      <c r="Z1372" s="2" t="s">
        <v>79</v>
      </c>
      <c r="AA1372" s="2" t="s">
        <v>1615</v>
      </c>
      <c r="AB1372" s="5"/>
      <c r="AC1372" s="5"/>
      <c r="AD1372" s="5"/>
      <c r="AE1372" s="5"/>
      <c r="AF1372" s="5"/>
      <c r="AG1372" s="5"/>
    </row>
    <row r="1373" spans="1:33" ht="15.95" customHeight="1" x14ac:dyDescent="0.3">
      <c r="A1373" s="22" t="b">
        <f t="shared" si="339"/>
        <v>1</v>
      </c>
      <c r="B1373" s="22" t="b">
        <f t="shared" si="340"/>
        <v>1</v>
      </c>
      <c r="C1373" s="22" t="b">
        <f t="shared" si="341"/>
        <v>0</v>
      </c>
      <c r="D1373" s="22" t="b">
        <f t="shared" si="342"/>
        <v>0</v>
      </c>
      <c r="E1373" s="22" t="b">
        <f t="shared" si="343"/>
        <v>1</v>
      </c>
      <c r="F1373" s="22" t="b">
        <f t="shared" si="338"/>
        <v>1</v>
      </c>
      <c r="G1373" s="22" t="b">
        <f t="shared" si="337"/>
        <v>1</v>
      </c>
      <c r="H1373" s="22" t="b">
        <f t="shared" si="344"/>
        <v>0</v>
      </c>
      <c r="I1373" s="22" t="b">
        <f t="shared" si="351"/>
        <v>1</v>
      </c>
      <c r="J1373" s="22" t="b">
        <f t="shared" si="345"/>
        <v>0</v>
      </c>
      <c r="K1373" s="3" t="str">
        <f>IF(AND(J1373,RIGHT(Y1373)="통"),Y1373,"")</f>
        <v/>
      </c>
      <c r="L1373" s="3" t="str">
        <f t="shared" si="346"/>
        <v/>
      </c>
      <c r="M1373" s="3" t="str">
        <f t="shared" si="347"/>
        <v/>
      </c>
      <c r="N1373" s="64" t="str">
        <f t="shared" si="352"/>
        <v/>
      </c>
      <c r="O1373" s="3" t="str">
        <f>IF(I1373,IF(I1374,CONCATENATE(Y1373,O1374),Y1373),"")</f>
        <v>(보정동, 행원마을동아솔레시티아파트)</v>
      </c>
      <c r="P1373" s="19" t="str">
        <f>IF(G1373,O1373,IF(D1373,Y1373,""))</f>
        <v>(보정동, 행원마을동아솔레시티아파트)</v>
      </c>
      <c r="Q1373" s="23">
        <f>_xlfn.XLOOKUP(R1373,summary!C1:C36,summary!B1:B36)</f>
        <v>43840</v>
      </c>
      <c r="R1373" s="24" t="str">
        <f t="shared" si="348"/>
        <v>보정동</v>
      </c>
      <c r="S1373" s="24" t="str">
        <f>IF(J1373,Y1373,S1372)</f>
        <v>보정7통</v>
      </c>
      <c r="T1373" s="24" t="str">
        <f>IF(J1373,P1374,T1372)</f>
        <v>(보정동, 행원마을동아솔레시티아파트)</v>
      </c>
      <c r="U1373" s="24" t="str">
        <f t="shared" si="349"/>
        <v>보정</v>
      </c>
      <c r="V1373" s="25">
        <f>IF(J1373,M1373,V1372)</f>
        <v>7</v>
      </c>
      <c r="W1373" s="25">
        <f t="shared" si="350"/>
        <v>2</v>
      </c>
      <c r="X1373" s="26"/>
      <c r="Y1373" s="2" t="s">
        <v>1600</v>
      </c>
      <c r="Z1373" s="2" t="s">
        <v>81</v>
      </c>
      <c r="AA1373" s="2" t="s">
        <v>1616</v>
      </c>
      <c r="AB1373" s="5"/>
      <c r="AC1373" s="5"/>
      <c r="AD1373" s="5"/>
      <c r="AE1373" s="5"/>
      <c r="AF1373" s="5"/>
      <c r="AG1373" s="5"/>
    </row>
    <row r="1374" spans="1:33" ht="15.95" customHeight="1" x14ac:dyDescent="0.3">
      <c r="A1374" s="22" t="b">
        <f t="shared" si="339"/>
        <v>1</v>
      </c>
      <c r="B1374" s="22" t="b">
        <f t="shared" si="340"/>
        <v>0</v>
      </c>
      <c r="C1374" s="22" t="b">
        <f t="shared" si="341"/>
        <v>0</v>
      </c>
      <c r="D1374" s="22" t="b">
        <f t="shared" si="342"/>
        <v>0</v>
      </c>
      <c r="E1374" s="22" t="b">
        <f t="shared" si="343"/>
        <v>0</v>
      </c>
      <c r="F1374" s="22" t="b">
        <f t="shared" si="338"/>
        <v>0</v>
      </c>
      <c r="G1374" s="22" t="b">
        <f t="shared" ref="G1374:G1437" si="353">AND(B1374,F1374)</f>
        <v>0</v>
      </c>
      <c r="H1374" s="22" t="b">
        <f t="shared" si="344"/>
        <v>0</v>
      </c>
      <c r="I1374" s="22" t="b">
        <f t="shared" si="351"/>
        <v>1</v>
      </c>
      <c r="J1374" s="22" t="b">
        <f t="shared" si="345"/>
        <v>0</v>
      </c>
      <c r="K1374" s="3" t="str">
        <f>IF(AND(J1374,RIGHT(Y1374)="통"),Y1374,"")</f>
        <v/>
      </c>
      <c r="L1374" s="3" t="str">
        <f t="shared" si="346"/>
        <v/>
      </c>
      <c r="M1374" s="3" t="str">
        <f t="shared" si="347"/>
        <v/>
      </c>
      <c r="N1374" s="64" t="str">
        <f t="shared" si="352"/>
        <v/>
      </c>
      <c r="O1374" s="3" t="str">
        <f>IF(I1374,IF(I1375,CONCATENATE(Y1374,O1375),Y1374),"")</f>
        <v>행원마을동아솔레시티아파트)</v>
      </c>
      <c r="P1374" s="19" t="str">
        <f>IF(G1374,O1374,IF(D1374,Y1374,""))</f>
        <v/>
      </c>
      <c r="Q1374" s="23">
        <f>_xlfn.XLOOKUP(R1374,summary!C1:C36,summary!B1:B36)</f>
        <v>43840</v>
      </c>
      <c r="R1374" s="24" t="str">
        <f t="shared" si="348"/>
        <v>보정동</v>
      </c>
      <c r="S1374" s="24" t="str">
        <f>IF(J1374,Y1374,S1373)</f>
        <v>보정7통</v>
      </c>
      <c r="T1374" s="24" t="str">
        <f>IF(J1374,P1375,T1373)</f>
        <v>(보정동, 행원마을동아솔레시티아파트)</v>
      </c>
      <c r="U1374" s="24" t="str">
        <f t="shared" si="349"/>
        <v>보정</v>
      </c>
      <c r="V1374" s="25">
        <f>IF(J1374,M1374,V1373)</f>
        <v>7</v>
      </c>
      <c r="W1374" s="25">
        <f t="shared" si="350"/>
        <v>3</v>
      </c>
      <c r="X1374" s="26"/>
      <c r="Y1374" s="2" t="s">
        <v>1617</v>
      </c>
      <c r="Z1374" s="2" t="s">
        <v>83</v>
      </c>
      <c r="AA1374" s="2" t="s">
        <v>1618</v>
      </c>
      <c r="AB1374" s="5"/>
      <c r="AC1374" s="5"/>
      <c r="AD1374" s="5"/>
      <c r="AE1374" s="5"/>
      <c r="AF1374" s="5"/>
      <c r="AG1374" s="5"/>
    </row>
    <row r="1375" spans="1:33" ht="15.95" customHeight="1" x14ac:dyDescent="0.3">
      <c r="A1375" s="22" t="b">
        <f t="shared" si="339"/>
        <v>1</v>
      </c>
      <c r="B1375" s="22" t="b">
        <f t="shared" si="340"/>
        <v>0</v>
      </c>
      <c r="C1375" s="22" t="b">
        <f t="shared" si="341"/>
        <v>0</v>
      </c>
      <c r="D1375" s="22" t="b">
        <f t="shared" si="342"/>
        <v>0</v>
      </c>
      <c r="E1375" s="22" t="b">
        <f t="shared" si="343"/>
        <v>0</v>
      </c>
      <c r="F1375" s="22" t="b">
        <f t="shared" si="338"/>
        <v>0</v>
      </c>
      <c r="G1375" s="22" t="b">
        <f t="shared" si="353"/>
        <v>0</v>
      </c>
      <c r="H1375" s="22" t="b">
        <f t="shared" si="344"/>
        <v>0</v>
      </c>
      <c r="I1375" s="22" t="b">
        <f t="shared" si="351"/>
        <v>1</v>
      </c>
      <c r="J1375" s="22" t="b">
        <f t="shared" si="345"/>
        <v>0</v>
      </c>
      <c r="K1375" s="3" t="str">
        <f>IF(AND(J1375,RIGHT(Y1375)="통"),Y1375,"")</f>
        <v/>
      </c>
      <c r="L1375" s="3" t="str">
        <f t="shared" si="346"/>
        <v/>
      </c>
      <c r="M1375" s="3" t="str">
        <f t="shared" si="347"/>
        <v/>
      </c>
      <c r="N1375" s="64" t="str">
        <f t="shared" si="352"/>
        <v/>
      </c>
      <c r="O1375" s="3" t="str">
        <f>IF(I1375,IF(I1376,CONCATENATE(Y1375,O1376),Y1375),"")</f>
        <v>동아솔레시티아파트)</v>
      </c>
      <c r="P1375" s="19" t="str">
        <f>IF(G1375,O1375,IF(D1375,Y1375,""))</f>
        <v/>
      </c>
      <c r="Q1375" s="23">
        <f>_xlfn.XLOOKUP(R1375,summary!C1:C36,summary!B1:B36)</f>
        <v>43840</v>
      </c>
      <c r="R1375" s="24" t="str">
        <f t="shared" si="348"/>
        <v>보정동</v>
      </c>
      <c r="S1375" s="24" t="str">
        <f>IF(J1375,Y1375,S1374)</f>
        <v>보정7통</v>
      </c>
      <c r="T1375" s="24" t="str">
        <f>IF(J1375,P1376,T1374)</f>
        <v>(보정동, 행원마을동아솔레시티아파트)</v>
      </c>
      <c r="U1375" s="24" t="str">
        <f t="shared" si="349"/>
        <v>보정</v>
      </c>
      <c r="V1375" s="25">
        <f>IF(J1375,M1375,V1374)</f>
        <v>7</v>
      </c>
      <c r="W1375" s="25">
        <f t="shared" si="350"/>
        <v>4</v>
      </c>
      <c r="X1375" s="26"/>
      <c r="Y1375" s="2" t="s">
        <v>1619</v>
      </c>
      <c r="Z1375" s="2" t="s">
        <v>90</v>
      </c>
      <c r="AA1375" s="2" t="s">
        <v>1620</v>
      </c>
      <c r="AB1375" s="5"/>
      <c r="AC1375" s="5"/>
      <c r="AD1375" s="5"/>
      <c r="AE1375" s="5"/>
      <c r="AF1375" s="5"/>
      <c r="AG1375" s="5"/>
    </row>
    <row r="1376" spans="1:33" ht="15.95" customHeight="1" x14ac:dyDescent="0.3">
      <c r="A1376" s="22" t="b">
        <f t="shared" si="339"/>
        <v>1</v>
      </c>
      <c r="B1376" s="22" t="b">
        <f t="shared" si="340"/>
        <v>0</v>
      </c>
      <c r="C1376" s="22" t="b">
        <f t="shared" si="341"/>
        <v>1</v>
      </c>
      <c r="D1376" s="22" t="b">
        <f t="shared" si="342"/>
        <v>0</v>
      </c>
      <c r="E1376" s="22" t="b">
        <f t="shared" si="343"/>
        <v>1</v>
      </c>
      <c r="F1376" s="22" t="b">
        <f t="shared" si="338"/>
        <v>1</v>
      </c>
      <c r="G1376" s="22" t="b">
        <f t="shared" si="353"/>
        <v>0</v>
      </c>
      <c r="H1376" s="22" t="b">
        <f t="shared" si="344"/>
        <v>1</v>
      </c>
      <c r="I1376" s="22" t="b">
        <f t="shared" si="351"/>
        <v>1</v>
      </c>
      <c r="J1376" s="22" t="b">
        <f t="shared" si="345"/>
        <v>0</v>
      </c>
      <c r="K1376" s="3" t="str">
        <f>IF(AND(J1376,RIGHT(Y1376)="통"),Y1376,"")</f>
        <v/>
      </c>
      <c r="L1376" s="3" t="str">
        <f t="shared" si="346"/>
        <v/>
      </c>
      <c r="M1376" s="3" t="str">
        <f t="shared" si="347"/>
        <v/>
      </c>
      <c r="N1376" s="64" t="str">
        <f t="shared" si="352"/>
        <v/>
      </c>
      <c r="O1376" s="3" t="str">
        <f>IF(I1376,IF(I1377,CONCATENATE(Y1376,O1377),Y1376),"")</f>
        <v>아파트)</v>
      </c>
      <c r="P1376" s="19" t="str">
        <f>IF(G1376,O1376,IF(D1376,Y1376,""))</f>
        <v/>
      </c>
      <c r="Q1376" s="23">
        <f>_xlfn.XLOOKUP(R1376,summary!C1:C36,summary!B1:B36)</f>
        <v>43840</v>
      </c>
      <c r="R1376" s="24" t="str">
        <f t="shared" si="348"/>
        <v>보정동</v>
      </c>
      <c r="S1376" s="24" t="str">
        <f>IF(J1376,Y1376,S1375)</f>
        <v>보정7통</v>
      </c>
      <c r="T1376" s="24" t="str">
        <f>IF(J1376,P1377,T1375)</f>
        <v>(보정동, 행원마을동아솔레시티아파트)</v>
      </c>
      <c r="U1376" s="24" t="str">
        <f t="shared" si="349"/>
        <v>보정</v>
      </c>
      <c r="V1376" s="25">
        <f>IF(J1376,M1376,V1375)</f>
        <v>7</v>
      </c>
      <c r="W1376" s="25">
        <f t="shared" si="350"/>
        <v>5</v>
      </c>
      <c r="X1376" s="26"/>
      <c r="Y1376" s="2" t="s">
        <v>165</v>
      </c>
      <c r="Z1376" s="2" t="s">
        <v>106</v>
      </c>
      <c r="AA1376" s="2" t="s">
        <v>1621</v>
      </c>
      <c r="AB1376" s="5"/>
      <c r="AC1376" s="5"/>
      <c r="AD1376" s="5"/>
      <c r="AE1376" s="5"/>
      <c r="AF1376" s="5"/>
      <c r="AG1376" s="5"/>
    </row>
    <row r="1377" spans="1:33" ht="15.95" customHeight="1" x14ac:dyDescent="0.3">
      <c r="A1377" s="22" t="b">
        <f t="shared" si="339"/>
        <v>0</v>
      </c>
      <c r="B1377" s="22" t="b">
        <f t="shared" si="340"/>
        <v>0</v>
      </c>
      <c r="C1377" s="22" t="b">
        <f t="shared" si="341"/>
        <v>0</v>
      </c>
      <c r="D1377" s="22" t="b">
        <f t="shared" si="342"/>
        <v>0</v>
      </c>
      <c r="E1377" s="22" t="b">
        <f t="shared" si="343"/>
        <v>0</v>
      </c>
      <c r="F1377" s="22" t="b">
        <f t="shared" si="338"/>
        <v>0</v>
      </c>
      <c r="G1377" s="22" t="b">
        <f t="shared" si="353"/>
        <v>0</v>
      </c>
      <c r="H1377" s="22" t="b">
        <f t="shared" si="344"/>
        <v>0</v>
      </c>
      <c r="I1377" s="22" t="b">
        <f t="shared" si="351"/>
        <v>0</v>
      </c>
      <c r="J1377" s="22" t="b">
        <f t="shared" si="345"/>
        <v>0</v>
      </c>
      <c r="K1377" s="3" t="str">
        <f>IF(AND(J1377,RIGHT(Y1377)="통"),Y1377,"")</f>
        <v/>
      </c>
      <c r="L1377" s="3" t="str">
        <f t="shared" si="346"/>
        <v/>
      </c>
      <c r="M1377" s="3" t="str">
        <f t="shared" si="347"/>
        <v/>
      </c>
      <c r="N1377" s="64" t="str">
        <f t="shared" si="352"/>
        <v/>
      </c>
      <c r="O1377" s="3" t="str">
        <f>IF(I1377,IF(I1378,CONCATENATE(Y1377,O1378),Y1377),"")</f>
        <v/>
      </c>
      <c r="P1377" s="19" t="str">
        <f>IF(G1377,O1377,IF(D1377,Y1377,""))</f>
        <v/>
      </c>
      <c r="Q1377" s="23">
        <f>_xlfn.XLOOKUP(R1377,summary!C1:C36,summary!B1:B36)</f>
        <v>43840</v>
      </c>
      <c r="R1377" s="24" t="str">
        <f t="shared" si="348"/>
        <v>보정동</v>
      </c>
      <c r="S1377" s="24" t="str">
        <f>IF(J1377,Y1377,S1376)</f>
        <v>보정7통</v>
      </c>
      <c r="T1377" s="24" t="str">
        <f>IF(J1377,P1378,T1376)</f>
        <v>(보정동, 행원마을동아솔레시티아파트)</v>
      </c>
      <c r="U1377" s="24" t="str">
        <f t="shared" si="349"/>
        <v>보정</v>
      </c>
      <c r="V1377" s="25">
        <f>IF(J1377,M1377,V1376)</f>
        <v>7</v>
      </c>
      <c r="W1377" s="25">
        <f t="shared" si="350"/>
        <v>6</v>
      </c>
      <c r="X1377" s="26"/>
      <c r="Y1377" s="7"/>
      <c r="Z1377" s="2" t="s">
        <v>108</v>
      </c>
      <c r="AA1377" s="2" t="s">
        <v>1622</v>
      </c>
      <c r="AB1377" s="5"/>
      <c r="AC1377" s="5"/>
      <c r="AD1377" s="5"/>
      <c r="AE1377" s="5"/>
      <c r="AF1377" s="5"/>
      <c r="AG1377" s="5"/>
    </row>
    <row r="1378" spans="1:33" ht="15.95" customHeight="1" x14ac:dyDescent="0.3">
      <c r="A1378" s="22" t="b">
        <f t="shared" si="339"/>
        <v>0</v>
      </c>
      <c r="B1378" s="22" t="b">
        <f t="shared" si="340"/>
        <v>0</v>
      </c>
      <c r="C1378" s="22" t="b">
        <f t="shared" si="341"/>
        <v>0</v>
      </c>
      <c r="D1378" s="22" t="b">
        <f t="shared" si="342"/>
        <v>0</v>
      </c>
      <c r="E1378" s="22" t="b">
        <f t="shared" si="343"/>
        <v>0</v>
      </c>
      <c r="F1378" s="22" t="b">
        <f t="shared" si="338"/>
        <v>0</v>
      </c>
      <c r="G1378" s="22" t="b">
        <f t="shared" si="353"/>
        <v>0</v>
      </c>
      <c r="H1378" s="22" t="b">
        <f t="shared" si="344"/>
        <v>0</v>
      </c>
      <c r="I1378" s="22" t="b">
        <f t="shared" si="351"/>
        <v>0</v>
      </c>
      <c r="J1378" s="22" t="b">
        <f t="shared" si="345"/>
        <v>0</v>
      </c>
      <c r="K1378" s="3" t="str">
        <f>IF(AND(J1378,RIGHT(Y1378)="통"),Y1378,"")</f>
        <v/>
      </c>
      <c r="L1378" s="3" t="str">
        <f t="shared" si="346"/>
        <v/>
      </c>
      <c r="M1378" s="3" t="str">
        <f t="shared" si="347"/>
        <v/>
      </c>
      <c r="N1378" s="64" t="str">
        <f t="shared" si="352"/>
        <v/>
      </c>
      <c r="O1378" s="3" t="str">
        <f>IF(I1378,IF(I1379,CONCATENATE(Y1378,O1379),Y1378),"")</f>
        <v/>
      </c>
      <c r="P1378" s="19" t="str">
        <f>IF(G1378,O1378,IF(D1378,Y1378,""))</f>
        <v/>
      </c>
      <c r="Q1378" s="23">
        <f>_xlfn.XLOOKUP(R1378,summary!C1:C36,summary!B1:B36)</f>
        <v>43840</v>
      </c>
      <c r="R1378" s="24" t="str">
        <f t="shared" si="348"/>
        <v>보정동</v>
      </c>
      <c r="S1378" s="24" t="str">
        <f>IF(J1378,Y1378,S1377)</f>
        <v>보정7통</v>
      </c>
      <c r="T1378" s="24" t="str">
        <f>IF(J1378,P1379,T1377)</f>
        <v>(보정동, 행원마을동아솔레시티아파트)</v>
      </c>
      <c r="U1378" s="24" t="str">
        <f t="shared" si="349"/>
        <v>보정</v>
      </c>
      <c r="V1378" s="25">
        <f>IF(J1378,M1378,V1377)</f>
        <v>7</v>
      </c>
      <c r="W1378" s="25">
        <f t="shared" si="350"/>
        <v>7</v>
      </c>
      <c r="X1378" s="26"/>
      <c r="Y1378" s="7"/>
      <c r="Z1378" s="2" t="s">
        <v>110</v>
      </c>
      <c r="AA1378" s="2" t="s">
        <v>1623</v>
      </c>
      <c r="AB1378" s="5"/>
      <c r="AC1378" s="5"/>
      <c r="AD1378" s="5"/>
      <c r="AE1378" s="5"/>
      <c r="AF1378" s="5"/>
      <c r="AG1378" s="5"/>
    </row>
    <row r="1379" spans="1:33" ht="15.95" customHeight="1" x14ac:dyDescent="0.3">
      <c r="A1379" s="22" t="b">
        <f t="shared" si="339"/>
        <v>0</v>
      </c>
      <c r="B1379" s="22" t="b">
        <f t="shared" si="340"/>
        <v>0</v>
      </c>
      <c r="C1379" s="22" t="b">
        <f t="shared" si="341"/>
        <v>0</v>
      </c>
      <c r="D1379" s="22" t="b">
        <f t="shared" si="342"/>
        <v>0</v>
      </c>
      <c r="E1379" s="22" t="b">
        <f t="shared" si="343"/>
        <v>0</v>
      </c>
      <c r="F1379" s="22" t="b">
        <f t="shared" si="338"/>
        <v>0</v>
      </c>
      <c r="G1379" s="22" t="b">
        <f t="shared" si="353"/>
        <v>0</v>
      </c>
      <c r="H1379" s="22" t="b">
        <f t="shared" si="344"/>
        <v>0</v>
      </c>
      <c r="I1379" s="22" t="b">
        <f t="shared" si="351"/>
        <v>0</v>
      </c>
      <c r="J1379" s="22" t="b">
        <f t="shared" si="345"/>
        <v>0</v>
      </c>
      <c r="K1379" s="3" t="str">
        <f>IF(AND(J1379,RIGHT(Y1379)="통"),Y1379,"")</f>
        <v/>
      </c>
      <c r="L1379" s="3" t="str">
        <f t="shared" si="346"/>
        <v/>
      </c>
      <c r="M1379" s="3" t="str">
        <f t="shared" si="347"/>
        <v/>
      </c>
      <c r="N1379" s="64" t="str">
        <f t="shared" si="352"/>
        <v/>
      </c>
      <c r="O1379" s="3" t="str">
        <f>IF(I1379,IF(I1380,CONCATENATE(Y1379,O1380),Y1379),"")</f>
        <v/>
      </c>
      <c r="P1379" s="19" t="str">
        <f>IF(G1379,O1379,IF(D1379,Y1379,""))</f>
        <v/>
      </c>
      <c r="Q1379" s="23">
        <f>_xlfn.XLOOKUP(R1379,summary!C1:C36,summary!B1:B36)</f>
        <v>43840</v>
      </c>
      <c r="R1379" s="24" t="str">
        <f t="shared" si="348"/>
        <v>보정동</v>
      </c>
      <c r="S1379" s="24" t="str">
        <f>IF(J1379,Y1379,S1378)</f>
        <v>보정7통</v>
      </c>
      <c r="T1379" s="24" t="str">
        <f>IF(J1379,P1380,T1378)</f>
        <v>(보정동, 행원마을동아솔레시티아파트)</v>
      </c>
      <c r="U1379" s="24" t="str">
        <f t="shared" si="349"/>
        <v>보정</v>
      </c>
      <c r="V1379" s="25">
        <f>IF(J1379,M1379,V1378)</f>
        <v>7</v>
      </c>
      <c r="W1379" s="25">
        <f t="shared" si="350"/>
        <v>8</v>
      </c>
      <c r="X1379" s="26"/>
      <c r="Y1379" s="7"/>
      <c r="Z1379" s="2" t="s">
        <v>112</v>
      </c>
      <c r="AA1379" s="2" t="s">
        <v>1624</v>
      </c>
      <c r="AB1379" s="5"/>
      <c r="AC1379" s="5"/>
      <c r="AD1379" s="5"/>
      <c r="AE1379" s="5"/>
      <c r="AF1379" s="5"/>
      <c r="AG1379" s="5"/>
    </row>
    <row r="1380" spans="1:33" ht="15.95" customHeight="1" x14ac:dyDescent="0.3">
      <c r="A1380" s="22" t="b">
        <f t="shared" si="339"/>
        <v>0</v>
      </c>
      <c r="B1380" s="22" t="b">
        <f t="shared" si="340"/>
        <v>0</v>
      </c>
      <c r="C1380" s="22" t="b">
        <f t="shared" si="341"/>
        <v>0</v>
      </c>
      <c r="D1380" s="22" t="b">
        <f t="shared" si="342"/>
        <v>0</v>
      </c>
      <c r="E1380" s="22" t="b">
        <f t="shared" si="343"/>
        <v>0</v>
      </c>
      <c r="F1380" s="22" t="b">
        <f t="shared" si="338"/>
        <v>0</v>
      </c>
      <c r="G1380" s="22" t="b">
        <f t="shared" si="353"/>
        <v>0</v>
      </c>
      <c r="H1380" s="22" t="b">
        <f t="shared" si="344"/>
        <v>0</v>
      </c>
      <c r="I1380" s="22" t="b">
        <f t="shared" si="351"/>
        <v>0</v>
      </c>
      <c r="J1380" s="22" t="b">
        <f t="shared" si="345"/>
        <v>0</v>
      </c>
      <c r="K1380" s="3" t="str">
        <f>IF(AND(J1380,RIGHT(Y1380)="통"),Y1380,"")</f>
        <v/>
      </c>
      <c r="L1380" s="3" t="str">
        <f t="shared" si="346"/>
        <v/>
      </c>
      <c r="M1380" s="3" t="str">
        <f t="shared" si="347"/>
        <v/>
      </c>
      <c r="N1380" s="64" t="str">
        <f t="shared" si="352"/>
        <v/>
      </c>
      <c r="O1380" s="3" t="str">
        <f>IF(I1380,IF(I1381,CONCATENATE(Y1380,O1381),Y1380),"")</f>
        <v/>
      </c>
      <c r="P1380" s="19" t="str">
        <f>IF(G1380,O1380,IF(D1380,Y1380,""))</f>
        <v/>
      </c>
      <c r="Q1380" s="23">
        <f>_xlfn.XLOOKUP(R1380,summary!C1:C36,summary!B1:B36)</f>
        <v>43840</v>
      </c>
      <c r="R1380" s="24" t="str">
        <f t="shared" si="348"/>
        <v>보정동</v>
      </c>
      <c r="S1380" s="24" t="str">
        <f>IF(J1380,Y1380,S1379)</f>
        <v>보정7통</v>
      </c>
      <c r="T1380" s="24" t="str">
        <f>IF(J1380,P1381,T1379)</f>
        <v>(보정동, 행원마을동아솔레시티아파트)</v>
      </c>
      <c r="U1380" s="24" t="str">
        <f t="shared" si="349"/>
        <v>보정</v>
      </c>
      <c r="V1380" s="25">
        <f>IF(J1380,M1380,V1379)</f>
        <v>7</v>
      </c>
      <c r="W1380" s="25">
        <f t="shared" si="350"/>
        <v>9</v>
      </c>
      <c r="X1380" s="26"/>
      <c r="Y1380" s="7"/>
      <c r="Z1380" s="2" t="s">
        <v>114</v>
      </c>
      <c r="AA1380" s="2" t="s">
        <v>1625</v>
      </c>
      <c r="AB1380" s="5"/>
      <c r="AC1380" s="5"/>
      <c r="AD1380" s="5"/>
      <c r="AE1380" s="5"/>
      <c r="AF1380" s="5"/>
      <c r="AG1380" s="5"/>
    </row>
    <row r="1381" spans="1:33" ht="15.95" customHeight="1" x14ac:dyDescent="0.3">
      <c r="A1381" s="22" t="b">
        <f t="shared" si="339"/>
        <v>0</v>
      </c>
      <c r="B1381" s="22" t="b">
        <f t="shared" si="340"/>
        <v>0</v>
      </c>
      <c r="C1381" s="22" t="b">
        <f t="shared" si="341"/>
        <v>0</v>
      </c>
      <c r="D1381" s="22" t="b">
        <f t="shared" si="342"/>
        <v>0</v>
      </c>
      <c r="E1381" s="22" t="b">
        <f t="shared" si="343"/>
        <v>0</v>
      </c>
      <c r="F1381" s="22" t="b">
        <f t="shared" si="338"/>
        <v>0</v>
      </c>
      <c r="G1381" s="22" t="b">
        <f t="shared" si="353"/>
        <v>0</v>
      </c>
      <c r="H1381" s="22" t="b">
        <f t="shared" si="344"/>
        <v>0</v>
      </c>
      <c r="I1381" s="22" t="b">
        <f t="shared" si="351"/>
        <v>0</v>
      </c>
      <c r="J1381" s="22" t="b">
        <f t="shared" si="345"/>
        <v>0</v>
      </c>
      <c r="K1381" s="3" t="str">
        <f>IF(AND(J1381,RIGHT(Y1381)="통"),Y1381,"")</f>
        <v/>
      </c>
      <c r="L1381" s="3" t="str">
        <f t="shared" si="346"/>
        <v/>
      </c>
      <c r="M1381" s="3" t="str">
        <f t="shared" si="347"/>
        <v/>
      </c>
      <c r="N1381" s="64" t="str">
        <f t="shared" si="352"/>
        <v/>
      </c>
      <c r="O1381" s="3" t="str">
        <f>IF(I1381,IF(I1382,CONCATENATE(Y1381,O1382),Y1381),"")</f>
        <v/>
      </c>
      <c r="P1381" s="19" t="str">
        <f>IF(G1381,O1381,IF(D1381,Y1381,""))</f>
        <v/>
      </c>
      <c r="Q1381" s="23">
        <f>_xlfn.XLOOKUP(R1381,summary!C1:C36,summary!B1:B36)</f>
        <v>43840</v>
      </c>
      <c r="R1381" s="24" t="str">
        <f t="shared" si="348"/>
        <v>보정동</v>
      </c>
      <c r="S1381" s="24" t="str">
        <f>IF(J1381,Y1381,S1380)</f>
        <v>보정7통</v>
      </c>
      <c r="T1381" s="24" t="str">
        <f>IF(J1381,P1382,T1380)</f>
        <v>(보정동, 행원마을동아솔레시티아파트)</v>
      </c>
      <c r="U1381" s="24" t="str">
        <f t="shared" si="349"/>
        <v>보정</v>
      </c>
      <c r="V1381" s="25">
        <f>IF(J1381,M1381,V1380)</f>
        <v>7</v>
      </c>
      <c r="W1381" s="24" t="str">
        <f t="shared" si="350"/>
        <v/>
      </c>
      <c r="X1381" s="26"/>
      <c r="Y1381" s="7"/>
      <c r="Z1381" s="7"/>
      <c r="AA1381" s="7"/>
      <c r="AB1381" s="5"/>
      <c r="AC1381" s="5"/>
      <c r="AD1381" s="5"/>
      <c r="AE1381" s="5"/>
      <c r="AF1381" s="5"/>
      <c r="AG1381" s="5"/>
    </row>
    <row r="1382" spans="1:33" ht="15.95" customHeight="1" x14ac:dyDescent="0.3">
      <c r="A1382" s="22" t="b">
        <f t="shared" si="339"/>
        <v>0</v>
      </c>
      <c r="B1382" s="22" t="b">
        <f t="shared" si="340"/>
        <v>0</v>
      </c>
      <c r="C1382" s="22" t="b">
        <f t="shared" si="341"/>
        <v>0</v>
      </c>
      <c r="D1382" s="22" t="b">
        <f t="shared" si="342"/>
        <v>0</v>
      </c>
      <c r="E1382" s="22" t="b">
        <f t="shared" si="343"/>
        <v>0</v>
      </c>
      <c r="F1382" s="22" t="b">
        <f t="shared" si="338"/>
        <v>0</v>
      </c>
      <c r="G1382" s="22" t="b">
        <f t="shared" si="353"/>
        <v>0</v>
      </c>
      <c r="H1382" s="22" t="b">
        <f t="shared" si="344"/>
        <v>0</v>
      </c>
      <c r="I1382" s="22" t="b">
        <f t="shared" si="351"/>
        <v>0</v>
      </c>
      <c r="J1382" s="22" t="b">
        <f t="shared" si="345"/>
        <v>0</v>
      </c>
      <c r="K1382" s="3" t="str">
        <f>IF(AND(J1382,RIGHT(Y1382)="통"),Y1382,"")</f>
        <v/>
      </c>
      <c r="L1382" s="3" t="str">
        <f t="shared" si="346"/>
        <v/>
      </c>
      <c r="M1382" s="3" t="str">
        <f t="shared" si="347"/>
        <v/>
      </c>
      <c r="N1382" s="64" t="str">
        <f t="shared" si="352"/>
        <v/>
      </c>
      <c r="O1382" s="3" t="str">
        <f>IF(I1382,IF(I1383,CONCATENATE(Y1382,O1383),Y1382),"")</f>
        <v/>
      </c>
      <c r="P1382" s="19" t="str">
        <f>IF(G1382,O1382,IF(D1382,Y1382,""))</f>
        <v/>
      </c>
      <c r="Q1382" s="23">
        <f>_xlfn.XLOOKUP(R1382,summary!C1:C36,summary!B1:B36)</f>
        <v>43840</v>
      </c>
      <c r="R1382" s="24" t="str">
        <f t="shared" si="348"/>
        <v>보정동</v>
      </c>
      <c r="S1382" s="24" t="str">
        <f>IF(J1382,Y1382,S1381)</f>
        <v>보정7통</v>
      </c>
      <c r="T1382" s="24" t="str">
        <f>IF(J1382,P1383,T1381)</f>
        <v>(보정동, 행원마을동아솔레시티아파트)</v>
      </c>
      <c r="U1382" s="24" t="str">
        <f t="shared" si="349"/>
        <v>보정</v>
      </c>
      <c r="V1382" s="25">
        <f>IF(J1382,M1382,V1381)</f>
        <v>7</v>
      </c>
      <c r="W1382" s="24" t="str">
        <f t="shared" si="350"/>
        <v/>
      </c>
      <c r="X1382" s="26"/>
      <c r="Y1382" s="7"/>
      <c r="Z1382" s="7"/>
      <c r="AA1382" s="7"/>
      <c r="AB1382" s="5"/>
      <c r="AC1382" s="5"/>
      <c r="AD1382" s="5"/>
      <c r="AE1382" s="5"/>
      <c r="AF1382" s="5"/>
      <c r="AG1382" s="5"/>
    </row>
    <row r="1383" spans="1:33" ht="15.95" customHeight="1" x14ac:dyDescent="0.3">
      <c r="A1383" s="22" t="b">
        <f t="shared" si="339"/>
        <v>0</v>
      </c>
      <c r="B1383" s="22" t="b">
        <f t="shared" si="340"/>
        <v>0</v>
      </c>
      <c r="C1383" s="22" t="b">
        <f t="shared" si="341"/>
        <v>0</v>
      </c>
      <c r="D1383" s="22" t="b">
        <f t="shared" si="342"/>
        <v>0</v>
      </c>
      <c r="E1383" s="22" t="b">
        <f t="shared" si="343"/>
        <v>0</v>
      </c>
      <c r="F1383" s="22" t="b">
        <f t="shared" si="338"/>
        <v>0</v>
      </c>
      <c r="G1383" s="22" t="b">
        <f t="shared" si="353"/>
        <v>0</v>
      </c>
      <c r="H1383" s="22" t="b">
        <f t="shared" si="344"/>
        <v>0</v>
      </c>
      <c r="I1383" s="22" t="b">
        <f t="shared" si="351"/>
        <v>0</v>
      </c>
      <c r="J1383" s="22" t="b">
        <f t="shared" si="345"/>
        <v>0</v>
      </c>
      <c r="K1383" s="3" t="str">
        <f>IF(AND(J1383,RIGHT(Y1383)="통"),Y1383,"")</f>
        <v/>
      </c>
      <c r="L1383" s="3" t="str">
        <f t="shared" si="346"/>
        <v/>
      </c>
      <c r="M1383" s="3" t="str">
        <f t="shared" si="347"/>
        <v/>
      </c>
      <c r="N1383" s="64" t="str">
        <f t="shared" si="352"/>
        <v/>
      </c>
      <c r="O1383" s="3" t="str">
        <f>IF(I1383,IF(I1384,CONCATENATE(Y1383,O1384),Y1383),"")</f>
        <v/>
      </c>
      <c r="P1383" s="19" t="str">
        <f>IF(G1383,O1383,IF(D1383,Y1383,""))</f>
        <v/>
      </c>
      <c r="Q1383" s="23">
        <f>_xlfn.XLOOKUP(R1383,summary!C1:C36,summary!B1:B36)</f>
        <v>43840</v>
      </c>
      <c r="R1383" s="24" t="str">
        <f t="shared" si="348"/>
        <v>보정동</v>
      </c>
      <c r="S1383" s="24" t="str">
        <f>IF(J1383,Y1383,S1382)</f>
        <v>보정7통</v>
      </c>
      <c r="T1383" s="24" t="str">
        <f>IF(J1383,P1384,T1382)</f>
        <v>(보정동, 행원마을동아솔레시티아파트)</v>
      </c>
      <c r="U1383" s="24" t="str">
        <f t="shared" si="349"/>
        <v>보정</v>
      </c>
      <c r="V1383" s="25">
        <f>IF(J1383,M1383,V1382)</f>
        <v>7</v>
      </c>
      <c r="W1383" s="24" t="str">
        <f t="shared" si="350"/>
        <v/>
      </c>
      <c r="X1383" s="26"/>
      <c r="Y1383" s="7"/>
      <c r="Z1383" s="7"/>
      <c r="AA1383" s="7"/>
      <c r="AB1383" s="5"/>
      <c r="AC1383" s="5"/>
      <c r="AD1383" s="5"/>
      <c r="AE1383" s="5"/>
      <c r="AF1383" s="5"/>
      <c r="AG1383" s="5"/>
    </row>
    <row r="1384" spans="1:33" ht="15.95" customHeight="1" x14ac:dyDescent="0.3">
      <c r="A1384" s="22" t="b">
        <f t="shared" si="339"/>
        <v>1</v>
      </c>
      <c r="B1384" s="22" t="b">
        <f t="shared" si="340"/>
        <v>0</v>
      </c>
      <c r="C1384" s="22" t="b">
        <f t="shared" si="341"/>
        <v>0</v>
      </c>
      <c r="D1384" s="22" t="b">
        <f t="shared" si="342"/>
        <v>0</v>
      </c>
      <c r="E1384" s="22" t="b">
        <f t="shared" si="343"/>
        <v>0</v>
      </c>
      <c r="F1384" s="22" t="b">
        <f t="shared" si="338"/>
        <v>0</v>
      </c>
      <c r="G1384" s="22" t="b">
        <f t="shared" si="353"/>
        <v>0</v>
      </c>
      <c r="H1384" s="22" t="b">
        <f t="shared" si="344"/>
        <v>0</v>
      </c>
      <c r="I1384" s="22" t="b">
        <f t="shared" si="351"/>
        <v>0</v>
      </c>
      <c r="J1384" s="22" t="b">
        <f t="shared" si="345"/>
        <v>1</v>
      </c>
      <c r="K1384" s="3" t="str">
        <f>IF(AND(J1384,RIGHT(Y1384)="통"),Y1384,"")</f>
        <v/>
      </c>
      <c r="L1384" s="3" t="str">
        <f t="shared" si="346"/>
        <v/>
      </c>
      <c r="M1384" s="3" t="str">
        <f t="shared" si="347"/>
        <v/>
      </c>
      <c r="N1384" s="64" t="str">
        <f t="shared" si="352"/>
        <v/>
      </c>
      <c r="O1384" s="3" t="str">
        <f>IF(I1384,IF(I1385,CONCATENATE(Y1384,O1385),Y1384),"")</f>
        <v/>
      </c>
      <c r="P1384" s="19" t="str">
        <f>IF(G1384,O1384,IF(D1384,Y1384,""))</f>
        <v/>
      </c>
      <c r="Q1384" s="23" t="e">
        <f>_xlfn.XLOOKUP(R1384,summary!C1:C36,summary!B1:B36)</f>
        <v>#N/A</v>
      </c>
      <c r="R1384" s="24" t="str">
        <f t="shared" si="348"/>
        <v>읍 면 동</v>
      </c>
      <c r="S1384" s="24" t="str">
        <f>IF(J1384,Y1384,S1383)</f>
        <v>통 리 명</v>
      </c>
      <c r="T1384" s="24" t="str">
        <f>IF(J1384,P1385,T1383)</f>
        <v/>
      </c>
      <c r="U1384" s="25" t="str">
        <f t="shared" si="349"/>
        <v/>
      </c>
      <c r="V1384" s="24" t="str">
        <f>IF(J1384,M1384,V1383)</f>
        <v/>
      </c>
      <c r="W1384" s="24" t="str">
        <f t="shared" si="350"/>
        <v/>
      </c>
      <c r="X1384" s="21" t="s">
        <v>141</v>
      </c>
      <c r="Y1384" s="2" t="s">
        <v>142</v>
      </c>
      <c r="Z1384" s="2" t="s">
        <v>74</v>
      </c>
      <c r="AA1384" s="2" t="s">
        <v>143</v>
      </c>
      <c r="AB1384" s="5"/>
      <c r="AC1384" s="5"/>
      <c r="AD1384" s="5"/>
      <c r="AE1384" s="5"/>
      <c r="AF1384" s="5"/>
      <c r="AG1384" s="5"/>
    </row>
    <row r="1385" spans="1:33" ht="15.95" customHeight="1" x14ac:dyDescent="0.3">
      <c r="A1385" s="22" t="b">
        <f t="shared" si="339"/>
        <v>1</v>
      </c>
      <c r="B1385" s="22" t="b">
        <f t="shared" si="340"/>
        <v>0</v>
      </c>
      <c r="C1385" s="22" t="b">
        <f t="shared" si="341"/>
        <v>0</v>
      </c>
      <c r="D1385" s="22" t="b">
        <f t="shared" si="342"/>
        <v>0</v>
      </c>
      <c r="E1385" s="22" t="b">
        <f t="shared" si="343"/>
        <v>0</v>
      </c>
      <c r="F1385" s="22" t="b">
        <f t="shared" si="338"/>
        <v>0</v>
      </c>
      <c r="G1385" s="22" t="b">
        <f t="shared" si="353"/>
        <v>0</v>
      </c>
      <c r="H1385" s="22" t="b">
        <f t="shared" si="344"/>
        <v>0</v>
      </c>
      <c r="I1385" s="22" t="b">
        <f t="shared" si="351"/>
        <v>0</v>
      </c>
      <c r="J1385" s="22" t="b">
        <f t="shared" si="345"/>
        <v>1</v>
      </c>
      <c r="K1385" s="3" t="str">
        <f>IF(AND(J1385,RIGHT(Y1385)="통"),Y1385,"")</f>
        <v>보정8통</v>
      </c>
      <c r="L1385" s="3" t="str">
        <f t="shared" si="346"/>
        <v>정8</v>
      </c>
      <c r="M1385" s="22">
        <f t="shared" si="347"/>
        <v>8</v>
      </c>
      <c r="N1385" s="64" t="str">
        <f t="shared" si="352"/>
        <v>보정</v>
      </c>
      <c r="O1385" s="3" t="str">
        <f>IF(I1385,IF(I1386,CONCATENATE(Y1385,O1386),Y1385),"")</f>
        <v/>
      </c>
      <c r="P1385" s="19" t="str">
        <f>IF(G1385,O1385,IF(D1385,Y1385,""))</f>
        <v/>
      </c>
      <c r="Q1385" s="23">
        <f>_xlfn.XLOOKUP(R1385,summary!C1:C36,summary!B1:B36)</f>
        <v>43840</v>
      </c>
      <c r="R1385" s="24" t="str">
        <f t="shared" si="348"/>
        <v>보정동</v>
      </c>
      <c r="S1385" s="24" t="str">
        <f>IF(J1385,Y1385,S1384)</f>
        <v>보정8통</v>
      </c>
      <c r="T1385" s="24" t="str">
        <f>IF(J1385,P1386,T1384)</f>
        <v>(보정동, 행원마을동아솔레시티아파트)</v>
      </c>
      <c r="U1385" s="24" t="str">
        <f t="shared" si="349"/>
        <v>보정</v>
      </c>
      <c r="V1385" s="25">
        <f>IF(J1385,M1385,V1384)</f>
        <v>8</v>
      </c>
      <c r="W1385" s="25">
        <f t="shared" si="350"/>
        <v>1</v>
      </c>
      <c r="X1385" s="21" t="s">
        <v>40</v>
      </c>
      <c r="Y1385" s="2" t="s">
        <v>1626</v>
      </c>
      <c r="Z1385" s="2" t="s">
        <v>79</v>
      </c>
      <c r="AA1385" s="2" t="s">
        <v>1627</v>
      </c>
      <c r="AB1385" s="5"/>
      <c r="AC1385" s="5"/>
      <c r="AD1385" s="5"/>
      <c r="AE1385" s="5"/>
      <c r="AF1385" s="5"/>
      <c r="AG1385" s="5"/>
    </row>
    <row r="1386" spans="1:33" ht="15.95" customHeight="1" x14ac:dyDescent="0.3">
      <c r="A1386" s="22" t="b">
        <f t="shared" si="339"/>
        <v>1</v>
      </c>
      <c r="B1386" s="22" t="b">
        <f t="shared" si="340"/>
        <v>1</v>
      </c>
      <c r="C1386" s="22" t="b">
        <f t="shared" si="341"/>
        <v>0</v>
      </c>
      <c r="D1386" s="22" t="b">
        <f t="shared" si="342"/>
        <v>0</v>
      </c>
      <c r="E1386" s="22" t="b">
        <f t="shared" si="343"/>
        <v>1</v>
      </c>
      <c r="F1386" s="22" t="b">
        <f t="shared" si="338"/>
        <v>1</v>
      </c>
      <c r="G1386" s="22" t="b">
        <f t="shared" si="353"/>
        <v>1</v>
      </c>
      <c r="H1386" s="22" t="b">
        <f t="shared" si="344"/>
        <v>0</v>
      </c>
      <c r="I1386" s="22" t="b">
        <f t="shared" si="351"/>
        <v>1</v>
      </c>
      <c r="J1386" s="22" t="b">
        <f t="shared" si="345"/>
        <v>0</v>
      </c>
      <c r="K1386" s="3" t="str">
        <f>IF(AND(J1386,RIGHT(Y1386)="통"),Y1386,"")</f>
        <v/>
      </c>
      <c r="L1386" s="3" t="str">
        <f t="shared" si="346"/>
        <v/>
      </c>
      <c r="M1386" s="3" t="str">
        <f t="shared" si="347"/>
        <v/>
      </c>
      <c r="N1386" s="64" t="str">
        <f t="shared" si="352"/>
        <v/>
      </c>
      <c r="O1386" s="3" t="str">
        <f>IF(I1386,IF(I1387,CONCATENATE(Y1386,O1387),Y1386),"")</f>
        <v>(보정동, 행원마을동아솔레시티아파트)</v>
      </c>
      <c r="P1386" s="19" t="str">
        <f>IF(G1386,O1386,IF(D1386,Y1386,""))</f>
        <v>(보정동, 행원마을동아솔레시티아파트)</v>
      </c>
      <c r="Q1386" s="23">
        <f>_xlfn.XLOOKUP(R1386,summary!C1:C36,summary!B1:B36)</f>
        <v>43840</v>
      </c>
      <c r="R1386" s="24" t="str">
        <f t="shared" si="348"/>
        <v>보정동</v>
      </c>
      <c r="S1386" s="24" t="str">
        <f>IF(J1386,Y1386,S1385)</f>
        <v>보정8통</v>
      </c>
      <c r="T1386" s="24" t="str">
        <f>IF(J1386,P1387,T1385)</f>
        <v>(보정동, 행원마을동아솔레시티아파트)</v>
      </c>
      <c r="U1386" s="24" t="str">
        <f t="shared" si="349"/>
        <v>보정</v>
      </c>
      <c r="V1386" s="25">
        <f>IF(J1386,M1386,V1385)</f>
        <v>8</v>
      </c>
      <c r="W1386" s="25">
        <f t="shared" si="350"/>
        <v>2</v>
      </c>
      <c r="X1386" s="26"/>
      <c r="Y1386" s="2" t="s">
        <v>1600</v>
      </c>
      <c r="Z1386" s="2" t="s">
        <v>81</v>
      </c>
      <c r="AA1386" s="2" t="s">
        <v>1628</v>
      </c>
      <c r="AB1386" s="5"/>
      <c r="AC1386" s="5"/>
      <c r="AD1386" s="5"/>
      <c r="AE1386" s="5"/>
      <c r="AF1386" s="5"/>
      <c r="AG1386" s="5"/>
    </row>
    <row r="1387" spans="1:33" ht="15.95" customHeight="1" x14ac:dyDescent="0.3">
      <c r="A1387" s="22" t="b">
        <f t="shared" si="339"/>
        <v>1</v>
      </c>
      <c r="B1387" s="22" t="b">
        <f t="shared" si="340"/>
        <v>0</v>
      </c>
      <c r="C1387" s="22" t="b">
        <f t="shared" si="341"/>
        <v>0</v>
      </c>
      <c r="D1387" s="22" t="b">
        <f t="shared" si="342"/>
        <v>0</v>
      </c>
      <c r="E1387" s="22" t="b">
        <f t="shared" si="343"/>
        <v>0</v>
      </c>
      <c r="F1387" s="22" t="b">
        <f t="shared" si="338"/>
        <v>0</v>
      </c>
      <c r="G1387" s="22" t="b">
        <f t="shared" si="353"/>
        <v>0</v>
      </c>
      <c r="H1387" s="22" t="b">
        <f t="shared" si="344"/>
        <v>0</v>
      </c>
      <c r="I1387" s="22" t="b">
        <f t="shared" si="351"/>
        <v>1</v>
      </c>
      <c r="J1387" s="22" t="b">
        <f t="shared" si="345"/>
        <v>0</v>
      </c>
      <c r="K1387" s="3" t="str">
        <f>IF(AND(J1387,RIGHT(Y1387)="통"),Y1387,"")</f>
        <v/>
      </c>
      <c r="L1387" s="3" t="str">
        <f t="shared" si="346"/>
        <v/>
      </c>
      <c r="M1387" s="3" t="str">
        <f t="shared" si="347"/>
        <v/>
      </c>
      <c r="N1387" s="64" t="str">
        <f t="shared" si="352"/>
        <v/>
      </c>
      <c r="O1387" s="3" t="str">
        <f>IF(I1387,IF(I1388,CONCATENATE(Y1387,O1388),Y1387),"")</f>
        <v>행원마을동아솔레시티아파트)</v>
      </c>
      <c r="P1387" s="19" t="str">
        <f>IF(G1387,O1387,IF(D1387,Y1387,""))</f>
        <v/>
      </c>
      <c r="Q1387" s="23">
        <f>_xlfn.XLOOKUP(R1387,summary!C1:C36,summary!B1:B36)</f>
        <v>43840</v>
      </c>
      <c r="R1387" s="24" t="str">
        <f t="shared" si="348"/>
        <v>보정동</v>
      </c>
      <c r="S1387" s="24" t="str">
        <f>IF(J1387,Y1387,S1386)</f>
        <v>보정8통</v>
      </c>
      <c r="T1387" s="24" t="str">
        <f>IF(J1387,P1388,T1386)</f>
        <v>(보정동, 행원마을동아솔레시티아파트)</v>
      </c>
      <c r="U1387" s="24" t="str">
        <f t="shared" si="349"/>
        <v>보정</v>
      </c>
      <c r="V1387" s="25">
        <f>IF(J1387,M1387,V1386)</f>
        <v>8</v>
      </c>
      <c r="W1387" s="25">
        <f t="shared" si="350"/>
        <v>3</v>
      </c>
      <c r="X1387" s="26"/>
      <c r="Y1387" s="2" t="s">
        <v>1617</v>
      </c>
      <c r="Z1387" s="2" t="s">
        <v>83</v>
      </c>
      <c r="AA1387" s="2" t="s">
        <v>1629</v>
      </c>
      <c r="AB1387" s="5"/>
      <c r="AC1387" s="5"/>
      <c r="AD1387" s="5"/>
      <c r="AE1387" s="5"/>
      <c r="AF1387" s="5"/>
      <c r="AG1387" s="5"/>
    </row>
    <row r="1388" spans="1:33" ht="15.95" customHeight="1" x14ac:dyDescent="0.3">
      <c r="A1388" s="22" t="b">
        <f t="shared" si="339"/>
        <v>1</v>
      </c>
      <c r="B1388" s="22" t="b">
        <f t="shared" si="340"/>
        <v>0</v>
      </c>
      <c r="C1388" s="22" t="b">
        <f t="shared" si="341"/>
        <v>0</v>
      </c>
      <c r="D1388" s="22" t="b">
        <f t="shared" si="342"/>
        <v>0</v>
      </c>
      <c r="E1388" s="22" t="b">
        <f t="shared" si="343"/>
        <v>0</v>
      </c>
      <c r="F1388" s="22" t="b">
        <f t="shared" si="338"/>
        <v>0</v>
      </c>
      <c r="G1388" s="22" t="b">
        <f t="shared" si="353"/>
        <v>0</v>
      </c>
      <c r="H1388" s="22" t="b">
        <f t="shared" si="344"/>
        <v>0</v>
      </c>
      <c r="I1388" s="22" t="b">
        <f t="shared" si="351"/>
        <v>1</v>
      </c>
      <c r="J1388" s="22" t="b">
        <f t="shared" si="345"/>
        <v>0</v>
      </c>
      <c r="K1388" s="3" t="str">
        <f>IF(AND(J1388,RIGHT(Y1388)="통"),Y1388,"")</f>
        <v/>
      </c>
      <c r="L1388" s="3" t="str">
        <f t="shared" si="346"/>
        <v/>
      </c>
      <c r="M1388" s="3" t="str">
        <f t="shared" si="347"/>
        <v/>
      </c>
      <c r="N1388" s="64" t="str">
        <f t="shared" si="352"/>
        <v/>
      </c>
      <c r="O1388" s="3" t="str">
        <f>IF(I1388,IF(I1389,CONCATENATE(Y1388,O1389),Y1388),"")</f>
        <v>동아솔레시티아파트)</v>
      </c>
      <c r="P1388" s="19" t="str">
        <f>IF(G1388,O1388,IF(D1388,Y1388,""))</f>
        <v/>
      </c>
      <c r="Q1388" s="23">
        <f>_xlfn.XLOOKUP(R1388,summary!C1:C36,summary!B1:B36)</f>
        <v>43840</v>
      </c>
      <c r="R1388" s="24" t="str">
        <f t="shared" si="348"/>
        <v>보정동</v>
      </c>
      <c r="S1388" s="24" t="str">
        <f>IF(J1388,Y1388,S1387)</f>
        <v>보정8통</v>
      </c>
      <c r="T1388" s="24" t="str">
        <f>IF(J1388,P1389,T1387)</f>
        <v>(보정동, 행원마을동아솔레시티아파트)</v>
      </c>
      <c r="U1388" s="24" t="str">
        <f t="shared" si="349"/>
        <v>보정</v>
      </c>
      <c r="V1388" s="25">
        <f>IF(J1388,M1388,V1387)</f>
        <v>8</v>
      </c>
      <c r="W1388" s="25">
        <f t="shared" si="350"/>
        <v>4</v>
      </c>
      <c r="X1388" s="26"/>
      <c r="Y1388" s="2" t="s">
        <v>1619</v>
      </c>
      <c r="Z1388" s="2" t="s">
        <v>90</v>
      </c>
      <c r="AA1388" s="2" t="s">
        <v>1630</v>
      </c>
      <c r="AB1388" s="5"/>
      <c r="AC1388" s="5"/>
      <c r="AD1388" s="5"/>
      <c r="AE1388" s="5"/>
      <c r="AF1388" s="5"/>
      <c r="AG1388" s="5"/>
    </row>
    <row r="1389" spans="1:33" ht="15.95" customHeight="1" x14ac:dyDescent="0.3">
      <c r="A1389" s="22" t="b">
        <f t="shared" si="339"/>
        <v>1</v>
      </c>
      <c r="B1389" s="22" t="b">
        <f t="shared" si="340"/>
        <v>0</v>
      </c>
      <c r="C1389" s="22" t="b">
        <f t="shared" si="341"/>
        <v>1</v>
      </c>
      <c r="D1389" s="22" t="b">
        <f t="shared" si="342"/>
        <v>0</v>
      </c>
      <c r="E1389" s="22" t="b">
        <f t="shared" si="343"/>
        <v>1</v>
      </c>
      <c r="F1389" s="22" t="b">
        <f t="shared" si="338"/>
        <v>1</v>
      </c>
      <c r="G1389" s="22" t="b">
        <f t="shared" si="353"/>
        <v>0</v>
      </c>
      <c r="H1389" s="22" t="b">
        <f t="shared" si="344"/>
        <v>1</v>
      </c>
      <c r="I1389" s="22" t="b">
        <f t="shared" si="351"/>
        <v>1</v>
      </c>
      <c r="J1389" s="22" t="b">
        <f t="shared" si="345"/>
        <v>0</v>
      </c>
      <c r="K1389" s="3" t="str">
        <f>IF(AND(J1389,RIGHT(Y1389)="통"),Y1389,"")</f>
        <v/>
      </c>
      <c r="L1389" s="3" t="str">
        <f t="shared" si="346"/>
        <v/>
      </c>
      <c r="M1389" s="3" t="str">
        <f t="shared" si="347"/>
        <v/>
      </c>
      <c r="N1389" s="64" t="str">
        <f t="shared" si="352"/>
        <v/>
      </c>
      <c r="O1389" s="3" t="str">
        <f>IF(I1389,IF(I1390,CONCATENATE(Y1389,O1390),Y1389),"")</f>
        <v>아파트)</v>
      </c>
      <c r="P1389" s="19" t="str">
        <f>IF(G1389,O1389,IF(D1389,Y1389,""))</f>
        <v/>
      </c>
      <c r="Q1389" s="23">
        <f>_xlfn.XLOOKUP(R1389,summary!C1:C36,summary!B1:B36)</f>
        <v>43840</v>
      </c>
      <c r="R1389" s="24" t="str">
        <f t="shared" si="348"/>
        <v>보정동</v>
      </c>
      <c r="S1389" s="24" t="str">
        <f>IF(J1389,Y1389,S1388)</f>
        <v>보정8통</v>
      </c>
      <c r="T1389" s="24" t="str">
        <f>IF(J1389,P1390,T1388)</f>
        <v>(보정동, 행원마을동아솔레시티아파트)</v>
      </c>
      <c r="U1389" s="24" t="str">
        <f t="shared" si="349"/>
        <v>보정</v>
      </c>
      <c r="V1389" s="25">
        <f>IF(J1389,M1389,V1388)</f>
        <v>8</v>
      </c>
      <c r="W1389" s="25">
        <f t="shared" si="350"/>
        <v>5</v>
      </c>
      <c r="X1389" s="26"/>
      <c r="Y1389" s="2" t="s">
        <v>165</v>
      </c>
      <c r="Z1389" s="2" t="s">
        <v>106</v>
      </c>
      <c r="AA1389" s="2" t="s">
        <v>1631</v>
      </c>
      <c r="AB1389" s="5"/>
      <c r="AC1389" s="5"/>
      <c r="AD1389" s="5"/>
      <c r="AE1389" s="5"/>
      <c r="AF1389" s="5"/>
      <c r="AG1389" s="5"/>
    </row>
    <row r="1390" spans="1:33" ht="15.95" customHeight="1" x14ac:dyDescent="0.3">
      <c r="A1390" s="22" t="b">
        <f t="shared" si="339"/>
        <v>0</v>
      </c>
      <c r="B1390" s="22" t="b">
        <f t="shared" si="340"/>
        <v>0</v>
      </c>
      <c r="C1390" s="22" t="b">
        <f t="shared" si="341"/>
        <v>0</v>
      </c>
      <c r="D1390" s="22" t="b">
        <f t="shared" si="342"/>
        <v>0</v>
      </c>
      <c r="E1390" s="22" t="b">
        <f t="shared" si="343"/>
        <v>0</v>
      </c>
      <c r="F1390" s="22" t="b">
        <f t="shared" si="338"/>
        <v>0</v>
      </c>
      <c r="G1390" s="22" t="b">
        <f t="shared" si="353"/>
        <v>0</v>
      </c>
      <c r="H1390" s="22" t="b">
        <f t="shared" si="344"/>
        <v>0</v>
      </c>
      <c r="I1390" s="22" t="b">
        <f t="shared" si="351"/>
        <v>0</v>
      </c>
      <c r="J1390" s="22" t="b">
        <f t="shared" si="345"/>
        <v>0</v>
      </c>
      <c r="K1390" s="3" t="str">
        <f>IF(AND(J1390,RIGHT(Y1390)="통"),Y1390,"")</f>
        <v/>
      </c>
      <c r="L1390" s="3" t="str">
        <f t="shared" si="346"/>
        <v/>
      </c>
      <c r="M1390" s="3" t="str">
        <f t="shared" si="347"/>
        <v/>
      </c>
      <c r="N1390" s="64" t="str">
        <f t="shared" si="352"/>
        <v/>
      </c>
      <c r="O1390" s="3" t="str">
        <f>IF(I1390,IF(I1391,CONCATENATE(Y1390,O1391),Y1390),"")</f>
        <v/>
      </c>
      <c r="P1390" s="19" t="str">
        <f>IF(G1390,O1390,IF(D1390,Y1390,""))</f>
        <v/>
      </c>
      <c r="Q1390" s="23">
        <f>_xlfn.XLOOKUP(R1390,summary!C1:C36,summary!B1:B36)</f>
        <v>43840</v>
      </c>
      <c r="R1390" s="24" t="str">
        <f t="shared" si="348"/>
        <v>보정동</v>
      </c>
      <c r="S1390" s="24" t="str">
        <f>IF(J1390,Y1390,S1389)</f>
        <v>보정8통</v>
      </c>
      <c r="T1390" s="24" t="str">
        <f>IF(J1390,P1391,T1389)</f>
        <v>(보정동, 행원마을동아솔레시티아파트)</v>
      </c>
      <c r="U1390" s="24" t="str">
        <f t="shared" si="349"/>
        <v>보정</v>
      </c>
      <c r="V1390" s="25">
        <f>IF(J1390,M1390,V1389)</f>
        <v>8</v>
      </c>
      <c r="W1390" s="25">
        <f t="shared" si="350"/>
        <v>6</v>
      </c>
      <c r="X1390" s="26"/>
      <c r="Y1390" s="7"/>
      <c r="Z1390" s="2" t="s">
        <v>108</v>
      </c>
      <c r="AA1390" s="2" t="s">
        <v>1632</v>
      </c>
      <c r="AB1390" s="5"/>
      <c r="AC1390" s="5"/>
      <c r="AD1390" s="5"/>
      <c r="AE1390" s="5"/>
      <c r="AF1390" s="5"/>
      <c r="AG1390" s="5"/>
    </row>
    <row r="1391" spans="1:33" ht="15.95" customHeight="1" x14ac:dyDescent="0.3">
      <c r="A1391" s="22" t="b">
        <f t="shared" si="339"/>
        <v>0</v>
      </c>
      <c r="B1391" s="22" t="b">
        <f t="shared" si="340"/>
        <v>0</v>
      </c>
      <c r="C1391" s="22" t="b">
        <f t="shared" si="341"/>
        <v>0</v>
      </c>
      <c r="D1391" s="22" t="b">
        <f t="shared" si="342"/>
        <v>0</v>
      </c>
      <c r="E1391" s="22" t="b">
        <f t="shared" si="343"/>
        <v>0</v>
      </c>
      <c r="F1391" s="22" t="b">
        <f t="shared" ref="F1391:F1454" si="354">_xlfn.XOR(B1391,C1391)</f>
        <v>0</v>
      </c>
      <c r="G1391" s="22" t="b">
        <f t="shared" si="353"/>
        <v>0</v>
      </c>
      <c r="H1391" s="22" t="b">
        <f t="shared" si="344"/>
        <v>0</v>
      </c>
      <c r="I1391" s="22" t="b">
        <f t="shared" si="351"/>
        <v>0</v>
      </c>
      <c r="J1391" s="22" t="b">
        <f t="shared" si="345"/>
        <v>0</v>
      </c>
      <c r="K1391" s="3" t="str">
        <f>IF(AND(J1391,RIGHT(Y1391)="통"),Y1391,"")</f>
        <v/>
      </c>
      <c r="L1391" s="3" t="str">
        <f t="shared" si="346"/>
        <v/>
      </c>
      <c r="M1391" s="3" t="str">
        <f t="shared" si="347"/>
        <v/>
      </c>
      <c r="N1391" s="64" t="str">
        <f t="shared" si="352"/>
        <v/>
      </c>
      <c r="O1391" s="3" t="str">
        <f>IF(I1391,IF(I1392,CONCATENATE(Y1391,O1392),Y1391),"")</f>
        <v/>
      </c>
      <c r="P1391" s="19" t="str">
        <f>IF(G1391,O1391,IF(D1391,Y1391,""))</f>
        <v/>
      </c>
      <c r="Q1391" s="23">
        <f>_xlfn.XLOOKUP(R1391,summary!C1:C36,summary!B1:B36)</f>
        <v>43840</v>
      </c>
      <c r="R1391" s="24" t="str">
        <f t="shared" si="348"/>
        <v>보정동</v>
      </c>
      <c r="S1391" s="24" t="str">
        <f>IF(J1391,Y1391,S1390)</f>
        <v>보정8통</v>
      </c>
      <c r="T1391" s="24" t="str">
        <f>IF(J1391,P1392,T1390)</f>
        <v>(보정동, 행원마을동아솔레시티아파트)</v>
      </c>
      <c r="U1391" s="24" t="str">
        <f t="shared" si="349"/>
        <v>보정</v>
      </c>
      <c r="V1391" s="25">
        <f>IF(J1391,M1391,V1390)</f>
        <v>8</v>
      </c>
      <c r="W1391" s="25">
        <f t="shared" si="350"/>
        <v>7</v>
      </c>
      <c r="X1391" s="26"/>
      <c r="Y1391" s="7"/>
      <c r="Z1391" s="2" t="s">
        <v>110</v>
      </c>
      <c r="AA1391" s="2" t="s">
        <v>1633</v>
      </c>
      <c r="AB1391" s="5"/>
      <c r="AC1391" s="5"/>
      <c r="AD1391" s="5"/>
      <c r="AE1391" s="5"/>
      <c r="AF1391" s="5"/>
      <c r="AG1391" s="5"/>
    </row>
    <row r="1392" spans="1:33" ht="15.95" customHeight="1" x14ac:dyDescent="0.3">
      <c r="A1392" s="22" t="b">
        <f t="shared" si="339"/>
        <v>0</v>
      </c>
      <c r="B1392" s="22" t="b">
        <f t="shared" si="340"/>
        <v>0</v>
      </c>
      <c r="C1392" s="22" t="b">
        <f t="shared" si="341"/>
        <v>0</v>
      </c>
      <c r="D1392" s="22" t="b">
        <f t="shared" si="342"/>
        <v>0</v>
      </c>
      <c r="E1392" s="22" t="b">
        <f t="shared" si="343"/>
        <v>0</v>
      </c>
      <c r="F1392" s="22" t="b">
        <f t="shared" si="354"/>
        <v>0</v>
      </c>
      <c r="G1392" s="22" t="b">
        <f t="shared" si="353"/>
        <v>0</v>
      </c>
      <c r="H1392" s="22" t="b">
        <f t="shared" si="344"/>
        <v>0</v>
      </c>
      <c r="I1392" s="22" t="b">
        <f t="shared" si="351"/>
        <v>0</v>
      </c>
      <c r="J1392" s="22" t="b">
        <f t="shared" si="345"/>
        <v>0</v>
      </c>
      <c r="K1392" s="3" t="str">
        <f>IF(AND(J1392,RIGHT(Y1392)="통"),Y1392,"")</f>
        <v/>
      </c>
      <c r="L1392" s="3" t="str">
        <f t="shared" si="346"/>
        <v/>
      </c>
      <c r="M1392" s="3" t="str">
        <f t="shared" si="347"/>
        <v/>
      </c>
      <c r="N1392" s="64" t="str">
        <f t="shared" si="352"/>
        <v/>
      </c>
      <c r="O1392" s="3" t="str">
        <f>IF(I1392,IF(I1393,CONCATENATE(Y1392,O1393),Y1392),"")</f>
        <v/>
      </c>
      <c r="P1392" s="19" t="str">
        <f>IF(G1392,O1392,IF(D1392,Y1392,""))</f>
        <v/>
      </c>
      <c r="Q1392" s="23">
        <f>_xlfn.XLOOKUP(R1392,summary!C1:C36,summary!B1:B36)</f>
        <v>43840</v>
      </c>
      <c r="R1392" s="24" t="str">
        <f t="shared" si="348"/>
        <v>보정동</v>
      </c>
      <c r="S1392" s="24" t="str">
        <f>IF(J1392,Y1392,S1391)</f>
        <v>보정8통</v>
      </c>
      <c r="T1392" s="24" t="str">
        <f>IF(J1392,P1393,T1391)</f>
        <v>(보정동, 행원마을동아솔레시티아파트)</v>
      </c>
      <c r="U1392" s="24" t="str">
        <f t="shared" si="349"/>
        <v>보정</v>
      </c>
      <c r="V1392" s="25">
        <f>IF(J1392,M1392,V1391)</f>
        <v>8</v>
      </c>
      <c r="W1392" s="25">
        <f t="shared" si="350"/>
        <v>8</v>
      </c>
      <c r="X1392" s="26"/>
      <c r="Y1392" s="7"/>
      <c r="Z1392" s="2" t="s">
        <v>112</v>
      </c>
      <c r="AA1392" s="2" t="s">
        <v>1634</v>
      </c>
      <c r="AB1392" s="5"/>
      <c r="AC1392" s="5"/>
      <c r="AD1392" s="5"/>
      <c r="AE1392" s="5"/>
      <c r="AF1392" s="5"/>
      <c r="AG1392" s="5"/>
    </row>
    <row r="1393" spans="1:33" ht="15.95" customHeight="1" x14ac:dyDescent="0.3">
      <c r="A1393" s="22" t="b">
        <f t="shared" si="339"/>
        <v>0</v>
      </c>
      <c r="B1393" s="22" t="b">
        <f t="shared" si="340"/>
        <v>0</v>
      </c>
      <c r="C1393" s="22" t="b">
        <f t="shared" si="341"/>
        <v>0</v>
      </c>
      <c r="D1393" s="22" t="b">
        <f t="shared" si="342"/>
        <v>0</v>
      </c>
      <c r="E1393" s="22" t="b">
        <f t="shared" si="343"/>
        <v>0</v>
      </c>
      <c r="F1393" s="22" t="b">
        <f t="shared" si="354"/>
        <v>0</v>
      </c>
      <c r="G1393" s="22" t="b">
        <f t="shared" si="353"/>
        <v>0</v>
      </c>
      <c r="H1393" s="22" t="b">
        <f t="shared" si="344"/>
        <v>0</v>
      </c>
      <c r="I1393" s="22" t="b">
        <f t="shared" si="351"/>
        <v>0</v>
      </c>
      <c r="J1393" s="22" t="b">
        <f t="shared" si="345"/>
        <v>0</v>
      </c>
      <c r="K1393" s="3" t="str">
        <f>IF(AND(J1393,RIGHT(Y1393)="통"),Y1393,"")</f>
        <v/>
      </c>
      <c r="L1393" s="3" t="str">
        <f t="shared" si="346"/>
        <v/>
      </c>
      <c r="M1393" s="3" t="str">
        <f t="shared" si="347"/>
        <v/>
      </c>
      <c r="N1393" s="64" t="str">
        <f t="shared" si="352"/>
        <v/>
      </c>
      <c r="O1393" s="3" t="str">
        <f>IF(I1393,IF(I1394,CONCATENATE(Y1393,O1394),Y1393),"")</f>
        <v/>
      </c>
      <c r="P1393" s="19" t="str">
        <f>IF(G1393,O1393,IF(D1393,Y1393,""))</f>
        <v/>
      </c>
      <c r="Q1393" s="23">
        <f>_xlfn.XLOOKUP(R1393,summary!C1:C36,summary!B1:B36)</f>
        <v>43840</v>
      </c>
      <c r="R1393" s="24" t="str">
        <f t="shared" si="348"/>
        <v>보정동</v>
      </c>
      <c r="S1393" s="24" t="str">
        <f>IF(J1393,Y1393,S1392)</f>
        <v>보정8통</v>
      </c>
      <c r="T1393" s="24" t="str">
        <f>IF(J1393,P1394,T1392)</f>
        <v>(보정동, 행원마을동아솔레시티아파트)</v>
      </c>
      <c r="U1393" s="24" t="str">
        <f t="shared" si="349"/>
        <v>보정</v>
      </c>
      <c r="V1393" s="25">
        <f>IF(J1393,M1393,V1392)</f>
        <v>8</v>
      </c>
      <c r="W1393" s="25">
        <f t="shared" si="350"/>
        <v>9</v>
      </c>
      <c r="X1393" s="26"/>
      <c r="Y1393" s="7"/>
      <c r="Z1393" s="2" t="s">
        <v>114</v>
      </c>
      <c r="AA1393" s="2" t="s">
        <v>1635</v>
      </c>
      <c r="AB1393" s="5"/>
      <c r="AC1393" s="5"/>
      <c r="AD1393" s="5"/>
      <c r="AE1393" s="5"/>
      <c r="AF1393" s="5"/>
      <c r="AG1393" s="5"/>
    </row>
    <row r="1394" spans="1:33" ht="15.95" customHeight="1" x14ac:dyDescent="0.3">
      <c r="A1394" s="22" t="b">
        <f t="shared" si="339"/>
        <v>1</v>
      </c>
      <c r="B1394" s="22" t="b">
        <f t="shared" si="340"/>
        <v>0</v>
      </c>
      <c r="C1394" s="22" t="b">
        <f t="shared" si="341"/>
        <v>0</v>
      </c>
      <c r="D1394" s="22" t="b">
        <f t="shared" si="342"/>
        <v>0</v>
      </c>
      <c r="E1394" s="22" t="b">
        <f t="shared" si="343"/>
        <v>0</v>
      </c>
      <c r="F1394" s="22" t="b">
        <f t="shared" si="354"/>
        <v>0</v>
      </c>
      <c r="G1394" s="22" t="b">
        <f t="shared" si="353"/>
        <v>0</v>
      </c>
      <c r="H1394" s="22" t="b">
        <f t="shared" si="344"/>
        <v>0</v>
      </c>
      <c r="I1394" s="22" t="b">
        <f t="shared" si="351"/>
        <v>0</v>
      </c>
      <c r="J1394" s="22" t="b">
        <f t="shared" si="345"/>
        <v>1</v>
      </c>
      <c r="K1394" s="3" t="str">
        <f>IF(AND(J1394,RIGHT(Y1394)="통"),Y1394,"")</f>
        <v>보정9통</v>
      </c>
      <c r="L1394" s="3" t="str">
        <f t="shared" si="346"/>
        <v>정9</v>
      </c>
      <c r="M1394" s="22">
        <f t="shared" si="347"/>
        <v>9</v>
      </c>
      <c r="N1394" s="64" t="str">
        <f t="shared" si="352"/>
        <v>보정</v>
      </c>
      <c r="O1394" s="3" t="str">
        <f>IF(I1394,IF(I1395,CONCATENATE(Y1394,O1395),Y1394),"")</f>
        <v/>
      </c>
      <c r="P1394" s="19" t="str">
        <f>IF(G1394,O1394,IF(D1394,Y1394,""))</f>
        <v/>
      </c>
      <c r="Q1394" s="23">
        <f>_xlfn.XLOOKUP(R1394,summary!C1:C36,summary!B1:B36)</f>
        <v>43840</v>
      </c>
      <c r="R1394" s="24" t="str">
        <f t="shared" si="348"/>
        <v>보정동</v>
      </c>
      <c r="S1394" s="24" t="str">
        <f>IF(J1394,Y1394,S1393)</f>
        <v>보정9통</v>
      </c>
      <c r="T1394" s="24" t="str">
        <f>IF(J1394,P1395,T1393)</f>
        <v>(보정동, 행원마을동아솔레시티아파트)</v>
      </c>
      <c r="U1394" s="24" t="str">
        <f t="shared" si="349"/>
        <v>보정</v>
      </c>
      <c r="V1394" s="25">
        <f>IF(J1394,M1394,V1393)</f>
        <v>9</v>
      </c>
      <c r="W1394" s="25">
        <f t="shared" si="350"/>
        <v>1</v>
      </c>
      <c r="X1394" s="26"/>
      <c r="Y1394" s="2" t="s">
        <v>1636</v>
      </c>
      <c r="Z1394" s="2" t="s">
        <v>79</v>
      </c>
      <c r="AA1394" s="2" t="s">
        <v>1637</v>
      </c>
      <c r="AB1394" s="5"/>
      <c r="AC1394" s="5"/>
      <c r="AD1394" s="5"/>
      <c r="AE1394" s="5"/>
      <c r="AF1394" s="5"/>
      <c r="AG1394" s="5"/>
    </row>
    <row r="1395" spans="1:33" ht="15.95" customHeight="1" x14ac:dyDescent="0.3">
      <c r="A1395" s="22" t="b">
        <f t="shared" si="339"/>
        <v>1</v>
      </c>
      <c r="B1395" s="22" t="b">
        <f t="shared" si="340"/>
        <v>1</v>
      </c>
      <c r="C1395" s="22" t="b">
        <f t="shared" si="341"/>
        <v>0</v>
      </c>
      <c r="D1395" s="22" t="b">
        <f t="shared" si="342"/>
        <v>0</v>
      </c>
      <c r="E1395" s="22" t="b">
        <f t="shared" si="343"/>
        <v>1</v>
      </c>
      <c r="F1395" s="22" t="b">
        <f t="shared" si="354"/>
        <v>1</v>
      </c>
      <c r="G1395" s="22" t="b">
        <f t="shared" si="353"/>
        <v>1</v>
      </c>
      <c r="H1395" s="22" t="b">
        <f t="shared" si="344"/>
        <v>0</v>
      </c>
      <c r="I1395" s="22" t="b">
        <f t="shared" si="351"/>
        <v>1</v>
      </c>
      <c r="J1395" s="22" t="b">
        <f t="shared" si="345"/>
        <v>0</v>
      </c>
      <c r="K1395" s="3" t="str">
        <f>IF(AND(J1395,RIGHT(Y1395)="통"),Y1395,"")</f>
        <v/>
      </c>
      <c r="L1395" s="3" t="str">
        <f t="shared" si="346"/>
        <v/>
      </c>
      <c r="M1395" s="3" t="str">
        <f t="shared" si="347"/>
        <v/>
      </c>
      <c r="N1395" s="64" t="str">
        <f t="shared" si="352"/>
        <v/>
      </c>
      <c r="O1395" s="3" t="str">
        <f>IF(I1395,IF(I1396,CONCATENATE(Y1395,O1396),Y1395),"")</f>
        <v>(보정동, 행원마을동아솔레시티아파트)</v>
      </c>
      <c r="P1395" s="19" t="str">
        <f>IF(G1395,O1395,IF(D1395,Y1395,""))</f>
        <v>(보정동, 행원마을동아솔레시티아파트)</v>
      </c>
      <c r="Q1395" s="23">
        <f>_xlfn.XLOOKUP(R1395,summary!C1:C36,summary!B1:B36)</f>
        <v>43840</v>
      </c>
      <c r="R1395" s="24" t="str">
        <f t="shared" si="348"/>
        <v>보정동</v>
      </c>
      <c r="S1395" s="24" t="str">
        <f>IF(J1395,Y1395,S1394)</f>
        <v>보정9통</v>
      </c>
      <c r="T1395" s="24" t="str">
        <f>IF(J1395,P1396,T1394)</f>
        <v>(보정동, 행원마을동아솔레시티아파트)</v>
      </c>
      <c r="U1395" s="24" t="str">
        <f t="shared" si="349"/>
        <v>보정</v>
      </c>
      <c r="V1395" s="25">
        <f>IF(J1395,M1395,V1394)</f>
        <v>9</v>
      </c>
      <c r="W1395" s="25">
        <f t="shared" si="350"/>
        <v>2</v>
      </c>
      <c r="X1395" s="26"/>
      <c r="Y1395" s="2" t="s">
        <v>1600</v>
      </c>
      <c r="Z1395" s="2" t="s">
        <v>81</v>
      </c>
      <c r="AA1395" s="2" t="s">
        <v>1638</v>
      </c>
      <c r="AB1395" s="5"/>
      <c r="AC1395" s="5"/>
      <c r="AD1395" s="5"/>
      <c r="AE1395" s="5"/>
      <c r="AF1395" s="5"/>
      <c r="AG1395" s="5"/>
    </row>
    <row r="1396" spans="1:33" ht="15.95" customHeight="1" x14ac:dyDescent="0.3">
      <c r="A1396" s="22" t="b">
        <f t="shared" si="339"/>
        <v>1</v>
      </c>
      <c r="B1396" s="22" t="b">
        <f t="shared" si="340"/>
        <v>0</v>
      </c>
      <c r="C1396" s="22" t="b">
        <f t="shared" si="341"/>
        <v>0</v>
      </c>
      <c r="D1396" s="22" t="b">
        <f t="shared" si="342"/>
        <v>0</v>
      </c>
      <c r="E1396" s="22" t="b">
        <f t="shared" si="343"/>
        <v>0</v>
      </c>
      <c r="F1396" s="22" t="b">
        <f t="shared" si="354"/>
        <v>0</v>
      </c>
      <c r="G1396" s="22" t="b">
        <f t="shared" si="353"/>
        <v>0</v>
      </c>
      <c r="H1396" s="22" t="b">
        <f t="shared" si="344"/>
        <v>0</v>
      </c>
      <c r="I1396" s="22" t="b">
        <f t="shared" si="351"/>
        <v>1</v>
      </c>
      <c r="J1396" s="22" t="b">
        <f t="shared" si="345"/>
        <v>0</v>
      </c>
      <c r="K1396" s="3" t="str">
        <f>IF(AND(J1396,RIGHT(Y1396)="통"),Y1396,"")</f>
        <v/>
      </c>
      <c r="L1396" s="3" t="str">
        <f t="shared" si="346"/>
        <v/>
      </c>
      <c r="M1396" s="3" t="str">
        <f t="shared" si="347"/>
        <v/>
      </c>
      <c r="N1396" s="64" t="str">
        <f t="shared" si="352"/>
        <v/>
      </c>
      <c r="O1396" s="3" t="str">
        <f>IF(I1396,IF(I1397,CONCATENATE(Y1396,O1397),Y1396),"")</f>
        <v>행원마을동아솔레시티아파트)</v>
      </c>
      <c r="P1396" s="19" t="str">
        <f>IF(G1396,O1396,IF(D1396,Y1396,""))</f>
        <v/>
      </c>
      <c r="Q1396" s="23">
        <f>_xlfn.XLOOKUP(R1396,summary!C1:C36,summary!B1:B36)</f>
        <v>43840</v>
      </c>
      <c r="R1396" s="24" t="str">
        <f t="shared" si="348"/>
        <v>보정동</v>
      </c>
      <c r="S1396" s="24" t="str">
        <f>IF(J1396,Y1396,S1395)</f>
        <v>보정9통</v>
      </c>
      <c r="T1396" s="24" t="str">
        <f>IF(J1396,P1397,T1395)</f>
        <v>(보정동, 행원마을동아솔레시티아파트)</v>
      </c>
      <c r="U1396" s="24" t="str">
        <f t="shared" si="349"/>
        <v>보정</v>
      </c>
      <c r="V1396" s="25">
        <f>IF(J1396,M1396,V1395)</f>
        <v>9</v>
      </c>
      <c r="W1396" s="25">
        <f t="shared" si="350"/>
        <v>3</v>
      </c>
      <c r="X1396" s="26"/>
      <c r="Y1396" s="2" t="s">
        <v>1617</v>
      </c>
      <c r="Z1396" s="2" t="s">
        <v>83</v>
      </c>
      <c r="AA1396" s="2" t="s">
        <v>1639</v>
      </c>
      <c r="AB1396" s="5"/>
      <c r="AC1396" s="5"/>
      <c r="AD1396" s="5"/>
      <c r="AE1396" s="5"/>
      <c r="AF1396" s="5"/>
      <c r="AG1396" s="5"/>
    </row>
    <row r="1397" spans="1:33" ht="15.95" customHeight="1" x14ac:dyDescent="0.3">
      <c r="A1397" s="22" t="b">
        <f t="shared" si="339"/>
        <v>1</v>
      </c>
      <c r="B1397" s="22" t="b">
        <f t="shared" si="340"/>
        <v>0</v>
      </c>
      <c r="C1397" s="22" t="b">
        <f t="shared" si="341"/>
        <v>0</v>
      </c>
      <c r="D1397" s="22" t="b">
        <f t="shared" si="342"/>
        <v>0</v>
      </c>
      <c r="E1397" s="22" t="b">
        <f t="shared" si="343"/>
        <v>0</v>
      </c>
      <c r="F1397" s="22" t="b">
        <f t="shared" si="354"/>
        <v>0</v>
      </c>
      <c r="G1397" s="22" t="b">
        <f t="shared" si="353"/>
        <v>0</v>
      </c>
      <c r="H1397" s="22" t="b">
        <f t="shared" si="344"/>
        <v>0</v>
      </c>
      <c r="I1397" s="22" t="b">
        <f t="shared" si="351"/>
        <v>1</v>
      </c>
      <c r="J1397" s="22" t="b">
        <f t="shared" si="345"/>
        <v>0</v>
      </c>
      <c r="K1397" s="3" t="str">
        <f>IF(AND(J1397,RIGHT(Y1397)="통"),Y1397,"")</f>
        <v/>
      </c>
      <c r="L1397" s="3" t="str">
        <f t="shared" si="346"/>
        <v/>
      </c>
      <c r="M1397" s="3" t="str">
        <f t="shared" si="347"/>
        <v/>
      </c>
      <c r="N1397" s="64" t="str">
        <f t="shared" si="352"/>
        <v/>
      </c>
      <c r="O1397" s="3" t="str">
        <f>IF(I1397,IF(I1398,CONCATENATE(Y1397,O1398),Y1397),"")</f>
        <v>동아솔레시티아파트)</v>
      </c>
      <c r="P1397" s="19" t="str">
        <f>IF(G1397,O1397,IF(D1397,Y1397,""))</f>
        <v/>
      </c>
      <c r="Q1397" s="23">
        <f>_xlfn.XLOOKUP(R1397,summary!C1:C36,summary!B1:B36)</f>
        <v>43840</v>
      </c>
      <c r="R1397" s="24" t="str">
        <f t="shared" si="348"/>
        <v>보정동</v>
      </c>
      <c r="S1397" s="24" t="str">
        <f>IF(J1397,Y1397,S1396)</f>
        <v>보정9통</v>
      </c>
      <c r="T1397" s="24" t="str">
        <f>IF(J1397,P1398,T1396)</f>
        <v>(보정동, 행원마을동아솔레시티아파트)</v>
      </c>
      <c r="U1397" s="24" t="str">
        <f t="shared" si="349"/>
        <v>보정</v>
      </c>
      <c r="V1397" s="25">
        <f>IF(J1397,M1397,V1396)</f>
        <v>9</v>
      </c>
      <c r="W1397" s="25">
        <f t="shared" si="350"/>
        <v>4</v>
      </c>
      <c r="X1397" s="26"/>
      <c r="Y1397" s="2" t="s">
        <v>1619</v>
      </c>
      <c r="Z1397" s="2" t="s">
        <v>90</v>
      </c>
      <c r="AA1397" s="2" t="s">
        <v>1640</v>
      </c>
      <c r="AB1397" s="5"/>
      <c r="AC1397" s="5"/>
      <c r="AD1397" s="5"/>
      <c r="AE1397" s="5"/>
      <c r="AF1397" s="5"/>
      <c r="AG1397" s="5"/>
    </row>
    <row r="1398" spans="1:33" ht="15.95" customHeight="1" x14ac:dyDescent="0.3">
      <c r="A1398" s="22" t="b">
        <f t="shared" si="339"/>
        <v>1</v>
      </c>
      <c r="B1398" s="22" t="b">
        <f t="shared" si="340"/>
        <v>0</v>
      </c>
      <c r="C1398" s="22" t="b">
        <f t="shared" si="341"/>
        <v>1</v>
      </c>
      <c r="D1398" s="22" t="b">
        <f t="shared" si="342"/>
        <v>0</v>
      </c>
      <c r="E1398" s="22" t="b">
        <f t="shared" si="343"/>
        <v>1</v>
      </c>
      <c r="F1398" s="22" t="b">
        <f t="shared" si="354"/>
        <v>1</v>
      </c>
      <c r="G1398" s="22" t="b">
        <f t="shared" si="353"/>
        <v>0</v>
      </c>
      <c r="H1398" s="22" t="b">
        <f t="shared" si="344"/>
        <v>1</v>
      </c>
      <c r="I1398" s="22" t="b">
        <f t="shared" si="351"/>
        <v>1</v>
      </c>
      <c r="J1398" s="22" t="b">
        <f t="shared" si="345"/>
        <v>0</v>
      </c>
      <c r="K1398" s="3" t="str">
        <f>IF(AND(J1398,RIGHT(Y1398)="통"),Y1398,"")</f>
        <v/>
      </c>
      <c r="L1398" s="3" t="str">
        <f t="shared" si="346"/>
        <v/>
      </c>
      <c r="M1398" s="3" t="str">
        <f t="shared" si="347"/>
        <v/>
      </c>
      <c r="N1398" s="64" t="str">
        <f t="shared" si="352"/>
        <v/>
      </c>
      <c r="O1398" s="3" t="str">
        <f>IF(I1398,IF(I1399,CONCATENATE(Y1398,O1399),Y1398),"")</f>
        <v>아파트)</v>
      </c>
      <c r="P1398" s="19" t="str">
        <f>IF(G1398,O1398,IF(D1398,Y1398,""))</f>
        <v/>
      </c>
      <c r="Q1398" s="23">
        <f>_xlfn.XLOOKUP(R1398,summary!C1:C36,summary!B1:B36)</f>
        <v>43840</v>
      </c>
      <c r="R1398" s="24" t="str">
        <f t="shared" si="348"/>
        <v>보정동</v>
      </c>
      <c r="S1398" s="24" t="str">
        <f>IF(J1398,Y1398,S1397)</f>
        <v>보정9통</v>
      </c>
      <c r="T1398" s="24" t="str">
        <f>IF(J1398,P1399,T1397)</f>
        <v>(보정동, 행원마을동아솔레시티아파트)</v>
      </c>
      <c r="U1398" s="24" t="str">
        <f t="shared" si="349"/>
        <v>보정</v>
      </c>
      <c r="V1398" s="25">
        <f>IF(J1398,M1398,V1397)</f>
        <v>9</v>
      </c>
      <c r="W1398" s="25">
        <f t="shared" si="350"/>
        <v>5</v>
      </c>
      <c r="X1398" s="26"/>
      <c r="Y1398" s="2" t="s">
        <v>165</v>
      </c>
      <c r="Z1398" s="2" t="s">
        <v>106</v>
      </c>
      <c r="AA1398" s="2" t="s">
        <v>1641</v>
      </c>
      <c r="AB1398" s="5"/>
      <c r="AC1398" s="5"/>
      <c r="AD1398" s="5"/>
      <c r="AE1398" s="5"/>
      <c r="AF1398" s="5"/>
      <c r="AG1398" s="5"/>
    </row>
    <row r="1399" spans="1:33" ht="15.95" customHeight="1" x14ac:dyDescent="0.3">
      <c r="A1399" s="22" t="b">
        <f t="shared" si="339"/>
        <v>0</v>
      </c>
      <c r="B1399" s="22" t="b">
        <f t="shared" si="340"/>
        <v>0</v>
      </c>
      <c r="C1399" s="22" t="b">
        <f t="shared" si="341"/>
        <v>0</v>
      </c>
      <c r="D1399" s="22" t="b">
        <f t="shared" si="342"/>
        <v>0</v>
      </c>
      <c r="E1399" s="22" t="b">
        <f t="shared" si="343"/>
        <v>0</v>
      </c>
      <c r="F1399" s="22" t="b">
        <f t="shared" si="354"/>
        <v>0</v>
      </c>
      <c r="G1399" s="22" t="b">
        <f t="shared" si="353"/>
        <v>0</v>
      </c>
      <c r="H1399" s="22" t="b">
        <f t="shared" si="344"/>
        <v>0</v>
      </c>
      <c r="I1399" s="22" t="b">
        <f t="shared" si="351"/>
        <v>0</v>
      </c>
      <c r="J1399" s="22" t="b">
        <f t="shared" si="345"/>
        <v>0</v>
      </c>
      <c r="K1399" s="3" t="str">
        <f>IF(AND(J1399,RIGHT(Y1399)="통"),Y1399,"")</f>
        <v/>
      </c>
      <c r="L1399" s="3" t="str">
        <f t="shared" si="346"/>
        <v/>
      </c>
      <c r="M1399" s="3" t="str">
        <f t="shared" si="347"/>
        <v/>
      </c>
      <c r="N1399" s="64" t="str">
        <f t="shared" si="352"/>
        <v/>
      </c>
      <c r="O1399" s="3" t="str">
        <f>IF(I1399,IF(I1400,CONCATENATE(Y1399,O1400),Y1399),"")</f>
        <v/>
      </c>
      <c r="P1399" s="19" t="str">
        <f>IF(G1399,O1399,IF(D1399,Y1399,""))</f>
        <v/>
      </c>
      <c r="Q1399" s="23">
        <f>_xlfn.XLOOKUP(R1399,summary!C1:C36,summary!B1:B36)</f>
        <v>43840</v>
      </c>
      <c r="R1399" s="24" t="str">
        <f t="shared" si="348"/>
        <v>보정동</v>
      </c>
      <c r="S1399" s="24" t="str">
        <f>IF(J1399,Y1399,S1398)</f>
        <v>보정9통</v>
      </c>
      <c r="T1399" s="24" t="str">
        <f>IF(J1399,P1400,T1398)</f>
        <v>(보정동, 행원마을동아솔레시티아파트)</v>
      </c>
      <c r="U1399" s="24" t="str">
        <f t="shared" si="349"/>
        <v>보정</v>
      </c>
      <c r="V1399" s="25">
        <f>IF(J1399,M1399,V1398)</f>
        <v>9</v>
      </c>
      <c r="W1399" s="25">
        <f t="shared" si="350"/>
        <v>6</v>
      </c>
      <c r="X1399" s="26"/>
      <c r="Y1399" s="7"/>
      <c r="Z1399" s="2" t="s">
        <v>108</v>
      </c>
      <c r="AA1399" s="2" t="s">
        <v>1642</v>
      </c>
      <c r="AB1399" s="5"/>
      <c r="AC1399" s="5"/>
      <c r="AD1399" s="5"/>
      <c r="AE1399" s="5"/>
      <c r="AF1399" s="5"/>
      <c r="AG1399" s="5"/>
    </row>
    <row r="1400" spans="1:33" ht="15.95" customHeight="1" x14ac:dyDescent="0.3">
      <c r="A1400" s="22" t="b">
        <f t="shared" si="339"/>
        <v>0</v>
      </c>
      <c r="B1400" s="22" t="b">
        <f t="shared" si="340"/>
        <v>0</v>
      </c>
      <c r="C1400" s="22" t="b">
        <f t="shared" si="341"/>
        <v>0</v>
      </c>
      <c r="D1400" s="22" t="b">
        <f t="shared" si="342"/>
        <v>0</v>
      </c>
      <c r="E1400" s="22" t="b">
        <f t="shared" si="343"/>
        <v>0</v>
      </c>
      <c r="F1400" s="22" t="b">
        <f t="shared" si="354"/>
        <v>0</v>
      </c>
      <c r="G1400" s="22" t="b">
        <f t="shared" si="353"/>
        <v>0</v>
      </c>
      <c r="H1400" s="22" t="b">
        <f t="shared" si="344"/>
        <v>0</v>
      </c>
      <c r="I1400" s="22" t="b">
        <f t="shared" si="351"/>
        <v>0</v>
      </c>
      <c r="J1400" s="22" t="b">
        <f t="shared" si="345"/>
        <v>0</v>
      </c>
      <c r="K1400" s="3" t="str">
        <f>IF(AND(J1400,RIGHT(Y1400)="통"),Y1400,"")</f>
        <v/>
      </c>
      <c r="L1400" s="3" t="str">
        <f t="shared" si="346"/>
        <v/>
      </c>
      <c r="M1400" s="3" t="str">
        <f t="shared" si="347"/>
        <v/>
      </c>
      <c r="N1400" s="64" t="str">
        <f t="shared" si="352"/>
        <v/>
      </c>
      <c r="O1400" s="3" t="str">
        <f>IF(I1400,IF(I1401,CONCATENATE(Y1400,O1401),Y1400),"")</f>
        <v/>
      </c>
      <c r="P1400" s="19" t="str">
        <f>IF(G1400,O1400,IF(D1400,Y1400,""))</f>
        <v/>
      </c>
      <c r="Q1400" s="23">
        <f>_xlfn.XLOOKUP(R1400,summary!C1:C36,summary!B1:B36)</f>
        <v>43840</v>
      </c>
      <c r="R1400" s="24" t="str">
        <f t="shared" si="348"/>
        <v>보정동</v>
      </c>
      <c r="S1400" s="24" t="str">
        <f>IF(J1400,Y1400,S1399)</f>
        <v>보정9통</v>
      </c>
      <c r="T1400" s="24" t="str">
        <f>IF(J1400,P1401,T1399)</f>
        <v>(보정동, 행원마을동아솔레시티아파트)</v>
      </c>
      <c r="U1400" s="24" t="str">
        <f t="shared" si="349"/>
        <v>보정</v>
      </c>
      <c r="V1400" s="25">
        <f>IF(J1400,M1400,V1399)</f>
        <v>9</v>
      </c>
      <c r="W1400" s="25">
        <f t="shared" si="350"/>
        <v>7</v>
      </c>
      <c r="X1400" s="26"/>
      <c r="Y1400" s="7"/>
      <c r="Z1400" s="2" t="s">
        <v>110</v>
      </c>
      <c r="AA1400" s="2" t="s">
        <v>1643</v>
      </c>
      <c r="AB1400" s="5"/>
      <c r="AC1400" s="5"/>
      <c r="AD1400" s="5"/>
      <c r="AE1400" s="5"/>
      <c r="AF1400" s="5"/>
      <c r="AG1400" s="5"/>
    </row>
    <row r="1401" spans="1:33" ht="15.95" customHeight="1" x14ac:dyDescent="0.3">
      <c r="A1401" s="22" t="b">
        <f t="shared" si="339"/>
        <v>0</v>
      </c>
      <c r="B1401" s="22" t="b">
        <f t="shared" si="340"/>
        <v>0</v>
      </c>
      <c r="C1401" s="22" t="b">
        <f t="shared" si="341"/>
        <v>0</v>
      </c>
      <c r="D1401" s="22" t="b">
        <f t="shared" si="342"/>
        <v>0</v>
      </c>
      <c r="E1401" s="22" t="b">
        <f t="shared" si="343"/>
        <v>0</v>
      </c>
      <c r="F1401" s="22" t="b">
        <f t="shared" si="354"/>
        <v>0</v>
      </c>
      <c r="G1401" s="22" t="b">
        <f t="shared" si="353"/>
        <v>0</v>
      </c>
      <c r="H1401" s="22" t="b">
        <f t="shared" si="344"/>
        <v>0</v>
      </c>
      <c r="I1401" s="22" t="b">
        <f t="shared" si="351"/>
        <v>0</v>
      </c>
      <c r="J1401" s="22" t="b">
        <f t="shared" si="345"/>
        <v>0</v>
      </c>
      <c r="K1401" s="3" t="str">
        <f>IF(AND(J1401,RIGHT(Y1401)="통"),Y1401,"")</f>
        <v/>
      </c>
      <c r="L1401" s="3" t="str">
        <f t="shared" si="346"/>
        <v/>
      </c>
      <c r="M1401" s="3" t="str">
        <f t="shared" si="347"/>
        <v/>
      </c>
      <c r="N1401" s="64" t="str">
        <f t="shared" si="352"/>
        <v/>
      </c>
      <c r="O1401" s="3" t="str">
        <f>IF(I1401,IF(I1402,CONCATENATE(Y1401,O1402),Y1401),"")</f>
        <v/>
      </c>
      <c r="P1401" s="19" t="str">
        <f>IF(G1401,O1401,IF(D1401,Y1401,""))</f>
        <v/>
      </c>
      <c r="Q1401" s="23">
        <f>_xlfn.XLOOKUP(R1401,summary!C1:C36,summary!B1:B36)</f>
        <v>43840</v>
      </c>
      <c r="R1401" s="24" t="str">
        <f t="shared" si="348"/>
        <v>보정동</v>
      </c>
      <c r="S1401" s="24" t="str">
        <f>IF(J1401,Y1401,S1400)</f>
        <v>보정9통</v>
      </c>
      <c r="T1401" s="24" t="str">
        <f>IF(J1401,P1402,T1400)</f>
        <v>(보정동, 행원마을동아솔레시티아파트)</v>
      </c>
      <c r="U1401" s="24" t="str">
        <f t="shared" si="349"/>
        <v>보정</v>
      </c>
      <c r="V1401" s="25">
        <f>IF(J1401,M1401,V1400)</f>
        <v>9</v>
      </c>
      <c r="W1401" s="25">
        <f t="shared" si="350"/>
        <v>8</v>
      </c>
      <c r="X1401" s="26"/>
      <c r="Y1401" s="7"/>
      <c r="Z1401" s="2" t="s">
        <v>112</v>
      </c>
      <c r="AA1401" s="2" t="s">
        <v>1644</v>
      </c>
      <c r="AB1401" s="5"/>
      <c r="AC1401" s="5"/>
      <c r="AD1401" s="5"/>
      <c r="AE1401" s="5"/>
      <c r="AF1401" s="5"/>
      <c r="AG1401" s="5"/>
    </row>
    <row r="1402" spans="1:33" ht="15.95" customHeight="1" x14ac:dyDescent="0.3">
      <c r="A1402" s="22" t="b">
        <f t="shared" si="339"/>
        <v>0</v>
      </c>
      <c r="B1402" s="22" t="b">
        <f t="shared" si="340"/>
        <v>0</v>
      </c>
      <c r="C1402" s="22" t="b">
        <f t="shared" si="341"/>
        <v>0</v>
      </c>
      <c r="D1402" s="22" t="b">
        <f t="shared" si="342"/>
        <v>0</v>
      </c>
      <c r="E1402" s="22" t="b">
        <f t="shared" si="343"/>
        <v>0</v>
      </c>
      <c r="F1402" s="22" t="b">
        <f t="shared" si="354"/>
        <v>0</v>
      </c>
      <c r="G1402" s="22" t="b">
        <f t="shared" si="353"/>
        <v>0</v>
      </c>
      <c r="H1402" s="22" t="b">
        <f t="shared" si="344"/>
        <v>0</v>
      </c>
      <c r="I1402" s="22" t="b">
        <f t="shared" si="351"/>
        <v>0</v>
      </c>
      <c r="J1402" s="22" t="b">
        <f t="shared" si="345"/>
        <v>0</v>
      </c>
      <c r="K1402" s="3" t="str">
        <f>IF(AND(J1402,RIGHT(Y1402)="통"),Y1402,"")</f>
        <v/>
      </c>
      <c r="L1402" s="3" t="str">
        <f t="shared" si="346"/>
        <v/>
      </c>
      <c r="M1402" s="3" t="str">
        <f t="shared" si="347"/>
        <v/>
      </c>
      <c r="N1402" s="64" t="str">
        <f t="shared" si="352"/>
        <v/>
      </c>
      <c r="O1402" s="3" t="str">
        <f>IF(I1402,IF(I1403,CONCATENATE(Y1402,O1403),Y1402),"")</f>
        <v/>
      </c>
      <c r="P1402" s="19" t="str">
        <f>IF(G1402,O1402,IF(D1402,Y1402,""))</f>
        <v/>
      </c>
      <c r="Q1402" s="23">
        <f>_xlfn.XLOOKUP(R1402,summary!C1:C36,summary!B1:B36)</f>
        <v>43840</v>
      </c>
      <c r="R1402" s="24" t="str">
        <f t="shared" si="348"/>
        <v>보정동</v>
      </c>
      <c r="S1402" s="24" t="str">
        <f>IF(J1402,Y1402,S1401)</f>
        <v>보정9통</v>
      </c>
      <c r="T1402" s="24" t="str">
        <f>IF(J1402,P1403,T1401)</f>
        <v>(보정동, 행원마을동아솔레시티아파트)</v>
      </c>
      <c r="U1402" s="24" t="str">
        <f t="shared" si="349"/>
        <v>보정</v>
      </c>
      <c r="V1402" s="25">
        <f>IF(J1402,M1402,V1401)</f>
        <v>9</v>
      </c>
      <c r="W1402" s="25">
        <f t="shared" si="350"/>
        <v>9</v>
      </c>
      <c r="X1402" s="26"/>
      <c r="Y1402" s="7"/>
      <c r="Z1402" s="2" t="s">
        <v>114</v>
      </c>
      <c r="AA1402" s="2" t="s">
        <v>1645</v>
      </c>
      <c r="AB1402" s="5"/>
      <c r="AC1402" s="5"/>
      <c r="AD1402" s="5"/>
      <c r="AE1402" s="5"/>
      <c r="AF1402" s="5"/>
      <c r="AG1402" s="5"/>
    </row>
    <row r="1403" spans="1:33" ht="15.95" customHeight="1" x14ac:dyDescent="0.3">
      <c r="A1403" s="22" t="b">
        <f t="shared" si="339"/>
        <v>1</v>
      </c>
      <c r="B1403" s="22" t="b">
        <f t="shared" si="340"/>
        <v>0</v>
      </c>
      <c r="C1403" s="22" t="b">
        <f t="shared" si="341"/>
        <v>0</v>
      </c>
      <c r="D1403" s="22" t="b">
        <f t="shared" si="342"/>
        <v>0</v>
      </c>
      <c r="E1403" s="22" t="b">
        <f t="shared" si="343"/>
        <v>0</v>
      </c>
      <c r="F1403" s="22" t="b">
        <f t="shared" si="354"/>
        <v>0</v>
      </c>
      <c r="G1403" s="22" t="b">
        <f t="shared" si="353"/>
        <v>0</v>
      </c>
      <c r="H1403" s="22" t="b">
        <f t="shared" si="344"/>
        <v>0</v>
      </c>
      <c r="I1403" s="22" t="b">
        <f t="shared" si="351"/>
        <v>0</v>
      </c>
      <c r="J1403" s="22" t="b">
        <f t="shared" si="345"/>
        <v>1</v>
      </c>
      <c r="K1403" s="3" t="str">
        <f>IF(AND(J1403,RIGHT(Y1403)="통"),Y1403,"")</f>
        <v>보정10통</v>
      </c>
      <c r="L1403" s="3" t="str">
        <f t="shared" si="346"/>
        <v>10</v>
      </c>
      <c r="M1403" s="22">
        <f t="shared" si="347"/>
        <v>10</v>
      </c>
      <c r="N1403" s="64" t="str">
        <f t="shared" si="352"/>
        <v>보정</v>
      </c>
      <c r="O1403" s="3" t="str">
        <f>IF(I1403,IF(I1404,CONCATENATE(Y1403,O1404),Y1403),"")</f>
        <v/>
      </c>
      <c r="P1403" s="19" t="str">
        <f>IF(G1403,O1403,IF(D1403,Y1403,""))</f>
        <v/>
      </c>
      <c r="Q1403" s="23">
        <f>_xlfn.XLOOKUP(R1403,summary!C1:C36,summary!B1:B36)</f>
        <v>43840</v>
      </c>
      <c r="R1403" s="24" t="str">
        <f t="shared" si="348"/>
        <v>보정동</v>
      </c>
      <c r="S1403" s="24" t="str">
        <f>IF(J1403,Y1403,S1402)</f>
        <v>보정10통</v>
      </c>
      <c r="T1403" s="24" t="str">
        <f>IF(J1403,P1404,T1402)</f>
        <v>(보정동, 대림아파트)</v>
      </c>
      <c r="U1403" s="24" t="str">
        <f t="shared" si="349"/>
        <v>보정</v>
      </c>
      <c r="V1403" s="25">
        <f>IF(J1403,M1403,V1402)</f>
        <v>10</v>
      </c>
      <c r="W1403" s="25">
        <f t="shared" si="350"/>
        <v>1</v>
      </c>
      <c r="X1403" s="26"/>
      <c r="Y1403" s="2" t="s">
        <v>1646</v>
      </c>
      <c r="Z1403" s="2" t="s">
        <v>79</v>
      </c>
      <c r="AA1403" s="2" t="s">
        <v>1648</v>
      </c>
      <c r="AB1403" s="5"/>
      <c r="AC1403" s="5"/>
      <c r="AD1403" s="5"/>
      <c r="AE1403" s="5"/>
      <c r="AF1403" s="5"/>
      <c r="AG1403" s="5"/>
    </row>
    <row r="1404" spans="1:33" ht="15.95" customHeight="1" x14ac:dyDescent="0.3">
      <c r="A1404" s="22" t="b">
        <f t="shared" si="339"/>
        <v>1</v>
      </c>
      <c r="B1404" s="22" t="b">
        <f t="shared" si="340"/>
        <v>1</v>
      </c>
      <c r="C1404" s="22" t="b">
        <f t="shared" si="341"/>
        <v>0</v>
      </c>
      <c r="D1404" s="22" t="b">
        <f t="shared" si="342"/>
        <v>0</v>
      </c>
      <c r="E1404" s="22" t="b">
        <f t="shared" si="343"/>
        <v>1</v>
      </c>
      <c r="F1404" s="22" t="b">
        <f t="shared" si="354"/>
        <v>1</v>
      </c>
      <c r="G1404" s="22" t="b">
        <f t="shared" si="353"/>
        <v>1</v>
      </c>
      <c r="H1404" s="22" t="b">
        <f t="shared" si="344"/>
        <v>0</v>
      </c>
      <c r="I1404" s="22" t="b">
        <f t="shared" si="351"/>
        <v>1</v>
      </c>
      <c r="J1404" s="22" t="b">
        <f t="shared" si="345"/>
        <v>0</v>
      </c>
      <c r="K1404" s="3" t="str">
        <f>IF(AND(J1404,RIGHT(Y1404)="통"),Y1404,"")</f>
        <v/>
      </c>
      <c r="L1404" s="3" t="str">
        <f t="shared" si="346"/>
        <v/>
      </c>
      <c r="M1404" s="3" t="str">
        <f t="shared" si="347"/>
        <v/>
      </c>
      <c r="N1404" s="64" t="str">
        <f t="shared" si="352"/>
        <v/>
      </c>
      <c r="O1404" s="3" t="str">
        <f>IF(I1404,IF(I1405,CONCATENATE(Y1404,O1405),Y1404),"")</f>
        <v>(보정동, 대림아파트)</v>
      </c>
      <c r="P1404" s="19" t="str">
        <f>IF(G1404,O1404,IF(D1404,Y1404,""))</f>
        <v>(보정동, 대림아파트)</v>
      </c>
      <c r="Q1404" s="23">
        <f>_xlfn.XLOOKUP(R1404,summary!C1:C36,summary!B1:B36)</f>
        <v>43840</v>
      </c>
      <c r="R1404" s="24" t="str">
        <f t="shared" si="348"/>
        <v>보정동</v>
      </c>
      <c r="S1404" s="24" t="str">
        <f>IF(J1404,Y1404,S1403)</f>
        <v>보정10통</v>
      </c>
      <c r="T1404" s="24" t="str">
        <f>IF(J1404,P1405,T1403)</f>
        <v>(보정동, 대림아파트)</v>
      </c>
      <c r="U1404" s="24" t="str">
        <f t="shared" si="349"/>
        <v>보정</v>
      </c>
      <c r="V1404" s="25">
        <f>IF(J1404,M1404,V1403)</f>
        <v>10</v>
      </c>
      <c r="W1404" s="25">
        <f t="shared" si="350"/>
        <v>2</v>
      </c>
      <c r="X1404" s="26"/>
      <c r="Y1404" s="2" t="s">
        <v>1600</v>
      </c>
      <c r="Z1404" s="2" t="s">
        <v>81</v>
      </c>
      <c r="AA1404" s="2" t="s">
        <v>1649</v>
      </c>
      <c r="AB1404" s="5"/>
      <c r="AC1404" s="5"/>
      <c r="AD1404" s="5"/>
      <c r="AE1404" s="5"/>
      <c r="AF1404" s="5"/>
      <c r="AG1404" s="5"/>
    </row>
    <row r="1405" spans="1:33" ht="15.95" customHeight="1" x14ac:dyDescent="0.3">
      <c r="A1405" s="22" t="b">
        <f t="shared" si="339"/>
        <v>1</v>
      </c>
      <c r="B1405" s="22" t="b">
        <f t="shared" si="340"/>
        <v>0</v>
      </c>
      <c r="C1405" s="22" t="b">
        <f t="shared" si="341"/>
        <v>1</v>
      </c>
      <c r="D1405" s="22" t="b">
        <f t="shared" si="342"/>
        <v>0</v>
      </c>
      <c r="E1405" s="22" t="b">
        <f t="shared" si="343"/>
        <v>1</v>
      </c>
      <c r="F1405" s="22" t="b">
        <f t="shared" si="354"/>
        <v>1</v>
      </c>
      <c r="G1405" s="22" t="b">
        <f t="shared" si="353"/>
        <v>0</v>
      </c>
      <c r="H1405" s="22" t="b">
        <f t="shared" si="344"/>
        <v>1</v>
      </c>
      <c r="I1405" s="22" t="b">
        <f t="shared" si="351"/>
        <v>1</v>
      </c>
      <c r="J1405" s="22" t="b">
        <f t="shared" si="345"/>
        <v>0</v>
      </c>
      <c r="K1405" s="3" t="str">
        <f>IF(AND(J1405,RIGHT(Y1405)="통"),Y1405,"")</f>
        <v/>
      </c>
      <c r="L1405" s="3" t="str">
        <f t="shared" si="346"/>
        <v/>
      </c>
      <c r="M1405" s="3" t="str">
        <f t="shared" si="347"/>
        <v/>
      </c>
      <c r="N1405" s="64" t="str">
        <f t="shared" si="352"/>
        <v/>
      </c>
      <c r="O1405" s="3" t="str">
        <f>IF(I1405,IF(I1406,CONCATENATE(Y1405,O1406),Y1405),"")</f>
        <v>대림아파트)</v>
      </c>
      <c r="P1405" s="19" t="str">
        <f>IF(G1405,O1405,IF(D1405,Y1405,""))</f>
        <v/>
      </c>
      <c r="Q1405" s="23">
        <f>_xlfn.XLOOKUP(R1405,summary!C1:C36,summary!B1:B36)</f>
        <v>43840</v>
      </c>
      <c r="R1405" s="24" t="str">
        <f t="shared" si="348"/>
        <v>보정동</v>
      </c>
      <c r="S1405" s="24" t="str">
        <f>IF(J1405,Y1405,S1404)</f>
        <v>보정10통</v>
      </c>
      <c r="T1405" s="24" t="str">
        <f>IF(J1405,P1406,T1404)</f>
        <v>(보정동, 대림아파트)</v>
      </c>
      <c r="U1405" s="24" t="str">
        <f t="shared" si="349"/>
        <v>보정</v>
      </c>
      <c r="V1405" s="25">
        <f>IF(J1405,M1405,V1404)</f>
        <v>10</v>
      </c>
      <c r="W1405" s="25">
        <f t="shared" si="350"/>
        <v>3</v>
      </c>
      <c r="X1405" s="26"/>
      <c r="Y1405" s="2" t="s">
        <v>1650</v>
      </c>
      <c r="Z1405" s="2" t="s">
        <v>83</v>
      </c>
      <c r="AA1405" s="2" t="s">
        <v>1651</v>
      </c>
      <c r="AB1405" s="5"/>
      <c r="AC1405" s="5"/>
      <c r="AD1405" s="5"/>
      <c r="AE1405" s="5"/>
      <c r="AF1405" s="5"/>
      <c r="AG1405" s="5"/>
    </row>
    <row r="1406" spans="1:33" ht="15.95" customHeight="1" x14ac:dyDescent="0.3">
      <c r="A1406" s="22" t="b">
        <f t="shared" si="339"/>
        <v>0</v>
      </c>
      <c r="B1406" s="22" t="b">
        <f t="shared" si="340"/>
        <v>0</v>
      </c>
      <c r="C1406" s="22" t="b">
        <f t="shared" si="341"/>
        <v>0</v>
      </c>
      <c r="D1406" s="22" t="b">
        <f t="shared" si="342"/>
        <v>0</v>
      </c>
      <c r="E1406" s="22" t="b">
        <f t="shared" si="343"/>
        <v>0</v>
      </c>
      <c r="F1406" s="22" t="b">
        <f t="shared" si="354"/>
        <v>0</v>
      </c>
      <c r="G1406" s="22" t="b">
        <f t="shared" si="353"/>
        <v>0</v>
      </c>
      <c r="H1406" s="22" t="b">
        <f t="shared" si="344"/>
        <v>0</v>
      </c>
      <c r="I1406" s="22" t="b">
        <f t="shared" si="351"/>
        <v>0</v>
      </c>
      <c r="J1406" s="22" t="b">
        <f t="shared" si="345"/>
        <v>0</v>
      </c>
      <c r="K1406" s="3" t="str">
        <f>IF(AND(J1406,RIGHT(Y1406)="통"),Y1406,"")</f>
        <v/>
      </c>
      <c r="L1406" s="3" t="str">
        <f t="shared" si="346"/>
        <v/>
      </c>
      <c r="M1406" s="3" t="str">
        <f t="shared" si="347"/>
        <v/>
      </c>
      <c r="N1406" s="64" t="str">
        <f t="shared" si="352"/>
        <v/>
      </c>
      <c r="O1406" s="3" t="str">
        <f>IF(I1406,IF(I1407,CONCATENATE(Y1406,O1407),Y1406),"")</f>
        <v/>
      </c>
      <c r="P1406" s="19" t="str">
        <f>IF(G1406,O1406,IF(D1406,Y1406,""))</f>
        <v/>
      </c>
      <c r="Q1406" s="23">
        <f>_xlfn.XLOOKUP(R1406,summary!C1:C36,summary!B1:B36)</f>
        <v>43840</v>
      </c>
      <c r="R1406" s="24" t="str">
        <f t="shared" si="348"/>
        <v>보정동</v>
      </c>
      <c r="S1406" s="24" t="str">
        <f>IF(J1406,Y1406,S1405)</f>
        <v>보정10통</v>
      </c>
      <c r="T1406" s="24" t="str">
        <f>IF(J1406,P1407,T1405)</f>
        <v>(보정동, 대림아파트)</v>
      </c>
      <c r="U1406" s="24" t="str">
        <f t="shared" si="349"/>
        <v>보정</v>
      </c>
      <c r="V1406" s="25">
        <f>IF(J1406,M1406,V1405)</f>
        <v>10</v>
      </c>
      <c r="W1406" s="25">
        <f t="shared" si="350"/>
        <v>4</v>
      </c>
      <c r="X1406" s="26"/>
      <c r="Y1406" s="7"/>
      <c r="Z1406" s="2" t="s">
        <v>90</v>
      </c>
      <c r="AA1406" s="2" t="s">
        <v>1652</v>
      </c>
      <c r="AB1406" s="5"/>
      <c r="AC1406" s="5"/>
      <c r="AD1406" s="5"/>
      <c r="AE1406" s="5"/>
      <c r="AF1406" s="5"/>
      <c r="AG1406" s="5"/>
    </row>
    <row r="1407" spans="1:33" ht="15.95" customHeight="1" x14ac:dyDescent="0.3">
      <c r="A1407" s="22" t="b">
        <f t="shared" si="339"/>
        <v>0</v>
      </c>
      <c r="B1407" s="22" t="b">
        <f t="shared" si="340"/>
        <v>0</v>
      </c>
      <c r="C1407" s="22" t="b">
        <f t="shared" si="341"/>
        <v>0</v>
      </c>
      <c r="D1407" s="22" t="b">
        <f t="shared" si="342"/>
        <v>0</v>
      </c>
      <c r="E1407" s="22" t="b">
        <f t="shared" si="343"/>
        <v>0</v>
      </c>
      <c r="F1407" s="22" t="b">
        <f t="shared" si="354"/>
        <v>0</v>
      </c>
      <c r="G1407" s="22" t="b">
        <f t="shared" si="353"/>
        <v>0</v>
      </c>
      <c r="H1407" s="22" t="b">
        <f t="shared" si="344"/>
        <v>0</v>
      </c>
      <c r="I1407" s="22" t="b">
        <f t="shared" si="351"/>
        <v>0</v>
      </c>
      <c r="J1407" s="22" t="b">
        <f t="shared" si="345"/>
        <v>0</v>
      </c>
      <c r="K1407" s="3" t="str">
        <f>IF(AND(J1407,RIGHT(Y1407)="통"),Y1407,"")</f>
        <v/>
      </c>
      <c r="L1407" s="3" t="str">
        <f t="shared" si="346"/>
        <v/>
      </c>
      <c r="M1407" s="3" t="str">
        <f t="shared" si="347"/>
        <v/>
      </c>
      <c r="N1407" s="64" t="str">
        <f t="shared" si="352"/>
        <v/>
      </c>
      <c r="O1407" s="3" t="str">
        <f>IF(I1407,IF(I1408,CONCATENATE(Y1407,O1408),Y1407),"")</f>
        <v/>
      </c>
      <c r="P1407" s="19" t="str">
        <f>IF(G1407,O1407,IF(D1407,Y1407,""))</f>
        <v/>
      </c>
      <c r="Q1407" s="23">
        <f>_xlfn.XLOOKUP(R1407,summary!C1:C36,summary!B1:B36)</f>
        <v>43840</v>
      </c>
      <c r="R1407" s="24" t="str">
        <f t="shared" si="348"/>
        <v>보정동</v>
      </c>
      <c r="S1407" s="24" t="str">
        <f>IF(J1407,Y1407,S1406)</f>
        <v>보정10통</v>
      </c>
      <c r="T1407" s="24" t="str">
        <f>IF(J1407,P1408,T1406)</f>
        <v>(보정동, 대림아파트)</v>
      </c>
      <c r="U1407" s="24" t="str">
        <f t="shared" si="349"/>
        <v>보정</v>
      </c>
      <c r="V1407" s="25">
        <f>IF(J1407,M1407,V1406)</f>
        <v>10</v>
      </c>
      <c r="W1407" s="25">
        <f t="shared" si="350"/>
        <v>5</v>
      </c>
      <c r="X1407" s="26"/>
      <c r="Y1407" s="7"/>
      <c r="Z1407" s="2" t="s">
        <v>106</v>
      </c>
      <c r="AA1407" s="2" t="s">
        <v>1653</v>
      </c>
      <c r="AB1407" s="5"/>
      <c r="AC1407" s="5"/>
      <c r="AD1407" s="5"/>
      <c r="AE1407" s="5"/>
      <c r="AF1407" s="5"/>
      <c r="AG1407" s="5"/>
    </row>
    <row r="1408" spans="1:33" ht="15.95" customHeight="1" x14ac:dyDescent="0.3">
      <c r="A1408" s="22" t="b">
        <f t="shared" si="339"/>
        <v>0</v>
      </c>
      <c r="B1408" s="22" t="b">
        <f t="shared" si="340"/>
        <v>0</v>
      </c>
      <c r="C1408" s="22" t="b">
        <f t="shared" si="341"/>
        <v>0</v>
      </c>
      <c r="D1408" s="22" t="b">
        <f t="shared" si="342"/>
        <v>0</v>
      </c>
      <c r="E1408" s="22" t="b">
        <f t="shared" si="343"/>
        <v>0</v>
      </c>
      <c r="F1408" s="22" t="b">
        <f t="shared" si="354"/>
        <v>0</v>
      </c>
      <c r="G1408" s="22" t="b">
        <f t="shared" si="353"/>
        <v>0</v>
      </c>
      <c r="H1408" s="22" t="b">
        <f t="shared" si="344"/>
        <v>0</v>
      </c>
      <c r="I1408" s="22" t="b">
        <f t="shared" si="351"/>
        <v>0</v>
      </c>
      <c r="J1408" s="22" t="b">
        <f t="shared" si="345"/>
        <v>0</v>
      </c>
      <c r="K1408" s="3" t="str">
        <f>IF(AND(J1408,RIGHT(Y1408)="통"),Y1408,"")</f>
        <v/>
      </c>
      <c r="L1408" s="3" t="str">
        <f t="shared" si="346"/>
        <v/>
      </c>
      <c r="M1408" s="3" t="str">
        <f t="shared" si="347"/>
        <v/>
      </c>
      <c r="N1408" s="64" t="str">
        <f t="shared" si="352"/>
        <v/>
      </c>
      <c r="O1408" s="3" t="str">
        <f>IF(I1408,IF(I1409,CONCATENATE(Y1408,O1409),Y1408),"")</f>
        <v/>
      </c>
      <c r="P1408" s="19" t="str">
        <f>IF(G1408,O1408,IF(D1408,Y1408,""))</f>
        <v/>
      </c>
      <c r="Q1408" s="23">
        <f>_xlfn.XLOOKUP(R1408,summary!C1:C36,summary!B1:B36)</f>
        <v>43840</v>
      </c>
      <c r="R1408" s="24" t="str">
        <f t="shared" si="348"/>
        <v>보정동</v>
      </c>
      <c r="S1408" s="24" t="str">
        <f>IF(J1408,Y1408,S1407)</f>
        <v>보정10통</v>
      </c>
      <c r="T1408" s="24" t="str">
        <f>IF(J1408,P1409,T1407)</f>
        <v>(보정동, 대림아파트)</v>
      </c>
      <c r="U1408" s="24" t="str">
        <f t="shared" si="349"/>
        <v>보정</v>
      </c>
      <c r="V1408" s="25">
        <f>IF(J1408,M1408,V1407)</f>
        <v>10</v>
      </c>
      <c r="W1408" s="25">
        <f t="shared" si="350"/>
        <v>6</v>
      </c>
      <c r="X1408" s="26"/>
      <c r="Y1408" s="7"/>
      <c r="Z1408" s="2" t="s">
        <v>108</v>
      </c>
      <c r="AA1408" s="2" t="s">
        <v>1654</v>
      </c>
      <c r="AB1408" s="5"/>
      <c r="AC1408" s="5"/>
      <c r="AD1408" s="5"/>
      <c r="AE1408" s="5"/>
      <c r="AF1408" s="5"/>
      <c r="AG1408" s="5"/>
    </row>
    <row r="1409" spans="1:33" ht="15.95" customHeight="1" x14ac:dyDescent="0.3">
      <c r="A1409" s="22" t="b">
        <f t="shared" si="339"/>
        <v>0</v>
      </c>
      <c r="B1409" s="22" t="b">
        <f t="shared" si="340"/>
        <v>0</v>
      </c>
      <c r="C1409" s="22" t="b">
        <f t="shared" si="341"/>
        <v>0</v>
      </c>
      <c r="D1409" s="22" t="b">
        <f t="shared" si="342"/>
        <v>0</v>
      </c>
      <c r="E1409" s="22" t="b">
        <f t="shared" si="343"/>
        <v>0</v>
      </c>
      <c r="F1409" s="22" t="b">
        <f t="shared" si="354"/>
        <v>0</v>
      </c>
      <c r="G1409" s="22" t="b">
        <f t="shared" si="353"/>
        <v>0</v>
      </c>
      <c r="H1409" s="22" t="b">
        <f t="shared" si="344"/>
        <v>0</v>
      </c>
      <c r="I1409" s="22" t="b">
        <f t="shared" si="351"/>
        <v>0</v>
      </c>
      <c r="J1409" s="22" t="b">
        <f t="shared" si="345"/>
        <v>0</v>
      </c>
      <c r="K1409" s="3" t="str">
        <f>IF(AND(J1409,RIGHT(Y1409)="통"),Y1409,"")</f>
        <v/>
      </c>
      <c r="L1409" s="3" t="str">
        <f t="shared" si="346"/>
        <v/>
      </c>
      <c r="M1409" s="3" t="str">
        <f t="shared" si="347"/>
        <v/>
      </c>
      <c r="N1409" s="64" t="str">
        <f t="shared" si="352"/>
        <v/>
      </c>
      <c r="O1409" s="3" t="str">
        <f>IF(I1409,IF(I1410,CONCATENATE(Y1409,O1410),Y1409),"")</f>
        <v/>
      </c>
      <c r="P1409" s="19" t="str">
        <f>IF(G1409,O1409,IF(D1409,Y1409,""))</f>
        <v/>
      </c>
      <c r="Q1409" s="23">
        <f>_xlfn.XLOOKUP(R1409,summary!C1:C36,summary!B1:B36)</f>
        <v>43840</v>
      </c>
      <c r="R1409" s="24" t="str">
        <f t="shared" si="348"/>
        <v>보정동</v>
      </c>
      <c r="S1409" s="24" t="str">
        <f>IF(J1409,Y1409,S1408)</f>
        <v>보정10통</v>
      </c>
      <c r="T1409" s="24" t="str">
        <f>IF(J1409,P1410,T1408)</f>
        <v>(보정동, 대림아파트)</v>
      </c>
      <c r="U1409" s="24" t="str">
        <f t="shared" si="349"/>
        <v>보정</v>
      </c>
      <c r="V1409" s="25">
        <f>IF(J1409,M1409,V1408)</f>
        <v>10</v>
      </c>
      <c r="W1409" s="25">
        <f t="shared" si="350"/>
        <v>7</v>
      </c>
      <c r="X1409" s="26"/>
      <c r="Y1409" s="7"/>
      <c r="Z1409" s="2" t="s">
        <v>110</v>
      </c>
      <c r="AA1409" s="2" t="s">
        <v>1655</v>
      </c>
      <c r="AB1409" s="5"/>
      <c r="AC1409" s="5"/>
      <c r="AD1409" s="5"/>
      <c r="AE1409" s="5"/>
      <c r="AF1409" s="5"/>
      <c r="AG1409" s="5"/>
    </row>
    <row r="1410" spans="1:33" ht="15.95" customHeight="1" x14ac:dyDescent="0.3">
      <c r="A1410" s="22" t="b">
        <f t="shared" ref="A1410:A1473" si="355">LEN(Y1410)&gt;0</f>
        <v>0</v>
      </c>
      <c r="B1410" s="22" t="b">
        <f t="shared" ref="B1410:B1473" si="356">LEFT(Y1410)="("</f>
        <v>0</v>
      </c>
      <c r="C1410" s="22" t="b">
        <f t="shared" ref="C1410:C1473" si="357">RIGHT(Y1410)=")"</f>
        <v>0</v>
      </c>
      <c r="D1410" s="22" t="b">
        <f t="shared" ref="D1410:D1473" si="358">AND(B1410,C1410)</f>
        <v>0</v>
      </c>
      <c r="E1410" s="22" t="b">
        <f t="shared" ref="E1410:E1473" si="359">OR(B1410,C1410)</f>
        <v>0</v>
      </c>
      <c r="F1410" s="22" t="b">
        <f t="shared" si="354"/>
        <v>0</v>
      </c>
      <c r="G1410" s="22" t="b">
        <f t="shared" si="353"/>
        <v>0</v>
      </c>
      <c r="H1410" s="22" t="b">
        <f t="shared" ref="H1410:H1473" si="360">AND(C1410,$F1410)</f>
        <v>0</v>
      </c>
      <c r="I1410" s="22" t="b">
        <f t="shared" si="351"/>
        <v>0</v>
      </c>
      <c r="J1410" s="22" t="b">
        <f t="shared" ref="J1410:J1473" si="361">AND(A1410,NOT(B1410),NOT(I1410))</f>
        <v>0</v>
      </c>
      <c r="K1410" s="3" t="str">
        <f>IF(AND(J1410,RIGHT(Y1410)="통"),Y1410,"")</f>
        <v/>
      </c>
      <c r="L1410" s="3" t="str">
        <f t="shared" ref="L1410:L1473" si="362">RIGHT(SUBSTITUTE(K1410,"통",""),2)</f>
        <v/>
      </c>
      <c r="M1410" s="3" t="str">
        <f t="shared" ref="M1410:M1473" si="363">IF(LEN(L1410)=0,"",IF(CODE(L1410)&lt;60,VALUE(L1410),VALUE(RIGHT(L1410))))</f>
        <v/>
      </c>
      <c r="N1410" s="64" t="str">
        <f t="shared" si="352"/>
        <v/>
      </c>
      <c r="O1410" s="3" t="str">
        <f>IF(I1410,IF(I1411,CONCATENATE(Y1410,O1411),Y1410),"")</f>
        <v/>
      </c>
      <c r="P1410" s="19" t="str">
        <f>IF(G1410,O1410,IF(D1410,Y1410,""))</f>
        <v/>
      </c>
      <c r="Q1410" s="23">
        <f>_xlfn.XLOOKUP(R1410,summary!C1:C36,summary!B1:B36)</f>
        <v>43840</v>
      </c>
      <c r="R1410" s="24" t="str">
        <f t="shared" ref="R1410:R1473" si="364">IF($X1410="",R1409,$X1410)</f>
        <v>보정동</v>
      </c>
      <c r="S1410" s="24" t="str">
        <f>IF(J1410,Y1410,S1409)</f>
        <v>보정10통</v>
      </c>
      <c r="T1410" s="24" t="str">
        <f>IF(J1410,P1411,T1409)</f>
        <v>(보정동, 대림아파트)</v>
      </c>
      <c r="U1410" s="24" t="str">
        <f t="shared" ref="U1410:U1473" si="365">IF($J1410,N1410,U1409)</f>
        <v>보정</v>
      </c>
      <c r="V1410" s="25">
        <f>IF(J1410,M1410,V1409)</f>
        <v>10</v>
      </c>
      <c r="W1410" s="25">
        <f t="shared" ref="W1410:W1473" si="366">IF(ISBLANK(Z1410),"",IF(LEN(TRIM(Z1410))&lt;4,VALUE(SUBSTITUTE(TRIM(Z1410),"반","")),""))</f>
        <v>8</v>
      </c>
      <c r="X1410" s="26"/>
      <c r="Y1410" s="7"/>
      <c r="Z1410" s="2" t="s">
        <v>112</v>
      </c>
      <c r="AA1410" s="2" t="s">
        <v>1656</v>
      </c>
      <c r="AB1410" s="5"/>
      <c r="AC1410" s="5"/>
      <c r="AD1410" s="5"/>
      <c r="AE1410" s="5"/>
      <c r="AF1410" s="5"/>
      <c r="AG1410" s="5"/>
    </row>
    <row r="1411" spans="1:33" ht="15.95" customHeight="1" x14ac:dyDescent="0.3">
      <c r="A1411" s="22" t="b">
        <f t="shared" si="355"/>
        <v>0</v>
      </c>
      <c r="B1411" s="22" t="b">
        <f t="shared" si="356"/>
        <v>0</v>
      </c>
      <c r="C1411" s="22" t="b">
        <f t="shared" si="357"/>
        <v>0</v>
      </c>
      <c r="D1411" s="22" t="b">
        <f t="shared" si="358"/>
        <v>0</v>
      </c>
      <c r="E1411" s="22" t="b">
        <f t="shared" si="359"/>
        <v>0</v>
      </c>
      <c r="F1411" s="22" t="b">
        <f t="shared" si="354"/>
        <v>0</v>
      </c>
      <c r="G1411" s="22" t="b">
        <f t="shared" si="353"/>
        <v>0</v>
      </c>
      <c r="H1411" s="22" t="b">
        <f t="shared" si="360"/>
        <v>0</v>
      </c>
      <c r="I1411" s="22" t="b">
        <f t="shared" ref="I1411:I1474" si="367">IF(G1411,G1411,IF(H1410,FALSE,I1410))</f>
        <v>0</v>
      </c>
      <c r="J1411" s="22" t="b">
        <f t="shared" si="361"/>
        <v>0</v>
      </c>
      <c r="K1411" s="3" t="str">
        <f>IF(AND(J1411,RIGHT(Y1411)="통"),Y1411,"")</f>
        <v/>
      </c>
      <c r="L1411" s="3" t="str">
        <f t="shared" si="362"/>
        <v/>
      </c>
      <c r="M1411" s="3" t="str">
        <f t="shared" si="363"/>
        <v/>
      </c>
      <c r="N1411" s="64" t="str">
        <f t="shared" ref="N1411:N1474" si="368">SUBSTITUTE(K1411,_xlfn.CONCAT(M1411,"통"),"")</f>
        <v/>
      </c>
      <c r="O1411" s="3" t="str">
        <f>IF(I1411,IF(I1412,CONCATENATE(Y1411,O1412),Y1411),"")</f>
        <v/>
      </c>
      <c r="P1411" s="19" t="str">
        <f>IF(G1411,O1411,IF(D1411,Y1411,""))</f>
        <v/>
      </c>
      <c r="Q1411" s="23">
        <f>_xlfn.XLOOKUP(R1411,summary!C1:C36,summary!B1:B36)</f>
        <v>43840</v>
      </c>
      <c r="R1411" s="24" t="str">
        <f t="shared" si="364"/>
        <v>보정동</v>
      </c>
      <c r="S1411" s="24" t="str">
        <f>IF(J1411,Y1411,S1410)</f>
        <v>보정10통</v>
      </c>
      <c r="T1411" s="24" t="str">
        <f>IF(J1411,P1412,T1410)</f>
        <v>(보정동, 대림아파트)</v>
      </c>
      <c r="U1411" s="24" t="str">
        <f t="shared" si="365"/>
        <v>보정</v>
      </c>
      <c r="V1411" s="25">
        <f>IF(J1411,M1411,V1410)</f>
        <v>10</v>
      </c>
      <c r="W1411" s="25">
        <f t="shared" si="366"/>
        <v>9</v>
      </c>
      <c r="X1411" s="26"/>
      <c r="Y1411" s="7"/>
      <c r="Z1411" s="2" t="s">
        <v>114</v>
      </c>
      <c r="AA1411" s="2" t="s">
        <v>1657</v>
      </c>
      <c r="AB1411" s="5"/>
      <c r="AC1411" s="5"/>
      <c r="AD1411" s="5"/>
      <c r="AE1411" s="5"/>
      <c r="AF1411" s="5"/>
      <c r="AG1411" s="5"/>
    </row>
    <row r="1412" spans="1:33" ht="15.95" customHeight="1" x14ac:dyDescent="0.3">
      <c r="A1412" s="22" t="b">
        <f t="shared" si="355"/>
        <v>0</v>
      </c>
      <c r="B1412" s="22" t="b">
        <f t="shared" si="356"/>
        <v>0</v>
      </c>
      <c r="C1412" s="22" t="b">
        <f t="shared" si="357"/>
        <v>0</v>
      </c>
      <c r="D1412" s="22" t="b">
        <f t="shared" si="358"/>
        <v>0</v>
      </c>
      <c r="E1412" s="22" t="b">
        <f t="shared" si="359"/>
        <v>0</v>
      </c>
      <c r="F1412" s="22" t="b">
        <f t="shared" si="354"/>
        <v>0</v>
      </c>
      <c r="G1412" s="22" t="b">
        <f t="shared" si="353"/>
        <v>0</v>
      </c>
      <c r="H1412" s="22" t="b">
        <f t="shared" si="360"/>
        <v>0</v>
      </c>
      <c r="I1412" s="22" t="b">
        <f t="shared" si="367"/>
        <v>0</v>
      </c>
      <c r="J1412" s="22" t="b">
        <f t="shared" si="361"/>
        <v>0</v>
      </c>
      <c r="K1412" s="3" t="str">
        <f>IF(AND(J1412,RIGHT(Y1412)="통"),Y1412,"")</f>
        <v/>
      </c>
      <c r="L1412" s="3" t="str">
        <f t="shared" si="362"/>
        <v/>
      </c>
      <c r="M1412" s="3" t="str">
        <f t="shared" si="363"/>
        <v/>
      </c>
      <c r="N1412" s="64" t="str">
        <f t="shared" si="368"/>
        <v/>
      </c>
      <c r="O1412" s="3" t="str">
        <f>IF(I1412,IF(I1413,CONCATENATE(Y1412,O1413),Y1412),"")</f>
        <v/>
      </c>
      <c r="P1412" s="19" t="str">
        <f>IF(G1412,O1412,IF(D1412,Y1412,""))</f>
        <v/>
      </c>
      <c r="Q1412" s="23">
        <f>_xlfn.XLOOKUP(R1412,summary!C1:C36,summary!B1:B36)</f>
        <v>43840</v>
      </c>
      <c r="R1412" s="24" t="str">
        <f t="shared" si="364"/>
        <v>보정동</v>
      </c>
      <c r="S1412" s="24" t="str">
        <f>IF(J1412,Y1412,S1411)</f>
        <v>보정10통</v>
      </c>
      <c r="T1412" s="24" t="str">
        <f>IF(J1412,P1413,T1411)</f>
        <v>(보정동, 대림아파트)</v>
      </c>
      <c r="U1412" s="24" t="str">
        <f t="shared" si="365"/>
        <v>보정</v>
      </c>
      <c r="V1412" s="25">
        <f>IF(J1412,M1412,V1411)</f>
        <v>10</v>
      </c>
      <c r="W1412" s="25">
        <f t="shared" si="366"/>
        <v>10</v>
      </c>
      <c r="X1412" s="26"/>
      <c r="Y1412" s="7"/>
      <c r="Z1412" s="2" t="s">
        <v>116</v>
      </c>
      <c r="AA1412" s="2" t="s">
        <v>1658</v>
      </c>
      <c r="AB1412" s="5"/>
      <c r="AC1412" s="5"/>
      <c r="AD1412" s="5"/>
      <c r="AE1412" s="5"/>
      <c r="AF1412" s="5"/>
      <c r="AG1412" s="5"/>
    </row>
    <row r="1413" spans="1:33" ht="15.95" customHeight="1" x14ac:dyDescent="0.3">
      <c r="A1413" s="22" t="b">
        <f t="shared" si="355"/>
        <v>0</v>
      </c>
      <c r="B1413" s="22" t="b">
        <f t="shared" si="356"/>
        <v>0</v>
      </c>
      <c r="C1413" s="22" t="b">
        <f t="shared" si="357"/>
        <v>0</v>
      </c>
      <c r="D1413" s="22" t="b">
        <f t="shared" si="358"/>
        <v>0</v>
      </c>
      <c r="E1413" s="22" t="b">
        <f t="shared" si="359"/>
        <v>0</v>
      </c>
      <c r="F1413" s="22" t="b">
        <f t="shared" si="354"/>
        <v>0</v>
      </c>
      <c r="G1413" s="22" t="b">
        <f t="shared" si="353"/>
        <v>0</v>
      </c>
      <c r="H1413" s="22" t="b">
        <f t="shared" si="360"/>
        <v>0</v>
      </c>
      <c r="I1413" s="22" t="b">
        <f t="shared" si="367"/>
        <v>0</v>
      </c>
      <c r="J1413" s="22" t="b">
        <f t="shared" si="361"/>
        <v>0</v>
      </c>
      <c r="K1413" s="3" t="str">
        <f>IF(AND(J1413,RIGHT(Y1413)="통"),Y1413,"")</f>
        <v/>
      </c>
      <c r="L1413" s="3" t="str">
        <f t="shared" si="362"/>
        <v/>
      </c>
      <c r="M1413" s="3" t="str">
        <f t="shared" si="363"/>
        <v/>
      </c>
      <c r="N1413" s="64" t="str">
        <f t="shared" si="368"/>
        <v/>
      </c>
      <c r="O1413" s="3" t="str">
        <f>IF(I1413,IF(I1414,CONCATENATE(Y1413,O1414),Y1413),"")</f>
        <v/>
      </c>
      <c r="P1413" s="19" t="str">
        <f>IF(G1413,O1413,IF(D1413,Y1413,""))</f>
        <v/>
      </c>
      <c r="Q1413" s="23">
        <f>_xlfn.XLOOKUP(R1413,summary!C1:C36,summary!B1:B36)</f>
        <v>43840</v>
      </c>
      <c r="R1413" s="24" t="str">
        <f t="shared" si="364"/>
        <v>보정동</v>
      </c>
      <c r="S1413" s="24" t="str">
        <f>IF(J1413,Y1413,S1412)</f>
        <v>보정10통</v>
      </c>
      <c r="T1413" s="24" t="str">
        <f>IF(J1413,P1414,T1412)</f>
        <v>(보정동, 대림아파트)</v>
      </c>
      <c r="U1413" s="24" t="str">
        <f t="shared" si="365"/>
        <v>보정</v>
      </c>
      <c r="V1413" s="25">
        <f>IF(J1413,M1413,V1412)</f>
        <v>10</v>
      </c>
      <c r="W1413" s="25">
        <f t="shared" si="366"/>
        <v>11</v>
      </c>
      <c r="X1413" s="26"/>
      <c r="Y1413" s="7"/>
      <c r="Z1413" s="2" t="s">
        <v>118</v>
      </c>
      <c r="AA1413" s="2" t="s">
        <v>1659</v>
      </c>
      <c r="AB1413" s="5"/>
      <c r="AC1413" s="5"/>
      <c r="AD1413" s="5"/>
      <c r="AE1413" s="5"/>
      <c r="AF1413" s="5"/>
      <c r="AG1413" s="5"/>
    </row>
    <row r="1414" spans="1:33" ht="15.95" customHeight="1" x14ac:dyDescent="0.3">
      <c r="A1414" s="22" t="b">
        <f t="shared" si="355"/>
        <v>0</v>
      </c>
      <c r="B1414" s="22" t="b">
        <f t="shared" si="356"/>
        <v>0</v>
      </c>
      <c r="C1414" s="22" t="b">
        <f t="shared" si="357"/>
        <v>0</v>
      </c>
      <c r="D1414" s="22" t="b">
        <f t="shared" si="358"/>
        <v>0</v>
      </c>
      <c r="E1414" s="22" t="b">
        <f t="shared" si="359"/>
        <v>0</v>
      </c>
      <c r="F1414" s="22" t="b">
        <f t="shared" si="354"/>
        <v>0</v>
      </c>
      <c r="G1414" s="22" t="b">
        <f t="shared" si="353"/>
        <v>0</v>
      </c>
      <c r="H1414" s="22" t="b">
        <f t="shared" si="360"/>
        <v>0</v>
      </c>
      <c r="I1414" s="22" t="b">
        <f t="shared" si="367"/>
        <v>0</v>
      </c>
      <c r="J1414" s="22" t="b">
        <f t="shared" si="361"/>
        <v>0</v>
      </c>
      <c r="K1414" s="3" t="str">
        <f>IF(AND(J1414,RIGHT(Y1414)="통"),Y1414,"")</f>
        <v/>
      </c>
      <c r="L1414" s="3" t="str">
        <f t="shared" si="362"/>
        <v/>
      </c>
      <c r="M1414" s="3" t="str">
        <f t="shared" si="363"/>
        <v/>
      </c>
      <c r="N1414" s="64" t="str">
        <f t="shared" si="368"/>
        <v/>
      </c>
      <c r="O1414" s="3" t="str">
        <f>IF(I1414,IF(I1415,CONCATENATE(Y1414,O1415),Y1414),"")</f>
        <v/>
      </c>
      <c r="P1414" s="19" t="str">
        <f>IF(G1414,O1414,IF(D1414,Y1414,""))</f>
        <v/>
      </c>
      <c r="Q1414" s="23">
        <f>_xlfn.XLOOKUP(R1414,summary!C1:C36,summary!B1:B36)</f>
        <v>43840</v>
      </c>
      <c r="R1414" s="24" t="str">
        <f t="shared" si="364"/>
        <v>보정동</v>
      </c>
      <c r="S1414" s="24" t="str">
        <f>IF(J1414,Y1414,S1413)</f>
        <v>보정10통</v>
      </c>
      <c r="T1414" s="24" t="str">
        <f>IF(J1414,P1415,T1413)</f>
        <v>(보정동, 대림아파트)</v>
      </c>
      <c r="U1414" s="24" t="str">
        <f t="shared" si="365"/>
        <v>보정</v>
      </c>
      <c r="V1414" s="25">
        <f>IF(J1414,M1414,V1413)</f>
        <v>10</v>
      </c>
      <c r="W1414" s="25">
        <f t="shared" si="366"/>
        <v>12</v>
      </c>
      <c r="X1414" s="26"/>
      <c r="Y1414" s="7"/>
      <c r="Z1414" s="2" t="s">
        <v>120</v>
      </c>
      <c r="AA1414" s="2" t="s">
        <v>1660</v>
      </c>
      <c r="AB1414" s="5"/>
      <c r="AC1414" s="5"/>
      <c r="AD1414" s="5"/>
      <c r="AE1414" s="5"/>
      <c r="AF1414" s="5"/>
      <c r="AG1414" s="5"/>
    </row>
    <row r="1415" spans="1:33" ht="15.95" customHeight="1" x14ac:dyDescent="0.3">
      <c r="A1415" s="22" t="b">
        <f t="shared" si="355"/>
        <v>0</v>
      </c>
      <c r="B1415" s="22" t="b">
        <f t="shared" si="356"/>
        <v>0</v>
      </c>
      <c r="C1415" s="22" t="b">
        <f t="shared" si="357"/>
        <v>0</v>
      </c>
      <c r="D1415" s="22" t="b">
        <f t="shared" si="358"/>
        <v>0</v>
      </c>
      <c r="E1415" s="22" t="b">
        <f t="shared" si="359"/>
        <v>0</v>
      </c>
      <c r="F1415" s="22" t="b">
        <f t="shared" si="354"/>
        <v>0</v>
      </c>
      <c r="G1415" s="22" t="b">
        <f t="shared" si="353"/>
        <v>0</v>
      </c>
      <c r="H1415" s="22" t="b">
        <f t="shared" si="360"/>
        <v>0</v>
      </c>
      <c r="I1415" s="22" t="b">
        <f t="shared" si="367"/>
        <v>0</v>
      </c>
      <c r="J1415" s="22" t="b">
        <f t="shared" si="361"/>
        <v>0</v>
      </c>
      <c r="K1415" s="3" t="str">
        <f>IF(AND(J1415,RIGHT(Y1415)="통"),Y1415,"")</f>
        <v/>
      </c>
      <c r="L1415" s="3" t="str">
        <f t="shared" si="362"/>
        <v/>
      </c>
      <c r="M1415" s="3" t="str">
        <f t="shared" si="363"/>
        <v/>
      </c>
      <c r="N1415" s="64" t="str">
        <f t="shared" si="368"/>
        <v/>
      </c>
      <c r="O1415" s="3" t="str">
        <f>IF(I1415,IF(I1416,CONCATENATE(Y1415,O1416),Y1415),"")</f>
        <v/>
      </c>
      <c r="P1415" s="19" t="str">
        <f>IF(G1415,O1415,IF(D1415,Y1415,""))</f>
        <v/>
      </c>
      <c r="Q1415" s="23">
        <f>_xlfn.XLOOKUP(R1415,summary!C1:C36,summary!B1:B36)</f>
        <v>43840</v>
      </c>
      <c r="R1415" s="24" t="str">
        <f t="shared" si="364"/>
        <v>보정동</v>
      </c>
      <c r="S1415" s="24" t="str">
        <f>IF(J1415,Y1415,S1414)</f>
        <v>보정10통</v>
      </c>
      <c r="T1415" s="24" t="str">
        <f>IF(J1415,P1416,T1414)</f>
        <v>(보정동, 대림아파트)</v>
      </c>
      <c r="U1415" s="24" t="str">
        <f t="shared" si="365"/>
        <v>보정</v>
      </c>
      <c r="V1415" s="25">
        <f>IF(J1415,M1415,V1414)</f>
        <v>10</v>
      </c>
      <c r="W1415" s="25">
        <f t="shared" si="366"/>
        <v>13</v>
      </c>
      <c r="X1415" s="26"/>
      <c r="Y1415" s="7"/>
      <c r="Z1415" s="2" t="s">
        <v>137</v>
      </c>
      <c r="AA1415" s="2" t="s">
        <v>1661</v>
      </c>
      <c r="AB1415" s="5"/>
      <c r="AC1415" s="5"/>
      <c r="AD1415" s="5"/>
      <c r="AE1415" s="5"/>
      <c r="AF1415" s="5"/>
      <c r="AG1415" s="5"/>
    </row>
    <row r="1416" spans="1:33" ht="15.95" customHeight="1" x14ac:dyDescent="0.3">
      <c r="A1416" s="22" t="b">
        <f t="shared" si="355"/>
        <v>0</v>
      </c>
      <c r="B1416" s="22" t="b">
        <f t="shared" si="356"/>
        <v>0</v>
      </c>
      <c r="C1416" s="22" t="b">
        <f t="shared" si="357"/>
        <v>0</v>
      </c>
      <c r="D1416" s="22" t="b">
        <f t="shared" si="358"/>
        <v>0</v>
      </c>
      <c r="E1416" s="22" t="b">
        <f t="shared" si="359"/>
        <v>0</v>
      </c>
      <c r="F1416" s="22" t="b">
        <f t="shared" si="354"/>
        <v>0</v>
      </c>
      <c r="G1416" s="22" t="b">
        <f t="shared" si="353"/>
        <v>0</v>
      </c>
      <c r="H1416" s="22" t="b">
        <f t="shared" si="360"/>
        <v>0</v>
      </c>
      <c r="I1416" s="22" t="b">
        <f t="shared" si="367"/>
        <v>0</v>
      </c>
      <c r="J1416" s="22" t="b">
        <f t="shared" si="361"/>
        <v>0</v>
      </c>
      <c r="K1416" s="3" t="str">
        <f>IF(AND(J1416,RIGHT(Y1416)="통"),Y1416,"")</f>
        <v/>
      </c>
      <c r="L1416" s="3" t="str">
        <f t="shared" si="362"/>
        <v/>
      </c>
      <c r="M1416" s="3" t="str">
        <f t="shared" si="363"/>
        <v/>
      </c>
      <c r="N1416" s="64" t="str">
        <f t="shared" si="368"/>
        <v/>
      </c>
      <c r="O1416" s="3" t="str">
        <f>IF(I1416,IF(I1417,CONCATENATE(Y1416,O1417),Y1416),"")</f>
        <v/>
      </c>
      <c r="P1416" s="19" t="str">
        <f>IF(G1416,O1416,IF(D1416,Y1416,""))</f>
        <v/>
      </c>
      <c r="Q1416" s="23">
        <f>_xlfn.XLOOKUP(R1416,summary!C1:C36,summary!B1:B36)</f>
        <v>43840</v>
      </c>
      <c r="R1416" s="24" t="str">
        <f t="shared" si="364"/>
        <v>보정동</v>
      </c>
      <c r="S1416" s="24" t="str">
        <f>IF(J1416,Y1416,S1415)</f>
        <v>보정10통</v>
      </c>
      <c r="T1416" s="24" t="str">
        <f>IF(J1416,P1417,T1415)</f>
        <v>(보정동, 대림아파트)</v>
      </c>
      <c r="U1416" s="24" t="str">
        <f t="shared" si="365"/>
        <v>보정</v>
      </c>
      <c r="V1416" s="25">
        <f>IF(J1416,M1416,V1415)</f>
        <v>10</v>
      </c>
      <c r="W1416" s="25">
        <f t="shared" si="366"/>
        <v>14</v>
      </c>
      <c r="X1416" s="26"/>
      <c r="Y1416" s="7"/>
      <c r="Z1416" s="2" t="s">
        <v>139</v>
      </c>
      <c r="AA1416" s="2" t="s">
        <v>1662</v>
      </c>
      <c r="AB1416" s="5"/>
      <c r="AC1416" s="5"/>
      <c r="AD1416" s="5"/>
      <c r="AE1416" s="5"/>
      <c r="AF1416" s="5"/>
      <c r="AG1416" s="5"/>
    </row>
    <row r="1417" spans="1:33" ht="15.95" customHeight="1" x14ac:dyDescent="0.3">
      <c r="A1417" s="22" t="b">
        <f t="shared" si="355"/>
        <v>0</v>
      </c>
      <c r="B1417" s="22" t="b">
        <f t="shared" si="356"/>
        <v>0</v>
      </c>
      <c r="C1417" s="22" t="b">
        <f t="shared" si="357"/>
        <v>0</v>
      </c>
      <c r="D1417" s="22" t="b">
        <f t="shared" si="358"/>
        <v>0</v>
      </c>
      <c r="E1417" s="22" t="b">
        <f t="shared" si="359"/>
        <v>0</v>
      </c>
      <c r="F1417" s="22" t="b">
        <f t="shared" si="354"/>
        <v>0</v>
      </c>
      <c r="G1417" s="22" t="b">
        <f t="shared" si="353"/>
        <v>0</v>
      </c>
      <c r="H1417" s="22" t="b">
        <f t="shared" si="360"/>
        <v>0</v>
      </c>
      <c r="I1417" s="22" t="b">
        <f t="shared" si="367"/>
        <v>0</v>
      </c>
      <c r="J1417" s="22" t="b">
        <f t="shared" si="361"/>
        <v>0</v>
      </c>
      <c r="K1417" s="3" t="str">
        <f>IF(AND(J1417,RIGHT(Y1417)="통"),Y1417,"")</f>
        <v/>
      </c>
      <c r="L1417" s="3" t="str">
        <f t="shared" si="362"/>
        <v/>
      </c>
      <c r="M1417" s="3" t="str">
        <f t="shared" si="363"/>
        <v/>
      </c>
      <c r="N1417" s="64" t="str">
        <f t="shared" si="368"/>
        <v/>
      </c>
      <c r="O1417" s="3" t="str">
        <f>IF(I1417,IF(I1418,CONCATENATE(Y1417,O1418),Y1417),"")</f>
        <v/>
      </c>
      <c r="P1417" s="19" t="str">
        <f>IF(G1417,O1417,IF(D1417,Y1417,""))</f>
        <v/>
      </c>
      <c r="Q1417" s="23">
        <f>_xlfn.XLOOKUP(R1417,summary!C1:C36,summary!B1:B36)</f>
        <v>43840</v>
      </c>
      <c r="R1417" s="24" t="str">
        <f t="shared" si="364"/>
        <v>보정동</v>
      </c>
      <c r="S1417" s="24" t="str">
        <f>IF(J1417,Y1417,S1416)</f>
        <v>보정10통</v>
      </c>
      <c r="T1417" s="24" t="str">
        <f>IF(J1417,P1418,T1416)</f>
        <v>(보정동, 대림아파트)</v>
      </c>
      <c r="U1417" s="24" t="str">
        <f t="shared" si="365"/>
        <v>보정</v>
      </c>
      <c r="V1417" s="25">
        <f>IF(J1417,M1417,V1416)</f>
        <v>10</v>
      </c>
      <c r="W1417" s="25">
        <f t="shared" si="366"/>
        <v>15</v>
      </c>
      <c r="X1417" s="26"/>
      <c r="Y1417" s="7"/>
      <c r="Z1417" s="2" t="s">
        <v>306</v>
      </c>
      <c r="AA1417" s="2" t="s">
        <v>1663</v>
      </c>
      <c r="AB1417" s="5"/>
      <c r="AC1417" s="5"/>
      <c r="AD1417" s="5"/>
      <c r="AE1417" s="5"/>
      <c r="AF1417" s="5"/>
      <c r="AG1417" s="5"/>
    </row>
    <row r="1418" spans="1:33" ht="15.95" customHeight="1" x14ac:dyDescent="0.3">
      <c r="A1418" s="22" t="b">
        <f t="shared" si="355"/>
        <v>0</v>
      </c>
      <c r="B1418" s="22" t="b">
        <f t="shared" si="356"/>
        <v>0</v>
      </c>
      <c r="C1418" s="22" t="b">
        <f t="shared" si="357"/>
        <v>0</v>
      </c>
      <c r="D1418" s="22" t="b">
        <f t="shared" si="358"/>
        <v>0</v>
      </c>
      <c r="E1418" s="22" t="b">
        <f t="shared" si="359"/>
        <v>0</v>
      </c>
      <c r="F1418" s="22" t="b">
        <f t="shared" si="354"/>
        <v>0</v>
      </c>
      <c r="G1418" s="22" t="b">
        <f t="shared" si="353"/>
        <v>0</v>
      </c>
      <c r="H1418" s="22" t="b">
        <f t="shared" si="360"/>
        <v>0</v>
      </c>
      <c r="I1418" s="22" t="b">
        <f t="shared" si="367"/>
        <v>0</v>
      </c>
      <c r="J1418" s="22" t="b">
        <f t="shared" si="361"/>
        <v>0</v>
      </c>
      <c r="K1418" s="3" t="str">
        <f>IF(AND(J1418,RIGHT(Y1418)="통"),Y1418,"")</f>
        <v/>
      </c>
      <c r="L1418" s="3" t="str">
        <f t="shared" si="362"/>
        <v/>
      </c>
      <c r="M1418" s="3" t="str">
        <f t="shared" si="363"/>
        <v/>
      </c>
      <c r="N1418" s="64" t="str">
        <f t="shared" si="368"/>
        <v/>
      </c>
      <c r="O1418" s="3" t="str">
        <f>IF(I1418,IF(I1419,CONCATENATE(Y1418,O1419),Y1418),"")</f>
        <v/>
      </c>
      <c r="P1418" s="19" t="str">
        <f>IF(G1418,O1418,IF(D1418,Y1418,""))</f>
        <v/>
      </c>
      <c r="Q1418" s="23">
        <f>_xlfn.XLOOKUP(R1418,summary!C1:C36,summary!B1:B36)</f>
        <v>43840</v>
      </c>
      <c r="R1418" s="24" t="str">
        <f t="shared" si="364"/>
        <v>보정동</v>
      </c>
      <c r="S1418" s="24" t="str">
        <f>IF(J1418,Y1418,S1417)</f>
        <v>보정10통</v>
      </c>
      <c r="T1418" s="24" t="str">
        <f>IF(J1418,P1419,T1417)</f>
        <v>(보정동, 대림아파트)</v>
      </c>
      <c r="U1418" s="24" t="str">
        <f t="shared" si="365"/>
        <v>보정</v>
      </c>
      <c r="V1418" s="25">
        <f>IF(J1418,M1418,V1417)</f>
        <v>10</v>
      </c>
      <c r="W1418" s="25">
        <f t="shared" si="366"/>
        <v>16</v>
      </c>
      <c r="X1418" s="26"/>
      <c r="Y1418" s="7"/>
      <c r="Z1418" s="2" t="s">
        <v>356</v>
      </c>
      <c r="AA1418" s="2" t="s">
        <v>1664</v>
      </c>
      <c r="AB1418" s="5"/>
      <c r="AC1418" s="5"/>
      <c r="AD1418" s="5"/>
      <c r="AE1418" s="5"/>
      <c r="AF1418" s="5"/>
      <c r="AG1418" s="5"/>
    </row>
    <row r="1419" spans="1:33" ht="15.95" customHeight="1" x14ac:dyDescent="0.3">
      <c r="A1419" s="22" t="b">
        <f t="shared" si="355"/>
        <v>0</v>
      </c>
      <c r="B1419" s="22" t="b">
        <f t="shared" si="356"/>
        <v>0</v>
      </c>
      <c r="C1419" s="22" t="b">
        <f t="shared" si="357"/>
        <v>0</v>
      </c>
      <c r="D1419" s="22" t="b">
        <f t="shared" si="358"/>
        <v>0</v>
      </c>
      <c r="E1419" s="22" t="b">
        <f t="shared" si="359"/>
        <v>0</v>
      </c>
      <c r="F1419" s="22" t="b">
        <f t="shared" si="354"/>
        <v>0</v>
      </c>
      <c r="G1419" s="22" t="b">
        <f t="shared" si="353"/>
        <v>0</v>
      </c>
      <c r="H1419" s="22" t="b">
        <f t="shared" si="360"/>
        <v>0</v>
      </c>
      <c r="I1419" s="22" t="b">
        <f t="shared" si="367"/>
        <v>0</v>
      </c>
      <c r="J1419" s="22" t="b">
        <f t="shared" si="361"/>
        <v>0</v>
      </c>
      <c r="K1419" s="3" t="str">
        <f>IF(AND(J1419,RIGHT(Y1419)="통"),Y1419,"")</f>
        <v/>
      </c>
      <c r="L1419" s="3" t="str">
        <f t="shared" si="362"/>
        <v/>
      </c>
      <c r="M1419" s="3" t="str">
        <f t="shared" si="363"/>
        <v/>
      </c>
      <c r="N1419" s="64" t="str">
        <f t="shared" si="368"/>
        <v/>
      </c>
      <c r="O1419" s="3" t="str">
        <f>IF(I1419,IF(I1420,CONCATENATE(Y1419,O1420),Y1419),"")</f>
        <v/>
      </c>
      <c r="P1419" s="19" t="str">
        <f>IF(G1419,O1419,IF(D1419,Y1419,""))</f>
        <v/>
      </c>
      <c r="Q1419" s="23">
        <f>_xlfn.XLOOKUP(R1419,summary!C1:C36,summary!B1:B36)</f>
        <v>43840</v>
      </c>
      <c r="R1419" s="24" t="str">
        <f t="shared" si="364"/>
        <v>보정동</v>
      </c>
      <c r="S1419" s="24" t="str">
        <f>IF(J1419,Y1419,S1418)</f>
        <v>보정10통</v>
      </c>
      <c r="T1419" s="24" t="str">
        <f>IF(J1419,P1420,T1418)</f>
        <v>(보정동, 대림아파트)</v>
      </c>
      <c r="U1419" s="24" t="str">
        <f t="shared" si="365"/>
        <v>보정</v>
      </c>
      <c r="V1419" s="25">
        <f>IF(J1419,M1419,V1418)</f>
        <v>10</v>
      </c>
      <c r="W1419" s="25">
        <f t="shared" si="366"/>
        <v>17</v>
      </c>
      <c r="X1419" s="26"/>
      <c r="Y1419" s="7"/>
      <c r="Z1419" s="2" t="s">
        <v>416</v>
      </c>
      <c r="AA1419" s="2" t="s">
        <v>1665</v>
      </c>
      <c r="AB1419" s="5"/>
      <c r="AC1419" s="5"/>
      <c r="AD1419" s="5"/>
      <c r="AE1419" s="5"/>
      <c r="AF1419" s="5"/>
      <c r="AG1419" s="5"/>
    </row>
    <row r="1420" spans="1:33" ht="15.95" customHeight="1" x14ac:dyDescent="0.3">
      <c r="A1420" s="22" t="b">
        <f t="shared" si="355"/>
        <v>0</v>
      </c>
      <c r="B1420" s="22" t="b">
        <f t="shared" si="356"/>
        <v>0</v>
      </c>
      <c r="C1420" s="22" t="b">
        <f t="shared" si="357"/>
        <v>0</v>
      </c>
      <c r="D1420" s="22" t="b">
        <f t="shared" si="358"/>
        <v>0</v>
      </c>
      <c r="E1420" s="22" t="b">
        <f t="shared" si="359"/>
        <v>0</v>
      </c>
      <c r="F1420" s="22" t="b">
        <f t="shared" si="354"/>
        <v>0</v>
      </c>
      <c r="G1420" s="22" t="b">
        <f t="shared" si="353"/>
        <v>0</v>
      </c>
      <c r="H1420" s="22" t="b">
        <f t="shared" si="360"/>
        <v>0</v>
      </c>
      <c r="I1420" s="22" t="b">
        <f t="shared" si="367"/>
        <v>0</v>
      </c>
      <c r="J1420" s="22" t="b">
        <f t="shared" si="361"/>
        <v>0</v>
      </c>
      <c r="K1420" s="3" t="str">
        <f>IF(AND(J1420,RIGHT(Y1420)="통"),Y1420,"")</f>
        <v/>
      </c>
      <c r="L1420" s="3" t="str">
        <f t="shared" si="362"/>
        <v/>
      </c>
      <c r="M1420" s="3" t="str">
        <f t="shared" si="363"/>
        <v/>
      </c>
      <c r="N1420" s="64" t="str">
        <f t="shared" si="368"/>
        <v/>
      </c>
      <c r="O1420" s="3" t="str">
        <f>IF(I1420,IF(I1421,CONCATENATE(Y1420,O1421),Y1420),"")</f>
        <v/>
      </c>
      <c r="P1420" s="19" t="str">
        <f>IF(G1420,O1420,IF(D1420,Y1420,""))</f>
        <v/>
      </c>
      <c r="Q1420" s="23">
        <f>_xlfn.XLOOKUP(R1420,summary!C1:C36,summary!B1:B36)</f>
        <v>43840</v>
      </c>
      <c r="R1420" s="24" t="str">
        <f t="shared" si="364"/>
        <v>보정동</v>
      </c>
      <c r="S1420" s="24" t="str">
        <f>IF(J1420,Y1420,S1419)</f>
        <v>보정10통</v>
      </c>
      <c r="T1420" s="24" t="str">
        <f>IF(J1420,P1421,T1419)</f>
        <v>(보정동, 대림아파트)</v>
      </c>
      <c r="U1420" s="24" t="str">
        <f t="shared" si="365"/>
        <v>보정</v>
      </c>
      <c r="V1420" s="25">
        <f>IF(J1420,M1420,V1419)</f>
        <v>10</v>
      </c>
      <c r="W1420" s="25">
        <f t="shared" si="366"/>
        <v>18</v>
      </c>
      <c r="X1420" s="26"/>
      <c r="Y1420" s="7"/>
      <c r="Z1420" s="2" t="s">
        <v>418</v>
      </c>
      <c r="AA1420" s="2" t="s">
        <v>1666</v>
      </c>
      <c r="AB1420" s="5"/>
      <c r="AC1420" s="5"/>
      <c r="AD1420" s="5"/>
      <c r="AE1420" s="5"/>
      <c r="AF1420" s="5"/>
      <c r="AG1420" s="5"/>
    </row>
    <row r="1421" spans="1:33" ht="15.95" customHeight="1" x14ac:dyDescent="0.3">
      <c r="A1421" s="22" t="b">
        <f t="shared" si="355"/>
        <v>0</v>
      </c>
      <c r="B1421" s="22" t="b">
        <f t="shared" si="356"/>
        <v>0</v>
      </c>
      <c r="C1421" s="22" t="b">
        <f t="shared" si="357"/>
        <v>0</v>
      </c>
      <c r="D1421" s="22" t="b">
        <f t="shared" si="358"/>
        <v>0</v>
      </c>
      <c r="E1421" s="22" t="b">
        <f t="shared" si="359"/>
        <v>0</v>
      </c>
      <c r="F1421" s="22" t="b">
        <f t="shared" si="354"/>
        <v>0</v>
      </c>
      <c r="G1421" s="22" t="b">
        <f t="shared" si="353"/>
        <v>0</v>
      </c>
      <c r="H1421" s="22" t="b">
        <f t="shared" si="360"/>
        <v>0</v>
      </c>
      <c r="I1421" s="22" t="b">
        <f t="shared" si="367"/>
        <v>0</v>
      </c>
      <c r="J1421" s="22" t="b">
        <f t="shared" si="361"/>
        <v>0</v>
      </c>
      <c r="K1421" s="3" t="str">
        <f>IF(AND(J1421,RIGHT(Y1421)="통"),Y1421,"")</f>
        <v/>
      </c>
      <c r="L1421" s="3" t="str">
        <f t="shared" si="362"/>
        <v/>
      </c>
      <c r="M1421" s="3" t="str">
        <f t="shared" si="363"/>
        <v/>
      </c>
      <c r="N1421" s="64" t="str">
        <f t="shared" si="368"/>
        <v/>
      </c>
      <c r="O1421" s="3" t="str">
        <f>IF(I1421,IF(I1422,CONCATENATE(Y1421,O1422),Y1421),"")</f>
        <v/>
      </c>
      <c r="P1421" s="19" t="str">
        <f>IF(G1421,O1421,IF(D1421,Y1421,""))</f>
        <v/>
      </c>
      <c r="Q1421" s="23">
        <f>_xlfn.XLOOKUP(R1421,summary!C1:C36,summary!B1:B36)</f>
        <v>43840</v>
      </c>
      <c r="R1421" s="24" t="str">
        <f t="shared" si="364"/>
        <v>보정동</v>
      </c>
      <c r="S1421" s="24" t="str">
        <f>IF(J1421,Y1421,S1420)</f>
        <v>보정10통</v>
      </c>
      <c r="T1421" s="24" t="str">
        <f>IF(J1421,P1422,T1420)</f>
        <v>(보정동, 대림아파트)</v>
      </c>
      <c r="U1421" s="24" t="str">
        <f t="shared" si="365"/>
        <v>보정</v>
      </c>
      <c r="V1421" s="25">
        <f>IF(J1421,M1421,V1420)</f>
        <v>10</v>
      </c>
      <c r="W1421" s="25">
        <f t="shared" si="366"/>
        <v>19</v>
      </c>
      <c r="X1421" s="26"/>
      <c r="Y1421" s="7"/>
      <c r="Z1421" s="2" t="s">
        <v>439</v>
      </c>
      <c r="AA1421" s="2" t="s">
        <v>1667</v>
      </c>
      <c r="AB1421" s="5"/>
      <c r="AC1421" s="5"/>
      <c r="AD1421" s="5"/>
      <c r="AE1421" s="5"/>
      <c r="AF1421" s="5"/>
      <c r="AG1421" s="5"/>
    </row>
    <row r="1422" spans="1:33" ht="15.95" customHeight="1" x14ac:dyDescent="0.3">
      <c r="A1422" s="22" t="b">
        <f t="shared" si="355"/>
        <v>0</v>
      </c>
      <c r="B1422" s="22" t="b">
        <f t="shared" si="356"/>
        <v>0</v>
      </c>
      <c r="C1422" s="22" t="b">
        <f t="shared" si="357"/>
        <v>0</v>
      </c>
      <c r="D1422" s="22" t="b">
        <f t="shared" si="358"/>
        <v>0</v>
      </c>
      <c r="E1422" s="22" t="b">
        <f t="shared" si="359"/>
        <v>0</v>
      </c>
      <c r="F1422" s="22" t="b">
        <f t="shared" si="354"/>
        <v>0</v>
      </c>
      <c r="G1422" s="22" t="b">
        <f t="shared" si="353"/>
        <v>0</v>
      </c>
      <c r="H1422" s="22" t="b">
        <f t="shared" si="360"/>
        <v>0</v>
      </c>
      <c r="I1422" s="22" t="b">
        <f t="shared" si="367"/>
        <v>0</v>
      </c>
      <c r="J1422" s="22" t="b">
        <f t="shared" si="361"/>
        <v>0</v>
      </c>
      <c r="K1422" s="3" t="str">
        <f>IF(AND(J1422,RIGHT(Y1422)="통"),Y1422,"")</f>
        <v/>
      </c>
      <c r="L1422" s="3" t="str">
        <f t="shared" si="362"/>
        <v/>
      </c>
      <c r="M1422" s="3" t="str">
        <f t="shared" si="363"/>
        <v/>
      </c>
      <c r="N1422" s="64" t="str">
        <f t="shared" si="368"/>
        <v/>
      </c>
      <c r="O1422" s="3" t="str">
        <f>IF(I1422,IF(I1423,CONCATENATE(Y1422,O1423),Y1422),"")</f>
        <v/>
      </c>
      <c r="P1422" s="19" t="str">
        <f>IF(G1422,O1422,IF(D1422,Y1422,""))</f>
        <v/>
      </c>
      <c r="Q1422" s="23">
        <f>_xlfn.XLOOKUP(R1422,summary!C1:C36,summary!B1:B36)</f>
        <v>43840</v>
      </c>
      <c r="R1422" s="24" t="str">
        <f t="shared" si="364"/>
        <v>보정동</v>
      </c>
      <c r="S1422" s="24" t="str">
        <f>IF(J1422,Y1422,S1421)</f>
        <v>보정10통</v>
      </c>
      <c r="T1422" s="24" t="str">
        <f>IF(J1422,P1423,T1421)</f>
        <v>(보정동, 대림아파트)</v>
      </c>
      <c r="U1422" s="24" t="str">
        <f t="shared" si="365"/>
        <v>보정</v>
      </c>
      <c r="V1422" s="25">
        <f>IF(J1422,M1422,V1421)</f>
        <v>10</v>
      </c>
      <c r="W1422" s="25">
        <f t="shared" si="366"/>
        <v>20</v>
      </c>
      <c r="X1422" s="26"/>
      <c r="Y1422" s="7"/>
      <c r="Z1422" s="2" t="s">
        <v>441</v>
      </c>
      <c r="AA1422" s="2" t="s">
        <v>1668</v>
      </c>
      <c r="AB1422" s="5"/>
      <c r="AC1422" s="5"/>
      <c r="AD1422" s="5"/>
      <c r="AE1422" s="5"/>
      <c r="AF1422" s="5"/>
      <c r="AG1422" s="5"/>
    </row>
    <row r="1423" spans="1:33" ht="15.95" customHeight="1" x14ac:dyDescent="0.3">
      <c r="A1423" s="22" t="b">
        <f t="shared" si="355"/>
        <v>0</v>
      </c>
      <c r="B1423" s="22" t="b">
        <f t="shared" si="356"/>
        <v>0</v>
      </c>
      <c r="C1423" s="22" t="b">
        <f t="shared" si="357"/>
        <v>0</v>
      </c>
      <c r="D1423" s="22" t="b">
        <f t="shared" si="358"/>
        <v>0</v>
      </c>
      <c r="E1423" s="22" t="b">
        <f t="shared" si="359"/>
        <v>0</v>
      </c>
      <c r="F1423" s="22" t="b">
        <f t="shared" si="354"/>
        <v>0</v>
      </c>
      <c r="G1423" s="22" t="b">
        <f t="shared" si="353"/>
        <v>0</v>
      </c>
      <c r="H1423" s="22" t="b">
        <f t="shared" si="360"/>
        <v>0</v>
      </c>
      <c r="I1423" s="22" t="b">
        <f t="shared" si="367"/>
        <v>0</v>
      </c>
      <c r="J1423" s="22" t="b">
        <f t="shared" si="361"/>
        <v>0</v>
      </c>
      <c r="K1423" s="3" t="str">
        <f>IF(AND(J1423,RIGHT(Y1423)="통"),Y1423,"")</f>
        <v/>
      </c>
      <c r="L1423" s="3" t="str">
        <f t="shared" si="362"/>
        <v/>
      </c>
      <c r="M1423" s="3" t="str">
        <f t="shared" si="363"/>
        <v/>
      </c>
      <c r="N1423" s="64" t="str">
        <f t="shared" si="368"/>
        <v/>
      </c>
      <c r="O1423" s="3" t="str">
        <f>IF(I1423,IF(I1424,CONCATENATE(Y1423,O1424),Y1423),"")</f>
        <v/>
      </c>
      <c r="P1423" s="19" t="str">
        <f>IF(G1423,O1423,IF(D1423,Y1423,""))</f>
        <v/>
      </c>
      <c r="Q1423" s="23">
        <f>_xlfn.XLOOKUP(R1423,summary!C1:C36,summary!B1:B36)</f>
        <v>43840</v>
      </c>
      <c r="R1423" s="24" t="str">
        <f t="shared" si="364"/>
        <v>보정동</v>
      </c>
      <c r="S1423" s="24" t="str">
        <f>IF(J1423,Y1423,S1422)</f>
        <v>보정10통</v>
      </c>
      <c r="T1423" s="24" t="str">
        <f>IF(J1423,P1424,T1422)</f>
        <v>(보정동, 대림아파트)</v>
      </c>
      <c r="U1423" s="24" t="str">
        <f t="shared" si="365"/>
        <v>보정</v>
      </c>
      <c r="V1423" s="25">
        <f>IF(J1423,M1423,V1422)</f>
        <v>10</v>
      </c>
      <c r="W1423" s="24" t="str">
        <f t="shared" si="366"/>
        <v/>
      </c>
      <c r="X1423" s="26"/>
      <c r="Y1423" s="7"/>
      <c r="Z1423" s="7"/>
      <c r="AA1423" s="7"/>
      <c r="AB1423" s="5"/>
      <c r="AC1423" s="5"/>
      <c r="AD1423" s="5"/>
      <c r="AE1423" s="5"/>
      <c r="AF1423" s="5"/>
      <c r="AG1423" s="5"/>
    </row>
    <row r="1424" spans="1:33" ht="15.95" customHeight="1" x14ac:dyDescent="0.3">
      <c r="A1424" s="22" t="b">
        <f t="shared" si="355"/>
        <v>0</v>
      </c>
      <c r="B1424" s="22" t="b">
        <f t="shared" si="356"/>
        <v>0</v>
      </c>
      <c r="C1424" s="22" t="b">
        <f t="shared" si="357"/>
        <v>0</v>
      </c>
      <c r="D1424" s="22" t="b">
        <f t="shared" si="358"/>
        <v>0</v>
      </c>
      <c r="E1424" s="22" t="b">
        <f t="shared" si="359"/>
        <v>0</v>
      </c>
      <c r="F1424" s="22" t="b">
        <f t="shared" si="354"/>
        <v>0</v>
      </c>
      <c r="G1424" s="22" t="b">
        <f t="shared" si="353"/>
        <v>0</v>
      </c>
      <c r="H1424" s="22" t="b">
        <f t="shared" si="360"/>
        <v>0</v>
      </c>
      <c r="I1424" s="22" t="b">
        <f t="shared" si="367"/>
        <v>0</v>
      </c>
      <c r="J1424" s="22" t="b">
        <f t="shared" si="361"/>
        <v>0</v>
      </c>
      <c r="K1424" s="3" t="str">
        <f>IF(AND(J1424,RIGHT(Y1424)="통"),Y1424,"")</f>
        <v/>
      </c>
      <c r="L1424" s="3" t="str">
        <f t="shared" si="362"/>
        <v/>
      </c>
      <c r="M1424" s="3" t="str">
        <f t="shared" si="363"/>
        <v/>
      </c>
      <c r="N1424" s="64" t="str">
        <f t="shared" si="368"/>
        <v/>
      </c>
      <c r="O1424" s="3" t="str">
        <f>IF(I1424,IF(I1425,CONCATENATE(Y1424,O1425),Y1424),"")</f>
        <v/>
      </c>
      <c r="P1424" s="19" t="str">
        <f>IF(G1424,O1424,IF(D1424,Y1424,""))</f>
        <v/>
      </c>
      <c r="Q1424" s="23">
        <f>_xlfn.XLOOKUP(R1424,summary!C1:C36,summary!B1:B36)</f>
        <v>43840</v>
      </c>
      <c r="R1424" s="24" t="str">
        <f t="shared" si="364"/>
        <v>보정동</v>
      </c>
      <c r="S1424" s="24" t="str">
        <f>IF(J1424,Y1424,S1423)</f>
        <v>보정10통</v>
      </c>
      <c r="T1424" s="24" t="str">
        <f>IF(J1424,P1425,T1423)</f>
        <v>(보정동, 대림아파트)</v>
      </c>
      <c r="U1424" s="24" t="str">
        <f t="shared" si="365"/>
        <v>보정</v>
      </c>
      <c r="V1424" s="25">
        <f>IF(J1424,M1424,V1423)</f>
        <v>10</v>
      </c>
      <c r="W1424" s="24" t="str">
        <f t="shared" si="366"/>
        <v/>
      </c>
      <c r="X1424" s="26"/>
      <c r="Y1424" s="7"/>
      <c r="Z1424" s="7"/>
      <c r="AA1424" s="7"/>
      <c r="AB1424" s="5"/>
      <c r="AC1424" s="5"/>
      <c r="AD1424" s="5"/>
      <c r="AE1424" s="5"/>
      <c r="AF1424" s="5"/>
      <c r="AG1424" s="5"/>
    </row>
    <row r="1425" spans="1:33" ht="15.95" customHeight="1" x14ac:dyDescent="0.3">
      <c r="A1425" s="22" t="b">
        <f t="shared" si="355"/>
        <v>0</v>
      </c>
      <c r="B1425" s="22" t="b">
        <f t="shared" si="356"/>
        <v>0</v>
      </c>
      <c r="C1425" s="22" t="b">
        <f t="shared" si="357"/>
        <v>0</v>
      </c>
      <c r="D1425" s="22" t="b">
        <f t="shared" si="358"/>
        <v>0</v>
      </c>
      <c r="E1425" s="22" t="b">
        <f t="shared" si="359"/>
        <v>0</v>
      </c>
      <c r="F1425" s="22" t="b">
        <f t="shared" si="354"/>
        <v>0</v>
      </c>
      <c r="G1425" s="22" t="b">
        <f t="shared" si="353"/>
        <v>0</v>
      </c>
      <c r="H1425" s="22" t="b">
        <f t="shared" si="360"/>
        <v>0</v>
      </c>
      <c r="I1425" s="22" t="b">
        <f t="shared" si="367"/>
        <v>0</v>
      </c>
      <c r="J1425" s="22" t="b">
        <f t="shared" si="361"/>
        <v>0</v>
      </c>
      <c r="K1425" s="3" t="str">
        <f>IF(AND(J1425,RIGHT(Y1425)="통"),Y1425,"")</f>
        <v/>
      </c>
      <c r="L1425" s="3" t="str">
        <f t="shared" si="362"/>
        <v/>
      </c>
      <c r="M1425" s="3" t="str">
        <f t="shared" si="363"/>
        <v/>
      </c>
      <c r="N1425" s="64" t="str">
        <f t="shared" si="368"/>
        <v/>
      </c>
      <c r="O1425" s="3" t="str">
        <f>IF(I1425,IF(I1426,CONCATENATE(Y1425,O1426),Y1425),"")</f>
        <v/>
      </c>
      <c r="P1425" s="19" t="str">
        <f>IF(G1425,O1425,IF(D1425,Y1425,""))</f>
        <v/>
      </c>
      <c r="Q1425" s="23">
        <f>_xlfn.XLOOKUP(R1425,summary!C1:C36,summary!B1:B36)</f>
        <v>43840</v>
      </c>
      <c r="R1425" s="24" t="str">
        <f t="shared" si="364"/>
        <v>보정동</v>
      </c>
      <c r="S1425" s="24" t="str">
        <f>IF(J1425,Y1425,S1424)</f>
        <v>보정10통</v>
      </c>
      <c r="T1425" s="24" t="str">
        <f>IF(J1425,P1426,T1424)</f>
        <v>(보정동, 대림아파트)</v>
      </c>
      <c r="U1425" s="24" t="str">
        <f t="shared" si="365"/>
        <v>보정</v>
      </c>
      <c r="V1425" s="25">
        <f>IF(J1425,M1425,V1424)</f>
        <v>10</v>
      </c>
      <c r="W1425" s="24" t="str">
        <f t="shared" si="366"/>
        <v/>
      </c>
      <c r="X1425" s="26"/>
      <c r="Y1425" s="7"/>
      <c r="Z1425" s="7"/>
      <c r="AA1425" s="7"/>
      <c r="AB1425" s="5"/>
      <c r="AC1425" s="5"/>
      <c r="AD1425" s="5"/>
      <c r="AE1425" s="5"/>
      <c r="AF1425" s="5"/>
      <c r="AG1425" s="5"/>
    </row>
    <row r="1426" spans="1:33" ht="15.95" customHeight="1" x14ac:dyDescent="0.3">
      <c r="A1426" s="22" t="b">
        <f t="shared" si="355"/>
        <v>1</v>
      </c>
      <c r="B1426" s="22" t="b">
        <f t="shared" si="356"/>
        <v>0</v>
      </c>
      <c r="C1426" s="22" t="b">
        <f t="shared" si="357"/>
        <v>0</v>
      </c>
      <c r="D1426" s="22" t="b">
        <f t="shared" si="358"/>
        <v>0</v>
      </c>
      <c r="E1426" s="22" t="b">
        <f t="shared" si="359"/>
        <v>0</v>
      </c>
      <c r="F1426" s="22" t="b">
        <f t="shared" si="354"/>
        <v>0</v>
      </c>
      <c r="G1426" s="22" t="b">
        <f t="shared" si="353"/>
        <v>0</v>
      </c>
      <c r="H1426" s="22" t="b">
        <f t="shared" si="360"/>
        <v>0</v>
      </c>
      <c r="I1426" s="22" t="b">
        <f t="shared" si="367"/>
        <v>0</v>
      </c>
      <c r="J1426" s="22" t="b">
        <f t="shared" si="361"/>
        <v>1</v>
      </c>
      <c r="K1426" s="3" t="str">
        <f>IF(AND(J1426,RIGHT(Y1426)="통"),Y1426,"")</f>
        <v/>
      </c>
      <c r="L1426" s="3" t="str">
        <f t="shared" si="362"/>
        <v/>
      </c>
      <c r="M1426" s="3" t="str">
        <f t="shared" si="363"/>
        <v/>
      </c>
      <c r="N1426" s="64" t="str">
        <f t="shared" si="368"/>
        <v/>
      </c>
      <c r="O1426" s="3" t="str">
        <f>IF(I1426,IF(I1427,CONCATENATE(Y1426,O1427),Y1426),"")</f>
        <v/>
      </c>
      <c r="P1426" s="19" t="str">
        <f>IF(G1426,O1426,IF(D1426,Y1426,""))</f>
        <v/>
      </c>
      <c r="Q1426" s="23" t="e">
        <f>_xlfn.XLOOKUP(R1426,summary!C1:C36,summary!B1:B36)</f>
        <v>#N/A</v>
      </c>
      <c r="R1426" s="24" t="str">
        <f t="shared" si="364"/>
        <v>읍 면 동</v>
      </c>
      <c r="S1426" s="24" t="str">
        <f>IF(J1426,Y1426,S1425)</f>
        <v>통 리 명</v>
      </c>
      <c r="T1426" s="24" t="str">
        <f>IF(J1426,P1427,T1425)</f>
        <v/>
      </c>
      <c r="U1426" s="25" t="str">
        <f t="shared" si="365"/>
        <v/>
      </c>
      <c r="V1426" s="24" t="str">
        <f>IF(J1426,M1426,V1425)</f>
        <v/>
      </c>
      <c r="W1426" s="24" t="str">
        <f t="shared" si="366"/>
        <v/>
      </c>
      <c r="X1426" s="21" t="s">
        <v>141</v>
      </c>
      <c r="Y1426" s="2" t="s">
        <v>142</v>
      </c>
      <c r="Z1426" s="2" t="s">
        <v>74</v>
      </c>
      <c r="AA1426" s="2" t="s">
        <v>143</v>
      </c>
      <c r="AB1426" s="5"/>
      <c r="AC1426" s="5"/>
      <c r="AD1426" s="5"/>
      <c r="AE1426" s="5"/>
      <c r="AF1426" s="5"/>
      <c r="AG1426" s="5"/>
    </row>
    <row r="1427" spans="1:33" ht="15.95" customHeight="1" x14ac:dyDescent="0.3">
      <c r="A1427" s="22" t="b">
        <f t="shared" si="355"/>
        <v>1</v>
      </c>
      <c r="B1427" s="22" t="b">
        <f t="shared" si="356"/>
        <v>0</v>
      </c>
      <c r="C1427" s="22" t="b">
        <f t="shared" si="357"/>
        <v>0</v>
      </c>
      <c r="D1427" s="22" t="b">
        <f t="shared" si="358"/>
        <v>0</v>
      </c>
      <c r="E1427" s="22" t="b">
        <f t="shared" si="359"/>
        <v>0</v>
      </c>
      <c r="F1427" s="22" t="b">
        <f t="shared" si="354"/>
        <v>0</v>
      </c>
      <c r="G1427" s="22" t="b">
        <f t="shared" si="353"/>
        <v>0</v>
      </c>
      <c r="H1427" s="22" t="b">
        <f t="shared" si="360"/>
        <v>0</v>
      </c>
      <c r="I1427" s="22" t="b">
        <f t="shared" si="367"/>
        <v>0</v>
      </c>
      <c r="J1427" s="22" t="b">
        <f t="shared" si="361"/>
        <v>1</v>
      </c>
      <c r="K1427" s="3" t="str">
        <f>IF(AND(J1427,RIGHT(Y1427)="통"),Y1427,"")</f>
        <v>보정11통</v>
      </c>
      <c r="L1427" s="3" t="str">
        <f t="shared" si="362"/>
        <v>11</v>
      </c>
      <c r="M1427" s="22">
        <f t="shared" si="363"/>
        <v>11</v>
      </c>
      <c r="N1427" s="64" t="str">
        <f t="shared" si="368"/>
        <v>보정</v>
      </c>
      <c r="O1427" s="3" t="str">
        <f>IF(I1427,IF(I1428,CONCATENATE(Y1427,O1428),Y1427),"")</f>
        <v/>
      </c>
      <c r="P1427" s="19" t="str">
        <f>IF(G1427,O1427,IF(D1427,Y1427,""))</f>
        <v/>
      </c>
      <c r="Q1427" s="23">
        <f>_xlfn.XLOOKUP(R1427,summary!C1:C36,summary!B1:B36)</f>
        <v>43840</v>
      </c>
      <c r="R1427" s="24" t="str">
        <f t="shared" si="364"/>
        <v>보정동</v>
      </c>
      <c r="S1427" s="24" t="str">
        <f>IF(J1427,Y1427,S1426)</f>
        <v>보정11통</v>
      </c>
      <c r="T1427" s="24" t="str">
        <f>IF(J1427,P1428,T1426)</f>
        <v>(보정동, 솔뫼마을현대홈타운)</v>
      </c>
      <c r="U1427" s="24" t="str">
        <f t="shared" si="365"/>
        <v>보정</v>
      </c>
      <c r="V1427" s="25">
        <f>IF(J1427,M1427,V1426)</f>
        <v>11</v>
      </c>
      <c r="W1427" s="25">
        <f t="shared" si="366"/>
        <v>1</v>
      </c>
      <c r="X1427" s="21" t="s">
        <v>40</v>
      </c>
      <c r="Y1427" s="2" t="s">
        <v>1669</v>
      </c>
      <c r="Z1427" s="2" t="s">
        <v>79</v>
      </c>
      <c r="AA1427" s="2" t="s">
        <v>1671</v>
      </c>
      <c r="AB1427" s="5"/>
      <c r="AC1427" s="5"/>
      <c r="AD1427" s="5"/>
      <c r="AE1427" s="5"/>
      <c r="AF1427" s="5"/>
      <c r="AG1427" s="5"/>
    </row>
    <row r="1428" spans="1:33" ht="15.95" customHeight="1" x14ac:dyDescent="0.3">
      <c r="A1428" s="22" t="b">
        <f t="shared" si="355"/>
        <v>1</v>
      </c>
      <c r="B1428" s="22" t="b">
        <f t="shared" si="356"/>
        <v>1</v>
      </c>
      <c r="C1428" s="22" t="b">
        <f t="shared" si="357"/>
        <v>0</v>
      </c>
      <c r="D1428" s="22" t="b">
        <f t="shared" si="358"/>
        <v>0</v>
      </c>
      <c r="E1428" s="22" t="b">
        <f t="shared" si="359"/>
        <v>1</v>
      </c>
      <c r="F1428" s="22" t="b">
        <f t="shared" si="354"/>
        <v>1</v>
      </c>
      <c r="G1428" s="22" t="b">
        <f t="shared" si="353"/>
        <v>1</v>
      </c>
      <c r="H1428" s="22" t="b">
        <f t="shared" si="360"/>
        <v>0</v>
      </c>
      <c r="I1428" s="22" t="b">
        <f t="shared" si="367"/>
        <v>1</v>
      </c>
      <c r="J1428" s="22" t="b">
        <f t="shared" si="361"/>
        <v>0</v>
      </c>
      <c r="K1428" s="3" t="str">
        <f>IF(AND(J1428,RIGHT(Y1428)="통"),Y1428,"")</f>
        <v/>
      </c>
      <c r="L1428" s="3" t="str">
        <f t="shared" si="362"/>
        <v/>
      </c>
      <c r="M1428" s="3" t="str">
        <f t="shared" si="363"/>
        <v/>
      </c>
      <c r="N1428" s="64" t="str">
        <f t="shared" si="368"/>
        <v/>
      </c>
      <c r="O1428" s="3" t="str">
        <f>IF(I1428,IF(I1429,CONCATENATE(Y1428,O1429),Y1428),"")</f>
        <v>(보정동, 솔뫼마을현대홈타운)</v>
      </c>
      <c r="P1428" s="19" t="str">
        <f>IF(G1428,O1428,IF(D1428,Y1428,""))</f>
        <v>(보정동, 솔뫼마을현대홈타운)</v>
      </c>
      <c r="Q1428" s="23">
        <f>_xlfn.XLOOKUP(R1428,summary!C1:C36,summary!B1:B36)</f>
        <v>43840</v>
      </c>
      <c r="R1428" s="24" t="str">
        <f t="shared" si="364"/>
        <v>보정동</v>
      </c>
      <c r="S1428" s="24" t="str">
        <f>IF(J1428,Y1428,S1427)</f>
        <v>보정11통</v>
      </c>
      <c r="T1428" s="24" t="str">
        <f>IF(J1428,P1429,T1427)</f>
        <v>(보정동, 솔뫼마을현대홈타운)</v>
      </c>
      <c r="U1428" s="24" t="str">
        <f t="shared" si="365"/>
        <v>보정</v>
      </c>
      <c r="V1428" s="25">
        <f>IF(J1428,M1428,V1427)</f>
        <v>11</v>
      </c>
      <c r="W1428" s="25">
        <f t="shared" si="366"/>
        <v>2</v>
      </c>
      <c r="X1428" s="26"/>
      <c r="Y1428" s="2" t="s">
        <v>1600</v>
      </c>
      <c r="Z1428" s="2" t="s">
        <v>81</v>
      </c>
      <c r="AA1428" s="2" t="s">
        <v>1672</v>
      </c>
      <c r="AB1428" s="5"/>
      <c r="AC1428" s="5"/>
      <c r="AD1428" s="5"/>
      <c r="AE1428" s="5"/>
      <c r="AF1428" s="5"/>
      <c r="AG1428" s="5"/>
    </row>
    <row r="1429" spans="1:33" ht="15.95" customHeight="1" x14ac:dyDescent="0.3">
      <c r="A1429" s="22" t="b">
        <f t="shared" si="355"/>
        <v>1</v>
      </c>
      <c r="B1429" s="22" t="b">
        <f t="shared" si="356"/>
        <v>0</v>
      </c>
      <c r="C1429" s="22" t="b">
        <f t="shared" si="357"/>
        <v>0</v>
      </c>
      <c r="D1429" s="22" t="b">
        <f t="shared" si="358"/>
        <v>0</v>
      </c>
      <c r="E1429" s="22" t="b">
        <f t="shared" si="359"/>
        <v>0</v>
      </c>
      <c r="F1429" s="22" t="b">
        <f t="shared" si="354"/>
        <v>0</v>
      </c>
      <c r="G1429" s="22" t="b">
        <f t="shared" si="353"/>
        <v>0</v>
      </c>
      <c r="H1429" s="22" t="b">
        <f t="shared" si="360"/>
        <v>0</v>
      </c>
      <c r="I1429" s="22" t="b">
        <f t="shared" si="367"/>
        <v>1</v>
      </c>
      <c r="J1429" s="22" t="b">
        <f t="shared" si="361"/>
        <v>0</v>
      </c>
      <c r="K1429" s="3" t="str">
        <f>IF(AND(J1429,RIGHT(Y1429)="통"),Y1429,"")</f>
        <v/>
      </c>
      <c r="L1429" s="3" t="str">
        <f t="shared" si="362"/>
        <v/>
      </c>
      <c r="M1429" s="3" t="str">
        <f t="shared" si="363"/>
        <v/>
      </c>
      <c r="N1429" s="64" t="str">
        <f t="shared" si="368"/>
        <v/>
      </c>
      <c r="O1429" s="3" t="str">
        <f>IF(I1429,IF(I1430,CONCATENATE(Y1429,O1430),Y1429),"")</f>
        <v>솔뫼마을현대홈타운)</v>
      </c>
      <c r="P1429" s="19" t="str">
        <f>IF(G1429,O1429,IF(D1429,Y1429,""))</f>
        <v/>
      </c>
      <c r="Q1429" s="23">
        <f>_xlfn.XLOOKUP(R1429,summary!C1:C36,summary!B1:B36)</f>
        <v>43840</v>
      </c>
      <c r="R1429" s="24" t="str">
        <f t="shared" si="364"/>
        <v>보정동</v>
      </c>
      <c r="S1429" s="24" t="str">
        <f>IF(J1429,Y1429,S1428)</f>
        <v>보정11통</v>
      </c>
      <c r="T1429" s="24" t="str">
        <f>IF(J1429,P1430,T1428)</f>
        <v>(보정동, 솔뫼마을현대홈타운)</v>
      </c>
      <c r="U1429" s="24" t="str">
        <f t="shared" si="365"/>
        <v>보정</v>
      </c>
      <c r="V1429" s="25">
        <f>IF(J1429,M1429,V1428)</f>
        <v>11</v>
      </c>
      <c r="W1429" s="25">
        <f t="shared" si="366"/>
        <v>3</v>
      </c>
      <c r="X1429" s="26"/>
      <c r="Y1429" s="2" t="s">
        <v>1673</v>
      </c>
      <c r="Z1429" s="2" t="s">
        <v>83</v>
      </c>
      <c r="AA1429" s="2" t="s">
        <v>1674</v>
      </c>
      <c r="AB1429" s="5"/>
      <c r="AC1429" s="5"/>
      <c r="AD1429" s="5"/>
      <c r="AE1429" s="5"/>
      <c r="AF1429" s="5"/>
      <c r="AG1429" s="5"/>
    </row>
    <row r="1430" spans="1:33" ht="15.95" customHeight="1" x14ac:dyDescent="0.3">
      <c r="A1430" s="22" t="b">
        <f t="shared" si="355"/>
        <v>1</v>
      </c>
      <c r="B1430" s="22" t="b">
        <f t="shared" si="356"/>
        <v>0</v>
      </c>
      <c r="C1430" s="22" t="b">
        <f t="shared" si="357"/>
        <v>1</v>
      </c>
      <c r="D1430" s="22" t="b">
        <f t="shared" si="358"/>
        <v>0</v>
      </c>
      <c r="E1430" s="22" t="b">
        <f t="shared" si="359"/>
        <v>1</v>
      </c>
      <c r="F1430" s="22" t="b">
        <f t="shared" si="354"/>
        <v>1</v>
      </c>
      <c r="G1430" s="22" t="b">
        <f t="shared" si="353"/>
        <v>0</v>
      </c>
      <c r="H1430" s="22" t="b">
        <f t="shared" si="360"/>
        <v>1</v>
      </c>
      <c r="I1430" s="22" t="b">
        <f t="shared" si="367"/>
        <v>1</v>
      </c>
      <c r="J1430" s="22" t="b">
        <f t="shared" si="361"/>
        <v>0</v>
      </c>
      <c r="K1430" s="3" t="str">
        <f>IF(AND(J1430,RIGHT(Y1430)="통"),Y1430,"")</f>
        <v/>
      </c>
      <c r="L1430" s="3" t="str">
        <f t="shared" si="362"/>
        <v/>
      </c>
      <c r="M1430" s="3" t="str">
        <f t="shared" si="363"/>
        <v/>
      </c>
      <c r="N1430" s="64" t="str">
        <f t="shared" si="368"/>
        <v/>
      </c>
      <c r="O1430" s="3" t="str">
        <f>IF(I1430,IF(I1431,CONCATENATE(Y1430,O1431),Y1430),"")</f>
        <v>현대홈타운)</v>
      </c>
      <c r="P1430" s="19" t="str">
        <f>IF(G1430,O1430,IF(D1430,Y1430,""))</f>
        <v/>
      </c>
      <c r="Q1430" s="23">
        <f>_xlfn.XLOOKUP(R1430,summary!C1:C36,summary!B1:B36)</f>
        <v>43840</v>
      </c>
      <c r="R1430" s="24" t="str">
        <f t="shared" si="364"/>
        <v>보정동</v>
      </c>
      <c r="S1430" s="24" t="str">
        <f>IF(J1430,Y1430,S1429)</f>
        <v>보정11통</v>
      </c>
      <c r="T1430" s="24" t="str">
        <f>IF(J1430,P1431,T1429)</f>
        <v>(보정동, 솔뫼마을현대홈타운)</v>
      </c>
      <c r="U1430" s="24" t="str">
        <f t="shared" si="365"/>
        <v>보정</v>
      </c>
      <c r="V1430" s="25">
        <f>IF(J1430,M1430,V1429)</f>
        <v>11</v>
      </c>
      <c r="W1430" s="25">
        <f t="shared" si="366"/>
        <v>4</v>
      </c>
      <c r="X1430" s="26"/>
      <c r="Y1430" s="2" t="s">
        <v>826</v>
      </c>
      <c r="Z1430" s="2" t="s">
        <v>90</v>
      </c>
      <c r="AA1430" s="2" t="s">
        <v>1675</v>
      </c>
      <c r="AB1430" s="5"/>
      <c r="AC1430" s="5"/>
      <c r="AD1430" s="5"/>
      <c r="AE1430" s="5"/>
      <c r="AF1430" s="5"/>
      <c r="AG1430" s="5"/>
    </row>
    <row r="1431" spans="1:33" ht="15.95" customHeight="1" x14ac:dyDescent="0.3">
      <c r="A1431" s="22" t="b">
        <f t="shared" si="355"/>
        <v>0</v>
      </c>
      <c r="B1431" s="22" t="b">
        <f t="shared" si="356"/>
        <v>0</v>
      </c>
      <c r="C1431" s="22" t="b">
        <f t="shared" si="357"/>
        <v>0</v>
      </c>
      <c r="D1431" s="22" t="b">
        <f t="shared" si="358"/>
        <v>0</v>
      </c>
      <c r="E1431" s="22" t="b">
        <f t="shared" si="359"/>
        <v>0</v>
      </c>
      <c r="F1431" s="22" t="b">
        <f t="shared" si="354"/>
        <v>0</v>
      </c>
      <c r="G1431" s="22" t="b">
        <f t="shared" si="353"/>
        <v>0</v>
      </c>
      <c r="H1431" s="22" t="b">
        <f t="shared" si="360"/>
        <v>0</v>
      </c>
      <c r="I1431" s="22" t="b">
        <f t="shared" si="367"/>
        <v>0</v>
      </c>
      <c r="J1431" s="22" t="b">
        <f t="shared" si="361"/>
        <v>0</v>
      </c>
      <c r="K1431" s="3" t="str">
        <f>IF(AND(J1431,RIGHT(Y1431)="통"),Y1431,"")</f>
        <v/>
      </c>
      <c r="L1431" s="3" t="str">
        <f t="shared" si="362"/>
        <v/>
      </c>
      <c r="M1431" s="3" t="str">
        <f t="shared" si="363"/>
        <v/>
      </c>
      <c r="N1431" s="64" t="str">
        <f t="shared" si="368"/>
        <v/>
      </c>
      <c r="O1431" s="3" t="str">
        <f>IF(I1431,IF(I1432,CONCATENATE(Y1431,O1432),Y1431),"")</f>
        <v/>
      </c>
      <c r="P1431" s="19" t="str">
        <f>IF(G1431,O1431,IF(D1431,Y1431,""))</f>
        <v/>
      </c>
      <c r="Q1431" s="23">
        <f>_xlfn.XLOOKUP(R1431,summary!C1:C36,summary!B1:B36)</f>
        <v>43840</v>
      </c>
      <c r="R1431" s="24" t="str">
        <f t="shared" si="364"/>
        <v>보정동</v>
      </c>
      <c r="S1431" s="24" t="str">
        <f>IF(J1431,Y1431,S1430)</f>
        <v>보정11통</v>
      </c>
      <c r="T1431" s="24" t="str">
        <f>IF(J1431,P1432,T1430)</f>
        <v>(보정동, 솔뫼마을현대홈타운)</v>
      </c>
      <c r="U1431" s="24" t="str">
        <f t="shared" si="365"/>
        <v>보정</v>
      </c>
      <c r="V1431" s="25">
        <f>IF(J1431,M1431,V1430)</f>
        <v>11</v>
      </c>
      <c r="W1431" s="25">
        <f t="shared" si="366"/>
        <v>5</v>
      </c>
      <c r="X1431" s="26"/>
      <c r="Y1431" s="7"/>
      <c r="Z1431" s="2" t="s">
        <v>106</v>
      </c>
      <c r="AA1431" s="2" t="s">
        <v>1676</v>
      </c>
      <c r="AB1431" s="5"/>
      <c r="AC1431" s="5"/>
      <c r="AD1431" s="5"/>
      <c r="AE1431" s="5"/>
      <c r="AF1431" s="5"/>
      <c r="AG1431" s="5"/>
    </row>
    <row r="1432" spans="1:33" ht="15.95" customHeight="1" x14ac:dyDescent="0.3">
      <c r="A1432" s="22" t="b">
        <f t="shared" si="355"/>
        <v>0</v>
      </c>
      <c r="B1432" s="22" t="b">
        <f t="shared" si="356"/>
        <v>0</v>
      </c>
      <c r="C1432" s="22" t="b">
        <f t="shared" si="357"/>
        <v>0</v>
      </c>
      <c r="D1432" s="22" t="b">
        <f t="shared" si="358"/>
        <v>0</v>
      </c>
      <c r="E1432" s="22" t="b">
        <f t="shared" si="359"/>
        <v>0</v>
      </c>
      <c r="F1432" s="22" t="b">
        <f t="shared" si="354"/>
        <v>0</v>
      </c>
      <c r="G1432" s="22" t="b">
        <f t="shared" si="353"/>
        <v>0</v>
      </c>
      <c r="H1432" s="22" t="b">
        <f t="shared" si="360"/>
        <v>0</v>
      </c>
      <c r="I1432" s="22" t="b">
        <f t="shared" si="367"/>
        <v>0</v>
      </c>
      <c r="J1432" s="22" t="b">
        <f t="shared" si="361"/>
        <v>0</v>
      </c>
      <c r="K1432" s="3" t="str">
        <f>IF(AND(J1432,RIGHT(Y1432)="통"),Y1432,"")</f>
        <v/>
      </c>
      <c r="L1432" s="3" t="str">
        <f t="shared" si="362"/>
        <v/>
      </c>
      <c r="M1432" s="3" t="str">
        <f t="shared" si="363"/>
        <v/>
      </c>
      <c r="N1432" s="64" t="str">
        <f t="shared" si="368"/>
        <v/>
      </c>
      <c r="O1432" s="3" t="str">
        <f>IF(I1432,IF(I1433,CONCATENATE(Y1432,O1433),Y1432),"")</f>
        <v/>
      </c>
      <c r="P1432" s="19" t="str">
        <f>IF(G1432,O1432,IF(D1432,Y1432,""))</f>
        <v/>
      </c>
      <c r="Q1432" s="23">
        <f>_xlfn.XLOOKUP(R1432,summary!C1:C36,summary!B1:B36)</f>
        <v>43840</v>
      </c>
      <c r="R1432" s="24" t="str">
        <f t="shared" si="364"/>
        <v>보정동</v>
      </c>
      <c r="S1432" s="24" t="str">
        <f>IF(J1432,Y1432,S1431)</f>
        <v>보정11통</v>
      </c>
      <c r="T1432" s="24" t="str">
        <f>IF(J1432,P1433,T1431)</f>
        <v>(보정동, 솔뫼마을현대홈타운)</v>
      </c>
      <c r="U1432" s="24" t="str">
        <f t="shared" si="365"/>
        <v>보정</v>
      </c>
      <c r="V1432" s="25">
        <f>IF(J1432,M1432,V1431)</f>
        <v>11</v>
      </c>
      <c r="W1432" s="25">
        <f t="shared" si="366"/>
        <v>6</v>
      </c>
      <c r="X1432" s="26"/>
      <c r="Y1432" s="7"/>
      <c r="Z1432" s="2" t="s">
        <v>108</v>
      </c>
      <c r="AA1432" s="2" t="s">
        <v>1677</v>
      </c>
      <c r="AB1432" s="5"/>
      <c r="AC1432" s="5"/>
      <c r="AD1432" s="5"/>
      <c r="AE1432" s="5"/>
      <c r="AF1432" s="5"/>
      <c r="AG1432" s="5"/>
    </row>
    <row r="1433" spans="1:33" ht="15.95" customHeight="1" x14ac:dyDescent="0.3">
      <c r="A1433" s="22" t="b">
        <f t="shared" si="355"/>
        <v>0</v>
      </c>
      <c r="B1433" s="22" t="b">
        <f t="shared" si="356"/>
        <v>0</v>
      </c>
      <c r="C1433" s="22" t="b">
        <f t="shared" si="357"/>
        <v>0</v>
      </c>
      <c r="D1433" s="22" t="b">
        <f t="shared" si="358"/>
        <v>0</v>
      </c>
      <c r="E1433" s="22" t="b">
        <f t="shared" si="359"/>
        <v>0</v>
      </c>
      <c r="F1433" s="22" t="b">
        <f t="shared" si="354"/>
        <v>0</v>
      </c>
      <c r="G1433" s="22" t="b">
        <f t="shared" si="353"/>
        <v>0</v>
      </c>
      <c r="H1433" s="22" t="b">
        <f t="shared" si="360"/>
        <v>0</v>
      </c>
      <c r="I1433" s="22" t="b">
        <f t="shared" si="367"/>
        <v>0</v>
      </c>
      <c r="J1433" s="22" t="b">
        <f t="shared" si="361"/>
        <v>0</v>
      </c>
      <c r="K1433" s="3" t="str">
        <f>IF(AND(J1433,RIGHT(Y1433)="통"),Y1433,"")</f>
        <v/>
      </c>
      <c r="L1433" s="3" t="str">
        <f t="shared" si="362"/>
        <v/>
      </c>
      <c r="M1433" s="3" t="str">
        <f t="shared" si="363"/>
        <v/>
      </c>
      <c r="N1433" s="64" t="str">
        <f t="shared" si="368"/>
        <v/>
      </c>
      <c r="O1433" s="3" t="str">
        <f>IF(I1433,IF(I1434,CONCATENATE(Y1433,O1434),Y1433),"")</f>
        <v/>
      </c>
      <c r="P1433" s="19" t="str">
        <f>IF(G1433,O1433,IF(D1433,Y1433,""))</f>
        <v/>
      </c>
      <c r="Q1433" s="23">
        <f>_xlfn.XLOOKUP(R1433,summary!C1:C36,summary!B1:B36)</f>
        <v>43840</v>
      </c>
      <c r="R1433" s="24" t="str">
        <f t="shared" si="364"/>
        <v>보정동</v>
      </c>
      <c r="S1433" s="24" t="str">
        <f>IF(J1433,Y1433,S1432)</f>
        <v>보정11통</v>
      </c>
      <c r="T1433" s="24" t="str">
        <f>IF(J1433,P1434,T1432)</f>
        <v>(보정동, 솔뫼마을현대홈타운)</v>
      </c>
      <c r="U1433" s="24" t="str">
        <f t="shared" si="365"/>
        <v>보정</v>
      </c>
      <c r="V1433" s="25">
        <f>IF(J1433,M1433,V1432)</f>
        <v>11</v>
      </c>
      <c r="W1433" s="25">
        <f t="shared" si="366"/>
        <v>7</v>
      </c>
      <c r="X1433" s="26"/>
      <c r="Y1433" s="7"/>
      <c r="Z1433" s="2" t="s">
        <v>110</v>
      </c>
      <c r="AA1433" s="2" t="s">
        <v>1678</v>
      </c>
      <c r="AB1433" s="5"/>
      <c r="AC1433" s="5"/>
      <c r="AD1433" s="5"/>
      <c r="AE1433" s="5"/>
      <c r="AF1433" s="5"/>
      <c r="AG1433" s="5"/>
    </row>
    <row r="1434" spans="1:33" ht="15.95" customHeight="1" x14ac:dyDescent="0.3">
      <c r="A1434" s="22" t="b">
        <f t="shared" si="355"/>
        <v>0</v>
      </c>
      <c r="B1434" s="22" t="b">
        <f t="shared" si="356"/>
        <v>0</v>
      </c>
      <c r="C1434" s="22" t="b">
        <f t="shared" si="357"/>
        <v>0</v>
      </c>
      <c r="D1434" s="22" t="b">
        <f t="shared" si="358"/>
        <v>0</v>
      </c>
      <c r="E1434" s="22" t="b">
        <f t="shared" si="359"/>
        <v>0</v>
      </c>
      <c r="F1434" s="22" t="b">
        <f t="shared" si="354"/>
        <v>0</v>
      </c>
      <c r="G1434" s="22" t="b">
        <f t="shared" si="353"/>
        <v>0</v>
      </c>
      <c r="H1434" s="22" t="b">
        <f t="shared" si="360"/>
        <v>0</v>
      </c>
      <c r="I1434" s="22" t="b">
        <f t="shared" si="367"/>
        <v>0</v>
      </c>
      <c r="J1434" s="22" t="b">
        <f t="shared" si="361"/>
        <v>0</v>
      </c>
      <c r="K1434" s="3" t="str">
        <f>IF(AND(J1434,RIGHT(Y1434)="통"),Y1434,"")</f>
        <v/>
      </c>
      <c r="L1434" s="3" t="str">
        <f t="shared" si="362"/>
        <v/>
      </c>
      <c r="M1434" s="3" t="str">
        <f t="shared" si="363"/>
        <v/>
      </c>
      <c r="N1434" s="64" t="str">
        <f t="shared" si="368"/>
        <v/>
      </c>
      <c r="O1434" s="3" t="str">
        <f>IF(I1434,IF(I1435,CONCATENATE(Y1434,O1435),Y1434),"")</f>
        <v/>
      </c>
      <c r="P1434" s="19" t="str">
        <f>IF(G1434,O1434,IF(D1434,Y1434,""))</f>
        <v/>
      </c>
      <c r="Q1434" s="23">
        <f>_xlfn.XLOOKUP(R1434,summary!C1:C36,summary!B1:B36)</f>
        <v>43840</v>
      </c>
      <c r="R1434" s="24" t="str">
        <f t="shared" si="364"/>
        <v>보정동</v>
      </c>
      <c r="S1434" s="24" t="str">
        <f>IF(J1434,Y1434,S1433)</f>
        <v>보정11통</v>
      </c>
      <c r="T1434" s="24" t="str">
        <f>IF(J1434,P1435,T1433)</f>
        <v>(보정동, 솔뫼마을현대홈타운)</v>
      </c>
      <c r="U1434" s="24" t="str">
        <f t="shared" si="365"/>
        <v>보정</v>
      </c>
      <c r="V1434" s="25">
        <f>IF(J1434,M1434,V1433)</f>
        <v>11</v>
      </c>
      <c r="W1434" s="25">
        <f t="shared" si="366"/>
        <v>8</v>
      </c>
      <c r="X1434" s="26"/>
      <c r="Y1434" s="7"/>
      <c r="Z1434" s="2" t="s">
        <v>112</v>
      </c>
      <c r="AA1434" s="2" t="s">
        <v>1679</v>
      </c>
      <c r="AB1434" s="5"/>
      <c r="AC1434" s="5"/>
      <c r="AD1434" s="5"/>
      <c r="AE1434" s="5"/>
      <c r="AF1434" s="5"/>
      <c r="AG1434" s="5"/>
    </row>
    <row r="1435" spans="1:33" ht="15.95" customHeight="1" x14ac:dyDescent="0.3">
      <c r="A1435" s="22" t="b">
        <f t="shared" si="355"/>
        <v>0</v>
      </c>
      <c r="B1435" s="22" t="b">
        <f t="shared" si="356"/>
        <v>0</v>
      </c>
      <c r="C1435" s="22" t="b">
        <f t="shared" si="357"/>
        <v>0</v>
      </c>
      <c r="D1435" s="22" t="b">
        <f t="shared" si="358"/>
        <v>0</v>
      </c>
      <c r="E1435" s="22" t="b">
        <f t="shared" si="359"/>
        <v>0</v>
      </c>
      <c r="F1435" s="22" t="b">
        <f t="shared" si="354"/>
        <v>0</v>
      </c>
      <c r="G1435" s="22" t="b">
        <f t="shared" si="353"/>
        <v>0</v>
      </c>
      <c r="H1435" s="22" t="b">
        <f t="shared" si="360"/>
        <v>0</v>
      </c>
      <c r="I1435" s="22" t="b">
        <f t="shared" si="367"/>
        <v>0</v>
      </c>
      <c r="J1435" s="22" t="b">
        <f t="shared" si="361"/>
        <v>0</v>
      </c>
      <c r="K1435" s="3" t="str">
        <f>IF(AND(J1435,RIGHT(Y1435)="통"),Y1435,"")</f>
        <v/>
      </c>
      <c r="L1435" s="3" t="str">
        <f t="shared" si="362"/>
        <v/>
      </c>
      <c r="M1435" s="3" t="str">
        <f t="shared" si="363"/>
        <v/>
      </c>
      <c r="N1435" s="64" t="str">
        <f t="shared" si="368"/>
        <v/>
      </c>
      <c r="O1435" s="3" t="str">
        <f>IF(I1435,IF(I1436,CONCATENATE(Y1435,O1436),Y1435),"")</f>
        <v/>
      </c>
      <c r="P1435" s="19" t="str">
        <f>IF(G1435,O1435,IF(D1435,Y1435,""))</f>
        <v/>
      </c>
      <c r="Q1435" s="23">
        <f>_xlfn.XLOOKUP(R1435,summary!C1:C36,summary!B1:B36)</f>
        <v>43840</v>
      </c>
      <c r="R1435" s="24" t="str">
        <f t="shared" si="364"/>
        <v>보정동</v>
      </c>
      <c r="S1435" s="24" t="str">
        <f>IF(J1435,Y1435,S1434)</f>
        <v>보정11통</v>
      </c>
      <c r="T1435" s="24" t="str">
        <f>IF(J1435,P1436,T1434)</f>
        <v>(보정동, 솔뫼마을현대홈타운)</v>
      </c>
      <c r="U1435" s="24" t="str">
        <f t="shared" si="365"/>
        <v>보정</v>
      </c>
      <c r="V1435" s="25">
        <f>IF(J1435,M1435,V1434)</f>
        <v>11</v>
      </c>
      <c r="W1435" s="25">
        <f t="shared" si="366"/>
        <v>9</v>
      </c>
      <c r="X1435" s="26"/>
      <c r="Y1435" s="7"/>
      <c r="Z1435" s="2" t="s">
        <v>114</v>
      </c>
      <c r="AA1435" s="2" t="s">
        <v>1680</v>
      </c>
      <c r="AB1435" s="5"/>
      <c r="AC1435" s="5"/>
      <c r="AD1435" s="5"/>
      <c r="AE1435" s="5"/>
      <c r="AF1435" s="5"/>
      <c r="AG1435" s="5"/>
    </row>
    <row r="1436" spans="1:33" ht="15.95" customHeight="1" x14ac:dyDescent="0.3">
      <c r="A1436" s="22" t="b">
        <f t="shared" si="355"/>
        <v>0</v>
      </c>
      <c r="B1436" s="22" t="b">
        <f t="shared" si="356"/>
        <v>0</v>
      </c>
      <c r="C1436" s="22" t="b">
        <f t="shared" si="357"/>
        <v>0</v>
      </c>
      <c r="D1436" s="22" t="b">
        <f t="shared" si="358"/>
        <v>0</v>
      </c>
      <c r="E1436" s="22" t="b">
        <f t="shared" si="359"/>
        <v>0</v>
      </c>
      <c r="F1436" s="22" t="b">
        <f t="shared" si="354"/>
        <v>0</v>
      </c>
      <c r="G1436" s="22" t="b">
        <f t="shared" si="353"/>
        <v>0</v>
      </c>
      <c r="H1436" s="22" t="b">
        <f t="shared" si="360"/>
        <v>0</v>
      </c>
      <c r="I1436" s="22" t="b">
        <f t="shared" si="367"/>
        <v>0</v>
      </c>
      <c r="J1436" s="22" t="b">
        <f t="shared" si="361"/>
        <v>0</v>
      </c>
      <c r="K1436" s="3" t="str">
        <f>IF(AND(J1436,RIGHT(Y1436)="통"),Y1436,"")</f>
        <v/>
      </c>
      <c r="L1436" s="3" t="str">
        <f t="shared" si="362"/>
        <v/>
      </c>
      <c r="M1436" s="3" t="str">
        <f t="shared" si="363"/>
        <v/>
      </c>
      <c r="N1436" s="64" t="str">
        <f t="shared" si="368"/>
        <v/>
      </c>
      <c r="O1436" s="3" t="str">
        <f>IF(I1436,IF(I1437,CONCATENATE(Y1436,O1437),Y1436),"")</f>
        <v/>
      </c>
      <c r="P1436" s="19" t="str">
        <f>IF(G1436,O1436,IF(D1436,Y1436,""))</f>
        <v/>
      </c>
      <c r="Q1436" s="23">
        <f>_xlfn.XLOOKUP(R1436,summary!C1:C36,summary!B1:B36)</f>
        <v>43840</v>
      </c>
      <c r="R1436" s="24" t="str">
        <f t="shared" si="364"/>
        <v>보정동</v>
      </c>
      <c r="S1436" s="24" t="str">
        <f>IF(J1436,Y1436,S1435)</f>
        <v>보정11통</v>
      </c>
      <c r="T1436" s="24" t="str">
        <f>IF(J1436,P1437,T1435)</f>
        <v>(보정동, 솔뫼마을현대홈타운)</v>
      </c>
      <c r="U1436" s="24" t="str">
        <f t="shared" si="365"/>
        <v>보정</v>
      </c>
      <c r="V1436" s="25">
        <f>IF(J1436,M1436,V1435)</f>
        <v>11</v>
      </c>
      <c r="W1436" s="25">
        <f t="shared" si="366"/>
        <v>10</v>
      </c>
      <c r="X1436" s="26"/>
      <c r="Y1436" s="7"/>
      <c r="Z1436" s="2" t="s">
        <v>116</v>
      </c>
      <c r="AA1436" s="2" t="s">
        <v>1681</v>
      </c>
      <c r="AB1436" s="5"/>
      <c r="AC1436" s="5"/>
      <c r="AD1436" s="5"/>
      <c r="AE1436" s="5"/>
      <c r="AF1436" s="5"/>
      <c r="AG1436" s="5"/>
    </row>
    <row r="1437" spans="1:33" ht="15.95" customHeight="1" x14ac:dyDescent="0.3">
      <c r="A1437" s="22" t="b">
        <f t="shared" si="355"/>
        <v>0</v>
      </c>
      <c r="B1437" s="22" t="b">
        <f t="shared" si="356"/>
        <v>0</v>
      </c>
      <c r="C1437" s="22" t="b">
        <f t="shared" si="357"/>
        <v>0</v>
      </c>
      <c r="D1437" s="22" t="b">
        <f t="shared" si="358"/>
        <v>0</v>
      </c>
      <c r="E1437" s="22" t="b">
        <f t="shared" si="359"/>
        <v>0</v>
      </c>
      <c r="F1437" s="22" t="b">
        <f t="shared" si="354"/>
        <v>0</v>
      </c>
      <c r="G1437" s="22" t="b">
        <f t="shared" si="353"/>
        <v>0</v>
      </c>
      <c r="H1437" s="22" t="b">
        <f t="shared" si="360"/>
        <v>0</v>
      </c>
      <c r="I1437" s="22" t="b">
        <f t="shared" si="367"/>
        <v>0</v>
      </c>
      <c r="J1437" s="22" t="b">
        <f t="shared" si="361"/>
        <v>0</v>
      </c>
      <c r="K1437" s="3" t="str">
        <f>IF(AND(J1437,RIGHT(Y1437)="통"),Y1437,"")</f>
        <v/>
      </c>
      <c r="L1437" s="3" t="str">
        <f t="shared" si="362"/>
        <v/>
      </c>
      <c r="M1437" s="3" t="str">
        <f t="shared" si="363"/>
        <v/>
      </c>
      <c r="N1437" s="64" t="str">
        <f t="shared" si="368"/>
        <v/>
      </c>
      <c r="O1437" s="3" t="str">
        <f>IF(I1437,IF(I1438,CONCATENATE(Y1437,O1438),Y1437),"")</f>
        <v/>
      </c>
      <c r="P1437" s="19" t="str">
        <f>IF(G1437,O1437,IF(D1437,Y1437,""))</f>
        <v/>
      </c>
      <c r="Q1437" s="23">
        <f>_xlfn.XLOOKUP(R1437,summary!C1:C36,summary!B1:B36)</f>
        <v>43840</v>
      </c>
      <c r="R1437" s="24" t="str">
        <f t="shared" si="364"/>
        <v>보정동</v>
      </c>
      <c r="S1437" s="24" t="str">
        <f>IF(J1437,Y1437,S1436)</f>
        <v>보정11통</v>
      </c>
      <c r="T1437" s="24" t="str">
        <f>IF(J1437,P1438,T1436)</f>
        <v>(보정동, 솔뫼마을현대홈타운)</v>
      </c>
      <c r="U1437" s="24" t="str">
        <f t="shared" si="365"/>
        <v>보정</v>
      </c>
      <c r="V1437" s="25">
        <f>IF(J1437,M1437,V1436)</f>
        <v>11</v>
      </c>
      <c r="W1437" s="25">
        <f t="shared" si="366"/>
        <v>11</v>
      </c>
      <c r="X1437" s="26"/>
      <c r="Y1437" s="7"/>
      <c r="Z1437" s="2" t="s">
        <v>118</v>
      </c>
      <c r="AA1437" s="2" t="s">
        <v>1682</v>
      </c>
      <c r="AB1437" s="5"/>
      <c r="AC1437" s="5"/>
      <c r="AD1437" s="5"/>
      <c r="AE1437" s="5"/>
      <c r="AF1437" s="5"/>
      <c r="AG1437" s="5"/>
    </row>
    <row r="1438" spans="1:33" ht="15.95" customHeight="1" x14ac:dyDescent="0.3">
      <c r="A1438" s="22" t="b">
        <f t="shared" si="355"/>
        <v>0</v>
      </c>
      <c r="B1438" s="22" t="b">
        <f t="shared" si="356"/>
        <v>0</v>
      </c>
      <c r="C1438" s="22" t="b">
        <f t="shared" si="357"/>
        <v>0</v>
      </c>
      <c r="D1438" s="22" t="b">
        <f t="shared" si="358"/>
        <v>0</v>
      </c>
      <c r="E1438" s="22" t="b">
        <f t="shared" si="359"/>
        <v>0</v>
      </c>
      <c r="F1438" s="22" t="b">
        <f t="shared" si="354"/>
        <v>0</v>
      </c>
      <c r="G1438" s="22" t="b">
        <f t="shared" ref="G1438:G1501" si="369">AND(B1438,F1438)</f>
        <v>0</v>
      </c>
      <c r="H1438" s="22" t="b">
        <f t="shared" si="360"/>
        <v>0</v>
      </c>
      <c r="I1438" s="22" t="b">
        <f t="shared" si="367"/>
        <v>0</v>
      </c>
      <c r="J1438" s="22" t="b">
        <f t="shared" si="361"/>
        <v>0</v>
      </c>
      <c r="K1438" s="3" t="str">
        <f>IF(AND(J1438,RIGHT(Y1438)="통"),Y1438,"")</f>
        <v/>
      </c>
      <c r="L1438" s="3" t="str">
        <f t="shared" si="362"/>
        <v/>
      </c>
      <c r="M1438" s="3" t="str">
        <f t="shared" si="363"/>
        <v/>
      </c>
      <c r="N1438" s="64" t="str">
        <f t="shared" si="368"/>
        <v/>
      </c>
      <c r="O1438" s="3" t="str">
        <f>IF(I1438,IF(I1439,CONCATENATE(Y1438,O1439),Y1438),"")</f>
        <v/>
      </c>
      <c r="P1438" s="19" t="str">
        <f>IF(G1438,O1438,IF(D1438,Y1438,""))</f>
        <v/>
      </c>
      <c r="Q1438" s="23">
        <f>_xlfn.XLOOKUP(R1438,summary!C1:C36,summary!B1:B36)</f>
        <v>43840</v>
      </c>
      <c r="R1438" s="24" t="str">
        <f t="shared" si="364"/>
        <v>보정동</v>
      </c>
      <c r="S1438" s="24" t="str">
        <f>IF(J1438,Y1438,S1437)</f>
        <v>보정11통</v>
      </c>
      <c r="T1438" s="24" t="str">
        <f>IF(J1438,P1439,T1437)</f>
        <v>(보정동, 솔뫼마을현대홈타운)</v>
      </c>
      <c r="U1438" s="24" t="str">
        <f t="shared" si="365"/>
        <v>보정</v>
      </c>
      <c r="V1438" s="25">
        <f>IF(J1438,M1438,V1437)</f>
        <v>11</v>
      </c>
      <c r="W1438" s="25">
        <f t="shared" si="366"/>
        <v>12</v>
      </c>
      <c r="X1438" s="26"/>
      <c r="Y1438" s="7"/>
      <c r="Z1438" s="2" t="s">
        <v>120</v>
      </c>
      <c r="AA1438" s="2" t="s">
        <v>1683</v>
      </c>
      <c r="AB1438" s="5"/>
      <c r="AC1438" s="5"/>
      <c r="AD1438" s="5"/>
      <c r="AE1438" s="5"/>
      <c r="AF1438" s="5"/>
      <c r="AG1438" s="5"/>
    </row>
    <row r="1439" spans="1:33" ht="15.95" customHeight="1" x14ac:dyDescent="0.3">
      <c r="A1439" s="22" t="b">
        <f t="shared" si="355"/>
        <v>0</v>
      </c>
      <c r="B1439" s="22" t="b">
        <f t="shared" si="356"/>
        <v>0</v>
      </c>
      <c r="C1439" s="22" t="b">
        <f t="shared" si="357"/>
        <v>0</v>
      </c>
      <c r="D1439" s="22" t="b">
        <f t="shared" si="358"/>
        <v>0</v>
      </c>
      <c r="E1439" s="22" t="b">
        <f t="shared" si="359"/>
        <v>0</v>
      </c>
      <c r="F1439" s="22" t="b">
        <f t="shared" si="354"/>
        <v>0</v>
      </c>
      <c r="G1439" s="22" t="b">
        <f t="shared" si="369"/>
        <v>0</v>
      </c>
      <c r="H1439" s="22" t="b">
        <f t="shared" si="360"/>
        <v>0</v>
      </c>
      <c r="I1439" s="22" t="b">
        <f t="shared" si="367"/>
        <v>0</v>
      </c>
      <c r="J1439" s="22" t="b">
        <f t="shared" si="361"/>
        <v>0</v>
      </c>
      <c r="K1439" s="3" t="str">
        <f>IF(AND(J1439,RIGHT(Y1439)="통"),Y1439,"")</f>
        <v/>
      </c>
      <c r="L1439" s="3" t="str">
        <f t="shared" si="362"/>
        <v/>
      </c>
      <c r="M1439" s="3" t="str">
        <f t="shared" si="363"/>
        <v/>
      </c>
      <c r="N1439" s="64" t="str">
        <f t="shared" si="368"/>
        <v/>
      </c>
      <c r="O1439" s="3" t="str">
        <f>IF(I1439,IF(I1440,CONCATENATE(Y1439,O1440),Y1439),"")</f>
        <v/>
      </c>
      <c r="P1439" s="19" t="str">
        <f>IF(G1439,O1439,IF(D1439,Y1439,""))</f>
        <v/>
      </c>
      <c r="Q1439" s="23">
        <f>_xlfn.XLOOKUP(R1439,summary!C1:C36,summary!B1:B36)</f>
        <v>43840</v>
      </c>
      <c r="R1439" s="24" t="str">
        <f t="shared" si="364"/>
        <v>보정동</v>
      </c>
      <c r="S1439" s="24" t="str">
        <f>IF(J1439,Y1439,S1438)</f>
        <v>보정11통</v>
      </c>
      <c r="T1439" s="24" t="str">
        <f>IF(J1439,P1440,T1438)</f>
        <v>(보정동, 솔뫼마을현대홈타운)</v>
      </c>
      <c r="U1439" s="24" t="str">
        <f t="shared" si="365"/>
        <v>보정</v>
      </c>
      <c r="V1439" s="25">
        <f>IF(J1439,M1439,V1438)</f>
        <v>11</v>
      </c>
      <c r="W1439" s="25">
        <f t="shared" si="366"/>
        <v>13</v>
      </c>
      <c r="X1439" s="26"/>
      <c r="Y1439" s="7"/>
      <c r="Z1439" s="2" t="s">
        <v>137</v>
      </c>
      <c r="AA1439" s="2" t="s">
        <v>1684</v>
      </c>
      <c r="AB1439" s="5"/>
      <c r="AC1439" s="5"/>
      <c r="AD1439" s="5"/>
      <c r="AE1439" s="5"/>
      <c r="AF1439" s="5"/>
      <c r="AG1439" s="5"/>
    </row>
    <row r="1440" spans="1:33" ht="15.95" customHeight="1" x14ac:dyDescent="0.3">
      <c r="A1440" s="22" t="b">
        <f t="shared" si="355"/>
        <v>0</v>
      </c>
      <c r="B1440" s="22" t="b">
        <f t="shared" si="356"/>
        <v>0</v>
      </c>
      <c r="C1440" s="22" t="b">
        <f t="shared" si="357"/>
        <v>0</v>
      </c>
      <c r="D1440" s="22" t="b">
        <f t="shared" si="358"/>
        <v>0</v>
      </c>
      <c r="E1440" s="22" t="b">
        <f t="shared" si="359"/>
        <v>0</v>
      </c>
      <c r="F1440" s="22" t="b">
        <f t="shared" si="354"/>
        <v>0</v>
      </c>
      <c r="G1440" s="22" t="b">
        <f t="shared" si="369"/>
        <v>0</v>
      </c>
      <c r="H1440" s="22" t="b">
        <f t="shared" si="360"/>
        <v>0</v>
      </c>
      <c r="I1440" s="22" t="b">
        <f t="shared" si="367"/>
        <v>0</v>
      </c>
      <c r="J1440" s="22" t="b">
        <f t="shared" si="361"/>
        <v>0</v>
      </c>
      <c r="K1440" s="3" t="str">
        <f>IF(AND(J1440,RIGHT(Y1440)="통"),Y1440,"")</f>
        <v/>
      </c>
      <c r="L1440" s="3" t="str">
        <f t="shared" si="362"/>
        <v/>
      </c>
      <c r="M1440" s="3" t="str">
        <f t="shared" si="363"/>
        <v/>
      </c>
      <c r="N1440" s="64" t="str">
        <f t="shared" si="368"/>
        <v/>
      </c>
      <c r="O1440" s="3" t="str">
        <f>IF(I1440,IF(I1441,CONCATENATE(Y1440,O1441),Y1440),"")</f>
        <v/>
      </c>
      <c r="P1440" s="19" t="str">
        <f>IF(G1440,O1440,IF(D1440,Y1440,""))</f>
        <v/>
      </c>
      <c r="Q1440" s="23">
        <f>_xlfn.XLOOKUP(R1440,summary!C1:C36,summary!B1:B36)</f>
        <v>43840</v>
      </c>
      <c r="R1440" s="24" t="str">
        <f t="shared" si="364"/>
        <v>보정동</v>
      </c>
      <c r="S1440" s="24" t="str">
        <f>IF(J1440,Y1440,S1439)</f>
        <v>보정11통</v>
      </c>
      <c r="T1440" s="24" t="str">
        <f>IF(J1440,P1441,T1439)</f>
        <v>(보정동, 솔뫼마을현대홈타운)</v>
      </c>
      <c r="U1440" s="24" t="str">
        <f t="shared" si="365"/>
        <v>보정</v>
      </c>
      <c r="V1440" s="25">
        <f>IF(J1440,M1440,V1439)</f>
        <v>11</v>
      </c>
      <c r="W1440" s="25">
        <f t="shared" si="366"/>
        <v>14</v>
      </c>
      <c r="X1440" s="26"/>
      <c r="Y1440" s="7"/>
      <c r="Z1440" s="2" t="s">
        <v>139</v>
      </c>
      <c r="AA1440" s="2" t="s">
        <v>1685</v>
      </c>
      <c r="AB1440" s="5"/>
      <c r="AC1440" s="5"/>
      <c r="AD1440" s="5"/>
      <c r="AE1440" s="5"/>
      <c r="AF1440" s="5"/>
      <c r="AG1440" s="5"/>
    </row>
    <row r="1441" spans="1:33" ht="15.95" customHeight="1" x14ac:dyDescent="0.3">
      <c r="A1441" s="22" t="b">
        <f t="shared" si="355"/>
        <v>0</v>
      </c>
      <c r="B1441" s="22" t="b">
        <f t="shared" si="356"/>
        <v>0</v>
      </c>
      <c r="C1441" s="22" t="b">
        <f t="shared" si="357"/>
        <v>0</v>
      </c>
      <c r="D1441" s="22" t="b">
        <f t="shared" si="358"/>
        <v>0</v>
      </c>
      <c r="E1441" s="22" t="b">
        <f t="shared" si="359"/>
        <v>0</v>
      </c>
      <c r="F1441" s="22" t="b">
        <f t="shared" si="354"/>
        <v>0</v>
      </c>
      <c r="G1441" s="22" t="b">
        <f t="shared" si="369"/>
        <v>0</v>
      </c>
      <c r="H1441" s="22" t="b">
        <f t="shared" si="360"/>
        <v>0</v>
      </c>
      <c r="I1441" s="22" t="b">
        <f t="shared" si="367"/>
        <v>0</v>
      </c>
      <c r="J1441" s="22" t="b">
        <f t="shared" si="361"/>
        <v>0</v>
      </c>
      <c r="K1441" s="3" t="str">
        <f>IF(AND(J1441,RIGHT(Y1441)="통"),Y1441,"")</f>
        <v/>
      </c>
      <c r="L1441" s="3" t="str">
        <f t="shared" si="362"/>
        <v/>
      </c>
      <c r="M1441" s="3" t="str">
        <f t="shared" si="363"/>
        <v/>
      </c>
      <c r="N1441" s="64" t="str">
        <f t="shared" si="368"/>
        <v/>
      </c>
      <c r="O1441" s="3" t="str">
        <f>IF(I1441,IF(I1442,CONCATENATE(Y1441,O1442),Y1441),"")</f>
        <v/>
      </c>
      <c r="P1441" s="19" t="str">
        <f>IF(G1441,O1441,IF(D1441,Y1441,""))</f>
        <v/>
      </c>
      <c r="Q1441" s="23">
        <f>_xlfn.XLOOKUP(R1441,summary!C1:C36,summary!B1:B36)</f>
        <v>43840</v>
      </c>
      <c r="R1441" s="24" t="str">
        <f t="shared" si="364"/>
        <v>보정동</v>
      </c>
      <c r="S1441" s="24" t="str">
        <f>IF(J1441,Y1441,S1440)</f>
        <v>보정11통</v>
      </c>
      <c r="T1441" s="24" t="str">
        <f>IF(J1441,P1442,T1440)</f>
        <v>(보정동, 솔뫼마을현대홈타운)</v>
      </c>
      <c r="U1441" s="24" t="str">
        <f t="shared" si="365"/>
        <v>보정</v>
      </c>
      <c r="V1441" s="25">
        <f>IF(J1441,M1441,V1440)</f>
        <v>11</v>
      </c>
      <c r="W1441" s="25">
        <f t="shared" si="366"/>
        <v>15</v>
      </c>
      <c r="X1441" s="26"/>
      <c r="Y1441" s="7"/>
      <c r="Z1441" s="2" t="s">
        <v>306</v>
      </c>
      <c r="AA1441" s="2" t="s">
        <v>1686</v>
      </c>
      <c r="AB1441" s="5"/>
      <c r="AC1441" s="5"/>
      <c r="AD1441" s="5"/>
      <c r="AE1441" s="5"/>
      <c r="AF1441" s="5"/>
      <c r="AG1441" s="5"/>
    </row>
    <row r="1442" spans="1:33" ht="15.95" customHeight="1" x14ac:dyDescent="0.3">
      <c r="A1442" s="22" t="b">
        <f t="shared" si="355"/>
        <v>0</v>
      </c>
      <c r="B1442" s="22" t="b">
        <f t="shared" si="356"/>
        <v>0</v>
      </c>
      <c r="C1442" s="22" t="b">
        <f t="shared" si="357"/>
        <v>0</v>
      </c>
      <c r="D1442" s="22" t="b">
        <f t="shared" si="358"/>
        <v>0</v>
      </c>
      <c r="E1442" s="22" t="b">
        <f t="shared" si="359"/>
        <v>0</v>
      </c>
      <c r="F1442" s="22" t="b">
        <f t="shared" si="354"/>
        <v>0</v>
      </c>
      <c r="G1442" s="22" t="b">
        <f t="shared" si="369"/>
        <v>0</v>
      </c>
      <c r="H1442" s="22" t="b">
        <f t="shared" si="360"/>
        <v>0</v>
      </c>
      <c r="I1442" s="22" t="b">
        <f t="shared" si="367"/>
        <v>0</v>
      </c>
      <c r="J1442" s="22" t="b">
        <f t="shared" si="361"/>
        <v>0</v>
      </c>
      <c r="K1442" s="3" t="str">
        <f>IF(AND(J1442,RIGHT(Y1442)="통"),Y1442,"")</f>
        <v/>
      </c>
      <c r="L1442" s="3" t="str">
        <f t="shared" si="362"/>
        <v/>
      </c>
      <c r="M1442" s="3" t="str">
        <f t="shared" si="363"/>
        <v/>
      </c>
      <c r="N1442" s="64" t="str">
        <f t="shared" si="368"/>
        <v/>
      </c>
      <c r="O1442" s="3" t="str">
        <f>IF(I1442,IF(I1443,CONCATENATE(Y1442,O1443),Y1442),"")</f>
        <v/>
      </c>
      <c r="P1442" s="19" t="str">
        <f>IF(G1442,O1442,IF(D1442,Y1442,""))</f>
        <v/>
      </c>
      <c r="Q1442" s="23">
        <f>_xlfn.XLOOKUP(R1442,summary!C1:C36,summary!B1:B36)</f>
        <v>43840</v>
      </c>
      <c r="R1442" s="24" t="str">
        <f t="shared" si="364"/>
        <v>보정동</v>
      </c>
      <c r="S1442" s="24" t="str">
        <f>IF(J1442,Y1442,S1441)</f>
        <v>보정11통</v>
      </c>
      <c r="T1442" s="24" t="str">
        <f>IF(J1442,P1443,T1441)</f>
        <v>(보정동, 솔뫼마을현대홈타운)</v>
      </c>
      <c r="U1442" s="24" t="str">
        <f t="shared" si="365"/>
        <v>보정</v>
      </c>
      <c r="V1442" s="25">
        <f>IF(J1442,M1442,V1441)</f>
        <v>11</v>
      </c>
      <c r="W1442" s="25">
        <f t="shared" si="366"/>
        <v>16</v>
      </c>
      <c r="X1442" s="26"/>
      <c r="Y1442" s="7"/>
      <c r="Z1442" s="2" t="s">
        <v>356</v>
      </c>
      <c r="AA1442" s="2" t="s">
        <v>1687</v>
      </c>
      <c r="AB1442" s="5"/>
      <c r="AC1442" s="5"/>
      <c r="AD1442" s="5"/>
      <c r="AE1442" s="5"/>
      <c r="AF1442" s="5"/>
      <c r="AG1442" s="5"/>
    </row>
    <row r="1443" spans="1:33" ht="15.95" customHeight="1" x14ac:dyDescent="0.3">
      <c r="A1443" s="22" t="b">
        <f t="shared" si="355"/>
        <v>1</v>
      </c>
      <c r="B1443" s="22" t="b">
        <f t="shared" si="356"/>
        <v>0</v>
      </c>
      <c r="C1443" s="22" t="b">
        <f t="shared" si="357"/>
        <v>0</v>
      </c>
      <c r="D1443" s="22" t="b">
        <f t="shared" si="358"/>
        <v>0</v>
      </c>
      <c r="E1443" s="22" t="b">
        <f t="shared" si="359"/>
        <v>0</v>
      </c>
      <c r="F1443" s="22" t="b">
        <f t="shared" si="354"/>
        <v>0</v>
      </c>
      <c r="G1443" s="22" t="b">
        <f t="shared" si="369"/>
        <v>0</v>
      </c>
      <c r="H1443" s="22" t="b">
        <f t="shared" si="360"/>
        <v>0</v>
      </c>
      <c r="I1443" s="22" t="b">
        <f t="shared" si="367"/>
        <v>0</v>
      </c>
      <c r="J1443" s="22" t="b">
        <f t="shared" si="361"/>
        <v>1</v>
      </c>
      <c r="K1443" s="3" t="str">
        <f>IF(AND(J1443,RIGHT(Y1443)="통"),Y1443,"")</f>
        <v>보정12통</v>
      </c>
      <c r="L1443" s="3" t="str">
        <f t="shared" si="362"/>
        <v>12</v>
      </c>
      <c r="M1443" s="22">
        <f t="shared" si="363"/>
        <v>12</v>
      </c>
      <c r="N1443" s="64" t="str">
        <f t="shared" si="368"/>
        <v>보정</v>
      </c>
      <c r="O1443" s="3" t="str">
        <f>IF(I1443,IF(I1444,CONCATENATE(Y1443,O1444),Y1443),"")</f>
        <v/>
      </c>
      <c r="P1443" s="19" t="str">
        <f>IF(G1443,O1443,IF(D1443,Y1443,""))</f>
        <v/>
      </c>
      <c r="Q1443" s="23">
        <f>_xlfn.XLOOKUP(R1443,summary!C1:C36,summary!B1:B36)</f>
        <v>43840</v>
      </c>
      <c r="R1443" s="24" t="str">
        <f t="shared" si="364"/>
        <v>보정동</v>
      </c>
      <c r="S1443" s="24" t="str">
        <f>IF(J1443,Y1443,S1442)</f>
        <v>보정12통</v>
      </c>
      <c r="T1443" s="24" t="str">
        <f>IF(J1443,P1444,T1442)</f>
        <v>(보정동, 연원마을금호베스트빌)</v>
      </c>
      <c r="U1443" s="24" t="str">
        <f t="shared" si="365"/>
        <v>보정</v>
      </c>
      <c r="V1443" s="25">
        <f>IF(J1443,M1443,V1442)</f>
        <v>12</v>
      </c>
      <c r="W1443" s="25">
        <f t="shared" si="366"/>
        <v>1</v>
      </c>
      <c r="X1443" s="26"/>
      <c r="Y1443" s="2" t="s">
        <v>1688</v>
      </c>
      <c r="Z1443" s="2" t="s">
        <v>79</v>
      </c>
      <c r="AA1443" s="2" t="s">
        <v>1690</v>
      </c>
      <c r="AB1443" s="5"/>
      <c r="AC1443" s="5"/>
      <c r="AD1443" s="5"/>
      <c r="AE1443" s="5"/>
      <c r="AF1443" s="5"/>
      <c r="AG1443" s="5"/>
    </row>
    <row r="1444" spans="1:33" ht="15.95" customHeight="1" x14ac:dyDescent="0.3">
      <c r="A1444" s="22" t="b">
        <f t="shared" si="355"/>
        <v>1</v>
      </c>
      <c r="B1444" s="22" t="b">
        <f t="shared" si="356"/>
        <v>1</v>
      </c>
      <c r="C1444" s="22" t="b">
        <f t="shared" si="357"/>
        <v>0</v>
      </c>
      <c r="D1444" s="22" t="b">
        <f t="shared" si="358"/>
        <v>0</v>
      </c>
      <c r="E1444" s="22" t="b">
        <f t="shared" si="359"/>
        <v>1</v>
      </c>
      <c r="F1444" s="22" t="b">
        <f t="shared" si="354"/>
        <v>1</v>
      </c>
      <c r="G1444" s="22" t="b">
        <f t="shared" si="369"/>
        <v>1</v>
      </c>
      <c r="H1444" s="22" t="b">
        <f t="shared" si="360"/>
        <v>0</v>
      </c>
      <c r="I1444" s="22" t="b">
        <f t="shared" si="367"/>
        <v>1</v>
      </c>
      <c r="J1444" s="22" t="b">
        <f t="shared" si="361"/>
        <v>0</v>
      </c>
      <c r="K1444" s="3" t="str">
        <f>IF(AND(J1444,RIGHT(Y1444)="통"),Y1444,"")</f>
        <v/>
      </c>
      <c r="L1444" s="3" t="str">
        <f t="shared" si="362"/>
        <v/>
      </c>
      <c r="M1444" s="3" t="str">
        <f t="shared" si="363"/>
        <v/>
      </c>
      <c r="N1444" s="64" t="str">
        <f t="shared" si="368"/>
        <v/>
      </c>
      <c r="O1444" s="3" t="str">
        <f>IF(I1444,IF(I1445,CONCATENATE(Y1444,O1445),Y1444),"")</f>
        <v>(보정동, 연원마을금호베스트빌)</v>
      </c>
      <c r="P1444" s="19" t="str">
        <f>IF(G1444,O1444,IF(D1444,Y1444,""))</f>
        <v>(보정동, 연원마을금호베스트빌)</v>
      </c>
      <c r="Q1444" s="23">
        <f>_xlfn.XLOOKUP(R1444,summary!C1:C36,summary!B1:B36)</f>
        <v>43840</v>
      </c>
      <c r="R1444" s="24" t="str">
        <f t="shared" si="364"/>
        <v>보정동</v>
      </c>
      <c r="S1444" s="24" t="str">
        <f>IF(J1444,Y1444,S1443)</f>
        <v>보정12통</v>
      </c>
      <c r="T1444" s="24" t="str">
        <f>IF(J1444,P1445,T1443)</f>
        <v>(보정동, 연원마을금호베스트빌)</v>
      </c>
      <c r="U1444" s="24" t="str">
        <f t="shared" si="365"/>
        <v>보정</v>
      </c>
      <c r="V1444" s="25">
        <f>IF(J1444,M1444,V1443)</f>
        <v>12</v>
      </c>
      <c r="W1444" s="25">
        <f t="shared" si="366"/>
        <v>2</v>
      </c>
      <c r="X1444" s="26"/>
      <c r="Y1444" s="2" t="s">
        <v>1600</v>
      </c>
      <c r="Z1444" s="2" t="s">
        <v>81</v>
      </c>
      <c r="AA1444" s="2" t="s">
        <v>1691</v>
      </c>
      <c r="AB1444" s="5"/>
      <c r="AC1444" s="5"/>
      <c r="AD1444" s="5"/>
      <c r="AE1444" s="5"/>
      <c r="AF1444" s="5"/>
      <c r="AG1444" s="5"/>
    </row>
    <row r="1445" spans="1:33" ht="15.95" customHeight="1" x14ac:dyDescent="0.3">
      <c r="A1445" s="22" t="b">
        <f t="shared" si="355"/>
        <v>1</v>
      </c>
      <c r="B1445" s="22" t="b">
        <f t="shared" si="356"/>
        <v>0</v>
      </c>
      <c r="C1445" s="22" t="b">
        <f t="shared" si="357"/>
        <v>0</v>
      </c>
      <c r="D1445" s="22" t="b">
        <f t="shared" si="358"/>
        <v>0</v>
      </c>
      <c r="E1445" s="22" t="b">
        <f t="shared" si="359"/>
        <v>0</v>
      </c>
      <c r="F1445" s="22" t="b">
        <f t="shared" si="354"/>
        <v>0</v>
      </c>
      <c r="G1445" s="22" t="b">
        <f t="shared" si="369"/>
        <v>0</v>
      </c>
      <c r="H1445" s="22" t="b">
        <f t="shared" si="360"/>
        <v>0</v>
      </c>
      <c r="I1445" s="22" t="b">
        <f t="shared" si="367"/>
        <v>1</v>
      </c>
      <c r="J1445" s="22" t="b">
        <f t="shared" si="361"/>
        <v>0</v>
      </c>
      <c r="K1445" s="3" t="str">
        <f>IF(AND(J1445,RIGHT(Y1445)="통"),Y1445,"")</f>
        <v/>
      </c>
      <c r="L1445" s="3" t="str">
        <f t="shared" si="362"/>
        <v/>
      </c>
      <c r="M1445" s="3" t="str">
        <f t="shared" si="363"/>
        <v/>
      </c>
      <c r="N1445" s="64" t="str">
        <f t="shared" si="368"/>
        <v/>
      </c>
      <c r="O1445" s="3" t="str">
        <f>IF(I1445,IF(I1446,CONCATENATE(Y1445,O1446),Y1445),"")</f>
        <v>연원마을금호베스트빌)</v>
      </c>
      <c r="P1445" s="19" t="str">
        <f>IF(G1445,O1445,IF(D1445,Y1445,""))</f>
        <v/>
      </c>
      <c r="Q1445" s="23">
        <f>_xlfn.XLOOKUP(R1445,summary!C1:C36,summary!B1:B36)</f>
        <v>43840</v>
      </c>
      <c r="R1445" s="24" t="str">
        <f t="shared" si="364"/>
        <v>보정동</v>
      </c>
      <c r="S1445" s="24" t="str">
        <f>IF(J1445,Y1445,S1444)</f>
        <v>보정12통</v>
      </c>
      <c r="T1445" s="24" t="str">
        <f>IF(J1445,P1446,T1444)</f>
        <v>(보정동, 연원마을금호베스트빌)</v>
      </c>
      <c r="U1445" s="24" t="str">
        <f t="shared" si="365"/>
        <v>보정</v>
      </c>
      <c r="V1445" s="25">
        <f>IF(J1445,M1445,V1444)</f>
        <v>12</v>
      </c>
      <c r="W1445" s="25">
        <f t="shared" si="366"/>
        <v>3</v>
      </c>
      <c r="X1445" s="26"/>
      <c r="Y1445" s="2" t="s">
        <v>779</v>
      </c>
      <c r="Z1445" s="2" t="s">
        <v>83</v>
      </c>
      <c r="AA1445" s="2" t="s">
        <v>1692</v>
      </c>
      <c r="AB1445" s="5"/>
      <c r="AC1445" s="5"/>
      <c r="AD1445" s="5"/>
      <c r="AE1445" s="5"/>
      <c r="AF1445" s="5"/>
      <c r="AG1445" s="5"/>
    </row>
    <row r="1446" spans="1:33" ht="15.95" customHeight="1" x14ac:dyDescent="0.3">
      <c r="A1446" s="22" t="b">
        <f t="shared" si="355"/>
        <v>1</v>
      </c>
      <c r="B1446" s="22" t="b">
        <f t="shared" si="356"/>
        <v>0</v>
      </c>
      <c r="C1446" s="22" t="b">
        <f t="shared" si="357"/>
        <v>1</v>
      </c>
      <c r="D1446" s="22" t="b">
        <f t="shared" si="358"/>
        <v>0</v>
      </c>
      <c r="E1446" s="22" t="b">
        <f t="shared" si="359"/>
        <v>1</v>
      </c>
      <c r="F1446" s="22" t="b">
        <f t="shared" si="354"/>
        <v>1</v>
      </c>
      <c r="G1446" s="22" t="b">
        <f t="shared" si="369"/>
        <v>0</v>
      </c>
      <c r="H1446" s="22" t="b">
        <f t="shared" si="360"/>
        <v>1</v>
      </c>
      <c r="I1446" s="22" t="b">
        <f t="shared" si="367"/>
        <v>1</v>
      </c>
      <c r="J1446" s="22" t="b">
        <f t="shared" si="361"/>
        <v>0</v>
      </c>
      <c r="K1446" s="3" t="str">
        <f>IF(AND(J1446,RIGHT(Y1446)="통"),Y1446,"")</f>
        <v/>
      </c>
      <c r="L1446" s="3" t="str">
        <f t="shared" si="362"/>
        <v/>
      </c>
      <c r="M1446" s="3" t="str">
        <f t="shared" si="363"/>
        <v/>
      </c>
      <c r="N1446" s="64" t="str">
        <f t="shared" si="368"/>
        <v/>
      </c>
      <c r="O1446" s="3" t="str">
        <f>IF(I1446,IF(I1447,CONCATENATE(Y1446,O1447),Y1446),"")</f>
        <v>금호베스트빌)</v>
      </c>
      <c r="P1446" s="19" t="str">
        <f>IF(G1446,O1446,IF(D1446,Y1446,""))</f>
        <v/>
      </c>
      <c r="Q1446" s="23">
        <f>_xlfn.XLOOKUP(R1446,summary!C1:C36,summary!B1:B36)</f>
        <v>43840</v>
      </c>
      <c r="R1446" s="24" t="str">
        <f t="shared" si="364"/>
        <v>보정동</v>
      </c>
      <c r="S1446" s="24" t="str">
        <f>IF(J1446,Y1446,S1445)</f>
        <v>보정12통</v>
      </c>
      <c r="T1446" s="24" t="str">
        <f>IF(J1446,P1447,T1445)</f>
        <v>(보정동, 연원마을금호베스트빌)</v>
      </c>
      <c r="U1446" s="24" t="str">
        <f t="shared" si="365"/>
        <v>보정</v>
      </c>
      <c r="V1446" s="25">
        <f>IF(J1446,M1446,V1445)</f>
        <v>12</v>
      </c>
      <c r="W1446" s="25">
        <f t="shared" si="366"/>
        <v>4</v>
      </c>
      <c r="X1446" s="26"/>
      <c r="Y1446" s="2" t="s">
        <v>1693</v>
      </c>
      <c r="Z1446" s="2" t="s">
        <v>90</v>
      </c>
      <c r="AA1446" s="2" t="s">
        <v>1694</v>
      </c>
      <c r="AB1446" s="5"/>
      <c r="AC1446" s="5"/>
      <c r="AD1446" s="5"/>
      <c r="AE1446" s="5"/>
      <c r="AF1446" s="5"/>
      <c r="AG1446" s="5"/>
    </row>
    <row r="1447" spans="1:33" ht="15.95" customHeight="1" x14ac:dyDescent="0.3">
      <c r="A1447" s="22" t="b">
        <f t="shared" si="355"/>
        <v>0</v>
      </c>
      <c r="B1447" s="22" t="b">
        <f t="shared" si="356"/>
        <v>0</v>
      </c>
      <c r="C1447" s="22" t="b">
        <f t="shared" si="357"/>
        <v>0</v>
      </c>
      <c r="D1447" s="22" t="b">
        <f t="shared" si="358"/>
        <v>0</v>
      </c>
      <c r="E1447" s="22" t="b">
        <f t="shared" si="359"/>
        <v>0</v>
      </c>
      <c r="F1447" s="22" t="b">
        <f t="shared" si="354"/>
        <v>0</v>
      </c>
      <c r="G1447" s="22" t="b">
        <f t="shared" si="369"/>
        <v>0</v>
      </c>
      <c r="H1447" s="22" t="b">
        <f t="shared" si="360"/>
        <v>0</v>
      </c>
      <c r="I1447" s="22" t="b">
        <f t="shared" si="367"/>
        <v>0</v>
      </c>
      <c r="J1447" s="22" t="b">
        <f t="shared" si="361"/>
        <v>0</v>
      </c>
      <c r="K1447" s="3" t="str">
        <f>IF(AND(J1447,RIGHT(Y1447)="통"),Y1447,"")</f>
        <v/>
      </c>
      <c r="L1447" s="3" t="str">
        <f t="shared" si="362"/>
        <v/>
      </c>
      <c r="M1447" s="3" t="str">
        <f t="shared" si="363"/>
        <v/>
      </c>
      <c r="N1447" s="64" t="str">
        <f t="shared" si="368"/>
        <v/>
      </c>
      <c r="O1447" s="3" t="str">
        <f>IF(I1447,IF(I1448,CONCATENATE(Y1447,O1448),Y1447),"")</f>
        <v/>
      </c>
      <c r="P1447" s="19" t="str">
        <f>IF(G1447,O1447,IF(D1447,Y1447,""))</f>
        <v/>
      </c>
      <c r="Q1447" s="23">
        <f>_xlfn.XLOOKUP(R1447,summary!C1:C36,summary!B1:B36)</f>
        <v>43840</v>
      </c>
      <c r="R1447" s="24" t="str">
        <f t="shared" si="364"/>
        <v>보정동</v>
      </c>
      <c r="S1447" s="24" t="str">
        <f>IF(J1447,Y1447,S1446)</f>
        <v>보정12통</v>
      </c>
      <c r="T1447" s="24" t="str">
        <f>IF(J1447,P1448,T1446)</f>
        <v>(보정동, 연원마을금호베스트빌)</v>
      </c>
      <c r="U1447" s="24" t="str">
        <f t="shared" si="365"/>
        <v>보정</v>
      </c>
      <c r="V1447" s="25">
        <f>IF(J1447,M1447,V1446)</f>
        <v>12</v>
      </c>
      <c r="W1447" s="25">
        <f t="shared" si="366"/>
        <v>5</v>
      </c>
      <c r="X1447" s="26"/>
      <c r="Y1447" s="7"/>
      <c r="Z1447" s="2" t="s">
        <v>106</v>
      </c>
      <c r="AA1447" s="2" t="s">
        <v>1695</v>
      </c>
      <c r="AB1447" s="5"/>
      <c r="AC1447" s="5"/>
      <c r="AD1447" s="5"/>
      <c r="AE1447" s="5"/>
      <c r="AF1447" s="5"/>
      <c r="AG1447" s="5"/>
    </row>
    <row r="1448" spans="1:33" ht="15.95" customHeight="1" x14ac:dyDescent="0.3">
      <c r="A1448" s="22" t="b">
        <f t="shared" si="355"/>
        <v>0</v>
      </c>
      <c r="B1448" s="22" t="b">
        <f t="shared" si="356"/>
        <v>0</v>
      </c>
      <c r="C1448" s="22" t="b">
        <f t="shared" si="357"/>
        <v>0</v>
      </c>
      <c r="D1448" s="22" t="b">
        <f t="shared" si="358"/>
        <v>0</v>
      </c>
      <c r="E1448" s="22" t="b">
        <f t="shared" si="359"/>
        <v>0</v>
      </c>
      <c r="F1448" s="22" t="b">
        <f t="shared" si="354"/>
        <v>0</v>
      </c>
      <c r="G1448" s="22" t="b">
        <f t="shared" si="369"/>
        <v>0</v>
      </c>
      <c r="H1448" s="22" t="b">
        <f t="shared" si="360"/>
        <v>0</v>
      </c>
      <c r="I1448" s="22" t="b">
        <f t="shared" si="367"/>
        <v>0</v>
      </c>
      <c r="J1448" s="22" t="b">
        <f t="shared" si="361"/>
        <v>0</v>
      </c>
      <c r="K1448" s="3" t="str">
        <f>IF(AND(J1448,RIGHT(Y1448)="통"),Y1448,"")</f>
        <v/>
      </c>
      <c r="L1448" s="3" t="str">
        <f t="shared" si="362"/>
        <v/>
      </c>
      <c r="M1448" s="3" t="str">
        <f t="shared" si="363"/>
        <v/>
      </c>
      <c r="N1448" s="64" t="str">
        <f t="shared" si="368"/>
        <v/>
      </c>
      <c r="O1448" s="3" t="str">
        <f>IF(I1448,IF(I1449,CONCATENATE(Y1448,O1449),Y1448),"")</f>
        <v/>
      </c>
      <c r="P1448" s="19" t="str">
        <f>IF(G1448,O1448,IF(D1448,Y1448,""))</f>
        <v/>
      </c>
      <c r="Q1448" s="23">
        <f>_xlfn.XLOOKUP(R1448,summary!C1:C36,summary!B1:B36)</f>
        <v>43840</v>
      </c>
      <c r="R1448" s="24" t="str">
        <f t="shared" si="364"/>
        <v>보정동</v>
      </c>
      <c r="S1448" s="24" t="str">
        <f>IF(J1448,Y1448,S1447)</f>
        <v>보정12통</v>
      </c>
      <c r="T1448" s="24" t="str">
        <f>IF(J1448,P1449,T1447)</f>
        <v>(보정동, 연원마을금호베스트빌)</v>
      </c>
      <c r="U1448" s="24" t="str">
        <f t="shared" si="365"/>
        <v>보정</v>
      </c>
      <c r="V1448" s="25">
        <f>IF(J1448,M1448,V1447)</f>
        <v>12</v>
      </c>
      <c r="W1448" s="25">
        <f t="shared" si="366"/>
        <v>6</v>
      </c>
      <c r="X1448" s="26"/>
      <c r="Y1448" s="7"/>
      <c r="Z1448" s="2" t="s">
        <v>108</v>
      </c>
      <c r="AA1448" s="2" t="s">
        <v>1696</v>
      </c>
      <c r="AB1448" s="5"/>
      <c r="AC1448" s="5"/>
      <c r="AD1448" s="5"/>
      <c r="AE1448" s="5"/>
      <c r="AF1448" s="5"/>
      <c r="AG1448" s="5"/>
    </row>
    <row r="1449" spans="1:33" ht="15.95" customHeight="1" x14ac:dyDescent="0.3">
      <c r="A1449" s="22" t="b">
        <f t="shared" si="355"/>
        <v>0</v>
      </c>
      <c r="B1449" s="22" t="b">
        <f t="shared" si="356"/>
        <v>0</v>
      </c>
      <c r="C1449" s="22" t="b">
        <f t="shared" si="357"/>
        <v>0</v>
      </c>
      <c r="D1449" s="22" t="b">
        <f t="shared" si="358"/>
        <v>0</v>
      </c>
      <c r="E1449" s="22" t="b">
        <f t="shared" si="359"/>
        <v>0</v>
      </c>
      <c r="F1449" s="22" t="b">
        <f t="shared" si="354"/>
        <v>0</v>
      </c>
      <c r="G1449" s="22" t="b">
        <f t="shared" si="369"/>
        <v>0</v>
      </c>
      <c r="H1449" s="22" t="b">
        <f t="shared" si="360"/>
        <v>0</v>
      </c>
      <c r="I1449" s="22" t="b">
        <f t="shared" si="367"/>
        <v>0</v>
      </c>
      <c r="J1449" s="22" t="b">
        <f t="shared" si="361"/>
        <v>0</v>
      </c>
      <c r="K1449" s="3" t="str">
        <f>IF(AND(J1449,RIGHT(Y1449)="통"),Y1449,"")</f>
        <v/>
      </c>
      <c r="L1449" s="3" t="str">
        <f t="shared" si="362"/>
        <v/>
      </c>
      <c r="M1449" s="3" t="str">
        <f t="shared" si="363"/>
        <v/>
      </c>
      <c r="N1449" s="64" t="str">
        <f t="shared" si="368"/>
        <v/>
      </c>
      <c r="O1449" s="3" t="str">
        <f>IF(I1449,IF(I1450,CONCATENATE(Y1449,O1450),Y1449),"")</f>
        <v/>
      </c>
      <c r="P1449" s="19" t="str">
        <f>IF(G1449,O1449,IF(D1449,Y1449,""))</f>
        <v/>
      </c>
      <c r="Q1449" s="23">
        <f>_xlfn.XLOOKUP(R1449,summary!C1:C36,summary!B1:B36)</f>
        <v>43840</v>
      </c>
      <c r="R1449" s="24" t="str">
        <f t="shared" si="364"/>
        <v>보정동</v>
      </c>
      <c r="S1449" s="24" t="str">
        <f>IF(J1449,Y1449,S1448)</f>
        <v>보정12통</v>
      </c>
      <c r="T1449" s="24" t="str">
        <f>IF(J1449,P1450,T1448)</f>
        <v>(보정동, 연원마을금호베스트빌)</v>
      </c>
      <c r="U1449" s="24" t="str">
        <f t="shared" si="365"/>
        <v>보정</v>
      </c>
      <c r="V1449" s="25">
        <f>IF(J1449,M1449,V1448)</f>
        <v>12</v>
      </c>
      <c r="W1449" s="25">
        <f t="shared" si="366"/>
        <v>7</v>
      </c>
      <c r="X1449" s="26"/>
      <c r="Y1449" s="7"/>
      <c r="Z1449" s="2" t="s">
        <v>110</v>
      </c>
      <c r="AA1449" s="2" t="s">
        <v>1697</v>
      </c>
      <c r="AB1449" s="5"/>
      <c r="AC1449" s="5"/>
      <c r="AD1449" s="5"/>
      <c r="AE1449" s="5"/>
      <c r="AF1449" s="5"/>
      <c r="AG1449" s="5"/>
    </row>
    <row r="1450" spans="1:33" ht="15.95" customHeight="1" x14ac:dyDescent="0.3">
      <c r="A1450" s="22" t="b">
        <f t="shared" si="355"/>
        <v>0</v>
      </c>
      <c r="B1450" s="22" t="b">
        <f t="shared" si="356"/>
        <v>0</v>
      </c>
      <c r="C1450" s="22" t="b">
        <f t="shared" si="357"/>
        <v>0</v>
      </c>
      <c r="D1450" s="22" t="b">
        <f t="shared" si="358"/>
        <v>0</v>
      </c>
      <c r="E1450" s="22" t="b">
        <f t="shared" si="359"/>
        <v>0</v>
      </c>
      <c r="F1450" s="22" t="b">
        <f t="shared" si="354"/>
        <v>0</v>
      </c>
      <c r="G1450" s="22" t="b">
        <f t="shared" si="369"/>
        <v>0</v>
      </c>
      <c r="H1450" s="22" t="b">
        <f t="shared" si="360"/>
        <v>0</v>
      </c>
      <c r="I1450" s="22" t="b">
        <f t="shared" si="367"/>
        <v>0</v>
      </c>
      <c r="J1450" s="22" t="b">
        <f t="shared" si="361"/>
        <v>0</v>
      </c>
      <c r="K1450" s="3" t="str">
        <f>IF(AND(J1450,RIGHT(Y1450)="통"),Y1450,"")</f>
        <v/>
      </c>
      <c r="L1450" s="3" t="str">
        <f t="shared" si="362"/>
        <v/>
      </c>
      <c r="M1450" s="3" t="str">
        <f t="shared" si="363"/>
        <v/>
      </c>
      <c r="N1450" s="64" t="str">
        <f t="shared" si="368"/>
        <v/>
      </c>
      <c r="O1450" s="3" t="str">
        <f>IF(I1450,IF(I1451,CONCATENATE(Y1450,O1451),Y1450),"")</f>
        <v/>
      </c>
      <c r="P1450" s="19" t="str">
        <f>IF(G1450,O1450,IF(D1450,Y1450,""))</f>
        <v/>
      </c>
      <c r="Q1450" s="23">
        <f>_xlfn.XLOOKUP(R1450,summary!C1:C36,summary!B1:B36)</f>
        <v>43840</v>
      </c>
      <c r="R1450" s="24" t="str">
        <f t="shared" si="364"/>
        <v>보정동</v>
      </c>
      <c r="S1450" s="24" t="str">
        <f>IF(J1450,Y1450,S1449)</f>
        <v>보정12통</v>
      </c>
      <c r="T1450" s="24" t="str">
        <f>IF(J1450,P1451,T1449)</f>
        <v>(보정동, 연원마을금호베스트빌)</v>
      </c>
      <c r="U1450" s="24" t="str">
        <f t="shared" si="365"/>
        <v>보정</v>
      </c>
      <c r="V1450" s="25">
        <f>IF(J1450,M1450,V1449)</f>
        <v>12</v>
      </c>
      <c r="W1450" s="25">
        <f t="shared" si="366"/>
        <v>8</v>
      </c>
      <c r="X1450" s="26"/>
      <c r="Y1450" s="7"/>
      <c r="Z1450" s="2" t="s">
        <v>112</v>
      </c>
      <c r="AA1450" s="2" t="s">
        <v>1698</v>
      </c>
      <c r="AB1450" s="5"/>
      <c r="AC1450" s="5"/>
      <c r="AD1450" s="5"/>
      <c r="AE1450" s="5"/>
      <c r="AF1450" s="5"/>
      <c r="AG1450" s="5"/>
    </row>
    <row r="1451" spans="1:33" ht="15.95" customHeight="1" x14ac:dyDescent="0.3">
      <c r="A1451" s="22" t="b">
        <f t="shared" si="355"/>
        <v>1</v>
      </c>
      <c r="B1451" s="22" t="b">
        <f t="shared" si="356"/>
        <v>0</v>
      </c>
      <c r="C1451" s="22" t="b">
        <f t="shared" si="357"/>
        <v>0</v>
      </c>
      <c r="D1451" s="22" t="b">
        <f t="shared" si="358"/>
        <v>0</v>
      </c>
      <c r="E1451" s="22" t="b">
        <f t="shared" si="359"/>
        <v>0</v>
      </c>
      <c r="F1451" s="22" t="b">
        <f t="shared" si="354"/>
        <v>0</v>
      </c>
      <c r="G1451" s="22" t="b">
        <f t="shared" si="369"/>
        <v>0</v>
      </c>
      <c r="H1451" s="22" t="b">
        <f t="shared" si="360"/>
        <v>0</v>
      </c>
      <c r="I1451" s="22" t="b">
        <f t="shared" si="367"/>
        <v>0</v>
      </c>
      <c r="J1451" s="22" t="b">
        <f t="shared" si="361"/>
        <v>1</v>
      </c>
      <c r="K1451" s="3" t="str">
        <f>IF(AND(J1451,RIGHT(Y1451)="통"),Y1451,"")</f>
        <v>보정13통</v>
      </c>
      <c r="L1451" s="3" t="str">
        <f t="shared" si="362"/>
        <v>13</v>
      </c>
      <c r="M1451" s="22">
        <f t="shared" si="363"/>
        <v>13</v>
      </c>
      <c r="N1451" s="64" t="str">
        <f t="shared" si="368"/>
        <v>보정</v>
      </c>
      <c r="O1451" s="3" t="str">
        <f>IF(I1451,IF(I1452,CONCATENATE(Y1451,O1452),Y1451),"")</f>
        <v/>
      </c>
      <c r="P1451" s="19" t="str">
        <f>IF(G1451,O1451,IF(D1451,Y1451,""))</f>
        <v/>
      </c>
      <c r="Q1451" s="23">
        <f>_xlfn.XLOOKUP(R1451,summary!C1:C36,summary!B1:B36)</f>
        <v>43840</v>
      </c>
      <c r="R1451" s="24" t="str">
        <f t="shared" si="364"/>
        <v>보정동</v>
      </c>
      <c r="S1451" s="24" t="str">
        <f>IF(J1451,Y1451,S1450)</f>
        <v>보정13통</v>
      </c>
      <c r="T1451" s="24" t="str">
        <f>IF(J1451,P1452,T1450)</f>
        <v>(보정동, 연원마을삼성명가타운아파트)</v>
      </c>
      <c r="U1451" s="24" t="str">
        <f t="shared" si="365"/>
        <v>보정</v>
      </c>
      <c r="V1451" s="25">
        <f>IF(J1451,M1451,V1450)</f>
        <v>13</v>
      </c>
      <c r="W1451" s="25">
        <f t="shared" si="366"/>
        <v>1</v>
      </c>
      <c r="X1451" s="26"/>
      <c r="Y1451" s="2" t="s">
        <v>1699</v>
      </c>
      <c r="Z1451" s="2" t="s">
        <v>79</v>
      </c>
      <c r="AA1451" s="2" t="s">
        <v>1701</v>
      </c>
      <c r="AB1451" s="5"/>
      <c r="AC1451" s="5"/>
      <c r="AD1451" s="5"/>
      <c r="AE1451" s="5"/>
      <c r="AF1451" s="5"/>
      <c r="AG1451" s="5"/>
    </row>
    <row r="1452" spans="1:33" ht="15.95" customHeight="1" x14ac:dyDescent="0.3">
      <c r="A1452" s="22" t="b">
        <f t="shared" si="355"/>
        <v>1</v>
      </c>
      <c r="B1452" s="22" t="b">
        <f t="shared" si="356"/>
        <v>1</v>
      </c>
      <c r="C1452" s="22" t="b">
        <f t="shared" si="357"/>
        <v>0</v>
      </c>
      <c r="D1452" s="22" t="b">
        <f t="shared" si="358"/>
        <v>0</v>
      </c>
      <c r="E1452" s="22" t="b">
        <f t="shared" si="359"/>
        <v>1</v>
      </c>
      <c r="F1452" s="22" t="b">
        <f t="shared" si="354"/>
        <v>1</v>
      </c>
      <c r="G1452" s="22" t="b">
        <f t="shared" si="369"/>
        <v>1</v>
      </c>
      <c r="H1452" s="22" t="b">
        <f t="shared" si="360"/>
        <v>0</v>
      </c>
      <c r="I1452" s="22" t="b">
        <f t="shared" si="367"/>
        <v>1</v>
      </c>
      <c r="J1452" s="22" t="b">
        <f t="shared" si="361"/>
        <v>0</v>
      </c>
      <c r="K1452" s="3" t="str">
        <f>IF(AND(J1452,RIGHT(Y1452)="통"),Y1452,"")</f>
        <v/>
      </c>
      <c r="L1452" s="3" t="str">
        <f t="shared" si="362"/>
        <v/>
      </c>
      <c r="M1452" s="3" t="str">
        <f t="shared" si="363"/>
        <v/>
      </c>
      <c r="N1452" s="64" t="str">
        <f t="shared" si="368"/>
        <v/>
      </c>
      <c r="O1452" s="3" t="str">
        <f>IF(I1452,IF(I1453,CONCATENATE(Y1452,O1453),Y1452),"")</f>
        <v>(보정동, 연원마을삼성명가타운아파트)</v>
      </c>
      <c r="P1452" s="19" t="str">
        <f>IF(G1452,O1452,IF(D1452,Y1452,""))</f>
        <v>(보정동, 연원마을삼성명가타운아파트)</v>
      </c>
      <c r="Q1452" s="23">
        <f>_xlfn.XLOOKUP(R1452,summary!C1:C36,summary!B1:B36)</f>
        <v>43840</v>
      </c>
      <c r="R1452" s="24" t="str">
        <f t="shared" si="364"/>
        <v>보정동</v>
      </c>
      <c r="S1452" s="24" t="str">
        <f>IF(J1452,Y1452,S1451)</f>
        <v>보정13통</v>
      </c>
      <c r="T1452" s="24" t="str">
        <f>IF(J1452,P1453,T1451)</f>
        <v>(보정동, 연원마을삼성명가타운아파트)</v>
      </c>
      <c r="U1452" s="24" t="str">
        <f t="shared" si="365"/>
        <v>보정</v>
      </c>
      <c r="V1452" s="25">
        <f>IF(J1452,M1452,V1451)</f>
        <v>13</v>
      </c>
      <c r="W1452" s="25">
        <f t="shared" si="366"/>
        <v>2</v>
      </c>
      <c r="X1452" s="26"/>
      <c r="Y1452" s="2" t="s">
        <v>1600</v>
      </c>
      <c r="Z1452" s="2" t="s">
        <v>81</v>
      </c>
      <c r="AA1452" s="2" t="s">
        <v>1702</v>
      </c>
      <c r="AB1452" s="5"/>
      <c r="AC1452" s="5"/>
      <c r="AD1452" s="5"/>
      <c r="AE1452" s="5"/>
      <c r="AF1452" s="5"/>
      <c r="AG1452" s="5"/>
    </row>
    <row r="1453" spans="1:33" ht="15.95" customHeight="1" x14ac:dyDescent="0.3">
      <c r="A1453" s="22" t="b">
        <f t="shared" si="355"/>
        <v>1</v>
      </c>
      <c r="B1453" s="22" t="b">
        <f t="shared" si="356"/>
        <v>0</v>
      </c>
      <c r="C1453" s="22" t="b">
        <f t="shared" si="357"/>
        <v>0</v>
      </c>
      <c r="D1453" s="22" t="b">
        <f t="shared" si="358"/>
        <v>0</v>
      </c>
      <c r="E1453" s="22" t="b">
        <f t="shared" si="359"/>
        <v>0</v>
      </c>
      <c r="F1453" s="22" t="b">
        <f t="shared" si="354"/>
        <v>0</v>
      </c>
      <c r="G1453" s="22" t="b">
        <f t="shared" si="369"/>
        <v>0</v>
      </c>
      <c r="H1453" s="22" t="b">
        <f t="shared" si="360"/>
        <v>0</v>
      </c>
      <c r="I1453" s="22" t="b">
        <f t="shared" si="367"/>
        <v>1</v>
      </c>
      <c r="J1453" s="22" t="b">
        <f t="shared" si="361"/>
        <v>0</v>
      </c>
      <c r="K1453" s="3" t="str">
        <f>IF(AND(J1453,RIGHT(Y1453)="통"),Y1453,"")</f>
        <v/>
      </c>
      <c r="L1453" s="3" t="str">
        <f t="shared" si="362"/>
        <v/>
      </c>
      <c r="M1453" s="3" t="str">
        <f t="shared" si="363"/>
        <v/>
      </c>
      <c r="N1453" s="64" t="str">
        <f t="shared" si="368"/>
        <v/>
      </c>
      <c r="O1453" s="3" t="str">
        <f>IF(I1453,IF(I1454,CONCATENATE(Y1453,O1454),Y1453),"")</f>
        <v>연원마을삼성명가타운아파트)</v>
      </c>
      <c r="P1453" s="19" t="str">
        <f>IF(G1453,O1453,IF(D1453,Y1453,""))</f>
        <v/>
      </c>
      <c r="Q1453" s="23">
        <f>_xlfn.XLOOKUP(R1453,summary!C1:C36,summary!B1:B36)</f>
        <v>43840</v>
      </c>
      <c r="R1453" s="24" t="str">
        <f t="shared" si="364"/>
        <v>보정동</v>
      </c>
      <c r="S1453" s="24" t="str">
        <f>IF(J1453,Y1453,S1452)</f>
        <v>보정13통</v>
      </c>
      <c r="T1453" s="24" t="str">
        <f>IF(J1453,P1454,T1452)</f>
        <v>(보정동, 연원마을삼성명가타운아파트)</v>
      </c>
      <c r="U1453" s="24" t="str">
        <f t="shared" si="365"/>
        <v>보정</v>
      </c>
      <c r="V1453" s="25">
        <f>IF(J1453,M1453,V1452)</f>
        <v>13</v>
      </c>
      <c r="W1453" s="25">
        <f t="shared" si="366"/>
        <v>3</v>
      </c>
      <c r="X1453" s="26"/>
      <c r="Y1453" s="2" t="s">
        <v>779</v>
      </c>
      <c r="Z1453" s="2" t="s">
        <v>83</v>
      </c>
      <c r="AA1453" s="2" t="s">
        <v>1703</v>
      </c>
      <c r="AB1453" s="5"/>
      <c r="AC1453" s="5"/>
      <c r="AD1453" s="5"/>
      <c r="AE1453" s="5"/>
      <c r="AF1453" s="5"/>
      <c r="AG1453" s="5"/>
    </row>
    <row r="1454" spans="1:33" ht="15.95" customHeight="1" x14ac:dyDescent="0.3">
      <c r="A1454" s="22" t="b">
        <f t="shared" si="355"/>
        <v>1</v>
      </c>
      <c r="B1454" s="22" t="b">
        <f t="shared" si="356"/>
        <v>0</v>
      </c>
      <c r="C1454" s="22" t="b">
        <f t="shared" si="357"/>
        <v>0</v>
      </c>
      <c r="D1454" s="22" t="b">
        <f t="shared" si="358"/>
        <v>0</v>
      </c>
      <c r="E1454" s="22" t="b">
        <f t="shared" si="359"/>
        <v>0</v>
      </c>
      <c r="F1454" s="22" t="b">
        <f t="shared" si="354"/>
        <v>0</v>
      </c>
      <c r="G1454" s="22" t="b">
        <f t="shared" si="369"/>
        <v>0</v>
      </c>
      <c r="H1454" s="22" t="b">
        <f t="shared" si="360"/>
        <v>0</v>
      </c>
      <c r="I1454" s="22" t="b">
        <f t="shared" si="367"/>
        <v>1</v>
      </c>
      <c r="J1454" s="22" t="b">
        <f t="shared" si="361"/>
        <v>0</v>
      </c>
      <c r="K1454" s="3" t="str">
        <f>IF(AND(J1454,RIGHT(Y1454)="통"),Y1454,"")</f>
        <v/>
      </c>
      <c r="L1454" s="3" t="str">
        <f t="shared" si="362"/>
        <v/>
      </c>
      <c r="M1454" s="3" t="str">
        <f t="shared" si="363"/>
        <v/>
      </c>
      <c r="N1454" s="64" t="str">
        <f t="shared" si="368"/>
        <v/>
      </c>
      <c r="O1454" s="3" t="str">
        <f>IF(I1454,IF(I1455,CONCATENATE(Y1454,O1455),Y1454),"")</f>
        <v>삼성명가타운아파트)</v>
      </c>
      <c r="P1454" s="19" t="str">
        <f>IF(G1454,O1454,IF(D1454,Y1454,""))</f>
        <v/>
      </c>
      <c r="Q1454" s="23">
        <f>_xlfn.XLOOKUP(R1454,summary!C1:C36,summary!B1:B36)</f>
        <v>43840</v>
      </c>
      <c r="R1454" s="24" t="str">
        <f t="shared" si="364"/>
        <v>보정동</v>
      </c>
      <c r="S1454" s="24" t="str">
        <f>IF(J1454,Y1454,S1453)</f>
        <v>보정13통</v>
      </c>
      <c r="T1454" s="24" t="str">
        <f>IF(J1454,P1455,T1453)</f>
        <v>(보정동, 연원마을삼성명가타운아파트)</v>
      </c>
      <c r="U1454" s="24" t="str">
        <f t="shared" si="365"/>
        <v>보정</v>
      </c>
      <c r="V1454" s="25">
        <f>IF(J1454,M1454,V1453)</f>
        <v>13</v>
      </c>
      <c r="W1454" s="25">
        <f t="shared" si="366"/>
        <v>4</v>
      </c>
      <c r="X1454" s="26"/>
      <c r="Y1454" s="2" t="s">
        <v>1704</v>
      </c>
      <c r="Z1454" s="2" t="s">
        <v>90</v>
      </c>
      <c r="AA1454" s="2" t="s">
        <v>1705</v>
      </c>
      <c r="AB1454" s="5"/>
      <c r="AC1454" s="5"/>
      <c r="AD1454" s="5"/>
      <c r="AE1454" s="5"/>
      <c r="AF1454" s="5"/>
      <c r="AG1454" s="5"/>
    </row>
    <row r="1455" spans="1:33" ht="15.95" customHeight="1" x14ac:dyDescent="0.3">
      <c r="A1455" s="22" t="b">
        <f t="shared" si="355"/>
        <v>1</v>
      </c>
      <c r="B1455" s="22" t="b">
        <f t="shared" si="356"/>
        <v>0</v>
      </c>
      <c r="C1455" s="22" t="b">
        <f t="shared" si="357"/>
        <v>1</v>
      </c>
      <c r="D1455" s="22" t="b">
        <f t="shared" si="358"/>
        <v>0</v>
      </c>
      <c r="E1455" s="22" t="b">
        <f t="shared" si="359"/>
        <v>1</v>
      </c>
      <c r="F1455" s="22" t="b">
        <f t="shared" ref="F1455:F1518" si="370">_xlfn.XOR(B1455,C1455)</f>
        <v>1</v>
      </c>
      <c r="G1455" s="22" t="b">
        <f t="shared" si="369"/>
        <v>0</v>
      </c>
      <c r="H1455" s="22" t="b">
        <f t="shared" si="360"/>
        <v>1</v>
      </c>
      <c r="I1455" s="22" t="b">
        <f t="shared" si="367"/>
        <v>1</v>
      </c>
      <c r="J1455" s="22" t="b">
        <f t="shared" si="361"/>
        <v>0</v>
      </c>
      <c r="K1455" s="3" t="str">
        <f>IF(AND(J1455,RIGHT(Y1455)="통"),Y1455,"")</f>
        <v/>
      </c>
      <c r="L1455" s="3" t="str">
        <f t="shared" si="362"/>
        <v/>
      </c>
      <c r="M1455" s="3" t="str">
        <f t="shared" si="363"/>
        <v/>
      </c>
      <c r="N1455" s="64" t="str">
        <f t="shared" si="368"/>
        <v/>
      </c>
      <c r="O1455" s="3" t="str">
        <f>IF(I1455,IF(I1456,CONCATENATE(Y1455,O1456),Y1455),"")</f>
        <v>아파트)</v>
      </c>
      <c r="P1455" s="19" t="str">
        <f>IF(G1455,O1455,IF(D1455,Y1455,""))</f>
        <v/>
      </c>
      <c r="Q1455" s="23">
        <f>_xlfn.XLOOKUP(R1455,summary!C1:C36,summary!B1:B36)</f>
        <v>43840</v>
      </c>
      <c r="R1455" s="24" t="str">
        <f t="shared" si="364"/>
        <v>보정동</v>
      </c>
      <c r="S1455" s="24" t="str">
        <f>IF(J1455,Y1455,S1454)</f>
        <v>보정13통</v>
      </c>
      <c r="T1455" s="24" t="str">
        <f>IF(J1455,P1456,T1454)</f>
        <v>(보정동, 연원마을삼성명가타운아파트)</v>
      </c>
      <c r="U1455" s="24" t="str">
        <f t="shared" si="365"/>
        <v>보정</v>
      </c>
      <c r="V1455" s="25">
        <f>IF(J1455,M1455,V1454)</f>
        <v>13</v>
      </c>
      <c r="W1455" s="25">
        <f t="shared" si="366"/>
        <v>5</v>
      </c>
      <c r="X1455" s="26"/>
      <c r="Y1455" s="2" t="s">
        <v>165</v>
      </c>
      <c r="Z1455" s="2" t="s">
        <v>106</v>
      </c>
      <c r="AA1455" s="2" t="s">
        <v>1706</v>
      </c>
      <c r="AB1455" s="5"/>
      <c r="AC1455" s="5"/>
      <c r="AD1455" s="5"/>
      <c r="AE1455" s="5"/>
      <c r="AF1455" s="5"/>
      <c r="AG1455" s="5"/>
    </row>
    <row r="1456" spans="1:33" ht="15.95" customHeight="1" x14ac:dyDescent="0.3">
      <c r="A1456" s="22" t="b">
        <f t="shared" si="355"/>
        <v>0</v>
      </c>
      <c r="B1456" s="22" t="b">
        <f t="shared" si="356"/>
        <v>0</v>
      </c>
      <c r="C1456" s="22" t="b">
        <f t="shared" si="357"/>
        <v>0</v>
      </c>
      <c r="D1456" s="22" t="b">
        <f t="shared" si="358"/>
        <v>0</v>
      </c>
      <c r="E1456" s="22" t="b">
        <f t="shared" si="359"/>
        <v>0</v>
      </c>
      <c r="F1456" s="22" t="b">
        <f t="shared" si="370"/>
        <v>0</v>
      </c>
      <c r="G1456" s="22" t="b">
        <f t="shared" si="369"/>
        <v>0</v>
      </c>
      <c r="H1456" s="22" t="b">
        <f t="shared" si="360"/>
        <v>0</v>
      </c>
      <c r="I1456" s="22" t="b">
        <f t="shared" si="367"/>
        <v>0</v>
      </c>
      <c r="J1456" s="22" t="b">
        <f t="shared" si="361"/>
        <v>0</v>
      </c>
      <c r="K1456" s="3" t="str">
        <f>IF(AND(J1456,RIGHT(Y1456)="통"),Y1456,"")</f>
        <v/>
      </c>
      <c r="L1456" s="3" t="str">
        <f t="shared" si="362"/>
        <v/>
      </c>
      <c r="M1456" s="3" t="str">
        <f t="shared" si="363"/>
        <v/>
      </c>
      <c r="N1456" s="64" t="str">
        <f t="shared" si="368"/>
        <v/>
      </c>
      <c r="O1456" s="3" t="str">
        <f>IF(I1456,IF(I1457,CONCATENATE(Y1456,O1457),Y1456),"")</f>
        <v/>
      </c>
      <c r="P1456" s="19" t="str">
        <f>IF(G1456,O1456,IF(D1456,Y1456,""))</f>
        <v/>
      </c>
      <c r="Q1456" s="23">
        <f>_xlfn.XLOOKUP(R1456,summary!C1:C36,summary!B1:B36)</f>
        <v>43840</v>
      </c>
      <c r="R1456" s="24" t="str">
        <f t="shared" si="364"/>
        <v>보정동</v>
      </c>
      <c r="S1456" s="24" t="str">
        <f>IF(J1456,Y1456,S1455)</f>
        <v>보정13통</v>
      </c>
      <c r="T1456" s="24" t="str">
        <f>IF(J1456,P1457,T1455)</f>
        <v>(보정동, 연원마을삼성명가타운아파트)</v>
      </c>
      <c r="U1456" s="24" t="str">
        <f t="shared" si="365"/>
        <v>보정</v>
      </c>
      <c r="V1456" s="25">
        <f>IF(J1456,M1456,V1455)</f>
        <v>13</v>
      </c>
      <c r="W1456" s="25">
        <f t="shared" si="366"/>
        <v>6</v>
      </c>
      <c r="X1456" s="26"/>
      <c r="Y1456" s="7"/>
      <c r="Z1456" s="2" t="s">
        <v>108</v>
      </c>
      <c r="AA1456" s="2" t="s">
        <v>1707</v>
      </c>
      <c r="AB1456" s="5"/>
      <c r="AC1456" s="5"/>
      <c r="AD1456" s="5"/>
      <c r="AE1456" s="5"/>
      <c r="AF1456" s="5"/>
      <c r="AG1456" s="5"/>
    </row>
    <row r="1457" spans="1:33" ht="15.95" customHeight="1" x14ac:dyDescent="0.3">
      <c r="A1457" s="22" t="b">
        <f t="shared" si="355"/>
        <v>0</v>
      </c>
      <c r="B1457" s="22" t="b">
        <f t="shared" si="356"/>
        <v>0</v>
      </c>
      <c r="C1457" s="22" t="b">
        <f t="shared" si="357"/>
        <v>0</v>
      </c>
      <c r="D1457" s="22" t="b">
        <f t="shared" si="358"/>
        <v>0</v>
      </c>
      <c r="E1457" s="22" t="b">
        <f t="shared" si="359"/>
        <v>0</v>
      </c>
      <c r="F1457" s="22" t="b">
        <f t="shared" si="370"/>
        <v>0</v>
      </c>
      <c r="G1457" s="22" t="b">
        <f t="shared" si="369"/>
        <v>0</v>
      </c>
      <c r="H1457" s="22" t="b">
        <f t="shared" si="360"/>
        <v>0</v>
      </c>
      <c r="I1457" s="22" t="b">
        <f t="shared" si="367"/>
        <v>0</v>
      </c>
      <c r="J1457" s="22" t="b">
        <f t="shared" si="361"/>
        <v>0</v>
      </c>
      <c r="K1457" s="3" t="str">
        <f>IF(AND(J1457,RIGHT(Y1457)="통"),Y1457,"")</f>
        <v/>
      </c>
      <c r="L1457" s="3" t="str">
        <f t="shared" si="362"/>
        <v/>
      </c>
      <c r="M1457" s="3" t="str">
        <f t="shared" si="363"/>
        <v/>
      </c>
      <c r="N1457" s="64" t="str">
        <f t="shared" si="368"/>
        <v/>
      </c>
      <c r="O1457" s="3" t="str">
        <f>IF(I1457,IF(I1458,CONCATENATE(Y1457,O1458),Y1457),"")</f>
        <v/>
      </c>
      <c r="P1457" s="19" t="str">
        <f>IF(G1457,O1457,IF(D1457,Y1457,""))</f>
        <v/>
      </c>
      <c r="Q1457" s="23">
        <f>_xlfn.XLOOKUP(R1457,summary!C1:C36,summary!B1:B36)</f>
        <v>43840</v>
      </c>
      <c r="R1457" s="24" t="str">
        <f t="shared" si="364"/>
        <v>보정동</v>
      </c>
      <c r="S1457" s="24" t="str">
        <f>IF(J1457,Y1457,S1456)</f>
        <v>보정13통</v>
      </c>
      <c r="T1457" s="24" t="str">
        <f>IF(J1457,P1458,T1456)</f>
        <v>(보정동, 연원마을삼성명가타운아파트)</v>
      </c>
      <c r="U1457" s="24" t="str">
        <f t="shared" si="365"/>
        <v>보정</v>
      </c>
      <c r="V1457" s="25">
        <f>IF(J1457,M1457,V1456)</f>
        <v>13</v>
      </c>
      <c r="W1457" s="25">
        <f t="shared" si="366"/>
        <v>7</v>
      </c>
      <c r="X1457" s="26"/>
      <c r="Y1457" s="7"/>
      <c r="Z1457" s="2" t="s">
        <v>110</v>
      </c>
      <c r="AA1457" s="2" t="s">
        <v>1708</v>
      </c>
      <c r="AB1457" s="5"/>
      <c r="AC1457" s="5"/>
      <c r="AD1457" s="5"/>
      <c r="AE1457" s="5"/>
      <c r="AF1457" s="5"/>
      <c r="AG1457" s="5"/>
    </row>
    <row r="1458" spans="1:33" ht="15.95" customHeight="1" x14ac:dyDescent="0.3">
      <c r="A1458" s="22" t="b">
        <f t="shared" si="355"/>
        <v>0</v>
      </c>
      <c r="B1458" s="22" t="b">
        <f t="shared" si="356"/>
        <v>0</v>
      </c>
      <c r="C1458" s="22" t="b">
        <f t="shared" si="357"/>
        <v>0</v>
      </c>
      <c r="D1458" s="22" t="b">
        <f t="shared" si="358"/>
        <v>0</v>
      </c>
      <c r="E1458" s="22" t="b">
        <f t="shared" si="359"/>
        <v>0</v>
      </c>
      <c r="F1458" s="22" t="b">
        <f t="shared" si="370"/>
        <v>0</v>
      </c>
      <c r="G1458" s="22" t="b">
        <f t="shared" si="369"/>
        <v>0</v>
      </c>
      <c r="H1458" s="22" t="b">
        <f t="shared" si="360"/>
        <v>0</v>
      </c>
      <c r="I1458" s="22" t="b">
        <f t="shared" si="367"/>
        <v>0</v>
      </c>
      <c r="J1458" s="22" t="b">
        <f t="shared" si="361"/>
        <v>0</v>
      </c>
      <c r="K1458" s="3" t="str">
        <f>IF(AND(J1458,RIGHT(Y1458)="통"),Y1458,"")</f>
        <v/>
      </c>
      <c r="L1458" s="3" t="str">
        <f t="shared" si="362"/>
        <v/>
      </c>
      <c r="M1458" s="3" t="str">
        <f t="shared" si="363"/>
        <v/>
      </c>
      <c r="N1458" s="64" t="str">
        <f t="shared" si="368"/>
        <v/>
      </c>
      <c r="O1458" s="3" t="str">
        <f>IF(I1458,IF(I1459,CONCATENATE(Y1458,O1459),Y1458),"")</f>
        <v/>
      </c>
      <c r="P1458" s="19" t="str">
        <f>IF(G1458,O1458,IF(D1458,Y1458,""))</f>
        <v/>
      </c>
      <c r="Q1458" s="23">
        <f>_xlfn.XLOOKUP(R1458,summary!C1:C36,summary!B1:B36)</f>
        <v>43840</v>
      </c>
      <c r="R1458" s="24" t="str">
        <f t="shared" si="364"/>
        <v>보정동</v>
      </c>
      <c r="S1458" s="24" t="str">
        <f>IF(J1458,Y1458,S1457)</f>
        <v>보정13통</v>
      </c>
      <c r="T1458" s="24" t="str">
        <f>IF(J1458,P1459,T1457)</f>
        <v>(보정동, 연원마을삼성명가타운아파트)</v>
      </c>
      <c r="U1458" s="24" t="str">
        <f t="shared" si="365"/>
        <v>보정</v>
      </c>
      <c r="V1458" s="25">
        <f>IF(J1458,M1458,V1457)</f>
        <v>13</v>
      </c>
      <c r="W1458" s="25">
        <f t="shared" si="366"/>
        <v>8</v>
      </c>
      <c r="X1458" s="26"/>
      <c r="Y1458" s="7"/>
      <c r="Z1458" s="2" t="s">
        <v>112</v>
      </c>
      <c r="AA1458" s="2" t="s">
        <v>1709</v>
      </c>
      <c r="AB1458" s="5"/>
      <c r="AC1458" s="5"/>
      <c r="AD1458" s="5"/>
      <c r="AE1458" s="5"/>
      <c r="AF1458" s="5"/>
      <c r="AG1458" s="5"/>
    </row>
    <row r="1459" spans="1:33" ht="15.95" customHeight="1" x14ac:dyDescent="0.3">
      <c r="A1459" s="22" t="b">
        <f t="shared" si="355"/>
        <v>0</v>
      </c>
      <c r="B1459" s="22" t="b">
        <f t="shared" si="356"/>
        <v>0</v>
      </c>
      <c r="C1459" s="22" t="b">
        <f t="shared" si="357"/>
        <v>0</v>
      </c>
      <c r="D1459" s="22" t="b">
        <f t="shared" si="358"/>
        <v>0</v>
      </c>
      <c r="E1459" s="22" t="b">
        <f t="shared" si="359"/>
        <v>0</v>
      </c>
      <c r="F1459" s="22" t="b">
        <f t="shared" si="370"/>
        <v>0</v>
      </c>
      <c r="G1459" s="22" t="b">
        <f t="shared" si="369"/>
        <v>0</v>
      </c>
      <c r="H1459" s="22" t="b">
        <f t="shared" si="360"/>
        <v>0</v>
      </c>
      <c r="I1459" s="22" t="b">
        <f t="shared" si="367"/>
        <v>0</v>
      </c>
      <c r="J1459" s="22" t="b">
        <f t="shared" si="361"/>
        <v>0</v>
      </c>
      <c r="K1459" s="3" t="str">
        <f>IF(AND(J1459,RIGHT(Y1459)="통"),Y1459,"")</f>
        <v/>
      </c>
      <c r="L1459" s="3" t="str">
        <f t="shared" si="362"/>
        <v/>
      </c>
      <c r="M1459" s="3" t="str">
        <f t="shared" si="363"/>
        <v/>
      </c>
      <c r="N1459" s="64" t="str">
        <f t="shared" si="368"/>
        <v/>
      </c>
      <c r="O1459" s="3" t="str">
        <f>IF(I1459,IF(I1460,CONCATENATE(Y1459,O1460),Y1459),"")</f>
        <v/>
      </c>
      <c r="P1459" s="19" t="str">
        <f>IF(G1459,O1459,IF(D1459,Y1459,""))</f>
        <v/>
      </c>
      <c r="Q1459" s="23">
        <f>_xlfn.XLOOKUP(R1459,summary!C1:C36,summary!B1:B36)</f>
        <v>43840</v>
      </c>
      <c r="R1459" s="24" t="str">
        <f t="shared" si="364"/>
        <v>보정동</v>
      </c>
      <c r="S1459" s="24" t="str">
        <f>IF(J1459,Y1459,S1458)</f>
        <v>보정13통</v>
      </c>
      <c r="T1459" s="24" t="str">
        <f>IF(J1459,P1460,T1458)</f>
        <v>(보정동, 연원마을삼성명가타운아파트)</v>
      </c>
      <c r="U1459" s="24" t="str">
        <f t="shared" si="365"/>
        <v>보정</v>
      </c>
      <c r="V1459" s="25">
        <f>IF(J1459,M1459,V1458)</f>
        <v>13</v>
      </c>
      <c r="W1459" s="25">
        <f t="shared" si="366"/>
        <v>9</v>
      </c>
      <c r="X1459" s="26"/>
      <c r="Y1459" s="7"/>
      <c r="Z1459" s="2" t="s">
        <v>114</v>
      </c>
      <c r="AA1459" s="2" t="s">
        <v>1710</v>
      </c>
      <c r="AB1459" s="5"/>
      <c r="AC1459" s="5"/>
      <c r="AD1459" s="5"/>
      <c r="AE1459" s="5"/>
      <c r="AF1459" s="5"/>
      <c r="AG1459" s="5"/>
    </row>
    <row r="1460" spans="1:33" ht="15.95" customHeight="1" x14ac:dyDescent="0.3">
      <c r="A1460" s="22" t="b">
        <f t="shared" si="355"/>
        <v>0</v>
      </c>
      <c r="B1460" s="22" t="b">
        <f t="shared" si="356"/>
        <v>0</v>
      </c>
      <c r="C1460" s="22" t="b">
        <f t="shared" si="357"/>
        <v>0</v>
      </c>
      <c r="D1460" s="22" t="b">
        <f t="shared" si="358"/>
        <v>0</v>
      </c>
      <c r="E1460" s="22" t="b">
        <f t="shared" si="359"/>
        <v>0</v>
      </c>
      <c r="F1460" s="22" t="b">
        <f t="shared" si="370"/>
        <v>0</v>
      </c>
      <c r="G1460" s="22" t="b">
        <f t="shared" si="369"/>
        <v>0</v>
      </c>
      <c r="H1460" s="22" t="b">
        <f t="shared" si="360"/>
        <v>0</v>
      </c>
      <c r="I1460" s="22" t="b">
        <f t="shared" si="367"/>
        <v>0</v>
      </c>
      <c r="J1460" s="22" t="b">
        <f t="shared" si="361"/>
        <v>0</v>
      </c>
      <c r="K1460" s="3" t="str">
        <f>IF(AND(J1460,RIGHT(Y1460)="통"),Y1460,"")</f>
        <v/>
      </c>
      <c r="L1460" s="3" t="str">
        <f t="shared" si="362"/>
        <v/>
      </c>
      <c r="M1460" s="3" t="str">
        <f t="shared" si="363"/>
        <v/>
      </c>
      <c r="N1460" s="64" t="str">
        <f t="shared" si="368"/>
        <v/>
      </c>
      <c r="O1460" s="3" t="str">
        <f>IF(I1460,IF(I1461,CONCATENATE(Y1460,O1461),Y1460),"")</f>
        <v/>
      </c>
      <c r="P1460" s="19" t="str">
        <f>IF(G1460,O1460,IF(D1460,Y1460,""))</f>
        <v/>
      </c>
      <c r="Q1460" s="23">
        <f>_xlfn.XLOOKUP(R1460,summary!C1:C36,summary!B1:B36)</f>
        <v>43840</v>
      </c>
      <c r="R1460" s="24" t="str">
        <f t="shared" si="364"/>
        <v>보정동</v>
      </c>
      <c r="S1460" s="24" t="str">
        <f>IF(J1460,Y1460,S1459)</f>
        <v>보정13통</v>
      </c>
      <c r="T1460" s="24" t="str">
        <f>IF(J1460,P1461,T1459)</f>
        <v>(보정동, 연원마을삼성명가타운아파트)</v>
      </c>
      <c r="U1460" s="24" t="str">
        <f t="shared" si="365"/>
        <v>보정</v>
      </c>
      <c r="V1460" s="25">
        <f>IF(J1460,M1460,V1459)</f>
        <v>13</v>
      </c>
      <c r="W1460" s="25">
        <f t="shared" si="366"/>
        <v>10</v>
      </c>
      <c r="X1460" s="26"/>
      <c r="Y1460" s="7"/>
      <c r="Z1460" s="2" t="s">
        <v>116</v>
      </c>
      <c r="AA1460" s="2" t="s">
        <v>1711</v>
      </c>
      <c r="AB1460" s="5"/>
      <c r="AC1460" s="5"/>
      <c r="AD1460" s="5"/>
      <c r="AE1460" s="5"/>
      <c r="AF1460" s="5"/>
      <c r="AG1460" s="5"/>
    </row>
    <row r="1461" spans="1:33" ht="15.95" customHeight="1" x14ac:dyDescent="0.3">
      <c r="A1461" s="22" t="b">
        <f t="shared" si="355"/>
        <v>0</v>
      </c>
      <c r="B1461" s="22" t="b">
        <f t="shared" si="356"/>
        <v>0</v>
      </c>
      <c r="C1461" s="22" t="b">
        <f t="shared" si="357"/>
        <v>0</v>
      </c>
      <c r="D1461" s="22" t="b">
        <f t="shared" si="358"/>
        <v>0</v>
      </c>
      <c r="E1461" s="22" t="b">
        <f t="shared" si="359"/>
        <v>0</v>
      </c>
      <c r="F1461" s="22" t="b">
        <f t="shared" si="370"/>
        <v>0</v>
      </c>
      <c r="G1461" s="22" t="b">
        <f t="shared" si="369"/>
        <v>0</v>
      </c>
      <c r="H1461" s="22" t="b">
        <f t="shared" si="360"/>
        <v>0</v>
      </c>
      <c r="I1461" s="22" t="b">
        <f t="shared" si="367"/>
        <v>0</v>
      </c>
      <c r="J1461" s="22" t="b">
        <f t="shared" si="361"/>
        <v>0</v>
      </c>
      <c r="K1461" s="3" t="str">
        <f>IF(AND(J1461,RIGHT(Y1461)="통"),Y1461,"")</f>
        <v/>
      </c>
      <c r="L1461" s="3" t="str">
        <f t="shared" si="362"/>
        <v/>
      </c>
      <c r="M1461" s="3" t="str">
        <f t="shared" si="363"/>
        <v/>
      </c>
      <c r="N1461" s="64" t="str">
        <f t="shared" si="368"/>
        <v/>
      </c>
      <c r="O1461" s="3" t="str">
        <f>IF(I1461,IF(I1462,CONCATENATE(Y1461,O1462),Y1461),"")</f>
        <v/>
      </c>
      <c r="P1461" s="19" t="str">
        <f>IF(G1461,O1461,IF(D1461,Y1461,""))</f>
        <v/>
      </c>
      <c r="Q1461" s="23">
        <f>_xlfn.XLOOKUP(R1461,summary!C1:C36,summary!B1:B36)</f>
        <v>43840</v>
      </c>
      <c r="R1461" s="24" t="str">
        <f t="shared" si="364"/>
        <v>보정동</v>
      </c>
      <c r="S1461" s="24" t="str">
        <f>IF(J1461,Y1461,S1460)</f>
        <v>보정13통</v>
      </c>
      <c r="T1461" s="24" t="str">
        <f>IF(J1461,P1462,T1460)</f>
        <v>(보정동, 연원마을삼성명가타운아파트)</v>
      </c>
      <c r="U1461" s="24" t="str">
        <f t="shared" si="365"/>
        <v>보정</v>
      </c>
      <c r="V1461" s="25">
        <f>IF(J1461,M1461,V1460)</f>
        <v>13</v>
      </c>
      <c r="W1461" s="25">
        <f t="shared" si="366"/>
        <v>11</v>
      </c>
      <c r="X1461" s="26"/>
      <c r="Y1461" s="7"/>
      <c r="Z1461" s="2" t="s">
        <v>118</v>
      </c>
      <c r="AA1461" s="2" t="s">
        <v>1712</v>
      </c>
      <c r="AB1461" s="5"/>
      <c r="AC1461" s="5"/>
      <c r="AD1461" s="5"/>
      <c r="AE1461" s="5"/>
      <c r="AF1461" s="5"/>
      <c r="AG1461" s="5"/>
    </row>
    <row r="1462" spans="1:33" ht="15.95" customHeight="1" x14ac:dyDescent="0.3">
      <c r="A1462" s="22" t="b">
        <f t="shared" si="355"/>
        <v>0</v>
      </c>
      <c r="B1462" s="22" t="b">
        <f t="shared" si="356"/>
        <v>0</v>
      </c>
      <c r="C1462" s="22" t="b">
        <f t="shared" si="357"/>
        <v>0</v>
      </c>
      <c r="D1462" s="22" t="b">
        <f t="shared" si="358"/>
        <v>0</v>
      </c>
      <c r="E1462" s="22" t="b">
        <f t="shared" si="359"/>
        <v>0</v>
      </c>
      <c r="F1462" s="22" t="b">
        <f t="shared" si="370"/>
        <v>0</v>
      </c>
      <c r="G1462" s="22" t="b">
        <f t="shared" si="369"/>
        <v>0</v>
      </c>
      <c r="H1462" s="22" t="b">
        <f t="shared" si="360"/>
        <v>0</v>
      </c>
      <c r="I1462" s="22" t="b">
        <f t="shared" si="367"/>
        <v>0</v>
      </c>
      <c r="J1462" s="22" t="b">
        <f t="shared" si="361"/>
        <v>0</v>
      </c>
      <c r="K1462" s="3" t="str">
        <f>IF(AND(J1462,RIGHT(Y1462)="통"),Y1462,"")</f>
        <v/>
      </c>
      <c r="L1462" s="3" t="str">
        <f t="shared" si="362"/>
        <v/>
      </c>
      <c r="M1462" s="3" t="str">
        <f t="shared" si="363"/>
        <v/>
      </c>
      <c r="N1462" s="64" t="str">
        <f t="shared" si="368"/>
        <v/>
      </c>
      <c r="O1462" s="3" t="str">
        <f>IF(I1462,IF(I1463,CONCATENATE(Y1462,O1463),Y1462),"")</f>
        <v/>
      </c>
      <c r="P1462" s="19" t="str">
        <f>IF(G1462,O1462,IF(D1462,Y1462,""))</f>
        <v/>
      </c>
      <c r="Q1462" s="23">
        <f>_xlfn.XLOOKUP(R1462,summary!C1:C36,summary!B1:B36)</f>
        <v>43840</v>
      </c>
      <c r="R1462" s="24" t="str">
        <f t="shared" si="364"/>
        <v>보정동</v>
      </c>
      <c r="S1462" s="24" t="str">
        <f>IF(J1462,Y1462,S1461)</f>
        <v>보정13통</v>
      </c>
      <c r="T1462" s="24" t="str">
        <f>IF(J1462,P1463,T1461)</f>
        <v>(보정동, 연원마을삼성명가타운아파트)</v>
      </c>
      <c r="U1462" s="24" t="str">
        <f t="shared" si="365"/>
        <v>보정</v>
      </c>
      <c r="V1462" s="25">
        <f>IF(J1462,M1462,V1461)</f>
        <v>13</v>
      </c>
      <c r="W1462" s="25">
        <f t="shared" si="366"/>
        <v>12</v>
      </c>
      <c r="X1462" s="26"/>
      <c r="Y1462" s="7"/>
      <c r="Z1462" s="2" t="s">
        <v>120</v>
      </c>
      <c r="AA1462" s="2" t="s">
        <v>1713</v>
      </c>
      <c r="AB1462" s="5"/>
      <c r="AC1462" s="5"/>
      <c r="AD1462" s="5"/>
      <c r="AE1462" s="5"/>
      <c r="AF1462" s="5"/>
      <c r="AG1462" s="5"/>
    </row>
    <row r="1463" spans="1:33" ht="15.95" customHeight="1" x14ac:dyDescent="0.3">
      <c r="A1463" s="22" t="b">
        <f t="shared" si="355"/>
        <v>0</v>
      </c>
      <c r="B1463" s="22" t="b">
        <f t="shared" si="356"/>
        <v>0</v>
      </c>
      <c r="C1463" s="22" t="b">
        <f t="shared" si="357"/>
        <v>0</v>
      </c>
      <c r="D1463" s="22" t="b">
        <f t="shared" si="358"/>
        <v>0</v>
      </c>
      <c r="E1463" s="22" t="b">
        <f t="shared" si="359"/>
        <v>0</v>
      </c>
      <c r="F1463" s="22" t="b">
        <f t="shared" si="370"/>
        <v>0</v>
      </c>
      <c r="G1463" s="22" t="b">
        <f t="shared" si="369"/>
        <v>0</v>
      </c>
      <c r="H1463" s="22" t="b">
        <f t="shared" si="360"/>
        <v>0</v>
      </c>
      <c r="I1463" s="22" t="b">
        <f t="shared" si="367"/>
        <v>0</v>
      </c>
      <c r="J1463" s="22" t="b">
        <f t="shared" si="361"/>
        <v>0</v>
      </c>
      <c r="K1463" s="3" t="str">
        <f>IF(AND(J1463,RIGHT(Y1463)="통"),Y1463,"")</f>
        <v/>
      </c>
      <c r="L1463" s="3" t="str">
        <f t="shared" si="362"/>
        <v/>
      </c>
      <c r="M1463" s="3" t="str">
        <f t="shared" si="363"/>
        <v/>
      </c>
      <c r="N1463" s="64" t="str">
        <f t="shared" si="368"/>
        <v/>
      </c>
      <c r="O1463" s="3" t="str">
        <f>IF(I1463,IF(I1464,CONCATENATE(Y1463,O1464),Y1463),"")</f>
        <v/>
      </c>
      <c r="P1463" s="19" t="str">
        <f>IF(G1463,O1463,IF(D1463,Y1463,""))</f>
        <v/>
      </c>
      <c r="Q1463" s="23">
        <f>_xlfn.XLOOKUP(R1463,summary!C1:C36,summary!B1:B36)</f>
        <v>43840</v>
      </c>
      <c r="R1463" s="24" t="str">
        <f t="shared" si="364"/>
        <v>보정동</v>
      </c>
      <c r="S1463" s="24" t="str">
        <f>IF(J1463,Y1463,S1462)</f>
        <v>보정13통</v>
      </c>
      <c r="T1463" s="24" t="str">
        <f>IF(J1463,P1464,T1462)</f>
        <v>(보정동, 연원마을삼성명가타운아파트)</v>
      </c>
      <c r="U1463" s="24" t="str">
        <f t="shared" si="365"/>
        <v>보정</v>
      </c>
      <c r="V1463" s="25">
        <f>IF(J1463,M1463,V1462)</f>
        <v>13</v>
      </c>
      <c r="W1463" s="25">
        <f t="shared" si="366"/>
        <v>13</v>
      </c>
      <c r="X1463" s="26"/>
      <c r="Y1463" s="7"/>
      <c r="Z1463" s="2" t="s">
        <v>137</v>
      </c>
      <c r="AA1463" s="2" t="s">
        <v>1714</v>
      </c>
      <c r="AB1463" s="5"/>
      <c r="AC1463" s="5"/>
      <c r="AD1463" s="5"/>
      <c r="AE1463" s="5"/>
      <c r="AF1463" s="5"/>
      <c r="AG1463" s="5"/>
    </row>
    <row r="1464" spans="1:33" ht="15.95" customHeight="1" x14ac:dyDescent="0.3">
      <c r="A1464" s="22" t="b">
        <f t="shared" si="355"/>
        <v>0</v>
      </c>
      <c r="B1464" s="22" t="b">
        <f t="shared" si="356"/>
        <v>0</v>
      </c>
      <c r="C1464" s="22" t="b">
        <f t="shared" si="357"/>
        <v>0</v>
      </c>
      <c r="D1464" s="22" t="b">
        <f t="shared" si="358"/>
        <v>0</v>
      </c>
      <c r="E1464" s="22" t="b">
        <f t="shared" si="359"/>
        <v>0</v>
      </c>
      <c r="F1464" s="22" t="b">
        <f t="shared" si="370"/>
        <v>0</v>
      </c>
      <c r="G1464" s="22" t="b">
        <f t="shared" si="369"/>
        <v>0</v>
      </c>
      <c r="H1464" s="22" t="b">
        <f t="shared" si="360"/>
        <v>0</v>
      </c>
      <c r="I1464" s="22" t="b">
        <f t="shared" si="367"/>
        <v>0</v>
      </c>
      <c r="J1464" s="22" t="b">
        <f t="shared" si="361"/>
        <v>0</v>
      </c>
      <c r="K1464" s="3" t="str">
        <f>IF(AND(J1464,RIGHT(Y1464)="통"),Y1464,"")</f>
        <v/>
      </c>
      <c r="L1464" s="3" t="str">
        <f t="shared" si="362"/>
        <v/>
      </c>
      <c r="M1464" s="3" t="str">
        <f t="shared" si="363"/>
        <v/>
      </c>
      <c r="N1464" s="64" t="str">
        <f t="shared" si="368"/>
        <v/>
      </c>
      <c r="O1464" s="3" t="str">
        <f>IF(I1464,IF(I1465,CONCATENATE(Y1464,O1465),Y1464),"")</f>
        <v/>
      </c>
      <c r="P1464" s="19" t="str">
        <f>IF(G1464,O1464,IF(D1464,Y1464,""))</f>
        <v/>
      </c>
      <c r="Q1464" s="23">
        <f>_xlfn.XLOOKUP(R1464,summary!C1:C36,summary!B1:B36)</f>
        <v>43840</v>
      </c>
      <c r="R1464" s="24" t="str">
        <f t="shared" si="364"/>
        <v>보정동</v>
      </c>
      <c r="S1464" s="24" t="str">
        <f>IF(J1464,Y1464,S1463)</f>
        <v>보정13통</v>
      </c>
      <c r="T1464" s="24" t="str">
        <f>IF(J1464,P1465,T1463)</f>
        <v>(보정동, 연원마을삼성명가타운아파트)</v>
      </c>
      <c r="U1464" s="24" t="str">
        <f t="shared" si="365"/>
        <v>보정</v>
      </c>
      <c r="V1464" s="25">
        <f>IF(J1464,M1464,V1463)</f>
        <v>13</v>
      </c>
      <c r="W1464" s="25">
        <f t="shared" si="366"/>
        <v>14</v>
      </c>
      <c r="X1464" s="26"/>
      <c r="Y1464" s="7"/>
      <c r="Z1464" s="2" t="s">
        <v>139</v>
      </c>
      <c r="AA1464" s="2" t="s">
        <v>1715</v>
      </c>
      <c r="AB1464" s="5"/>
      <c r="AC1464" s="5"/>
      <c r="AD1464" s="5"/>
      <c r="AE1464" s="5"/>
      <c r="AF1464" s="5"/>
      <c r="AG1464" s="5"/>
    </row>
    <row r="1465" spans="1:33" ht="15.95" customHeight="1" x14ac:dyDescent="0.3">
      <c r="A1465" s="22" t="b">
        <f t="shared" si="355"/>
        <v>0</v>
      </c>
      <c r="B1465" s="22" t="b">
        <f t="shared" si="356"/>
        <v>0</v>
      </c>
      <c r="C1465" s="22" t="b">
        <f t="shared" si="357"/>
        <v>0</v>
      </c>
      <c r="D1465" s="22" t="b">
        <f t="shared" si="358"/>
        <v>0</v>
      </c>
      <c r="E1465" s="22" t="b">
        <f t="shared" si="359"/>
        <v>0</v>
      </c>
      <c r="F1465" s="22" t="b">
        <f t="shared" si="370"/>
        <v>0</v>
      </c>
      <c r="G1465" s="22" t="b">
        <f t="shared" si="369"/>
        <v>0</v>
      </c>
      <c r="H1465" s="22" t="b">
        <f t="shared" si="360"/>
        <v>0</v>
      </c>
      <c r="I1465" s="22" t="b">
        <f t="shared" si="367"/>
        <v>0</v>
      </c>
      <c r="J1465" s="22" t="b">
        <f t="shared" si="361"/>
        <v>0</v>
      </c>
      <c r="K1465" s="3" t="str">
        <f>IF(AND(J1465,RIGHT(Y1465)="통"),Y1465,"")</f>
        <v/>
      </c>
      <c r="L1465" s="3" t="str">
        <f t="shared" si="362"/>
        <v/>
      </c>
      <c r="M1465" s="3" t="str">
        <f t="shared" si="363"/>
        <v/>
      </c>
      <c r="N1465" s="64" t="str">
        <f t="shared" si="368"/>
        <v/>
      </c>
      <c r="O1465" s="3" t="str">
        <f>IF(I1465,IF(I1466,CONCATENATE(Y1465,O1466),Y1465),"")</f>
        <v/>
      </c>
      <c r="P1465" s="19" t="str">
        <f>IF(G1465,O1465,IF(D1465,Y1465,""))</f>
        <v/>
      </c>
      <c r="Q1465" s="23">
        <f>_xlfn.XLOOKUP(R1465,summary!C1:C36,summary!B1:B36)</f>
        <v>43840</v>
      </c>
      <c r="R1465" s="24" t="str">
        <f t="shared" si="364"/>
        <v>보정동</v>
      </c>
      <c r="S1465" s="24" t="str">
        <f>IF(J1465,Y1465,S1464)</f>
        <v>보정13통</v>
      </c>
      <c r="T1465" s="24" t="str">
        <f>IF(J1465,P1466,T1464)</f>
        <v>(보정동, 연원마을삼성명가타운아파트)</v>
      </c>
      <c r="U1465" s="24" t="str">
        <f t="shared" si="365"/>
        <v>보정</v>
      </c>
      <c r="V1465" s="25">
        <f>IF(J1465,M1465,V1464)</f>
        <v>13</v>
      </c>
      <c r="W1465" s="25">
        <f t="shared" si="366"/>
        <v>15</v>
      </c>
      <c r="X1465" s="26"/>
      <c r="Y1465" s="7"/>
      <c r="Z1465" s="2" t="s">
        <v>306</v>
      </c>
      <c r="AA1465" s="2" t="s">
        <v>1716</v>
      </c>
      <c r="AB1465" s="5"/>
      <c r="AC1465" s="5"/>
      <c r="AD1465" s="5"/>
      <c r="AE1465" s="5"/>
      <c r="AF1465" s="5"/>
      <c r="AG1465" s="5"/>
    </row>
    <row r="1466" spans="1:33" ht="15.95" customHeight="1" x14ac:dyDescent="0.3">
      <c r="A1466" s="22" t="b">
        <f t="shared" si="355"/>
        <v>0</v>
      </c>
      <c r="B1466" s="22" t="b">
        <f t="shared" si="356"/>
        <v>0</v>
      </c>
      <c r="C1466" s="22" t="b">
        <f t="shared" si="357"/>
        <v>0</v>
      </c>
      <c r="D1466" s="22" t="b">
        <f t="shared" si="358"/>
        <v>0</v>
      </c>
      <c r="E1466" s="22" t="b">
        <f t="shared" si="359"/>
        <v>0</v>
      </c>
      <c r="F1466" s="22" t="b">
        <f t="shared" si="370"/>
        <v>0</v>
      </c>
      <c r="G1466" s="22" t="b">
        <f t="shared" si="369"/>
        <v>0</v>
      </c>
      <c r="H1466" s="22" t="b">
        <f t="shared" si="360"/>
        <v>0</v>
      </c>
      <c r="I1466" s="22" t="b">
        <f t="shared" si="367"/>
        <v>0</v>
      </c>
      <c r="J1466" s="22" t="b">
        <f t="shared" si="361"/>
        <v>0</v>
      </c>
      <c r="K1466" s="3" t="str">
        <f>IF(AND(J1466,RIGHT(Y1466)="통"),Y1466,"")</f>
        <v/>
      </c>
      <c r="L1466" s="3" t="str">
        <f t="shared" si="362"/>
        <v/>
      </c>
      <c r="M1466" s="3" t="str">
        <f t="shared" si="363"/>
        <v/>
      </c>
      <c r="N1466" s="64" t="str">
        <f t="shared" si="368"/>
        <v/>
      </c>
      <c r="O1466" s="3" t="str">
        <f>IF(I1466,IF(I1467,CONCATENATE(Y1466,O1467),Y1466),"")</f>
        <v/>
      </c>
      <c r="P1466" s="19" t="str">
        <f>IF(G1466,O1466,IF(D1466,Y1466,""))</f>
        <v/>
      </c>
      <c r="Q1466" s="23">
        <f>_xlfn.XLOOKUP(R1466,summary!C1:C36,summary!B1:B36)</f>
        <v>43840</v>
      </c>
      <c r="R1466" s="24" t="str">
        <f t="shared" si="364"/>
        <v>보정동</v>
      </c>
      <c r="S1466" s="24" t="str">
        <f>IF(J1466,Y1466,S1465)</f>
        <v>보정13통</v>
      </c>
      <c r="T1466" s="24" t="str">
        <f>IF(J1466,P1467,T1465)</f>
        <v>(보정동, 연원마을삼성명가타운아파트)</v>
      </c>
      <c r="U1466" s="24" t="str">
        <f t="shared" si="365"/>
        <v>보정</v>
      </c>
      <c r="V1466" s="25">
        <f>IF(J1466,M1466,V1465)</f>
        <v>13</v>
      </c>
      <c r="W1466" s="25">
        <f t="shared" si="366"/>
        <v>16</v>
      </c>
      <c r="X1466" s="26"/>
      <c r="Y1466" s="7"/>
      <c r="Z1466" s="2" t="s">
        <v>356</v>
      </c>
      <c r="AA1466" s="2" t="s">
        <v>1717</v>
      </c>
      <c r="AB1466" s="5"/>
      <c r="AC1466" s="5"/>
      <c r="AD1466" s="5"/>
      <c r="AE1466" s="5"/>
      <c r="AF1466" s="5"/>
      <c r="AG1466" s="5"/>
    </row>
    <row r="1467" spans="1:33" ht="15.95" customHeight="1" x14ac:dyDescent="0.3">
      <c r="A1467" s="22" t="b">
        <f t="shared" si="355"/>
        <v>0</v>
      </c>
      <c r="B1467" s="22" t="b">
        <f t="shared" si="356"/>
        <v>0</v>
      </c>
      <c r="C1467" s="22" t="b">
        <f t="shared" si="357"/>
        <v>0</v>
      </c>
      <c r="D1467" s="22" t="b">
        <f t="shared" si="358"/>
        <v>0</v>
      </c>
      <c r="E1467" s="22" t="b">
        <f t="shared" si="359"/>
        <v>0</v>
      </c>
      <c r="F1467" s="22" t="b">
        <f t="shared" si="370"/>
        <v>0</v>
      </c>
      <c r="G1467" s="22" t="b">
        <f t="shared" si="369"/>
        <v>0</v>
      </c>
      <c r="H1467" s="22" t="b">
        <f t="shared" si="360"/>
        <v>0</v>
      </c>
      <c r="I1467" s="22" t="b">
        <f t="shared" si="367"/>
        <v>0</v>
      </c>
      <c r="J1467" s="22" t="b">
        <f t="shared" si="361"/>
        <v>0</v>
      </c>
      <c r="K1467" s="3" t="str">
        <f>IF(AND(J1467,RIGHT(Y1467)="통"),Y1467,"")</f>
        <v/>
      </c>
      <c r="L1467" s="3" t="str">
        <f t="shared" si="362"/>
        <v/>
      </c>
      <c r="M1467" s="3" t="str">
        <f t="shared" si="363"/>
        <v/>
      </c>
      <c r="N1467" s="64" t="str">
        <f t="shared" si="368"/>
        <v/>
      </c>
      <c r="O1467" s="3" t="str">
        <f>IF(I1467,IF(I1468,CONCATENATE(Y1467,O1468),Y1467),"")</f>
        <v/>
      </c>
      <c r="P1467" s="19" t="str">
        <f>IF(G1467,O1467,IF(D1467,Y1467,""))</f>
        <v/>
      </c>
      <c r="Q1467" s="23">
        <f>_xlfn.XLOOKUP(R1467,summary!C1:C36,summary!B1:B36)</f>
        <v>43840</v>
      </c>
      <c r="R1467" s="24" t="str">
        <f t="shared" si="364"/>
        <v>보정동</v>
      </c>
      <c r="S1467" s="24" t="str">
        <f>IF(J1467,Y1467,S1466)</f>
        <v>보정13통</v>
      </c>
      <c r="T1467" s="24" t="str">
        <f>IF(J1467,P1468,T1466)</f>
        <v>(보정동, 연원마을삼성명가타운아파트)</v>
      </c>
      <c r="U1467" s="24" t="str">
        <f t="shared" si="365"/>
        <v>보정</v>
      </c>
      <c r="V1467" s="25">
        <f>IF(J1467,M1467,V1466)</f>
        <v>13</v>
      </c>
      <c r="W1467" s="25">
        <f t="shared" si="366"/>
        <v>17</v>
      </c>
      <c r="X1467" s="26"/>
      <c r="Y1467" s="7"/>
      <c r="Z1467" s="2" t="s">
        <v>416</v>
      </c>
      <c r="AA1467" s="2" t="s">
        <v>1718</v>
      </c>
      <c r="AB1467" s="5"/>
      <c r="AC1467" s="5"/>
      <c r="AD1467" s="5"/>
      <c r="AE1467" s="5"/>
      <c r="AF1467" s="5"/>
      <c r="AG1467" s="5"/>
    </row>
    <row r="1468" spans="1:33" ht="15.95" customHeight="1" x14ac:dyDescent="0.3">
      <c r="A1468" s="22" t="b">
        <f t="shared" si="355"/>
        <v>0</v>
      </c>
      <c r="B1468" s="22" t="b">
        <f t="shared" si="356"/>
        <v>0</v>
      </c>
      <c r="C1468" s="22" t="b">
        <f t="shared" si="357"/>
        <v>0</v>
      </c>
      <c r="D1468" s="22" t="b">
        <f t="shared" si="358"/>
        <v>0</v>
      </c>
      <c r="E1468" s="22" t="b">
        <f t="shared" si="359"/>
        <v>0</v>
      </c>
      <c r="F1468" s="22" t="b">
        <f t="shared" si="370"/>
        <v>0</v>
      </c>
      <c r="G1468" s="22" t="b">
        <f t="shared" si="369"/>
        <v>0</v>
      </c>
      <c r="H1468" s="22" t="b">
        <f t="shared" si="360"/>
        <v>0</v>
      </c>
      <c r="I1468" s="22" t="b">
        <f t="shared" si="367"/>
        <v>0</v>
      </c>
      <c r="J1468" s="22" t="b">
        <f t="shared" si="361"/>
        <v>0</v>
      </c>
      <c r="K1468" s="3" t="str">
        <f>IF(AND(J1468,RIGHT(Y1468)="통"),Y1468,"")</f>
        <v/>
      </c>
      <c r="L1468" s="3" t="str">
        <f t="shared" si="362"/>
        <v/>
      </c>
      <c r="M1468" s="3" t="str">
        <f t="shared" si="363"/>
        <v/>
      </c>
      <c r="N1468" s="64" t="str">
        <f t="shared" si="368"/>
        <v/>
      </c>
      <c r="O1468" s="3" t="str">
        <f>IF(I1468,IF(I1469,CONCATENATE(Y1468,O1469),Y1468),"")</f>
        <v/>
      </c>
      <c r="P1468" s="19" t="str">
        <f>IF(G1468,O1468,IF(D1468,Y1468,""))</f>
        <v/>
      </c>
      <c r="Q1468" s="23">
        <f>_xlfn.XLOOKUP(R1468,summary!C1:C36,summary!B1:B36)</f>
        <v>43840</v>
      </c>
      <c r="R1468" s="24" t="str">
        <f t="shared" si="364"/>
        <v>보정동</v>
      </c>
      <c r="S1468" s="24" t="str">
        <f>IF(J1468,Y1468,S1467)</f>
        <v>보정13통</v>
      </c>
      <c r="T1468" s="24" t="str">
        <f>IF(J1468,P1469,T1467)</f>
        <v>(보정동, 연원마을삼성명가타운아파트)</v>
      </c>
      <c r="U1468" s="24" t="str">
        <f t="shared" si="365"/>
        <v>보정</v>
      </c>
      <c r="V1468" s="25">
        <f>IF(J1468,M1468,V1467)</f>
        <v>13</v>
      </c>
      <c r="W1468" s="25">
        <f t="shared" si="366"/>
        <v>18</v>
      </c>
      <c r="X1468" s="26"/>
      <c r="Y1468" s="7"/>
      <c r="Z1468" s="2" t="s">
        <v>418</v>
      </c>
      <c r="AA1468" s="2" t="s">
        <v>1719</v>
      </c>
      <c r="AB1468" s="5"/>
      <c r="AC1468" s="5"/>
      <c r="AD1468" s="5"/>
      <c r="AE1468" s="5"/>
      <c r="AF1468" s="5"/>
      <c r="AG1468" s="5"/>
    </row>
    <row r="1469" spans="1:33" ht="15.95" customHeight="1" x14ac:dyDescent="0.3">
      <c r="A1469" s="22" t="b">
        <f t="shared" si="355"/>
        <v>0</v>
      </c>
      <c r="B1469" s="22" t="b">
        <f t="shared" si="356"/>
        <v>0</v>
      </c>
      <c r="C1469" s="22" t="b">
        <f t="shared" si="357"/>
        <v>0</v>
      </c>
      <c r="D1469" s="22" t="b">
        <f t="shared" si="358"/>
        <v>0</v>
      </c>
      <c r="E1469" s="22" t="b">
        <f t="shared" si="359"/>
        <v>0</v>
      </c>
      <c r="F1469" s="22" t="b">
        <f t="shared" si="370"/>
        <v>0</v>
      </c>
      <c r="G1469" s="22" t="b">
        <f t="shared" si="369"/>
        <v>0</v>
      </c>
      <c r="H1469" s="22" t="b">
        <f t="shared" si="360"/>
        <v>0</v>
      </c>
      <c r="I1469" s="22" t="b">
        <f t="shared" si="367"/>
        <v>0</v>
      </c>
      <c r="J1469" s="22" t="b">
        <f t="shared" si="361"/>
        <v>0</v>
      </c>
      <c r="K1469" s="3" t="str">
        <f>IF(AND(J1469,RIGHT(Y1469)="통"),Y1469,"")</f>
        <v/>
      </c>
      <c r="L1469" s="3" t="str">
        <f t="shared" si="362"/>
        <v/>
      </c>
      <c r="M1469" s="3" t="str">
        <f t="shared" si="363"/>
        <v/>
      </c>
      <c r="N1469" s="64" t="str">
        <f t="shared" si="368"/>
        <v/>
      </c>
      <c r="O1469" s="3" t="str">
        <f>IF(I1469,IF(I1470,CONCATENATE(Y1469,O1470),Y1469),"")</f>
        <v/>
      </c>
      <c r="P1469" s="19" t="str">
        <f>IF(G1469,O1469,IF(D1469,Y1469,""))</f>
        <v/>
      </c>
      <c r="Q1469" s="23">
        <f>_xlfn.XLOOKUP(R1469,summary!C1:C36,summary!B1:B36)</f>
        <v>43840</v>
      </c>
      <c r="R1469" s="24" t="str">
        <f t="shared" si="364"/>
        <v>보정동</v>
      </c>
      <c r="S1469" s="24" t="str">
        <f>IF(J1469,Y1469,S1468)</f>
        <v>보정13통</v>
      </c>
      <c r="T1469" s="24" t="str">
        <f>IF(J1469,P1470,T1468)</f>
        <v>(보정동, 연원마을삼성명가타운아파트)</v>
      </c>
      <c r="U1469" s="24" t="str">
        <f t="shared" si="365"/>
        <v>보정</v>
      </c>
      <c r="V1469" s="25">
        <f>IF(J1469,M1469,V1468)</f>
        <v>13</v>
      </c>
      <c r="W1469" s="24" t="str">
        <f t="shared" si="366"/>
        <v/>
      </c>
      <c r="X1469" s="26"/>
      <c r="Y1469" s="7"/>
      <c r="Z1469" s="7"/>
      <c r="AA1469" s="7"/>
      <c r="AB1469" s="5"/>
      <c r="AC1469" s="5"/>
      <c r="AD1469" s="5"/>
      <c r="AE1469" s="5"/>
      <c r="AF1469" s="5"/>
      <c r="AG1469" s="5"/>
    </row>
    <row r="1470" spans="1:33" ht="15.95" customHeight="1" x14ac:dyDescent="0.3">
      <c r="A1470" s="22" t="b">
        <f t="shared" si="355"/>
        <v>1</v>
      </c>
      <c r="B1470" s="22" t="b">
        <f t="shared" si="356"/>
        <v>0</v>
      </c>
      <c r="C1470" s="22" t="b">
        <f t="shared" si="357"/>
        <v>0</v>
      </c>
      <c r="D1470" s="22" t="b">
        <f t="shared" si="358"/>
        <v>0</v>
      </c>
      <c r="E1470" s="22" t="b">
        <f t="shared" si="359"/>
        <v>0</v>
      </c>
      <c r="F1470" s="22" t="b">
        <f t="shared" si="370"/>
        <v>0</v>
      </c>
      <c r="G1470" s="22" t="b">
        <f t="shared" si="369"/>
        <v>0</v>
      </c>
      <c r="H1470" s="22" t="b">
        <f t="shared" si="360"/>
        <v>0</v>
      </c>
      <c r="I1470" s="22" t="b">
        <f t="shared" si="367"/>
        <v>0</v>
      </c>
      <c r="J1470" s="22" t="b">
        <f t="shared" si="361"/>
        <v>1</v>
      </c>
      <c r="K1470" s="3" t="str">
        <f>IF(AND(J1470,RIGHT(Y1470)="통"),Y1470,"")</f>
        <v/>
      </c>
      <c r="L1470" s="3" t="str">
        <f t="shared" si="362"/>
        <v/>
      </c>
      <c r="M1470" s="3" t="str">
        <f t="shared" si="363"/>
        <v/>
      </c>
      <c r="N1470" s="64" t="str">
        <f t="shared" si="368"/>
        <v/>
      </c>
      <c r="O1470" s="3" t="str">
        <f>IF(I1470,IF(I1471,CONCATENATE(Y1470,O1471),Y1470),"")</f>
        <v/>
      </c>
      <c r="P1470" s="19" t="str">
        <f>IF(G1470,O1470,IF(D1470,Y1470,""))</f>
        <v/>
      </c>
      <c r="Q1470" s="23" t="e">
        <f>_xlfn.XLOOKUP(R1470,summary!C1:C36,summary!B1:B36)</f>
        <v>#N/A</v>
      </c>
      <c r="R1470" s="24" t="str">
        <f t="shared" si="364"/>
        <v>읍 면 동</v>
      </c>
      <c r="S1470" s="24" t="str">
        <f>IF(J1470,Y1470,S1469)</f>
        <v>통 리 명</v>
      </c>
      <c r="T1470" s="24" t="str">
        <f>IF(J1470,P1471,T1469)</f>
        <v/>
      </c>
      <c r="U1470" s="25" t="str">
        <f t="shared" si="365"/>
        <v/>
      </c>
      <c r="V1470" s="24" t="str">
        <f>IF(J1470,M1470,V1469)</f>
        <v/>
      </c>
      <c r="W1470" s="24" t="str">
        <f t="shared" si="366"/>
        <v/>
      </c>
      <c r="X1470" s="21" t="s">
        <v>141</v>
      </c>
      <c r="Y1470" s="2" t="s">
        <v>142</v>
      </c>
      <c r="Z1470" s="2" t="s">
        <v>74</v>
      </c>
      <c r="AA1470" s="2" t="s">
        <v>143</v>
      </c>
      <c r="AB1470" s="5"/>
      <c r="AC1470" s="5"/>
      <c r="AD1470" s="5"/>
      <c r="AE1470" s="5"/>
      <c r="AF1470" s="5"/>
      <c r="AG1470" s="5"/>
    </row>
    <row r="1471" spans="1:33" ht="15.95" customHeight="1" x14ac:dyDescent="0.3">
      <c r="A1471" s="22" t="b">
        <f t="shared" si="355"/>
        <v>1</v>
      </c>
      <c r="B1471" s="22" t="b">
        <f t="shared" si="356"/>
        <v>0</v>
      </c>
      <c r="C1471" s="22" t="b">
        <f t="shared" si="357"/>
        <v>0</v>
      </c>
      <c r="D1471" s="22" t="b">
        <f t="shared" si="358"/>
        <v>0</v>
      </c>
      <c r="E1471" s="22" t="b">
        <f t="shared" si="359"/>
        <v>0</v>
      </c>
      <c r="F1471" s="22" t="b">
        <f t="shared" si="370"/>
        <v>0</v>
      </c>
      <c r="G1471" s="22" t="b">
        <f t="shared" si="369"/>
        <v>0</v>
      </c>
      <c r="H1471" s="22" t="b">
        <f t="shared" si="360"/>
        <v>0</v>
      </c>
      <c r="I1471" s="22" t="b">
        <f t="shared" si="367"/>
        <v>0</v>
      </c>
      <c r="J1471" s="22" t="b">
        <f t="shared" si="361"/>
        <v>1</v>
      </c>
      <c r="K1471" s="3" t="str">
        <f>IF(AND(J1471,RIGHT(Y1471)="통"),Y1471,"")</f>
        <v>보정14통</v>
      </c>
      <c r="L1471" s="3" t="str">
        <f t="shared" si="362"/>
        <v>14</v>
      </c>
      <c r="M1471" s="22">
        <f t="shared" si="363"/>
        <v>14</v>
      </c>
      <c r="N1471" s="64" t="str">
        <f t="shared" si="368"/>
        <v>보정</v>
      </c>
      <c r="O1471" s="3" t="str">
        <f>IF(I1471,IF(I1472,CONCATENATE(Y1471,O1472),Y1471),"")</f>
        <v/>
      </c>
      <c r="P1471" s="19" t="str">
        <f>IF(G1471,O1471,IF(D1471,Y1471,""))</f>
        <v/>
      </c>
      <c r="Q1471" s="23">
        <f>_xlfn.XLOOKUP(R1471,summary!C1:C36,summary!B1:B36)</f>
        <v>43840</v>
      </c>
      <c r="R1471" s="24" t="str">
        <f t="shared" si="364"/>
        <v>보정동</v>
      </c>
      <c r="S1471" s="24" t="str">
        <f>IF(J1471,Y1471,S1470)</f>
        <v>보정14통</v>
      </c>
      <c r="T1471" s="24" t="str">
        <f>IF(J1471,P1472,T1470)</f>
        <v>(보정동, 성호샤인힐즈아파트)</v>
      </c>
      <c r="U1471" s="24" t="str">
        <f t="shared" si="365"/>
        <v>보정</v>
      </c>
      <c r="V1471" s="25">
        <f>IF(J1471,M1471,V1470)</f>
        <v>14</v>
      </c>
      <c r="W1471" s="25">
        <f t="shared" si="366"/>
        <v>1</v>
      </c>
      <c r="X1471" s="21" t="s">
        <v>40</v>
      </c>
      <c r="Y1471" s="2" t="s">
        <v>1720</v>
      </c>
      <c r="Z1471" s="2" t="s">
        <v>79</v>
      </c>
      <c r="AA1471" s="2" t="s">
        <v>1722</v>
      </c>
      <c r="AB1471" s="5"/>
      <c r="AC1471" s="5"/>
      <c r="AD1471" s="5"/>
      <c r="AE1471" s="5"/>
      <c r="AF1471" s="5"/>
      <c r="AG1471" s="5"/>
    </row>
    <row r="1472" spans="1:33" ht="15.95" customHeight="1" x14ac:dyDescent="0.3">
      <c r="A1472" s="22" t="b">
        <f t="shared" si="355"/>
        <v>1</v>
      </c>
      <c r="B1472" s="22" t="b">
        <f t="shared" si="356"/>
        <v>1</v>
      </c>
      <c r="C1472" s="22" t="b">
        <f t="shared" si="357"/>
        <v>0</v>
      </c>
      <c r="D1472" s="22" t="b">
        <f t="shared" si="358"/>
        <v>0</v>
      </c>
      <c r="E1472" s="22" t="b">
        <f t="shared" si="359"/>
        <v>1</v>
      </c>
      <c r="F1472" s="22" t="b">
        <f t="shared" si="370"/>
        <v>1</v>
      </c>
      <c r="G1472" s="22" t="b">
        <f t="shared" si="369"/>
        <v>1</v>
      </c>
      <c r="H1472" s="22" t="b">
        <f t="shared" si="360"/>
        <v>0</v>
      </c>
      <c r="I1472" s="22" t="b">
        <f t="shared" si="367"/>
        <v>1</v>
      </c>
      <c r="J1472" s="22" t="b">
        <f t="shared" si="361"/>
        <v>0</v>
      </c>
      <c r="K1472" s="3" t="str">
        <f>IF(AND(J1472,RIGHT(Y1472)="통"),Y1472,"")</f>
        <v/>
      </c>
      <c r="L1472" s="3" t="str">
        <f t="shared" si="362"/>
        <v/>
      </c>
      <c r="M1472" s="3" t="str">
        <f t="shared" si="363"/>
        <v/>
      </c>
      <c r="N1472" s="64" t="str">
        <f t="shared" si="368"/>
        <v/>
      </c>
      <c r="O1472" s="3" t="str">
        <f>IF(I1472,IF(I1473,CONCATENATE(Y1472,O1473),Y1472),"")</f>
        <v>(보정동, 성호샤인힐즈아파트)</v>
      </c>
      <c r="P1472" s="19" t="str">
        <f>IF(G1472,O1472,IF(D1472,Y1472,""))</f>
        <v>(보정동, 성호샤인힐즈아파트)</v>
      </c>
      <c r="Q1472" s="23">
        <f>_xlfn.XLOOKUP(R1472,summary!C1:C36,summary!B1:B36)</f>
        <v>43840</v>
      </c>
      <c r="R1472" s="24" t="str">
        <f t="shared" si="364"/>
        <v>보정동</v>
      </c>
      <c r="S1472" s="24" t="str">
        <f>IF(J1472,Y1472,S1471)</f>
        <v>보정14통</v>
      </c>
      <c r="T1472" s="24" t="str">
        <f>IF(J1472,P1473,T1471)</f>
        <v>(보정동, 성호샤인힐즈아파트)</v>
      </c>
      <c r="U1472" s="24" t="str">
        <f t="shared" si="365"/>
        <v>보정</v>
      </c>
      <c r="V1472" s="25">
        <f>IF(J1472,M1472,V1471)</f>
        <v>14</v>
      </c>
      <c r="W1472" s="25">
        <f t="shared" si="366"/>
        <v>2</v>
      </c>
      <c r="X1472" s="26"/>
      <c r="Y1472" s="2" t="s">
        <v>1600</v>
      </c>
      <c r="Z1472" s="2" t="s">
        <v>81</v>
      </c>
      <c r="AA1472" s="2" t="s">
        <v>1723</v>
      </c>
      <c r="AB1472" s="5"/>
      <c r="AC1472" s="5"/>
      <c r="AD1472" s="5"/>
      <c r="AE1472" s="5"/>
      <c r="AF1472" s="5"/>
      <c r="AG1472" s="5"/>
    </row>
    <row r="1473" spans="1:33" ht="15.95" customHeight="1" x14ac:dyDescent="0.3">
      <c r="A1473" s="22" t="b">
        <f t="shared" si="355"/>
        <v>1</v>
      </c>
      <c r="B1473" s="22" t="b">
        <f t="shared" si="356"/>
        <v>0</v>
      </c>
      <c r="C1473" s="22" t="b">
        <f t="shared" si="357"/>
        <v>0</v>
      </c>
      <c r="D1473" s="22" t="b">
        <f t="shared" si="358"/>
        <v>0</v>
      </c>
      <c r="E1473" s="22" t="b">
        <f t="shared" si="359"/>
        <v>0</v>
      </c>
      <c r="F1473" s="22" t="b">
        <f t="shared" si="370"/>
        <v>0</v>
      </c>
      <c r="G1473" s="22" t="b">
        <f t="shared" si="369"/>
        <v>0</v>
      </c>
      <c r="H1473" s="22" t="b">
        <f t="shared" si="360"/>
        <v>0</v>
      </c>
      <c r="I1473" s="22" t="b">
        <f t="shared" si="367"/>
        <v>1</v>
      </c>
      <c r="J1473" s="22" t="b">
        <f t="shared" si="361"/>
        <v>0</v>
      </c>
      <c r="K1473" s="3" t="str">
        <f>IF(AND(J1473,RIGHT(Y1473)="통"),Y1473,"")</f>
        <v/>
      </c>
      <c r="L1473" s="3" t="str">
        <f t="shared" si="362"/>
        <v/>
      </c>
      <c r="M1473" s="3" t="str">
        <f t="shared" si="363"/>
        <v/>
      </c>
      <c r="N1473" s="64" t="str">
        <f t="shared" si="368"/>
        <v/>
      </c>
      <c r="O1473" s="3" t="str">
        <f>IF(I1473,IF(I1474,CONCATENATE(Y1473,O1474),Y1473),"")</f>
        <v>성호샤인힐즈아파트)</v>
      </c>
      <c r="P1473" s="19" t="str">
        <f>IF(G1473,O1473,IF(D1473,Y1473,""))</f>
        <v/>
      </c>
      <c r="Q1473" s="23">
        <f>_xlfn.XLOOKUP(R1473,summary!C1:C36,summary!B1:B36)</f>
        <v>43840</v>
      </c>
      <c r="R1473" s="24" t="str">
        <f t="shared" si="364"/>
        <v>보정동</v>
      </c>
      <c r="S1473" s="24" t="str">
        <f>IF(J1473,Y1473,S1472)</f>
        <v>보정14통</v>
      </c>
      <c r="T1473" s="24" t="str">
        <f>IF(J1473,P1474,T1472)</f>
        <v>(보정동, 성호샤인힐즈아파트)</v>
      </c>
      <c r="U1473" s="24" t="str">
        <f t="shared" si="365"/>
        <v>보정</v>
      </c>
      <c r="V1473" s="25">
        <f>IF(J1473,M1473,V1472)</f>
        <v>14</v>
      </c>
      <c r="W1473" s="25">
        <f t="shared" si="366"/>
        <v>3</v>
      </c>
      <c r="X1473" s="26"/>
      <c r="Y1473" s="2" t="s">
        <v>1724</v>
      </c>
      <c r="Z1473" s="2" t="s">
        <v>83</v>
      </c>
      <c r="AA1473" s="2" t="s">
        <v>1725</v>
      </c>
      <c r="AB1473" s="5"/>
      <c r="AC1473" s="5"/>
      <c r="AD1473" s="5"/>
      <c r="AE1473" s="5"/>
      <c r="AF1473" s="5"/>
      <c r="AG1473" s="5"/>
    </row>
    <row r="1474" spans="1:33" ht="15.95" customHeight="1" x14ac:dyDescent="0.3">
      <c r="A1474" s="22" t="b">
        <f t="shared" ref="A1474:A1537" si="371">LEN(Y1474)&gt;0</f>
        <v>1</v>
      </c>
      <c r="B1474" s="22" t="b">
        <f t="shared" ref="B1474:B1537" si="372">LEFT(Y1474)="("</f>
        <v>0</v>
      </c>
      <c r="C1474" s="22" t="b">
        <f t="shared" ref="C1474:C1537" si="373">RIGHT(Y1474)=")"</f>
        <v>1</v>
      </c>
      <c r="D1474" s="22" t="b">
        <f t="shared" ref="D1474:D1537" si="374">AND(B1474,C1474)</f>
        <v>0</v>
      </c>
      <c r="E1474" s="22" t="b">
        <f t="shared" ref="E1474:E1537" si="375">OR(B1474,C1474)</f>
        <v>1</v>
      </c>
      <c r="F1474" s="22" t="b">
        <f t="shared" si="370"/>
        <v>1</v>
      </c>
      <c r="G1474" s="22" t="b">
        <f t="shared" si="369"/>
        <v>0</v>
      </c>
      <c r="H1474" s="22" t="b">
        <f t="shared" ref="H1474:H1537" si="376">AND(C1474,$F1474)</f>
        <v>1</v>
      </c>
      <c r="I1474" s="22" t="b">
        <f t="shared" si="367"/>
        <v>1</v>
      </c>
      <c r="J1474" s="22" t="b">
        <f t="shared" ref="J1474:J1537" si="377">AND(A1474,NOT(B1474),NOT(I1474))</f>
        <v>0</v>
      </c>
      <c r="K1474" s="3" t="str">
        <f>IF(AND(J1474,RIGHT(Y1474)="통"),Y1474,"")</f>
        <v/>
      </c>
      <c r="L1474" s="3" t="str">
        <f t="shared" ref="L1474:L1537" si="378">RIGHT(SUBSTITUTE(K1474,"통",""),2)</f>
        <v/>
      </c>
      <c r="M1474" s="3" t="str">
        <f t="shared" ref="M1474:M1537" si="379">IF(LEN(L1474)=0,"",IF(CODE(L1474)&lt;60,VALUE(L1474),VALUE(RIGHT(L1474))))</f>
        <v/>
      </c>
      <c r="N1474" s="64" t="str">
        <f t="shared" si="368"/>
        <v/>
      </c>
      <c r="O1474" s="3" t="str">
        <f>IF(I1474,IF(I1475,CONCATENATE(Y1474,O1475),Y1474),"")</f>
        <v>아파트)</v>
      </c>
      <c r="P1474" s="19" t="str">
        <f>IF(G1474,O1474,IF(D1474,Y1474,""))</f>
        <v/>
      </c>
      <c r="Q1474" s="23">
        <f>_xlfn.XLOOKUP(R1474,summary!C1:C36,summary!B1:B36)</f>
        <v>43840</v>
      </c>
      <c r="R1474" s="24" t="str">
        <f t="shared" ref="R1474:R1537" si="380">IF($X1474="",R1473,$X1474)</f>
        <v>보정동</v>
      </c>
      <c r="S1474" s="24" t="str">
        <f>IF(J1474,Y1474,S1473)</f>
        <v>보정14통</v>
      </c>
      <c r="T1474" s="24" t="str">
        <f>IF(J1474,P1475,T1473)</f>
        <v>(보정동, 성호샤인힐즈아파트)</v>
      </c>
      <c r="U1474" s="24" t="str">
        <f t="shared" ref="U1474:U1537" si="381">IF($J1474,N1474,U1473)</f>
        <v>보정</v>
      </c>
      <c r="V1474" s="25">
        <f>IF(J1474,M1474,V1473)</f>
        <v>14</v>
      </c>
      <c r="W1474" s="25">
        <f t="shared" ref="W1474:W1537" si="382">IF(ISBLANK(Z1474),"",IF(LEN(TRIM(Z1474))&lt;4,VALUE(SUBSTITUTE(TRIM(Z1474),"반","")),""))</f>
        <v>4</v>
      </c>
      <c r="X1474" s="26"/>
      <c r="Y1474" s="2" t="s">
        <v>165</v>
      </c>
      <c r="Z1474" s="2" t="s">
        <v>90</v>
      </c>
      <c r="AA1474" s="2" t="s">
        <v>1726</v>
      </c>
      <c r="AB1474" s="5"/>
      <c r="AC1474" s="5"/>
      <c r="AD1474" s="5"/>
      <c r="AE1474" s="5"/>
      <c r="AF1474" s="5"/>
      <c r="AG1474" s="5"/>
    </row>
    <row r="1475" spans="1:33" ht="15.95" customHeight="1" x14ac:dyDescent="0.3">
      <c r="A1475" s="22" t="b">
        <f t="shared" si="371"/>
        <v>0</v>
      </c>
      <c r="B1475" s="22" t="b">
        <f t="shared" si="372"/>
        <v>0</v>
      </c>
      <c r="C1475" s="22" t="b">
        <f t="shared" si="373"/>
        <v>0</v>
      </c>
      <c r="D1475" s="22" t="b">
        <f t="shared" si="374"/>
        <v>0</v>
      </c>
      <c r="E1475" s="22" t="b">
        <f t="shared" si="375"/>
        <v>0</v>
      </c>
      <c r="F1475" s="22" t="b">
        <f t="shared" si="370"/>
        <v>0</v>
      </c>
      <c r="G1475" s="22" t="b">
        <f t="shared" si="369"/>
        <v>0</v>
      </c>
      <c r="H1475" s="22" t="b">
        <f t="shared" si="376"/>
        <v>0</v>
      </c>
      <c r="I1475" s="22" t="b">
        <f t="shared" ref="I1475:I1538" si="383">IF(G1475,G1475,IF(H1474,FALSE,I1474))</f>
        <v>0</v>
      </c>
      <c r="J1475" s="22" t="b">
        <f t="shared" si="377"/>
        <v>0</v>
      </c>
      <c r="K1475" s="3" t="str">
        <f>IF(AND(J1475,RIGHT(Y1475)="통"),Y1475,"")</f>
        <v/>
      </c>
      <c r="L1475" s="3" t="str">
        <f t="shared" si="378"/>
        <v/>
      </c>
      <c r="M1475" s="3" t="str">
        <f t="shared" si="379"/>
        <v/>
      </c>
      <c r="N1475" s="64" t="str">
        <f t="shared" ref="N1475:N1538" si="384">SUBSTITUTE(K1475,_xlfn.CONCAT(M1475,"통"),"")</f>
        <v/>
      </c>
      <c r="O1475" s="3" t="str">
        <f>IF(I1475,IF(I1476,CONCATENATE(Y1475,O1476),Y1475),"")</f>
        <v/>
      </c>
      <c r="P1475" s="19" t="str">
        <f>IF(G1475,O1475,IF(D1475,Y1475,""))</f>
        <v/>
      </c>
      <c r="Q1475" s="23">
        <f>_xlfn.XLOOKUP(R1475,summary!C1:C36,summary!B1:B36)</f>
        <v>43840</v>
      </c>
      <c r="R1475" s="24" t="str">
        <f t="shared" si="380"/>
        <v>보정동</v>
      </c>
      <c r="S1475" s="24" t="str">
        <f>IF(J1475,Y1475,S1474)</f>
        <v>보정14통</v>
      </c>
      <c r="T1475" s="24" t="str">
        <f>IF(J1475,P1476,T1474)</f>
        <v>(보정동, 성호샤인힐즈아파트)</v>
      </c>
      <c r="U1475" s="24" t="str">
        <f t="shared" si="381"/>
        <v>보정</v>
      </c>
      <c r="V1475" s="25">
        <f>IF(J1475,M1475,V1474)</f>
        <v>14</v>
      </c>
      <c r="W1475" s="25">
        <f t="shared" si="382"/>
        <v>5</v>
      </c>
      <c r="X1475" s="26"/>
      <c r="Y1475" s="7"/>
      <c r="Z1475" s="2" t="s">
        <v>106</v>
      </c>
      <c r="AA1475" s="2" t="s">
        <v>1727</v>
      </c>
      <c r="AB1475" s="5"/>
      <c r="AC1475" s="5"/>
      <c r="AD1475" s="5"/>
      <c r="AE1475" s="5"/>
      <c r="AF1475" s="5"/>
      <c r="AG1475" s="5"/>
    </row>
    <row r="1476" spans="1:33" ht="15.95" customHeight="1" x14ac:dyDescent="0.3">
      <c r="A1476" s="22" t="b">
        <f t="shared" si="371"/>
        <v>0</v>
      </c>
      <c r="B1476" s="22" t="b">
        <f t="shared" si="372"/>
        <v>0</v>
      </c>
      <c r="C1476" s="22" t="b">
        <f t="shared" si="373"/>
        <v>0</v>
      </c>
      <c r="D1476" s="22" t="b">
        <f t="shared" si="374"/>
        <v>0</v>
      </c>
      <c r="E1476" s="22" t="b">
        <f t="shared" si="375"/>
        <v>0</v>
      </c>
      <c r="F1476" s="22" t="b">
        <f t="shared" si="370"/>
        <v>0</v>
      </c>
      <c r="G1476" s="22" t="b">
        <f t="shared" si="369"/>
        <v>0</v>
      </c>
      <c r="H1476" s="22" t="b">
        <f t="shared" si="376"/>
        <v>0</v>
      </c>
      <c r="I1476" s="22" t="b">
        <f t="shared" si="383"/>
        <v>0</v>
      </c>
      <c r="J1476" s="22" t="b">
        <f t="shared" si="377"/>
        <v>0</v>
      </c>
      <c r="K1476" s="3" t="str">
        <f>IF(AND(J1476,RIGHT(Y1476)="통"),Y1476,"")</f>
        <v/>
      </c>
      <c r="L1476" s="3" t="str">
        <f t="shared" si="378"/>
        <v/>
      </c>
      <c r="M1476" s="3" t="str">
        <f t="shared" si="379"/>
        <v/>
      </c>
      <c r="N1476" s="64" t="str">
        <f t="shared" si="384"/>
        <v/>
      </c>
      <c r="O1476" s="3" t="str">
        <f>IF(I1476,IF(I1477,CONCATENATE(Y1476,O1477),Y1476),"")</f>
        <v/>
      </c>
      <c r="P1476" s="19" t="str">
        <f>IF(G1476,O1476,IF(D1476,Y1476,""))</f>
        <v/>
      </c>
      <c r="Q1476" s="23">
        <f>_xlfn.XLOOKUP(R1476,summary!C1:C36,summary!B1:B36)</f>
        <v>43840</v>
      </c>
      <c r="R1476" s="24" t="str">
        <f t="shared" si="380"/>
        <v>보정동</v>
      </c>
      <c r="S1476" s="24" t="str">
        <f>IF(J1476,Y1476,S1475)</f>
        <v>보정14통</v>
      </c>
      <c r="T1476" s="24" t="str">
        <f>IF(J1476,P1477,T1475)</f>
        <v>(보정동, 성호샤인힐즈아파트)</v>
      </c>
      <c r="U1476" s="24" t="str">
        <f t="shared" si="381"/>
        <v>보정</v>
      </c>
      <c r="V1476" s="25">
        <f>IF(J1476,M1476,V1475)</f>
        <v>14</v>
      </c>
      <c r="W1476" s="25">
        <f t="shared" si="382"/>
        <v>6</v>
      </c>
      <c r="X1476" s="26"/>
      <c r="Y1476" s="7"/>
      <c r="Z1476" s="2" t="s">
        <v>108</v>
      </c>
      <c r="AA1476" s="2" t="s">
        <v>1728</v>
      </c>
      <c r="AB1476" s="5"/>
      <c r="AC1476" s="5"/>
      <c r="AD1476" s="5"/>
      <c r="AE1476" s="5"/>
      <c r="AF1476" s="5"/>
      <c r="AG1476" s="5"/>
    </row>
    <row r="1477" spans="1:33" ht="15.95" customHeight="1" x14ac:dyDescent="0.3">
      <c r="A1477" s="22" t="b">
        <f t="shared" si="371"/>
        <v>0</v>
      </c>
      <c r="B1477" s="22" t="b">
        <f t="shared" si="372"/>
        <v>0</v>
      </c>
      <c r="C1477" s="22" t="b">
        <f t="shared" si="373"/>
        <v>0</v>
      </c>
      <c r="D1477" s="22" t="b">
        <f t="shared" si="374"/>
        <v>0</v>
      </c>
      <c r="E1477" s="22" t="b">
        <f t="shared" si="375"/>
        <v>0</v>
      </c>
      <c r="F1477" s="22" t="b">
        <f t="shared" si="370"/>
        <v>0</v>
      </c>
      <c r="G1477" s="22" t="b">
        <f t="shared" si="369"/>
        <v>0</v>
      </c>
      <c r="H1477" s="22" t="b">
        <f t="shared" si="376"/>
        <v>0</v>
      </c>
      <c r="I1477" s="22" t="b">
        <f t="shared" si="383"/>
        <v>0</v>
      </c>
      <c r="J1477" s="22" t="b">
        <f t="shared" si="377"/>
        <v>0</v>
      </c>
      <c r="K1477" s="3" t="str">
        <f>IF(AND(J1477,RIGHT(Y1477)="통"),Y1477,"")</f>
        <v/>
      </c>
      <c r="L1477" s="3" t="str">
        <f t="shared" si="378"/>
        <v/>
      </c>
      <c r="M1477" s="3" t="str">
        <f t="shared" si="379"/>
        <v/>
      </c>
      <c r="N1477" s="64" t="str">
        <f t="shared" si="384"/>
        <v/>
      </c>
      <c r="O1477" s="3" t="str">
        <f>IF(I1477,IF(I1478,CONCATENATE(Y1477,O1478),Y1477),"")</f>
        <v/>
      </c>
      <c r="P1477" s="19" t="str">
        <f>IF(G1477,O1477,IF(D1477,Y1477,""))</f>
        <v/>
      </c>
      <c r="Q1477" s="23">
        <f>_xlfn.XLOOKUP(R1477,summary!C1:C36,summary!B1:B36)</f>
        <v>43840</v>
      </c>
      <c r="R1477" s="24" t="str">
        <f t="shared" si="380"/>
        <v>보정동</v>
      </c>
      <c r="S1477" s="24" t="str">
        <f>IF(J1477,Y1477,S1476)</f>
        <v>보정14통</v>
      </c>
      <c r="T1477" s="24" t="str">
        <f>IF(J1477,P1478,T1476)</f>
        <v>(보정동, 성호샤인힐즈아파트)</v>
      </c>
      <c r="U1477" s="24" t="str">
        <f t="shared" si="381"/>
        <v>보정</v>
      </c>
      <c r="V1477" s="25">
        <f>IF(J1477,M1477,V1476)</f>
        <v>14</v>
      </c>
      <c r="W1477" s="25">
        <f t="shared" si="382"/>
        <v>7</v>
      </c>
      <c r="X1477" s="26"/>
      <c r="Y1477" s="7"/>
      <c r="Z1477" s="2" t="s">
        <v>110</v>
      </c>
      <c r="AA1477" s="2" t="s">
        <v>1729</v>
      </c>
      <c r="AB1477" s="5"/>
      <c r="AC1477" s="5"/>
      <c r="AD1477" s="5"/>
      <c r="AE1477" s="5"/>
      <c r="AF1477" s="5"/>
      <c r="AG1477" s="5"/>
    </row>
    <row r="1478" spans="1:33" ht="15.95" customHeight="1" x14ac:dyDescent="0.3">
      <c r="A1478" s="22" t="b">
        <f t="shared" si="371"/>
        <v>0</v>
      </c>
      <c r="B1478" s="22" t="b">
        <f t="shared" si="372"/>
        <v>0</v>
      </c>
      <c r="C1478" s="22" t="b">
        <f t="shared" si="373"/>
        <v>0</v>
      </c>
      <c r="D1478" s="22" t="b">
        <f t="shared" si="374"/>
        <v>0</v>
      </c>
      <c r="E1478" s="22" t="b">
        <f t="shared" si="375"/>
        <v>0</v>
      </c>
      <c r="F1478" s="22" t="b">
        <f t="shared" si="370"/>
        <v>0</v>
      </c>
      <c r="G1478" s="22" t="b">
        <f t="shared" si="369"/>
        <v>0</v>
      </c>
      <c r="H1478" s="22" t="b">
        <f t="shared" si="376"/>
        <v>0</v>
      </c>
      <c r="I1478" s="22" t="b">
        <f t="shared" si="383"/>
        <v>0</v>
      </c>
      <c r="J1478" s="22" t="b">
        <f t="shared" si="377"/>
        <v>0</v>
      </c>
      <c r="K1478" s="3" t="str">
        <f>IF(AND(J1478,RIGHT(Y1478)="통"),Y1478,"")</f>
        <v/>
      </c>
      <c r="L1478" s="3" t="str">
        <f t="shared" si="378"/>
        <v/>
      </c>
      <c r="M1478" s="3" t="str">
        <f t="shared" si="379"/>
        <v/>
      </c>
      <c r="N1478" s="64" t="str">
        <f t="shared" si="384"/>
        <v/>
      </c>
      <c r="O1478" s="3" t="str">
        <f>IF(I1478,IF(I1479,CONCATENATE(Y1478,O1479),Y1478),"")</f>
        <v/>
      </c>
      <c r="P1478" s="19" t="str">
        <f>IF(G1478,O1478,IF(D1478,Y1478,""))</f>
        <v/>
      </c>
      <c r="Q1478" s="23">
        <f>_xlfn.XLOOKUP(R1478,summary!C1:C36,summary!B1:B36)</f>
        <v>43840</v>
      </c>
      <c r="R1478" s="24" t="str">
        <f t="shared" si="380"/>
        <v>보정동</v>
      </c>
      <c r="S1478" s="24" t="str">
        <f>IF(J1478,Y1478,S1477)</f>
        <v>보정14통</v>
      </c>
      <c r="T1478" s="24" t="str">
        <f>IF(J1478,P1479,T1477)</f>
        <v>(보정동, 성호샤인힐즈아파트)</v>
      </c>
      <c r="U1478" s="24" t="str">
        <f t="shared" si="381"/>
        <v>보정</v>
      </c>
      <c r="V1478" s="25">
        <f>IF(J1478,M1478,V1477)</f>
        <v>14</v>
      </c>
      <c r="W1478" s="25">
        <f t="shared" si="382"/>
        <v>8</v>
      </c>
      <c r="X1478" s="26"/>
      <c r="Y1478" s="7"/>
      <c r="Z1478" s="2" t="s">
        <v>112</v>
      </c>
      <c r="AA1478" s="2" t="s">
        <v>1730</v>
      </c>
      <c r="AB1478" s="5"/>
      <c r="AC1478" s="5"/>
      <c r="AD1478" s="5"/>
      <c r="AE1478" s="5"/>
      <c r="AF1478" s="5"/>
      <c r="AG1478" s="5"/>
    </row>
    <row r="1479" spans="1:33" ht="15.95" customHeight="1" x14ac:dyDescent="0.3">
      <c r="A1479" s="22" t="b">
        <f t="shared" si="371"/>
        <v>0</v>
      </c>
      <c r="B1479" s="22" t="b">
        <f t="shared" si="372"/>
        <v>0</v>
      </c>
      <c r="C1479" s="22" t="b">
        <f t="shared" si="373"/>
        <v>0</v>
      </c>
      <c r="D1479" s="22" t="b">
        <f t="shared" si="374"/>
        <v>0</v>
      </c>
      <c r="E1479" s="22" t="b">
        <f t="shared" si="375"/>
        <v>0</v>
      </c>
      <c r="F1479" s="22" t="b">
        <f t="shared" si="370"/>
        <v>0</v>
      </c>
      <c r="G1479" s="22" t="b">
        <f t="shared" si="369"/>
        <v>0</v>
      </c>
      <c r="H1479" s="22" t="b">
        <f t="shared" si="376"/>
        <v>0</v>
      </c>
      <c r="I1479" s="22" t="b">
        <f t="shared" si="383"/>
        <v>0</v>
      </c>
      <c r="J1479" s="22" t="b">
        <f t="shared" si="377"/>
        <v>0</v>
      </c>
      <c r="K1479" s="3" t="str">
        <f>IF(AND(J1479,RIGHT(Y1479)="통"),Y1479,"")</f>
        <v/>
      </c>
      <c r="L1479" s="3" t="str">
        <f t="shared" si="378"/>
        <v/>
      </c>
      <c r="M1479" s="3" t="str">
        <f t="shared" si="379"/>
        <v/>
      </c>
      <c r="N1479" s="64" t="str">
        <f t="shared" si="384"/>
        <v/>
      </c>
      <c r="O1479" s="3" t="str">
        <f>IF(I1479,IF(I1480,CONCATENATE(Y1479,O1480),Y1479),"")</f>
        <v/>
      </c>
      <c r="P1479" s="19" t="str">
        <f>IF(G1479,O1479,IF(D1479,Y1479,""))</f>
        <v/>
      </c>
      <c r="Q1479" s="23">
        <f>_xlfn.XLOOKUP(R1479,summary!C1:C36,summary!B1:B36)</f>
        <v>43840</v>
      </c>
      <c r="R1479" s="24" t="str">
        <f t="shared" si="380"/>
        <v>보정동</v>
      </c>
      <c r="S1479" s="24" t="str">
        <f>IF(J1479,Y1479,S1478)</f>
        <v>보정14통</v>
      </c>
      <c r="T1479" s="24" t="str">
        <f>IF(J1479,P1480,T1478)</f>
        <v>(보정동, 성호샤인힐즈아파트)</v>
      </c>
      <c r="U1479" s="24" t="str">
        <f t="shared" si="381"/>
        <v>보정</v>
      </c>
      <c r="V1479" s="25">
        <f>IF(J1479,M1479,V1478)</f>
        <v>14</v>
      </c>
      <c r="W1479" s="25">
        <f t="shared" si="382"/>
        <v>9</v>
      </c>
      <c r="X1479" s="26"/>
      <c r="Y1479" s="7"/>
      <c r="Z1479" s="2" t="s">
        <v>114</v>
      </c>
      <c r="AA1479" s="2" t="s">
        <v>1731</v>
      </c>
      <c r="AB1479" s="5"/>
      <c r="AC1479" s="5"/>
      <c r="AD1479" s="5"/>
      <c r="AE1479" s="5"/>
      <c r="AF1479" s="5"/>
      <c r="AG1479" s="5"/>
    </row>
    <row r="1480" spans="1:33" ht="15.95" customHeight="1" x14ac:dyDescent="0.3">
      <c r="A1480" s="22" t="b">
        <f t="shared" si="371"/>
        <v>0</v>
      </c>
      <c r="B1480" s="22" t="b">
        <f t="shared" si="372"/>
        <v>0</v>
      </c>
      <c r="C1480" s="22" t="b">
        <f t="shared" si="373"/>
        <v>0</v>
      </c>
      <c r="D1480" s="22" t="b">
        <f t="shared" si="374"/>
        <v>0</v>
      </c>
      <c r="E1480" s="22" t="b">
        <f t="shared" si="375"/>
        <v>0</v>
      </c>
      <c r="F1480" s="22" t="b">
        <f t="shared" si="370"/>
        <v>0</v>
      </c>
      <c r="G1480" s="22" t="b">
        <f t="shared" si="369"/>
        <v>0</v>
      </c>
      <c r="H1480" s="22" t="b">
        <f t="shared" si="376"/>
        <v>0</v>
      </c>
      <c r="I1480" s="22" t="b">
        <f t="shared" si="383"/>
        <v>0</v>
      </c>
      <c r="J1480" s="22" t="b">
        <f t="shared" si="377"/>
        <v>0</v>
      </c>
      <c r="K1480" s="3" t="str">
        <f>IF(AND(J1480,RIGHT(Y1480)="통"),Y1480,"")</f>
        <v/>
      </c>
      <c r="L1480" s="3" t="str">
        <f t="shared" si="378"/>
        <v/>
      </c>
      <c r="M1480" s="3" t="str">
        <f t="shared" si="379"/>
        <v/>
      </c>
      <c r="N1480" s="64" t="str">
        <f t="shared" si="384"/>
        <v/>
      </c>
      <c r="O1480" s="3" t="str">
        <f>IF(I1480,IF(I1481,CONCATENATE(Y1480,O1481),Y1480),"")</f>
        <v/>
      </c>
      <c r="P1480" s="19" t="str">
        <f>IF(G1480,O1480,IF(D1480,Y1480,""))</f>
        <v/>
      </c>
      <c r="Q1480" s="23">
        <f>_xlfn.XLOOKUP(R1480,summary!C1:C36,summary!B1:B36)</f>
        <v>43840</v>
      </c>
      <c r="R1480" s="24" t="str">
        <f t="shared" si="380"/>
        <v>보정동</v>
      </c>
      <c r="S1480" s="24" t="str">
        <f>IF(J1480,Y1480,S1479)</f>
        <v>보정14통</v>
      </c>
      <c r="T1480" s="24" t="str">
        <f>IF(J1480,P1481,T1479)</f>
        <v>(보정동, 성호샤인힐즈아파트)</v>
      </c>
      <c r="U1480" s="24" t="str">
        <f t="shared" si="381"/>
        <v>보정</v>
      </c>
      <c r="V1480" s="25">
        <f>IF(J1480,M1480,V1479)</f>
        <v>14</v>
      </c>
      <c r="W1480" s="25">
        <f t="shared" si="382"/>
        <v>10</v>
      </c>
      <c r="X1480" s="26"/>
      <c r="Y1480" s="7"/>
      <c r="Z1480" s="2" t="s">
        <v>116</v>
      </c>
      <c r="AA1480" s="2" t="s">
        <v>1732</v>
      </c>
      <c r="AB1480" s="5"/>
      <c r="AC1480" s="5"/>
      <c r="AD1480" s="5"/>
      <c r="AE1480" s="5"/>
      <c r="AF1480" s="5"/>
      <c r="AG1480" s="5"/>
    </row>
    <row r="1481" spans="1:33" ht="15.95" customHeight="1" x14ac:dyDescent="0.3">
      <c r="A1481" s="22" t="b">
        <f t="shared" si="371"/>
        <v>0</v>
      </c>
      <c r="B1481" s="22" t="b">
        <f t="shared" si="372"/>
        <v>0</v>
      </c>
      <c r="C1481" s="22" t="b">
        <f t="shared" si="373"/>
        <v>0</v>
      </c>
      <c r="D1481" s="22" t="b">
        <f t="shared" si="374"/>
        <v>0</v>
      </c>
      <c r="E1481" s="22" t="b">
        <f t="shared" si="375"/>
        <v>0</v>
      </c>
      <c r="F1481" s="22" t="b">
        <f t="shared" si="370"/>
        <v>0</v>
      </c>
      <c r="G1481" s="22" t="b">
        <f t="shared" si="369"/>
        <v>0</v>
      </c>
      <c r="H1481" s="22" t="b">
        <f t="shared" si="376"/>
        <v>0</v>
      </c>
      <c r="I1481" s="22" t="b">
        <f t="shared" si="383"/>
        <v>0</v>
      </c>
      <c r="J1481" s="22" t="b">
        <f t="shared" si="377"/>
        <v>0</v>
      </c>
      <c r="K1481" s="3" t="str">
        <f>IF(AND(J1481,RIGHT(Y1481)="통"),Y1481,"")</f>
        <v/>
      </c>
      <c r="L1481" s="3" t="str">
        <f t="shared" si="378"/>
        <v/>
      </c>
      <c r="M1481" s="3" t="str">
        <f t="shared" si="379"/>
        <v/>
      </c>
      <c r="N1481" s="64" t="str">
        <f t="shared" si="384"/>
        <v/>
      </c>
      <c r="O1481" s="3" t="str">
        <f>IF(I1481,IF(I1482,CONCATENATE(Y1481,O1482),Y1481),"")</f>
        <v/>
      </c>
      <c r="P1481" s="19" t="str">
        <f>IF(G1481,O1481,IF(D1481,Y1481,""))</f>
        <v/>
      </c>
      <c r="Q1481" s="23">
        <f>_xlfn.XLOOKUP(R1481,summary!C1:C36,summary!B1:B36)</f>
        <v>43840</v>
      </c>
      <c r="R1481" s="24" t="str">
        <f t="shared" si="380"/>
        <v>보정동</v>
      </c>
      <c r="S1481" s="24" t="str">
        <f>IF(J1481,Y1481,S1480)</f>
        <v>보정14통</v>
      </c>
      <c r="T1481" s="24" t="str">
        <f>IF(J1481,P1482,T1480)</f>
        <v>(보정동, 성호샤인힐즈아파트)</v>
      </c>
      <c r="U1481" s="24" t="str">
        <f t="shared" si="381"/>
        <v>보정</v>
      </c>
      <c r="V1481" s="25">
        <f>IF(J1481,M1481,V1480)</f>
        <v>14</v>
      </c>
      <c r="W1481" s="25">
        <f t="shared" si="382"/>
        <v>11</v>
      </c>
      <c r="X1481" s="26"/>
      <c r="Y1481" s="7"/>
      <c r="Z1481" s="2" t="s">
        <v>118</v>
      </c>
      <c r="AA1481" s="2" t="s">
        <v>1733</v>
      </c>
      <c r="AB1481" s="5"/>
      <c r="AC1481" s="5"/>
      <c r="AD1481" s="5"/>
      <c r="AE1481" s="5"/>
      <c r="AF1481" s="5"/>
      <c r="AG1481" s="5"/>
    </row>
    <row r="1482" spans="1:33" ht="15.95" customHeight="1" x14ac:dyDescent="0.3">
      <c r="A1482" s="22" t="b">
        <f t="shared" si="371"/>
        <v>0</v>
      </c>
      <c r="B1482" s="22" t="b">
        <f t="shared" si="372"/>
        <v>0</v>
      </c>
      <c r="C1482" s="22" t="b">
        <f t="shared" si="373"/>
        <v>0</v>
      </c>
      <c r="D1482" s="22" t="b">
        <f t="shared" si="374"/>
        <v>0</v>
      </c>
      <c r="E1482" s="22" t="b">
        <f t="shared" si="375"/>
        <v>0</v>
      </c>
      <c r="F1482" s="22" t="b">
        <f t="shared" si="370"/>
        <v>0</v>
      </c>
      <c r="G1482" s="22" t="b">
        <f t="shared" si="369"/>
        <v>0</v>
      </c>
      <c r="H1482" s="22" t="b">
        <f t="shared" si="376"/>
        <v>0</v>
      </c>
      <c r="I1482" s="22" t="b">
        <f t="shared" si="383"/>
        <v>0</v>
      </c>
      <c r="J1482" s="22" t="b">
        <f t="shared" si="377"/>
        <v>0</v>
      </c>
      <c r="K1482" s="3" t="str">
        <f>IF(AND(J1482,RIGHT(Y1482)="통"),Y1482,"")</f>
        <v/>
      </c>
      <c r="L1482" s="3" t="str">
        <f t="shared" si="378"/>
        <v/>
      </c>
      <c r="M1482" s="3" t="str">
        <f t="shared" si="379"/>
        <v/>
      </c>
      <c r="N1482" s="64" t="str">
        <f t="shared" si="384"/>
        <v/>
      </c>
      <c r="O1482" s="3" t="str">
        <f>IF(I1482,IF(I1483,CONCATENATE(Y1482,O1483),Y1482),"")</f>
        <v/>
      </c>
      <c r="P1482" s="19" t="str">
        <f>IF(G1482,O1482,IF(D1482,Y1482,""))</f>
        <v/>
      </c>
      <c r="Q1482" s="23">
        <f>_xlfn.XLOOKUP(R1482,summary!C1:C36,summary!B1:B36)</f>
        <v>43840</v>
      </c>
      <c r="R1482" s="24" t="str">
        <f t="shared" si="380"/>
        <v>보정동</v>
      </c>
      <c r="S1482" s="24" t="str">
        <f>IF(J1482,Y1482,S1481)</f>
        <v>보정14통</v>
      </c>
      <c r="T1482" s="24" t="str">
        <f>IF(J1482,P1483,T1481)</f>
        <v>(보정동, 성호샤인힐즈아파트)</v>
      </c>
      <c r="U1482" s="24" t="str">
        <f t="shared" si="381"/>
        <v>보정</v>
      </c>
      <c r="V1482" s="25">
        <f>IF(J1482,M1482,V1481)</f>
        <v>14</v>
      </c>
      <c r="W1482" s="25">
        <f t="shared" si="382"/>
        <v>12</v>
      </c>
      <c r="X1482" s="26"/>
      <c r="Y1482" s="7"/>
      <c r="Z1482" s="2" t="s">
        <v>120</v>
      </c>
      <c r="AA1482" s="2" t="s">
        <v>1734</v>
      </c>
      <c r="AB1482" s="5"/>
      <c r="AC1482" s="5"/>
      <c r="AD1482" s="5"/>
      <c r="AE1482" s="5"/>
      <c r="AF1482" s="5"/>
      <c r="AG1482" s="5"/>
    </row>
    <row r="1483" spans="1:33" ht="15.95" customHeight="1" x14ac:dyDescent="0.3">
      <c r="A1483" s="22" t="b">
        <f t="shared" si="371"/>
        <v>0</v>
      </c>
      <c r="B1483" s="22" t="b">
        <f t="shared" si="372"/>
        <v>0</v>
      </c>
      <c r="C1483" s="22" t="b">
        <f t="shared" si="373"/>
        <v>0</v>
      </c>
      <c r="D1483" s="22" t="b">
        <f t="shared" si="374"/>
        <v>0</v>
      </c>
      <c r="E1483" s="22" t="b">
        <f t="shared" si="375"/>
        <v>0</v>
      </c>
      <c r="F1483" s="22" t="b">
        <f t="shared" si="370"/>
        <v>0</v>
      </c>
      <c r="G1483" s="22" t="b">
        <f t="shared" si="369"/>
        <v>0</v>
      </c>
      <c r="H1483" s="22" t="b">
        <f t="shared" si="376"/>
        <v>0</v>
      </c>
      <c r="I1483" s="22" t="b">
        <f t="shared" si="383"/>
        <v>0</v>
      </c>
      <c r="J1483" s="22" t="b">
        <f t="shared" si="377"/>
        <v>0</v>
      </c>
      <c r="K1483" s="3" t="str">
        <f>IF(AND(J1483,RIGHT(Y1483)="통"),Y1483,"")</f>
        <v/>
      </c>
      <c r="L1483" s="3" t="str">
        <f t="shared" si="378"/>
        <v/>
      </c>
      <c r="M1483" s="3" t="str">
        <f t="shared" si="379"/>
        <v/>
      </c>
      <c r="N1483" s="64" t="str">
        <f t="shared" si="384"/>
        <v/>
      </c>
      <c r="O1483" s="3" t="str">
        <f>IF(I1483,IF(I1484,CONCATENATE(Y1483,O1484),Y1483),"")</f>
        <v/>
      </c>
      <c r="P1483" s="19" t="str">
        <f>IF(G1483,O1483,IF(D1483,Y1483,""))</f>
        <v/>
      </c>
      <c r="Q1483" s="23">
        <f>_xlfn.XLOOKUP(R1483,summary!C1:C36,summary!B1:B36)</f>
        <v>43840</v>
      </c>
      <c r="R1483" s="24" t="str">
        <f t="shared" si="380"/>
        <v>보정동</v>
      </c>
      <c r="S1483" s="24" t="str">
        <f>IF(J1483,Y1483,S1482)</f>
        <v>보정14통</v>
      </c>
      <c r="T1483" s="24" t="str">
        <f>IF(J1483,P1484,T1482)</f>
        <v>(보정동, 성호샤인힐즈아파트)</v>
      </c>
      <c r="U1483" s="24" t="str">
        <f t="shared" si="381"/>
        <v>보정</v>
      </c>
      <c r="V1483" s="25">
        <f>IF(J1483,M1483,V1482)</f>
        <v>14</v>
      </c>
      <c r="W1483" s="25">
        <f t="shared" si="382"/>
        <v>13</v>
      </c>
      <c r="X1483" s="26"/>
      <c r="Y1483" s="7"/>
      <c r="Z1483" s="2" t="s">
        <v>137</v>
      </c>
      <c r="AA1483" s="2" t="s">
        <v>1735</v>
      </c>
      <c r="AB1483" s="5"/>
      <c r="AC1483" s="5"/>
      <c r="AD1483" s="5"/>
      <c r="AE1483" s="5"/>
      <c r="AF1483" s="5"/>
      <c r="AG1483" s="5"/>
    </row>
    <row r="1484" spans="1:33" ht="15.95" customHeight="1" x14ac:dyDescent="0.3">
      <c r="A1484" s="22" t="b">
        <f t="shared" si="371"/>
        <v>0</v>
      </c>
      <c r="B1484" s="22" t="b">
        <f t="shared" si="372"/>
        <v>0</v>
      </c>
      <c r="C1484" s="22" t="b">
        <f t="shared" si="373"/>
        <v>0</v>
      </c>
      <c r="D1484" s="22" t="b">
        <f t="shared" si="374"/>
        <v>0</v>
      </c>
      <c r="E1484" s="22" t="b">
        <f t="shared" si="375"/>
        <v>0</v>
      </c>
      <c r="F1484" s="22" t="b">
        <f t="shared" si="370"/>
        <v>0</v>
      </c>
      <c r="G1484" s="22" t="b">
        <f t="shared" si="369"/>
        <v>0</v>
      </c>
      <c r="H1484" s="22" t="b">
        <f t="shared" si="376"/>
        <v>0</v>
      </c>
      <c r="I1484" s="22" t="b">
        <f t="shared" si="383"/>
        <v>0</v>
      </c>
      <c r="J1484" s="22" t="b">
        <f t="shared" si="377"/>
        <v>0</v>
      </c>
      <c r="K1484" s="3" t="str">
        <f>IF(AND(J1484,RIGHT(Y1484)="통"),Y1484,"")</f>
        <v/>
      </c>
      <c r="L1484" s="3" t="str">
        <f t="shared" si="378"/>
        <v/>
      </c>
      <c r="M1484" s="3" t="str">
        <f t="shared" si="379"/>
        <v/>
      </c>
      <c r="N1484" s="64" t="str">
        <f t="shared" si="384"/>
        <v/>
      </c>
      <c r="O1484" s="3" t="str">
        <f>IF(I1484,IF(I1485,CONCATENATE(Y1484,O1485),Y1484),"")</f>
        <v/>
      </c>
      <c r="P1484" s="19" t="str">
        <f>IF(G1484,O1484,IF(D1484,Y1484,""))</f>
        <v/>
      </c>
      <c r="Q1484" s="23">
        <f>_xlfn.XLOOKUP(R1484,summary!C1:C36,summary!B1:B36)</f>
        <v>43840</v>
      </c>
      <c r="R1484" s="24" t="str">
        <f t="shared" si="380"/>
        <v>보정동</v>
      </c>
      <c r="S1484" s="24" t="str">
        <f>IF(J1484,Y1484,S1483)</f>
        <v>보정14통</v>
      </c>
      <c r="T1484" s="24" t="str">
        <f>IF(J1484,P1485,T1483)</f>
        <v>(보정동, 성호샤인힐즈아파트)</v>
      </c>
      <c r="U1484" s="24" t="str">
        <f t="shared" si="381"/>
        <v>보정</v>
      </c>
      <c r="V1484" s="25">
        <f>IF(J1484,M1484,V1483)</f>
        <v>14</v>
      </c>
      <c r="W1484" s="25">
        <f t="shared" si="382"/>
        <v>14</v>
      </c>
      <c r="X1484" s="26"/>
      <c r="Y1484" s="7"/>
      <c r="Z1484" s="2" t="s">
        <v>139</v>
      </c>
      <c r="AA1484" s="2" t="s">
        <v>1736</v>
      </c>
      <c r="AB1484" s="5"/>
      <c r="AC1484" s="5"/>
      <c r="AD1484" s="5"/>
      <c r="AE1484" s="5"/>
      <c r="AF1484" s="5"/>
      <c r="AG1484" s="5"/>
    </row>
    <row r="1485" spans="1:33" ht="15.95" customHeight="1" x14ac:dyDescent="0.3">
      <c r="A1485" s="22" t="b">
        <f t="shared" si="371"/>
        <v>0</v>
      </c>
      <c r="B1485" s="22" t="b">
        <f t="shared" si="372"/>
        <v>0</v>
      </c>
      <c r="C1485" s="22" t="b">
        <f t="shared" si="373"/>
        <v>0</v>
      </c>
      <c r="D1485" s="22" t="b">
        <f t="shared" si="374"/>
        <v>0</v>
      </c>
      <c r="E1485" s="22" t="b">
        <f t="shared" si="375"/>
        <v>0</v>
      </c>
      <c r="F1485" s="22" t="b">
        <f t="shared" si="370"/>
        <v>0</v>
      </c>
      <c r="G1485" s="22" t="b">
        <f t="shared" si="369"/>
        <v>0</v>
      </c>
      <c r="H1485" s="22" t="b">
        <f t="shared" si="376"/>
        <v>0</v>
      </c>
      <c r="I1485" s="22" t="b">
        <f t="shared" si="383"/>
        <v>0</v>
      </c>
      <c r="J1485" s="22" t="b">
        <f t="shared" si="377"/>
        <v>0</v>
      </c>
      <c r="K1485" s="3" t="str">
        <f>IF(AND(J1485,RIGHT(Y1485)="통"),Y1485,"")</f>
        <v/>
      </c>
      <c r="L1485" s="3" t="str">
        <f t="shared" si="378"/>
        <v/>
      </c>
      <c r="M1485" s="3" t="str">
        <f t="shared" si="379"/>
        <v/>
      </c>
      <c r="N1485" s="64" t="str">
        <f t="shared" si="384"/>
        <v/>
      </c>
      <c r="O1485" s="3" t="str">
        <f>IF(I1485,IF(I1486,CONCATENATE(Y1485,O1486),Y1485),"")</f>
        <v/>
      </c>
      <c r="P1485" s="19" t="str">
        <f>IF(G1485,O1485,IF(D1485,Y1485,""))</f>
        <v/>
      </c>
      <c r="Q1485" s="23">
        <f>_xlfn.XLOOKUP(R1485,summary!C1:C36,summary!B1:B36)</f>
        <v>43840</v>
      </c>
      <c r="R1485" s="24" t="str">
        <f t="shared" si="380"/>
        <v>보정동</v>
      </c>
      <c r="S1485" s="24" t="str">
        <f>IF(J1485,Y1485,S1484)</f>
        <v>보정14통</v>
      </c>
      <c r="T1485" s="24" t="str">
        <f>IF(J1485,P1486,T1484)</f>
        <v>(보정동, 성호샤인힐즈아파트)</v>
      </c>
      <c r="U1485" s="24" t="str">
        <f t="shared" si="381"/>
        <v>보정</v>
      </c>
      <c r="V1485" s="25">
        <f>IF(J1485,M1485,V1484)</f>
        <v>14</v>
      </c>
      <c r="W1485" s="25">
        <f t="shared" si="382"/>
        <v>15</v>
      </c>
      <c r="X1485" s="26"/>
      <c r="Y1485" s="7"/>
      <c r="Z1485" s="2" t="s">
        <v>306</v>
      </c>
      <c r="AA1485" s="2" t="s">
        <v>1737</v>
      </c>
      <c r="AB1485" s="5"/>
      <c r="AC1485" s="5"/>
      <c r="AD1485" s="5"/>
      <c r="AE1485" s="5"/>
      <c r="AF1485" s="5"/>
      <c r="AG1485" s="5"/>
    </row>
    <row r="1486" spans="1:33" ht="15.95" customHeight="1" x14ac:dyDescent="0.3">
      <c r="A1486" s="22" t="b">
        <f t="shared" si="371"/>
        <v>0</v>
      </c>
      <c r="B1486" s="22" t="b">
        <f t="shared" si="372"/>
        <v>0</v>
      </c>
      <c r="C1486" s="22" t="b">
        <f t="shared" si="373"/>
        <v>0</v>
      </c>
      <c r="D1486" s="22" t="b">
        <f t="shared" si="374"/>
        <v>0</v>
      </c>
      <c r="E1486" s="22" t="b">
        <f t="shared" si="375"/>
        <v>0</v>
      </c>
      <c r="F1486" s="22" t="b">
        <f t="shared" si="370"/>
        <v>0</v>
      </c>
      <c r="G1486" s="22" t="b">
        <f t="shared" si="369"/>
        <v>0</v>
      </c>
      <c r="H1486" s="22" t="b">
        <f t="shared" si="376"/>
        <v>0</v>
      </c>
      <c r="I1486" s="22" t="b">
        <f t="shared" si="383"/>
        <v>0</v>
      </c>
      <c r="J1486" s="22" t="b">
        <f t="shared" si="377"/>
        <v>0</v>
      </c>
      <c r="K1486" s="3" t="str">
        <f>IF(AND(J1486,RIGHT(Y1486)="통"),Y1486,"")</f>
        <v/>
      </c>
      <c r="L1486" s="3" t="str">
        <f t="shared" si="378"/>
        <v/>
      </c>
      <c r="M1486" s="3" t="str">
        <f t="shared" si="379"/>
        <v/>
      </c>
      <c r="N1486" s="64" t="str">
        <f t="shared" si="384"/>
        <v/>
      </c>
      <c r="O1486" s="3" t="str">
        <f>IF(I1486,IF(I1487,CONCATENATE(Y1486,O1487),Y1486),"")</f>
        <v/>
      </c>
      <c r="P1486" s="19" t="str">
        <f>IF(G1486,O1486,IF(D1486,Y1486,""))</f>
        <v/>
      </c>
      <c r="Q1486" s="23">
        <f>_xlfn.XLOOKUP(R1486,summary!C1:C36,summary!B1:B36)</f>
        <v>43840</v>
      </c>
      <c r="R1486" s="24" t="str">
        <f t="shared" si="380"/>
        <v>보정동</v>
      </c>
      <c r="S1486" s="24" t="str">
        <f>IF(J1486,Y1486,S1485)</f>
        <v>보정14통</v>
      </c>
      <c r="T1486" s="24" t="str">
        <f>IF(J1486,P1487,T1485)</f>
        <v>(보정동, 성호샤인힐즈아파트)</v>
      </c>
      <c r="U1486" s="24" t="str">
        <f t="shared" si="381"/>
        <v>보정</v>
      </c>
      <c r="V1486" s="25">
        <f>IF(J1486,M1486,V1485)</f>
        <v>14</v>
      </c>
      <c r="W1486" s="25">
        <f t="shared" si="382"/>
        <v>16</v>
      </c>
      <c r="X1486" s="26"/>
      <c r="Y1486" s="7"/>
      <c r="Z1486" s="2" t="s">
        <v>356</v>
      </c>
      <c r="AA1486" s="2" t="s">
        <v>1738</v>
      </c>
      <c r="AB1486" s="5"/>
      <c r="AC1486" s="5"/>
      <c r="AD1486" s="5"/>
      <c r="AE1486" s="5"/>
      <c r="AF1486" s="5"/>
      <c r="AG1486" s="5"/>
    </row>
    <row r="1487" spans="1:33" ht="15.95" customHeight="1" x14ac:dyDescent="0.3">
      <c r="A1487" s="22" t="b">
        <f t="shared" si="371"/>
        <v>0</v>
      </c>
      <c r="B1487" s="22" t="b">
        <f t="shared" si="372"/>
        <v>0</v>
      </c>
      <c r="C1487" s="22" t="b">
        <f t="shared" si="373"/>
        <v>0</v>
      </c>
      <c r="D1487" s="22" t="b">
        <f t="shared" si="374"/>
        <v>0</v>
      </c>
      <c r="E1487" s="22" t="b">
        <f t="shared" si="375"/>
        <v>0</v>
      </c>
      <c r="F1487" s="22" t="b">
        <f t="shared" si="370"/>
        <v>0</v>
      </c>
      <c r="G1487" s="22" t="b">
        <f t="shared" si="369"/>
        <v>0</v>
      </c>
      <c r="H1487" s="22" t="b">
        <f t="shared" si="376"/>
        <v>0</v>
      </c>
      <c r="I1487" s="22" t="b">
        <f t="shared" si="383"/>
        <v>0</v>
      </c>
      <c r="J1487" s="22" t="b">
        <f t="shared" si="377"/>
        <v>0</v>
      </c>
      <c r="K1487" s="3" t="str">
        <f>IF(AND(J1487,RIGHT(Y1487)="통"),Y1487,"")</f>
        <v/>
      </c>
      <c r="L1487" s="3" t="str">
        <f t="shared" si="378"/>
        <v/>
      </c>
      <c r="M1487" s="3" t="str">
        <f t="shared" si="379"/>
        <v/>
      </c>
      <c r="N1487" s="64" t="str">
        <f t="shared" si="384"/>
        <v/>
      </c>
      <c r="O1487" s="3" t="str">
        <f>IF(I1487,IF(I1488,CONCATENATE(Y1487,O1488),Y1487),"")</f>
        <v/>
      </c>
      <c r="P1487" s="19" t="str">
        <f>IF(G1487,O1487,IF(D1487,Y1487,""))</f>
        <v/>
      </c>
      <c r="Q1487" s="23">
        <f>_xlfn.XLOOKUP(R1487,summary!C1:C36,summary!B1:B36)</f>
        <v>43840</v>
      </c>
      <c r="R1487" s="24" t="str">
        <f t="shared" si="380"/>
        <v>보정동</v>
      </c>
      <c r="S1487" s="24" t="str">
        <f>IF(J1487,Y1487,S1486)</f>
        <v>보정14통</v>
      </c>
      <c r="T1487" s="24" t="str">
        <f>IF(J1487,P1488,T1486)</f>
        <v>(보정동, 성호샤인힐즈아파트)</v>
      </c>
      <c r="U1487" s="24" t="str">
        <f t="shared" si="381"/>
        <v>보정</v>
      </c>
      <c r="V1487" s="25">
        <f>IF(J1487,M1487,V1486)</f>
        <v>14</v>
      </c>
      <c r="W1487" s="25">
        <f t="shared" si="382"/>
        <v>17</v>
      </c>
      <c r="X1487" s="26"/>
      <c r="Y1487" s="7"/>
      <c r="Z1487" s="2" t="s">
        <v>416</v>
      </c>
      <c r="AA1487" s="2" t="s">
        <v>1739</v>
      </c>
      <c r="AB1487" s="5"/>
      <c r="AC1487" s="5"/>
      <c r="AD1487" s="5"/>
      <c r="AE1487" s="5"/>
      <c r="AF1487" s="5"/>
      <c r="AG1487" s="5"/>
    </row>
    <row r="1488" spans="1:33" ht="15.95" customHeight="1" x14ac:dyDescent="0.3">
      <c r="A1488" s="22" t="b">
        <f t="shared" si="371"/>
        <v>0</v>
      </c>
      <c r="B1488" s="22" t="b">
        <f t="shared" si="372"/>
        <v>0</v>
      </c>
      <c r="C1488" s="22" t="b">
        <f t="shared" si="373"/>
        <v>0</v>
      </c>
      <c r="D1488" s="22" t="b">
        <f t="shared" si="374"/>
        <v>0</v>
      </c>
      <c r="E1488" s="22" t="b">
        <f t="shared" si="375"/>
        <v>0</v>
      </c>
      <c r="F1488" s="22" t="b">
        <f t="shared" si="370"/>
        <v>0</v>
      </c>
      <c r="G1488" s="22" t="b">
        <f t="shared" si="369"/>
        <v>0</v>
      </c>
      <c r="H1488" s="22" t="b">
        <f t="shared" si="376"/>
        <v>0</v>
      </c>
      <c r="I1488" s="22" t="b">
        <f t="shared" si="383"/>
        <v>0</v>
      </c>
      <c r="J1488" s="22" t="b">
        <f t="shared" si="377"/>
        <v>0</v>
      </c>
      <c r="K1488" s="3" t="str">
        <f>IF(AND(J1488,RIGHT(Y1488)="통"),Y1488,"")</f>
        <v/>
      </c>
      <c r="L1488" s="3" t="str">
        <f t="shared" si="378"/>
        <v/>
      </c>
      <c r="M1488" s="3" t="str">
        <f t="shared" si="379"/>
        <v/>
      </c>
      <c r="N1488" s="64" t="str">
        <f t="shared" si="384"/>
        <v/>
      </c>
      <c r="O1488" s="3" t="str">
        <f>IF(I1488,IF(I1489,CONCATENATE(Y1488,O1489),Y1488),"")</f>
        <v/>
      </c>
      <c r="P1488" s="19" t="str">
        <f>IF(G1488,O1488,IF(D1488,Y1488,""))</f>
        <v/>
      </c>
      <c r="Q1488" s="23">
        <f>_xlfn.XLOOKUP(R1488,summary!C1:C36,summary!B1:B36)</f>
        <v>43840</v>
      </c>
      <c r="R1488" s="24" t="str">
        <f t="shared" si="380"/>
        <v>보정동</v>
      </c>
      <c r="S1488" s="24" t="str">
        <f>IF(J1488,Y1488,S1487)</f>
        <v>보정14통</v>
      </c>
      <c r="T1488" s="24" t="str">
        <f>IF(J1488,P1489,T1487)</f>
        <v>(보정동, 성호샤인힐즈아파트)</v>
      </c>
      <c r="U1488" s="24" t="str">
        <f t="shared" si="381"/>
        <v>보정</v>
      </c>
      <c r="V1488" s="25">
        <f>IF(J1488,M1488,V1487)</f>
        <v>14</v>
      </c>
      <c r="W1488" s="25">
        <f t="shared" si="382"/>
        <v>18</v>
      </c>
      <c r="X1488" s="26"/>
      <c r="Y1488" s="7"/>
      <c r="Z1488" s="2" t="s">
        <v>418</v>
      </c>
      <c r="AA1488" s="2" t="s">
        <v>1740</v>
      </c>
      <c r="AB1488" s="5"/>
      <c r="AC1488" s="5"/>
      <c r="AD1488" s="5"/>
      <c r="AE1488" s="5"/>
      <c r="AF1488" s="5"/>
      <c r="AG1488" s="5"/>
    </row>
    <row r="1489" spans="1:33" ht="15.95" customHeight="1" x14ac:dyDescent="0.3">
      <c r="A1489" s="22" t="b">
        <f t="shared" si="371"/>
        <v>0</v>
      </c>
      <c r="B1489" s="22" t="b">
        <f t="shared" si="372"/>
        <v>0</v>
      </c>
      <c r="C1489" s="22" t="b">
        <f t="shared" si="373"/>
        <v>0</v>
      </c>
      <c r="D1489" s="22" t="b">
        <f t="shared" si="374"/>
        <v>0</v>
      </c>
      <c r="E1489" s="22" t="b">
        <f t="shared" si="375"/>
        <v>0</v>
      </c>
      <c r="F1489" s="22" t="b">
        <f t="shared" si="370"/>
        <v>0</v>
      </c>
      <c r="G1489" s="22" t="b">
        <f t="shared" si="369"/>
        <v>0</v>
      </c>
      <c r="H1489" s="22" t="b">
        <f t="shared" si="376"/>
        <v>0</v>
      </c>
      <c r="I1489" s="22" t="b">
        <f t="shared" si="383"/>
        <v>0</v>
      </c>
      <c r="J1489" s="22" t="b">
        <f t="shared" si="377"/>
        <v>0</v>
      </c>
      <c r="K1489" s="3" t="str">
        <f>IF(AND(J1489,RIGHT(Y1489)="통"),Y1489,"")</f>
        <v/>
      </c>
      <c r="L1489" s="3" t="str">
        <f t="shared" si="378"/>
        <v/>
      </c>
      <c r="M1489" s="3" t="str">
        <f t="shared" si="379"/>
        <v/>
      </c>
      <c r="N1489" s="64" t="str">
        <f t="shared" si="384"/>
        <v/>
      </c>
      <c r="O1489" s="3" t="str">
        <f>IF(I1489,IF(I1490,CONCATENATE(Y1489,O1490),Y1489),"")</f>
        <v/>
      </c>
      <c r="P1489" s="19" t="str">
        <f>IF(G1489,O1489,IF(D1489,Y1489,""))</f>
        <v/>
      </c>
      <c r="Q1489" s="23">
        <f>_xlfn.XLOOKUP(R1489,summary!C1:C36,summary!B1:B36)</f>
        <v>43840</v>
      </c>
      <c r="R1489" s="24" t="str">
        <f t="shared" si="380"/>
        <v>보정동</v>
      </c>
      <c r="S1489" s="24" t="str">
        <f>IF(J1489,Y1489,S1488)</f>
        <v>보정14통</v>
      </c>
      <c r="T1489" s="24" t="str">
        <f>IF(J1489,P1490,T1488)</f>
        <v>(보정동, 성호샤인힐즈아파트)</v>
      </c>
      <c r="U1489" s="24" t="str">
        <f t="shared" si="381"/>
        <v>보정</v>
      </c>
      <c r="V1489" s="25">
        <f>IF(J1489,M1489,V1488)</f>
        <v>14</v>
      </c>
      <c r="W1489" s="25">
        <f t="shared" si="382"/>
        <v>19</v>
      </c>
      <c r="X1489" s="26"/>
      <c r="Y1489" s="7"/>
      <c r="Z1489" s="2" t="s">
        <v>439</v>
      </c>
      <c r="AA1489" s="2" t="s">
        <v>1741</v>
      </c>
      <c r="AB1489" s="5"/>
      <c r="AC1489" s="5"/>
      <c r="AD1489" s="5"/>
      <c r="AE1489" s="5"/>
      <c r="AF1489" s="5"/>
      <c r="AG1489" s="5"/>
    </row>
    <row r="1490" spans="1:33" ht="15.95" customHeight="1" x14ac:dyDescent="0.3">
      <c r="A1490" s="22" t="b">
        <f t="shared" si="371"/>
        <v>0</v>
      </c>
      <c r="B1490" s="22" t="b">
        <f t="shared" si="372"/>
        <v>0</v>
      </c>
      <c r="C1490" s="22" t="b">
        <f t="shared" si="373"/>
        <v>0</v>
      </c>
      <c r="D1490" s="22" t="b">
        <f t="shared" si="374"/>
        <v>0</v>
      </c>
      <c r="E1490" s="22" t="b">
        <f t="shared" si="375"/>
        <v>0</v>
      </c>
      <c r="F1490" s="22" t="b">
        <f t="shared" si="370"/>
        <v>0</v>
      </c>
      <c r="G1490" s="22" t="b">
        <f t="shared" si="369"/>
        <v>0</v>
      </c>
      <c r="H1490" s="22" t="b">
        <f t="shared" si="376"/>
        <v>0</v>
      </c>
      <c r="I1490" s="22" t="b">
        <f t="shared" si="383"/>
        <v>0</v>
      </c>
      <c r="J1490" s="22" t="b">
        <f t="shared" si="377"/>
        <v>0</v>
      </c>
      <c r="K1490" s="3" t="str">
        <f>IF(AND(J1490,RIGHT(Y1490)="통"),Y1490,"")</f>
        <v/>
      </c>
      <c r="L1490" s="3" t="str">
        <f t="shared" si="378"/>
        <v/>
      </c>
      <c r="M1490" s="3" t="str">
        <f t="shared" si="379"/>
        <v/>
      </c>
      <c r="N1490" s="64" t="str">
        <f t="shared" si="384"/>
        <v/>
      </c>
      <c r="O1490" s="3" t="str">
        <f>IF(I1490,IF(I1491,CONCATENATE(Y1490,O1491),Y1490),"")</f>
        <v/>
      </c>
      <c r="P1490" s="19" t="str">
        <f>IF(G1490,O1490,IF(D1490,Y1490,""))</f>
        <v/>
      </c>
      <c r="Q1490" s="23">
        <f>_xlfn.XLOOKUP(R1490,summary!C1:C36,summary!B1:B36)</f>
        <v>43840</v>
      </c>
      <c r="R1490" s="24" t="str">
        <f t="shared" si="380"/>
        <v>보정동</v>
      </c>
      <c r="S1490" s="24" t="str">
        <f>IF(J1490,Y1490,S1489)</f>
        <v>보정14통</v>
      </c>
      <c r="T1490" s="24" t="str">
        <f>IF(J1490,P1491,T1489)</f>
        <v>(보정동, 성호샤인힐즈아파트)</v>
      </c>
      <c r="U1490" s="24" t="str">
        <f t="shared" si="381"/>
        <v>보정</v>
      </c>
      <c r="V1490" s="25">
        <f>IF(J1490,M1490,V1489)</f>
        <v>14</v>
      </c>
      <c r="W1490" s="25">
        <f t="shared" si="382"/>
        <v>20</v>
      </c>
      <c r="X1490" s="26"/>
      <c r="Y1490" s="7"/>
      <c r="Z1490" s="2" t="s">
        <v>441</v>
      </c>
      <c r="AA1490" s="2" t="s">
        <v>1742</v>
      </c>
      <c r="AB1490" s="5"/>
      <c r="AC1490" s="5"/>
      <c r="AD1490" s="5"/>
      <c r="AE1490" s="5"/>
      <c r="AF1490" s="5"/>
      <c r="AG1490" s="5"/>
    </row>
    <row r="1491" spans="1:33" ht="15.95" customHeight="1" x14ac:dyDescent="0.3">
      <c r="A1491" s="22" t="b">
        <f t="shared" si="371"/>
        <v>0</v>
      </c>
      <c r="B1491" s="22" t="b">
        <f t="shared" si="372"/>
        <v>0</v>
      </c>
      <c r="C1491" s="22" t="b">
        <f t="shared" si="373"/>
        <v>0</v>
      </c>
      <c r="D1491" s="22" t="b">
        <f t="shared" si="374"/>
        <v>0</v>
      </c>
      <c r="E1491" s="22" t="b">
        <f t="shared" si="375"/>
        <v>0</v>
      </c>
      <c r="F1491" s="22" t="b">
        <f t="shared" si="370"/>
        <v>0</v>
      </c>
      <c r="G1491" s="22" t="b">
        <f t="shared" si="369"/>
        <v>0</v>
      </c>
      <c r="H1491" s="22" t="b">
        <f t="shared" si="376"/>
        <v>0</v>
      </c>
      <c r="I1491" s="22" t="b">
        <f t="shared" si="383"/>
        <v>0</v>
      </c>
      <c r="J1491" s="22" t="b">
        <f t="shared" si="377"/>
        <v>0</v>
      </c>
      <c r="K1491" s="3" t="str">
        <f>IF(AND(J1491,RIGHT(Y1491)="통"),Y1491,"")</f>
        <v/>
      </c>
      <c r="L1491" s="3" t="str">
        <f t="shared" si="378"/>
        <v/>
      </c>
      <c r="M1491" s="3" t="str">
        <f t="shared" si="379"/>
        <v/>
      </c>
      <c r="N1491" s="64" t="str">
        <f t="shared" si="384"/>
        <v/>
      </c>
      <c r="O1491" s="3" t="str">
        <f>IF(I1491,IF(I1492,CONCATENATE(Y1491,O1492),Y1491),"")</f>
        <v/>
      </c>
      <c r="P1491" s="19" t="str">
        <f>IF(G1491,O1491,IF(D1491,Y1491,""))</f>
        <v/>
      </c>
      <c r="Q1491" s="23">
        <f>_xlfn.XLOOKUP(R1491,summary!C1:C36,summary!B1:B36)</f>
        <v>43840</v>
      </c>
      <c r="R1491" s="24" t="str">
        <f t="shared" si="380"/>
        <v>보정동</v>
      </c>
      <c r="S1491" s="24" t="str">
        <f>IF(J1491,Y1491,S1490)</f>
        <v>보정14통</v>
      </c>
      <c r="T1491" s="24" t="str">
        <f>IF(J1491,P1492,T1490)</f>
        <v>(보정동, 성호샤인힐즈아파트)</v>
      </c>
      <c r="U1491" s="24" t="str">
        <f t="shared" si="381"/>
        <v>보정</v>
      </c>
      <c r="V1491" s="25">
        <f>IF(J1491,M1491,V1490)</f>
        <v>14</v>
      </c>
      <c r="W1491" s="25">
        <f t="shared" si="382"/>
        <v>21</v>
      </c>
      <c r="X1491" s="26"/>
      <c r="Y1491" s="7"/>
      <c r="Z1491" s="2" t="s">
        <v>1743</v>
      </c>
      <c r="AA1491" s="2" t="s">
        <v>1744</v>
      </c>
      <c r="AB1491" s="5"/>
      <c r="AC1491" s="5"/>
      <c r="AD1491" s="5"/>
      <c r="AE1491" s="5"/>
      <c r="AF1491" s="5"/>
      <c r="AG1491" s="5"/>
    </row>
    <row r="1492" spans="1:33" ht="15.95" customHeight="1" x14ac:dyDescent="0.3">
      <c r="A1492" s="22" t="b">
        <f t="shared" si="371"/>
        <v>0</v>
      </c>
      <c r="B1492" s="22" t="b">
        <f t="shared" si="372"/>
        <v>0</v>
      </c>
      <c r="C1492" s="22" t="b">
        <f t="shared" si="373"/>
        <v>0</v>
      </c>
      <c r="D1492" s="22" t="b">
        <f t="shared" si="374"/>
        <v>0</v>
      </c>
      <c r="E1492" s="22" t="b">
        <f t="shared" si="375"/>
        <v>0</v>
      </c>
      <c r="F1492" s="22" t="b">
        <f t="shared" si="370"/>
        <v>0</v>
      </c>
      <c r="G1492" s="22" t="b">
        <f t="shared" si="369"/>
        <v>0</v>
      </c>
      <c r="H1492" s="22" t="b">
        <f t="shared" si="376"/>
        <v>0</v>
      </c>
      <c r="I1492" s="22" t="b">
        <f t="shared" si="383"/>
        <v>0</v>
      </c>
      <c r="J1492" s="22" t="b">
        <f t="shared" si="377"/>
        <v>0</v>
      </c>
      <c r="K1492" s="3" t="str">
        <f>IF(AND(J1492,RIGHT(Y1492)="통"),Y1492,"")</f>
        <v/>
      </c>
      <c r="L1492" s="3" t="str">
        <f t="shared" si="378"/>
        <v/>
      </c>
      <c r="M1492" s="3" t="str">
        <f t="shared" si="379"/>
        <v/>
      </c>
      <c r="N1492" s="64" t="str">
        <f t="shared" si="384"/>
        <v/>
      </c>
      <c r="O1492" s="3" t="str">
        <f>IF(I1492,IF(I1493,CONCATENATE(Y1492,O1493),Y1492),"")</f>
        <v/>
      </c>
      <c r="P1492" s="19" t="str">
        <f>IF(G1492,O1492,IF(D1492,Y1492,""))</f>
        <v/>
      </c>
      <c r="Q1492" s="23">
        <f>_xlfn.XLOOKUP(R1492,summary!C1:C36,summary!B1:B36)</f>
        <v>43840</v>
      </c>
      <c r="R1492" s="24" t="str">
        <f t="shared" si="380"/>
        <v>보정동</v>
      </c>
      <c r="S1492" s="24" t="str">
        <f>IF(J1492,Y1492,S1491)</f>
        <v>보정14통</v>
      </c>
      <c r="T1492" s="24" t="str">
        <f>IF(J1492,P1493,T1491)</f>
        <v>(보정동, 성호샤인힐즈아파트)</v>
      </c>
      <c r="U1492" s="24" t="str">
        <f t="shared" si="381"/>
        <v>보정</v>
      </c>
      <c r="V1492" s="25">
        <f>IF(J1492,M1492,V1491)</f>
        <v>14</v>
      </c>
      <c r="W1492" s="25">
        <f t="shared" si="382"/>
        <v>22</v>
      </c>
      <c r="X1492" s="26"/>
      <c r="Y1492" s="7"/>
      <c r="Z1492" s="2" t="s">
        <v>1745</v>
      </c>
      <c r="AA1492" s="2" t="s">
        <v>1746</v>
      </c>
      <c r="AB1492" s="5"/>
      <c r="AC1492" s="5"/>
      <c r="AD1492" s="5"/>
      <c r="AE1492" s="5"/>
      <c r="AF1492" s="5"/>
      <c r="AG1492" s="5"/>
    </row>
    <row r="1493" spans="1:33" ht="15.95" customHeight="1" x14ac:dyDescent="0.3">
      <c r="A1493" s="22" t="b">
        <f t="shared" si="371"/>
        <v>1</v>
      </c>
      <c r="B1493" s="22" t="b">
        <f t="shared" si="372"/>
        <v>0</v>
      </c>
      <c r="C1493" s="22" t="b">
        <f t="shared" si="373"/>
        <v>0</v>
      </c>
      <c r="D1493" s="22" t="b">
        <f t="shared" si="374"/>
        <v>0</v>
      </c>
      <c r="E1493" s="22" t="b">
        <f t="shared" si="375"/>
        <v>0</v>
      </c>
      <c r="F1493" s="22" t="b">
        <f t="shared" si="370"/>
        <v>0</v>
      </c>
      <c r="G1493" s="22" t="b">
        <f t="shared" si="369"/>
        <v>0</v>
      </c>
      <c r="H1493" s="22" t="b">
        <f t="shared" si="376"/>
        <v>0</v>
      </c>
      <c r="I1493" s="22" t="b">
        <f t="shared" si="383"/>
        <v>0</v>
      </c>
      <c r="J1493" s="22" t="b">
        <f t="shared" si="377"/>
        <v>1</v>
      </c>
      <c r="K1493" s="3" t="str">
        <f>IF(AND(J1493,RIGHT(Y1493)="통"),Y1493,"")</f>
        <v>보정15통</v>
      </c>
      <c r="L1493" s="3" t="str">
        <f t="shared" si="378"/>
        <v>15</v>
      </c>
      <c r="M1493" s="22">
        <f t="shared" si="379"/>
        <v>15</v>
      </c>
      <c r="N1493" s="64" t="str">
        <f t="shared" si="384"/>
        <v>보정</v>
      </c>
      <c r="O1493" s="3" t="str">
        <f>IF(I1493,IF(I1494,CONCATENATE(Y1493,O1494),Y1493),"")</f>
        <v/>
      </c>
      <c r="P1493" s="19" t="str">
        <f>IF(G1493,O1493,IF(D1493,Y1493,""))</f>
        <v/>
      </c>
      <c r="Q1493" s="23">
        <f>_xlfn.XLOOKUP(R1493,summary!C1:C36,summary!B1:B36)</f>
        <v>43840</v>
      </c>
      <c r="R1493" s="24" t="str">
        <f t="shared" si="380"/>
        <v>보정동</v>
      </c>
      <c r="S1493" s="24" t="str">
        <f>IF(J1493,Y1493,S1492)</f>
        <v>보정15통</v>
      </c>
      <c r="T1493" s="24" t="str">
        <f>IF(J1493,P1494,T1492)</f>
        <v>(보정동, 성호샤인힐즈아파트)</v>
      </c>
      <c r="U1493" s="24" t="str">
        <f t="shared" si="381"/>
        <v>보정</v>
      </c>
      <c r="V1493" s="25">
        <f>IF(J1493,M1493,V1492)</f>
        <v>15</v>
      </c>
      <c r="W1493" s="25">
        <f t="shared" si="382"/>
        <v>1</v>
      </c>
      <c r="X1493" s="26"/>
      <c r="Y1493" s="2" t="s">
        <v>1747</v>
      </c>
      <c r="Z1493" s="2" t="s">
        <v>79</v>
      </c>
      <c r="AA1493" s="2" t="s">
        <v>1748</v>
      </c>
      <c r="AB1493" s="5"/>
      <c r="AC1493" s="5"/>
      <c r="AD1493" s="5"/>
      <c r="AE1493" s="5"/>
      <c r="AF1493" s="5"/>
      <c r="AG1493" s="5"/>
    </row>
    <row r="1494" spans="1:33" ht="15.95" customHeight="1" x14ac:dyDescent="0.3">
      <c r="A1494" s="22" t="b">
        <f t="shared" si="371"/>
        <v>1</v>
      </c>
      <c r="B1494" s="22" t="b">
        <f t="shared" si="372"/>
        <v>1</v>
      </c>
      <c r="C1494" s="22" t="b">
        <f t="shared" si="373"/>
        <v>0</v>
      </c>
      <c r="D1494" s="22" t="b">
        <f t="shared" si="374"/>
        <v>0</v>
      </c>
      <c r="E1494" s="22" t="b">
        <f t="shared" si="375"/>
        <v>1</v>
      </c>
      <c r="F1494" s="22" t="b">
        <f t="shared" si="370"/>
        <v>1</v>
      </c>
      <c r="G1494" s="22" t="b">
        <f t="shared" si="369"/>
        <v>1</v>
      </c>
      <c r="H1494" s="22" t="b">
        <f t="shared" si="376"/>
        <v>0</v>
      </c>
      <c r="I1494" s="22" t="b">
        <f t="shared" si="383"/>
        <v>1</v>
      </c>
      <c r="J1494" s="22" t="b">
        <f t="shared" si="377"/>
        <v>0</v>
      </c>
      <c r="K1494" s="3" t="str">
        <f>IF(AND(J1494,RIGHT(Y1494)="통"),Y1494,"")</f>
        <v/>
      </c>
      <c r="L1494" s="3" t="str">
        <f t="shared" si="378"/>
        <v/>
      </c>
      <c r="M1494" s="3" t="str">
        <f t="shared" si="379"/>
        <v/>
      </c>
      <c r="N1494" s="64" t="str">
        <f t="shared" si="384"/>
        <v/>
      </c>
      <c r="O1494" s="3" t="str">
        <f>IF(I1494,IF(I1495,CONCATENATE(Y1494,O1495),Y1494),"")</f>
        <v>(보정동, 성호샤인힐즈아파트)</v>
      </c>
      <c r="P1494" s="19" t="str">
        <f>IF(G1494,O1494,IF(D1494,Y1494,""))</f>
        <v>(보정동, 성호샤인힐즈아파트)</v>
      </c>
      <c r="Q1494" s="23">
        <f>_xlfn.XLOOKUP(R1494,summary!C1:C36,summary!B1:B36)</f>
        <v>43840</v>
      </c>
      <c r="R1494" s="24" t="str">
        <f t="shared" si="380"/>
        <v>보정동</v>
      </c>
      <c r="S1494" s="24" t="str">
        <f>IF(J1494,Y1494,S1493)</f>
        <v>보정15통</v>
      </c>
      <c r="T1494" s="24" t="str">
        <f>IF(J1494,P1495,T1493)</f>
        <v>(보정동, 성호샤인힐즈아파트)</v>
      </c>
      <c r="U1494" s="24" t="str">
        <f t="shared" si="381"/>
        <v>보정</v>
      </c>
      <c r="V1494" s="25">
        <f>IF(J1494,M1494,V1493)</f>
        <v>15</v>
      </c>
      <c r="W1494" s="25">
        <f t="shared" si="382"/>
        <v>2</v>
      </c>
      <c r="X1494" s="26"/>
      <c r="Y1494" s="2" t="s">
        <v>1600</v>
      </c>
      <c r="Z1494" s="2" t="s">
        <v>81</v>
      </c>
      <c r="AA1494" s="2" t="s">
        <v>1749</v>
      </c>
      <c r="AB1494" s="5"/>
      <c r="AC1494" s="5"/>
      <c r="AD1494" s="5"/>
      <c r="AE1494" s="5"/>
      <c r="AF1494" s="5"/>
      <c r="AG1494" s="5"/>
    </row>
    <row r="1495" spans="1:33" ht="15.95" customHeight="1" x14ac:dyDescent="0.3">
      <c r="A1495" s="22" t="b">
        <f t="shared" si="371"/>
        <v>1</v>
      </c>
      <c r="B1495" s="22" t="b">
        <f t="shared" si="372"/>
        <v>0</v>
      </c>
      <c r="C1495" s="22" t="b">
        <f t="shared" si="373"/>
        <v>0</v>
      </c>
      <c r="D1495" s="22" t="b">
        <f t="shared" si="374"/>
        <v>0</v>
      </c>
      <c r="E1495" s="22" t="b">
        <f t="shared" si="375"/>
        <v>0</v>
      </c>
      <c r="F1495" s="22" t="b">
        <f t="shared" si="370"/>
        <v>0</v>
      </c>
      <c r="G1495" s="22" t="b">
        <f t="shared" si="369"/>
        <v>0</v>
      </c>
      <c r="H1495" s="22" t="b">
        <f t="shared" si="376"/>
        <v>0</v>
      </c>
      <c r="I1495" s="22" t="b">
        <f t="shared" si="383"/>
        <v>1</v>
      </c>
      <c r="J1495" s="22" t="b">
        <f t="shared" si="377"/>
        <v>0</v>
      </c>
      <c r="K1495" s="3" t="str">
        <f>IF(AND(J1495,RIGHT(Y1495)="통"),Y1495,"")</f>
        <v/>
      </c>
      <c r="L1495" s="3" t="str">
        <f t="shared" si="378"/>
        <v/>
      </c>
      <c r="M1495" s="3" t="str">
        <f t="shared" si="379"/>
        <v/>
      </c>
      <c r="N1495" s="64" t="str">
        <f t="shared" si="384"/>
        <v/>
      </c>
      <c r="O1495" s="3" t="str">
        <f>IF(I1495,IF(I1496,CONCATENATE(Y1495,O1496),Y1495),"")</f>
        <v>성호샤인힐즈아파트)</v>
      </c>
      <c r="P1495" s="19" t="str">
        <f>IF(G1495,O1495,IF(D1495,Y1495,""))</f>
        <v/>
      </c>
      <c r="Q1495" s="23">
        <f>_xlfn.XLOOKUP(R1495,summary!C1:C36,summary!B1:B36)</f>
        <v>43840</v>
      </c>
      <c r="R1495" s="24" t="str">
        <f t="shared" si="380"/>
        <v>보정동</v>
      </c>
      <c r="S1495" s="24" t="str">
        <f>IF(J1495,Y1495,S1494)</f>
        <v>보정15통</v>
      </c>
      <c r="T1495" s="24" t="str">
        <f>IF(J1495,P1496,T1494)</f>
        <v>(보정동, 성호샤인힐즈아파트)</v>
      </c>
      <c r="U1495" s="24" t="str">
        <f t="shared" si="381"/>
        <v>보정</v>
      </c>
      <c r="V1495" s="25">
        <f>IF(J1495,M1495,V1494)</f>
        <v>15</v>
      </c>
      <c r="W1495" s="25">
        <f t="shared" si="382"/>
        <v>3</v>
      </c>
      <c r="X1495" s="26"/>
      <c r="Y1495" s="2" t="s">
        <v>1724</v>
      </c>
      <c r="Z1495" s="2" t="s">
        <v>83</v>
      </c>
      <c r="AA1495" s="2" t="s">
        <v>1750</v>
      </c>
      <c r="AB1495" s="5"/>
      <c r="AC1495" s="5"/>
      <c r="AD1495" s="5"/>
      <c r="AE1495" s="5"/>
      <c r="AF1495" s="5"/>
      <c r="AG1495" s="5"/>
    </row>
    <row r="1496" spans="1:33" ht="15.95" customHeight="1" x14ac:dyDescent="0.3">
      <c r="A1496" s="22" t="b">
        <f t="shared" si="371"/>
        <v>1</v>
      </c>
      <c r="B1496" s="22" t="b">
        <f t="shared" si="372"/>
        <v>0</v>
      </c>
      <c r="C1496" s="22" t="b">
        <f t="shared" si="373"/>
        <v>1</v>
      </c>
      <c r="D1496" s="22" t="b">
        <f t="shared" si="374"/>
        <v>0</v>
      </c>
      <c r="E1496" s="22" t="b">
        <f t="shared" si="375"/>
        <v>1</v>
      </c>
      <c r="F1496" s="22" t="b">
        <f t="shared" si="370"/>
        <v>1</v>
      </c>
      <c r="G1496" s="22" t="b">
        <f t="shared" si="369"/>
        <v>0</v>
      </c>
      <c r="H1496" s="22" t="b">
        <f t="shared" si="376"/>
        <v>1</v>
      </c>
      <c r="I1496" s="22" t="b">
        <f t="shared" si="383"/>
        <v>1</v>
      </c>
      <c r="J1496" s="22" t="b">
        <f t="shared" si="377"/>
        <v>0</v>
      </c>
      <c r="K1496" s="3" t="str">
        <f>IF(AND(J1496,RIGHT(Y1496)="통"),Y1496,"")</f>
        <v/>
      </c>
      <c r="L1496" s="3" t="str">
        <f t="shared" si="378"/>
        <v/>
      </c>
      <c r="M1496" s="3" t="str">
        <f t="shared" si="379"/>
        <v/>
      </c>
      <c r="N1496" s="64" t="str">
        <f t="shared" si="384"/>
        <v/>
      </c>
      <c r="O1496" s="3" t="str">
        <f>IF(I1496,IF(I1497,CONCATENATE(Y1496,O1497),Y1496),"")</f>
        <v>아파트)</v>
      </c>
      <c r="P1496" s="19" t="str">
        <f>IF(G1496,O1496,IF(D1496,Y1496,""))</f>
        <v/>
      </c>
      <c r="Q1496" s="23">
        <f>_xlfn.XLOOKUP(R1496,summary!C1:C36,summary!B1:B36)</f>
        <v>43840</v>
      </c>
      <c r="R1496" s="24" t="str">
        <f t="shared" si="380"/>
        <v>보정동</v>
      </c>
      <c r="S1496" s="24" t="str">
        <f>IF(J1496,Y1496,S1495)</f>
        <v>보정15통</v>
      </c>
      <c r="T1496" s="24" t="str">
        <f>IF(J1496,P1497,T1495)</f>
        <v>(보정동, 성호샤인힐즈아파트)</v>
      </c>
      <c r="U1496" s="24" t="str">
        <f t="shared" si="381"/>
        <v>보정</v>
      </c>
      <c r="V1496" s="25">
        <f>IF(J1496,M1496,V1495)</f>
        <v>15</v>
      </c>
      <c r="W1496" s="25">
        <f t="shared" si="382"/>
        <v>4</v>
      </c>
      <c r="X1496" s="26"/>
      <c r="Y1496" s="2" t="s">
        <v>165</v>
      </c>
      <c r="Z1496" s="2" t="s">
        <v>90</v>
      </c>
      <c r="AA1496" s="2" t="s">
        <v>1751</v>
      </c>
      <c r="AB1496" s="5"/>
      <c r="AC1496" s="5"/>
      <c r="AD1496" s="5"/>
      <c r="AE1496" s="5"/>
      <c r="AF1496" s="5"/>
      <c r="AG1496" s="5"/>
    </row>
    <row r="1497" spans="1:33" ht="15.95" customHeight="1" x14ac:dyDescent="0.3">
      <c r="A1497" s="22" t="b">
        <f t="shared" si="371"/>
        <v>0</v>
      </c>
      <c r="B1497" s="22" t="b">
        <f t="shared" si="372"/>
        <v>0</v>
      </c>
      <c r="C1497" s="22" t="b">
        <f t="shared" si="373"/>
        <v>0</v>
      </c>
      <c r="D1497" s="22" t="b">
        <f t="shared" si="374"/>
        <v>0</v>
      </c>
      <c r="E1497" s="22" t="b">
        <f t="shared" si="375"/>
        <v>0</v>
      </c>
      <c r="F1497" s="22" t="b">
        <f t="shared" si="370"/>
        <v>0</v>
      </c>
      <c r="G1497" s="22" t="b">
        <f t="shared" si="369"/>
        <v>0</v>
      </c>
      <c r="H1497" s="22" t="b">
        <f t="shared" si="376"/>
        <v>0</v>
      </c>
      <c r="I1497" s="22" t="b">
        <f t="shared" si="383"/>
        <v>0</v>
      </c>
      <c r="J1497" s="22" t="b">
        <f t="shared" si="377"/>
        <v>0</v>
      </c>
      <c r="K1497" s="3" t="str">
        <f>IF(AND(J1497,RIGHT(Y1497)="통"),Y1497,"")</f>
        <v/>
      </c>
      <c r="L1497" s="3" t="str">
        <f t="shared" si="378"/>
        <v/>
      </c>
      <c r="M1497" s="3" t="str">
        <f t="shared" si="379"/>
        <v/>
      </c>
      <c r="N1497" s="64" t="str">
        <f t="shared" si="384"/>
        <v/>
      </c>
      <c r="O1497" s="3" t="str">
        <f>IF(I1497,IF(I1498,CONCATENATE(Y1497,O1498),Y1497),"")</f>
        <v/>
      </c>
      <c r="P1497" s="19" t="str">
        <f>IF(G1497,O1497,IF(D1497,Y1497,""))</f>
        <v/>
      </c>
      <c r="Q1497" s="23">
        <f>_xlfn.XLOOKUP(R1497,summary!C1:C36,summary!B1:B36)</f>
        <v>43840</v>
      </c>
      <c r="R1497" s="24" t="str">
        <f t="shared" si="380"/>
        <v>보정동</v>
      </c>
      <c r="S1497" s="24" t="str">
        <f>IF(J1497,Y1497,S1496)</f>
        <v>보정15통</v>
      </c>
      <c r="T1497" s="24" t="str">
        <f>IF(J1497,P1498,T1496)</f>
        <v>(보정동, 성호샤인힐즈아파트)</v>
      </c>
      <c r="U1497" s="24" t="str">
        <f t="shared" si="381"/>
        <v>보정</v>
      </c>
      <c r="V1497" s="25">
        <f>IF(J1497,M1497,V1496)</f>
        <v>15</v>
      </c>
      <c r="W1497" s="25">
        <f t="shared" si="382"/>
        <v>5</v>
      </c>
      <c r="X1497" s="26"/>
      <c r="Y1497" s="7"/>
      <c r="Z1497" s="2" t="s">
        <v>106</v>
      </c>
      <c r="AA1497" s="2" t="s">
        <v>1752</v>
      </c>
      <c r="AB1497" s="5"/>
      <c r="AC1497" s="5"/>
      <c r="AD1497" s="5"/>
      <c r="AE1497" s="5"/>
      <c r="AF1497" s="5"/>
      <c r="AG1497" s="5"/>
    </row>
    <row r="1498" spans="1:33" ht="15.95" customHeight="1" x14ac:dyDescent="0.3">
      <c r="A1498" s="22" t="b">
        <f t="shared" si="371"/>
        <v>0</v>
      </c>
      <c r="B1498" s="22" t="b">
        <f t="shared" si="372"/>
        <v>0</v>
      </c>
      <c r="C1498" s="22" t="b">
        <f t="shared" si="373"/>
        <v>0</v>
      </c>
      <c r="D1498" s="22" t="b">
        <f t="shared" si="374"/>
        <v>0</v>
      </c>
      <c r="E1498" s="22" t="b">
        <f t="shared" si="375"/>
        <v>0</v>
      </c>
      <c r="F1498" s="22" t="b">
        <f t="shared" si="370"/>
        <v>0</v>
      </c>
      <c r="G1498" s="22" t="b">
        <f t="shared" si="369"/>
        <v>0</v>
      </c>
      <c r="H1498" s="22" t="b">
        <f t="shared" si="376"/>
        <v>0</v>
      </c>
      <c r="I1498" s="22" t="b">
        <f t="shared" si="383"/>
        <v>0</v>
      </c>
      <c r="J1498" s="22" t="b">
        <f t="shared" si="377"/>
        <v>0</v>
      </c>
      <c r="K1498" s="3" t="str">
        <f>IF(AND(J1498,RIGHT(Y1498)="통"),Y1498,"")</f>
        <v/>
      </c>
      <c r="L1498" s="3" t="str">
        <f t="shared" si="378"/>
        <v/>
      </c>
      <c r="M1498" s="3" t="str">
        <f t="shared" si="379"/>
        <v/>
      </c>
      <c r="N1498" s="64" t="str">
        <f t="shared" si="384"/>
        <v/>
      </c>
      <c r="O1498" s="3" t="str">
        <f>IF(I1498,IF(I1499,CONCATENATE(Y1498,O1499),Y1498),"")</f>
        <v/>
      </c>
      <c r="P1498" s="19" t="str">
        <f>IF(G1498,O1498,IF(D1498,Y1498,""))</f>
        <v/>
      </c>
      <c r="Q1498" s="23">
        <f>_xlfn.XLOOKUP(R1498,summary!C1:C36,summary!B1:B36)</f>
        <v>43840</v>
      </c>
      <c r="R1498" s="24" t="str">
        <f t="shared" si="380"/>
        <v>보정동</v>
      </c>
      <c r="S1498" s="24" t="str">
        <f>IF(J1498,Y1498,S1497)</f>
        <v>보정15통</v>
      </c>
      <c r="T1498" s="24" t="str">
        <f>IF(J1498,P1499,T1497)</f>
        <v>(보정동, 성호샤인힐즈아파트)</v>
      </c>
      <c r="U1498" s="24" t="str">
        <f t="shared" si="381"/>
        <v>보정</v>
      </c>
      <c r="V1498" s="25">
        <f>IF(J1498,M1498,V1497)</f>
        <v>15</v>
      </c>
      <c r="W1498" s="25">
        <f t="shared" si="382"/>
        <v>6</v>
      </c>
      <c r="X1498" s="26"/>
      <c r="Y1498" s="7"/>
      <c r="Z1498" s="2" t="s">
        <v>108</v>
      </c>
      <c r="AA1498" s="2" t="s">
        <v>1753</v>
      </c>
      <c r="AB1498" s="5"/>
      <c r="AC1498" s="5"/>
      <c r="AD1498" s="5"/>
      <c r="AE1498" s="5"/>
      <c r="AF1498" s="5"/>
      <c r="AG1498" s="5"/>
    </row>
    <row r="1499" spans="1:33" ht="15.95" customHeight="1" x14ac:dyDescent="0.3">
      <c r="A1499" s="22" t="b">
        <f t="shared" si="371"/>
        <v>0</v>
      </c>
      <c r="B1499" s="22" t="b">
        <f t="shared" si="372"/>
        <v>0</v>
      </c>
      <c r="C1499" s="22" t="b">
        <f t="shared" si="373"/>
        <v>0</v>
      </c>
      <c r="D1499" s="22" t="b">
        <f t="shared" si="374"/>
        <v>0</v>
      </c>
      <c r="E1499" s="22" t="b">
        <f t="shared" si="375"/>
        <v>0</v>
      </c>
      <c r="F1499" s="22" t="b">
        <f t="shared" si="370"/>
        <v>0</v>
      </c>
      <c r="G1499" s="22" t="b">
        <f t="shared" si="369"/>
        <v>0</v>
      </c>
      <c r="H1499" s="22" t="b">
        <f t="shared" si="376"/>
        <v>0</v>
      </c>
      <c r="I1499" s="22" t="b">
        <f t="shared" si="383"/>
        <v>0</v>
      </c>
      <c r="J1499" s="22" t="b">
        <f t="shared" si="377"/>
        <v>0</v>
      </c>
      <c r="K1499" s="3" t="str">
        <f>IF(AND(J1499,RIGHT(Y1499)="통"),Y1499,"")</f>
        <v/>
      </c>
      <c r="L1499" s="3" t="str">
        <f t="shared" si="378"/>
        <v/>
      </c>
      <c r="M1499" s="3" t="str">
        <f t="shared" si="379"/>
        <v/>
      </c>
      <c r="N1499" s="64" t="str">
        <f t="shared" si="384"/>
        <v/>
      </c>
      <c r="O1499" s="3" t="str">
        <f>IF(I1499,IF(I1500,CONCATENATE(Y1499,O1500),Y1499),"")</f>
        <v/>
      </c>
      <c r="P1499" s="19" t="str">
        <f>IF(G1499,O1499,IF(D1499,Y1499,""))</f>
        <v/>
      </c>
      <c r="Q1499" s="23">
        <f>_xlfn.XLOOKUP(R1499,summary!C1:C36,summary!B1:B36)</f>
        <v>43840</v>
      </c>
      <c r="R1499" s="24" t="str">
        <f t="shared" si="380"/>
        <v>보정동</v>
      </c>
      <c r="S1499" s="24" t="str">
        <f>IF(J1499,Y1499,S1498)</f>
        <v>보정15통</v>
      </c>
      <c r="T1499" s="24" t="str">
        <f>IF(J1499,P1500,T1498)</f>
        <v>(보정동, 성호샤인힐즈아파트)</v>
      </c>
      <c r="U1499" s="24" t="str">
        <f t="shared" si="381"/>
        <v>보정</v>
      </c>
      <c r="V1499" s="25">
        <f>IF(J1499,M1499,V1498)</f>
        <v>15</v>
      </c>
      <c r="W1499" s="25">
        <f t="shared" si="382"/>
        <v>7</v>
      </c>
      <c r="X1499" s="26"/>
      <c r="Y1499" s="7"/>
      <c r="Z1499" s="2" t="s">
        <v>110</v>
      </c>
      <c r="AA1499" s="2" t="s">
        <v>1754</v>
      </c>
      <c r="AB1499" s="5"/>
      <c r="AC1499" s="5"/>
      <c r="AD1499" s="5"/>
      <c r="AE1499" s="5"/>
      <c r="AF1499" s="5"/>
      <c r="AG1499" s="5"/>
    </row>
    <row r="1500" spans="1:33" ht="15.95" customHeight="1" x14ac:dyDescent="0.3">
      <c r="A1500" s="22" t="b">
        <f t="shared" si="371"/>
        <v>0</v>
      </c>
      <c r="B1500" s="22" t="b">
        <f t="shared" si="372"/>
        <v>0</v>
      </c>
      <c r="C1500" s="22" t="b">
        <f t="shared" si="373"/>
        <v>0</v>
      </c>
      <c r="D1500" s="22" t="b">
        <f t="shared" si="374"/>
        <v>0</v>
      </c>
      <c r="E1500" s="22" t="b">
        <f t="shared" si="375"/>
        <v>0</v>
      </c>
      <c r="F1500" s="22" t="b">
        <f t="shared" si="370"/>
        <v>0</v>
      </c>
      <c r="G1500" s="22" t="b">
        <f t="shared" si="369"/>
        <v>0</v>
      </c>
      <c r="H1500" s="22" t="b">
        <f t="shared" si="376"/>
        <v>0</v>
      </c>
      <c r="I1500" s="22" t="b">
        <f t="shared" si="383"/>
        <v>0</v>
      </c>
      <c r="J1500" s="22" t="b">
        <f t="shared" si="377"/>
        <v>0</v>
      </c>
      <c r="K1500" s="3" t="str">
        <f>IF(AND(J1500,RIGHT(Y1500)="통"),Y1500,"")</f>
        <v/>
      </c>
      <c r="L1500" s="3" t="str">
        <f t="shared" si="378"/>
        <v/>
      </c>
      <c r="M1500" s="3" t="str">
        <f t="shared" si="379"/>
        <v/>
      </c>
      <c r="N1500" s="64" t="str">
        <f t="shared" si="384"/>
        <v/>
      </c>
      <c r="O1500" s="3" t="str">
        <f>IF(I1500,IF(I1501,CONCATENATE(Y1500,O1501),Y1500),"")</f>
        <v/>
      </c>
      <c r="P1500" s="19" t="str">
        <f>IF(G1500,O1500,IF(D1500,Y1500,""))</f>
        <v/>
      </c>
      <c r="Q1500" s="23">
        <f>_xlfn.XLOOKUP(R1500,summary!C1:C36,summary!B1:B36)</f>
        <v>43840</v>
      </c>
      <c r="R1500" s="24" t="str">
        <f t="shared" si="380"/>
        <v>보정동</v>
      </c>
      <c r="S1500" s="24" t="str">
        <f>IF(J1500,Y1500,S1499)</f>
        <v>보정15통</v>
      </c>
      <c r="T1500" s="24" t="str">
        <f>IF(J1500,P1501,T1499)</f>
        <v>(보정동, 성호샤인힐즈아파트)</v>
      </c>
      <c r="U1500" s="24" t="str">
        <f t="shared" si="381"/>
        <v>보정</v>
      </c>
      <c r="V1500" s="25">
        <f>IF(J1500,M1500,V1499)</f>
        <v>15</v>
      </c>
      <c r="W1500" s="25">
        <f t="shared" si="382"/>
        <v>8</v>
      </c>
      <c r="X1500" s="26"/>
      <c r="Y1500" s="7"/>
      <c r="Z1500" s="2" t="s">
        <v>112</v>
      </c>
      <c r="AA1500" s="2" t="s">
        <v>1755</v>
      </c>
      <c r="AB1500" s="5"/>
      <c r="AC1500" s="5"/>
      <c r="AD1500" s="5"/>
      <c r="AE1500" s="5"/>
      <c r="AF1500" s="5"/>
      <c r="AG1500" s="5"/>
    </row>
    <row r="1501" spans="1:33" ht="15.95" customHeight="1" x14ac:dyDescent="0.3">
      <c r="A1501" s="22" t="b">
        <f t="shared" si="371"/>
        <v>0</v>
      </c>
      <c r="B1501" s="22" t="b">
        <f t="shared" si="372"/>
        <v>0</v>
      </c>
      <c r="C1501" s="22" t="b">
        <f t="shared" si="373"/>
        <v>0</v>
      </c>
      <c r="D1501" s="22" t="b">
        <f t="shared" si="374"/>
        <v>0</v>
      </c>
      <c r="E1501" s="22" t="b">
        <f t="shared" si="375"/>
        <v>0</v>
      </c>
      <c r="F1501" s="22" t="b">
        <f t="shared" si="370"/>
        <v>0</v>
      </c>
      <c r="G1501" s="22" t="b">
        <f t="shared" si="369"/>
        <v>0</v>
      </c>
      <c r="H1501" s="22" t="b">
        <f t="shared" si="376"/>
        <v>0</v>
      </c>
      <c r="I1501" s="22" t="b">
        <f t="shared" si="383"/>
        <v>0</v>
      </c>
      <c r="J1501" s="22" t="b">
        <f t="shared" si="377"/>
        <v>0</v>
      </c>
      <c r="K1501" s="3" t="str">
        <f>IF(AND(J1501,RIGHT(Y1501)="통"),Y1501,"")</f>
        <v/>
      </c>
      <c r="L1501" s="3" t="str">
        <f t="shared" si="378"/>
        <v/>
      </c>
      <c r="M1501" s="3" t="str">
        <f t="shared" si="379"/>
        <v/>
      </c>
      <c r="N1501" s="64" t="str">
        <f t="shared" si="384"/>
        <v/>
      </c>
      <c r="O1501" s="3" t="str">
        <f>IF(I1501,IF(I1502,CONCATENATE(Y1501,O1502),Y1501),"")</f>
        <v/>
      </c>
      <c r="P1501" s="19" t="str">
        <f>IF(G1501,O1501,IF(D1501,Y1501,""))</f>
        <v/>
      </c>
      <c r="Q1501" s="23">
        <f>_xlfn.XLOOKUP(R1501,summary!C1:C36,summary!B1:B36)</f>
        <v>43840</v>
      </c>
      <c r="R1501" s="24" t="str">
        <f t="shared" si="380"/>
        <v>보정동</v>
      </c>
      <c r="S1501" s="24" t="str">
        <f>IF(J1501,Y1501,S1500)</f>
        <v>보정15통</v>
      </c>
      <c r="T1501" s="24" t="str">
        <f>IF(J1501,P1502,T1500)</f>
        <v>(보정동, 성호샤인힐즈아파트)</v>
      </c>
      <c r="U1501" s="24" t="str">
        <f t="shared" si="381"/>
        <v>보정</v>
      </c>
      <c r="V1501" s="25">
        <f>IF(J1501,M1501,V1500)</f>
        <v>15</v>
      </c>
      <c r="W1501" s="25">
        <f t="shared" si="382"/>
        <v>9</v>
      </c>
      <c r="X1501" s="26"/>
      <c r="Y1501" s="7"/>
      <c r="Z1501" s="2" t="s">
        <v>114</v>
      </c>
      <c r="AA1501" s="2" t="s">
        <v>1756</v>
      </c>
      <c r="AB1501" s="5"/>
      <c r="AC1501" s="5"/>
      <c r="AD1501" s="5"/>
      <c r="AE1501" s="5"/>
      <c r="AF1501" s="5"/>
      <c r="AG1501" s="5"/>
    </row>
    <row r="1502" spans="1:33" ht="15.95" customHeight="1" x14ac:dyDescent="0.3">
      <c r="A1502" s="22" t="b">
        <f t="shared" si="371"/>
        <v>0</v>
      </c>
      <c r="B1502" s="22" t="b">
        <f t="shared" si="372"/>
        <v>0</v>
      </c>
      <c r="C1502" s="22" t="b">
        <f t="shared" si="373"/>
        <v>0</v>
      </c>
      <c r="D1502" s="22" t="b">
        <f t="shared" si="374"/>
        <v>0</v>
      </c>
      <c r="E1502" s="22" t="b">
        <f t="shared" si="375"/>
        <v>0</v>
      </c>
      <c r="F1502" s="22" t="b">
        <f t="shared" si="370"/>
        <v>0</v>
      </c>
      <c r="G1502" s="22" t="b">
        <f t="shared" ref="G1502:G1565" si="385">AND(B1502,F1502)</f>
        <v>0</v>
      </c>
      <c r="H1502" s="22" t="b">
        <f t="shared" si="376"/>
        <v>0</v>
      </c>
      <c r="I1502" s="22" t="b">
        <f t="shared" si="383"/>
        <v>0</v>
      </c>
      <c r="J1502" s="22" t="b">
        <f t="shared" si="377"/>
        <v>0</v>
      </c>
      <c r="K1502" s="3" t="str">
        <f>IF(AND(J1502,RIGHT(Y1502)="통"),Y1502,"")</f>
        <v/>
      </c>
      <c r="L1502" s="3" t="str">
        <f t="shared" si="378"/>
        <v/>
      </c>
      <c r="M1502" s="3" t="str">
        <f t="shared" si="379"/>
        <v/>
      </c>
      <c r="N1502" s="64" t="str">
        <f t="shared" si="384"/>
        <v/>
      </c>
      <c r="O1502" s="3" t="str">
        <f>IF(I1502,IF(I1503,CONCATENATE(Y1502,O1503),Y1502),"")</f>
        <v/>
      </c>
      <c r="P1502" s="19" t="str">
        <f>IF(G1502,O1502,IF(D1502,Y1502,""))</f>
        <v/>
      </c>
      <c r="Q1502" s="23">
        <f>_xlfn.XLOOKUP(R1502,summary!C1:C36,summary!B1:B36)</f>
        <v>43840</v>
      </c>
      <c r="R1502" s="24" t="str">
        <f t="shared" si="380"/>
        <v>보정동</v>
      </c>
      <c r="S1502" s="24" t="str">
        <f>IF(J1502,Y1502,S1501)</f>
        <v>보정15통</v>
      </c>
      <c r="T1502" s="24" t="str">
        <f>IF(J1502,P1503,T1501)</f>
        <v>(보정동, 성호샤인힐즈아파트)</v>
      </c>
      <c r="U1502" s="24" t="str">
        <f t="shared" si="381"/>
        <v>보정</v>
      </c>
      <c r="V1502" s="25">
        <f>IF(J1502,M1502,V1501)</f>
        <v>15</v>
      </c>
      <c r="W1502" s="25">
        <f t="shared" si="382"/>
        <v>10</v>
      </c>
      <c r="X1502" s="26"/>
      <c r="Y1502" s="7"/>
      <c r="Z1502" s="2" t="s">
        <v>116</v>
      </c>
      <c r="AA1502" s="2" t="s">
        <v>1757</v>
      </c>
      <c r="AB1502" s="5"/>
      <c r="AC1502" s="5"/>
      <c r="AD1502" s="5"/>
      <c r="AE1502" s="5"/>
      <c r="AF1502" s="5"/>
      <c r="AG1502" s="5"/>
    </row>
    <row r="1503" spans="1:33" ht="15.95" customHeight="1" x14ac:dyDescent="0.3">
      <c r="A1503" s="22" t="b">
        <f t="shared" si="371"/>
        <v>0</v>
      </c>
      <c r="B1503" s="22" t="b">
        <f t="shared" si="372"/>
        <v>0</v>
      </c>
      <c r="C1503" s="22" t="b">
        <f t="shared" si="373"/>
        <v>0</v>
      </c>
      <c r="D1503" s="22" t="b">
        <f t="shared" si="374"/>
        <v>0</v>
      </c>
      <c r="E1503" s="22" t="b">
        <f t="shared" si="375"/>
        <v>0</v>
      </c>
      <c r="F1503" s="22" t="b">
        <f t="shared" si="370"/>
        <v>0</v>
      </c>
      <c r="G1503" s="22" t="b">
        <f t="shared" si="385"/>
        <v>0</v>
      </c>
      <c r="H1503" s="22" t="b">
        <f t="shared" si="376"/>
        <v>0</v>
      </c>
      <c r="I1503" s="22" t="b">
        <f t="shared" si="383"/>
        <v>0</v>
      </c>
      <c r="J1503" s="22" t="b">
        <f t="shared" si="377"/>
        <v>0</v>
      </c>
      <c r="K1503" s="3" t="str">
        <f>IF(AND(J1503,RIGHT(Y1503)="통"),Y1503,"")</f>
        <v/>
      </c>
      <c r="L1503" s="3" t="str">
        <f t="shared" si="378"/>
        <v/>
      </c>
      <c r="M1503" s="3" t="str">
        <f t="shared" si="379"/>
        <v/>
      </c>
      <c r="N1503" s="64" t="str">
        <f t="shared" si="384"/>
        <v/>
      </c>
      <c r="O1503" s="3" t="str">
        <f>IF(I1503,IF(I1504,CONCATENATE(Y1503,O1504),Y1503),"")</f>
        <v/>
      </c>
      <c r="P1503" s="19" t="str">
        <f>IF(G1503,O1503,IF(D1503,Y1503,""))</f>
        <v/>
      </c>
      <c r="Q1503" s="23">
        <f>_xlfn.XLOOKUP(R1503,summary!C1:C36,summary!B1:B36)</f>
        <v>43840</v>
      </c>
      <c r="R1503" s="24" t="str">
        <f t="shared" si="380"/>
        <v>보정동</v>
      </c>
      <c r="S1503" s="24" t="str">
        <f>IF(J1503,Y1503,S1502)</f>
        <v>보정15통</v>
      </c>
      <c r="T1503" s="24" t="str">
        <f>IF(J1503,P1504,T1502)</f>
        <v>(보정동, 성호샤인힐즈아파트)</v>
      </c>
      <c r="U1503" s="24" t="str">
        <f t="shared" si="381"/>
        <v>보정</v>
      </c>
      <c r="V1503" s="25">
        <f>IF(J1503,M1503,V1502)</f>
        <v>15</v>
      </c>
      <c r="W1503" s="25">
        <f t="shared" si="382"/>
        <v>11</v>
      </c>
      <c r="X1503" s="26"/>
      <c r="Y1503" s="7"/>
      <c r="Z1503" s="2" t="s">
        <v>118</v>
      </c>
      <c r="AA1503" s="2" t="s">
        <v>1758</v>
      </c>
      <c r="AB1503" s="5"/>
      <c r="AC1503" s="5"/>
      <c r="AD1503" s="5"/>
      <c r="AE1503" s="5"/>
      <c r="AF1503" s="5"/>
      <c r="AG1503" s="5"/>
    </row>
    <row r="1504" spans="1:33" ht="15.95" customHeight="1" x14ac:dyDescent="0.3">
      <c r="A1504" s="22" t="b">
        <f t="shared" si="371"/>
        <v>0</v>
      </c>
      <c r="B1504" s="22" t="b">
        <f t="shared" si="372"/>
        <v>0</v>
      </c>
      <c r="C1504" s="22" t="b">
        <f t="shared" si="373"/>
        <v>0</v>
      </c>
      <c r="D1504" s="22" t="b">
        <f t="shared" si="374"/>
        <v>0</v>
      </c>
      <c r="E1504" s="22" t="b">
        <f t="shared" si="375"/>
        <v>0</v>
      </c>
      <c r="F1504" s="22" t="b">
        <f t="shared" si="370"/>
        <v>0</v>
      </c>
      <c r="G1504" s="22" t="b">
        <f t="shared" si="385"/>
        <v>0</v>
      </c>
      <c r="H1504" s="22" t="b">
        <f t="shared" si="376"/>
        <v>0</v>
      </c>
      <c r="I1504" s="22" t="b">
        <f t="shared" si="383"/>
        <v>0</v>
      </c>
      <c r="J1504" s="22" t="b">
        <f t="shared" si="377"/>
        <v>0</v>
      </c>
      <c r="K1504" s="3" t="str">
        <f>IF(AND(J1504,RIGHT(Y1504)="통"),Y1504,"")</f>
        <v/>
      </c>
      <c r="L1504" s="3" t="str">
        <f t="shared" si="378"/>
        <v/>
      </c>
      <c r="M1504" s="3" t="str">
        <f t="shared" si="379"/>
        <v/>
      </c>
      <c r="N1504" s="64" t="str">
        <f t="shared" si="384"/>
        <v/>
      </c>
      <c r="O1504" s="3" t="str">
        <f>IF(I1504,IF(I1505,CONCATENATE(Y1504,O1505),Y1504),"")</f>
        <v/>
      </c>
      <c r="P1504" s="19" t="str">
        <f>IF(G1504,O1504,IF(D1504,Y1504,""))</f>
        <v/>
      </c>
      <c r="Q1504" s="23">
        <f>_xlfn.XLOOKUP(R1504,summary!C1:C36,summary!B1:B36)</f>
        <v>43840</v>
      </c>
      <c r="R1504" s="24" t="str">
        <f t="shared" si="380"/>
        <v>보정동</v>
      </c>
      <c r="S1504" s="24" t="str">
        <f>IF(J1504,Y1504,S1503)</f>
        <v>보정15통</v>
      </c>
      <c r="T1504" s="24" t="str">
        <f>IF(J1504,P1505,T1503)</f>
        <v>(보정동, 성호샤인힐즈아파트)</v>
      </c>
      <c r="U1504" s="24" t="str">
        <f t="shared" si="381"/>
        <v>보정</v>
      </c>
      <c r="V1504" s="25">
        <f>IF(J1504,M1504,V1503)</f>
        <v>15</v>
      </c>
      <c r="W1504" s="25">
        <f t="shared" si="382"/>
        <v>12</v>
      </c>
      <c r="X1504" s="26"/>
      <c r="Y1504" s="7"/>
      <c r="Z1504" s="2" t="s">
        <v>120</v>
      </c>
      <c r="AA1504" s="2" t="s">
        <v>1759</v>
      </c>
      <c r="AB1504" s="5"/>
      <c r="AC1504" s="5"/>
      <c r="AD1504" s="5"/>
      <c r="AE1504" s="5"/>
      <c r="AF1504" s="5"/>
      <c r="AG1504" s="5"/>
    </row>
    <row r="1505" spans="1:33" ht="15.95" customHeight="1" x14ac:dyDescent="0.3">
      <c r="A1505" s="22" t="b">
        <f t="shared" si="371"/>
        <v>0</v>
      </c>
      <c r="B1505" s="22" t="b">
        <f t="shared" si="372"/>
        <v>0</v>
      </c>
      <c r="C1505" s="22" t="b">
        <f t="shared" si="373"/>
        <v>0</v>
      </c>
      <c r="D1505" s="22" t="b">
        <f t="shared" si="374"/>
        <v>0</v>
      </c>
      <c r="E1505" s="22" t="b">
        <f t="shared" si="375"/>
        <v>0</v>
      </c>
      <c r="F1505" s="22" t="b">
        <f t="shared" si="370"/>
        <v>0</v>
      </c>
      <c r="G1505" s="22" t="b">
        <f t="shared" si="385"/>
        <v>0</v>
      </c>
      <c r="H1505" s="22" t="b">
        <f t="shared" si="376"/>
        <v>0</v>
      </c>
      <c r="I1505" s="22" t="b">
        <f t="shared" si="383"/>
        <v>0</v>
      </c>
      <c r="J1505" s="22" t="b">
        <f t="shared" si="377"/>
        <v>0</v>
      </c>
      <c r="K1505" s="3" t="str">
        <f>IF(AND(J1505,RIGHT(Y1505)="통"),Y1505,"")</f>
        <v/>
      </c>
      <c r="L1505" s="3" t="str">
        <f t="shared" si="378"/>
        <v/>
      </c>
      <c r="M1505" s="3" t="str">
        <f t="shared" si="379"/>
        <v/>
      </c>
      <c r="N1505" s="64" t="str">
        <f t="shared" si="384"/>
        <v/>
      </c>
      <c r="O1505" s="3" t="str">
        <f>IF(I1505,IF(I1506,CONCATENATE(Y1505,O1506),Y1505),"")</f>
        <v/>
      </c>
      <c r="P1505" s="19" t="str">
        <f>IF(G1505,O1505,IF(D1505,Y1505,""))</f>
        <v/>
      </c>
      <c r="Q1505" s="23">
        <f>_xlfn.XLOOKUP(R1505,summary!C1:C36,summary!B1:B36)</f>
        <v>43840</v>
      </c>
      <c r="R1505" s="24" t="str">
        <f t="shared" si="380"/>
        <v>보정동</v>
      </c>
      <c r="S1505" s="24" t="str">
        <f>IF(J1505,Y1505,S1504)</f>
        <v>보정15통</v>
      </c>
      <c r="T1505" s="24" t="str">
        <f>IF(J1505,P1506,T1504)</f>
        <v>(보정동, 성호샤인힐즈아파트)</v>
      </c>
      <c r="U1505" s="24" t="str">
        <f t="shared" si="381"/>
        <v>보정</v>
      </c>
      <c r="V1505" s="25">
        <f>IF(J1505,M1505,V1504)</f>
        <v>15</v>
      </c>
      <c r="W1505" s="25">
        <f t="shared" si="382"/>
        <v>13</v>
      </c>
      <c r="X1505" s="26"/>
      <c r="Y1505" s="7"/>
      <c r="Z1505" s="2" t="s">
        <v>137</v>
      </c>
      <c r="AA1505" s="2" t="s">
        <v>1760</v>
      </c>
      <c r="AB1505" s="5"/>
      <c r="AC1505" s="5"/>
      <c r="AD1505" s="5"/>
      <c r="AE1505" s="5"/>
      <c r="AF1505" s="5"/>
      <c r="AG1505" s="5"/>
    </row>
    <row r="1506" spans="1:33" ht="15.95" customHeight="1" x14ac:dyDescent="0.3">
      <c r="A1506" s="22" t="b">
        <f t="shared" si="371"/>
        <v>0</v>
      </c>
      <c r="B1506" s="22" t="b">
        <f t="shared" si="372"/>
        <v>0</v>
      </c>
      <c r="C1506" s="22" t="b">
        <f t="shared" si="373"/>
        <v>0</v>
      </c>
      <c r="D1506" s="22" t="b">
        <f t="shared" si="374"/>
        <v>0</v>
      </c>
      <c r="E1506" s="22" t="b">
        <f t="shared" si="375"/>
        <v>0</v>
      </c>
      <c r="F1506" s="22" t="b">
        <f t="shared" si="370"/>
        <v>0</v>
      </c>
      <c r="G1506" s="22" t="b">
        <f t="shared" si="385"/>
        <v>0</v>
      </c>
      <c r="H1506" s="22" t="b">
        <f t="shared" si="376"/>
        <v>0</v>
      </c>
      <c r="I1506" s="22" t="b">
        <f t="shared" si="383"/>
        <v>0</v>
      </c>
      <c r="J1506" s="22" t="b">
        <f t="shared" si="377"/>
        <v>0</v>
      </c>
      <c r="K1506" s="3" t="str">
        <f>IF(AND(J1506,RIGHT(Y1506)="통"),Y1506,"")</f>
        <v/>
      </c>
      <c r="L1506" s="3" t="str">
        <f t="shared" si="378"/>
        <v/>
      </c>
      <c r="M1506" s="3" t="str">
        <f t="shared" si="379"/>
        <v/>
      </c>
      <c r="N1506" s="64" t="str">
        <f t="shared" si="384"/>
        <v/>
      </c>
      <c r="O1506" s="3" t="str">
        <f>IF(I1506,IF(I1507,CONCATENATE(Y1506,O1507),Y1506),"")</f>
        <v/>
      </c>
      <c r="P1506" s="19" t="str">
        <f>IF(G1506,O1506,IF(D1506,Y1506,""))</f>
        <v/>
      </c>
      <c r="Q1506" s="23">
        <f>_xlfn.XLOOKUP(R1506,summary!C1:C36,summary!B1:B36)</f>
        <v>43840</v>
      </c>
      <c r="R1506" s="24" t="str">
        <f t="shared" si="380"/>
        <v>보정동</v>
      </c>
      <c r="S1506" s="24" t="str">
        <f>IF(J1506,Y1506,S1505)</f>
        <v>보정15통</v>
      </c>
      <c r="T1506" s="24" t="str">
        <f>IF(J1506,P1507,T1505)</f>
        <v>(보정동, 성호샤인힐즈아파트)</v>
      </c>
      <c r="U1506" s="24" t="str">
        <f t="shared" si="381"/>
        <v>보정</v>
      </c>
      <c r="V1506" s="25">
        <f>IF(J1506,M1506,V1505)</f>
        <v>15</v>
      </c>
      <c r="W1506" s="25">
        <f t="shared" si="382"/>
        <v>14</v>
      </c>
      <c r="X1506" s="26"/>
      <c r="Y1506" s="7"/>
      <c r="Z1506" s="2" t="s">
        <v>139</v>
      </c>
      <c r="AA1506" s="2" t="s">
        <v>1761</v>
      </c>
      <c r="AB1506" s="5"/>
      <c r="AC1506" s="5"/>
      <c r="AD1506" s="5"/>
      <c r="AE1506" s="5"/>
      <c r="AF1506" s="5"/>
      <c r="AG1506" s="5"/>
    </row>
    <row r="1507" spans="1:33" ht="15.95" customHeight="1" x14ac:dyDescent="0.3">
      <c r="A1507" s="22" t="b">
        <f t="shared" si="371"/>
        <v>0</v>
      </c>
      <c r="B1507" s="22" t="b">
        <f t="shared" si="372"/>
        <v>0</v>
      </c>
      <c r="C1507" s="22" t="b">
        <f t="shared" si="373"/>
        <v>0</v>
      </c>
      <c r="D1507" s="22" t="b">
        <f t="shared" si="374"/>
        <v>0</v>
      </c>
      <c r="E1507" s="22" t="b">
        <f t="shared" si="375"/>
        <v>0</v>
      </c>
      <c r="F1507" s="22" t="b">
        <f t="shared" si="370"/>
        <v>0</v>
      </c>
      <c r="G1507" s="22" t="b">
        <f t="shared" si="385"/>
        <v>0</v>
      </c>
      <c r="H1507" s="22" t="b">
        <f t="shared" si="376"/>
        <v>0</v>
      </c>
      <c r="I1507" s="22" t="b">
        <f t="shared" si="383"/>
        <v>0</v>
      </c>
      <c r="J1507" s="22" t="b">
        <f t="shared" si="377"/>
        <v>0</v>
      </c>
      <c r="K1507" s="3" t="str">
        <f>IF(AND(J1507,RIGHT(Y1507)="통"),Y1507,"")</f>
        <v/>
      </c>
      <c r="L1507" s="3" t="str">
        <f t="shared" si="378"/>
        <v/>
      </c>
      <c r="M1507" s="3" t="str">
        <f t="shared" si="379"/>
        <v/>
      </c>
      <c r="N1507" s="64" t="str">
        <f t="shared" si="384"/>
        <v/>
      </c>
      <c r="O1507" s="3" t="str">
        <f>IF(I1507,IF(I1508,CONCATENATE(Y1507,O1508),Y1507),"")</f>
        <v/>
      </c>
      <c r="P1507" s="19" t="str">
        <f>IF(G1507,O1507,IF(D1507,Y1507,""))</f>
        <v/>
      </c>
      <c r="Q1507" s="23">
        <f>_xlfn.XLOOKUP(R1507,summary!C1:C36,summary!B1:B36)</f>
        <v>43840</v>
      </c>
      <c r="R1507" s="24" t="str">
        <f t="shared" si="380"/>
        <v>보정동</v>
      </c>
      <c r="S1507" s="24" t="str">
        <f>IF(J1507,Y1507,S1506)</f>
        <v>보정15통</v>
      </c>
      <c r="T1507" s="24" t="str">
        <f>IF(J1507,P1508,T1506)</f>
        <v>(보정동, 성호샤인힐즈아파트)</v>
      </c>
      <c r="U1507" s="24" t="str">
        <f t="shared" si="381"/>
        <v>보정</v>
      </c>
      <c r="V1507" s="25">
        <f>IF(J1507,M1507,V1506)</f>
        <v>15</v>
      </c>
      <c r="W1507" s="25">
        <f t="shared" si="382"/>
        <v>15</v>
      </c>
      <c r="X1507" s="26"/>
      <c r="Y1507" s="7"/>
      <c r="Z1507" s="2" t="s">
        <v>306</v>
      </c>
      <c r="AA1507" s="2" t="s">
        <v>1762</v>
      </c>
      <c r="AB1507" s="5"/>
      <c r="AC1507" s="5"/>
      <c r="AD1507" s="5"/>
      <c r="AE1507" s="5"/>
      <c r="AF1507" s="5"/>
      <c r="AG1507" s="5"/>
    </row>
    <row r="1508" spans="1:33" ht="15.95" customHeight="1" x14ac:dyDescent="0.3">
      <c r="A1508" s="22" t="b">
        <f t="shared" si="371"/>
        <v>0</v>
      </c>
      <c r="B1508" s="22" t="b">
        <f t="shared" si="372"/>
        <v>0</v>
      </c>
      <c r="C1508" s="22" t="b">
        <f t="shared" si="373"/>
        <v>0</v>
      </c>
      <c r="D1508" s="22" t="b">
        <f t="shared" si="374"/>
        <v>0</v>
      </c>
      <c r="E1508" s="22" t="b">
        <f t="shared" si="375"/>
        <v>0</v>
      </c>
      <c r="F1508" s="22" t="b">
        <f t="shared" si="370"/>
        <v>0</v>
      </c>
      <c r="G1508" s="22" t="b">
        <f t="shared" si="385"/>
        <v>0</v>
      </c>
      <c r="H1508" s="22" t="b">
        <f t="shared" si="376"/>
        <v>0</v>
      </c>
      <c r="I1508" s="22" t="b">
        <f t="shared" si="383"/>
        <v>0</v>
      </c>
      <c r="J1508" s="22" t="b">
        <f t="shared" si="377"/>
        <v>0</v>
      </c>
      <c r="K1508" s="3" t="str">
        <f>IF(AND(J1508,RIGHT(Y1508)="통"),Y1508,"")</f>
        <v/>
      </c>
      <c r="L1508" s="3" t="str">
        <f t="shared" si="378"/>
        <v/>
      </c>
      <c r="M1508" s="3" t="str">
        <f t="shared" si="379"/>
        <v/>
      </c>
      <c r="N1508" s="64" t="str">
        <f t="shared" si="384"/>
        <v/>
      </c>
      <c r="O1508" s="3" t="str">
        <f>IF(I1508,IF(I1509,CONCATENATE(Y1508,O1509),Y1508),"")</f>
        <v/>
      </c>
      <c r="P1508" s="19" t="str">
        <f>IF(G1508,O1508,IF(D1508,Y1508,""))</f>
        <v/>
      </c>
      <c r="Q1508" s="23">
        <f>_xlfn.XLOOKUP(R1508,summary!C1:C36,summary!B1:B36)</f>
        <v>43840</v>
      </c>
      <c r="R1508" s="24" t="str">
        <f t="shared" si="380"/>
        <v>보정동</v>
      </c>
      <c r="S1508" s="24" t="str">
        <f>IF(J1508,Y1508,S1507)</f>
        <v>보정15통</v>
      </c>
      <c r="T1508" s="24" t="str">
        <f>IF(J1508,P1509,T1507)</f>
        <v>(보정동, 성호샤인힐즈아파트)</v>
      </c>
      <c r="U1508" s="24" t="str">
        <f t="shared" si="381"/>
        <v>보정</v>
      </c>
      <c r="V1508" s="25">
        <f>IF(J1508,M1508,V1507)</f>
        <v>15</v>
      </c>
      <c r="W1508" s="25">
        <f t="shared" si="382"/>
        <v>16</v>
      </c>
      <c r="X1508" s="26"/>
      <c r="Y1508" s="7"/>
      <c r="Z1508" s="2" t="s">
        <v>356</v>
      </c>
      <c r="AA1508" s="2" t="s">
        <v>1763</v>
      </c>
      <c r="AB1508" s="5"/>
      <c r="AC1508" s="5"/>
      <c r="AD1508" s="5"/>
      <c r="AE1508" s="5"/>
      <c r="AF1508" s="5"/>
      <c r="AG1508" s="5"/>
    </row>
    <row r="1509" spans="1:33" ht="15.95" customHeight="1" x14ac:dyDescent="0.3">
      <c r="A1509" s="22" t="b">
        <f t="shared" si="371"/>
        <v>0</v>
      </c>
      <c r="B1509" s="22" t="b">
        <f t="shared" si="372"/>
        <v>0</v>
      </c>
      <c r="C1509" s="22" t="b">
        <f t="shared" si="373"/>
        <v>0</v>
      </c>
      <c r="D1509" s="22" t="b">
        <f t="shared" si="374"/>
        <v>0</v>
      </c>
      <c r="E1509" s="22" t="b">
        <f t="shared" si="375"/>
        <v>0</v>
      </c>
      <c r="F1509" s="22" t="b">
        <f t="shared" si="370"/>
        <v>0</v>
      </c>
      <c r="G1509" s="22" t="b">
        <f t="shared" si="385"/>
        <v>0</v>
      </c>
      <c r="H1509" s="22" t="b">
        <f t="shared" si="376"/>
        <v>0</v>
      </c>
      <c r="I1509" s="22" t="b">
        <f t="shared" si="383"/>
        <v>0</v>
      </c>
      <c r="J1509" s="22" t="b">
        <f t="shared" si="377"/>
        <v>0</v>
      </c>
      <c r="K1509" s="3" t="str">
        <f>IF(AND(J1509,RIGHT(Y1509)="통"),Y1509,"")</f>
        <v/>
      </c>
      <c r="L1509" s="3" t="str">
        <f t="shared" si="378"/>
        <v/>
      </c>
      <c r="M1509" s="3" t="str">
        <f t="shared" si="379"/>
        <v/>
      </c>
      <c r="N1509" s="64" t="str">
        <f t="shared" si="384"/>
        <v/>
      </c>
      <c r="O1509" s="3" t="str">
        <f>IF(I1509,IF(I1510,CONCATENATE(Y1509,O1510),Y1509),"")</f>
        <v/>
      </c>
      <c r="P1509" s="19" t="str">
        <f>IF(G1509,O1509,IF(D1509,Y1509,""))</f>
        <v/>
      </c>
      <c r="Q1509" s="23">
        <f>_xlfn.XLOOKUP(R1509,summary!C1:C36,summary!B1:B36)</f>
        <v>43840</v>
      </c>
      <c r="R1509" s="24" t="str">
        <f t="shared" si="380"/>
        <v>보정동</v>
      </c>
      <c r="S1509" s="24" t="str">
        <f>IF(J1509,Y1509,S1508)</f>
        <v>보정15통</v>
      </c>
      <c r="T1509" s="24" t="str">
        <f>IF(J1509,P1510,T1508)</f>
        <v>(보정동, 성호샤인힐즈아파트)</v>
      </c>
      <c r="U1509" s="24" t="str">
        <f t="shared" si="381"/>
        <v>보정</v>
      </c>
      <c r="V1509" s="25">
        <f>IF(J1509,M1509,V1508)</f>
        <v>15</v>
      </c>
      <c r="W1509" s="25">
        <f t="shared" si="382"/>
        <v>17</v>
      </c>
      <c r="X1509" s="26"/>
      <c r="Y1509" s="7"/>
      <c r="Z1509" s="2" t="s">
        <v>416</v>
      </c>
      <c r="AA1509" s="2" t="s">
        <v>1764</v>
      </c>
      <c r="AB1509" s="5"/>
      <c r="AC1509" s="5"/>
      <c r="AD1509" s="5"/>
      <c r="AE1509" s="5"/>
      <c r="AF1509" s="5"/>
      <c r="AG1509" s="5"/>
    </row>
    <row r="1510" spans="1:33" ht="15.95" customHeight="1" x14ac:dyDescent="0.3">
      <c r="A1510" s="22" t="b">
        <f t="shared" si="371"/>
        <v>0</v>
      </c>
      <c r="B1510" s="22" t="b">
        <f t="shared" si="372"/>
        <v>0</v>
      </c>
      <c r="C1510" s="22" t="b">
        <f t="shared" si="373"/>
        <v>0</v>
      </c>
      <c r="D1510" s="22" t="b">
        <f t="shared" si="374"/>
        <v>0</v>
      </c>
      <c r="E1510" s="22" t="b">
        <f t="shared" si="375"/>
        <v>0</v>
      </c>
      <c r="F1510" s="22" t="b">
        <f t="shared" si="370"/>
        <v>0</v>
      </c>
      <c r="G1510" s="22" t="b">
        <f t="shared" si="385"/>
        <v>0</v>
      </c>
      <c r="H1510" s="22" t="b">
        <f t="shared" si="376"/>
        <v>0</v>
      </c>
      <c r="I1510" s="22" t="b">
        <f t="shared" si="383"/>
        <v>0</v>
      </c>
      <c r="J1510" s="22" t="b">
        <f t="shared" si="377"/>
        <v>0</v>
      </c>
      <c r="K1510" s="3" t="str">
        <f>IF(AND(J1510,RIGHT(Y1510)="통"),Y1510,"")</f>
        <v/>
      </c>
      <c r="L1510" s="3" t="str">
        <f t="shared" si="378"/>
        <v/>
      </c>
      <c r="M1510" s="3" t="str">
        <f t="shared" si="379"/>
        <v/>
      </c>
      <c r="N1510" s="64" t="str">
        <f t="shared" si="384"/>
        <v/>
      </c>
      <c r="O1510" s="3" t="str">
        <f>IF(I1510,IF(I1511,CONCATENATE(Y1510,O1511),Y1510),"")</f>
        <v/>
      </c>
      <c r="P1510" s="19" t="str">
        <f>IF(G1510,O1510,IF(D1510,Y1510,""))</f>
        <v/>
      </c>
      <c r="Q1510" s="23">
        <f>_xlfn.XLOOKUP(R1510,summary!C1:C36,summary!B1:B36)</f>
        <v>43840</v>
      </c>
      <c r="R1510" s="24" t="str">
        <f t="shared" si="380"/>
        <v>보정동</v>
      </c>
      <c r="S1510" s="24" t="str">
        <f>IF(J1510,Y1510,S1509)</f>
        <v>보정15통</v>
      </c>
      <c r="T1510" s="24" t="str">
        <f>IF(J1510,P1511,T1509)</f>
        <v>(보정동, 성호샤인힐즈아파트)</v>
      </c>
      <c r="U1510" s="24" t="str">
        <f t="shared" si="381"/>
        <v>보정</v>
      </c>
      <c r="V1510" s="25">
        <f>IF(J1510,M1510,V1509)</f>
        <v>15</v>
      </c>
      <c r="W1510" s="25">
        <f t="shared" si="382"/>
        <v>18</v>
      </c>
      <c r="X1510" s="26"/>
      <c r="Y1510" s="7"/>
      <c r="Z1510" s="2" t="s">
        <v>418</v>
      </c>
      <c r="AA1510" s="2" t="s">
        <v>1765</v>
      </c>
      <c r="AB1510" s="5"/>
      <c r="AC1510" s="5"/>
      <c r="AD1510" s="5"/>
      <c r="AE1510" s="5"/>
      <c r="AF1510" s="5"/>
      <c r="AG1510" s="5"/>
    </row>
    <row r="1511" spans="1:33" ht="15.95" customHeight="1" x14ac:dyDescent="0.3">
      <c r="A1511" s="22" t="b">
        <f t="shared" si="371"/>
        <v>0</v>
      </c>
      <c r="B1511" s="22" t="b">
        <f t="shared" si="372"/>
        <v>0</v>
      </c>
      <c r="C1511" s="22" t="b">
        <f t="shared" si="373"/>
        <v>0</v>
      </c>
      <c r="D1511" s="22" t="b">
        <f t="shared" si="374"/>
        <v>0</v>
      </c>
      <c r="E1511" s="22" t="b">
        <f t="shared" si="375"/>
        <v>0</v>
      </c>
      <c r="F1511" s="22" t="b">
        <f t="shared" si="370"/>
        <v>0</v>
      </c>
      <c r="G1511" s="22" t="b">
        <f t="shared" si="385"/>
        <v>0</v>
      </c>
      <c r="H1511" s="22" t="b">
        <f t="shared" si="376"/>
        <v>0</v>
      </c>
      <c r="I1511" s="22" t="b">
        <f t="shared" si="383"/>
        <v>0</v>
      </c>
      <c r="J1511" s="22" t="b">
        <f t="shared" si="377"/>
        <v>0</v>
      </c>
      <c r="K1511" s="3" t="str">
        <f>IF(AND(J1511,RIGHT(Y1511)="통"),Y1511,"")</f>
        <v/>
      </c>
      <c r="L1511" s="3" t="str">
        <f t="shared" si="378"/>
        <v/>
      </c>
      <c r="M1511" s="3" t="str">
        <f t="shared" si="379"/>
        <v/>
      </c>
      <c r="N1511" s="64" t="str">
        <f t="shared" si="384"/>
        <v/>
      </c>
      <c r="O1511" s="3" t="str">
        <f>IF(I1511,IF(I1512,CONCATENATE(Y1511,O1512),Y1511),"")</f>
        <v/>
      </c>
      <c r="P1511" s="19" t="str">
        <f>IF(G1511,O1511,IF(D1511,Y1511,""))</f>
        <v/>
      </c>
      <c r="Q1511" s="23">
        <f>_xlfn.XLOOKUP(R1511,summary!C1:C36,summary!B1:B36)</f>
        <v>43840</v>
      </c>
      <c r="R1511" s="24" t="str">
        <f t="shared" si="380"/>
        <v>보정동</v>
      </c>
      <c r="S1511" s="24" t="str">
        <f>IF(J1511,Y1511,S1510)</f>
        <v>보정15통</v>
      </c>
      <c r="T1511" s="24" t="str">
        <f>IF(J1511,P1512,T1510)</f>
        <v>(보정동, 성호샤인힐즈아파트)</v>
      </c>
      <c r="U1511" s="24" t="str">
        <f t="shared" si="381"/>
        <v>보정</v>
      </c>
      <c r="V1511" s="25">
        <f>IF(J1511,M1511,V1510)</f>
        <v>15</v>
      </c>
      <c r="W1511" s="25">
        <f t="shared" si="382"/>
        <v>19</v>
      </c>
      <c r="X1511" s="26"/>
      <c r="Y1511" s="7"/>
      <c r="Z1511" s="2" t="s">
        <v>439</v>
      </c>
      <c r="AA1511" s="2" t="s">
        <v>1766</v>
      </c>
      <c r="AB1511" s="5"/>
      <c r="AC1511" s="5"/>
      <c r="AD1511" s="5"/>
      <c r="AE1511" s="5"/>
      <c r="AF1511" s="5"/>
      <c r="AG1511" s="5"/>
    </row>
    <row r="1512" spans="1:33" ht="15.95" customHeight="1" x14ac:dyDescent="0.3">
      <c r="A1512" s="22" t="b">
        <f t="shared" si="371"/>
        <v>1</v>
      </c>
      <c r="B1512" s="22" t="b">
        <f t="shared" si="372"/>
        <v>0</v>
      </c>
      <c r="C1512" s="22" t="b">
        <f t="shared" si="373"/>
        <v>0</v>
      </c>
      <c r="D1512" s="22" t="b">
        <f t="shared" si="374"/>
        <v>0</v>
      </c>
      <c r="E1512" s="22" t="b">
        <f t="shared" si="375"/>
        <v>0</v>
      </c>
      <c r="F1512" s="22" t="b">
        <f t="shared" si="370"/>
        <v>0</v>
      </c>
      <c r="G1512" s="22" t="b">
        <f t="shared" si="385"/>
        <v>0</v>
      </c>
      <c r="H1512" s="22" t="b">
        <f t="shared" si="376"/>
        <v>0</v>
      </c>
      <c r="I1512" s="22" t="b">
        <f t="shared" si="383"/>
        <v>0</v>
      </c>
      <c r="J1512" s="22" t="b">
        <f t="shared" si="377"/>
        <v>1</v>
      </c>
      <c r="K1512" s="3" t="str">
        <f>IF(AND(J1512,RIGHT(Y1512)="통"),Y1512,"")</f>
        <v>보정16통</v>
      </c>
      <c r="L1512" s="3" t="str">
        <f t="shared" si="378"/>
        <v>16</v>
      </c>
      <c r="M1512" s="22">
        <f t="shared" si="379"/>
        <v>16</v>
      </c>
      <c r="N1512" s="64" t="str">
        <f t="shared" si="384"/>
        <v>보정</v>
      </c>
      <c r="O1512" s="3" t="str">
        <f>IF(I1512,IF(I1513,CONCATENATE(Y1512,O1513),Y1512),"")</f>
        <v/>
      </c>
      <c r="P1512" s="19" t="str">
        <f>IF(G1512,O1512,IF(D1512,Y1512,""))</f>
        <v/>
      </c>
      <c r="Q1512" s="23">
        <f>_xlfn.XLOOKUP(R1512,summary!C1:C36,summary!B1:B36)</f>
        <v>43840</v>
      </c>
      <c r="R1512" s="24" t="str">
        <f t="shared" si="380"/>
        <v>보정동</v>
      </c>
      <c r="S1512" s="24" t="str">
        <f>IF(J1512,Y1512,S1511)</f>
        <v>보정16통</v>
      </c>
      <c r="T1512" s="24" t="str">
        <f>IF(J1512,P1513,T1511)</f>
        <v>(보정동, 죽현마을 엘지자이)</v>
      </c>
      <c r="U1512" s="24" t="str">
        <f t="shared" si="381"/>
        <v>보정</v>
      </c>
      <c r="V1512" s="25">
        <f>IF(J1512,M1512,V1511)</f>
        <v>16</v>
      </c>
      <c r="W1512" s="25">
        <f t="shared" si="382"/>
        <v>1</v>
      </c>
      <c r="X1512" s="26"/>
      <c r="Y1512" s="2" t="s">
        <v>1767</v>
      </c>
      <c r="Z1512" s="2" t="s">
        <v>79</v>
      </c>
      <c r="AA1512" s="2" t="s">
        <v>1769</v>
      </c>
      <c r="AB1512" s="5"/>
      <c r="AC1512" s="5"/>
      <c r="AD1512" s="5"/>
      <c r="AE1512" s="5"/>
      <c r="AF1512" s="5"/>
      <c r="AG1512" s="5"/>
    </row>
    <row r="1513" spans="1:33" ht="15.95" customHeight="1" x14ac:dyDescent="0.3">
      <c r="A1513" s="22" t="b">
        <f t="shared" si="371"/>
        <v>1</v>
      </c>
      <c r="B1513" s="22" t="b">
        <f t="shared" si="372"/>
        <v>1</v>
      </c>
      <c r="C1513" s="22" t="b">
        <f t="shared" si="373"/>
        <v>0</v>
      </c>
      <c r="D1513" s="22" t="b">
        <f t="shared" si="374"/>
        <v>0</v>
      </c>
      <c r="E1513" s="22" t="b">
        <f t="shared" si="375"/>
        <v>1</v>
      </c>
      <c r="F1513" s="22" t="b">
        <f t="shared" si="370"/>
        <v>1</v>
      </c>
      <c r="G1513" s="22" t="b">
        <f t="shared" si="385"/>
        <v>1</v>
      </c>
      <c r="H1513" s="22" t="b">
        <f t="shared" si="376"/>
        <v>0</v>
      </c>
      <c r="I1513" s="22" t="b">
        <f t="shared" si="383"/>
        <v>1</v>
      </c>
      <c r="J1513" s="22" t="b">
        <f t="shared" si="377"/>
        <v>0</v>
      </c>
      <c r="K1513" s="3" t="str">
        <f>IF(AND(J1513,RIGHT(Y1513)="통"),Y1513,"")</f>
        <v/>
      </c>
      <c r="L1513" s="3" t="str">
        <f t="shared" si="378"/>
        <v/>
      </c>
      <c r="M1513" s="3" t="str">
        <f t="shared" si="379"/>
        <v/>
      </c>
      <c r="N1513" s="64" t="str">
        <f t="shared" si="384"/>
        <v/>
      </c>
      <c r="O1513" s="3" t="str">
        <f>IF(I1513,IF(I1514,CONCATENATE(Y1513,O1514),Y1513),"")</f>
        <v>(보정동, 죽현마을 엘지자이)</v>
      </c>
      <c r="P1513" s="19" t="str">
        <f>IF(G1513,O1513,IF(D1513,Y1513,""))</f>
        <v>(보정동, 죽현마을 엘지자이)</v>
      </c>
      <c r="Q1513" s="23">
        <f>_xlfn.XLOOKUP(R1513,summary!C1:C36,summary!B1:B36)</f>
        <v>43840</v>
      </c>
      <c r="R1513" s="24" t="str">
        <f t="shared" si="380"/>
        <v>보정동</v>
      </c>
      <c r="S1513" s="24" t="str">
        <f>IF(J1513,Y1513,S1512)</f>
        <v>보정16통</v>
      </c>
      <c r="T1513" s="24" t="str">
        <f>IF(J1513,P1514,T1512)</f>
        <v>(보정동, 죽현마을 엘지자이)</v>
      </c>
      <c r="U1513" s="24" t="str">
        <f t="shared" si="381"/>
        <v>보정</v>
      </c>
      <c r="V1513" s="25">
        <f>IF(J1513,M1513,V1512)</f>
        <v>16</v>
      </c>
      <c r="W1513" s="25">
        <f t="shared" si="382"/>
        <v>2</v>
      </c>
      <c r="X1513" s="26"/>
      <c r="Y1513" s="2" t="s">
        <v>1600</v>
      </c>
      <c r="Z1513" s="2" t="s">
        <v>81</v>
      </c>
      <c r="AA1513" s="2" t="s">
        <v>1770</v>
      </c>
      <c r="AB1513" s="5"/>
      <c r="AC1513" s="5"/>
      <c r="AD1513" s="5"/>
      <c r="AE1513" s="5"/>
      <c r="AF1513" s="5"/>
      <c r="AG1513" s="5"/>
    </row>
    <row r="1514" spans="1:33" ht="15.95" customHeight="1" x14ac:dyDescent="0.3">
      <c r="A1514" s="22" t="b">
        <f t="shared" si="371"/>
        <v>1</v>
      </c>
      <c r="B1514" s="22" t="b">
        <f t="shared" si="372"/>
        <v>0</v>
      </c>
      <c r="C1514" s="22" t="b">
        <f t="shared" si="373"/>
        <v>0</v>
      </c>
      <c r="D1514" s="22" t="b">
        <f t="shared" si="374"/>
        <v>0</v>
      </c>
      <c r="E1514" s="22" t="b">
        <f t="shared" si="375"/>
        <v>0</v>
      </c>
      <c r="F1514" s="22" t="b">
        <f t="shared" si="370"/>
        <v>0</v>
      </c>
      <c r="G1514" s="22" t="b">
        <f t="shared" si="385"/>
        <v>0</v>
      </c>
      <c r="H1514" s="22" t="b">
        <f t="shared" si="376"/>
        <v>0</v>
      </c>
      <c r="I1514" s="22" t="b">
        <f t="shared" si="383"/>
        <v>1</v>
      </c>
      <c r="J1514" s="22" t="b">
        <f t="shared" si="377"/>
        <v>0</v>
      </c>
      <c r="K1514" s="3" t="str">
        <f>IF(AND(J1514,RIGHT(Y1514)="통"),Y1514,"")</f>
        <v/>
      </c>
      <c r="L1514" s="3" t="str">
        <f t="shared" si="378"/>
        <v/>
      </c>
      <c r="M1514" s="3" t="str">
        <f t="shared" si="379"/>
        <v/>
      </c>
      <c r="N1514" s="64" t="str">
        <f t="shared" si="384"/>
        <v/>
      </c>
      <c r="O1514" s="3" t="str">
        <f>IF(I1514,IF(I1515,CONCATENATE(Y1514,O1515),Y1514),"")</f>
        <v>죽현마을 엘지자이)</v>
      </c>
      <c r="P1514" s="19" t="str">
        <f>IF(G1514,O1514,IF(D1514,Y1514,""))</f>
        <v/>
      </c>
      <c r="Q1514" s="23">
        <f>_xlfn.XLOOKUP(R1514,summary!C1:C36,summary!B1:B36)</f>
        <v>43840</v>
      </c>
      <c r="R1514" s="24" t="str">
        <f t="shared" si="380"/>
        <v>보정동</v>
      </c>
      <c r="S1514" s="24" t="str">
        <f>IF(J1514,Y1514,S1513)</f>
        <v>보정16통</v>
      </c>
      <c r="T1514" s="24" t="str">
        <f>IF(J1514,P1515,T1513)</f>
        <v>(보정동, 죽현마을 엘지자이)</v>
      </c>
      <c r="U1514" s="24" t="str">
        <f t="shared" si="381"/>
        <v>보정</v>
      </c>
      <c r="V1514" s="25">
        <f>IF(J1514,M1514,V1513)</f>
        <v>16</v>
      </c>
      <c r="W1514" s="25">
        <f t="shared" si="382"/>
        <v>3</v>
      </c>
      <c r="X1514" s="26"/>
      <c r="Y1514" s="2" t="s">
        <v>1771</v>
      </c>
      <c r="Z1514" s="2" t="s">
        <v>83</v>
      </c>
      <c r="AA1514" s="2" t="s">
        <v>1772</v>
      </c>
      <c r="AB1514" s="5"/>
      <c r="AC1514" s="5"/>
      <c r="AD1514" s="5"/>
      <c r="AE1514" s="5"/>
      <c r="AF1514" s="5"/>
      <c r="AG1514" s="5"/>
    </row>
    <row r="1515" spans="1:33" ht="15.95" customHeight="1" x14ac:dyDescent="0.3">
      <c r="A1515" s="22" t="b">
        <f t="shared" si="371"/>
        <v>1</v>
      </c>
      <c r="B1515" s="22" t="b">
        <f t="shared" si="372"/>
        <v>0</v>
      </c>
      <c r="C1515" s="22" t="b">
        <f t="shared" si="373"/>
        <v>1</v>
      </c>
      <c r="D1515" s="22" t="b">
        <f t="shared" si="374"/>
        <v>0</v>
      </c>
      <c r="E1515" s="22" t="b">
        <f t="shared" si="375"/>
        <v>1</v>
      </c>
      <c r="F1515" s="22" t="b">
        <f t="shared" si="370"/>
        <v>1</v>
      </c>
      <c r="G1515" s="22" t="b">
        <f t="shared" si="385"/>
        <v>0</v>
      </c>
      <c r="H1515" s="22" t="b">
        <f t="shared" si="376"/>
        <v>1</v>
      </c>
      <c r="I1515" s="22" t="b">
        <f t="shared" si="383"/>
        <v>1</v>
      </c>
      <c r="J1515" s="22" t="b">
        <f t="shared" si="377"/>
        <v>0</v>
      </c>
      <c r="K1515" s="3" t="str">
        <f>IF(AND(J1515,RIGHT(Y1515)="통"),Y1515,"")</f>
        <v/>
      </c>
      <c r="L1515" s="3" t="str">
        <f t="shared" si="378"/>
        <v/>
      </c>
      <c r="M1515" s="3" t="str">
        <f t="shared" si="379"/>
        <v/>
      </c>
      <c r="N1515" s="64" t="str">
        <f t="shared" si="384"/>
        <v/>
      </c>
      <c r="O1515" s="3" t="str">
        <f>IF(I1515,IF(I1516,CONCATENATE(Y1515,O1516),Y1515),"")</f>
        <v>엘지자이)</v>
      </c>
      <c r="P1515" s="19" t="str">
        <f>IF(G1515,O1515,IF(D1515,Y1515,""))</f>
        <v/>
      </c>
      <c r="Q1515" s="23">
        <f>_xlfn.XLOOKUP(R1515,summary!C1:C36,summary!B1:B36)</f>
        <v>43840</v>
      </c>
      <c r="R1515" s="24" t="str">
        <f t="shared" si="380"/>
        <v>보정동</v>
      </c>
      <c r="S1515" s="24" t="str">
        <f>IF(J1515,Y1515,S1514)</f>
        <v>보정16통</v>
      </c>
      <c r="T1515" s="24" t="str">
        <f>IF(J1515,P1516,T1514)</f>
        <v>(보정동, 죽현마을 엘지자이)</v>
      </c>
      <c r="U1515" s="24" t="str">
        <f t="shared" si="381"/>
        <v>보정</v>
      </c>
      <c r="V1515" s="25">
        <f>IF(J1515,M1515,V1514)</f>
        <v>16</v>
      </c>
      <c r="W1515" s="25">
        <f t="shared" si="382"/>
        <v>4</v>
      </c>
      <c r="X1515" s="26"/>
      <c r="Y1515" s="2" t="s">
        <v>1773</v>
      </c>
      <c r="Z1515" s="2" t="s">
        <v>90</v>
      </c>
      <c r="AA1515" s="2" t="s">
        <v>1774</v>
      </c>
      <c r="AB1515" s="5"/>
      <c r="AC1515" s="5"/>
      <c r="AD1515" s="5"/>
      <c r="AE1515" s="5"/>
      <c r="AF1515" s="5"/>
      <c r="AG1515" s="5"/>
    </row>
    <row r="1516" spans="1:33" ht="15.95" customHeight="1" x14ac:dyDescent="0.3">
      <c r="A1516" s="22" t="b">
        <f t="shared" si="371"/>
        <v>0</v>
      </c>
      <c r="B1516" s="22" t="b">
        <f t="shared" si="372"/>
        <v>0</v>
      </c>
      <c r="C1516" s="22" t="b">
        <f t="shared" si="373"/>
        <v>0</v>
      </c>
      <c r="D1516" s="22" t="b">
        <f t="shared" si="374"/>
        <v>0</v>
      </c>
      <c r="E1516" s="22" t="b">
        <f t="shared" si="375"/>
        <v>0</v>
      </c>
      <c r="F1516" s="22" t="b">
        <f t="shared" si="370"/>
        <v>0</v>
      </c>
      <c r="G1516" s="22" t="b">
        <f t="shared" si="385"/>
        <v>0</v>
      </c>
      <c r="H1516" s="22" t="b">
        <f t="shared" si="376"/>
        <v>0</v>
      </c>
      <c r="I1516" s="22" t="b">
        <f t="shared" si="383"/>
        <v>0</v>
      </c>
      <c r="J1516" s="22" t="b">
        <f t="shared" si="377"/>
        <v>0</v>
      </c>
      <c r="K1516" s="3" t="str">
        <f>IF(AND(J1516,RIGHT(Y1516)="통"),Y1516,"")</f>
        <v/>
      </c>
      <c r="L1516" s="3" t="str">
        <f t="shared" si="378"/>
        <v/>
      </c>
      <c r="M1516" s="3" t="str">
        <f t="shared" si="379"/>
        <v/>
      </c>
      <c r="N1516" s="64" t="str">
        <f t="shared" si="384"/>
        <v/>
      </c>
      <c r="O1516" s="3" t="str">
        <f>IF(I1516,IF(I1517,CONCATENATE(Y1516,O1517),Y1516),"")</f>
        <v/>
      </c>
      <c r="P1516" s="19" t="str">
        <f>IF(G1516,O1516,IF(D1516,Y1516,""))</f>
        <v/>
      </c>
      <c r="Q1516" s="23">
        <f>_xlfn.XLOOKUP(R1516,summary!C1:C36,summary!B1:B36)</f>
        <v>43840</v>
      </c>
      <c r="R1516" s="24" t="str">
        <f t="shared" si="380"/>
        <v>보정동</v>
      </c>
      <c r="S1516" s="24" t="str">
        <f>IF(J1516,Y1516,S1515)</f>
        <v>보정16통</v>
      </c>
      <c r="T1516" s="24" t="str">
        <f>IF(J1516,P1517,T1515)</f>
        <v>(보정동, 죽현마을 엘지자이)</v>
      </c>
      <c r="U1516" s="24" t="str">
        <f t="shared" si="381"/>
        <v>보정</v>
      </c>
      <c r="V1516" s="25">
        <f>IF(J1516,M1516,V1515)</f>
        <v>16</v>
      </c>
      <c r="W1516" s="25">
        <f t="shared" si="382"/>
        <v>5</v>
      </c>
      <c r="X1516" s="26"/>
      <c r="Y1516" s="7"/>
      <c r="Z1516" s="2" t="s">
        <v>106</v>
      </c>
      <c r="AA1516" s="2" t="s">
        <v>1775</v>
      </c>
      <c r="AB1516" s="5"/>
      <c r="AC1516" s="5"/>
      <c r="AD1516" s="5"/>
      <c r="AE1516" s="5"/>
      <c r="AF1516" s="5"/>
      <c r="AG1516" s="5"/>
    </row>
    <row r="1517" spans="1:33" ht="15.95" customHeight="1" x14ac:dyDescent="0.3">
      <c r="A1517" s="22" t="b">
        <f t="shared" si="371"/>
        <v>0</v>
      </c>
      <c r="B1517" s="22" t="b">
        <f t="shared" si="372"/>
        <v>0</v>
      </c>
      <c r="C1517" s="22" t="b">
        <f t="shared" si="373"/>
        <v>0</v>
      </c>
      <c r="D1517" s="22" t="b">
        <f t="shared" si="374"/>
        <v>0</v>
      </c>
      <c r="E1517" s="22" t="b">
        <f t="shared" si="375"/>
        <v>0</v>
      </c>
      <c r="F1517" s="22" t="b">
        <f t="shared" si="370"/>
        <v>0</v>
      </c>
      <c r="G1517" s="22" t="b">
        <f t="shared" si="385"/>
        <v>0</v>
      </c>
      <c r="H1517" s="22" t="b">
        <f t="shared" si="376"/>
        <v>0</v>
      </c>
      <c r="I1517" s="22" t="b">
        <f t="shared" si="383"/>
        <v>0</v>
      </c>
      <c r="J1517" s="22" t="b">
        <f t="shared" si="377"/>
        <v>0</v>
      </c>
      <c r="K1517" s="3" t="str">
        <f>IF(AND(J1517,RIGHT(Y1517)="통"),Y1517,"")</f>
        <v/>
      </c>
      <c r="L1517" s="3" t="str">
        <f t="shared" si="378"/>
        <v/>
      </c>
      <c r="M1517" s="3" t="str">
        <f t="shared" si="379"/>
        <v/>
      </c>
      <c r="N1517" s="64" t="str">
        <f t="shared" si="384"/>
        <v/>
      </c>
      <c r="O1517" s="3" t="str">
        <f>IF(I1517,IF(I1518,CONCATENATE(Y1517,O1518),Y1517),"")</f>
        <v/>
      </c>
      <c r="P1517" s="19" t="str">
        <f>IF(G1517,O1517,IF(D1517,Y1517,""))</f>
        <v/>
      </c>
      <c r="Q1517" s="23">
        <f>_xlfn.XLOOKUP(R1517,summary!C1:C36,summary!B1:B36)</f>
        <v>43840</v>
      </c>
      <c r="R1517" s="24" t="str">
        <f t="shared" si="380"/>
        <v>보정동</v>
      </c>
      <c r="S1517" s="24" t="str">
        <f>IF(J1517,Y1517,S1516)</f>
        <v>보정16통</v>
      </c>
      <c r="T1517" s="24" t="str">
        <f>IF(J1517,P1518,T1516)</f>
        <v>(보정동, 죽현마을 엘지자이)</v>
      </c>
      <c r="U1517" s="24" t="str">
        <f t="shared" si="381"/>
        <v>보정</v>
      </c>
      <c r="V1517" s="25">
        <f>IF(J1517,M1517,V1516)</f>
        <v>16</v>
      </c>
      <c r="W1517" s="24" t="str">
        <f t="shared" si="382"/>
        <v/>
      </c>
      <c r="X1517" s="26"/>
      <c r="Y1517" s="7"/>
      <c r="Z1517" s="7"/>
      <c r="AA1517" s="7"/>
      <c r="AB1517" s="5"/>
      <c r="AC1517" s="5"/>
      <c r="AD1517" s="5"/>
      <c r="AE1517" s="5"/>
      <c r="AF1517" s="5"/>
      <c r="AG1517" s="5"/>
    </row>
    <row r="1518" spans="1:33" ht="15.95" customHeight="1" x14ac:dyDescent="0.3">
      <c r="A1518" s="22" t="b">
        <f t="shared" si="371"/>
        <v>0</v>
      </c>
      <c r="B1518" s="22" t="b">
        <f t="shared" si="372"/>
        <v>0</v>
      </c>
      <c r="C1518" s="22" t="b">
        <f t="shared" si="373"/>
        <v>0</v>
      </c>
      <c r="D1518" s="22" t="b">
        <f t="shared" si="374"/>
        <v>0</v>
      </c>
      <c r="E1518" s="22" t="b">
        <f t="shared" si="375"/>
        <v>0</v>
      </c>
      <c r="F1518" s="22" t="b">
        <f t="shared" si="370"/>
        <v>0</v>
      </c>
      <c r="G1518" s="22" t="b">
        <f t="shared" si="385"/>
        <v>0</v>
      </c>
      <c r="H1518" s="22" t="b">
        <f t="shared" si="376"/>
        <v>0</v>
      </c>
      <c r="I1518" s="22" t="b">
        <f t="shared" si="383"/>
        <v>0</v>
      </c>
      <c r="J1518" s="22" t="b">
        <f t="shared" si="377"/>
        <v>0</v>
      </c>
      <c r="K1518" s="3" t="str">
        <f>IF(AND(J1518,RIGHT(Y1518)="통"),Y1518,"")</f>
        <v/>
      </c>
      <c r="L1518" s="3" t="str">
        <f t="shared" si="378"/>
        <v/>
      </c>
      <c r="M1518" s="3" t="str">
        <f t="shared" si="379"/>
        <v/>
      </c>
      <c r="N1518" s="64" t="str">
        <f t="shared" si="384"/>
        <v/>
      </c>
      <c r="O1518" s="3" t="str">
        <f>IF(I1518,IF(I1519,CONCATENATE(Y1518,O1519),Y1518),"")</f>
        <v/>
      </c>
      <c r="P1518" s="19" t="str">
        <f>IF(G1518,O1518,IF(D1518,Y1518,""))</f>
        <v/>
      </c>
      <c r="Q1518" s="23">
        <f>_xlfn.XLOOKUP(R1518,summary!C1:C36,summary!B1:B36)</f>
        <v>43840</v>
      </c>
      <c r="R1518" s="24" t="str">
        <f t="shared" si="380"/>
        <v>보정동</v>
      </c>
      <c r="S1518" s="24" t="str">
        <f>IF(J1518,Y1518,S1517)</f>
        <v>보정16통</v>
      </c>
      <c r="T1518" s="24" t="str">
        <f>IF(J1518,P1519,T1517)</f>
        <v>(보정동, 죽현마을 엘지자이)</v>
      </c>
      <c r="U1518" s="24" t="str">
        <f t="shared" si="381"/>
        <v>보정</v>
      </c>
      <c r="V1518" s="25">
        <f>IF(J1518,M1518,V1517)</f>
        <v>16</v>
      </c>
      <c r="W1518" s="24" t="str">
        <f t="shared" si="382"/>
        <v/>
      </c>
      <c r="X1518" s="26"/>
      <c r="Y1518" s="7"/>
      <c r="Z1518" s="7"/>
      <c r="AA1518" s="7"/>
      <c r="AB1518" s="5"/>
      <c r="AC1518" s="5"/>
      <c r="AD1518" s="5"/>
      <c r="AE1518" s="5"/>
      <c r="AF1518" s="5"/>
      <c r="AG1518" s="5"/>
    </row>
    <row r="1519" spans="1:33" ht="15.95" customHeight="1" x14ac:dyDescent="0.3">
      <c r="A1519" s="22" t="b">
        <f t="shared" si="371"/>
        <v>0</v>
      </c>
      <c r="B1519" s="22" t="b">
        <f t="shared" si="372"/>
        <v>0</v>
      </c>
      <c r="C1519" s="22" t="b">
        <f t="shared" si="373"/>
        <v>0</v>
      </c>
      <c r="D1519" s="22" t="b">
        <f t="shared" si="374"/>
        <v>0</v>
      </c>
      <c r="E1519" s="22" t="b">
        <f t="shared" si="375"/>
        <v>0</v>
      </c>
      <c r="F1519" s="22" t="b">
        <f t="shared" ref="F1519:F1582" si="386">_xlfn.XOR(B1519,C1519)</f>
        <v>0</v>
      </c>
      <c r="G1519" s="22" t="b">
        <f t="shared" si="385"/>
        <v>0</v>
      </c>
      <c r="H1519" s="22" t="b">
        <f t="shared" si="376"/>
        <v>0</v>
      </c>
      <c r="I1519" s="22" t="b">
        <f t="shared" si="383"/>
        <v>0</v>
      </c>
      <c r="J1519" s="22" t="b">
        <f t="shared" si="377"/>
        <v>0</v>
      </c>
      <c r="K1519" s="3" t="str">
        <f>IF(AND(J1519,RIGHT(Y1519)="통"),Y1519,"")</f>
        <v/>
      </c>
      <c r="L1519" s="3" t="str">
        <f t="shared" si="378"/>
        <v/>
      </c>
      <c r="M1519" s="3" t="str">
        <f t="shared" si="379"/>
        <v/>
      </c>
      <c r="N1519" s="64" t="str">
        <f t="shared" si="384"/>
        <v/>
      </c>
      <c r="O1519" s="3" t="str">
        <f>IF(I1519,IF(I1520,CONCATENATE(Y1519,O1520),Y1519),"")</f>
        <v/>
      </c>
      <c r="P1519" s="19" t="str">
        <f>IF(G1519,O1519,IF(D1519,Y1519,""))</f>
        <v/>
      </c>
      <c r="Q1519" s="23">
        <f>_xlfn.XLOOKUP(R1519,summary!C1:C36,summary!B1:B36)</f>
        <v>43840</v>
      </c>
      <c r="R1519" s="24" t="str">
        <f t="shared" si="380"/>
        <v>보정동</v>
      </c>
      <c r="S1519" s="24" t="str">
        <f>IF(J1519,Y1519,S1518)</f>
        <v>보정16통</v>
      </c>
      <c r="T1519" s="24" t="str">
        <f>IF(J1519,P1520,T1518)</f>
        <v>(보정동, 죽현마을 엘지자이)</v>
      </c>
      <c r="U1519" s="24" t="str">
        <f t="shared" si="381"/>
        <v>보정</v>
      </c>
      <c r="V1519" s="25">
        <f>IF(J1519,M1519,V1518)</f>
        <v>16</v>
      </c>
      <c r="W1519" s="24" t="str">
        <f t="shared" si="382"/>
        <v/>
      </c>
      <c r="X1519" s="26"/>
      <c r="Y1519" s="7"/>
      <c r="Z1519" s="7"/>
      <c r="AA1519" s="7"/>
      <c r="AB1519" s="5"/>
      <c r="AC1519" s="5"/>
      <c r="AD1519" s="5"/>
      <c r="AE1519" s="5"/>
      <c r="AF1519" s="5"/>
      <c r="AG1519" s="5"/>
    </row>
    <row r="1520" spans="1:33" ht="15.95" customHeight="1" x14ac:dyDescent="0.3">
      <c r="A1520" s="22" t="b">
        <f t="shared" si="371"/>
        <v>1</v>
      </c>
      <c r="B1520" s="22" t="b">
        <f t="shared" si="372"/>
        <v>0</v>
      </c>
      <c r="C1520" s="22" t="b">
        <f t="shared" si="373"/>
        <v>0</v>
      </c>
      <c r="D1520" s="22" t="b">
        <f t="shared" si="374"/>
        <v>0</v>
      </c>
      <c r="E1520" s="22" t="b">
        <f t="shared" si="375"/>
        <v>0</v>
      </c>
      <c r="F1520" s="22" t="b">
        <f t="shared" si="386"/>
        <v>0</v>
      </c>
      <c r="G1520" s="22" t="b">
        <f t="shared" si="385"/>
        <v>0</v>
      </c>
      <c r="H1520" s="22" t="b">
        <f t="shared" si="376"/>
        <v>0</v>
      </c>
      <c r="I1520" s="22" t="b">
        <f t="shared" si="383"/>
        <v>0</v>
      </c>
      <c r="J1520" s="22" t="b">
        <f t="shared" si="377"/>
        <v>1</v>
      </c>
      <c r="K1520" s="3" t="str">
        <f>IF(AND(J1520,RIGHT(Y1520)="통"),Y1520,"")</f>
        <v/>
      </c>
      <c r="L1520" s="3" t="str">
        <f t="shared" si="378"/>
        <v/>
      </c>
      <c r="M1520" s="3" t="str">
        <f t="shared" si="379"/>
        <v/>
      </c>
      <c r="N1520" s="64" t="str">
        <f t="shared" si="384"/>
        <v/>
      </c>
      <c r="O1520" s="3" t="str">
        <f>IF(I1520,IF(I1521,CONCATENATE(Y1520,O1521),Y1520),"")</f>
        <v/>
      </c>
      <c r="P1520" s="19" t="str">
        <f>IF(G1520,O1520,IF(D1520,Y1520,""))</f>
        <v/>
      </c>
      <c r="Q1520" s="23" t="e">
        <f>_xlfn.XLOOKUP(R1520,summary!C1:C36,summary!B1:B36)</f>
        <v>#N/A</v>
      </c>
      <c r="R1520" s="24" t="str">
        <f t="shared" si="380"/>
        <v>읍 면 동</v>
      </c>
      <c r="S1520" s="24" t="str">
        <f>IF(J1520,Y1520,S1519)</f>
        <v>통 리 명</v>
      </c>
      <c r="T1520" s="24" t="str">
        <f>IF(J1520,P1521,T1519)</f>
        <v/>
      </c>
      <c r="U1520" s="25" t="str">
        <f t="shared" si="381"/>
        <v/>
      </c>
      <c r="V1520" s="24" t="str">
        <f>IF(J1520,M1520,V1519)</f>
        <v/>
      </c>
      <c r="W1520" s="24" t="str">
        <f t="shared" si="382"/>
        <v/>
      </c>
      <c r="X1520" s="21" t="s">
        <v>141</v>
      </c>
      <c r="Y1520" s="2" t="s">
        <v>142</v>
      </c>
      <c r="Z1520" s="2" t="s">
        <v>74</v>
      </c>
      <c r="AA1520" s="2" t="s">
        <v>143</v>
      </c>
      <c r="AB1520" s="5"/>
      <c r="AC1520" s="5"/>
      <c r="AD1520" s="5"/>
      <c r="AE1520" s="5"/>
      <c r="AF1520" s="5"/>
      <c r="AG1520" s="5"/>
    </row>
    <row r="1521" spans="1:33" ht="15.95" customHeight="1" x14ac:dyDescent="0.3">
      <c r="A1521" s="22" t="b">
        <f t="shared" si="371"/>
        <v>1</v>
      </c>
      <c r="B1521" s="22" t="b">
        <f t="shared" si="372"/>
        <v>0</v>
      </c>
      <c r="C1521" s="22" t="b">
        <f t="shared" si="373"/>
        <v>0</v>
      </c>
      <c r="D1521" s="22" t="b">
        <f t="shared" si="374"/>
        <v>0</v>
      </c>
      <c r="E1521" s="22" t="b">
        <f t="shared" si="375"/>
        <v>0</v>
      </c>
      <c r="F1521" s="22" t="b">
        <f t="shared" si="386"/>
        <v>0</v>
      </c>
      <c r="G1521" s="22" t="b">
        <f t="shared" si="385"/>
        <v>0</v>
      </c>
      <c r="H1521" s="22" t="b">
        <f t="shared" si="376"/>
        <v>0</v>
      </c>
      <c r="I1521" s="22" t="b">
        <f t="shared" si="383"/>
        <v>0</v>
      </c>
      <c r="J1521" s="22" t="b">
        <f t="shared" si="377"/>
        <v>1</v>
      </c>
      <c r="K1521" s="3" t="str">
        <f>IF(AND(J1521,RIGHT(Y1521)="통"),Y1521,"")</f>
        <v>보정17통</v>
      </c>
      <c r="L1521" s="3" t="str">
        <f t="shared" si="378"/>
        <v>17</v>
      </c>
      <c r="M1521" s="22">
        <f t="shared" si="379"/>
        <v>17</v>
      </c>
      <c r="N1521" s="64" t="str">
        <f t="shared" si="384"/>
        <v>보정</v>
      </c>
      <c r="O1521" s="3" t="str">
        <f>IF(I1521,IF(I1522,CONCATENATE(Y1521,O1522),Y1521),"")</f>
        <v/>
      </c>
      <c r="P1521" s="19" t="str">
        <f>IF(G1521,O1521,IF(D1521,Y1521,""))</f>
        <v/>
      </c>
      <c r="Q1521" s="23">
        <f>_xlfn.XLOOKUP(R1521,summary!C1:C36,summary!B1:B36)</f>
        <v>43840</v>
      </c>
      <c r="R1521" s="24" t="str">
        <f t="shared" si="380"/>
        <v>보정동</v>
      </c>
      <c r="S1521" s="24" t="str">
        <f>IF(J1521,Y1521,S1520)</f>
        <v>보정17통</v>
      </c>
      <c r="T1521" s="24" t="str">
        <f>IF(J1521,P1522,T1520)</f>
        <v>(보정동, 죽현마을아이파크)</v>
      </c>
      <c r="U1521" s="24" t="str">
        <f t="shared" si="381"/>
        <v>보정</v>
      </c>
      <c r="V1521" s="25">
        <f>IF(J1521,M1521,V1520)</f>
        <v>17</v>
      </c>
      <c r="W1521" s="25">
        <f t="shared" si="382"/>
        <v>1</v>
      </c>
      <c r="X1521" s="21" t="s">
        <v>40</v>
      </c>
      <c r="Y1521" s="2" t="s">
        <v>1776</v>
      </c>
      <c r="Z1521" s="2" t="s">
        <v>79</v>
      </c>
      <c r="AA1521" s="2" t="s">
        <v>1778</v>
      </c>
      <c r="AB1521" s="5"/>
      <c r="AC1521" s="5"/>
      <c r="AD1521" s="5"/>
      <c r="AE1521" s="5"/>
      <c r="AF1521" s="5"/>
      <c r="AG1521" s="5"/>
    </row>
    <row r="1522" spans="1:33" ht="15.95" customHeight="1" x14ac:dyDescent="0.3">
      <c r="A1522" s="22" t="b">
        <f t="shared" si="371"/>
        <v>1</v>
      </c>
      <c r="B1522" s="22" t="b">
        <f t="shared" si="372"/>
        <v>1</v>
      </c>
      <c r="C1522" s="22" t="b">
        <f t="shared" si="373"/>
        <v>0</v>
      </c>
      <c r="D1522" s="22" t="b">
        <f t="shared" si="374"/>
        <v>0</v>
      </c>
      <c r="E1522" s="22" t="b">
        <f t="shared" si="375"/>
        <v>1</v>
      </c>
      <c r="F1522" s="22" t="b">
        <f t="shared" si="386"/>
        <v>1</v>
      </c>
      <c r="G1522" s="22" t="b">
        <f t="shared" si="385"/>
        <v>1</v>
      </c>
      <c r="H1522" s="22" t="b">
        <f t="shared" si="376"/>
        <v>0</v>
      </c>
      <c r="I1522" s="22" t="b">
        <f t="shared" si="383"/>
        <v>1</v>
      </c>
      <c r="J1522" s="22" t="b">
        <f t="shared" si="377"/>
        <v>0</v>
      </c>
      <c r="K1522" s="3" t="str">
        <f>IF(AND(J1522,RIGHT(Y1522)="통"),Y1522,"")</f>
        <v/>
      </c>
      <c r="L1522" s="3" t="str">
        <f t="shared" si="378"/>
        <v/>
      </c>
      <c r="M1522" s="3" t="str">
        <f t="shared" si="379"/>
        <v/>
      </c>
      <c r="N1522" s="64" t="str">
        <f t="shared" si="384"/>
        <v/>
      </c>
      <c r="O1522" s="3" t="str">
        <f>IF(I1522,IF(I1523,CONCATENATE(Y1522,O1523),Y1522),"")</f>
        <v>(보정동, 죽현마을아이파크)</v>
      </c>
      <c r="P1522" s="19" t="str">
        <f>IF(G1522,O1522,IF(D1522,Y1522,""))</f>
        <v>(보정동, 죽현마을아이파크)</v>
      </c>
      <c r="Q1522" s="23">
        <f>_xlfn.XLOOKUP(R1522,summary!C1:C36,summary!B1:B36)</f>
        <v>43840</v>
      </c>
      <c r="R1522" s="24" t="str">
        <f t="shared" si="380"/>
        <v>보정동</v>
      </c>
      <c r="S1522" s="24" t="str">
        <f>IF(J1522,Y1522,S1521)</f>
        <v>보정17통</v>
      </c>
      <c r="T1522" s="24" t="str">
        <f>IF(J1522,P1523,T1521)</f>
        <v>(보정동, 죽현마을아이파크)</v>
      </c>
      <c r="U1522" s="24" t="str">
        <f t="shared" si="381"/>
        <v>보정</v>
      </c>
      <c r="V1522" s="25">
        <f>IF(J1522,M1522,V1521)</f>
        <v>17</v>
      </c>
      <c r="W1522" s="25">
        <f t="shared" si="382"/>
        <v>2</v>
      </c>
      <c r="X1522" s="26"/>
      <c r="Y1522" s="2" t="s">
        <v>1600</v>
      </c>
      <c r="Z1522" s="2" t="s">
        <v>81</v>
      </c>
      <c r="AA1522" s="2" t="s">
        <v>1779</v>
      </c>
      <c r="AB1522" s="5"/>
      <c r="AC1522" s="5"/>
      <c r="AD1522" s="5"/>
      <c r="AE1522" s="5"/>
      <c r="AF1522" s="5"/>
      <c r="AG1522" s="5"/>
    </row>
    <row r="1523" spans="1:33" ht="15.95" customHeight="1" x14ac:dyDescent="0.3">
      <c r="A1523" s="22" t="b">
        <f t="shared" si="371"/>
        <v>1</v>
      </c>
      <c r="B1523" s="22" t="b">
        <f t="shared" si="372"/>
        <v>0</v>
      </c>
      <c r="C1523" s="22" t="b">
        <f t="shared" si="373"/>
        <v>0</v>
      </c>
      <c r="D1523" s="22" t="b">
        <f t="shared" si="374"/>
        <v>0</v>
      </c>
      <c r="E1523" s="22" t="b">
        <f t="shared" si="375"/>
        <v>0</v>
      </c>
      <c r="F1523" s="22" t="b">
        <f t="shared" si="386"/>
        <v>0</v>
      </c>
      <c r="G1523" s="22" t="b">
        <f t="shared" si="385"/>
        <v>0</v>
      </c>
      <c r="H1523" s="22" t="b">
        <f t="shared" si="376"/>
        <v>0</v>
      </c>
      <c r="I1523" s="22" t="b">
        <f t="shared" si="383"/>
        <v>1</v>
      </c>
      <c r="J1523" s="22" t="b">
        <f t="shared" si="377"/>
        <v>0</v>
      </c>
      <c r="K1523" s="3" t="str">
        <f>IF(AND(J1523,RIGHT(Y1523)="통"),Y1523,"")</f>
        <v/>
      </c>
      <c r="L1523" s="3" t="str">
        <f t="shared" si="378"/>
        <v/>
      </c>
      <c r="M1523" s="3" t="str">
        <f t="shared" si="379"/>
        <v/>
      </c>
      <c r="N1523" s="64" t="str">
        <f t="shared" si="384"/>
        <v/>
      </c>
      <c r="O1523" s="3" t="str">
        <f>IF(I1523,IF(I1524,CONCATENATE(Y1523,O1524),Y1523),"")</f>
        <v>죽현마을아이파크)</v>
      </c>
      <c r="P1523" s="19" t="str">
        <f>IF(G1523,O1523,IF(D1523,Y1523,""))</f>
        <v/>
      </c>
      <c r="Q1523" s="23">
        <f>_xlfn.XLOOKUP(R1523,summary!C1:C36,summary!B1:B36)</f>
        <v>43840</v>
      </c>
      <c r="R1523" s="24" t="str">
        <f t="shared" si="380"/>
        <v>보정동</v>
      </c>
      <c r="S1523" s="24" t="str">
        <f>IF(J1523,Y1523,S1522)</f>
        <v>보정17통</v>
      </c>
      <c r="T1523" s="24" t="str">
        <f>IF(J1523,P1524,T1522)</f>
        <v>(보정동, 죽현마을아이파크)</v>
      </c>
      <c r="U1523" s="24" t="str">
        <f t="shared" si="381"/>
        <v>보정</v>
      </c>
      <c r="V1523" s="25">
        <f>IF(J1523,M1523,V1522)</f>
        <v>17</v>
      </c>
      <c r="W1523" s="25">
        <f t="shared" si="382"/>
        <v>3</v>
      </c>
      <c r="X1523" s="26"/>
      <c r="Y1523" s="2" t="s">
        <v>1780</v>
      </c>
      <c r="Z1523" s="2" t="s">
        <v>83</v>
      </c>
      <c r="AA1523" s="2" t="s">
        <v>1781</v>
      </c>
      <c r="AB1523" s="5"/>
      <c r="AC1523" s="5"/>
      <c r="AD1523" s="5"/>
      <c r="AE1523" s="5"/>
      <c r="AF1523" s="5"/>
      <c r="AG1523" s="5"/>
    </row>
    <row r="1524" spans="1:33" ht="15.95" customHeight="1" x14ac:dyDescent="0.3">
      <c r="A1524" s="22" t="b">
        <f t="shared" si="371"/>
        <v>1</v>
      </c>
      <c r="B1524" s="22" t="b">
        <f t="shared" si="372"/>
        <v>0</v>
      </c>
      <c r="C1524" s="22" t="b">
        <f t="shared" si="373"/>
        <v>1</v>
      </c>
      <c r="D1524" s="22" t="b">
        <f t="shared" si="374"/>
        <v>0</v>
      </c>
      <c r="E1524" s="22" t="b">
        <f t="shared" si="375"/>
        <v>1</v>
      </c>
      <c r="F1524" s="22" t="b">
        <f t="shared" si="386"/>
        <v>1</v>
      </c>
      <c r="G1524" s="22" t="b">
        <f t="shared" si="385"/>
        <v>0</v>
      </c>
      <c r="H1524" s="22" t="b">
        <f t="shared" si="376"/>
        <v>1</v>
      </c>
      <c r="I1524" s="22" t="b">
        <f t="shared" si="383"/>
        <v>1</v>
      </c>
      <c r="J1524" s="22" t="b">
        <f t="shared" si="377"/>
        <v>0</v>
      </c>
      <c r="K1524" s="3" t="str">
        <f>IF(AND(J1524,RIGHT(Y1524)="통"),Y1524,"")</f>
        <v/>
      </c>
      <c r="L1524" s="3" t="str">
        <f t="shared" si="378"/>
        <v/>
      </c>
      <c r="M1524" s="3" t="str">
        <f t="shared" si="379"/>
        <v/>
      </c>
      <c r="N1524" s="64" t="str">
        <f t="shared" si="384"/>
        <v/>
      </c>
      <c r="O1524" s="3" t="str">
        <f>IF(I1524,IF(I1525,CONCATENATE(Y1524,O1525),Y1524),"")</f>
        <v>아이파크)</v>
      </c>
      <c r="P1524" s="19" t="str">
        <f>IF(G1524,O1524,IF(D1524,Y1524,""))</f>
        <v/>
      </c>
      <c r="Q1524" s="23">
        <f>_xlfn.XLOOKUP(R1524,summary!C1:C36,summary!B1:B36)</f>
        <v>43840</v>
      </c>
      <c r="R1524" s="24" t="str">
        <f t="shared" si="380"/>
        <v>보정동</v>
      </c>
      <c r="S1524" s="24" t="str">
        <f>IF(J1524,Y1524,S1523)</f>
        <v>보정17통</v>
      </c>
      <c r="T1524" s="24" t="str">
        <f>IF(J1524,P1525,T1523)</f>
        <v>(보정동, 죽현마을아이파크)</v>
      </c>
      <c r="U1524" s="24" t="str">
        <f t="shared" si="381"/>
        <v>보정</v>
      </c>
      <c r="V1524" s="25">
        <f>IF(J1524,M1524,V1523)</f>
        <v>17</v>
      </c>
      <c r="W1524" s="25">
        <f t="shared" si="382"/>
        <v>4</v>
      </c>
      <c r="X1524" s="26"/>
      <c r="Y1524" s="2" t="s">
        <v>1782</v>
      </c>
      <c r="Z1524" s="2" t="s">
        <v>90</v>
      </c>
      <c r="AA1524" s="2" t="s">
        <v>1783</v>
      </c>
      <c r="AB1524" s="5"/>
      <c r="AC1524" s="5"/>
      <c r="AD1524" s="5"/>
      <c r="AE1524" s="5"/>
      <c r="AF1524" s="5"/>
      <c r="AG1524" s="5"/>
    </row>
    <row r="1525" spans="1:33" ht="15.95" customHeight="1" x14ac:dyDescent="0.3">
      <c r="A1525" s="22" t="b">
        <f t="shared" si="371"/>
        <v>0</v>
      </c>
      <c r="B1525" s="22" t="b">
        <f t="shared" si="372"/>
        <v>0</v>
      </c>
      <c r="C1525" s="22" t="b">
        <f t="shared" si="373"/>
        <v>0</v>
      </c>
      <c r="D1525" s="22" t="b">
        <f t="shared" si="374"/>
        <v>0</v>
      </c>
      <c r="E1525" s="22" t="b">
        <f t="shared" si="375"/>
        <v>0</v>
      </c>
      <c r="F1525" s="22" t="b">
        <f t="shared" si="386"/>
        <v>0</v>
      </c>
      <c r="G1525" s="22" t="b">
        <f t="shared" si="385"/>
        <v>0</v>
      </c>
      <c r="H1525" s="22" t="b">
        <f t="shared" si="376"/>
        <v>0</v>
      </c>
      <c r="I1525" s="22" t="b">
        <f t="shared" si="383"/>
        <v>0</v>
      </c>
      <c r="J1525" s="22" t="b">
        <f t="shared" si="377"/>
        <v>0</v>
      </c>
      <c r="K1525" s="3" t="str">
        <f>IF(AND(J1525,RIGHT(Y1525)="통"),Y1525,"")</f>
        <v/>
      </c>
      <c r="L1525" s="3" t="str">
        <f t="shared" si="378"/>
        <v/>
      </c>
      <c r="M1525" s="3" t="str">
        <f t="shared" si="379"/>
        <v/>
      </c>
      <c r="N1525" s="64" t="str">
        <f t="shared" si="384"/>
        <v/>
      </c>
      <c r="O1525" s="3" t="str">
        <f>IF(I1525,IF(I1526,CONCATENATE(Y1525,O1526),Y1525),"")</f>
        <v/>
      </c>
      <c r="P1525" s="19" t="str">
        <f>IF(G1525,O1525,IF(D1525,Y1525,""))</f>
        <v/>
      </c>
      <c r="Q1525" s="23">
        <f>_xlfn.XLOOKUP(R1525,summary!C1:C36,summary!B1:B36)</f>
        <v>43840</v>
      </c>
      <c r="R1525" s="24" t="str">
        <f t="shared" si="380"/>
        <v>보정동</v>
      </c>
      <c r="S1525" s="24" t="str">
        <f>IF(J1525,Y1525,S1524)</f>
        <v>보정17통</v>
      </c>
      <c r="T1525" s="24" t="str">
        <f>IF(J1525,P1526,T1524)</f>
        <v>(보정동, 죽현마을아이파크)</v>
      </c>
      <c r="U1525" s="24" t="str">
        <f t="shared" si="381"/>
        <v>보정</v>
      </c>
      <c r="V1525" s="25">
        <f>IF(J1525,M1525,V1524)</f>
        <v>17</v>
      </c>
      <c r="W1525" s="25">
        <f t="shared" si="382"/>
        <v>5</v>
      </c>
      <c r="X1525" s="26"/>
      <c r="Y1525" s="7"/>
      <c r="Z1525" s="2" t="s">
        <v>106</v>
      </c>
      <c r="AA1525" s="2" t="s">
        <v>1784</v>
      </c>
      <c r="AB1525" s="5"/>
      <c r="AC1525" s="5"/>
      <c r="AD1525" s="5"/>
      <c r="AE1525" s="5"/>
      <c r="AF1525" s="5"/>
      <c r="AG1525" s="5"/>
    </row>
    <row r="1526" spans="1:33" ht="15.95" customHeight="1" x14ac:dyDescent="0.3">
      <c r="A1526" s="22" t="b">
        <f t="shared" si="371"/>
        <v>0</v>
      </c>
      <c r="B1526" s="22" t="b">
        <f t="shared" si="372"/>
        <v>0</v>
      </c>
      <c r="C1526" s="22" t="b">
        <f t="shared" si="373"/>
        <v>0</v>
      </c>
      <c r="D1526" s="22" t="b">
        <f t="shared" si="374"/>
        <v>0</v>
      </c>
      <c r="E1526" s="22" t="b">
        <f t="shared" si="375"/>
        <v>0</v>
      </c>
      <c r="F1526" s="22" t="b">
        <f t="shared" si="386"/>
        <v>0</v>
      </c>
      <c r="G1526" s="22" t="b">
        <f t="shared" si="385"/>
        <v>0</v>
      </c>
      <c r="H1526" s="22" t="b">
        <f t="shared" si="376"/>
        <v>0</v>
      </c>
      <c r="I1526" s="22" t="b">
        <f t="shared" si="383"/>
        <v>0</v>
      </c>
      <c r="J1526" s="22" t="b">
        <f t="shared" si="377"/>
        <v>0</v>
      </c>
      <c r="K1526" s="3" t="str">
        <f>IF(AND(J1526,RIGHT(Y1526)="통"),Y1526,"")</f>
        <v/>
      </c>
      <c r="L1526" s="3" t="str">
        <f t="shared" si="378"/>
        <v/>
      </c>
      <c r="M1526" s="3" t="str">
        <f t="shared" si="379"/>
        <v/>
      </c>
      <c r="N1526" s="64" t="str">
        <f t="shared" si="384"/>
        <v/>
      </c>
      <c r="O1526" s="3" t="str">
        <f>IF(I1526,IF(I1527,CONCATENATE(Y1526,O1527),Y1526),"")</f>
        <v/>
      </c>
      <c r="P1526" s="19" t="str">
        <f>IF(G1526,O1526,IF(D1526,Y1526,""))</f>
        <v/>
      </c>
      <c r="Q1526" s="23">
        <f>_xlfn.XLOOKUP(R1526,summary!C1:C36,summary!B1:B36)</f>
        <v>43840</v>
      </c>
      <c r="R1526" s="24" t="str">
        <f t="shared" si="380"/>
        <v>보정동</v>
      </c>
      <c r="S1526" s="24" t="str">
        <f>IF(J1526,Y1526,S1525)</f>
        <v>보정17통</v>
      </c>
      <c r="T1526" s="24" t="str">
        <f>IF(J1526,P1527,T1525)</f>
        <v>(보정동, 죽현마을아이파크)</v>
      </c>
      <c r="U1526" s="24" t="str">
        <f t="shared" si="381"/>
        <v>보정</v>
      </c>
      <c r="V1526" s="25">
        <f>IF(J1526,M1526,V1525)</f>
        <v>17</v>
      </c>
      <c r="W1526" s="25">
        <f t="shared" si="382"/>
        <v>6</v>
      </c>
      <c r="X1526" s="26"/>
      <c r="Y1526" s="7"/>
      <c r="Z1526" s="2" t="s">
        <v>108</v>
      </c>
      <c r="AA1526" s="2" t="s">
        <v>1785</v>
      </c>
      <c r="AB1526" s="5"/>
      <c r="AC1526" s="5"/>
      <c r="AD1526" s="5"/>
      <c r="AE1526" s="5"/>
      <c r="AF1526" s="5"/>
      <c r="AG1526" s="5"/>
    </row>
    <row r="1527" spans="1:33" ht="15.95" customHeight="1" x14ac:dyDescent="0.3">
      <c r="A1527" s="22" t="b">
        <f t="shared" si="371"/>
        <v>0</v>
      </c>
      <c r="B1527" s="22" t="b">
        <f t="shared" si="372"/>
        <v>0</v>
      </c>
      <c r="C1527" s="22" t="b">
        <f t="shared" si="373"/>
        <v>0</v>
      </c>
      <c r="D1527" s="22" t="b">
        <f t="shared" si="374"/>
        <v>0</v>
      </c>
      <c r="E1527" s="22" t="b">
        <f t="shared" si="375"/>
        <v>0</v>
      </c>
      <c r="F1527" s="22" t="b">
        <f t="shared" si="386"/>
        <v>0</v>
      </c>
      <c r="G1527" s="22" t="b">
        <f t="shared" si="385"/>
        <v>0</v>
      </c>
      <c r="H1527" s="22" t="b">
        <f t="shared" si="376"/>
        <v>0</v>
      </c>
      <c r="I1527" s="22" t="b">
        <f t="shared" si="383"/>
        <v>0</v>
      </c>
      <c r="J1527" s="22" t="b">
        <f t="shared" si="377"/>
        <v>0</v>
      </c>
      <c r="K1527" s="3" t="str">
        <f>IF(AND(J1527,RIGHT(Y1527)="통"),Y1527,"")</f>
        <v/>
      </c>
      <c r="L1527" s="3" t="str">
        <f t="shared" si="378"/>
        <v/>
      </c>
      <c r="M1527" s="3" t="str">
        <f t="shared" si="379"/>
        <v/>
      </c>
      <c r="N1527" s="64" t="str">
        <f t="shared" si="384"/>
        <v/>
      </c>
      <c r="O1527" s="3" t="str">
        <f>IF(I1527,IF(I1528,CONCATENATE(Y1527,O1528),Y1527),"")</f>
        <v/>
      </c>
      <c r="P1527" s="19" t="str">
        <f>IF(G1527,O1527,IF(D1527,Y1527,""))</f>
        <v/>
      </c>
      <c r="Q1527" s="23">
        <f>_xlfn.XLOOKUP(R1527,summary!C1:C36,summary!B1:B36)</f>
        <v>43840</v>
      </c>
      <c r="R1527" s="24" t="str">
        <f t="shared" si="380"/>
        <v>보정동</v>
      </c>
      <c r="S1527" s="24" t="str">
        <f>IF(J1527,Y1527,S1526)</f>
        <v>보정17통</v>
      </c>
      <c r="T1527" s="24" t="str">
        <f>IF(J1527,P1528,T1526)</f>
        <v>(보정동, 죽현마을아이파크)</v>
      </c>
      <c r="U1527" s="24" t="str">
        <f t="shared" si="381"/>
        <v>보정</v>
      </c>
      <c r="V1527" s="25">
        <f>IF(J1527,M1527,V1526)</f>
        <v>17</v>
      </c>
      <c r="W1527" s="25">
        <f t="shared" si="382"/>
        <v>7</v>
      </c>
      <c r="X1527" s="26"/>
      <c r="Y1527" s="7"/>
      <c r="Z1527" s="2" t="s">
        <v>110</v>
      </c>
      <c r="AA1527" s="2" t="s">
        <v>1786</v>
      </c>
      <c r="AB1527" s="5"/>
      <c r="AC1527" s="5"/>
      <c r="AD1527" s="5"/>
      <c r="AE1527" s="5"/>
      <c r="AF1527" s="5"/>
      <c r="AG1527" s="5"/>
    </row>
    <row r="1528" spans="1:33" ht="15.95" customHeight="1" x14ac:dyDescent="0.3">
      <c r="A1528" s="22" t="b">
        <f t="shared" si="371"/>
        <v>0</v>
      </c>
      <c r="B1528" s="22" t="b">
        <f t="shared" si="372"/>
        <v>0</v>
      </c>
      <c r="C1528" s="22" t="b">
        <f t="shared" si="373"/>
        <v>0</v>
      </c>
      <c r="D1528" s="22" t="b">
        <f t="shared" si="374"/>
        <v>0</v>
      </c>
      <c r="E1528" s="22" t="b">
        <f t="shared" si="375"/>
        <v>0</v>
      </c>
      <c r="F1528" s="22" t="b">
        <f t="shared" si="386"/>
        <v>0</v>
      </c>
      <c r="G1528" s="22" t="b">
        <f t="shared" si="385"/>
        <v>0</v>
      </c>
      <c r="H1528" s="22" t="b">
        <f t="shared" si="376"/>
        <v>0</v>
      </c>
      <c r="I1528" s="22" t="b">
        <f t="shared" si="383"/>
        <v>0</v>
      </c>
      <c r="J1528" s="22" t="b">
        <f t="shared" si="377"/>
        <v>0</v>
      </c>
      <c r="K1528" s="3" t="str">
        <f>IF(AND(J1528,RIGHT(Y1528)="통"),Y1528,"")</f>
        <v/>
      </c>
      <c r="L1528" s="3" t="str">
        <f t="shared" si="378"/>
        <v/>
      </c>
      <c r="M1528" s="3" t="str">
        <f t="shared" si="379"/>
        <v/>
      </c>
      <c r="N1528" s="64" t="str">
        <f t="shared" si="384"/>
        <v/>
      </c>
      <c r="O1528" s="3" t="str">
        <f>IF(I1528,IF(I1529,CONCATENATE(Y1528,O1529),Y1528),"")</f>
        <v/>
      </c>
      <c r="P1528" s="19" t="str">
        <f>IF(G1528,O1528,IF(D1528,Y1528,""))</f>
        <v/>
      </c>
      <c r="Q1528" s="23">
        <f>_xlfn.XLOOKUP(R1528,summary!C1:C36,summary!B1:B36)</f>
        <v>43840</v>
      </c>
      <c r="R1528" s="24" t="str">
        <f t="shared" si="380"/>
        <v>보정동</v>
      </c>
      <c r="S1528" s="24" t="str">
        <f>IF(J1528,Y1528,S1527)</f>
        <v>보정17통</v>
      </c>
      <c r="T1528" s="24" t="str">
        <f>IF(J1528,P1529,T1527)</f>
        <v>(보정동, 죽현마을아이파크)</v>
      </c>
      <c r="U1528" s="24" t="str">
        <f t="shared" si="381"/>
        <v>보정</v>
      </c>
      <c r="V1528" s="25">
        <f>IF(J1528,M1528,V1527)</f>
        <v>17</v>
      </c>
      <c r="W1528" s="25">
        <f t="shared" si="382"/>
        <v>8</v>
      </c>
      <c r="X1528" s="26"/>
      <c r="Y1528" s="7"/>
      <c r="Z1528" s="2" t="s">
        <v>112</v>
      </c>
      <c r="AA1528" s="2" t="s">
        <v>1787</v>
      </c>
      <c r="AB1528" s="5"/>
      <c r="AC1528" s="5"/>
      <c r="AD1528" s="5"/>
      <c r="AE1528" s="5"/>
      <c r="AF1528" s="5"/>
      <c r="AG1528" s="5"/>
    </row>
    <row r="1529" spans="1:33" ht="15.95" customHeight="1" x14ac:dyDescent="0.3">
      <c r="A1529" s="22" t="b">
        <f t="shared" si="371"/>
        <v>0</v>
      </c>
      <c r="B1529" s="22" t="b">
        <f t="shared" si="372"/>
        <v>0</v>
      </c>
      <c r="C1529" s="22" t="b">
        <f t="shared" si="373"/>
        <v>0</v>
      </c>
      <c r="D1529" s="22" t="b">
        <f t="shared" si="374"/>
        <v>0</v>
      </c>
      <c r="E1529" s="22" t="b">
        <f t="shared" si="375"/>
        <v>0</v>
      </c>
      <c r="F1529" s="22" t="b">
        <f t="shared" si="386"/>
        <v>0</v>
      </c>
      <c r="G1529" s="22" t="b">
        <f t="shared" si="385"/>
        <v>0</v>
      </c>
      <c r="H1529" s="22" t="b">
        <f t="shared" si="376"/>
        <v>0</v>
      </c>
      <c r="I1529" s="22" t="b">
        <f t="shared" si="383"/>
        <v>0</v>
      </c>
      <c r="J1529" s="22" t="b">
        <f t="shared" si="377"/>
        <v>0</v>
      </c>
      <c r="K1529" s="3" t="str">
        <f>IF(AND(J1529,RIGHT(Y1529)="통"),Y1529,"")</f>
        <v/>
      </c>
      <c r="L1529" s="3" t="str">
        <f t="shared" si="378"/>
        <v/>
      </c>
      <c r="M1529" s="3" t="str">
        <f t="shared" si="379"/>
        <v/>
      </c>
      <c r="N1529" s="64" t="str">
        <f t="shared" si="384"/>
        <v/>
      </c>
      <c r="O1529" s="3" t="str">
        <f>IF(I1529,IF(I1530,CONCATENATE(Y1529,O1530),Y1529),"")</f>
        <v/>
      </c>
      <c r="P1529" s="19" t="str">
        <f>IF(G1529,O1529,IF(D1529,Y1529,""))</f>
        <v/>
      </c>
      <c r="Q1529" s="23">
        <f>_xlfn.XLOOKUP(R1529,summary!C1:C36,summary!B1:B36)</f>
        <v>43840</v>
      </c>
      <c r="R1529" s="24" t="str">
        <f t="shared" si="380"/>
        <v>보정동</v>
      </c>
      <c r="S1529" s="24" t="str">
        <f>IF(J1529,Y1529,S1528)</f>
        <v>보정17통</v>
      </c>
      <c r="T1529" s="24" t="str">
        <f>IF(J1529,P1530,T1528)</f>
        <v>(보정동, 죽현마을아이파크)</v>
      </c>
      <c r="U1529" s="24" t="str">
        <f t="shared" si="381"/>
        <v>보정</v>
      </c>
      <c r="V1529" s="25">
        <f>IF(J1529,M1529,V1528)</f>
        <v>17</v>
      </c>
      <c r="W1529" s="25">
        <f t="shared" si="382"/>
        <v>9</v>
      </c>
      <c r="X1529" s="26"/>
      <c r="Y1529" s="7"/>
      <c r="Z1529" s="2" t="s">
        <v>114</v>
      </c>
      <c r="AA1529" s="2" t="s">
        <v>1788</v>
      </c>
      <c r="AB1529" s="5"/>
      <c r="AC1529" s="5"/>
      <c r="AD1529" s="5"/>
      <c r="AE1529" s="5"/>
      <c r="AF1529" s="5"/>
      <c r="AG1529" s="5"/>
    </row>
    <row r="1530" spans="1:33" ht="15.95" customHeight="1" x14ac:dyDescent="0.3">
      <c r="A1530" s="22" t="b">
        <f t="shared" si="371"/>
        <v>0</v>
      </c>
      <c r="B1530" s="22" t="b">
        <f t="shared" si="372"/>
        <v>0</v>
      </c>
      <c r="C1530" s="22" t="b">
        <f t="shared" si="373"/>
        <v>0</v>
      </c>
      <c r="D1530" s="22" t="b">
        <f t="shared" si="374"/>
        <v>0</v>
      </c>
      <c r="E1530" s="22" t="b">
        <f t="shared" si="375"/>
        <v>0</v>
      </c>
      <c r="F1530" s="22" t="b">
        <f t="shared" si="386"/>
        <v>0</v>
      </c>
      <c r="G1530" s="22" t="b">
        <f t="shared" si="385"/>
        <v>0</v>
      </c>
      <c r="H1530" s="22" t="b">
        <f t="shared" si="376"/>
        <v>0</v>
      </c>
      <c r="I1530" s="22" t="b">
        <f t="shared" si="383"/>
        <v>0</v>
      </c>
      <c r="J1530" s="22" t="b">
        <f t="shared" si="377"/>
        <v>0</v>
      </c>
      <c r="K1530" s="3" t="str">
        <f>IF(AND(J1530,RIGHT(Y1530)="통"),Y1530,"")</f>
        <v/>
      </c>
      <c r="L1530" s="3" t="str">
        <f t="shared" si="378"/>
        <v/>
      </c>
      <c r="M1530" s="3" t="str">
        <f t="shared" si="379"/>
        <v/>
      </c>
      <c r="N1530" s="64" t="str">
        <f t="shared" si="384"/>
        <v/>
      </c>
      <c r="O1530" s="3" t="str">
        <f>IF(I1530,IF(I1531,CONCATENATE(Y1530,O1531),Y1530),"")</f>
        <v/>
      </c>
      <c r="P1530" s="19" t="str">
        <f>IF(G1530,O1530,IF(D1530,Y1530,""))</f>
        <v/>
      </c>
      <c r="Q1530" s="23">
        <f>_xlfn.XLOOKUP(R1530,summary!C1:C36,summary!B1:B36)</f>
        <v>43840</v>
      </c>
      <c r="R1530" s="24" t="str">
        <f t="shared" si="380"/>
        <v>보정동</v>
      </c>
      <c r="S1530" s="24" t="str">
        <f>IF(J1530,Y1530,S1529)</f>
        <v>보정17통</v>
      </c>
      <c r="T1530" s="24" t="str">
        <f>IF(J1530,P1531,T1529)</f>
        <v>(보정동, 죽현마을아이파크)</v>
      </c>
      <c r="U1530" s="24" t="str">
        <f t="shared" si="381"/>
        <v>보정</v>
      </c>
      <c r="V1530" s="25">
        <f>IF(J1530,M1530,V1529)</f>
        <v>17</v>
      </c>
      <c r="W1530" s="25">
        <f t="shared" si="382"/>
        <v>10</v>
      </c>
      <c r="X1530" s="26"/>
      <c r="Y1530" s="7"/>
      <c r="Z1530" s="2" t="s">
        <v>116</v>
      </c>
      <c r="AA1530" s="2" t="s">
        <v>1789</v>
      </c>
      <c r="AB1530" s="5"/>
      <c r="AC1530" s="5"/>
      <c r="AD1530" s="5"/>
      <c r="AE1530" s="5"/>
      <c r="AF1530" s="5"/>
      <c r="AG1530" s="5"/>
    </row>
    <row r="1531" spans="1:33" ht="15.95" customHeight="1" x14ac:dyDescent="0.3">
      <c r="A1531" s="22" t="b">
        <f t="shared" si="371"/>
        <v>1</v>
      </c>
      <c r="B1531" s="22" t="b">
        <f t="shared" si="372"/>
        <v>0</v>
      </c>
      <c r="C1531" s="22" t="b">
        <f t="shared" si="373"/>
        <v>0</v>
      </c>
      <c r="D1531" s="22" t="b">
        <f t="shared" si="374"/>
        <v>0</v>
      </c>
      <c r="E1531" s="22" t="b">
        <f t="shared" si="375"/>
        <v>0</v>
      </c>
      <c r="F1531" s="22" t="b">
        <f t="shared" si="386"/>
        <v>0</v>
      </c>
      <c r="G1531" s="22" t="b">
        <f t="shared" si="385"/>
        <v>0</v>
      </c>
      <c r="H1531" s="22" t="b">
        <f t="shared" si="376"/>
        <v>0</v>
      </c>
      <c r="I1531" s="22" t="b">
        <f t="shared" si="383"/>
        <v>0</v>
      </c>
      <c r="J1531" s="22" t="b">
        <f t="shared" si="377"/>
        <v>1</v>
      </c>
      <c r="K1531" s="3" t="str">
        <f>IF(AND(J1531,RIGHT(Y1531)="통"),Y1531,"")</f>
        <v>보정18통</v>
      </c>
      <c r="L1531" s="3" t="str">
        <f t="shared" si="378"/>
        <v>18</v>
      </c>
      <c r="M1531" s="22">
        <f t="shared" si="379"/>
        <v>18</v>
      </c>
      <c r="N1531" s="64" t="str">
        <f t="shared" si="384"/>
        <v>보정</v>
      </c>
      <c r="O1531" s="3" t="str">
        <f>IF(I1531,IF(I1532,CONCATENATE(Y1531,O1532),Y1531),"")</f>
        <v/>
      </c>
      <c r="P1531" s="19" t="str">
        <f>IF(G1531,O1531,IF(D1531,Y1531,""))</f>
        <v/>
      </c>
      <c r="Q1531" s="23">
        <f>_xlfn.XLOOKUP(R1531,summary!C1:C36,summary!B1:B36)</f>
        <v>43840</v>
      </c>
      <c r="R1531" s="24" t="str">
        <f t="shared" si="380"/>
        <v>보정동</v>
      </c>
      <c r="S1531" s="24" t="str">
        <f>IF(J1531,Y1531,S1530)</f>
        <v>보정18통</v>
      </c>
      <c r="T1531" s="24" t="str">
        <f>IF(J1531,P1532,T1530)</f>
        <v>(보정동, 죽현마을아이파크)</v>
      </c>
      <c r="U1531" s="24" t="str">
        <f t="shared" si="381"/>
        <v>보정</v>
      </c>
      <c r="V1531" s="25">
        <f>IF(J1531,M1531,V1530)</f>
        <v>18</v>
      </c>
      <c r="W1531" s="25">
        <f t="shared" si="382"/>
        <v>1</v>
      </c>
      <c r="X1531" s="26"/>
      <c r="Y1531" s="2" t="s">
        <v>1790</v>
      </c>
      <c r="Z1531" s="2" t="s">
        <v>79</v>
      </c>
      <c r="AA1531" s="2" t="s">
        <v>1791</v>
      </c>
      <c r="AB1531" s="5"/>
      <c r="AC1531" s="5"/>
      <c r="AD1531" s="5"/>
      <c r="AE1531" s="5"/>
      <c r="AF1531" s="5"/>
      <c r="AG1531" s="5"/>
    </row>
    <row r="1532" spans="1:33" ht="15.95" customHeight="1" x14ac:dyDescent="0.3">
      <c r="A1532" s="22" t="b">
        <f t="shared" si="371"/>
        <v>1</v>
      </c>
      <c r="B1532" s="22" t="b">
        <f t="shared" si="372"/>
        <v>1</v>
      </c>
      <c r="C1532" s="22" t="b">
        <f t="shared" si="373"/>
        <v>0</v>
      </c>
      <c r="D1532" s="22" t="b">
        <f t="shared" si="374"/>
        <v>0</v>
      </c>
      <c r="E1532" s="22" t="b">
        <f t="shared" si="375"/>
        <v>1</v>
      </c>
      <c r="F1532" s="22" t="b">
        <f t="shared" si="386"/>
        <v>1</v>
      </c>
      <c r="G1532" s="22" t="b">
        <f t="shared" si="385"/>
        <v>1</v>
      </c>
      <c r="H1532" s="22" t="b">
        <f t="shared" si="376"/>
        <v>0</v>
      </c>
      <c r="I1532" s="22" t="b">
        <f t="shared" si="383"/>
        <v>1</v>
      </c>
      <c r="J1532" s="22" t="b">
        <f t="shared" si="377"/>
        <v>0</v>
      </c>
      <c r="K1532" s="3" t="str">
        <f>IF(AND(J1532,RIGHT(Y1532)="통"),Y1532,"")</f>
        <v/>
      </c>
      <c r="L1532" s="3" t="str">
        <f t="shared" si="378"/>
        <v/>
      </c>
      <c r="M1532" s="3" t="str">
        <f t="shared" si="379"/>
        <v/>
      </c>
      <c r="N1532" s="64" t="str">
        <f t="shared" si="384"/>
        <v/>
      </c>
      <c r="O1532" s="3" t="str">
        <f>IF(I1532,IF(I1533,CONCATENATE(Y1532,O1533),Y1532),"")</f>
        <v>(보정동, 죽현마을아이파크)</v>
      </c>
      <c r="P1532" s="19" t="str">
        <f>IF(G1532,O1532,IF(D1532,Y1532,""))</f>
        <v>(보정동, 죽현마을아이파크)</v>
      </c>
      <c r="Q1532" s="23">
        <f>_xlfn.XLOOKUP(R1532,summary!C1:C36,summary!B1:B36)</f>
        <v>43840</v>
      </c>
      <c r="R1532" s="24" t="str">
        <f t="shared" si="380"/>
        <v>보정동</v>
      </c>
      <c r="S1532" s="24" t="str">
        <f>IF(J1532,Y1532,S1531)</f>
        <v>보정18통</v>
      </c>
      <c r="T1532" s="24" t="str">
        <f>IF(J1532,P1533,T1531)</f>
        <v>(보정동, 죽현마을아이파크)</v>
      </c>
      <c r="U1532" s="24" t="str">
        <f t="shared" si="381"/>
        <v>보정</v>
      </c>
      <c r="V1532" s="25">
        <f>IF(J1532,M1532,V1531)</f>
        <v>18</v>
      </c>
      <c r="W1532" s="25">
        <f t="shared" si="382"/>
        <v>2</v>
      </c>
      <c r="X1532" s="26"/>
      <c r="Y1532" s="2" t="s">
        <v>1600</v>
      </c>
      <c r="Z1532" s="2" t="s">
        <v>81</v>
      </c>
      <c r="AA1532" s="2" t="s">
        <v>1792</v>
      </c>
      <c r="AB1532" s="5"/>
      <c r="AC1532" s="5"/>
      <c r="AD1532" s="5"/>
      <c r="AE1532" s="5"/>
      <c r="AF1532" s="5"/>
      <c r="AG1532" s="5"/>
    </row>
    <row r="1533" spans="1:33" ht="15.95" customHeight="1" x14ac:dyDescent="0.3">
      <c r="A1533" s="22" t="b">
        <f t="shared" si="371"/>
        <v>1</v>
      </c>
      <c r="B1533" s="22" t="b">
        <f t="shared" si="372"/>
        <v>0</v>
      </c>
      <c r="C1533" s="22" t="b">
        <f t="shared" si="373"/>
        <v>0</v>
      </c>
      <c r="D1533" s="22" t="b">
        <f t="shared" si="374"/>
        <v>0</v>
      </c>
      <c r="E1533" s="22" t="b">
        <f t="shared" si="375"/>
        <v>0</v>
      </c>
      <c r="F1533" s="22" t="b">
        <f t="shared" si="386"/>
        <v>0</v>
      </c>
      <c r="G1533" s="22" t="b">
        <f t="shared" si="385"/>
        <v>0</v>
      </c>
      <c r="H1533" s="22" t="b">
        <f t="shared" si="376"/>
        <v>0</v>
      </c>
      <c r="I1533" s="22" t="b">
        <f t="shared" si="383"/>
        <v>1</v>
      </c>
      <c r="J1533" s="22" t="b">
        <f t="shared" si="377"/>
        <v>0</v>
      </c>
      <c r="K1533" s="3" t="str">
        <f>IF(AND(J1533,RIGHT(Y1533)="통"),Y1533,"")</f>
        <v/>
      </c>
      <c r="L1533" s="3" t="str">
        <f t="shared" si="378"/>
        <v/>
      </c>
      <c r="M1533" s="3" t="str">
        <f t="shared" si="379"/>
        <v/>
      </c>
      <c r="N1533" s="64" t="str">
        <f t="shared" si="384"/>
        <v/>
      </c>
      <c r="O1533" s="3" t="str">
        <f>IF(I1533,IF(I1534,CONCATENATE(Y1533,O1534),Y1533),"")</f>
        <v>죽현마을아이파크)</v>
      </c>
      <c r="P1533" s="19" t="str">
        <f>IF(G1533,O1533,IF(D1533,Y1533,""))</f>
        <v/>
      </c>
      <c r="Q1533" s="23">
        <f>_xlfn.XLOOKUP(R1533,summary!C1:C36,summary!B1:B36)</f>
        <v>43840</v>
      </c>
      <c r="R1533" s="24" t="str">
        <f t="shared" si="380"/>
        <v>보정동</v>
      </c>
      <c r="S1533" s="24" t="str">
        <f>IF(J1533,Y1533,S1532)</f>
        <v>보정18통</v>
      </c>
      <c r="T1533" s="24" t="str">
        <f>IF(J1533,P1534,T1532)</f>
        <v>(보정동, 죽현마을아이파크)</v>
      </c>
      <c r="U1533" s="24" t="str">
        <f t="shared" si="381"/>
        <v>보정</v>
      </c>
      <c r="V1533" s="25">
        <f>IF(J1533,M1533,V1532)</f>
        <v>18</v>
      </c>
      <c r="W1533" s="25">
        <f t="shared" si="382"/>
        <v>3</v>
      </c>
      <c r="X1533" s="26"/>
      <c r="Y1533" s="2" t="s">
        <v>1780</v>
      </c>
      <c r="Z1533" s="2" t="s">
        <v>83</v>
      </c>
      <c r="AA1533" s="2" t="s">
        <v>1793</v>
      </c>
      <c r="AB1533" s="5"/>
      <c r="AC1533" s="5"/>
      <c r="AD1533" s="5"/>
      <c r="AE1533" s="5"/>
      <c r="AF1533" s="5"/>
      <c r="AG1533" s="5"/>
    </row>
    <row r="1534" spans="1:33" ht="15.95" customHeight="1" x14ac:dyDescent="0.3">
      <c r="A1534" s="22" t="b">
        <f t="shared" si="371"/>
        <v>1</v>
      </c>
      <c r="B1534" s="22" t="b">
        <f t="shared" si="372"/>
        <v>0</v>
      </c>
      <c r="C1534" s="22" t="b">
        <f t="shared" si="373"/>
        <v>1</v>
      </c>
      <c r="D1534" s="22" t="b">
        <f t="shared" si="374"/>
        <v>0</v>
      </c>
      <c r="E1534" s="22" t="b">
        <f t="shared" si="375"/>
        <v>1</v>
      </c>
      <c r="F1534" s="22" t="b">
        <f t="shared" si="386"/>
        <v>1</v>
      </c>
      <c r="G1534" s="22" t="b">
        <f t="shared" si="385"/>
        <v>0</v>
      </c>
      <c r="H1534" s="22" t="b">
        <f t="shared" si="376"/>
        <v>1</v>
      </c>
      <c r="I1534" s="22" t="b">
        <f t="shared" si="383"/>
        <v>1</v>
      </c>
      <c r="J1534" s="22" t="b">
        <f t="shared" si="377"/>
        <v>0</v>
      </c>
      <c r="K1534" s="3" t="str">
        <f>IF(AND(J1534,RIGHT(Y1534)="통"),Y1534,"")</f>
        <v/>
      </c>
      <c r="L1534" s="3" t="str">
        <f t="shared" si="378"/>
        <v/>
      </c>
      <c r="M1534" s="3" t="str">
        <f t="shared" si="379"/>
        <v/>
      </c>
      <c r="N1534" s="64" t="str">
        <f t="shared" si="384"/>
        <v/>
      </c>
      <c r="O1534" s="3" t="str">
        <f>IF(I1534,IF(I1535,CONCATENATE(Y1534,O1535),Y1534),"")</f>
        <v>아이파크)</v>
      </c>
      <c r="P1534" s="19" t="str">
        <f>IF(G1534,O1534,IF(D1534,Y1534,""))</f>
        <v/>
      </c>
      <c r="Q1534" s="23">
        <f>_xlfn.XLOOKUP(R1534,summary!C1:C36,summary!B1:B36)</f>
        <v>43840</v>
      </c>
      <c r="R1534" s="24" t="str">
        <f t="shared" si="380"/>
        <v>보정동</v>
      </c>
      <c r="S1534" s="24" t="str">
        <f>IF(J1534,Y1534,S1533)</f>
        <v>보정18통</v>
      </c>
      <c r="T1534" s="24" t="str">
        <f>IF(J1534,P1535,T1533)</f>
        <v>(보정동, 죽현마을아이파크)</v>
      </c>
      <c r="U1534" s="24" t="str">
        <f t="shared" si="381"/>
        <v>보정</v>
      </c>
      <c r="V1534" s="25">
        <f>IF(J1534,M1534,V1533)</f>
        <v>18</v>
      </c>
      <c r="W1534" s="25">
        <f t="shared" si="382"/>
        <v>4</v>
      </c>
      <c r="X1534" s="26"/>
      <c r="Y1534" s="2" t="s">
        <v>1782</v>
      </c>
      <c r="Z1534" s="2" t="s">
        <v>90</v>
      </c>
      <c r="AA1534" s="2" t="s">
        <v>1794</v>
      </c>
      <c r="AB1534" s="5"/>
      <c r="AC1534" s="5"/>
      <c r="AD1534" s="5"/>
      <c r="AE1534" s="5"/>
      <c r="AF1534" s="5"/>
      <c r="AG1534" s="5"/>
    </row>
    <row r="1535" spans="1:33" ht="15.95" customHeight="1" x14ac:dyDescent="0.3">
      <c r="A1535" s="22" t="b">
        <f t="shared" si="371"/>
        <v>0</v>
      </c>
      <c r="B1535" s="22" t="b">
        <f t="shared" si="372"/>
        <v>0</v>
      </c>
      <c r="C1535" s="22" t="b">
        <f t="shared" si="373"/>
        <v>0</v>
      </c>
      <c r="D1535" s="22" t="b">
        <f t="shared" si="374"/>
        <v>0</v>
      </c>
      <c r="E1535" s="22" t="b">
        <f t="shared" si="375"/>
        <v>0</v>
      </c>
      <c r="F1535" s="22" t="b">
        <f t="shared" si="386"/>
        <v>0</v>
      </c>
      <c r="G1535" s="22" t="b">
        <f t="shared" si="385"/>
        <v>0</v>
      </c>
      <c r="H1535" s="22" t="b">
        <f t="shared" si="376"/>
        <v>0</v>
      </c>
      <c r="I1535" s="22" t="b">
        <f t="shared" si="383"/>
        <v>0</v>
      </c>
      <c r="J1535" s="22" t="b">
        <f t="shared" si="377"/>
        <v>0</v>
      </c>
      <c r="K1535" s="3" t="str">
        <f>IF(AND(J1535,RIGHT(Y1535)="통"),Y1535,"")</f>
        <v/>
      </c>
      <c r="L1535" s="3" t="str">
        <f t="shared" si="378"/>
        <v/>
      </c>
      <c r="M1535" s="3" t="str">
        <f t="shared" si="379"/>
        <v/>
      </c>
      <c r="N1535" s="64" t="str">
        <f t="shared" si="384"/>
        <v/>
      </c>
      <c r="O1535" s="3" t="str">
        <f>IF(I1535,IF(I1536,CONCATENATE(Y1535,O1536),Y1535),"")</f>
        <v/>
      </c>
      <c r="P1535" s="19" t="str">
        <f>IF(G1535,O1535,IF(D1535,Y1535,""))</f>
        <v/>
      </c>
      <c r="Q1535" s="23">
        <f>_xlfn.XLOOKUP(R1535,summary!C1:C36,summary!B1:B36)</f>
        <v>43840</v>
      </c>
      <c r="R1535" s="24" t="str">
        <f t="shared" si="380"/>
        <v>보정동</v>
      </c>
      <c r="S1535" s="24" t="str">
        <f>IF(J1535,Y1535,S1534)</f>
        <v>보정18통</v>
      </c>
      <c r="T1535" s="24" t="str">
        <f>IF(J1535,P1536,T1534)</f>
        <v>(보정동, 죽현마을아이파크)</v>
      </c>
      <c r="U1535" s="24" t="str">
        <f t="shared" si="381"/>
        <v>보정</v>
      </c>
      <c r="V1535" s="25">
        <f>IF(J1535,M1535,V1534)</f>
        <v>18</v>
      </c>
      <c r="W1535" s="25">
        <f t="shared" si="382"/>
        <v>5</v>
      </c>
      <c r="X1535" s="26"/>
      <c r="Y1535" s="7"/>
      <c r="Z1535" s="2" t="s">
        <v>106</v>
      </c>
      <c r="AA1535" s="2" t="s">
        <v>1795</v>
      </c>
      <c r="AB1535" s="5"/>
      <c r="AC1535" s="5"/>
      <c r="AD1535" s="5"/>
      <c r="AE1535" s="5"/>
      <c r="AF1535" s="5"/>
      <c r="AG1535" s="5"/>
    </row>
    <row r="1536" spans="1:33" ht="15.95" customHeight="1" x14ac:dyDescent="0.3">
      <c r="A1536" s="22" t="b">
        <f t="shared" si="371"/>
        <v>0</v>
      </c>
      <c r="B1536" s="22" t="b">
        <f t="shared" si="372"/>
        <v>0</v>
      </c>
      <c r="C1536" s="22" t="b">
        <f t="shared" si="373"/>
        <v>0</v>
      </c>
      <c r="D1536" s="22" t="b">
        <f t="shared" si="374"/>
        <v>0</v>
      </c>
      <c r="E1536" s="22" t="b">
        <f t="shared" si="375"/>
        <v>0</v>
      </c>
      <c r="F1536" s="22" t="b">
        <f t="shared" si="386"/>
        <v>0</v>
      </c>
      <c r="G1536" s="22" t="b">
        <f t="shared" si="385"/>
        <v>0</v>
      </c>
      <c r="H1536" s="22" t="b">
        <f t="shared" si="376"/>
        <v>0</v>
      </c>
      <c r="I1536" s="22" t="b">
        <f t="shared" si="383"/>
        <v>0</v>
      </c>
      <c r="J1536" s="22" t="b">
        <f t="shared" si="377"/>
        <v>0</v>
      </c>
      <c r="K1536" s="3" t="str">
        <f>IF(AND(J1536,RIGHT(Y1536)="통"),Y1536,"")</f>
        <v/>
      </c>
      <c r="L1536" s="3" t="str">
        <f t="shared" si="378"/>
        <v/>
      </c>
      <c r="M1536" s="3" t="str">
        <f t="shared" si="379"/>
        <v/>
      </c>
      <c r="N1536" s="64" t="str">
        <f t="shared" si="384"/>
        <v/>
      </c>
      <c r="O1536" s="3" t="str">
        <f>IF(I1536,IF(I1537,CONCATENATE(Y1536,O1537),Y1536),"")</f>
        <v/>
      </c>
      <c r="P1536" s="19" t="str">
        <f>IF(G1536,O1536,IF(D1536,Y1536,""))</f>
        <v/>
      </c>
      <c r="Q1536" s="23">
        <f>_xlfn.XLOOKUP(R1536,summary!C1:C36,summary!B1:B36)</f>
        <v>43840</v>
      </c>
      <c r="R1536" s="24" t="str">
        <f t="shared" si="380"/>
        <v>보정동</v>
      </c>
      <c r="S1536" s="24" t="str">
        <f>IF(J1536,Y1536,S1535)</f>
        <v>보정18통</v>
      </c>
      <c r="T1536" s="24" t="str">
        <f>IF(J1536,P1537,T1535)</f>
        <v>(보정동, 죽현마을아이파크)</v>
      </c>
      <c r="U1536" s="24" t="str">
        <f t="shared" si="381"/>
        <v>보정</v>
      </c>
      <c r="V1536" s="25">
        <f>IF(J1536,M1536,V1535)</f>
        <v>18</v>
      </c>
      <c r="W1536" s="25">
        <f t="shared" si="382"/>
        <v>6</v>
      </c>
      <c r="X1536" s="26"/>
      <c r="Y1536" s="7"/>
      <c r="Z1536" s="2" t="s">
        <v>108</v>
      </c>
      <c r="AA1536" s="2" t="s">
        <v>1796</v>
      </c>
      <c r="AB1536" s="5"/>
      <c r="AC1536" s="5"/>
      <c r="AD1536" s="5"/>
      <c r="AE1536" s="5"/>
      <c r="AF1536" s="5"/>
      <c r="AG1536" s="5"/>
    </row>
    <row r="1537" spans="1:33" ht="15.95" customHeight="1" x14ac:dyDescent="0.3">
      <c r="A1537" s="22" t="b">
        <f t="shared" si="371"/>
        <v>0</v>
      </c>
      <c r="B1537" s="22" t="b">
        <f t="shared" si="372"/>
        <v>0</v>
      </c>
      <c r="C1537" s="22" t="b">
        <f t="shared" si="373"/>
        <v>0</v>
      </c>
      <c r="D1537" s="22" t="b">
        <f t="shared" si="374"/>
        <v>0</v>
      </c>
      <c r="E1537" s="22" t="b">
        <f t="shared" si="375"/>
        <v>0</v>
      </c>
      <c r="F1537" s="22" t="b">
        <f t="shared" si="386"/>
        <v>0</v>
      </c>
      <c r="G1537" s="22" t="b">
        <f t="shared" si="385"/>
        <v>0</v>
      </c>
      <c r="H1537" s="22" t="b">
        <f t="shared" si="376"/>
        <v>0</v>
      </c>
      <c r="I1537" s="22" t="b">
        <f t="shared" si="383"/>
        <v>0</v>
      </c>
      <c r="J1537" s="22" t="b">
        <f t="shared" si="377"/>
        <v>0</v>
      </c>
      <c r="K1537" s="3" t="str">
        <f>IF(AND(J1537,RIGHT(Y1537)="통"),Y1537,"")</f>
        <v/>
      </c>
      <c r="L1537" s="3" t="str">
        <f t="shared" si="378"/>
        <v/>
      </c>
      <c r="M1537" s="3" t="str">
        <f t="shared" si="379"/>
        <v/>
      </c>
      <c r="N1537" s="64" t="str">
        <f t="shared" si="384"/>
        <v/>
      </c>
      <c r="O1537" s="3" t="str">
        <f>IF(I1537,IF(I1538,CONCATENATE(Y1537,O1538),Y1537),"")</f>
        <v/>
      </c>
      <c r="P1537" s="19" t="str">
        <f>IF(G1537,O1537,IF(D1537,Y1537,""))</f>
        <v/>
      </c>
      <c r="Q1537" s="23">
        <f>_xlfn.XLOOKUP(R1537,summary!C1:C36,summary!B1:B36)</f>
        <v>43840</v>
      </c>
      <c r="R1537" s="24" t="str">
        <f t="shared" si="380"/>
        <v>보정동</v>
      </c>
      <c r="S1537" s="24" t="str">
        <f>IF(J1537,Y1537,S1536)</f>
        <v>보정18통</v>
      </c>
      <c r="T1537" s="24" t="str">
        <f>IF(J1537,P1538,T1536)</f>
        <v>(보정동, 죽현마을아이파크)</v>
      </c>
      <c r="U1537" s="24" t="str">
        <f t="shared" si="381"/>
        <v>보정</v>
      </c>
      <c r="V1537" s="25">
        <f>IF(J1537,M1537,V1536)</f>
        <v>18</v>
      </c>
      <c r="W1537" s="25">
        <f t="shared" si="382"/>
        <v>7</v>
      </c>
      <c r="X1537" s="26"/>
      <c r="Y1537" s="7"/>
      <c r="Z1537" s="2" t="s">
        <v>110</v>
      </c>
      <c r="AA1537" s="2" t="s">
        <v>1797</v>
      </c>
      <c r="AB1537" s="5"/>
      <c r="AC1537" s="5"/>
      <c r="AD1537" s="5"/>
      <c r="AE1537" s="5"/>
      <c r="AF1537" s="5"/>
      <c r="AG1537" s="5"/>
    </row>
    <row r="1538" spans="1:33" ht="15.95" customHeight="1" x14ac:dyDescent="0.3">
      <c r="A1538" s="22" t="b">
        <f t="shared" ref="A1538:A1601" si="387">LEN(Y1538)&gt;0</f>
        <v>0</v>
      </c>
      <c r="B1538" s="22" t="b">
        <f t="shared" ref="B1538:B1601" si="388">LEFT(Y1538)="("</f>
        <v>0</v>
      </c>
      <c r="C1538" s="22" t="b">
        <f t="shared" ref="C1538:C1601" si="389">RIGHT(Y1538)=")"</f>
        <v>0</v>
      </c>
      <c r="D1538" s="22" t="b">
        <f t="shared" ref="D1538:D1601" si="390">AND(B1538,C1538)</f>
        <v>0</v>
      </c>
      <c r="E1538" s="22" t="b">
        <f t="shared" ref="E1538:E1601" si="391">OR(B1538,C1538)</f>
        <v>0</v>
      </c>
      <c r="F1538" s="22" t="b">
        <f t="shared" si="386"/>
        <v>0</v>
      </c>
      <c r="G1538" s="22" t="b">
        <f t="shared" si="385"/>
        <v>0</v>
      </c>
      <c r="H1538" s="22" t="b">
        <f t="shared" ref="H1538:H1601" si="392">AND(C1538,$F1538)</f>
        <v>0</v>
      </c>
      <c r="I1538" s="22" t="b">
        <f t="shared" si="383"/>
        <v>0</v>
      </c>
      <c r="J1538" s="22" t="b">
        <f t="shared" ref="J1538:J1601" si="393">AND(A1538,NOT(B1538),NOT(I1538))</f>
        <v>0</v>
      </c>
      <c r="K1538" s="3" t="str">
        <f>IF(AND(J1538,RIGHT(Y1538)="통"),Y1538,"")</f>
        <v/>
      </c>
      <c r="L1538" s="3" t="str">
        <f t="shared" ref="L1538:L1601" si="394">RIGHT(SUBSTITUTE(K1538,"통",""),2)</f>
        <v/>
      </c>
      <c r="M1538" s="3" t="str">
        <f t="shared" ref="M1538:M1601" si="395">IF(LEN(L1538)=0,"",IF(CODE(L1538)&lt;60,VALUE(L1538),VALUE(RIGHT(L1538))))</f>
        <v/>
      </c>
      <c r="N1538" s="64" t="str">
        <f t="shared" si="384"/>
        <v/>
      </c>
      <c r="O1538" s="3" t="str">
        <f>IF(I1538,IF(I1539,CONCATENATE(Y1538,O1539),Y1538),"")</f>
        <v/>
      </c>
      <c r="P1538" s="19" t="str">
        <f>IF(G1538,O1538,IF(D1538,Y1538,""))</f>
        <v/>
      </c>
      <c r="Q1538" s="23">
        <f>_xlfn.XLOOKUP(R1538,summary!C1:C36,summary!B1:B36)</f>
        <v>43840</v>
      </c>
      <c r="R1538" s="24" t="str">
        <f t="shared" ref="R1538:R1601" si="396">IF($X1538="",R1537,$X1538)</f>
        <v>보정동</v>
      </c>
      <c r="S1538" s="24" t="str">
        <f>IF(J1538,Y1538,S1537)</f>
        <v>보정18통</v>
      </c>
      <c r="T1538" s="24" t="str">
        <f>IF(J1538,P1539,T1537)</f>
        <v>(보정동, 죽현마을아이파크)</v>
      </c>
      <c r="U1538" s="24" t="str">
        <f t="shared" ref="U1538:U1601" si="397">IF($J1538,N1538,U1537)</f>
        <v>보정</v>
      </c>
      <c r="V1538" s="25">
        <f>IF(J1538,M1538,V1537)</f>
        <v>18</v>
      </c>
      <c r="W1538" s="25">
        <f t="shared" ref="W1538:W1601" si="398">IF(ISBLANK(Z1538),"",IF(LEN(TRIM(Z1538))&lt;4,VALUE(SUBSTITUTE(TRIM(Z1538),"반","")),""))</f>
        <v>8</v>
      </c>
      <c r="X1538" s="26"/>
      <c r="Y1538" s="7"/>
      <c r="Z1538" s="2" t="s">
        <v>112</v>
      </c>
      <c r="AA1538" s="2" t="s">
        <v>1798</v>
      </c>
      <c r="AB1538" s="5"/>
      <c r="AC1538" s="5"/>
      <c r="AD1538" s="5"/>
      <c r="AE1538" s="5"/>
      <c r="AF1538" s="5"/>
      <c r="AG1538" s="5"/>
    </row>
    <row r="1539" spans="1:33" ht="15.95" customHeight="1" x14ac:dyDescent="0.3">
      <c r="A1539" s="22" t="b">
        <f t="shared" si="387"/>
        <v>0</v>
      </c>
      <c r="B1539" s="22" t="b">
        <f t="shared" si="388"/>
        <v>0</v>
      </c>
      <c r="C1539" s="22" t="b">
        <f t="shared" si="389"/>
        <v>0</v>
      </c>
      <c r="D1539" s="22" t="b">
        <f t="shared" si="390"/>
        <v>0</v>
      </c>
      <c r="E1539" s="22" t="b">
        <f t="shared" si="391"/>
        <v>0</v>
      </c>
      <c r="F1539" s="22" t="b">
        <f t="shared" si="386"/>
        <v>0</v>
      </c>
      <c r="G1539" s="22" t="b">
        <f t="shared" si="385"/>
        <v>0</v>
      </c>
      <c r="H1539" s="22" t="b">
        <f t="shared" si="392"/>
        <v>0</v>
      </c>
      <c r="I1539" s="22" t="b">
        <f t="shared" ref="I1539:I1602" si="399">IF(G1539,G1539,IF(H1538,FALSE,I1538))</f>
        <v>0</v>
      </c>
      <c r="J1539" s="22" t="b">
        <f t="shared" si="393"/>
        <v>0</v>
      </c>
      <c r="K1539" s="3" t="str">
        <f>IF(AND(J1539,RIGHT(Y1539)="통"),Y1539,"")</f>
        <v/>
      </c>
      <c r="L1539" s="3" t="str">
        <f t="shared" si="394"/>
        <v/>
      </c>
      <c r="M1539" s="3" t="str">
        <f t="shared" si="395"/>
        <v/>
      </c>
      <c r="N1539" s="64" t="str">
        <f t="shared" ref="N1539:N1602" si="400">SUBSTITUTE(K1539,_xlfn.CONCAT(M1539,"통"),"")</f>
        <v/>
      </c>
      <c r="O1539" s="3" t="str">
        <f>IF(I1539,IF(I1540,CONCATENATE(Y1539,O1540),Y1539),"")</f>
        <v/>
      </c>
      <c r="P1539" s="19" t="str">
        <f>IF(G1539,O1539,IF(D1539,Y1539,""))</f>
        <v/>
      </c>
      <c r="Q1539" s="23">
        <f>_xlfn.XLOOKUP(R1539,summary!C1:C36,summary!B1:B36)</f>
        <v>43840</v>
      </c>
      <c r="R1539" s="24" t="str">
        <f t="shared" si="396"/>
        <v>보정동</v>
      </c>
      <c r="S1539" s="24" t="str">
        <f>IF(J1539,Y1539,S1538)</f>
        <v>보정18통</v>
      </c>
      <c r="T1539" s="24" t="str">
        <f>IF(J1539,P1540,T1538)</f>
        <v>(보정동, 죽현마을아이파크)</v>
      </c>
      <c r="U1539" s="24" t="str">
        <f t="shared" si="397"/>
        <v>보정</v>
      </c>
      <c r="V1539" s="25">
        <f>IF(J1539,M1539,V1538)</f>
        <v>18</v>
      </c>
      <c r="W1539" s="25">
        <f t="shared" si="398"/>
        <v>9</v>
      </c>
      <c r="X1539" s="26"/>
      <c r="Y1539" s="7"/>
      <c r="Z1539" s="2" t="s">
        <v>114</v>
      </c>
      <c r="AA1539" s="2" t="s">
        <v>1799</v>
      </c>
      <c r="AB1539" s="5"/>
      <c r="AC1539" s="5"/>
      <c r="AD1539" s="5"/>
      <c r="AE1539" s="5"/>
      <c r="AF1539" s="5"/>
      <c r="AG1539" s="5"/>
    </row>
    <row r="1540" spans="1:33" ht="15.95" customHeight="1" x14ac:dyDescent="0.3">
      <c r="A1540" s="22" t="b">
        <f t="shared" si="387"/>
        <v>1</v>
      </c>
      <c r="B1540" s="22" t="b">
        <f t="shared" si="388"/>
        <v>0</v>
      </c>
      <c r="C1540" s="22" t="b">
        <f t="shared" si="389"/>
        <v>0</v>
      </c>
      <c r="D1540" s="22" t="b">
        <f t="shared" si="390"/>
        <v>0</v>
      </c>
      <c r="E1540" s="22" t="b">
        <f t="shared" si="391"/>
        <v>0</v>
      </c>
      <c r="F1540" s="22" t="b">
        <f t="shared" si="386"/>
        <v>0</v>
      </c>
      <c r="G1540" s="22" t="b">
        <f t="shared" si="385"/>
        <v>0</v>
      </c>
      <c r="H1540" s="22" t="b">
        <f t="shared" si="392"/>
        <v>0</v>
      </c>
      <c r="I1540" s="22" t="b">
        <f t="shared" si="399"/>
        <v>0</v>
      </c>
      <c r="J1540" s="22" t="b">
        <f t="shared" si="393"/>
        <v>1</v>
      </c>
      <c r="K1540" s="3" t="str">
        <f>IF(AND(J1540,RIGHT(Y1540)="통"),Y1540,"")</f>
        <v>보정19통</v>
      </c>
      <c r="L1540" s="3" t="str">
        <f t="shared" si="394"/>
        <v>19</v>
      </c>
      <c r="M1540" s="22">
        <f t="shared" si="395"/>
        <v>19</v>
      </c>
      <c r="N1540" s="64" t="str">
        <f t="shared" si="400"/>
        <v>보정</v>
      </c>
      <c r="O1540" s="3" t="str">
        <f>IF(I1540,IF(I1541,CONCATENATE(Y1540,O1541),Y1540),"")</f>
        <v/>
      </c>
      <c r="P1540" s="19" t="str">
        <f>IF(G1540,O1540,IF(D1540,Y1540,""))</f>
        <v/>
      </c>
      <c r="Q1540" s="23">
        <f>_xlfn.XLOOKUP(R1540,summary!C1:C36,summary!B1:B36)</f>
        <v>43840</v>
      </c>
      <c r="R1540" s="24" t="str">
        <f t="shared" si="396"/>
        <v>보정동</v>
      </c>
      <c r="S1540" s="24" t="str">
        <f>IF(J1540,Y1540,S1539)</f>
        <v>보정19통</v>
      </c>
      <c r="T1540" s="24" t="str">
        <f>IF(J1540,P1541,T1539)</f>
        <v>(보정동, 죽현마을아이파크)</v>
      </c>
      <c r="U1540" s="24" t="str">
        <f t="shared" si="397"/>
        <v>보정</v>
      </c>
      <c r="V1540" s="25">
        <f>IF(J1540,M1540,V1539)</f>
        <v>19</v>
      </c>
      <c r="W1540" s="25">
        <f t="shared" si="398"/>
        <v>1</v>
      </c>
      <c r="X1540" s="26"/>
      <c r="Y1540" s="2" t="s">
        <v>1800</v>
      </c>
      <c r="Z1540" s="2" t="s">
        <v>79</v>
      </c>
      <c r="AA1540" s="2" t="s">
        <v>1801</v>
      </c>
      <c r="AB1540" s="5"/>
      <c r="AC1540" s="5"/>
      <c r="AD1540" s="5"/>
      <c r="AE1540" s="5"/>
      <c r="AF1540" s="5"/>
      <c r="AG1540" s="5"/>
    </row>
    <row r="1541" spans="1:33" ht="15.95" customHeight="1" x14ac:dyDescent="0.3">
      <c r="A1541" s="22" t="b">
        <f t="shared" si="387"/>
        <v>1</v>
      </c>
      <c r="B1541" s="22" t="b">
        <f t="shared" si="388"/>
        <v>1</v>
      </c>
      <c r="C1541" s="22" t="b">
        <f t="shared" si="389"/>
        <v>0</v>
      </c>
      <c r="D1541" s="22" t="b">
        <f t="shared" si="390"/>
        <v>0</v>
      </c>
      <c r="E1541" s="22" t="b">
        <f t="shared" si="391"/>
        <v>1</v>
      </c>
      <c r="F1541" s="22" t="b">
        <f t="shared" si="386"/>
        <v>1</v>
      </c>
      <c r="G1541" s="22" t="b">
        <f t="shared" si="385"/>
        <v>1</v>
      </c>
      <c r="H1541" s="22" t="b">
        <f t="shared" si="392"/>
        <v>0</v>
      </c>
      <c r="I1541" s="22" t="b">
        <f t="shared" si="399"/>
        <v>1</v>
      </c>
      <c r="J1541" s="22" t="b">
        <f t="shared" si="393"/>
        <v>0</v>
      </c>
      <c r="K1541" s="3" t="str">
        <f>IF(AND(J1541,RIGHT(Y1541)="통"),Y1541,"")</f>
        <v/>
      </c>
      <c r="L1541" s="3" t="str">
        <f t="shared" si="394"/>
        <v/>
      </c>
      <c r="M1541" s="3" t="str">
        <f t="shared" si="395"/>
        <v/>
      </c>
      <c r="N1541" s="64" t="str">
        <f t="shared" si="400"/>
        <v/>
      </c>
      <c r="O1541" s="3" t="str">
        <f>IF(I1541,IF(I1542,CONCATENATE(Y1541,O1542),Y1541),"")</f>
        <v>(보정동, 죽현마을아이파크)</v>
      </c>
      <c r="P1541" s="19" t="str">
        <f>IF(G1541,O1541,IF(D1541,Y1541,""))</f>
        <v>(보정동, 죽현마을아이파크)</v>
      </c>
      <c r="Q1541" s="23">
        <f>_xlfn.XLOOKUP(R1541,summary!C1:C36,summary!B1:B36)</f>
        <v>43840</v>
      </c>
      <c r="R1541" s="24" t="str">
        <f t="shared" si="396"/>
        <v>보정동</v>
      </c>
      <c r="S1541" s="24" t="str">
        <f>IF(J1541,Y1541,S1540)</f>
        <v>보정19통</v>
      </c>
      <c r="T1541" s="24" t="str">
        <f>IF(J1541,P1542,T1540)</f>
        <v>(보정동, 죽현마을아이파크)</v>
      </c>
      <c r="U1541" s="24" t="str">
        <f t="shared" si="397"/>
        <v>보정</v>
      </c>
      <c r="V1541" s="25">
        <f>IF(J1541,M1541,V1540)</f>
        <v>19</v>
      </c>
      <c r="W1541" s="25">
        <f t="shared" si="398"/>
        <v>2</v>
      </c>
      <c r="X1541" s="26"/>
      <c r="Y1541" s="2" t="s">
        <v>1600</v>
      </c>
      <c r="Z1541" s="2" t="s">
        <v>81</v>
      </c>
      <c r="AA1541" s="2" t="s">
        <v>1802</v>
      </c>
      <c r="AB1541" s="5"/>
      <c r="AC1541" s="5"/>
      <c r="AD1541" s="5"/>
      <c r="AE1541" s="5"/>
      <c r="AF1541" s="5"/>
      <c r="AG1541" s="5"/>
    </row>
    <row r="1542" spans="1:33" ht="15.95" customHeight="1" x14ac:dyDescent="0.3">
      <c r="A1542" s="22" t="b">
        <f t="shared" si="387"/>
        <v>1</v>
      </c>
      <c r="B1542" s="22" t="b">
        <f t="shared" si="388"/>
        <v>0</v>
      </c>
      <c r="C1542" s="22" t="b">
        <f t="shared" si="389"/>
        <v>0</v>
      </c>
      <c r="D1542" s="22" t="b">
        <f t="shared" si="390"/>
        <v>0</v>
      </c>
      <c r="E1542" s="22" t="b">
        <f t="shared" si="391"/>
        <v>0</v>
      </c>
      <c r="F1542" s="22" t="b">
        <f t="shared" si="386"/>
        <v>0</v>
      </c>
      <c r="G1542" s="22" t="b">
        <f t="shared" si="385"/>
        <v>0</v>
      </c>
      <c r="H1542" s="22" t="b">
        <f t="shared" si="392"/>
        <v>0</v>
      </c>
      <c r="I1542" s="22" t="b">
        <f t="shared" si="399"/>
        <v>1</v>
      </c>
      <c r="J1542" s="22" t="b">
        <f t="shared" si="393"/>
        <v>0</v>
      </c>
      <c r="K1542" s="3" t="str">
        <f>IF(AND(J1542,RIGHT(Y1542)="통"),Y1542,"")</f>
        <v/>
      </c>
      <c r="L1542" s="3" t="str">
        <f t="shared" si="394"/>
        <v/>
      </c>
      <c r="M1542" s="3" t="str">
        <f t="shared" si="395"/>
        <v/>
      </c>
      <c r="N1542" s="64" t="str">
        <f t="shared" si="400"/>
        <v/>
      </c>
      <c r="O1542" s="3" t="str">
        <f>IF(I1542,IF(I1543,CONCATENATE(Y1542,O1543),Y1542),"")</f>
        <v>죽현마을아이파크)</v>
      </c>
      <c r="P1542" s="19" t="str">
        <f>IF(G1542,O1542,IF(D1542,Y1542,""))</f>
        <v/>
      </c>
      <c r="Q1542" s="23">
        <f>_xlfn.XLOOKUP(R1542,summary!C1:C36,summary!B1:B36)</f>
        <v>43840</v>
      </c>
      <c r="R1542" s="24" t="str">
        <f t="shared" si="396"/>
        <v>보정동</v>
      </c>
      <c r="S1542" s="24" t="str">
        <f>IF(J1542,Y1542,S1541)</f>
        <v>보정19통</v>
      </c>
      <c r="T1542" s="24" t="str">
        <f>IF(J1542,P1543,T1541)</f>
        <v>(보정동, 죽현마을아이파크)</v>
      </c>
      <c r="U1542" s="24" t="str">
        <f t="shared" si="397"/>
        <v>보정</v>
      </c>
      <c r="V1542" s="25">
        <f>IF(J1542,M1542,V1541)</f>
        <v>19</v>
      </c>
      <c r="W1542" s="25">
        <f t="shared" si="398"/>
        <v>3</v>
      </c>
      <c r="X1542" s="26"/>
      <c r="Y1542" s="2" t="s">
        <v>1780</v>
      </c>
      <c r="Z1542" s="2" t="s">
        <v>83</v>
      </c>
      <c r="AA1542" s="2" t="s">
        <v>1803</v>
      </c>
      <c r="AB1542" s="5"/>
      <c r="AC1542" s="5"/>
      <c r="AD1542" s="5"/>
      <c r="AE1542" s="5"/>
      <c r="AF1542" s="5"/>
      <c r="AG1542" s="5"/>
    </row>
    <row r="1543" spans="1:33" ht="15.95" customHeight="1" x14ac:dyDescent="0.3">
      <c r="A1543" s="22" t="b">
        <f t="shared" si="387"/>
        <v>1</v>
      </c>
      <c r="B1543" s="22" t="b">
        <f t="shared" si="388"/>
        <v>0</v>
      </c>
      <c r="C1543" s="22" t="b">
        <f t="shared" si="389"/>
        <v>1</v>
      </c>
      <c r="D1543" s="22" t="b">
        <f t="shared" si="390"/>
        <v>0</v>
      </c>
      <c r="E1543" s="22" t="b">
        <f t="shared" si="391"/>
        <v>1</v>
      </c>
      <c r="F1543" s="22" t="b">
        <f t="shared" si="386"/>
        <v>1</v>
      </c>
      <c r="G1543" s="22" t="b">
        <f t="shared" si="385"/>
        <v>0</v>
      </c>
      <c r="H1543" s="22" t="b">
        <f t="shared" si="392"/>
        <v>1</v>
      </c>
      <c r="I1543" s="22" t="b">
        <f t="shared" si="399"/>
        <v>1</v>
      </c>
      <c r="J1543" s="22" t="b">
        <f t="shared" si="393"/>
        <v>0</v>
      </c>
      <c r="K1543" s="3" t="str">
        <f>IF(AND(J1543,RIGHT(Y1543)="통"),Y1543,"")</f>
        <v/>
      </c>
      <c r="L1543" s="3" t="str">
        <f t="shared" si="394"/>
        <v/>
      </c>
      <c r="M1543" s="3" t="str">
        <f t="shared" si="395"/>
        <v/>
      </c>
      <c r="N1543" s="64" t="str">
        <f t="shared" si="400"/>
        <v/>
      </c>
      <c r="O1543" s="3" t="str">
        <f>IF(I1543,IF(I1544,CONCATENATE(Y1543,O1544),Y1543),"")</f>
        <v>아이파크)</v>
      </c>
      <c r="P1543" s="19" t="str">
        <f>IF(G1543,O1543,IF(D1543,Y1543,""))</f>
        <v/>
      </c>
      <c r="Q1543" s="23">
        <f>_xlfn.XLOOKUP(R1543,summary!C1:C36,summary!B1:B36)</f>
        <v>43840</v>
      </c>
      <c r="R1543" s="24" t="str">
        <f t="shared" si="396"/>
        <v>보정동</v>
      </c>
      <c r="S1543" s="24" t="str">
        <f>IF(J1543,Y1543,S1542)</f>
        <v>보정19통</v>
      </c>
      <c r="T1543" s="24" t="str">
        <f>IF(J1543,P1544,T1542)</f>
        <v>(보정동, 죽현마을아이파크)</v>
      </c>
      <c r="U1543" s="24" t="str">
        <f t="shared" si="397"/>
        <v>보정</v>
      </c>
      <c r="V1543" s="25">
        <f>IF(J1543,M1543,V1542)</f>
        <v>19</v>
      </c>
      <c r="W1543" s="25">
        <f t="shared" si="398"/>
        <v>4</v>
      </c>
      <c r="X1543" s="26"/>
      <c r="Y1543" s="2" t="s">
        <v>1782</v>
      </c>
      <c r="Z1543" s="2" t="s">
        <v>90</v>
      </c>
      <c r="AA1543" s="2" t="s">
        <v>1804</v>
      </c>
      <c r="AB1543" s="5"/>
      <c r="AC1543" s="5"/>
      <c r="AD1543" s="5"/>
      <c r="AE1543" s="5"/>
      <c r="AF1543" s="5"/>
      <c r="AG1543" s="5"/>
    </row>
    <row r="1544" spans="1:33" ht="15.95" customHeight="1" x14ac:dyDescent="0.3">
      <c r="A1544" s="22" t="b">
        <f t="shared" si="387"/>
        <v>0</v>
      </c>
      <c r="B1544" s="22" t="b">
        <f t="shared" si="388"/>
        <v>0</v>
      </c>
      <c r="C1544" s="22" t="b">
        <f t="shared" si="389"/>
        <v>0</v>
      </c>
      <c r="D1544" s="22" t="b">
        <f t="shared" si="390"/>
        <v>0</v>
      </c>
      <c r="E1544" s="22" t="b">
        <f t="shared" si="391"/>
        <v>0</v>
      </c>
      <c r="F1544" s="22" t="b">
        <f t="shared" si="386"/>
        <v>0</v>
      </c>
      <c r="G1544" s="22" t="b">
        <f t="shared" si="385"/>
        <v>0</v>
      </c>
      <c r="H1544" s="22" t="b">
        <f t="shared" si="392"/>
        <v>0</v>
      </c>
      <c r="I1544" s="22" t="b">
        <f t="shared" si="399"/>
        <v>0</v>
      </c>
      <c r="J1544" s="22" t="b">
        <f t="shared" si="393"/>
        <v>0</v>
      </c>
      <c r="K1544" s="3" t="str">
        <f>IF(AND(J1544,RIGHT(Y1544)="통"),Y1544,"")</f>
        <v/>
      </c>
      <c r="L1544" s="3" t="str">
        <f t="shared" si="394"/>
        <v/>
      </c>
      <c r="M1544" s="3" t="str">
        <f t="shared" si="395"/>
        <v/>
      </c>
      <c r="N1544" s="64" t="str">
        <f t="shared" si="400"/>
        <v/>
      </c>
      <c r="O1544" s="3" t="str">
        <f>IF(I1544,IF(I1545,CONCATENATE(Y1544,O1545),Y1544),"")</f>
        <v/>
      </c>
      <c r="P1544" s="19" t="str">
        <f>IF(G1544,O1544,IF(D1544,Y1544,""))</f>
        <v/>
      </c>
      <c r="Q1544" s="23">
        <f>_xlfn.XLOOKUP(R1544,summary!C1:C36,summary!B1:B36)</f>
        <v>43840</v>
      </c>
      <c r="R1544" s="24" t="str">
        <f t="shared" si="396"/>
        <v>보정동</v>
      </c>
      <c r="S1544" s="24" t="str">
        <f>IF(J1544,Y1544,S1543)</f>
        <v>보정19통</v>
      </c>
      <c r="T1544" s="24" t="str">
        <f>IF(J1544,P1545,T1543)</f>
        <v>(보정동, 죽현마을아이파크)</v>
      </c>
      <c r="U1544" s="24" t="str">
        <f t="shared" si="397"/>
        <v>보정</v>
      </c>
      <c r="V1544" s="25">
        <f>IF(J1544,M1544,V1543)</f>
        <v>19</v>
      </c>
      <c r="W1544" s="25">
        <f t="shared" si="398"/>
        <v>5</v>
      </c>
      <c r="X1544" s="26"/>
      <c r="Y1544" s="7"/>
      <c r="Z1544" s="2" t="s">
        <v>106</v>
      </c>
      <c r="AA1544" s="2" t="s">
        <v>1805</v>
      </c>
      <c r="AB1544" s="5"/>
      <c r="AC1544" s="5"/>
      <c r="AD1544" s="5"/>
      <c r="AE1544" s="5"/>
      <c r="AF1544" s="5"/>
      <c r="AG1544" s="5"/>
    </row>
    <row r="1545" spans="1:33" ht="15.95" customHeight="1" x14ac:dyDescent="0.3">
      <c r="A1545" s="22" t="b">
        <f t="shared" si="387"/>
        <v>0</v>
      </c>
      <c r="B1545" s="22" t="b">
        <f t="shared" si="388"/>
        <v>0</v>
      </c>
      <c r="C1545" s="22" t="b">
        <f t="shared" si="389"/>
        <v>0</v>
      </c>
      <c r="D1545" s="22" t="b">
        <f t="shared" si="390"/>
        <v>0</v>
      </c>
      <c r="E1545" s="22" t="b">
        <f t="shared" si="391"/>
        <v>0</v>
      </c>
      <c r="F1545" s="22" t="b">
        <f t="shared" si="386"/>
        <v>0</v>
      </c>
      <c r="G1545" s="22" t="b">
        <f t="shared" si="385"/>
        <v>0</v>
      </c>
      <c r="H1545" s="22" t="b">
        <f t="shared" si="392"/>
        <v>0</v>
      </c>
      <c r="I1545" s="22" t="b">
        <f t="shared" si="399"/>
        <v>0</v>
      </c>
      <c r="J1545" s="22" t="b">
        <f t="shared" si="393"/>
        <v>0</v>
      </c>
      <c r="K1545" s="3" t="str">
        <f>IF(AND(J1545,RIGHT(Y1545)="통"),Y1545,"")</f>
        <v/>
      </c>
      <c r="L1545" s="3" t="str">
        <f t="shared" si="394"/>
        <v/>
      </c>
      <c r="M1545" s="3" t="str">
        <f t="shared" si="395"/>
        <v/>
      </c>
      <c r="N1545" s="64" t="str">
        <f t="shared" si="400"/>
        <v/>
      </c>
      <c r="O1545" s="3" t="str">
        <f>IF(I1545,IF(I1546,CONCATENATE(Y1545,O1546),Y1545),"")</f>
        <v/>
      </c>
      <c r="P1545" s="19" t="str">
        <f>IF(G1545,O1545,IF(D1545,Y1545,""))</f>
        <v/>
      </c>
      <c r="Q1545" s="23">
        <f>_xlfn.XLOOKUP(R1545,summary!C1:C36,summary!B1:B36)</f>
        <v>43840</v>
      </c>
      <c r="R1545" s="24" t="str">
        <f t="shared" si="396"/>
        <v>보정동</v>
      </c>
      <c r="S1545" s="24" t="str">
        <f>IF(J1545,Y1545,S1544)</f>
        <v>보정19통</v>
      </c>
      <c r="T1545" s="24" t="str">
        <f>IF(J1545,P1546,T1544)</f>
        <v>(보정동, 죽현마을아이파크)</v>
      </c>
      <c r="U1545" s="24" t="str">
        <f t="shared" si="397"/>
        <v>보정</v>
      </c>
      <c r="V1545" s="25">
        <f>IF(J1545,M1545,V1544)</f>
        <v>19</v>
      </c>
      <c r="W1545" s="25">
        <f t="shared" si="398"/>
        <v>6</v>
      </c>
      <c r="X1545" s="26"/>
      <c r="Y1545" s="7"/>
      <c r="Z1545" s="2" t="s">
        <v>108</v>
      </c>
      <c r="AA1545" s="2" t="s">
        <v>1806</v>
      </c>
      <c r="AB1545" s="5"/>
      <c r="AC1545" s="5"/>
      <c r="AD1545" s="5"/>
      <c r="AE1545" s="5"/>
      <c r="AF1545" s="5"/>
      <c r="AG1545" s="5"/>
    </row>
    <row r="1546" spans="1:33" ht="15.95" customHeight="1" x14ac:dyDescent="0.3">
      <c r="A1546" s="22" t="b">
        <f t="shared" si="387"/>
        <v>0</v>
      </c>
      <c r="B1546" s="22" t="b">
        <f t="shared" si="388"/>
        <v>0</v>
      </c>
      <c r="C1546" s="22" t="b">
        <f t="shared" si="389"/>
        <v>0</v>
      </c>
      <c r="D1546" s="22" t="b">
        <f t="shared" si="390"/>
        <v>0</v>
      </c>
      <c r="E1546" s="22" t="b">
        <f t="shared" si="391"/>
        <v>0</v>
      </c>
      <c r="F1546" s="22" t="b">
        <f t="shared" si="386"/>
        <v>0</v>
      </c>
      <c r="G1546" s="22" t="b">
        <f t="shared" si="385"/>
        <v>0</v>
      </c>
      <c r="H1546" s="22" t="b">
        <f t="shared" si="392"/>
        <v>0</v>
      </c>
      <c r="I1546" s="22" t="b">
        <f t="shared" si="399"/>
        <v>0</v>
      </c>
      <c r="J1546" s="22" t="b">
        <f t="shared" si="393"/>
        <v>0</v>
      </c>
      <c r="K1546" s="3" t="str">
        <f>IF(AND(J1546,RIGHT(Y1546)="통"),Y1546,"")</f>
        <v/>
      </c>
      <c r="L1546" s="3" t="str">
        <f t="shared" si="394"/>
        <v/>
      </c>
      <c r="M1546" s="3" t="str">
        <f t="shared" si="395"/>
        <v/>
      </c>
      <c r="N1546" s="64" t="str">
        <f t="shared" si="400"/>
        <v/>
      </c>
      <c r="O1546" s="3" t="str">
        <f>IF(I1546,IF(I1547,CONCATENATE(Y1546,O1547),Y1546),"")</f>
        <v/>
      </c>
      <c r="P1546" s="19" t="str">
        <f>IF(G1546,O1546,IF(D1546,Y1546,""))</f>
        <v/>
      </c>
      <c r="Q1546" s="23">
        <f>_xlfn.XLOOKUP(R1546,summary!C1:C36,summary!B1:B36)</f>
        <v>43840</v>
      </c>
      <c r="R1546" s="24" t="str">
        <f t="shared" si="396"/>
        <v>보정동</v>
      </c>
      <c r="S1546" s="24" t="str">
        <f>IF(J1546,Y1546,S1545)</f>
        <v>보정19통</v>
      </c>
      <c r="T1546" s="24" t="str">
        <f>IF(J1546,P1547,T1545)</f>
        <v>(보정동, 죽현마을아이파크)</v>
      </c>
      <c r="U1546" s="24" t="str">
        <f t="shared" si="397"/>
        <v>보정</v>
      </c>
      <c r="V1546" s="25">
        <f>IF(J1546,M1546,V1545)</f>
        <v>19</v>
      </c>
      <c r="W1546" s="25">
        <f t="shared" si="398"/>
        <v>7</v>
      </c>
      <c r="X1546" s="26"/>
      <c r="Y1546" s="7"/>
      <c r="Z1546" s="2" t="s">
        <v>110</v>
      </c>
      <c r="AA1546" s="2" t="s">
        <v>1807</v>
      </c>
      <c r="AB1546" s="5"/>
      <c r="AC1546" s="5"/>
      <c r="AD1546" s="5"/>
      <c r="AE1546" s="5"/>
      <c r="AF1546" s="5"/>
      <c r="AG1546" s="5"/>
    </row>
    <row r="1547" spans="1:33" ht="15.95" customHeight="1" x14ac:dyDescent="0.3">
      <c r="A1547" s="22" t="b">
        <f t="shared" si="387"/>
        <v>0</v>
      </c>
      <c r="B1547" s="22" t="b">
        <f t="shared" si="388"/>
        <v>0</v>
      </c>
      <c r="C1547" s="22" t="b">
        <f t="shared" si="389"/>
        <v>0</v>
      </c>
      <c r="D1547" s="22" t="b">
        <f t="shared" si="390"/>
        <v>0</v>
      </c>
      <c r="E1547" s="22" t="b">
        <f t="shared" si="391"/>
        <v>0</v>
      </c>
      <c r="F1547" s="22" t="b">
        <f t="shared" si="386"/>
        <v>0</v>
      </c>
      <c r="G1547" s="22" t="b">
        <f t="shared" si="385"/>
        <v>0</v>
      </c>
      <c r="H1547" s="22" t="b">
        <f t="shared" si="392"/>
        <v>0</v>
      </c>
      <c r="I1547" s="22" t="b">
        <f t="shared" si="399"/>
        <v>0</v>
      </c>
      <c r="J1547" s="22" t="b">
        <f t="shared" si="393"/>
        <v>0</v>
      </c>
      <c r="K1547" s="3" t="str">
        <f>IF(AND(J1547,RIGHT(Y1547)="통"),Y1547,"")</f>
        <v/>
      </c>
      <c r="L1547" s="3" t="str">
        <f t="shared" si="394"/>
        <v/>
      </c>
      <c r="M1547" s="3" t="str">
        <f t="shared" si="395"/>
        <v/>
      </c>
      <c r="N1547" s="64" t="str">
        <f t="shared" si="400"/>
        <v/>
      </c>
      <c r="O1547" s="3" t="str">
        <f>IF(I1547,IF(I1548,CONCATENATE(Y1547,O1548),Y1547),"")</f>
        <v/>
      </c>
      <c r="P1547" s="19" t="str">
        <f>IF(G1547,O1547,IF(D1547,Y1547,""))</f>
        <v/>
      </c>
      <c r="Q1547" s="23">
        <f>_xlfn.XLOOKUP(R1547,summary!C1:C36,summary!B1:B36)</f>
        <v>43840</v>
      </c>
      <c r="R1547" s="24" t="str">
        <f t="shared" si="396"/>
        <v>보정동</v>
      </c>
      <c r="S1547" s="24" t="str">
        <f>IF(J1547,Y1547,S1546)</f>
        <v>보정19통</v>
      </c>
      <c r="T1547" s="24" t="str">
        <f>IF(J1547,P1548,T1546)</f>
        <v>(보정동, 죽현마을아이파크)</v>
      </c>
      <c r="U1547" s="24" t="str">
        <f t="shared" si="397"/>
        <v>보정</v>
      </c>
      <c r="V1547" s="25">
        <f>IF(J1547,M1547,V1546)</f>
        <v>19</v>
      </c>
      <c r="W1547" s="25">
        <f t="shared" si="398"/>
        <v>8</v>
      </c>
      <c r="X1547" s="26"/>
      <c r="Y1547" s="7"/>
      <c r="Z1547" s="2" t="s">
        <v>112</v>
      </c>
      <c r="AA1547" s="2" t="s">
        <v>1808</v>
      </c>
      <c r="AB1547" s="5"/>
      <c r="AC1547" s="5"/>
      <c r="AD1547" s="5"/>
      <c r="AE1547" s="5"/>
      <c r="AF1547" s="5"/>
      <c r="AG1547" s="5"/>
    </row>
    <row r="1548" spans="1:33" ht="15.95" customHeight="1" x14ac:dyDescent="0.3">
      <c r="A1548" s="22" t="b">
        <f t="shared" si="387"/>
        <v>1</v>
      </c>
      <c r="B1548" s="22" t="b">
        <f t="shared" si="388"/>
        <v>0</v>
      </c>
      <c r="C1548" s="22" t="b">
        <f t="shared" si="389"/>
        <v>0</v>
      </c>
      <c r="D1548" s="22" t="b">
        <f t="shared" si="390"/>
        <v>0</v>
      </c>
      <c r="E1548" s="22" t="b">
        <f t="shared" si="391"/>
        <v>0</v>
      </c>
      <c r="F1548" s="22" t="b">
        <f t="shared" si="386"/>
        <v>0</v>
      </c>
      <c r="G1548" s="22" t="b">
        <f t="shared" si="385"/>
        <v>0</v>
      </c>
      <c r="H1548" s="22" t="b">
        <f t="shared" si="392"/>
        <v>0</v>
      </c>
      <c r="I1548" s="22" t="b">
        <f t="shared" si="399"/>
        <v>0</v>
      </c>
      <c r="J1548" s="22" t="b">
        <f t="shared" si="393"/>
        <v>1</v>
      </c>
      <c r="K1548" s="3" t="str">
        <f>IF(AND(J1548,RIGHT(Y1548)="통"),Y1548,"")</f>
        <v>보정20통</v>
      </c>
      <c r="L1548" s="3" t="str">
        <f t="shared" si="394"/>
        <v>20</v>
      </c>
      <c r="M1548" s="22">
        <f t="shared" si="395"/>
        <v>20</v>
      </c>
      <c r="N1548" s="64" t="str">
        <f t="shared" si="400"/>
        <v>보정</v>
      </c>
      <c r="O1548" s="3" t="str">
        <f>IF(I1548,IF(I1549,CONCATENATE(Y1548,O1549),Y1548),"")</f>
        <v/>
      </c>
      <c r="P1548" s="19" t="str">
        <f>IF(G1548,O1548,IF(D1548,Y1548,""))</f>
        <v/>
      </c>
      <c r="Q1548" s="23">
        <f>_xlfn.XLOOKUP(R1548,summary!C1:C36,summary!B1:B36)</f>
        <v>43840</v>
      </c>
      <c r="R1548" s="24" t="str">
        <f t="shared" si="396"/>
        <v>보정동</v>
      </c>
      <c r="S1548" s="24" t="str">
        <f>IF(J1548,Y1548,S1547)</f>
        <v>보정20통</v>
      </c>
      <c r="T1548" s="24" t="str">
        <f>IF(J1548,P1549,T1547)</f>
        <v>(보정동, 죽현마을아이파크)</v>
      </c>
      <c r="U1548" s="24" t="str">
        <f t="shared" si="397"/>
        <v>보정</v>
      </c>
      <c r="V1548" s="25">
        <f>IF(J1548,M1548,V1547)</f>
        <v>20</v>
      </c>
      <c r="W1548" s="25">
        <f t="shared" si="398"/>
        <v>1</v>
      </c>
      <c r="X1548" s="26"/>
      <c r="Y1548" s="2" t="s">
        <v>1809</v>
      </c>
      <c r="Z1548" s="2" t="s">
        <v>79</v>
      </c>
      <c r="AA1548" s="2" t="s">
        <v>1810</v>
      </c>
      <c r="AB1548" s="5"/>
      <c r="AC1548" s="5"/>
      <c r="AD1548" s="5"/>
      <c r="AE1548" s="5"/>
      <c r="AF1548" s="5"/>
      <c r="AG1548" s="5"/>
    </row>
    <row r="1549" spans="1:33" ht="15.95" customHeight="1" x14ac:dyDescent="0.3">
      <c r="A1549" s="22" t="b">
        <f t="shared" si="387"/>
        <v>1</v>
      </c>
      <c r="B1549" s="22" t="b">
        <f t="shared" si="388"/>
        <v>1</v>
      </c>
      <c r="C1549" s="22" t="b">
        <f t="shared" si="389"/>
        <v>0</v>
      </c>
      <c r="D1549" s="22" t="b">
        <f t="shared" si="390"/>
        <v>0</v>
      </c>
      <c r="E1549" s="22" t="b">
        <f t="shared" si="391"/>
        <v>1</v>
      </c>
      <c r="F1549" s="22" t="b">
        <f t="shared" si="386"/>
        <v>1</v>
      </c>
      <c r="G1549" s="22" t="b">
        <f t="shared" si="385"/>
        <v>1</v>
      </c>
      <c r="H1549" s="22" t="b">
        <f t="shared" si="392"/>
        <v>0</v>
      </c>
      <c r="I1549" s="22" t="b">
        <f t="shared" si="399"/>
        <v>1</v>
      </c>
      <c r="J1549" s="22" t="b">
        <f t="shared" si="393"/>
        <v>0</v>
      </c>
      <c r="K1549" s="3" t="str">
        <f>IF(AND(J1549,RIGHT(Y1549)="통"),Y1549,"")</f>
        <v/>
      </c>
      <c r="L1549" s="3" t="str">
        <f t="shared" si="394"/>
        <v/>
      </c>
      <c r="M1549" s="3" t="str">
        <f t="shared" si="395"/>
        <v/>
      </c>
      <c r="N1549" s="64" t="str">
        <f t="shared" si="400"/>
        <v/>
      </c>
      <c r="O1549" s="3" t="str">
        <f>IF(I1549,IF(I1550,CONCATENATE(Y1549,O1550),Y1549),"")</f>
        <v>(보정동, 죽현마을아이파크)</v>
      </c>
      <c r="P1549" s="19" t="str">
        <f>IF(G1549,O1549,IF(D1549,Y1549,""))</f>
        <v>(보정동, 죽현마을아이파크)</v>
      </c>
      <c r="Q1549" s="23">
        <f>_xlfn.XLOOKUP(R1549,summary!C1:C36,summary!B1:B36)</f>
        <v>43840</v>
      </c>
      <c r="R1549" s="24" t="str">
        <f t="shared" si="396"/>
        <v>보정동</v>
      </c>
      <c r="S1549" s="24" t="str">
        <f>IF(J1549,Y1549,S1548)</f>
        <v>보정20통</v>
      </c>
      <c r="T1549" s="24" t="str">
        <f>IF(J1549,P1550,T1548)</f>
        <v>(보정동, 죽현마을아이파크)</v>
      </c>
      <c r="U1549" s="24" t="str">
        <f t="shared" si="397"/>
        <v>보정</v>
      </c>
      <c r="V1549" s="25">
        <f>IF(J1549,M1549,V1548)</f>
        <v>20</v>
      </c>
      <c r="W1549" s="25">
        <f t="shared" si="398"/>
        <v>2</v>
      </c>
      <c r="X1549" s="26"/>
      <c r="Y1549" s="2" t="s">
        <v>1600</v>
      </c>
      <c r="Z1549" s="2" t="s">
        <v>81</v>
      </c>
      <c r="AA1549" s="2" t="s">
        <v>1811</v>
      </c>
      <c r="AB1549" s="5"/>
      <c r="AC1549" s="5"/>
      <c r="AD1549" s="5"/>
      <c r="AE1549" s="5"/>
      <c r="AF1549" s="5"/>
      <c r="AG1549" s="5"/>
    </row>
    <row r="1550" spans="1:33" ht="15.95" customHeight="1" x14ac:dyDescent="0.3">
      <c r="A1550" s="22" t="b">
        <f t="shared" si="387"/>
        <v>1</v>
      </c>
      <c r="B1550" s="22" t="b">
        <f t="shared" si="388"/>
        <v>0</v>
      </c>
      <c r="C1550" s="22" t="b">
        <f t="shared" si="389"/>
        <v>0</v>
      </c>
      <c r="D1550" s="22" t="b">
        <f t="shared" si="390"/>
        <v>0</v>
      </c>
      <c r="E1550" s="22" t="b">
        <f t="shared" si="391"/>
        <v>0</v>
      </c>
      <c r="F1550" s="22" t="b">
        <f t="shared" si="386"/>
        <v>0</v>
      </c>
      <c r="G1550" s="22" t="b">
        <f t="shared" si="385"/>
        <v>0</v>
      </c>
      <c r="H1550" s="22" t="b">
        <f t="shared" si="392"/>
        <v>0</v>
      </c>
      <c r="I1550" s="22" t="b">
        <f t="shared" si="399"/>
        <v>1</v>
      </c>
      <c r="J1550" s="22" t="b">
        <f t="shared" si="393"/>
        <v>0</v>
      </c>
      <c r="K1550" s="3" t="str">
        <f>IF(AND(J1550,RIGHT(Y1550)="통"),Y1550,"")</f>
        <v/>
      </c>
      <c r="L1550" s="3" t="str">
        <f t="shared" si="394"/>
        <v/>
      </c>
      <c r="M1550" s="3" t="str">
        <f t="shared" si="395"/>
        <v/>
      </c>
      <c r="N1550" s="64" t="str">
        <f t="shared" si="400"/>
        <v/>
      </c>
      <c r="O1550" s="3" t="str">
        <f>IF(I1550,IF(I1551,CONCATENATE(Y1550,O1551),Y1550),"")</f>
        <v>죽현마을아이파크)</v>
      </c>
      <c r="P1550" s="19" t="str">
        <f>IF(G1550,O1550,IF(D1550,Y1550,""))</f>
        <v/>
      </c>
      <c r="Q1550" s="23">
        <f>_xlfn.XLOOKUP(R1550,summary!C1:C36,summary!B1:B36)</f>
        <v>43840</v>
      </c>
      <c r="R1550" s="24" t="str">
        <f t="shared" si="396"/>
        <v>보정동</v>
      </c>
      <c r="S1550" s="24" t="str">
        <f>IF(J1550,Y1550,S1549)</f>
        <v>보정20통</v>
      </c>
      <c r="T1550" s="24" t="str">
        <f>IF(J1550,P1551,T1549)</f>
        <v>(보정동, 죽현마을아이파크)</v>
      </c>
      <c r="U1550" s="24" t="str">
        <f t="shared" si="397"/>
        <v>보정</v>
      </c>
      <c r="V1550" s="25">
        <f>IF(J1550,M1550,V1549)</f>
        <v>20</v>
      </c>
      <c r="W1550" s="25">
        <f t="shared" si="398"/>
        <v>3</v>
      </c>
      <c r="X1550" s="26"/>
      <c r="Y1550" s="2" t="s">
        <v>1780</v>
      </c>
      <c r="Z1550" s="2" t="s">
        <v>83</v>
      </c>
      <c r="AA1550" s="2" t="s">
        <v>1812</v>
      </c>
      <c r="AB1550" s="5"/>
      <c r="AC1550" s="5"/>
      <c r="AD1550" s="5"/>
      <c r="AE1550" s="5"/>
      <c r="AF1550" s="5"/>
      <c r="AG1550" s="5"/>
    </row>
    <row r="1551" spans="1:33" ht="15.95" customHeight="1" x14ac:dyDescent="0.3">
      <c r="A1551" s="22" t="b">
        <f t="shared" si="387"/>
        <v>1</v>
      </c>
      <c r="B1551" s="22" t="b">
        <f t="shared" si="388"/>
        <v>0</v>
      </c>
      <c r="C1551" s="22" t="b">
        <f t="shared" si="389"/>
        <v>1</v>
      </c>
      <c r="D1551" s="22" t="b">
        <f t="shared" si="390"/>
        <v>0</v>
      </c>
      <c r="E1551" s="22" t="b">
        <f t="shared" si="391"/>
        <v>1</v>
      </c>
      <c r="F1551" s="22" t="b">
        <f t="shared" si="386"/>
        <v>1</v>
      </c>
      <c r="G1551" s="22" t="b">
        <f t="shared" si="385"/>
        <v>0</v>
      </c>
      <c r="H1551" s="22" t="b">
        <f t="shared" si="392"/>
        <v>1</v>
      </c>
      <c r="I1551" s="22" t="b">
        <f t="shared" si="399"/>
        <v>1</v>
      </c>
      <c r="J1551" s="22" t="b">
        <f t="shared" si="393"/>
        <v>0</v>
      </c>
      <c r="K1551" s="3" t="str">
        <f>IF(AND(J1551,RIGHT(Y1551)="통"),Y1551,"")</f>
        <v/>
      </c>
      <c r="L1551" s="3" t="str">
        <f t="shared" si="394"/>
        <v/>
      </c>
      <c r="M1551" s="3" t="str">
        <f t="shared" si="395"/>
        <v/>
      </c>
      <c r="N1551" s="64" t="str">
        <f t="shared" si="400"/>
        <v/>
      </c>
      <c r="O1551" s="3" t="str">
        <f>IF(I1551,IF(I1552,CONCATENATE(Y1551,O1552),Y1551),"")</f>
        <v>아이파크)</v>
      </c>
      <c r="P1551" s="19" t="str">
        <f>IF(G1551,O1551,IF(D1551,Y1551,""))</f>
        <v/>
      </c>
      <c r="Q1551" s="23">
        <f>_xlfn.XLOOKUP(R1551,summary!C1:C36,summary!B1:B36)</f>
        <v>43840</v>
      </c>
      <c r="R1551" s="24" t="str">
        <f t="shared" si="396"/>
        <v>보정동</v>
      </c>
      <c r="S1551" s="24" t="str">
        <f>IF(J1551,Y1551,S1550)</f>
        <v>보정20통</v>
      </c>
      <c r="T1551" s="24" t="str">
        <f>IF(J1551,P1552,T1550)</f>
        <v>(보정동, 죽현마을아이파크)</v>
      </c>
      <c r="U1551" s="24" t="str">
        <f t="shared" si="397"/>
        <v>보정</v>
      </c>
      <c r="V1551" s="25">
        <f>IF(J1551,M1551,V1550)</f>
        <v>20</v>
      </c>
      <c r="W1551" s="25">
        <f t="shared" si="398"/>
        <v>4</v>
      </c>
      <c r="X1551" s="26"/>
      <c r="Y1551" s="2" t="s">
        <v>1782</v>
      </c>
      <c r="Z1551" s="2" t="s">
        <v>90</v>
      </c>
      <c r="AA1551" s="2" t="s">
        <v>1813</v>
      </c>
      <c r="AB1551" s="5"/>
      <c r="AC1551" s="5"/>
      <c r="AD1551" s="5"/>
      <c r="AE1551" s="5"/>
      <c r="AF1551" s="5"/>
      <c r="AG1551" s="5"/>
    </row>
    <row r="1552" spans="1:33" ht="15.95" customHeight="1" x14ac:dyDescent="0.3">
      <c r="A1552" s="22" t="b">
        <f t="shared" si="387"/>
        <v>0</v>
      </c>
      <c r="B1552" s="22" t="b">
        <f t="shared" si="388"/>
        <v>0</v>
      </c>
      <c r="C1552" s="22" t="b">
        <f t="shared" si="389"/>
        <v>0</v>
      </c>
      <c r="D1552" s="22" t="b">
        <f t="shared" si="390"/>
        <v>0</v>
      </c>
      <c r="E1552" s="22" t="b">
        <f t="shared" si="391"/>
        <v>0</v>
      </c>
      <c r="F1552" s="22" t="b">
        <f t="shared" si="386"/>
        <v>0</v>
      </c>
      <c r="G1552" s="22" t="b">
        <f t="shared" si="385"/>
        <v>0</v>
      </c>
      <c r="H1552" s="22" t="b">
        <f t="shared" si="392"/>
        <v>0</v>
      </c>
      <c r="I1552" s="22" t="b">
        <f t="shared" si="399"/>
        <v>0</v>
      </c>
      <c r="J1552" s="22" t="b">
        <f t="shared" si="393"/>
        <v>0</v>
      </c>
      <c r="K1552" s="3" t="str">
        <f>IF(AND(J1552,RIGHT(Y1552)="통"),Y1552,"")</f>
        <v/>
      </c>
      <c r="L1552" s="3" t="str">
        <f t="shared" si="394"/>
        <v/>
      </c>
      <c r="M1552" s="3" t="str">
        <f t="shared" si="395"/>
        <v/>
      </c>
      <c r="N1552" s="64" t="str">
        <f t="shared" si="400"/>
        <v/>
      </c>
      <c r="O1552" s="3" t="str">
        <f>IF(I1552,IF(I1553,CONCATENATE(Y1552,O1553),Y1552),"")</f>
        <v/>
      </c>
      <c r="P1552" s="19" t="str">
        <f>IF(G1552,O1552,IF(D1552,Y1552,""))</f>
        <v/>
      </c>
      <c r="Q1552" s="23">
        <f>_xlfn.XLOOKUP(R1552,summary!C1:C36,summary!B1:B36)</f>
        <v>43840</v>
      </c>
      <c r="R1552" s="24" t="str">
        <f t="shared" si="396"/>
        <v>보정동</v>
      </c>
      <c r="S1552" s="24" t="str">
        <f>IF(J1552,Y1552,S1551)</f>
        <v>보정20통</v>
      </c>
      <c r="T1552" s="24" t="str">
        <f>IF(J1552,P1553,T1551)</f>
        <v>(보정동, 죽현마을아이파크)</v>
      </c>
      <c r="U1552" s="24" t="str">
        <f t="shared" si="397"/>
        <v>보정</v>
      </c>
      <c r="V1552" s="25">
        <f>IF(J1552,M1552,V1551)</f>
        <v>20</v>
      </c>
      <c r="W1552" s="25">
        <f t="shared" si="398"/>
        <v>5</v>
      </c>
      <c r="X1552" s="26"/>
      <c r="Y1552" s="7"/>
      <c r="Z1552" s="2" t="s">
        <v>106</v>
      </c>
      <c r="AA1552" s="2" t="s">
        <v>1814</v>
      </c>
      <c r="AB1552" s="5"/>
      <c r="AC1552" s="5"/>
      <c r="AD1552" s="5"/>
      <c r="AE1552" s="5"/>
      <c r="AF1552" s="5"/>
      <c r="AG1552" s="5"/>
    </row>
    <row r="1553" spans="1:33" ht="15.95" customHeight="1" x14ac:dyDescent="0.3">
      <c r="A1553" s="22" t="b">
        <f t="shared" si="387"/>
        <v>0</v>
      </c>
      <c r="B1553" s="22" t="b">
        <f t="shared" si="388"/>
        <v>0</v>
      </c>
      <c r="C1553" s="22" t="b">
        <f t="shared" si="389"/>
        <v>0</v>
      </c>
      <c r="D1553" s="22" t="b">
        <f t="shared" si="390"/>
        <v>0</v>
      </c>
      <c r="E1553" s="22" t="b">
        <f t="shared" si="391"/>
        <v>0</v>
      </c>
      <c r="F1553" s="22" t="b">
        <f t="shared" si="386"/>
        <v>0</v>
      </c>
      <c r="G1553" s="22" t="b">
        <f t="shared" si="385"/>
        <v>0</v>
      </c>
      <c r="H1553" s="22" t="b">
        <f t="shared" si="392"/>
        <v>0</v>
      </c>
      <c r="I1553" s="22" t="b">
        <f t="shared" si="399"/>
        <v>0</v>
      </c>
      <c r="J1553" s="22" t="b">
        <f t="shared" si="393"/>
        <v>0</v>
      </c>
      <c r="K1553" s="3" t="str">
        <f>IF(AND(J1553,RIGHT(Y1553)="통"),Y1553,"")</f>
        <v/>
      </c>
      <c r="L1553" s="3" t="str">
        <f t="shared" si="394"/>
        <v/>
      </c>
      <c r="M1553" s="3" t="str">
        <f t="shared" si="395"/>
        <v/>
      </c>
      <c r="N1553" s="64" t="str">
        <f t="shared" si="400"/>
        <v/>
      </c>
      <c r="O1553" s="3" t="str">
        <f>IF(I1553,IF(I1554,CONCATENATE(Y1553,O1554),Y1553),"")</f>
        <v/>
      </c>
      <c r="P1553" s="19" t="str">
        <f>IF(G1553,O1553,IF(D1553,Y1553,""))</f>
        <v/>
      </c>
      <c r="Q1553" s="23">
        <f>_xlfn.XLOOKUP(R1553,summary!C1:C36,summary!B1:B36)</f>
        <v>43840</v>
      </c>
      <c r="R1553" s="24" t="str">
        <f t="shared" si="396"/>
        <v>보정동</v>
      </c>
      <c r="S1553" s="24" t="str">
        <f>IF(J1553,Y1553,S1552)</f>
        <v>보정20통</v>
      </c>
      <c r="T1553" s="24" t="str">
        <f>IF(J1553,P1554,T1552)</f>
        <v>(보정동, 죽현마을아이파크)</v>
      </c>
      <c r="U1553" s="24" t="str">
        <f t="shared" si="397"/>
        <v>보정</v>
      </c>
      <c r="V1553" s="25">
        <f>IF(J1553,M1553,V1552)</f>
        <v>20</v>
      </c>
      <c r="W1553" s="25">
        <f t="shared" si="398"/>
        <v>6</v>
      </c>
      <c r="X1553" s="26"/>
      <c r="Y1553" s="7"/>
      <c r="Z1553" s="2" t="s">
        <v>108</v>
      </c>
      <c r="AA1553" s="2" t="s">
        <v>1815</v>
      </c>
      <c r="AB1553" s="5"/>
      <c r="AC1553" s="5"/>
      <c r="AD1553" s="5"/>
      <c r="AE1553" s="5"/>
      <c r="AF1553" s="5"/>
      <c r="AG1553" s="5"/>
    </row>
    <row r="1554" spans="1:33" ht="15.95" customHeight="1" x14ac:dyDescent="0.3">
      <c r="A1554" s="22" t="b">
        <f t="shared" si="387"/>
        <v>0</v>
      </c>
      <c r="B1554" s="22" t="b">
        <f t="shared" si="388"/>
        <v>0</v>
      </c>
      <c r="C1554" s="22" t="b">
        <f t="shared" si="389"/>
        <v>0</v>
      </c>
      <c r="D1554" s="22" t="b">
        <f t="shared" si="390"/>
        <v>0</v>
      </c>
      <c r="E1554" s="22" t="b">
        <f t="shared" si="391"/>
        <v>0</v>
      </c>
      <c r="F1554" s="22" t="b">
        <f t="shared" si="386"/>
        <v>0</v>
      </c>
      <c r="G1554" s="22" t="b">
        <f t="shared" si="385"/>
        <v>0</v>
      </c>
      <c r="H1554" s="22" t="b">
        <f t="shared" si="392"/>
        <v>0</v>
      </c>
      <c r="I1554" s="22" t="b">
        <f t="shared" si="399"/>
        <v>0</v>
      </c>
      <c r="J1554" s="22" t="b">
        <f t="shared" si="393"/>
        <v>0</v>
      </c>
      <c r="K1554" s="3" t="str">
        <f>IF(AND(J1554,RIGHT(Y1554)="통"),Y1554,"")</f>
        <v/>
      </c>
      <c r="L1554" s="3" t="str">
        <f t="shared" si="394"/>
        <v/>
      </c>
      <c r="M1554" s="3" t="str">
        <f t="shared" si="395"/>
        <v/>
      </c>
      <c r="N1554" s="64" t="str">
        <f t="shared" si="400"/>
        <v/>
      </c>
      <c r="O1554" s="3" t="str">
        <f>IF(I1554,IF(I1555,CONCATENATE(Y1554,O1555),Y1554),"")</f>
        <v/>
      </c>
      <c r="P1554" s="19" t="str">
        <f>IF(G1554,O1554,IF(D1554,Y1554,""))</f>
        <v/>
      </c>
      <c r="Q1554" s="23">
        <f>_xlfn.XLOOKUP(R1554,summary!C1:C36,summary!B1:B36)</f>
        <v>43840</v>
      </c>
      <c r="R1554" s="24" t="str">
        <f t="shared" si="396"/>
        <v>보정동</v>
      </c>
      <c r="S1554" s="24" t="str">
        <f>IF(J1554,Y1554,S1553)</f>
        <v>보정20통</v>
      </c>
      <c r="T1554" s="24" t="str">
        <f>IF(J1554,P1555,T1553)</f>
        <v>(보정동, 죽현마을아이파크)</v>
      </c>
      <c r="U1554" s="24" t="str">
        <f t="shared" si="397"/>
        <v>보정</v>
      </c>
      <c r="V1554" s="25">
        <f>IF(J1554,M1554,V1553)</f>
        <v>20</v>
      </c>
      <c r="W1554" s="25">
        <f t="shared" si="398"/>
        <v>7</v>
      </c>
      <c r="X1554" s="26"/>
      <c r="Y1554" s="7"/>
      <c r="Z1554" s="2" t="s">
        <v>110</v>
      </c>
      <c r="AA1554" s="2" t="s">
        <v>1816</v>
      </c>
      <c r="AB1554" s="5"/>
      <c r="AC1554" s="5"/>
      <c r="AD1554" s="5"/>
      <c r="AE1554" s="5"/>
      <c r="AF1554" s="5"/>
      <c r="AG1554" s="5"/>
    </row>
    <row r="1555" spans="1:33" ht="15.95" customHeight="1" x14ac:dyDescent="0.3">
      <c r="A1555" s="22" t="b">
        <f t="shared" si="387"/>
        <v>0</v>
      </c>
      <c r="B1555" s="22" t="b">
        <f t="shared" si="388"/>
        <v>0</v>
      </c>
      <c r="C1555" s="22" t="b">
        <f t="shared" si="389"/>
        <v>0</v>
      </c>
      <c r="D1555" s="22" t="b">
        <f t="shared" si="390"/>
        <v>0</v>
      </c>
      <c r="E1555" s="22" t="b">
        <f t="shared" si="391"/>
        <v>0</v>
      </c>
      <c r="F1555" s="22" t="b">
        <f t="shared" si="386"/>
        <v>0</v>
      </c>
      <c r="G1555" s="22" t="b">
        <f t="shared" si="385"/>
        <v>0</v>
      </c>
      <c r="H1555" s="22" t="b">
        <f t="shared" si="392"/>
        <v>0</v>
      </c>
      <c r="I1555" s="22" t="b">
        <f t="shared" si="399"/>
        <v>0</v>
      </c>
      <c r="J1555" s="22" t="b">
        <f t="shared" si="393"/>
        <v>0</v>
      </c>
      <c r="K1555" s="3" t="str">
        <f>IF(AND(J1555,RIGHT(Y1555)="통"),Y1555,"")</f>
        <v/>
      </c>
      <c r="L1555" s="3" t="str">
        <f t="shared" si="394"/>
        <v/>
      </c>
      <c r="M1555" s="3" t="str">
        <f t="shared" si="395"/>
        <v/>
      </c>
      <c r="N1555" s="64" t="str">
        <f t="shared" si="400"/>
        <v/>
      </c>
      <c r="O1555" s="3" t="str">
        <f>IF(I1555,IF(I1556,CONCATENATE(Y1555,O1556),Y1555),"")</f>
        <v/>
      </c>
      <c r="P1555" s="19" t="str">
        <f>IF(G1555,O1555,IF(D1555,Y1555,""))</f>
        <v/>
      </c>
      <c r="Q1555" s="23">
        <f>_xlfn.XLOOKUP(R1555,summary!C1:C36,summary!B1:B36)</f>
        <v>43840</v>
      </c>
      <c r="R1555" s="24" t="str">
        <f t="shared" si="396"/>
        <v>보정동</v>
      </c>
      <c r="S1555" s="24" t="str">
        <f>IF(J1555,Y1555,S1554)</f>
        <v>보정20통</v>
      </c>
      <c r="T1555" s="24" t="str">
        <f>IF(J1555,P1556,T1554)</f>
        <v>(보정동, 죽현마을아이파크)</v>
      </c>
      <c r="U1555" s="24" t="str">
        <f t="shared" si="397"/>
        <v>보정</v>
      </c>
      <c r="V1555" s="25">
        <f>IF(J1555,M1555,V1554)</f>
        <v>20</v>
      </c>
      <c r="W1555" s="25">
        <f t="shared" si="398"/>
        <v>8</v>
      </c>
      <c r="X1555" s="26"/>
      <c r="Y1555" s="7"/>
      <c r="Z1555" s="2" t="s">
        <v>112</v>
      </c>
      <c r="AA1555" s="2" t="s">
        <v>1817</v>
      </c>
      <c r="AB1555" s="5"/>
      <c r="AC1555" s="5"/>
      <c r="AD1555" s="5"/>
      <c r="AE1555" s="5"/>
      <c r="AF1555" s="5"/>
      <c r="AG1555" s="5"/>
    </row>
    <row r="1556" spans="1:33" ht="15.95" customHeight="1" x14ac:dyDescent="0.3">
      <c r="A1556" s="22" t="b">
        <f t="shared" si="387"/>
        <v>0</v>
      </c>
      <c r="B1556" s="22" t="b">
        <f t="shared" si="388"/>
        <v>0</v>
      </c>
      <c r="C1556" s="22" t="b">
        <f t="shared" si="389"/>
        <v>0</v>
      </c>
      <c r="D1556" s="22" t="b">
        <f t="shared" si="390"/>
        <v>0</v>
      </c>
      <c r="E1556" s="22" t="b">
        <f t="shared" si="391"/>
        <v>0</v>
      </c>
      <c r="F1556" s="22" t="b">
        <f t="shared" si="386"/>
        <v>0</v>
      </c>
      <c r="G1556" s="22" t="b">
        <f t="shared" si="385"/>
        <v>0</v>
      </c>
      <c r="H1556" s="22" t="b">
        <f t="shared" si="392"/>
        <v>0</v>
      </c>
      <c r="I1556" s="22" t="b">
        <f t="shared" si="399"/>
        <v>0</v>
      </c>
      <c r="J1556" s="22" t="b">
        <f t="shared" si="393"/>
        <v>0</v>
      </c>
      <c r="K1556" s="3" t="str">
        <f>IF(AND(J1556,RIGHT(Y1556)="통"),Y1556,"")</f>
        <v/>
      </c>
      <c r="L1556" s="3" t="str">
        <f t="shared" si="394"/>
        <v/>
      </c>
      <c r="M1556" s="3" t="str">
        <f t="shared" si="395"/>
        <v/>
      </c>
      <c r="N1556" s="64" t="str">
        <f t="shared" si="400"/>
        <v/>
      </c>
      <c r="O1556" s="3" t="str">
        <f>IF(I1556,IF(I1557,CONCATENATE(Y1556,O1557),Y1556),"")</f>
        <v/>
      </c>
      <c r="P1556" s="19" t="str">
        <f>IF(G1556,O1556,IF(D1556,Y1556,""))</f>
        <v/>
      </c>
      <c r="Q1556" s="23">
        <f>_xlfn.XLOOKUP(R1556,summary!C1:C36,summary!B1:B36)</f>
        <v>43840</v>
      </c>
      <c r="R1556" s="24" t="str">
        <f t="shared" si="396"/>
        <v>보정동</v>
      </c>
      <c r="S1556" s="24" t="str">
        <f>IF(J1556,Y1556,S1555)</f>
        <v>보정20통</v>
      </c>
      <c r="T1556" s="24" t="str">
        <f>IF(J1556,P1557,T1555)</f>
        <v>(보정동, 죽현마을아이파크)</v>
      </c>
      <c r="U1556" s="24" t="str">
        <f t="shared" si="397"/>
        <v>보정</v>
      </c>
      <c r="V1556" s="25">
        <f>IF(J1556,M1556,V1555)</f>
        <v>20</v>
      </c>
      <c r="W1556" s="25">
        <f t="shared" si="398"/>
        <v>9</v>
      </c>
      <c r="X1556" s="26"/>
      <c r="Y1556" s="7"/>
      <c r="Z1556" s="2" t="s">
        <v>114</v>
      </c>
      <c r="AA1556" s="2" t="s">
        <v>1818</v>
      </c>
      <c r="AB1556" s="5"/>
      <c r="AC1556" s="5"/>
      <c r="AD1556" s="5"/>
      <c r="AE1556" s="5"/>
      <c r="AF1556" s="5"/>
      <c r="AG1556" s="5"/>
    </row>
    <row r="1557" spans="1:33" ht="15.95" customHeight="1" x14ac:dyDescent="0.3">
      <c r="A1557" s="22" t="b">
        <f t="shared" si="387"/>
        <v>0</v>
      </c>
      <c r="B1557" s="22" t="b">
        <f t="shared" si="388"/>
        <v>0</v>
      </c>
      <c r="C1557" s="22" t="b">
        <f t="shared" si="389"/>
        <v>0</v>
      </c>
      <c r="D1557" s="22" t="b">
        <f t="shared" si="390"/>
        <v>0</v>
      </c>
      <c r="E1557" s="22" t="b">
        <f t="shared" si="391"/>
        <v>0</v>
      </c>
      <c r="F1557" s="22" t="b">
        <f t="shared" si="386"/>
        <v>0</v>
      </c>
      <c r="G1557" s="22" t="b">
        <f t="shared" si="385"/>
        <v>0</v>
      </c>
      <c r="H1557" s="22" t="b">
        <f t="shared" si="392"/>
        <v>0</v>
      </c>
      <c r="I1557" s="22" t="b">
        <f t="shared" si="399"/>
        <v>0</v>
      </c>
      <c r="J1557" s="22" t="b">
        <f t="shared" si="393"/>
        <v>0</v>
      </c>
      <c r="K1557" s="3" t="str">
        <f>IF(AND(J1557,RIGHT(Y1557)="통"),Y1557,"")</f>
        <v/>
      </c>
      <c r="L1557" s="3" t="str">
        <f t="shared" si="394"/>
        <v/>
      </c>
      <c r="M1557" s="3" t="str">
        <f t="shared" si="395"/>
        <v/>
      </c>
      <c r="N1557" s="64" t="str">
        <f t="shared" si="400"/>
        <v/>
      </c>
      <c r="O1557" s="3" t="str">
        <f>IF(I1557,IF(I1558,CONCATENATE(Y1557,O1558),Y1557),"")</f>
        <v/>
      </c>
      <c r="P1557" s="19" t="str">
        <f>IF(G1557,O1557,IF(D1557,Y1557,""))</f>
        <v/>
      </c>
      <c r="Q1557" s="23">
        <f>_xlfn.XLOOKUP(R1557,summary!C1:C36,summary!B1:B36)</f>
        <v>43840</v>
      </c>
      <c r="R1557" s="24" t="str">
        <f t="shared" si="396"/>
        <v>보정동</v>
      </c>
      <c r="S1557" s="24" t="str">
        <f>IF(J1557,Y1557,S1556)</f>
        <v>보정20통</v>
      </c>
      <c r="T1557" s="24" t="str">
        <f>IF(J1557,P1558,T1556)</f>
        <v>(보정동, 죽현마을아이파크)</v>
      </c>
      <c r="U1557" s="24" t="str">
        <f t="shared" si="397"/>
        <v>보정</v>
      </c>
      <c r="V1557" s="25">
        <f>IF(J1557,M1557,V1556)</f>
        <v>20</v>
      </c>
      <c r="W1557" s="24" t="str">
        <f t="shared" si="398"/>
        <v/>
      </c>
      <c r="X1557" s="26"/>
      <c r="Y1557" s="7"/>
      <c r="Z1557" s="7"/>
      <c r="AA1557" s="7"/>
      <c r="AB1557" s="5"/>
      <c r="AC1557" s="5"/>
      <c r="AD1557" s="5"/>
      <c r="AE1557" s="5"/>
      <c r="AF1557" s="5"/>
      <c r="AG1557" s="5"/>
    </row>
    <row r="1558" spans="1:33" ht="15.95" customHeight="1" x14ac:dyDescent="0.3">
      <c r="A1558" s="22" t="b">
        <f t="shared" si="387"/>
        <v>0</v>
      </c>
      <c r="B1558" s="22" t="b">
        <f t="shared" si="388"/>
        <v>0</v>
      </c>
      <c r="C1558" s="22" t="b">
        <f t="shared" si="389"/>
        <v>0</v>
      </c>
      <c r="D1558" s="22" t="b">
        <f t="shared" si="390"/>
        <v>0</v>
      </c>
      <c r="E1558" s="22" t="b">
        <f t="shared" si="391"/>
        <v>0</v>
      </c>
      <c r="F1558" s="22" t="b">
        <f t="shared" si="386"/>
        <v>0</v>
      </c>
      <c r="G1558" s="22" t="b">
        <f t="shared" si="385"/>
        <v>0</v>
      </c>
      <c r="H1558" s="22" t="b">
        <f t="shared" si="392"/>
        <v>0</v>
      </c>
      <c r="I1558" s="22" t="b">
        <f t="shared" si="399"/>
        <v>0</v>
      </c>
      <c r="J1558" s="22" t="b">
        <f t="shared" si="393"/>
        <v>0</v>
      </c>
      <c r="K1558" s="3" t="str">
        <f>IF(AND(J1558,RIGHT(Y1558)="통"),Y1558,"")</f>
        <v/>
      </c>
      <c r="L1558" s="3" t="str">
        <f t="shared" si="394"/>
        <v/>
      </c>
      <c r="M1558" s="3" t="str">
        <f t="shared" si="395"/>
        <v/>
      </c>
      <c r="N1558" s="64" t="str">
        <f t="shared" si="400"/>
        <v/>
      </c>
      <c r="O1558" s="3" t="str">
        <f>IF(I1558,IF(I1559,CONCATENATE(Y1558,O1559),Y1558),"")</f>
        <v/>
      </c>
      <c r="P1558" s="19" t="str">
        <f>IF(G1558,O1558,IF(D1558,Y1558,""))</f>
        <v/>
      </c>
      <c r="Q1558" s="23">
        <f>_xlfn.XLOOKUP(R1558,summary!C1:C36,summary!B1:B36)</f>
        <v>43840</v>
      </c>
      <c r="R1558" s="24" t="str">
        <f t="shared" si="396"/>
        <v>보정동</v>
      </c>
      <c r="S1558" s="24" t="str">
        <f>IF(J1558,Y1558,S1557)</f>
        <v>보정20통</v>
      </c>
      <c r="T1558" s="24" t="str">
        <f>IF(J1558,P1559,T1557)</f>
        <v>(보정동, 죽현마을아이파크)</v>
      </c>
      <c r="U1558" s="24" t="str">
        <f t="shared" si="397"/>
        <v>보정</v>
      </c>
      <c r="V1558" s="25">
        <f>IF(J1558,M1558,V1557)</f>
        <v>20</v>
      </c>
      <c r="W1558" s="24" t="str">
        <f t="shared" si="398"/>
        <v/>
      </c>
      <c r="X1558" s="26"/>
      <c r="Y1558" s="7"/>
      <c r="Z1558" s="7"/>
      <c r="AA1558" s="7"/>
      <c r="AB1558" s="5"/>
      <c r="AC1558" s="5"/>
      <c r="AD1558" s="5"/>
      <c r="AE1558" s="5"/>
      <c r="AF1558" s="5"/>
      <c r="AG1558" s="5"/>
    </row>
    <row r="1559" spans="1:33" ht="15.95" customHeight="1" x14ac:dyDescent="0.3">
      <c r="A1559" s="22" t="b">
        <f t="shared" si="387"/>
        <v>0</v>
      </c>
      <c r="B1559" s="22" t="b">
        <f t="shared" si="388"/>
        <v>0</v>
      </c>
      <c r="C1559" s="22" t="b">
        <f t="shared" si="389"/>
        <v>0</v>
      </c>
      <c r="D1559" s="22" t="b">
        <f t="shared" si="390"/>
        <v>0</v>
      </c>
      <c r="E1559" s="22" t="b">
        <f t="shared" si="391"/>
        <v>0</v>
      </c>
      <c r="F1559" s="22" t="b">
        <f t="shared" si="386"/>
        <v>0</v>
      </c>
      <c r="G1559" s="22" t="b">
        <f t="shared" si="385"/>
        <v>0</v>
      </c>
      <c r="H1559" s="22" t="b">
        <f t="shared" si="392"/>
        <v>0</v>
      </c>
      <c r="I1559" s="22" t="b">
        <f t="shared" si="399"/>
        <v>0</v>
      </c>
      <c r="J1559" s="22" t="b">
        <f t="shared" si="393"/>
        <v>0</v>
      </c>
      <c r="K1559" s="3" t="str">
        <f>IF(AND(J1559,RIGHT(Y1559)="통"),Y1559,"")</f>
        <v/>
      </c>
      <c r="L1559" s="3" t="str">
        <f t="shared" si="394"/>
        <v/>
      </c>
      <c r="M1559" s="3" t="str">
        <f t="shared" si="395"/>
        <v/>
      </c>
      <c r="N1559" s="64" t="str">
        <f t="shared" si="400"/>
        <v/>
      </c>
      <c r="O1559" s="3" t="str">
        <f>IF(I1559,IF(I1560,CONCATENATE(Y1559,O1560),Y1559),"")</f>
        <v/>
      </c>
      <c r="P1559" s="19" t="str">
        <f>IF(G1559,O1559,IF(D1559,Y1559,""))</f>
        <v/>
      </c>
      <c r="Q1559" s="23">
        <f>_xlfn.XLOOKUP(R1559,summary!C1:C36,summary!B1:B36)</f>
        <v>43840</v>
      </c>
      <c r="R1559" s="24" t="str">
        <f t="shared" si="396"/>
        <v>보정동</v>
      </c>
      <c r="S1559" s="24" t="str">
        <f>IF(J1559,Y1559,S1558)</f>
        <v>보정20통</v>
      </c>
      <c r="T1559" s="24" t="str">
        <f>IF(J1559,P1560,T1558)</f>
        <v>(보정동, 죽현마을아이파크)</v>
      </c>
      <c r="U1559" s="24" t="str">
        <f t="shared" si="397"/>
        <v>보정</v>
      </c>
      <c r="V1559" s="25">
        <f>IF(J1559,M1559,V1558)</f>
        <v>20</v>
      </c>
      <c r="W1559" s="24" t="str">
        <f t="shared" si="398"/>
        <v/>
      </c>
      <c r="X1559" s="26"/>
      <c r="Y1559" s="7"/>
      <c r="Z1559" s="7"/>
      <c r="AA1559" s="7"/>
      <c r="AB1559" s="5"/>
      <c r="AC1559" s="5"/>
      <c r="AD1559" s="5"/>
      <c r="AE1559" s="5"/>
      <c r="AF1559" s="5"/>
      <c r="AG1559" s="5"/>
    </row>
    <row r="1560" spans="1:33" ht="15.95" customHeight="1" x14ac:dyDescent="0.3">
      <c r="A1560" s="22" t="b">
        <f t="shared" si="387"/>
        <v>1</v>
      </c>
      <c r="B1560" s="22" t="b">
        <f t="shared" si="388"/>
        <v>0</v>
      </c>
      <c r="C1560" s="22" t="b">
        <f t="shared" si="389"/>
        <v>0</v>
      </c>
      <c r="D1560" s="22" t="b">
        <f t="shared" si="390"/>
        <v>0</v>
      </c>
      <c r="E1560" s="22" t="b">
        <f t="shared" si="391"/>
        <v>0</v>
      </c>
      <c r="F1560" s="22" t="b">
        <f t="shared" si="386"/>
        <v>0</v>
      </c>
      <c r="G1560" s="22" t="b">
        <f t="shared" si="385"/>
        <v>0</v>
      </c>
      <c r="H1560" s="22" t="b">
        <f t="shared" si="392"/>
        <v>0</v>
      </c>
      <c r="I1560" s="22" t="b">
        <f t="shared" si="399"/>
        <v>0</v>
      </c>
      <c r="J1560" s="22" t="b">
        <f t="shared" si="393"/>
        <v>1</v>
      </c>
      <c r="K1560" s="3" t="str">
        <f>IF(AND(J1560,RIGHT(Y1560)="통"),Y1560,"")</f>
        <v/>
      </c>
      <c r="L1560" s="3" t="str">
        <f t="shared" si="394"/>
        <v/>
      </c>
      <c r="M1560" s="3" t="str">
        <f t="shared" si="395"/>
        <v/>
      </c>
      <c r="N1560" s="64" t="str">
        <f t="shared" si="400"/>
        <v/>
      </c>
      <c r="O1560" s="3" t="str">
        <f>IF(I1560,IF(I1561,CONCATENATE(Y1560,O1561),Y1560),"")</f>
        <v/>
      </c>
      <c r="P1560" s="19" t="str">
        <f>IF(G1560,O1560,IF(D1560,Y1560,""))</f>
        <v/>
      </c>
      <c r="Q1560" s="23" t="e">
        <f>_xlfn.XLOOKUP(R1560,summary!C1:C36,summary!B1:B36)</f>
        <v>#N/A</v>
      </c>
      <c r="R1560" s="24" t="str">
        <f t="shared" si="396"/>
        <v>읍 면 동</v>
      </c>
      <c r="S1560" s="24" t="str">
        <f>IF(J1560,Y1560,S1559)</f>
        <v>통 리 명</v>
      </c>
      <c r="T1560" s="24" t="str">
        <f>IF(J1560,P1561,T1559)</f>
        <v/>
      </c>
      <c r="U1560" s="25" t="str">
        <f t="shared" si="397"/>
        <v/>
      </c>
      <c r="V1560" s="24" t="str">
        <f>IF(J1560,M1560,V1559)</f>
        <v/>
      </c>
      <c r="W1560" s="24" t="str">
        <f t="shared" si="398"/>
        <v/>
      </c>
      <c r="X1560" s="21" t="s">
        <v>141</v>
      </c>
      <c r="Y1560" s="2" t="s">
        <v>142</v>
      </c>
      <c r="Z1560" s="2" t="s">
        <v>74</v>
      </c>
      <c r="AA1560" s="2" t="s">
        <v>143</v>
      </c>
      <c r="AB1560" s="5"/>
      <c r="AC1560" s="5"/>
      <c r="AD1560" s="5"/>
      <c r="AE1560" s="5"/>
      <c r="AF1560" s="5"/>
      <c r="AG1560" s="5"/>
    </row>
    <row r="1561" spans="1:33" ht="15.95" customHeight="1" x14ac:dyDescent="0.3">
      <c r="A1561" s="22" t="b">
        <f t="shared" si="387"/>
        <v>1</v>
      </c>
      <c r="B1561" s="22" t="b">
        <f t="shared" si="388"/>
        <v>0</v>
      </c>
      <c r="C1561" s="22" t="b">
        <f t="shared" si="389"/>
        <v>0</v>
      </c>
      <c r="D1561" s="22" t="b">
        <f t="shared" si="390"/>
        <v>0</v>
      </c>
      <c r="E1561" s="22" t="b">
        <f t="shared" si="391"/>
        <v>0</v>
      </c>
      <c r="F1561" s="22" t="b">
        <f t="shared" si="386"/>
        <v>0</v>
      </c>
      <c r="G1561" s="22" t="b">
        <f t="shared" si="385"/>
        <v>0</v>
      </c>
      <c r="H1561" s="22" t="b">
        <f t="shared" si="392"/>
        <v>0</v>
      </c>
      <c r="I1561" s="22" t="b">
        <f t="shared" si="399"/>
        <v>0</v>
      </c>
      <c r="J1561" s="22" t="b">
        <f t="shared" si="393"/>
        <v>1</v>
      </c>
      <c r="K1561" s="3" t="str">
        <f>IF(AND(J1561,RIGHT(Y1561)="통"),Y1561,"")</f>
        <v>보정21통</v>
      </c>
      <c r="L1561" s="3" t="str">
        <f t="shared" si="394"/>
        <v>21</v>
      </c>
      <c r="M1561" s="22">
        <f t="shared" si="395"/>
        <v>21</v>
      </c>
      <c r="N1561" s="64" t="str">
        <f t="shared" si="400"/>
        <v>보정</v>
      </c>
      <c r="O1561" s="3" t="str">
        <f>IF(I1561,IF(I1562,CONCATENATE(Y1561,O1562),Y1561),"")</f>
        <v/>
      </c>
      <c r="P1561" s="19" t="str">
        <f>IF(G1561,O1561,IF(D1561,Y1561,""))</f>
        <v/>
      </c>
      <c r="Q1561" s="23">
        <f>_xlfn.XLOOKUP(R1561,summary!C1:C36,summary!B1:B36)</f>
        <v>43840</v>
      </c>
      <c r="R1561" s="24" t="str">
        <f t="shared" si="396"/>
        <v>보정동</v>
      </c>
      <c r="S1561" s="24" t="str">
        <f>IF(J1561,Y1561,S1560)</f>
        <v>보정21통</v>
      </c>
      <c r="T1561" s="24" t="str">
        <f>IF(J1561,P1562,T1560)</f>
        <v>(보정동, 연원마을성원아파트)</v>
      </c>
      <c r="U1561" s="24" t="str">
        <f t="shared" si="397"/>
        <v>보정</v>
      </c>
      <c r="V1561" s="25">
        <f>IF(J1561,M1561,V1560)</f>
        <v>21</v>
      </c>
      <c r="W1561" s="25">
        <f t="shared" si="398"/>
        <v>1</v>
      </c>
      <c r="X1561" s="21" t="s">
        <v>40</v>
      </c>
      <c r="Y1561" s="2" t="s">
        <v>1819</v>
      </c>
      <c r="Z1561" s="2" t="s">
        <v>79</v>
      </c>
      <c r="AA1561" s="2" t="s">
        <v>1820</v>
      </c>
      <c r="AB1561" s="5"/>
      <c r="AC1561" s="5"/>
      <c r="AD1561" s="5"/>
      <c r="AE1561" s="5"/>
      <c r="AF1561" s="5"/>
      <c r="AG1561" s="5"/>
    </row>
    <row r="1562" spans="1:33" ht="15.95" customHeight="1" x14ac:dyDescent="0.3">
      <c r="A1562" s="22" t="b">
        <f t="shared" si="387"/>
        <v>1</v>
      </c>
      <c r="B1562" s="22" t="b">
        <f t="shared" si="388"/>
        <v>1</v>
      </c>
      <c r="C1562" s="22" t="b">
        <f t="shared" si="389"/>
        <v>0</v>
      </c>
      <c r="D1562" s="22" t="b">
        <f t="shared" si="390"/>
        <v>0</v>
      </c>
      <c r="E1562" s="22" t="b">
        <f t="shared" si="391"/>
        <v>1</v>
      </c>
      <c r="F1562" s="22" t="b">
        <f t="shared" si="386"/>
        <v>1</v>
      </c>
      <c r="G1562" s="22" t="b">
        <f t="shared" si="385"/>
        <v>1</v>
      </c>
      <c r="H1562" s="22" t="b">
        <f t="shared" si="392"/>
        <v>0</v>
      </c>
      <c r="I1562" s="22" t="b">
        <f t="shared" si="399"/>
        <v>1</v>
      </c>
      <c r="J1562" s="22" t="b">
        <f t="shared" si="393"/>
        <v>0</v>
      </c>
      <c r="K1562" s="3" t="str">
        <f>IF(AND(J1562,RIGHT(Y1562)="통"),Y1562,"")</f>
        <v/>
      </c>
      <c r="L1562" s="3" t="str">
        <f t="shared" si="394"/>
        <v/>
      </c>
      <c r="M1562" s="3" t="str">
        <f t="shared" si="395"/>
        <v/>
      </c>
      <c r="N1562" s="64" t="str">
        <f t="shared" si="400"/>
        <v/>
      </c>
      <c r="O1562" s="3" t="str">
        <f>IF(I1562,IF(I1563,CONCATENATE(Y1562,O1563),Y1562),"")</f>
        <v>(보정동, 연원마을성원아파트)</v>
      </c>
      <c r="P1562" s="19" t="str">
        <f>IF(G1562,O1562,IF(D1562,Y1562,""))</f>
        <v>(보정동, 연원마을성원아파트)</v>
      </c>
      <c r="Q1562" s="23">
        <f>_xlfn.XLOOKUP(R1562,summary!C1:C36,summary!B1:B36)</f>
        <v>43840</v>
      </c>
      <c r="R1562" s="24" t="str">
        <f t="shared" si="396"/>
        <v>보정동</v>
      </c>
      <c r="S1562" s="24" t="str">
        <f>IF(J1562,Y1562,S1561)</f>
        <v>보정21통</v>
      </c>
      <c r="T1562" s="24" t="str">
        <f>IF(J1562,P1563,T1561)</f>
        <v>(보정동, 연원마을성원아파트)</v>
      </c>
      <c r="U1562" s="24" t="str">
        <f t="shared" si="397"/>
        <v>보정</v>
      </c>
      <c r="V1562" s="25">
        <f>IF(J1562,M1562,V1561)</f>
        <v>21</v>
      </c>
      <c r="W1562" s="25">
        <f t="shared" si="398"/>
        <v>2</v>
      </c>
      <c r="X1562" s="26"/>
      <c r="Y1562" s="2" t="s">
        <v>1600</v>
      </c>
      <c r="Z1562" s="2" t="s">
        <v>81</v>
      </c>
      <c r="AA1562" s="2" t="s">
        <v>1821</v>
      </c>
      <c r="AB1562" s="5"/>
      <c r="AC1562" s="5"/>
      <c r="AD1562" s="5"/>
      <c r="AE1562" s="5"/>
      <c r="AF1562" s="5"/>
      <c r="AG1562" s="5"/>
    </row>
    <row r="1563" spans="1:33" ht="15.95" customHeight="1" x14ac:dyDescent="0.3">
      <c r="A1563" s="22" t="b">
        <f t="shared" si="387"/>
        <v>1</v>
      </c>
      <c r="B1563" s="22" t="b">
        <f t="shared" si="388"/>
        <v>0</v>
      </c>
      <c r="C1563" s="22" t="b">
        <f t="shared" si="389"/>
        <v>0</v>
      </c>
      <c r="D1563" s="22" t="b">
        <f t="shared" si="390"/>
        <v>0</v>
      </c>
      <c r="E1563" s="22" t="b">
        <f t="shared" si="391"/>
        <v>0</v>
      </c>
      <c r="F1563" s="22" t="b">
        <f t="shared" si="386"/>
        <v>0</v>
      </c>
      <c r="G1563" s="22" t="b">
        <f t="shared" si="385"/>
        <v>0</v>
      </c>
      <c r="H1563" s="22" t="b">
        <f t="shared" si="392"/>
        <v>0</v>
      </c>
      <c r="I1563" s="22" t="b">
        <f t="shared" si="399"/>
        <v>1</v>
      </c>
      <c r="J1563" s="22" t="b">
        <f t="shared" si="393"/>
        <v>0</v>
      </c>
      <c r="K1563" s="3" t="str">
        <f>IF(AND(J1563,RIGHT(Y1563)="통"),Y1563,"")</f>
        <v/>
      </c>
      <c r="L1563" s="3" t="str">
        <f t="shared" si="394"/>
        <v/>
      </c>
      <c r="M1563" s="3" t="str">
        <f t="shared" si="395"/>
        <v/>
      </c>
      <c r="N1563" s="64" t="str">
        <f t="shared" si="400"/>
        <v/>
      </c>
      <c r="O1563" s="3" t="str">
        <f>IF(I1563,IF(I1564,CONCATENATE(Y1563,O1564),Y1563),"")</f>
        <v>연원마을성원아파트)</v>
      </c>
      <c r="P1563" s="19" t="str">
        <f>IF(G1563,O1563,IF(D1563,Y1563,""))</f>
        <v/>
      </c>
      <c r="Q1563" s="23">
        <f>_xlfn.XLOOKUP(R1563,summary!C1:C36,summary!B1:B36)</f>
        <v>43840</v>
      </c>
      <c r="R1563" s="24" t="str">
        <f t="shared" si="396"/>
        <v>보정동</v>
      </c>
      <c r="S1563" s="24" t="str">
        <f>IF(J1563,Y1563,S1562)</f>
        <v>보정21통</v>
      </c>
      <c r="T1563" s="24" t="str">
        <f>IF(J1563,P1564,T1562)</f>
        <v>(보정동, 연원마을성원아파트)</v>
      </c>
      <c r="U1563" s="24" t="str">
        <f t="shared" si="397"/>
        <v>보정</v>
      </c>
      <c r="V1563" s="25">
        <f>IF(J1563,M1563,V1562)</f>
        <v>21</v>
      </c>
      <c r="W1563" s="25">
        <f t="shared" si="398"/>
        <v>3</v>
      </c>
      <c r="X1563" s="26"/>
      <c r="Y1563" s="2" t="s">
        <v>779</v>
      </c>
      <c r="Z1563" s="2" t="s">
        <v>83</v>
      </c>
      <c r="AA1563" s="2" t="s">
        <v>1822</v>
      </c>
      <c r="AB1563" s="5"/>
      <c r="AC1563" s="5"/>
      <c r="AD1563" s="5"/>
      <c r="AE1563" s="5"/>
      <c r="AF1563" s="5"/>
      <c r="AG1563" s="5"/>
    </row>
    <row r="1564" spans="1:33" ht="15.95" customHeight="1" x14ac:dyDescent="0.3">
      <c r="A1564" s="22" t="b">
        <f t="shared" si="387"/>
        <v>1</v>
      </c>
      <c r="B1564" s="22" t="b">
        <f t="shared" si="388"/>
        <v>0</v>
      </c>
      <c r="C1564" s="22" t="b">
        <f t="shared" si="389"/>
        <v>1</v>
      </c>
      <c r="D1564" s="22" t="b">
        <f t="shared" si="390"/>
        <v>0</v>
      </c>
      <c r="E1564" s="22" t="b">
        <f t="shared" si="391"/>
        <v>1</v>
      </c>
      <c r="F1564" s="22" t="b">
        <f t="shared" si="386"/>
        <v>1</v>
      </c>
      <c r="G1564" s="22" t="b">
        <f t="shared" si="385"/>
        <v>0</v>
      </c>
      <c r="H1564" s="22" t="b">
        <f t="shared" si="392"/>
        <v>1</v>
      </c>
      <c r="I1564" s="22" t="b">
        <f t="shared" si="399"/>
        <v>1</v>
      </c>
      <c r="J1564" s="22" t="b">
        <f t="shared" si="393"/>
        <v>0</v>
      </c>
      <c r="K1564" s="3" t="str">
        <f>IF(AND(J1564,RIGHT(Y1564)="통"),Y1564,"")</f>
        <v/>
      </c>
      <c r="L1564" s="3" t="str">
        <f t="shared" si="394"/>
        <v/>
      </c>
      <c r="M1564" s="3" t="str">
        <f t="shared" si="395"/>
        <v/>
      </c>
      <c r="N1564" s="64" t="str">
        <f t="shared" si="400"/>
        <v/>
      </c>
      <c r="O1564" s="3" t="str">
        <f>IF(I1564,IF(I1565,CONCATENATE(Y1564,O1565),Y1564),"")</f>
        <v>성원아파트)</v>
      </c>
      <c r="P1564" s="19" t="str">
        <f>IF(G1564,O1564,IF(D1564,Y1564,""))</f>
        <v/>
      </c>
      <c r="Q1564" s="23">
        <f>_xlfn.XLOOKUP(R1564,summary!C1:C36,summary!B1:B36)</f>
        <v>43840</v>
      </c>
      <c r="R1564" s="24" t="str">
        <f t="shared" si="396"/>
        <v>보정동</v>
      </c>
      <c r="S1564" s="24" t="str">
        <f>IF(J1564,Y1564,S1563)</f>
        <v>보정21통</v>
      </c>
      <c r="T1564" s="24" t="str">
        <f>IF(J1564,P1565,T1563)</f>
        <v>(보정동, 연원마을성원아파트)</v>
      </c>
      <c r="U1564" s="24" t="str">
        <f t="shared" si="397"/>
        <v>보정</v>
      </c>
      <c r="V1564" s="25">
        <f>IF(J1564,M1564,V1563)</f>
        <v>21</v>
      </c>
      <c r="W1564" s="25">
        <f t="shared" si="398"/>
        <v>4</v>
      </c>
      <c r="X1564" s="26"/>
      <c r="Y1564" s="2" t="s">
        <v>1603</v>
      </c>
      <c r="Z1564" s="2" t="s">
        <v>90</v>
      </c>
      <c r="AA1564" s="2" t="s">
        <v>1823</v>
      </c>
      <c r="AB1564" s="5"/>
      <c r="AC1564" s="5"/>
      <c r="AD1564" s="5"/>
      <c r="AE1564" s="5"/>
      <c r="AF1564" s="5"/>
      <c r="AG1564" s="5"/>
    </row>
    <row r="1565" spans="1:33" ht="15.95" customHeight="1" x14ac:dyDescent="0.3">
      <c r="A1565" s="22" t="b">
        <f t="shared" si="387"/>
        <v>0</v>
      </c>
      <c r="B1565" s="22" t="b">
        <f t="shared" si="388"/>
        <v>0</v>
      </c>
      <c r="C1565" s="22" t="b">
        <f t="shared" si="389"/>
        <v>0</v>
      </c>
      <c r="D1565" s="22" t="b">
        <f t="shared" si="390"/>
        <v>0</v>
      </c>
      <c r="E1565" s="22" t="b">
        <f t="shared" si="391"/>
        <v>0</v>
      </c>
      <c r="F1565" s="22" t="b">
        <f t="shared" si="386"/>
        <v>0</v>
      </c>
      <c r="G1565" s="22" t="b">
        <f t="shared" si="385"/>
        <v>0</v>
      </c>
      <c r="H1565" s="22" t="b">
        <f t="shared" si="392"/>
        <v>0</v>
      </c>
      <c r="I1565" s="22" t="b">
        <f t="shared" si="399"/>
        <v>0</v>
      </c>
      <c r="J1565" s="22" t="b">
        <f t="shared" si="393"/>
        <v>0</v>
      </c>
      <c r="K1565" s="3" t="str">
        <f>IF(AND(J1565,RIGHT(Y1565)="통"),Y1565,"")</f>
        <v/>
      </c>
      <c r="L1565" s="3" t="str">
        <f t="shared" si="394"/>
        <v/>
      </c>
      <c r="M1565" s="3" t="str">
        <f t="shared" si="395"/>
        <v/>
      </c>
      <c r="N1565" s="64" t="str">
        <f t="shared" si="400"/>
        <v/>
      </c>
      <c r="O1565" s="3" t="str">
        <f>IF(I1565,IF(I1566,CONCATENATE(Y1565,O1566),Y1565),"")</f>
        <v/>
      </c>
      <c r="P1565" s="19" t="str">
        <f>IF(G1565,O1565,IF(D1565,Y1565,""))</f>
        <v/>
      </c>
      <c r="Q1565" s="23">
        <f>_xlfn.XLOOKUP(R1565,summary!C1:C36,summary!B1:B36)</f>
        <v>43840</v>
      </c>
      <c r="R1565" s="24" t="str">
        <f t="shared" si="396"/>
        <v>보정동</v>
      </c>
      <c r="S1565" s="24" t="str">
        <f>IF(J1565,Y1565,S1564)</f>
        <v>보정21통</v>
      </c>
      <c r="T1565" s="24" t="str">
        <f>IF(J1565,P1566,T1564)</f>
        <v>(보정동, 연원마을성원아파트)</v>
      </c>
      <c r="U1565" s="24" t="str">
        <f t="shared" si="397"/>
        <v>보정</v>
      </c>
      <c r="V1565" s="25">
        <f>IF(J1565,M1565,V1564)</f>
        <v>21</v>
      </c>
      <c r="W1565" s="25">
        <f t="shared" si="398"/>
        <v>5</v>
      </c>
      <c r="X1565" s="26"/>
      <c r="Y1565" s="7"/>
      <c r="Z1565" s="2" t="s">
        <v>106</v>
      </c>
      <c r="AA1565" s="2" t="s">
        <v>1824</v>
      </c>
      <c r="AB1565" s="5"/>
      <c r="AC1565" s="5"/>
      <c r="AD1565" s="5"/>
      <c r="AE1565" s="5"/>
      <c r="AF1565" s="5"/>
      <c r="AG1565" s="5"/>
    </row>
    <row r="1566" spans="1:33" ht="15.95" customHeight="1" x14ac:dyDescent="0.3">
      <c r="A1566" s="22" t="b">
        <f t="shared" si="387"/>
        <v>0</v>
      </c>
      <c r="B1566" s="22" t="b">
        <f t="shared" si="388"/>
        <v>0</v>
      </c>
      <c r="C1566" s="22" t="b">
        <f t="shared" si="389"/>
        <v>0</v>
      </c>
      <c r="D1566" s="22" t="b">
        <f t="shared" si="390"/>
        <v>0</v>
      </c>
      <c r="E1566" s="22" t="b">
        <f t="shared" si="391"/>
        <v>0</v>
      </c>
      <c r="F1566" s="22" t="b">
        <f t="shared" si="386"/>
        <v>0</v>
      </c>
      <c r="G1566" s="22" t="b">
        <f t="shared" ref="G1566:G1629" si="401">AND(B1566,F1566)</f>
        <v>0</v>
      </c>
      <c r="H1566" s="22" t="b">
        <f t="shared" si="392"/>
        <v>0</v>
      </c>
      <c r="I1566" s="22" t="b">
        <f t="shared" si="399"/>
        <v>0</v>
      </c>
      <c r="J1566" s="22" t="b">
        <f t="shared" si="393"/>
        <v>0</v>
      </c>
      <c r="K1566" s="3" t="str">
        <f>IF(AND(J1566,RIGHT(Y1566)="통"),Y1566,"")</f>
        <v/>
      </c>
      <c r="L1566" s="3" t="str">
        <f t="shared" si="394"/>
        <v/>
      </c>
      <c r="M1566" s="3" t="str">
        <f t="shared" si="395"/>
        <v/>
      </c>
      <c r="N1566" s="64" t="str">
        <f t="shared" si="400"/>
        <v/>
      </c>
      <c r="O1566" s="3" t="str">
        <f>IF(I1566,IF(I1567,CONCATENATE(Y1566,O1567),Y1566),"")</f>
        <v/>
      </c>
      <c r="P1566" s="19" t="str">
        <f>IF(G1566,O1566,IF(D1566,Y1566,""))</f>
        <v/>
      </c>
      <c r="Q1566" s="23">
        <f>_xlfn.XLOOKUP(R1566,summary!C1:C36,summary!B1:B36)</f>
        <v>43840</v>
      </c>
      <c r="R1566" s="24" t="str">
        <f t="shared" si="396"/>
        <v>보정동</v>
      </c>
      <c r="S1566" s="24" t="str">
        <f>IF(J1566,Y1566,S1565)</f>
        <v>보정21통</v>
      </c>
      <c r="T1566" s="24" t="str">
        <f>IF(J1566,P1567,T1565)</f>
        <v>(보정동, 연원마을성원아파트)</v>
      </c>
      <c r="U1566" s="24" t="str">
        <f t="shared" si="397"/>
        <v>보정</v>
      </c>
      <c r="V1566" s="25">
        <f>IF(J1566,M1566,V1565)</f>
        <v>21</v>
      </c>
      <c r="W1566" s="25">
        <f t="shared" si="398"/>
        <v>6</v>
      </c>
      <c r="X1566" s="26"/>
      <c r="Y1566" s="7"/>
      <c r="Z1566" s="2" t="s">
        <v>108</v>
      </c>
      <c r="AA1566" s="2" t="s">
        <v>1825</v>
      </c>
      <c r="AB1566" s="5"/>
      <c r="AC1566" s="5"/>
      <c r="AD1566" s="5"/>
      <c r="AE1566" s="5"/>
      <c r="AF1566" s="5"/>
      <c r="AG1566" s="5"/>
    </row>
    <row r="1567" spans="1:33" ht="15.95" customHeight="1" x14ac:dyDescent="0.3">
      <c r="A1567" s="22" t="b">
        <f t="shared" si="387"/>
        <v>0</v>
      </c>
      <c r="B1567" s="22" t="b">
        <f t="shared" si="388"/>
        <v>0</v>
      </c>
      <c r="C1567" s="22" t="b">
        <f t="shared" si="389"/>
        <v>0</v>
      </c>
      <c r="D1567" s="22" t="b">
        <f t="shared" si="390"/>
        <v>0</v>
      </c>
      <c r="E1567" s="22" t="b">
        <f t="shared" si="391"/>
        <v>0</v>
      </c>
      <c r="F1567" s="22" t="b">
        <f t="shared" si="386"/>
        <v>0</v>
      </c>
      <c r="G1567" s="22" t="b">
        <f t="shared" si="401"/>
        <v>0</v>
      </c>
      <c r="H1567" s="22" t="b">
        <f t="shared" si="392"/>
        <v>0</v>
      </c>
      <c r="I1567" s="22" t="b">
        <f t="shared" si="399"/>
        <v>0</v>
      </c>
      <c r="J1567" s="22" t="b">
        <f t="shared" si="393"/>
        <v>0</v>
      </c>
      <c r="K1567" s="3" t="str">
        <f>IF(AND(J1567,RIGHT(Y1567)="통"),Y1567,"")</f>
        <v/>
      </c>
      <c r="L1567" s="3" t="str">
        <f t="shared" si="394"/>
        <v/>
      </c>
      <c r="M1567" s="3" t="str">
        <f t="shared" si="395"/>
        <v/>
      </c>
      <c r="N1567" s="64" t="str">
        <f t="shared" si="400"/>
        <v/>
      </c>
      <c r="O1567" s="3" t="str">
        <f>IF(I1567,IF(I1568,CONCATENATE(Y1567,O1568),Y1567),"")</f>
        <v/>
      </c>
      <c r="P1567" s="19" t="str">
        <f>IF(G1567,O1567,IF(D1567,Y1567,""))</f>
        <v/>
      </c>
      <c r="Q1567" s="23">
        <f>_xlfn.XLOOKUP(R1567,summary!C1:C36,summary!B1:B36)</f>
        <v>43840</v>
      </c>
      <c r="R1567" s="24" t="str">
        <f t="shared" si="396"/>
        <v>보정동</v>
      </c>
      <c r="S1567" s="24" t="str">
        <f>IF(J1567,Y1567,S1566)</f>
        <v>보정21통</v>
      </c>
      <c r="T1567" s="24" t="str">
        <f>IF(J1567,P1568,T1566)</f>
        <v>(보정동, 연원마을성원아파트)</v>
      </c>
      <c r="U1567" s="24" t="str">
        <f t="shared" si="397"/>
        <v>보정</v>
      </c>
      <c r="V1567" s="25">
        <f>IF(J1567,M1567,V1566)</f>
        <v>21</v>
      </c>
      <c r="W1567" s="25">
        <f t="shared" si="398"/>
        <v>7</v>
      </c>
      <c r="X1567" s="26"/>
      <c r="Y1567" s="7"/>
      <c r="Z1567" s="2" t="s">
        <v>110</v>
      </c>
      <c r="AA1567" s="2" t="s">
        <v>1826</v>
      </c>
      <c r="AB1567" s="5"/>
      <c r="AC1567" s="5"/>
      <c r="AD1567" s="5"/>
      <c r="AE1567" s="5"/>
      <c r="AF1567" s="5"/>
      <c r="AG1567" s="5"/>
    </row>
    <row r="1568" spans="1:33" ht="15.95" customHeight="1" x14ac:dyDescent="0.3">
      <c r="A1568" s="22" t="b">
        <f t="shared" si="387"/>
        <v>0</v>
      </c>
      <c r="B1568" s="22" t="b">
        <f t="shared" si="388"/>
        <v>0</v>
      </c>
      <c r="C1568" s="22" t="b">
        <f t="shared" si="389"/>
        <v>0</v>
      </c>
      <c r="D1568" s="22" t="b">
        <f t="shared" si="390"/>
        <v>0</v>
      </c>
      <c r="E1568" s="22" t="b">
        <f t="shared" si="391"/>
        <v>0</v>
      </c>
      <c r="F1568" s="22" t="b">
        <f t="shared" si="386"/>
        <v>0</v>
      </c>
      <c r="G1568" s="22" t="b">
        <f t="shared" si="401"/>
        <v>0</v>
      </c>
      <c r="H1568" s="22" t="b">
        <f t="shared" si="392"/>
        <v>0</v>
      </c>
      <c r="I1568" s="22" t="b">
        <f t="shared" si="399"/>
        <v>0</v>
      </c>
      <c r="J1568" s="22" t="b">
        <f t="shared" si="393"/>
        <v>0</v>
      </c>
      <c r="K1568" s="3" t="str">
        <f>IF(AND(J1568,RIGHT(Y1568)="통"),Y1568,"")</f>
        <v/>
      </c>
      <c r="L1568" s="3" t="str">
        <f t="shared" si="394"/>
        <v/>
      </c>
      <c r="M1568" s="3" t="str">
        <f t="shared" si="395"/>
        <v/>
      </c>
      <c r="N1568" s="64" t="str">
        <f t="shared" si="400"/>
        <v/>
      </c>
      <c r="O1568" s="3" t="str">
        <f>IF(I1568,IF(I1569,CONCATENATE(Y1568,O1569),Y1568),"")</f>
        <v/>
      </c>
      <c r="P1568" s="19" t="str">
        <f>IF(G1568,O1568,IF(D1568,Y1568,""))</f>
        <v/>
      </c>
      <c r="Q1568" s="23">
        <f>_xlfn.XLOOKUP(R1568,summary!C1:C36,summary!B1:B36)</f>
        <v>43840</v>
      </c>
      <c r="R1568" s="24" t="str">
        <f t="shared" si="396"/>
        <v>보정동</v>
      </c>
      <c r="S1568" s="24" t="str">
        <f>IF(J1568,Y1568,S1567)</f>
        <v>보정21통</v>
      </c>
      <c r="T1568" s="24" t="str">
        <f>IF(J1568,P1569,T1567)</f>
        <v>(보정동, 연원마을성원아파트)</v>
      </c>
      <c r="U1568" s="24" t="str">
        <f t="shared" si="397"/>
        <v>보정</v>
      </c>
      <c r="V1568" s="25">
        <f>IF(J1568,M1568,V1567)</f>
        <v>21</v>
      </c>
      <c r="W1568" s="25">
        <f t="shared" si="398"/>
        <v>8</v>
      </c>
      <c r="X1568" s="26"/>
      <c r="Y1568" s="7"/>
      <c r="Z1568" s="2" t="s">
        <v>112</v>
      </c>
      <c r="AA1568" s="2" t="s">
        <v>1827</v>
      </c>
      <c r="AB1568" s="5"/>
      <c r="AC1568" s="5"/>
      <c r="AD1568" s="5"/>
      <c r="AE1568" s="5"/>
      <c r="AF1568" s="5"/>
      <c r="AG1568" s="5"/>
    </row>
    <row r="1569" spans="1:33" ht="15.95" customHeight="1" x14ac:dyDescent="0.3">
      <c r="A1569" s="22" t="b">
        <f t="shared" si="387"/>
        <v>0</v>
      </c>
      <c r="B1569" s="22" t="b">
        <f t="shared" si="388"/>
        <v>0</v>
      </c>
      <c r="C1569" s="22" t="b">
        <f t="shared" si="389"/>
        <v>0</v>
      </c>
      <c r="D1569" s="22" t="b">
        <f t="shared" si="390"/>
        <v>0</v>
      </c>
      <c r="E1569" s="22" t="b">
        <f t="shared" si="391"/>
        <v>0</v>
      </c>
      <c r="F1569" s="22" t="b">
        <f t="shared" si="386"/>
        <v>0</v>
      </c>
      <c r="G1569" s="22" t="b">
        <f t="shared" si="401"/>
        <v>0</v>
      </c>
      <c r="H1569" s="22" t="b">
        <f t="shared" si="392"/>
        <v>0</v>
      </c>
      <c r="I1569" s="22" t="b">
        <f t="shared" si="399"/>
        <v>0</v>
      </c>
      <c r="J1569" s="22" t="b">
        <f t="shared" si="393"/>
        <v>0</v>
      </c>
      <c r="K1569" s="3" t="str">
        <f>IF(AND(J1569,RIGHT(Y1569)="통"),Y1569,"")</f>
        <v/>
      </c>
      <c r="L1569" s="3" t="str">
        <f t="shared" si="394"/>
        <v/>
      </c>
      <c r="M1569" s="3" t="str">
        <f t="shared" si="395"/>
        <v/>
      </c>
      <c r="N1569" s="64" t="str">
        <f t="shared" si="400"/>
        <v/>
      </c>
      <c r="O1569" s="3" t="str">
        <f>IF(I1569,IF(I1570,CONCATENATE(Y1569,O1570),Y1569),"")</f>
        <v/>
      </c>
      <c r="P1569" s="19" t="str">
        <f>IF(G1569,O1569,IF(D1569,Y1569,""))</f>
        <v/>
      </c>
      <c r="Q1569" s="23">
        <f>_xlfn.XLOOKUP(R1569,summary!C1:C36,summary!B1:B36)</f>
        <v>43840</v>
      </c>
      <c r="R1569" s="24" t="str">
        <f t="shared" si="396"/>
        <v>보정동</v>
      </c>
      <c r="S1569" s="24" t="str">
        <f>IF(J1569,Y1569,S1568)</f>
        <v>보정21통</v>
      </c>
      <c r="T1569" s="24" t="str">
        <f>IF(J1569,P1570,T1568)</f>
        <v>(보정동, 연원마을성원아파트)</v>
      </c>
      <c r="U1569" s="24" t="str">
        <f t="shared" si="397"/>
        <v>보정</v>
      </c>
      <c r="V1569" s="25">
        <f>IF(J1569,M1569,V1568)</f>
        <v>21</v>
      </c>
      <c r="W1569" s="25">
        <f t="shared" si="398"/>
        <v>9</v>
      </c>
      <c r="X1569" s="26"/>
      <c r="Y1569" s="7"/>
      <c r="Z1569" s="2" t="s">
        <v>114</v>
      </c>
      <c r="AA1569" s="2" t="s">
        <v>1828</v>
      </c>
      <c r="AB1569" s="5"/>
      <c r="AC1569" s="5"/>
      <c r="AD1569" s="5"/>
      <c r="AE1569" s="5"/>
      <c r="AF1569" s="5"/>
      <c r="AG1569" s="5"/>
    </row>
    <row r="1570" spans="1:33" ht="15.95" customHeight="1" x14ac:dyDescent="0.3">
      <c r="A1570" s="22" t="b">
        <f t="shared" si="387"/>
        <v>0</v>
      </c>
      <c r="B1570" s="22" t="b">
        <f t="shared" si="388"/>
        <v>0</v>
      </c>
      <c r="C1570" s="22" t="b">
        <f t="shared" si="389"/>
        <v>0</v>
      </c>
      <c r="D1570" s="22" t="b">
        <f t="shared" si="390"/>
        <v>0</v>
      </c>
      <c r="E1570" s="22" t="b">
        <f t="shared" si="391"/>
        <v>0</v>
      </c>
      <c r="F1570" s="22" t="b">
        <f t="shared" si="386"/>
        <v>0</v>
      </c>
      <c r="G1570" s="22" t="b">
        <f t="shared" si="401"/>
        <v>0</v>
      </c>
      <c r="H1570" s="22" t="b">
        <f t="shared" si="392"/>
        <v>0</v>
      </c>
      <c r="I1570" s="22" t="b">
        <f t="shared" si="399"/>
        <v>0</v>
      </c>
      <c r="J1570" s="22" t="b">
        <f t="shared" si="393"/>
        <v>0</v>
      </c>
      <c r="K1570" s="3" t="str">
        <f>IF(AND(J1570,RIGHT(Y1570)="통"),Y1570,"")</f>
        <v/>
      </c>
      <c r="L1570" s="3" t="str">
        <f t="shared" si="394"/>
        <v/>
      </c>
      <c r="M1570" s="3" t="str">
        <f t="shared" si="395"/>
        <v/>
      </c>
      <c r="N1570" s="64" t="str">
        <f t="shared" si="400"/>
        <v/>
      </c>
      <c r="O1570" s="3" t="str">
        <f>IF(I1570,IF(I1571,CONCATENATE(Y1570,O1571),Y1570),"")</f>
        <v/>
      </c>
      <c r="P1570" s="19" t="str">
        <f>IF(G1570,O1570,IF(D1570,Y1570,""))</f>
        <v/>
      </c>
      <c r="Q1570" s="23">
        <f>_xlfn.XLOOKUP(R1570,summary!C1:C36,summary!B1:B36)</f>
        <v>43840</v>
      </c>
      <c r="R1570" s="24" t="str">
        <f t="shared" si="396"/>
        <v>보정동</v>
      </c>
      <c r="S1570" s="24" t="str">
        <f>IF(J1570,Y1570,S1569)</f>
        <v>보정21통</v>
      </c>
      <c r="T1570" s="24" t="str">
        <f>IF(J1570,P1571,T1569)</f>
        <v>(보정동, 연원마을성원아파트)</v>
      </c>
      <c r="U1570" s="24" t="str">
        <f t="shared" si="397"/>
        <v>보정</v>
      </c>
      <c r="V1570" s="25">
        <f>IF(J1570,M1570,V1569)</f>
        <v>21</v>
      </c>
      <c r="W1570" s="25">
        <f t="shared" si="398"/>
        <v>10</v>
      </c>
      <c r="X1570" s="26"/>
      <c r="Y1570" s="7"/>
      <c r="Z1570" s="2" t="s">
        <v>116</v>
      </c>
      <c r="AA1570" s="2" t="s">
        <v>1829</v>
      </c>
      <c r="AB1570" s="5"/>
      <c r="AC1570" s="5"/>
      <c r="AD1570" s="5"/>
      <c r="AE1570" s="5"/>
      <c r="AF1570" s="5"/>
      <c r="AG1570" s="5"/>
    </row>
    <row r="1571" spans="1:33" ht="15.95" customHeight="1" x14ac:dyDescent="0.3">
      <c r="A1571" s="22" t="b">
        <f t="shared" si="387"/>
        <v>1</v>
      </c>
      <c r="B1571" s="22" t="b">
        <f t="shared" si="388"/>
        <v>0</v>
      </c>
      <c r="C1571" s="22" t="b">
        <f t="shared" si="389"/>
        <v>0</v>
      </c>
      <c r="D1571" s="22" t="b">
        <f t="shared" si="390"/>
        <v>0</v>
      </c>
      <c r="E1571" s="22" t="b">
        <f t="shared" si="391"/>
        <v>0</v>
      </c>
      <c r="F1571" s="22" t="b">
        <f t="shared" si="386"/>
        <v>0</v>
      </c>
      <c r="G1571" s="22" t="b">
        <f t="shared" si="401"/>
        <v>0</v>
      </c>
      <c r="H1571" s="22" t="b">
        <f t="shared" si="392"/>
        <v>0</v>
      </c>
      <c r="I1571" s="22" t="b">
        <f t="shared" si="399"/>
        <v>0</v>
      </c>
      <c r="J1571" s="22" t="b">
        <f t="shared" si="393"/>
        <v>1</v>
      </c>
      <c r="K1571" s="3" t="str">
        <f>IF(AND(J1571,RIGHT(Y1571)="통"),Y1571,"")</f>
        <v>보정22통</v>
      </c>
      <c r="L1571" s="3" t="str">
        <f t="shared" si="394"/>
        <v>22</v>
      </c>
      <c r="M1571" s="22">
        <f t="shared" si="395"/>
        <v>22</v>
      </c>
      <c r="N1571" s="64" t="str">
        <f t="shared" si="400"/>
        <v>보정</v>
      </c>
      <c r="O1571" s="3" t="str">
        <f>IF(I1571,IF(I1572,CONCATENATE(Y1571,O1572),Y1571),"")</f>
        <v/>
      </c>
      <c r="P1571" s="19" t="str">
        <f>IF(G1571,O1571,IF(D1571,Y1571,""))</f>
        <v/>
      </c>
      <c r="Q1571" s="23">
        <f>_xlfn.XLOOKUP(R1571,summary!C1:C36,summary!B1:B36)</f>
        <v>43840</v>
      </c>
      <c r="R1571" s="24" t="str">
        <f t="shared" si="396"/>
        <v>보정동</v>
      </c>
      <c r="S1571" s="24" t="str">
        <f>IF(J1571,Y1571,S1570)</f>
        <v>보정22통</v>
      </c>
      <c r="T1571" s="24" t="str">
        <f>IF(J1571,P1572,T1570)</f>
        <v>(보정동, 신촌마을포스홈타운1단지)</v>
      </c>
      <c r="U1571" s="24" t="str">
        <f t="shared" si="397"/>
        <v>보정</v>
      </c>
      <c r="V1571" s="25">
        <f>IF(J1571,M1571,V1570)</f>
        <v>22</v>
      </c>
      <c r="W1571" s="25">
        <f t="shared" si="398"/>
        <v>1</v>
      </c>
      <c r="X1571" s="26"/>
      <c r="Y1571" s="2" t="s">
        <v>1830</v>
      </c>
      <c r="Z1571" s="2" t="s">
        <v>79</v>
      </c>
      <c r="AA1571" s="2" t="s">
        <v>1832</v>
      </c>
      <c r="AB1571" s="5"/>
      <c r="AC1571" s="5"/>
      <c r="AD1571" s="5"/>
      <c r="AE1571" s="5"/>
      <c r="AF1571" s="5"/>
      <c r="AG1571" s="5"/>
    </row>
    <row r="1572" spans="1:33" ht="15.95" customHeight="1" x14ac:dyDescent="0.3">
      <c r="A1572" s="22" t="b">
        <f t="shared" si="387"/>
        <v>1</v>
      </c>
      <c r="B1572" s="22" t="b">
        <f t="shared" si="388"/>
        <v>1</v>
      </c>
      <c r="C1572" s="22" t="b">
        <f t="shared" si="389"/>
        <v>0</v>
      </c>
      <c r="D1572" s="22" t="b">
        <f t="shared" si="390"/>
        <v>0</v>
      </c>
      <c r="E1572" s="22" t="b">
        <f t="shared" si="391"/>
        <v>1</v>
      </c>
      <c r="F1572" s="22" t="b">
        <f t="shared" si="386"/>
        <v>1</v>
      </c>
      <c r="G1572" s="22" t="b">
        <f t="shared" si="401"/>
        <v>1</v>
      </c>
      <c r="H1572" s="22" t="b">
        <f t="shared" si="392"/>
        <v>0</v>
      </c>
      <c r="I1572" s="22" t="b">
        <f t="shared" si="399"/>
        <v>1</v>
      </c>
      <c r="J1572" s="22" t="b">
        <f t="shared" si="393"/>
        <v>0</v>
      </c>
      <c r="K1572" s="3" t="str">
        <f>IF(AND(J1572,RIGHT(Y1572)="통"),Y1572,"")</f>
        <v/>
      </c>
      <c r="L1572" s="3" t="str">
        <f t="shared" si="394"/>
        <v/>
      </c>
      <c r="M1572" s="3" t="str">
        <f t="shared" si="395"/>
        <v/>
      </c>
      <c r="N1572" s="64" t="str">
        <f t="shared" si="400"/>
        <v/>
      </c>
      <c r="O1572" s="3" t="str">
        <f>IF(I1572,IF(I1573,CONCATENATE(Y1572,O1573),Y1572),"")</f>
        <v>(보정동, 신촌마을포스홈타운1단지)</v>
      </c>
      <c r="P1572" s="19" t="str">
        <f>IF(G1572,O1572,IF(D1572,Y1572,""))</f>
        <v>(보정동, 신촌마을포스홈타운1단지)</v>
      </c>
      <c r="Q1572" s="23">
        <f>_xlfn.XLOOKUP(R1572,summary!C1:C36,summary!B1:B36)</f>
        <v>43840</v>
      </c>
      <c r="R1572" s="24" t="str">
        <f t="shared" si="396"/>
        <v>보정동</v>
      </c>
      <c r="S1572" s="24" t="str">
        <f>IF(J1572,Y1572,S1571)</f>
        <v>보정22통</v>
      </c>
      <c r="T1572" s="24" t="str">
        <f>IF(J1572,P1573,T1571)</f>
        <v>(보정동, 신촌마을포스홈타운1단지)</v>
      </c>
      <c r="U1572" s="24" t="str">
        <f t="shared" si="397"/>
        <v>보정</v>
      </c>
      <c r="V1572" s="25">
        <f>IF(J1572,M1572,V1571)</f>
        <v>22</v>
      </c>
      <c r="W1572" s="25">
        <f t="shared" si="398"/>
        <v>2</v>
      </c>
      <c r="X1572" s="26"/>
      <c r="Y1572" s="2" t="s">
        <v>1600</v>
      </c>
      <c r="Z1572" s="2" t="s">
        <v>81</v>
      </c>
      <c r="AA1572" s="2" t="s">
        <v>1833</v>
      </c>
      <c r="AB1572" s="5"/>
      <c r="AC1572" s="5"/>
      <c r="AD1572" s="5"/>
      <c r="AE1572" s="5"/>
      <c r="AF1572" s="5"/>
      <c r="AG1572" s="5"/>
    </row>
    <row r="1573" spans="1:33" ht="15.95" customHeight="1" x14ac:dyDescent="0.3">
      <c r="A1573" s="22" t="b">
        <f t="shared" si="387"/>
        <v>1</v>
      </c>
      <c r="B1573" s="22" t="b">
        <f t="shared" si="388"/>
        <v>0</v>
      </c>
      <c r="C1573" s="22" t="b">
        <f t="shared" si="389"/>
        <v>0</v>
      </c>
      <c r="D1573" s="22" t="b">
        <f t="shared" si="390"/>
        <v>0</v>
      </c>
      <c r="E1573" s="22" t="b">
        <f t="shared" si="391"/>
        <v>0</v>
      </c>
      <c r="F1573" s="22" t="b">
        <f t="shared" si="386"/>
        <v>0</v>
      </c>
      <c r="G1573" s="22" t="b">
        <f t="shared" si="401"/>
        <v>0</v>
      </c>
      <c r="H1573" s="22" t="b">
        <f t="shared" si="392"/>
        <v>0</v>
      </c>
      <c r="I1573" s="22" t="b">
        <f t="shared" si="399"/>
        <v>1</v>
      </c>
      <c r="J1573" s="22" t="b">
        <f t="shared" si="393"/>
        <v>0</v>
      </c>
      <c r="K1573" s="3" t="str">
        <f>IF(AND(J1573,RIGHT(Y1573)="통"),Y1573,"")</f>
        <v/>
      </c>
      <c r="L1573" s="3" t="str">
        <f t="shared" si="394"/>
        <v/>
      </c>
      <c r="M1573" s="3" t="str">
        <f t="shared" si="395"/>
        <v/>
      </c>
      <c r="N1573" s="64" t="str">
        <f t="shared" si="400"/>
        <v/>
      </c>
      <c r="O1573" s="3" t="str">
        <f>IF(I1573,IF(I1574,CONCATENATE(Y1573,O1574),Y1573),"")</f>
        <v>신촌마을포스홈타운1단지)</v>
      </c>
      <c r="P1573" s="19" t="str">
        <f>IF(G1573,O1573,IF(D1573,Y1573,""))</f>
        <v/>
      </c>
      <c r="Q1573" s="23">
        <f>_xlfn.XLOOKUP(R1573,summary!C1:C36,summary!B1:B36)</f>
        <v>43840</v>
      </c>
      <c r="R1573" s="24" t="str">
        <f t="shared" si="396"/>
        <v>보정동</v>
      </c>
      <c r="S1573" s="24" t="str">
        <f>IF(J1573,Y1573,S1572)</f>
        <v>보정22통</v>
      </c>
      <c r="T1573" s="24" t="str">
        <f>IF(J1573,P1574,T1572)</f>
        <v>(보정동, 신촌마을포스홈타운1단지)</v>
      </c>
      <c r="U1573" s="24" t="str">
        <f t="shared" si="397"/>
        <v>보정</v>
      </c>
      <c r="V1573" s="25">
        <f>IF(J1573,M1573,V1572)</f>
        <v>22</v>
      </c>
      <c r="W1573" s="25">
        <f t="shared" si="398"/>
        <v>3</v>
      </c>
      <c r="X1573" s="26"/>
      <c r="Y1573" s="2" t="s">
        <v>1834</v>
      </c>
      <c r="Z1573" s="2" t="s">
        <v>83</v>
      </c>
      <c r="AA1573" s="2" t="s">
        <v>1835</v>
      </c>
      <c r="AB1573" s="5"/>
      <c r="AC1573" s="5"/>
      <c r="AD1573" s="5"/>
      <c r="AE1573" s="5"/>
      <c r="AF1573" s="5"/>
      <c r="AG1573" s="5"/>
    </row>
    <row r="1574" spans="1:33" ht="15.95" customHeight="1" x14ac:dyDescent="0.3">
      <c r="A1574" s="22" t="b">
        <f t="shared" si="387"/>
        <v>1</v>
      </c>
      <c r="B1574" s="22" t="b">
        <f t="shared" si="388"/>
        <v>0</v>
      </c>
      <c r="C1574" s="22" t="b">
        <f t="shared" si="389"/>
        <v>0</v>
      </c>
      <c r="D1574" s="22" t="b">
        <f t="shared" si="390"/>
        <v>0</v>
      </c>
      <c r="E1574" s="22" t="b">
        <f t="shared" si="391"/>
        <v>0</v>
      </c>
      <c r="F1574" s="22" t="b">
        <f t="shared" si="386"/>
        <v>0</v>
      </c>
      <c r="G1574" s="22" t="b">
        <f t="shared" si="401"/>
        <v>0</v>
      </c>
      <c r="H1574" s="22" t="b">
        <f t="shared" si="392"/>
        <v>0</v>
      </c>
      <c r="I1574" s="22" t="b">
        <f t="shared" si="399"/>
        <v>1</v>
      </c>
      <c r="J1574" s="22" t="b">
        <f t="shared" si="393"/>
        <v>0</v>
      </c>
      <c r="K1574" s="3" t="str">
        <f>IF(AND(J1574,RIGHT(Y1574)="통"),Y1574,"")</f>
        <v/>
      </c>
      <c r="L1574" s="3" t="str">
        <f t="shared" si="394"/>
        <v/>
      </c>
      <c r="M1574" s="3" t="str">
        <f t="shared" si="395"/>
        <v/>
      </c>
      <c r="N1574" s="64" t="str">
        <f t="shared" si="400"/>
        <v/>
      </c>
      <c r="O1574" s="3" t="str">
        <f>IF(I1574,IF(I1575,CONCATENATE(Y1574,O1575),Y1574),"")</f>
        <v>포스홈타운1단지)</v>
      </c>
      <c r="P1574" s="19" t="str">
        <f>IF(G1574,O1574,IF(D1574,Y1574,""))</f>
        <v/>
      </c>
      <c r="Q1574" s="23">
        <f>_xlfn.XLOOKUP(R1574,summary!C1:C36,summary!B1:B36)</f>
        <v>43840</v>
      </c>
      <c r="R1574" s="24" t="str">
        <f t="shared" si="396"/>
        <v>보정동</v>
      </c>
      <c r="S1574" s="24" t="str">
        <f>IF(J1574,Y1574,S1573)</f>
        <v>보정22통</v>
      </c>
      <c r="T1574" s="24" t="str">
        <f>IF(J1574,P1575,T1573)</f>
        <v>(보정동, 신촌마을포스홈타운1단지)</v>
      </c>
      <c r="U1574" s="24" t="str">
        <f t="shared" si="397"/>
        <v>보정</v>
      </c>
      <c r="V1574" s="25">
        <f>IF(J1574,M1574,V1573)</f>
        <v>22</v>
      </c>
      <c r="W1574" s="25">
        <f t="shared" si="398"/>
        <v>4</v>
      </c>
      <c r="X1574" s="26"/>
      <c r="Y1574" s="2" t="s">
        <v>1836</v>
      </c>
      <c r="Z1574" s="2" t="s">
        <v>90</v>
      </c>
      <c r="AA1574" s="2" t="s">
        <v>1837</v>
      </c>
      <c r="AB1574" s="5"/>
      <c r="AC1574" s="5"/>
      <c r="AD1574" s="5"/>
      <c r="AE1574" s="5"/>
      <c r="AF1574" s="5"/>
      <c r="AG1574" s="5"/>
    </row>
    <row r="1575" spans="1:33" ht="15.95" customHeight="1" x14ac:dyDescent="0.3">
      <c r="A1575" s="22" t="b">
        <f t="shared" si="387"/>
        <v>1</v>
      </c>
      <c r="B1575" s="22" t="b">
        <f t="shared" si="388"/>
        <v>0</v>
      </c>
      <c r="C1575" s="22" t="b">
        <f t="shared" si="389"/>
        <v>1</v>
      </c>
      <c r="D1575" s="22" t="b">
        <f t="shared" si="390"/>
        <v>0</v>
      </c>
      <c r="E1575" s="22" t="b">
        <f t="shared" si="391"/>
        <v>1</v>
      </c>
      <c r="F1575" s="22" t="b">
        <f t="shared" si="386"/>
        <v>1</v>
      </c>
      <c r="G1575" s="22" t="b">
        <f t="shared" si="401"/>
        <v>0</v>
      </c>
      <c r="H1575" s="22" t="b">
        <f t="shared" si="392"/>
        <v>1</v>
      </c>
      <c r="I1575" s="22" t="b">
        <f t="shared" si="399"/>
        <v>1</v>
      </c>
      <c r="J1575" s="22" t="b">
        <f t="shared" si="393"/>
        <v>0</v>
      </c>
      <c r="K1575" s="3" t="str">
        <f>IF(AND(J1575,RIGHT(Y1575)="통"),Y1575,"")</f>
        <v/>
      </c>
      <c r="L1575" s="3" t="str">
        <f t="shared" si="394"/>
        <v/>
      </c>
      <c r="M1575" s="3" t="str">
        <f t="shared" si="395"/>
        <v/>
      </c>
      <c r="N1575" s="64" t="str">
        <f t="shared" si="400"/>
        <v/>
      </c>
      <c r="O1575" s="3" t="str">
        <f>IF(I1575,IF(I1576,CONCATENATE(Y1575,O1576),Y1575),"")</f>
        <v>1단지)</v>
      </c>
      <c r="P1575" s="19" t="str">
        <f>IF(G1575,O1575,IF(D1575,Y1575,""))</f>
        <v/>
      </c>
      <c r="Q1575" s="23">
        <f>_xlfn.XLOOKUP(R1575,summary!C1:C36,summary!B1:B36)</f>
        <v>43840</v>
      </c>
      <c r="R1575" s="24" t="str">
        <f t="shared" si="396"/>
        <v>보정동</v>
      </c>
      <c r="S1575" s="24" t="str">
        <f>IF(J1575,Y1575,S1574)</f>
        <v>보정22통</v>
      </c>
      <c r="T1575" s="24" t="str">
        <f>IF(J1575,P1576,T1574)</f>
        <v>(보정동, 신촌마을포스홈타운1단지)</v>
      </c>
      <c r="U1575" s="24" t="str">
        <f t="shared" si="397"/>
        <v>보정</v>
      </c>
      <c r="V1575" s="25">
        <f>IF(J1575,M1575,V1574)</f>
        <v>22</v>
      </c>
      <c r="W1575" s="25">
        <f t="shared" si="398"/>
        <v>5</v>
      </c>
      <c r="X1575" s="26"/>
      <c r="Y1575" s="2" t="s">
        <v>1838</v>
      </c>
      <c r="Z1575" s="2" t="s">
        <v>106</v>
      </c>
      <c r="AA1575" s="2" t="s">
        <v>1839</v>
      </c>
      <c r="AB1575" s="5"/>
      <c r="AC1575" s="5"/>
      <c r="AD1575" s="5"/>
      <c r="AE1575" s="5"/>
      <c r="AF1575" s="5"/>
      <c r="AG1575" s="5"/>
    </row>
    <row r="1576" spans="1:33" ht="15.95" customHeight="1" x14ac:dyDescent="0.3">
      <c r="A1576" s="22" t="b">
        <f t="shared" si="387"/>
        <v>0</v>
      </c>
      <c r="B1576" s="22" t="b">
        <f t="shared" si="388"/>
        <v>0</v>
      </c>
      <c r="C1576" s="22" t="b">
        <f t="shared" si="389"/>
        <v>0</v>
      </c>
      <c r="D1576" s="22" t="b">
        <f t="shared" si="390"/>
        <v>0</v>
      </c>
      <c r="E1576" s="22" t="b">
        <f t="shared" si="391"/>
        <v>0</v>
      </c>
      <c r="F1576" s="22" t="b">
        <f t="shared" si="386"/>
        <v>0</v>
      </c>
      <c r="G1576" s="22" t="b">
        <f t="shared" si="401"/>
        <v>0</v>
      </c>
      <c r="H1576" s="22" t="b">
        <f t="shared" si="392"/>
        <v>0</v>
      </c>
      <c r="I1576" s="22" t="b">
        <f t="shared" si="399"/>
        <v>0</v>
      </c>
      <c r="J1576" s="22" t="b">
        <f t="shared" si="393"/>
        <v>0</v>
      </c>
      <c r="K1576" s="3" t="str">
        <f>IF(AND(J1576,RIGHT(Y1576)="통"),Y1576,"")</f>
        <v/>
      </c>
      <c r="L1576" s="3" t="str">
        <f t="shared" si="394"/>
        <v/>
      </c>
      <c r="M1576" s="3" t="str">
        <f t="shared" si="395"/>
        <v/>
      </c>
      <c r="N1576" s="64" t="str">
        <f t="shared" si="400"/>
        <v/>
      </c>
      <c r="O1576" s="3" t="str">
        <f>IF(I1576,IF(I1577,CONCATENATE(Y1576,O1577),Y1576),"")</f>
        <v/>
      </c>
      <c r="P1576" s="19" t="str">
        <f>IF(G1576,O1576,IF(D1576,Y1576,""))</f>
        <v/>
      </c>
      <c r="Q1576" s="23">
        <f>_xlfn.XLOOKUP(R1576,summary!C1:C36,summary!B1:B36)</f>
        <v>43840</v>
      </c>
      <c r="R1576" s="24" t="str">
        <f t="shared" si="396"/>
        <v>보정동</v>
      </c>
      <c r="S1576" s="24" t="str">
        <f>IF(J1576,Y1576,S1575)</f>
        <v>보정22통</v>
      </c>
      <c r="T1576" s="24" t="str">
        <f>IF(J1576,P1577,T1575)</f>
        <v>(보정동, 신촌마을포스홈타운1단지)</v>
      </c>
      <c r="U1576" s="24" t="str">
        <f t="shared" si="397"/>
        <v>보정</v>
      </c>
      <c r="V1576" s="25">
        <f>IF(J1576,M1576,V1575)</f>
        <v>22</v>
      </c>
      <c r="W1576" s="25">
        <f t="shared" si="398"/>
        <v>6</v>
      </c>
      <c r="X1576" s="26"/>
      <c r="Y1576" s="7"/>
      <c r="Z1576" s="2" t="s">
        <v>108</v>
      </c>
      <c r="AA1576" s="2" t="s">
        <v>1840</v>
      </c>
      <c r="AB1576" s="5"/>
      <c r="AC1576" s="5"/>
      <c r="AD1576" s="5"/>
      <c r="AE1576" s="5"/>
      <c r="AF1576" s="5"/>
      <c r="AG1576" s="5"/>
    </row>
    <row r="1577" spans="1:33" ht="15.95" customHeight="1" x14ac:dyDescent="0.3">
      <c r="A1577" s="22" t="b">
        <f t="shared" si="387"/>
        <v>0</v>
      </c>
      <c r="B1577" s="22" t="b">
        <f t="shared" si="388"/>
        <v>0</v>
      </c>
      <c r="C1577" s="22" t="b">
        <f t="shared" si="389"/>
        <v>0</v>
      </c>
      <c r="D1577" s="22" t="b">
        <f t="shared" si="390"/>
        <v>0</v>
      </c>
      <c r="E1577" s="22" t="b">
        <f t="shared" si="391"/>
        <v>0</v>
      </c>
      <c r="F1577" s="22" t="b">
        <f t="shared" si="386"/>
        <v>0</v>
      </c>
      <c r="G1577" s="22" t="b">
        <f t="shared" si="401"/>
        <v>0</v>
      </c>
      <c r="H1577" s="22" t="b">
        <f t="shared" si="392"/>
        <v>0</v>
      </c>
      <c r="I1577" s="22" t="b">
        <f t="shared" si="399"/>
        <v>0</v>
      </c>
      <c r="J1577" s="22" t="b">
        <f t="shared" si="393"/>
        <v>0</v>
      </c>
      <c r="K1577" s="3" t="str">
        <f>IF(AND(J1577,RIGHT(Y1577)="통"),Y1577,"")</f>
        <v/>
      </c>
      <c r="L1577" s="3" t="str">
        <f t="shared" si="394"/>
        <v/>
      </c>
      <c r="M1577" s="3" t="str">
        <f t="shared" si="395"/>
        <v/>
      </c>
      <c r="N1577" s="64" t="str">
        <f t="shared" si="400"/>
        <v/>
      </c>
      <c r="O1577" s="3" t="str">
        <f>IF(I1577,IF(I1578,CONCATENATE(Y1577,O1578),Y1577),"")</f>
        <v/>
      </c>
      <c r="P1577" s="19" t="str">
        <f>IF(G1577,O1577,IF(D1577,Y1577,""))</f>
        <v/>
      </c>
      <c r="Q1577" s="23">
        <f>_xlfn.XLOOKUP(R1577,summary!C1:C36,summary!B1:B36)</f>
        <v>43840</v>
      </c>
      <c r="R1577" s="24" t="str">
        <f t="shared" si="396"/>
        <v>보정동</v>
      </c>
      <c r="S1577" s="24" t="str">
        <f>IF(J1577,Y1577,S1576)</f>
        <v>보정22통</v>
      </c>
      <c r="T1577" s="24" t="str">
        <f>IF(J1577,P1578,T1576)</f>
        <v>(보정동, 신촌마을포스홈타운1단지)</v>
      </c>
      <c r="U1577" s="24" t="str">
        <f t="shared" si="397"/>
        <v>보정</v>
      </c>
      <c r="V1577" s="25">
        <f>IF(J1577,M1577,V1576)</f>
        <v>22</v>
      </c>
      <c r="W1577" s="25">
        <f t="shared" si="398"/>
        <v>7</v>
      </c>
      <c r="X1577" s="26"/>
      <c r="Y1577" s="7"/>
      <c r="Z1577" s="2" t="s">
        <v>110</v>
      </c>
      <c r="AA1577" s="2" t="s">
        <v>1841</v>
      </c>
      <c r="AB1577" s="5"/>
      <c r="AC1577" s="5"/>
      <c r="AD1577" s="5"/>
      <c r="AE1577" s="5"/>
      <c r="AF1577" s="5"/>
      <c r="AG1577" s="5"/>
    </row>
    <row r="1578" spans="1:33" ht="15.95" customHeight="1" x14ac:dyDescent="0.3">
      <c r="A1578" s="22" t="b">
        <f t="shared" si="387"/>
        <v>0</v>
      </c>
      <c r="B1578" s="22" t="b">
        <f t="shared" si="388"/>
        <v>0</v>
      </c>
      <c r="C1578" s="22" t="b">
        <f t="shared" si="389"/>
        <v>0</v>
      </c>
      <c r="D1578" s="22" t="b">
        <f t="shared" si="390"/>
        <v>0</v>
      </c>
      <c r="E1578" s="22" t="b">
        <f t="shared" si="391"/>
        <v>0</v>
      </c>
      <c r="F1578" s="22" t="b">
        <f t="shared" si="386"/>
        <v>0</v>
      </c>
      <c r="G1578" s="22" t="b">
        <f t="shared" si="401"/>
        <v>0</v>
      </c>
      <c r="H1578" s="22" t="b">
        <f t="shared" si="392"/>
        <v>0</v>
      </c>
      <c r="I1578" s="22" t="b">
        <f t="shared" si="399"/>
        <v>0</v>
      </c>
      <c r="J1578" s="22" t="b">
        <f t="shared" si="393"/>
        <v>0</v>
      </c>
      <c r="K1578" s="3" t="str">
        <f>IF(AND(J1578,RIGHT(Y1578)="통"),Y1578,"")</f>
        <v/>
      </c>
      <c r="L1578" s="3" t="str">
        <f t="shared" si="394"/>
        <v/>
      </c>
      <c r="M1578" s="3" t="str">
        <f t="shared" si="395"/>
        <v/>
      </c>
      <c r="N1578" s="64" t="str">
        <f t="shared" si="400"/>
        <v/>
      </c>
      <c r="O1578" s="3" t="str">
        <f>IF(I1578,IF(I1579,CONCATENATE(Y1578,O1579),Y1578),"")</f>
        <v/>
      </c>
      <c r="P1578" s="19" t="str">
        <f>IF(G1578,O1578,IF(D1578,Y1578,""))</f>
        <v/>
      </c>
      <c r="Q1578" s="23">
        <f>_xlfn.XLOOKUP(R1578,summary!C1:C36,summary!B1:B36)</f>
        <v>43840</v>
      </c>
      <c r="R1578" s="24" t="str">
        <f t="shared" si="396"/>
        <v>보정동</v>
      </c>
      <c r="S1578" s="24" t="str">
        <f>IF(J1578,Y1578,S1577)</f>
        <v>보정22통</v>
      </c>
      <c r="T1578" s="24" t="str">
        <f>IF(J1578,P1579,T1577)</f>
        <v>(보정동, 신촌마을포스홈타운1단지)</v>
      </c>
      <c r="U1578" s="24" t="str">
        <f t="shared" si="397"/>
        <v>보정</v>
      </c>
      <c r="V1578" s="25">
        <f>IF(J1578,M1578,V1577)</f>
        <v>22</v>
      </c>
      <c r="W1578" s="25">
        <f t="shared" si="398"/>
        <v>8</v>
      </c>
      <c r="X1578" s="26"/>
      <c r="Y1578" s="7"/>
      <c r="Z1578" s="2" t="s">
        <v>112</v>
      </c>
      <c r="AA1578" s="2" t="s">
        <v>1842</v>
      </c>
      <c r="AB1578" s="5"/>
      <c r="AC1578" s="5"/>
      <c r="AD1578" s="5"/>
      <c r="AE1578" s="5"/>
      <c r="AF1578" s="5"/>
      <c r="AG1578" s="5"/>
    </row>
    <row r="1579" spans="1:33" ht="15.95" customHeight="1" x14ac:dyDescent="0.3">
      <c r="A1579" s="22" t="b">
        <f t="shared" si="387"/>
        <v>0</v>
      </c>
      <c r="B1579" s="22" t="b">
        <f t="shared" si="388"/>
        <v>0</v>
      </c>
      <c r="C1579" s="22" t="b">
        <f t="shared" si="389"/>
        <v>0</v>
      </c>
      <c r="D1579" s="22" t="b">
        <f t="shared" si="390"/>
        <v>0</v>
      </c>
      <c r="E1579" s="22" t="b">
        <f t="shared" si="391"/>
        <v>0</v>
      </c>
      <c r="F1579" s="22" t="b">
        <f t="shared" si="386"/>
        <v>0</v>
      </c>
      <c r="G1579" s="22" t="b">
        <f t="shared" si="401"/>
        <v>0</v>
      </c>
      <c r="H1579" s="22" t="b">
        <f t="shared" si="392"/>
        <v>0</v>
      </c>
      <c r="I1579" s="22" t="b">
        <f t="shared" si="399"/>
        <v>0</v>
      </c>
      <c r="J1579" s="22" t="b">
        <f t="shared" si="393"/>
        <v>0</v>
      </c>
      <c r="K1579" s="3" t="str">
        <f>IF(AND(J1579,RIGHT(Y1579)="통"),Y1579,"")</f>
        <v/>
      </c>
      <c r="L1579" s="3" t="str">
        <f t="shared" si="394"/>
        <v/>
      </c>
      <c r="M1579" s="3" t="str">
        <f t="shared" si="395"/>
        <v/>
      </c>
      <c r="N1579" s="64" t="str">
        <f t="shared" si="400"/>
        <v/>
      </c>
      <c r="O1579" s="3" t="str">
        <f>IF(I1579,IF(I1580,CONCATENATE(Y1579,O1580),Y1579),"")</f>
        <v/>
      </c>
      <c r="P1579" s="19" t="str">
        <f>IF(G1579,O1579,IF(D1579,Y1579,""))</f>
        <v/>
      </c>
      <c r="Q1579" s="23">
        <f>_xlfn.XLOOKUP(R1579,summary!C1:C36,summary!B1:B36)</f>
        <v>43840</v>
      </c>
      <c r="R1579" s="24" t="str">
        <f t="shared" si="396"/>
        <v>보정동</v>
      </c>
      <c r="S1579" s="24" t="str">
        <f>IF(J1579,Y1579,S1578)</f>
        <v>보정22통</v>
      </c>
      <c r="T1579" s="24" t="str">
        <f>IF(J1579,P1580,T1578)</f>
        <v>(보정동, 신촌마을포스홈타운1단지)</v>
      </c>
      <c r="U1579" s="24" t="str">
        <f t="shared" si="397"/>
        <v>보정</v>
      </c>
      <c r="V1579" s="25">
        <f>IF(J1579,M1579,V1578)</f>
        <v>22</v>
      </c>
      <c r="W1579" s="25">
        <f t="shared" si="398"/>
        <v>9</v>
      </c>
      <c r="X1579" s="26"/>
      <c r="Y1579" s="7"/>
      <c r="Z1579" s="2" t="s">
        <v>114</v>
      </c>
      <c r="AA1579" s="2" t="s">
        <v>1843</v>
      </c>
      <c r="AB1579" s="5"/>
      <c r="AC1579" s="5"/>
      <c r="AD1579" s="5"/>
      <c r="AE1579" s="5"/>
      <c r="AF1579" s="5"/>
      <c r="AG1579" s="5"/>
    </row>
    <row r="1580" spans="1:33" ht="15.95" customHeight="1" x14ac:dyDescent="0.3">
      <c r="A1580" s="22" t="b">
        <f t="shared" si="387"/>
        <v>0</v>
      </c>
      <c r="B1580" s="22" t="b">
        <f t="shared" si="388"/>
        <v>0</v>
      </c>
      <c r="C1580" s="22" t="b">
        <f t="shared" si="389"/>
        <v>0</v>
      </c>
      <c r="D1580" s="22" t="b">
        <f t="shared" si="390"/>
        <v>0</v>
      </c>
      <c r="E1580" s="22" t="b">
        <f t="shared" si="391"/>
        <v>0</v>
      </c>
      <c r="F1580" s="22" t="b">
        <f t="shared" si="386"/>
        <v>0</v>
      </c>
      <c r="G1580" s="22" t="b">
        <f t="shared" si="401"/>
        <v>0</v>
      </c>
      <c r="H1580" s="22" t="b">
        <f t="shared" si="392"/>
        <v>0</v>
      </c>
      <c r="I1580" s="22" t="b">
        <f t="shared" si="399"/>
        <v>0</v>
      </c>
      <c r="J1580" s="22" t="b">
        <f t="shared" si="393"/>
        <v>0</v>
      </c>
      <c r="K1580" s="3" t="str">
        <f>IF(AND(J1580,RIGHT(Y1580)="통"),Y1580,"")</f>
        <v/>
      </c>
      <c r="L1580" s="3" t="str">
        <f t="shared" si="394"/>
        <v/>
      </c>
      <c r="M1580" s="3" t="str">
        <f t="shared" si="395"/>
        <v/>
      </c>
      <c r="N1580" s="64" t="str">
        <f t="shared" si="400"/>
        <v/>
      </c>
      <c r="O1580" s="3" t="str">
        <f>IF(I1580,IF(I1581,CONCATENATE(Y1580,O1581),Y1580),"")</f>
        <v/>
      </c>
      <c r="P1580" s="19" t="str">
        <f>IF(G1580,O1580,IF(D1580,Y1580,""))</f>
        <v/>
      </c>
      <c r="Q1580" s="23">
        <f>_xlfn.XLOOKUP(R1580,summary!C1:C36,summary!B1:B36)</f>
        <v>43840</v>
      </c>
      <c r="R1580" s="24" t="str">
        <f t="shared" si="396"/>
        <v>보정동</v>
      </c>
      <c r="S1580" s="24" t="str">
        <f>IF(J1580,Y1580,S1579)</f>
        <v>보정22통</v>
      </c>
      <c r="T1580" s="24" t="str">
        <f>IF(J1580,P1581,T1579)</f>
        <v>(보정동, 신촌마을포스홈타운1단지)</v>
      </c>
      <c r="U1580" s="24" t="str">
        <f t="shared" si="397"/>
        <v>보정</v>
      </c>
      <c r="V1580" s="25">
        <f>IF(J1580,M1580,V1579)</f>
        <v>22</v>
      </c>
      <c r="W1580" s="25">
        <f t="shared" si="398"/>
        <v>10</v>
      </c>
      <c r="X1580" s="26"/>
      <c r="Y1580" s="7"/>
      <c r="Z1580" s="2" t="s">
        <v>116</v>
      </c>
      <c r="AA1580" s="2" t="s">
        <v>1844</v>
      </c>
      <c r="AB1580" s="5"/>
      <c r="AC1580" s="5"/>
      <c r="AD1580" s="5"/>
      <c r="AE1580" s="5"/>
      <c r="AF1580" s="5"/>
      <c r="AG1580" s="5"/>
    </row>
    <row r="1581" spans="1:33" ht="15.95" customHeight="1" x14ac:dyDescent="0.3">
      <c r="A1581" s="22" t="b">
        <f t="shared" si="387"/>
        <v>0</v>
      </c>
      <c r="B1581" s="22" t="b">
        <f t="shared" si="388"/>
        <v>0</v>
      </c>
      <c r="C1581" s="22" t="b">
        <f t="shared" si="389"/>
        <v>0</v>
      </c>
      <c r="D1581" s="22" t="b">
        <f t="shared" si="390"/>
        <v>0</v>
      </c>
      <c r="E1581" s="22" t="b">
        <f t="shared" si="391"/>
        <v>0</v>
      </c>
      <c r="F1581" s="22" t="b">
        <f t="shared" si="386"/>
        <v>0</v>
      </c>
      <c r="G1581" s="22" t="b">
        <f t="shared" si="401"/>
        <v>0</v>
      </c>
      <c r="H1581" s="22" t="b">
        <f t="shared" si="392"/>
        <v>0</v>
      </c>
      <c r="I1581" s="22" t="b">
        <f t="shared" si="399"/>
        <v>0</v>
      </c>
      <c r="J1581" s="22" t="b">
        <f t="shared" si="393"/>
        <v>0</v>
      </c>
      <c r="K1581" s="3" t="str">
        <f>IF(AND(J1581,RIGHT(Y1581)="통"),Y1581,"")</f>
        <v/>
      </c>
      <c r="L1581" s="3" t="str">
        <f t="shared" si="394"/>
        <v/>
      </c>
      <c r="M1581" s="3" t="str">
        <f t="shared" si="395"/>
        <v/>
      </c>
      <c r="N1581" s="64" t="str">
        <f t="shared" si="400"/>
        <v/>
      </c>
      <c r="O1581" s="3" t="str">
        <f>IF(I1581,IF(I1582,CONCATENATE(Y1581,O1582),Y1581),"")</f>
        <v/>
      </c>
      <c r="P1581" s="19" t="str">
        <f>IF(G1581,O1581,IF(D1581,Y1581,""))</f>
        <v/>
      </c>
      <c r="Q1581" s="23">
        <f>_xlfn.XLOOKUP(R1581,summary!C1:C36,summary!B1:B36)</f>
        <v>43840</v>
      </c>
      <c r="R1581" s="24" t="str">
        <f t="shared" si="396"/>
        <v>보정동</v>
      </c>
      <c r="S1581" s="24" t="str">
        <f>IF(J1581,Y1581,S1580)</f>
        <v>보정22통</v>
      </c>
      <c r="T1581" s="24" t="str">
        <f>IF(J1581,P1582,T1580)</f>
        <v>(보정동, 신촌마을포스홈타운1단지)</v>
      </c>
      <c r="U1581" s="24" t="str">
        <f t="shared" si="397"/>
        <v>보정</v>
      </c>
      <c r="V1581" s="25">
        <f>IF(J1581,M1581,V1580)</f>
        <v>22</v>
      </c>
      <c r="W1581" s="25">
        <f t="shared" si="398"/>
        <v>11</v>
      </c>
      <c r="X1581" s="26"/>
      <c r="Y1581" s="7"/>
      <c r="Z1581" s="2" t="s">
        <v>118</v>
      </c>
      <c r="AA1581" s="2" t="s">
        <v>1845</v>
      </c>
      <c r="AB1581" s="5"/>
      <c r="AC1581" s="5"/>
      <c r="AD1581" s="5"/>
      <c r="AE1581" s="5"/>
      <c r="AF1581" s="5"/>
      <c r="AG1581" s="5"/>
    </row>
    <row r="1582" spans="1:33" ht="15.95" customHeight="1" x14ac:dyDescent="0.3">
      <c r="A1582" s="22" t="b">
        <f t="shared" si="387"/>
        <v>1</v>
      </c>
      <c r="B1582" s="22" t="b">
        <f t="shared" si="388"/>
        <v>0</v>
      </c>
      <c r="C1582" s="22" t="b">
        <f t="shared" si="389"/>
        <v>0</v>
      </c>
      <c r="D1582" s="22" t="b">
        <f t="shared" si="390"/>
        <v>0</v>
      </c>
      <c r="E1582" s="22" t="b">
        <f t="shared" si="391"/>
        <v>0</v>
      </c>
      <c r="F1582" s="22" t="b">
        <f t="shared" si="386"/>
        <v>0</v>
      </c>
      <c r="G1582" s="22" t="b">
        <f t="shared" si="401"/>
        <v>0</v>
      </c>
      <c r="H1582" s="22" t="b">
        <f t="shared" si="392"/>
        <v>0</v>
      </c>
      <c r="I1582" s="22" t="b">
        <f t="shared" si="399"/>
        <v>0</v>
      </c>
      <c r="J1582" s="22" t="b">
        <f t="shared" si="393"/>
        <v>1</v>
      </c>
      <c r="K1582" s="3" t="str">
        <f>IF(AND(J1582,RIGHT(Y1582)="통"),Y1582,"")</f>
        <v>보정23통</v>
      </c>
      <c r="L1582" s="3" t="str">
        <f t="shared" si="394"/>
        <v>23</v>
      </c>
      <c r="M1582" s="22">
        <f t="shared" si="395"/>
        <v>23</v>
      </c>
      <c r="N1582" s="64" t="str">
        <f t="shared" si="400"/>
        <v>보정</v>
      </c>
      <c r="O1582" s="3" t="str">
        <f>IF(I1582,IF(I1583,CONCATENATE(Y1582,O1583),Y1582),"")</f>
        <v/>
      </c>
      <c r="P1582" s="19" t="str">
        <f>IF(G1582,O1582,IF(D1582,Y1582,""))</f>
        <v/>
      </c>
      <c r="Q1582" s="23">
        <f>_xlfn.XLOOKUP(R1582,summary!C1:C36,summary!B1:B36)</f>
        <v>43840</v>
      </c>
      <c r="R1582" s="24" t="str">
        <f t="shared" si="396"/>
        <v>보정동</v>
      </c>
      <c r="S1582" s="24" t="str">
        <f>IF(J1582,Y1582,S1581)</f>
        <v>보정23통</v>
      </c>
      <c r="T1582" s="24" t="str">
        <f>IF(J1582,P1583,T1581)</f>
        <v>(보정동, 신촌마을포스홈타운1단지)</v>
      </c>
      <c r="U1582" s="24" t="str">
        <f t="shared" si="397"/>
        <v>보정</v>
      </c>
      <c r="V1582" s="25">
        <f>IF(J1582,M1582,V1581)</f>
        <v>23</v>
      </c>
      <c r="W1582" s="25">
        <f t="shared" si="398"/>
        <v>1</v>
      </c>
      <c r="X1582" s="26"/>
      <c r="Y1582" s="2" t="s">
        <v>1846</v>
      </c>
      <c r="Z1582" s="2" t="s">
        <v>79</v>
      </c>
      <c r="AA1582" s="2" t="s">
        <v>1847</v>
      </c>
      <c r="AB1582" s="5"/>
      <c r="AC1582" s="5"/>
      <c r="AD1582" s="5"/>
      <c r="AE1582" s="5"/>
      <c r="AF1582" s="5"/>
      <c r="AG1582" s="5"/>
    </row>
    <row r="1583" spans="1:33" ht="15.95" customHeight="1" x14ac:dyDescent="0.3">
      <c r="A1583" s="22" t="b">
        <f t="shared" si="387"/>
        <v>1</v>
      </c>
      <c r="B1583" s="22" t="b">
        <f t="shared" si="388"/>
        <v>1</v>
      </c>
      <c r="C1583" s="22" t="b">
        <f t="shared" si="389"/>
        <v>0</v>
      </c>
      <c r="D1583" s="22" t="b">
        <f t="shared" si="390"/>
        <v>0</v>
      </c>
      <c r="E1583" s="22" t="b">
        <f t="shared" si="391"/>
        <v>1</v>
      </c>
      <c r="F1583" s="22" t="b">
        <f t="shared" ref="F1583:F1646" si="402">_xlfn.XOR(B1583,C1583)</f>
        <v>1</v>
      </c>
      <c r="G1583" s="22" t="b">
        <f t="shared" si="401"/>
        <v>1</v>
      </c>
      <c r="H1583" s="22" t="b">
        <f t="shared" si="392"/>
        <v>0</v>
      </c>
      <c r="I1583" s="22" t="b">
        <f t="shared" si="399"/>
        <v>1</v>
      </c>
      <c r="J1583" s="22" t="b">
        <f t="shared" si="393"/>
        <v>0</v>
      </c>
      <c r="K1583" s="3" t="str">
        <f>IF(AND(J1583,RIGHT(Y1583)="통"),Y1583,"")</f>
        <v/>
      </c>
      <c r="L1583" s="3" t="str">
        <f t="shared" si="394"/>
        <v/>
      </c>
      <c r="M1583" s="3" t="str">
        <f t="shared" si="395"/>
        <v/>
      </c>
      <c r="N1583" s="64" t="str">
        <f t="shared" si="400"/>
        <v/>
      </c>
      <c r="O1583" s="3" t="str">
        <f>IF(I1583,IF(I1584,CONCATENATE(Y1583,O1584),Y1583),"")</f>
        <v>(보정동, 신촌마을포스홈타운1단지)</v>
      </c>
      <c r="P1583" s="19" t="str">
        <f>IF(G1583,O1583,IF(D1583,Y1583,""))</f>
        <v>(보정동, 신촌마을포스홈타운1단지)</v>
      </c>
      <c r="Q1583" s="23">
        <f>_xlfn.XLOOKUP(R1583,summary!C1:C36,summary!B1:B36)</f>
        <v>43840</v>
      </c>
      <c r="R1583" s="24" t="str">
        <f t="shared" si="396"/>
        <v>보정동</v>
      </c>
      <c r="S1583" s="24" t="str">
        <f>IF(J1583,Y1583,S1582)</f>
        <v>보정23통</v>
      </c>
      <c r="T1583" s="24" t="str">
        <f>IF(J1583,P1584,T1582)</f>
        <v>(보정동, 신촌마을포스홈타운1단지)</v>
      </c>
      <c r="U1583" s="24" t="str">
        <f t="shared" si="397"/>
        <v>보정</v>
      </c>
      <c r="V1583" s="25">
        <f>IF(J1583,M1583,V1582)</f>
        <v>23</v>
      </c>
      <c r="W1583" s="25">
        <f t="shared" si="398"/>
        <v>2</v>
      </c>
      <c r="X1583" s="26"/>
      <c r="Y1583" s="2" t="s">
        <v>1600</v>
      </c>
      <c r="Z1583" s="2" t="s">
        <v>81</v>
      </c>
      <c r="AA1583" s="2" t="s">
        <v>1848</v>
      </c>
      <c r="AB1583" s="5"/>
      <c r="AC1583" s="5"/>
      <c r="AD1583" s="5"/>
      <c r="AE1583" s="5"/>
      <c r="AF1583" s="5"/>
      <c r="AG1583" s="5"/>
    </row>
    <row r="1584" spans="1:33" ht="15.95" customHeight="1" x14ac:dyDescent="0.3">
      <c r="A1584" s="22" t="b">
        <f t="shared" si="387"/>
        <v>1</v>
      </c>
      <c r="B1584" s="22" t="b">
        <f t="shared" si="388"/>
        <v>0</v>
      </c>
      <c r="C1584" s="22" t="b">
        <f t="shared" si="389"/>
        <v>0</v>
      </c>
      <c r="D1584" s="22" t="b">
        <f t="shared" si="390"/>
        <v>0</v>
      </c>
      <c r="E1584" s="22" t="b">
        <f t="shared" si="391"/>
        <v>0</v>
      </c>
      <c r="F1584" s="22" t="b">
        <f t="shared" si="402"/>
        <v>0</v>
      </c>
      <c r="G1584" s="22" t="b">
        <f t="shared" si="401"/>
        <v>0</v>
      </c>
      <c r="H1584" s="22" t="b">
        <f t="shared" si="392"/>
        <v>0</v>
      </c>
      <c r="I1584" s="22" t="b">
        <f t="shared" si="399"/>
        <v>1</v>
      </c>
      <c r="J1584" s="22" t="b">
        <f t="shared" si="393"/>
        <v>0</v>
      </c>
      <c r="K1584" s="3" t="str">
        <f>IF(AND(J1584,RIGHT(Y1584)="통"),Y1584,"")</f>
        <v/>
      </c>
      <c r="L1584" s="3" t="str">
        <f t="shared" si="394"/>
        <v/>
      </c>
      <c r="M1584" s="3" t="str">
        <f t="shared" si="395"/>
        <v/>
      </c>
      <c r="N1584" s="64" t="str">
        <f t="shared" si="400"/>
        <v/>
      </c>
      <c r="O1584" s="3" t="str">
        <f>IF(I1584,IF(I1585,CONCATENATE(Y1584,O1585),Y1584),"")</f>
        <v>신촌마을포스홈타운1단지)</v>
      </c>
      <c r="P1584" s="19" t="str">
        <f>IF(G1584,O1584,IF(D1584,Y1584,""))</f>
        <v/>
      </c>
      <c r="Q1584" s="23">
        <f>_xlfn.XLOOKUP(R1584,summary!C1:C36,summary!B1:B36)</f>
        <v>43840</v>
      </c>
      <c r="R1584" s="24" t="str">
        <f t="shared" si="396"/>
        <v>보정동</v>
      </c>
      <c r="S1584" s="24" t="str">
        <f>IF(J1584,Y1584,S1583)</f>
        <v>보정23통</v>
      </c>
      <c r="T1584" s="24" t="str">
        <f>IF(J1584,P1585,T1583)</f>
        <v>(보정동, 신촌마을포스홈타운1단지)</v>
      </c>
      <c r="U1584" s="24" t="str">
        <f t="shared" si="397"/>
        <v>보정</v>
      </c>
      <c r="V1584" s="25">
        <f>IF(J1584,M1584,V1583)</f>
        <v>23</v>
      </c>
      <c r="W1584" s="25">
        <f t="shared" si="398"/>
        <v>3</v>
      </c>
      <c r="X1584" s="26"/>
      <c r="Y1584" s="2" t="s">
        <v>1834</v>
      </c>
      <c r="Z1584" s="2" t="s">
        <v>83</v>
      </c>
      <c r="AA1584" s="2" t="s">
        <v>1849</v>
      </c>
      <c r="AB1584" s="5"/>
      <c r="AC1584" s="5"/>
      <c r="AD1584" s="5"/>
      <c r="AE1584" s="5"/>
      <c r="AF1584" s="5"/>
      <c r="AG1584" s="5"/>
    </row>
    <row r="1585" spans="1:33" ht="15.95" customHeight="1" x14ac:dyDescent="0.3">
      <c r="A1585" s="22" t="b">
        <f t="shared" si="387"/>
        <v>1</v>
      </c>
      <c r="B1585" s="22" t="b">
        <f t="shared" si="388"/>
        <v>0</v>
      </c>
      <c r="C1585" s="22" t="b">
        <f t="shared" si="389"/>
        <v>0</v>
      </c>
      <c r="D1585" s="22" t="b">
        <f t="shared" si="390"/>
        <v>0</v>
      </c>
      <c r="E1585" s="22" t="b">
        <f t="shared" si="391"/>
        <v>0</v>
      </c>
      <c r="F1585" s="22" t="b">
        <f t="shared" si="402"/>
        <v>0</v>
      </c>
      <c r="G1585" s="22" t="b">
        <f t="shared" si="401"/>
        <v>0</v>
      </c>
      <c r="H1585" s="22" t="b">
        <f t="shared" si="392"/>
        <v>0</v>
      </c>
      <c r="I1585" s="22" t="b">
        <f t="shared" si="399"/>
        <v>1</v>
      </c>
      <c r="J1585" s="22" t="b">
        <f t="shared" si="393"/>
        <v>0</v>
      </c>
      <c r="K1585" s="3" t="str">
        <f>IF(AND(J1585,RIGHT(Y1585)="통"),Y1585,"")</f>
        <v/>
      </c>
      <c r="L1585" s="3" t="str">
        <f t="shared" si="394"/>
        <v/>
      </c>
      <c r="M1585" s="3" t="str">
        <f t="shared" si="395"/>
        <v/>
      </c>
      <c r="N1585" s="64" t="str">
        <f t="shared" si="400"/>
        <v/>
      </c>
      <c r="O1585" s="3" t="str">
        <f>IF(I1585,IF(I1586,CONCATENATE(Y1585,O1586),Y1585),"")</f>
        <v>포스홈타운1단지)</v>
      </c>
      <c r="P1585" s="19" t="str">
        <f>IF(G1585,O1585,IF(D1585,Y1585,""))</f>
        <v/>
      </c>
      <c r="Q1585" s="23">
        <f>_xlfn.XLOOKUP(R1585,summary!C1:C36,summary!B1:B36)</f>
        <v>43840</v>
      </c>
      <c r="R1585" s="24" t="str">
        <f t="shared" si="396"/>
        <v>보정동</v>
      </c>
      <c r="S1585" s="24" t="str">
        <f>IF(J1585,Y1585,S1584)</f>
        <v>보정23통</v>
      </c>
      <c r="T1585" s="24" t="str">
        <f>IF(J1585,P1586,T1584)</f>
        <v>(보정동, 신촌마을포스홈타운1단지)</v>
      </c>
      <c r="U1585" s="24" t="str">
        <f t="shared" si="397"/>
        <v>보정</v>
      </c>
      <c r="V1585" s="25">
        <f>IF(J1585,M1585,V1584)</f>
        <v>23</v>
      </c>
      <c r="W1585" s="25">
        <f t="shared" si="398"/>
        <v>4</v>
      </c>
      <c r="X1585" s="26"/>
      <c r="Y1585" s="2" t="s">
        <v>1836</v>
      </c>
      <c r="Z1585" s="2" t="s">
        <v>90</v>
      </c>
      <c r="AA1585" s="2" t="s">
        <v>1850</v>
      </c>
      <c r="AB1585" s="5"/>
      <c r="AC1585" s="5"/>
      <c r="AD1585" s="5"/>
      <c r="AE1585" s="5"/>
      <c r="AF1585" s="5"/>
      <c r="AG1585" s="5"/>
    </row>
    <row r="1586" spans="1:33" ht="15.95" customHeight="1" x14ac:dyDescent="0.3">
      <c r="A1586" s="22" t="b">
        <f t="shared" si="387"/>
        <v>1</v>
      </c>
      <c r="B1586" s="22" t="b">
        <f t="shared" si="388"/>
        <v>0</v>
      </c>
      <c r="C1586" s="22" t="b">
        <f t="shared" si="389"/>
        <v>1</v>
      </c>
      <c r="D1586" s="22" t="b">
        <f t="shared" si="390"/>
        <v>0</v>
      </c>
      <c r="E1586" s="22" t="b">
        <f t="shared" si="391"/>
        <v>1</v>
      </c>
      <c r="F1586" s="22" t="b">
        <f t="shared" si="402"/>
        <v>1</v>
      </c>
      <c r="G1586" s="22" t="b">
        <f t="shared" si="401"/>
        <v>0</v>
      </c>
      <c r="H1586" s="22" t="b">
        <f t="shared" si="392"/>
        <v>1</v>
      </c>
      <c r="I1586" s="22" t="b">
        <f t="shared" si="399"/>
        <v>1</v>
      </c>
      <c r="J1586" s="22" t="b">
        <f t="shared" si="393"/>
        <v>0</v>
      </c>
      <c r="K1586" s="3" t="str">
        <f>IF(AND(J1586,RIGHT(Y1586)="통"),Y1586,"")</f>
        <v/>
      </c>
      <c r="L1586" s="3" t="str">
        <f t="shared" si="394"/>
        <v/>
      </c>
      <c r="M1586" s="3" t="str">
        <f t="shared" si="395"/>
        <v/>
      </c>
      <c r="N1586" s="64" t="str">
        <f t="shared" si="400"/>
        <v/>
      </c>
      <c r="O1586" s="3" t="str">
        <f>IF(I1586,IF(I1587,CONCATENATE(Y1586,O1587),Y1586),"")</f>
        <v>1단지)</v>
      </c>
      <c r="P1586" s="19" t="str">
        <f>IF(G1586,O1586,IF(D1586,Y1586,""))</f>
        <v/>
      </c>
      <c r="Q1586" s="23">
        <f>_xlfn.XLOOKUP(R1586,summary!C1:C36,summary!B1:B36)</f>
        <v>43840</v>
      </c>
      <c r="R1586" s="24" t="str">
        <f t="shared" si="396"/>
        <v>보정동</v>
      </c>
      <c r="S1586" s="24" t="str">
        <f>IF(J1586,Y1586,S1585)</f>
        <v>보정23통</v>
      </c>
      <c r="T1586" s="24" t="str">
        <f>IF(J1586,P1587,T1585)</f>
        <v>(보정동, 신촌마을포스홈타운1단지)</v>
      </c>
      <c r="U1586" s="24" t="str">
        <f t="shared" si="397"/>
        <v>보정</v>
      </c>
      <c r="V1586" s="25">
        <f>IF(J1586,M1586,V1585)</f>
        <v>23</v>
      </c>
      <c r="W1586" s="25">
        <f t="shared" si="398"/>
        <v>5</v>
      </c>
      <c r="X1586" s="26"/>
      <c r="Y1586" s="2" t="s">
        <v>1838</v>
      </c>
      <c r="Z1586" s="2" t="s">
        <v>106</v>
      </c>
      <c r="AA1586" s="2" t="s">
        <v>1851</v>
      </c>
      <c r="AB1586" s="5"/>
      <c r="AC1586" s="5"/>
      <c r="AD1586" s="5"/>
      <c r="AE1586" s="5"/>
      <c r="AF1586" s="5"/>
      <c r="AG1586" s="5"/>
    </row>
    <row r="1587" spans="1:33" ht="15.95" customHeight="1" x14ac:dyDescent="0.3">
      <c r="A1587" s="22" t="b">
        <f t="shared" si="387"/>
        <v>0</v>
      </c>
      <c r="B1587" s="22" t="b">
        <f t="shared" si="388"/>
        <v>0</v>
      </c>
      <c r="C1587" s="22" t="b">
        <f t="shared" si="389"/>
        <v>0</v>
      </c>
      <c r="D1587" s="22" t="b">
        <f t="shared" si="390"/>
        <v>0</v>
      </c>
      <c r="E1587" s="22" t="b">
        <f t="shared" si="391"/>
        <v>0</v>
      </c>
      <c r="F1587" s="22" t="b">
        <f t="shared" si="402"/>
        <v>0</v>
      </c>
      <c r="G1587" s="22" t="b">
        <f t="shared" si="401"/>
        <v>0</v>
      </c>
      <c r="H1587" s="22" t="b">
        <f t="shared" si="392"/>
        <v>0</v>
      </c>
      <c r="I1587" s="22" t="b">
        <f t="shared" si="399"/>
        <v>0</v>
      </c>
      <c r="J1587" s="22" t="b">
        <f t="shared" si="393"/>
        <v>0</v>
      </c>
      <c r="K1587" s="3" t="str">
        <f>IF(AND(J1587,RIGHT(Y1587)="통"),Y1587,"")</f>
        <v/>
      </c>
      <c r="L1587" s="3" t="str">
        <f t="shared" si="394"/>
        <v/>
      </c>
      <c r="M1587" s="3" t="str">
        <f t="shared" si="395"/>
        <v/>
      </c>
      <c r="N1587" s="64" t="str">
        <f t="shared" si="400"/>
        <v/>
      </c>
      <c r="O1587" s="3" t="str">
        <f>IF(I1587,IF(I1588,CONCATENATE(Y1587,O1588),Y1587),"")</f>
        <v/>
      </c>
      <c r="P1587" s="19" t="str">
        <f>IF(G1587,O1587,IF(D1587,Y1587,""))</f>
        <v/>
      </c>
      <c r="Q1587" s="23">
        <f>_xlfn.XLOOKUP(R1587,summary!C1:C36,summary!B1:B36)</f>
        <v>43840</v>
      </c>
      <c r="R1587" s="24" t="str">
        <f t="shared" si="396"/>
        <v>보정동</v>
      </c>
      <c r="S1587" s="24" t="str">
        <f>IF(J1587,Y1587,S1586)</f>
        <v>보정23통</v>
      </c>
      <c r="T1587" s="24" t="str">
        <f>IF(J1587,P1588,T1586)</f>
        <v>(보정동, 신촌마을포스홈타운1단지)</v>
      </c>
      <c r="U1587" s="24" t="str">
        <f t="shared" si="397"/>
        <v>보정</v>
      </c>
      <c r="V1587" s="25">
        <f>IF(J1587,M1587,V1586)</f>
        <v>23</v>
      </c>
      <c r="W1587" s="25">
        <f t="shared" si="398"/>
        <v>6</v>
      </c>
      <c r="X1587" s="26"/>
      <c r="Y1587" s="7"/>
      <c r="Z1587" s="2" t="s">
        <v>108</v>
      </c>
      <c r="AA1587" s="2" t="s">
        <v>1852</v>
      </c>
      <c r="AB1587" s="5"/>
      <c r="AC1587" s="5"/>
      <c r="AD1587" s="5"/>
      <c r="AE1587" s="5"/>
      <c r="AF1587" s="5"/>
      <c r="AG1587" s="5"/>
    </row>
    <row r="1588" spans="1:33" ht="15.95" customHeight="1" x14ac:dyDescent="0.3">
      <c r="A1588" s="22" t="b">
        <f t="shared" si="387"/>
        <v>0</v>
      </c>
      <c r="B1588" s="22" t="b">
        <f t="shared" si="388"/>
        <v>0</v>
      </c>
      <c r="C1588" s="22" t="b">
        <f t="shared" si="389"/>
        <v>0</v>
      </c>
      <c r="D1588" s="22" t="b">
        <f t="shared" si="390"/>
        <v>0</v>
      </c>
      <c r="E1588" s="22" t="b">
        <f t="shared" si="391"/>
        <v>0</v>
      </c>
      <c r="F1588" s="22" t="b">
        <f t="shared" si="402"/>
        <v>0</v>
      </c>
      <c r="G1588" s="22" t="b">
        <f t="shared" si="401"/>
        <v>0</v>
      </c>
      <c r="H1588" s="22" t="b">
        <f t="shared" si="392"/>
        <v>0</v>
      </c>
      <c r="I1588" s="22" t="b">
        <f t="shared" si="399"/>
        <v>0</v>
      </c>
      <c r="J1588" s="22" t="b">
        <f t="shared" si="393"/>
        <v>0</v>
      </c>
      <c r="K1588" s="3" t="str">
        <f>IF(AND(J1588,RIGHT(Y1588)="통"),Y1588,"")</f>
        <v/>
      </c>
      <c r="L1588" s="3" t="str">
        <f t="shared" si="394"/>
        <v/>
      </c>
      <c r="M1588" s="3" t="str">
        <f t="shared" si="395"/>
        <v/>
      </c>
      <c r="N1588" s="64" t="str">
        <f t="shared" si="400"/>
        <v/>
      </c>
      <c r="O1588" s="3" t="str">
        <f>IF(I1588,IF(I1589,CONCATENATE(Y1588,O1589),Y1588),"")</f>
        <v/>
      </c>
      <c r="P1588" s="19" t="str">
        <f>IF(G1588,O1588,IF(D1588,Y1588,""))</f>
        <v/>
      </c>
      <c r="Q1588" s="23">
        <f>_xlfn.XLOOKUP(R1588,summary!C1:C36,summary!B1:B36)</f>
        <v>43840</v>
      </c>
      <c r="R1588" s="24" t="str">
        <f t="shared" si="396"/>
        <v>보정동</v>
      </c>
      <c r="S1588" s="24" t="str">
        <f>IF(J1588,Y1588,S1587)</f>
        <v>보정23통</v>
      </c>
      <c r="T1588" s="24" t="str">
        <f>IF(J1588,P1589,T1587)</f>
        <v>(보정동, 신촌마을포스홈타운1단지)</v>
      </c>
      <c r="U1588" s="24" t="str">
        <f t="shared" si="397"/>
        <v>보정</v>
      </c>
      <c r="V1588" s="25">
        <f>IF(J1588,M1588,V1587)</f>
        <v>23</v>
      </c>
      <c r="W1588" s="25">
        <f t="shared" si="398"/>
        <v>7</v>
      </c>
      <c r="X1588" s="26"/>
      <c r="Y1588" s="7"/>
      <c r="Z1588" s="2" t="s">
        <v>110</v>
      </c>
      <c r="AA1588" s="2" t="s">
        <v>1853</v>
      </c>
      <c r="AB1588" s="5"/>
      <c r="AC1588" s="5"/>
      <c r="AD1588" s="5"/>
      <c r="AE1588" s="5"/>
      <c r="AF1588" s="5"/>
      <c r="AG1588" s="5"/>
    </row>
    <row r="1589" spans="1:33" ht="15.95" customHeight="1" x14ac:dyDescent="0.3">
      <c r="A1589" s="22" t="b">
        <f t="shared" si="387"/>
        <v>0</v>
      </c>
      <c r="B1589" s="22" t="b">
        <f t="shared" si="388"/>
        <v>0</v>
      </c>
      <c r="C1589" s="22" t="b">
        <f t="shared" si="389"/>
        <v>0</v>
      </c>
      <c r="D1589" s="22" t="b">
        <f t="shared" si="390"/>
        <v>0</v>
      </c>
      <c r="E1589" s="22" t="b">
        <f t="shared" si="391"/>
        <v>0</v>
      </c>
      <c r="F1589" s="22" t="b">
        <f t="shared" si="402"/>
        <v>0</v>
      </c>
      <c r="G1589" s="22" t="b">
        <f t="shared" si="401"/>
        <v>0</v>
      </c>
      <c r="H1589" s="22" t="b">
        <f t="shared" si="392"/>
        <v>0</v>
      </c>
      <c r="I1589" s="22" t="b">
        <f t="shared" si="399"/>
        <v>0</v>
      </c>
      <c r="J1589" s="22" t="b">
        <f t="shared" si="393"/>
        <v>0</v>
      </c>
      <c r="K1589" s="3" t="str">
        <f>IF(AND(J1589,RIGHT(Y1589)="통"),Y1589,"")</f>
        <v/>
      </c>
      <c r="L1589" s="3" t="str">
        <f t="shared" si="394"/>
        <v/>
      </c>
      <c r="M1589" s="3" t="str">
        <f t="shared" si="395"/>
        <v/>
      </c>
      <c r="N1589" s="64" t="str">
        <f t="shared" si="400"/>
        <v/>
      </c>
      <c r="O1589" s="3" t="str">
        <f>IF(I1589,IF(I1590,CONCATENATE(Y1589,O1590),Y1589),"")</f>
        <v/>
      </c>
      <c r="P1589" s="19" t="str">
        <f>IF(G1589,O1589,IF(D1589,Y1589,""))</f>
        <v/>
      </c>
      <c r="Q1589" s="23">
        <f>_xlfn.XLOOKUP(R1589,summary!C1:C36,summary!B1:B36)</f>
        <v>43840</v>
      </c>
      <c r="R1589" s="24" t="str">
        <f t="shared" si="396"/>
        <v>보정동</v>
      </c>
      <c r="S1589" s="24" t="str">
        <f>IF(J1589,Y1589,S1588)</f>
        <v>보정23통</v>
      </c>
      <c r="T1589" s="24" t="str">
        <f>IF(J1589,P1590,T1588)</f>
        <v>(보정동, 신촌마을포스홈타운1단지)</v>
      </c>
      <c r="U1589" s="24" t="str">
        <f t="shared" si="397"/>
        <v>보정</v>
      </c>
      <c r="V1589" s="25">
        <f>IF(J1589,M1589,V1588)</f>
        <v>23</v>
      </c>
      <c r="W1589" s="25">
        <f t="shared" si="398"/>
        <v>8</v>
      </c>
      <c r="X1589" s="26"/>
      <c r="Y1589" s="7"/>
      <c r="Z1589" s="2" t="s">
        <v>112</v>
      </c>
      <c r="AA1589" s="2" t="s">
        <v>1854</v>
      </c>
      <c r="AB1589" s="5"/>
      <c r="AC1589" s="5"/>
      <c r="AD1589" s="5"/>
      <c r="AE1589" s="5"/>
      <c r="AF1589" s="5"/>
      <c r="AG1589" s="5"/>
    </row>
    <row r="1590" spans="1:33" ht="15.95" customHeight="1" x14ac:dyDescent="0.3">
      <c r="A1590" s="22" t="b">
        <f t="shared" si="387"/>
        <v>0</v>
      </c>
      <c r="B1590" s="22" t="b">
        <f t="shared" si="388"/>
        <v>0</v>
      </c>
      <c r="C1590" s="22" t="b">
        <f t="shared" si="389"/>
        <v>0</v>
      </c>
      <c r="D1590" s="22" t="b">
        <f t="shared" si="390"/>
        <v>0</v>
      </c>
      <c r="E1590" s="22" t="b">
        <f t="shared" si="391"/>
        <v>0</v>
      </c>
      <c r="F1590" s="22" t="b">
        <f t="shared" si="402"/>
        <v>0</v>
      </c>
      <c r="G1590" s="22" t="b">
        <f t="shared" si="401"/>
        <v>0</v>
      </c>
      <c r="H1590" s="22" t="b">
        <f t="shared" si="392"/>
        <v>0</v>
      </c>
      <c r="I1590" s="22" t="b">
        <f t="shared" si="399"/>
        <v>0</v>
      </c>
      <c r="J1590" s="22" t="b">
        <f t="shared" si="393"/>
        <v>0</v>
      </c>
      <c r="K1590" s="3" t="str">
        <f>IF(AND(J1590,RIGHT(Y1590)="통"),Y1590,"")</f>
        <v/>
      </c>
      <c r="L1590" s="3" t="str">
        <f t="shared" si="394"/>
        <v/>
      </c>
      <c r="M1590" s="3" t="str">
        <f t="shared" si="395"/>
        <v/>
      </c>
      <c r="N1590" s="64" t="str">
        <f t="shared" si="400"/>
        <v/>
      </c>
      <c r="O1590" s="3" t="str">
        <f>IF(I1590,IF(I1591,CONCATENATE(Y1590,O1591),Y1590),"")</f>
        <v/>
      </c>
      <c r="P1590" s="19" t="str">
        <f>IF(G1590,O1590,IF(D1590,Y1590,""))</f>
        <v/>
      </c>
      <c r="Q1590" s="23">
        <f>_xlfn.XLOOKUP(R1590,summary!C1:C36,summary!B1:B36)</f>
        <v>43840</v>
      </c>
      <c r="R1590" s="24" t="str">
        <f t="shared" si="396"/>
        <v>보정동</v>
      </c>
      <c r="S1590" s="24" t="str">
        <f>IF(J1590,Y1590,S1589)</f>
        <v>보정23통</v>
      </c>
      <c r="T1590" s="24" t="str">
        <f>IF(J1590,P1591,T1589)</f>
        <v>(보정동, 신촌마을포스홈타운1단지)</v>
      </c>
      <c r="U1590" s="24" t="str">
        <f t="shared" si="397"/>
        <v>보정</v>
      </c>
      <c r="V1590" s="25">
        <f>IF(J1590,M1590,V1589)</f>
        <v>23</v>
      </c>
      <c r="W1590" s="25">
        <f t="shared" si="398"/>
        <v>9</v>
      </c>
      <c r="X1590" s="26"/>
      <c r="Y1590" s="7"/>
      <c r="Z1590" s="2" t="s">
        <v>114</v>
      </c>
      <c r="AA1590" s="2" t="s">
        <v>1855</v>
      </c>
      <c r="AB1590" s="5"/>
      <c r="AC1590" s="5"/>
      <c r="AD1590" s="5"/>
      <c r="AE1590" s="5"/>
      <c r="AF1590" s="5"/>
      <c r="AG1590" s="5"/>
    </row>
    <row r="1591" spans="1:33" ht="15.95" customHeight="1" x14ac:dyDescent="0.3">
      <c r="A1591" s="22" t="b">
        <f t="shared" si="387"/>
        <v>0</v>
      </c>
      <c r="B1591" s="22" t="b">
        <f t="shared" si="388"/>
        <v>0</v>
      </c>
      <c r="C1591" s="22" t="b">
        <f t="shared" si="389"/>
        <v>0</v>
      </c>
      <c r="D1591" s="22" t="b">
        <f t="shared" si="390"/>
        <v>0</v>
      </c>
      <c r="E1591" s="22" t="b">
        <f t="shared" si="391"/>
        <v>0</v>
      </c>
      <c r="F1591" s="22" t="b">
        <f t="shared" si="402"/>
        <v>0</v>
      </c>
      <c r="G1591" s="22" t="b">
        <f t="shared" si="401"/>
        <v>0</v>
      </c>
      <c r="H1591" s="22" t="b">
        <f t="shared" si="392"/>
        <v>0</v>
      </c>
      <c r="I1591" s="22" t="b">
        <f t="shared" si="399"/>
        <v>0</v>
      </c>
      <c r="J1591" s="22" t="b">
        <f t="shared" si="393"/>
        <v>0</v>
      </c>
      <c r="K1591" s="3" t="str">
        <f>IF(AND(J1591,RIGHT(Y1591)="통"),Y1591,"")</f>
        <v/>
      </c>
      <c r="L1591" s="3" t="str">
        <f t="shared" si="394"/>
        <v/>
      </c>
      <c r="M1591" s="3" t="str">
        <f t="shared" si="395"/>
        <v/>
      </c>
      <c r="N1591" s="64" t="str">
        <f t="shared" si="400"/>
        <v/>
      </c>
      <c r="O1591" s="3" t="str">
        <f>IF(I1591,IF(I1592,CONCATENATE(Y1591,O1592),Y1591),"")</f>
        <v/>
      </c>
      <c r="P1591" s="19" t="str">
        <f>IF(G1591,O1591,IF(D1591,Y1591,""))</f>
        <v/>
      </c>
      <c r="Q1591" s="23">
        <f>_xlfn.XLOOKUP(R1591,summary!C1:C36,summary!B1:B36)</f>
        <v>43840</v>
      </c>
      <c r="R1591" s="24" t="str">
        <f t="shared" si="396"/>
        <v>보정동</v>
      </c>
      <c r="S1591" s="24" t="str">
        <f>IF(J1591,Y1591,S1590)</f>
        <v>보정23통</v>
      </c>
      <c r="T1591" s="24" t="str">
        <f>IF(J1591,P1592,T1590)</f>
        <v>(보정동, 신촌마을포스홈타운1단지)</v>
      </c>
      <c r="U1591" s="24" t="str">
        <f t="shared" si="397"/>
        <v>보정</v>
      </c>
      <c r="V1591" s="25">
        <f>IF(J1591,M1591,V1590)</f>
        <v>23</v>
      </c>
      <c r="W1591" s="25">
        <f t="shared" si="398"/>
        <v>10</v>
      </c>
      <c r="X1591" s="26"/>
      <c r="Y1591" s="7"/>
      <c r="Z1591" s="2" t="s">
        <v>116</v>
      </c>
      <c r="AA1591" s="2" t="s">
        <v>1856</v>
      </c>
      <c r="AB1591" s="5"/>
      <c r="AC1591" s="5"/>
      <c r="AD1591" s="5"/>
      <c r="AE1591" s="5"/>
      <c r="AF1591" s="5"/>
      <c r="AG1591" s="5"/>
    </row>
    <row r="1592" spans="1:33" ht="15.95" customHeight="1" x14ac:dyDescent="0.3">
      <c r="A1592" s="22" t="b">
        <f t="shared" si="387"/>
        <v>0</v>
      </c>
      <c r="B1592" s="22" t="b">
        <f t="shared" si="388"/>
        <v>0</v>
      </c>
      <c r="C1592" s="22" t="b">
        <f t="shared" si="389"/>
        <v>0</v>
      </c>
      <c r="D1592" s="22" t="b">
        <f t="shared" si="390"/>
        <v>0</v>
      </c>
      <c r="E1592" s="22" t="b">
        <f t="shared" si="391"/>
        <v>0</v>
      </c>
      <c r="F1592" s="22" t="b">
        <f t="shared" si="402"/>
        <v>0</v>
      </c>
      <c r="G1592" s="22" t="b">
        <f t="shared" si="401"/>
        <v>0</v>
      </c>
      <c r="H1592" s="22" t="b">
        <f t="shared" si="392"/>
        <v>0</v>
      </c>
      <c r="I1592" s="22" t="b">
        <f t="shared" si="399"/>
        <v>0</v>
      </c>
      <c r="J1592" s="22" t="b">
        <f t="shared" si="393"/>
        <v>0</v>
      </c>
      <c r="K1592" s="3" t="str">
        <f>IF(AND(J1592,RIGHT(Y1592)="통"),Y1592,"")</f>
        <v/>
      </c>
      <c r="L1592" s="3" t="str">
        <f t="shared" si="394"/>
        <v/>
      </c>
      <c r="M1592" s="3" t="str">
        <f t="shared" si="395"/>
        <v/>
      </c>
      <c r="N1592" s="64" t="str">
        <f t="shared" si="400"/>
        <v/>
      </c>
      <c r="O1592" s="3" t="str">
        <f>IF(I1592,IF(I1593,CONCATENATE(Y1592,O1593),Y1592),"")</f>
        <v/>
      </c>
      <c r="P1592" s="19" t="str">
        <f>IF(G1592,O1592,IF(D1592,Y1592,""))</f>
        <v/>
      </c>
      <c r="Q1592" s="23">
        <f>_xlfn.XLOOKUP(R1592,summary!C1:C36,summary!B1:B36)</f>
        <v>43840</v>
      </c>
      <c r="R1592" s="24" t="str">
        <f t="shared" si="396"/>
        <v>보정동</v>
      </c>
      <c r="S1592" s="24" t="str">
        <f>IF(J1592,Y1592,S1591)</f>
        <v>보정23통</v>
      </c>
      <c r="T1592" s="24" t="str">
        <f>IF(J1592,P1593,T1591)</f>
        <v>(보정동, 신촌마을포스홈타운1단지)</v>
      </c>
      <c r="U1592" s="24" t="str">
        <f t="shared" si="397"/>
        <v>보정</v>
      </c>
      <c r="V1592" s="25">
        <f>IF(J1592,M1592,V1591)</f>
        <v>23</v>
      </c>
      <c r="W1592" s="25">
        <f t="shared" si="398"/>
        <v>11</v>
      </c>
      <c r="X1592" s="26"/>
      <c r="Y1592" s="7"/>
      <c r="Z1592" s="2" t="s">
        <v>118</v>
      </c>
      <c r="AA1592" s="2" t="s">
        <v>1857</v>
      </c>
      <c r="AB1592" s="5"/>
      <c r="AC1592" s="5"/>
      <c r="AD1592" s="5"/>
      <c r="AE1592" s="5"/>
      <c r="AF1592" s="5"/>
      <c r="AG1592" s="5"/>
    </row>
    <row r="1593" spans="1:33" ht="15.95" customHeight="1" x14ac:dyDescent="0.3">
      <c r="A1593" s="22" t="b">
        <f t="shared" si="387"/>
        <v>0</v>
      </c>
      <c r="B1593" s="22" t="b">
        <f t="shared" si="388"/>
        <v>0</v>
      </c>
      <c r="C1593" s="22" t="b">
        <f t="shared" si="389"/>
        <v>0</v>
      </c>
      <c r="D1593" s="22" t="b">
        <f t="shared" si="390"/>
        <v>0</v>
      </c>
      <c r="E1593" s="22" t="b">
        <f t="shared" si="391"/>
        <v>0</v>
      </c>
      <c r="F1593" s="22" t="b">
        <f t="shared" si="402"/>
        <v>0</v>
      </c>
      <c r="G1593" s="22" t="b">
        <f t="shared" si="401"/>
        <v>0</v>
      </c>
      <c r="H1593" s="22" t="b">
        <f t="shared" si="392"/>
        <v>0</v>
      </c>
      <c r="I1593" s="22" t="b">
        <f t="shared" si="399"/>
        <v>0</v>
      </c>
      <c r="J1593" s="22" t="b">
        <f t="shared" si="393"/>
        <v>0</v>
      </c>
      <c r="K1593" s="3" t="str">
        <f>IF(AND(J1593,RIGHT(Y1593)="통"),Y1593,"")</f>
        <v/>
      </c>
      <c r="L1593" s="3" t="str">
        <f t="shared" si="394"/>
        <v/>
      </c>
      <c r="M1593" s="3" t="str">
        <f t="shared" si="395"/>
        <v/>
      </c>
      <c r="N1593" s="64" t="str">
        <f t="shared" si="400"/>
        <v/>
      </c>
      <c r="O1593" s="3" t="str">
        <f>IF(I1593,IF(I1594,CONCATENATE(Y1593,O1594),Y1593),"")</f>
        <v/>
      </c>
      <c r="P1593" s="19" t="str">
        <f>IF(G1593,O1593,IF(D1593,Y1593,""))</f>
        <v/>
      </c>
      <c r="Q1593" s="23">
        <f>_xlfn.XLOOKUP(R1593,summary!C1:C36,summary!B1:B36)</f>
        <v>43840</v>
      </c>
      <c r="R1593" s="24" t="str">
        <f t="shared" si="396"/>
        <v>보정동</v>
      </c>
      <c r="S1593" s="24" t="str">
        <f>IF(J1593,Y1593,S1592)</f>
        <v>보정23통</v>
      </c>
      <c r="T1593" s="24" t="str">
        <f>IF(J1593,P1594,T1592)</f>
        <v>(보정동, 신촌마을포스홈타운1단지)</v>
      </c>
      <c r="U1593" s="24" t="str">
        <f t="shared" si="397"/>
        <v>보정</v>
      </c>
      <c r="V1593" s="25">
        <f>IF(J1593,M1593,V1592)</f>
        <v>23</v>
      </c>
      <c r="W1593" s="25">
        <f t="shared" si="398"/>
        <v>12</v>
      </c>
      <c r="X1593" s="26"/>
      <c r="Y1593" s="7"/>
      <c r="Z1593" s="2" t="s">
        <v>120</v>
      </c>
      <c r="AA1593" s="2" t="s">
        <v>1858</v>
      </c>
      <c r="AB1593" s="5"/>
      <c r="AC1593" s="5"/>
      <c r="AD1593" s="5"/>
      <c r="AE1593" s="5"/>
      <c r="AF1593" s="5"/>
      <c r="AG1593" s="5"/>
    </row>
    <row r="1594" spans="1:33" ht="15.95" customHeight="1" x14ac:dyDescent="0.3">
      <c r="A1594" s="22" t="b">
        <f t="shared" si="387"/>
        <v>0</v>
      </c>
      <c r="B1594" s="22" t="b">
        <f t="shared" si="388"/>
        <v>0</v>
      </c>
      <c r="C1594" s="22" t="b">
        <f t="shared" si="389"/>
        <v>0</v>
      </c>
      <c r="D1594" s="22" t="b">
        <f t="shared" si="390"/>
        <v>0</v>
      </c>
      <c r="E1594" s="22" t="b">
        <f t="shared" si="391"/>
        <v>0</v>
      </c>
      <c r="F1594" s="22" t="b">
        <f t="shared" si="402"/>
        <v>0</v>
      </c>
      <c r="G1594" s="22" t="b">
        <f t="shared" si="401"/>
        <v>0</v>
      </c>
      <c r="H1594" s="22" t="b">
        <f t="shared" si="392"/>
        <v>0</v>
      </c>
      <c r="I1594" s="22" t="b">
        <f t="shared" si="399"/>
        <v>0</v>
      </c>
      <c r="J1594" s="22" t="b">
        <f t="shared" si="393"/>
        <v>0</v>
      </c>
      <c r="K1594" s="3" t="str">
        <f>IF(AND(J1594,RIGHT(Y1594)="통"),Y1594,"")</f>
        <v/>
      </c>
      <c r="L1594" s="3" t="str">
        <f t="shared" si="394"/>
        <v/>
      </c>
      <c r="M1594" s="3" t="str">
        <f t="shared" si="395"/>
        <v/>
      </c>
      <c r="N1594" s="64" t="str">
        <f t="shared" si="400"/>
        <v/>
      </c>
      <c r="O1594" s="3" t="str">
        <f>IF(I1594,IF(I1595,CONCATENATE(Y1594,O1595),Y1594),"")</f>
        <v/>
      </c>
      <c r="P1594" s="19" t="str">
        <f>IF(G1594,O1594,IF(D1594,Y1594,""))</f>
        <v/>
      </c>
      <c r="Q1594" s="23">
        <f>_xlfn.XLOOKUP(R1594,summary!C1:C36,summary!B1:B36)</f>
        <v>43840</v>
      </c>
      <c r="R1594" s="24" t="str">
        <f t="shared" si="396"/>
        <v>보정동</v>
      </c>
      <c r="S1594" s="24" t="str">
        <f>IF(J1594,Y1594,S1593)</f>
        <v>보정23통</v>
      </c>
      <c r="T1594" s="24" t="str">
        <f>IF(J1594,P1595,T1593)</f>
        <v>(보정동, 신촌마을포스홈타운1단지)</v>
      </c>
      <c r="U1594" s="24" t="str">
        <f t="shared" si="397"/>
        <v>보정</v>
      </c>
      <c r="V1594" s="25">
        <f>IF(J1594,M1594,V1593)</f>
        <v>23</v>
      </c>
      <c r="W1594" s="24" t="str">
        <f t="shared" si="398"/>
        <v/>
      </c>
      <c r="X1594" s="26"/>
      <c r="Y1594" s="7"/>
      <c r="Z1594" s="7"/>
      <c r="AA1594" s="7"/>
      <c r="AB1594" s="5"/>
      <c r="AC1594" s="5"/>
      <c r="AD1594" s="5"/>
      <c r="AE1594" s="5"/>
      <c r="AF1594" s="5"/>
      <c r="AG1594" s="5"/>
    </row>
    <row r="1595" spans="1:33" ht="15.95" customHeight="1" x14ac:dyDescent="0.3">
      <c r="A1595" s="22" t="b">
        <f t="shared" si="387"/>
        <v>0</v>
      </c>
      <c r="B1595" s="22" t="b">
        <f t="shared" si="388"/>
        <v>0</v>
      </c>
      <c r="C1595" s="22" t="b">
        <f t="shared" si="389"/>
        <v>0</v>
      </c>
      <c r="D1595" s="22" t="b">
        <f t="shared" si="390"/>
        <v>0</v>
      </c>
      <c r="E1595" s="22" t="b">
        <f t="shared" si="391"/>
        <v>0</v>
      </c>
      <c r="F1595" s="22" t="b">
        <f t="shared" si="402"/>
        <v>0</v>
      </c>
      <c r="G1595" s="22" t="b">
        <f t="shared" si="401"/>
        <v>0</v>
      </c>
      <c r="H1595" s="22" t="b">
        <f t="shared" si="392"/>
        <v>0</v>
      </c>
      <c r="I1595" s="22" t="b">
        <f t="shared" si="399"/>
        <v>0</v>
      </c>
      <c r="J1595" s="22" t="b">
        <f t="shared" si="393"/>
        <v>0</v>
      </c>
      <c r="K1595" s="3" t="str">
        <f>IF(AND(J1595,RIGHT(Y1595)="통"),Y1595,"")</f>
        <v/>
      </c>
      <c r="L1595" s="3" t="str">
        <f t="shared" si="394"/>
        <v/>
      </c>
      <c r="M1595" s="3" t="str">
        <f t="shared" si="395"/>
        <v/>
      </c>
      <c r="N1595" s="64" t="str">
        <f t="shared" si="400"/>
        <v/>
      </c>
      <c r="O1595" s="3" t="str">
        <f>IF(I1595,IF(I1596,CONCATENATE(Y1595,O1596),Y1595),"")</f>
        <v/>
      </c>
      <c r="P1595" s="19" t="str">
        <f>IF(G1595,O1595,IF(D1595,Y1595,""))</f>
        <v/>
      </c>
      <c r="Q1595" s="23">
        <f>_xlfn.XLOOKUP(R1595,summary!C1:C36,summary!B1:B36)</f>
        <v>43840</v>
      </c>
      <c r="R1595" s="24" t="str">
        <f t="shared" si="396"/>
        <v>보정동</v>
      </c>
      <c r="S1595" s="24" t="str">
        <f>IF(J1595,Y1595,S1594)</f>
        <v>보정23통</v>
      </c>
      <c r="T1595" s="24" t="str">
        <f>IF(J1595,P1596,T1594)</f>
        <v>(보정동, 신촌마을포스홈타운1단지)</v>
      </c>
      <c r="U1595" s="24" t="str">
        <f t="shared" si="397"/>
        <v>보정</v>
      </c>
      <c r="V1595" s="25">
        <f>IF(J1595,M1595,V1594)</f>
        <v>23</v>
      </c>
      <c r="W1595" s="24" t="str">
        <f t="shared" si="398"/>
        <v/>
      </c>
      <c r="X1595" s="26"/>
      <c r="Y1595" s="7"/>
      <c r="Z1595" s="7"/>
      <c r="AA1595" s="7"/>
      <c r="AB1595" s="5"/>
      <c r="AC1595" s="5"/>
      <c r="AD1595" s="5"/>
      <c r="AE1595" s="5"/>
      <c r="AF1595" s="5"/>
      <c r="AG1595" s="5"/>
    </row>
    <row r="1596" spans="1:33" ht="15.95" customHeight="1" x14ac:dyDescent="0.3">
      <c r="A1596" s="22" t="b">
        <f t="shared" si="387"/>
        <v>0</v>
      </c>
      <c r="B1596" s="22" t="b">
        <f t="shared" si="388"/>
        <v>0</v>
      </c>
      <c r="C1596" s="22" t="b">
        <f t="shared" si="389"/>
        <v>0</v>
      </c>
      <c r="D1596" s="22" t="b">
        <f t="shared" si="390"/>
        <v>0</v>
      </c>
      <c r="E1596" s="22" t="b">
        <f t="shared" si="391"/>
        <v>0</v>
      </c>
      <c r="F1596" s="22" t="b">
        <f t="shared" si="402"/>
        <v>0</v>
      </c>
      <c r="G1596" s="22" t="b">
        <f t="shared" si="401"/>
        <v>0</v>
      </c>
      <c r="H1596" s="22" t="b">
        <f t="shared" si="392"/>
        <v>0</v>
      </c>
      <c r="I1596" s="22" t="b">
        <f t="shared" si="399"/>
        <v>0</v>
      </c>
      <c r="J1596" s="22" t="b">
        <f t="shared" si="393"/>
        <v>0</v>
      </c>
      <c r="K1596" s="3" t="str">
        <f>IF(AND(J1596,RIGHT(Y1596)="통"),Y1596,"")</f>
        <v/>
      </c>
      <c r="L1596" s="3" t="str">
        <f t="shared" si="394"/>
        <v/>
      </c>
      <c r="M1596" s="3" t="str">
        <f t="shared" si="395"/>
        <v/>
      </c>
      <c r="N1596" s="64" t="str">
        <f t="shared" si="400"/>
        <v/>
      </c>
      <c r="O1596" s="3" t="str">
        <f>IF(I1596,IF(I1597,CONCATENATE(Y1596,O1597),Y1596),"")</f>
        <v/>
      </c>
      <c r="P1596" s="19" t="str">
        <f>IF(G1596,O1596,IF(D1596,Y1596,""))</f>
        <v/>
      </c>
      <c r="Q1596" s="23">
        <f>_xlfn.XLOOKUP(R1596,summary!C1:C36,summary!B1:B36)</f>
        <v>43840</v>
      </c>
      <c r="R1596" s="24" t="str">
        <f t="shared" si="396"/>
        <v>보정동</v>
      </c>
      <c r="S1596" s="24" t="str">
        <f>IF(J1596,Y1596,S1595)</f>
        <v>보정23통</v>
      </c>
      <c r="T1596" s="24" t="str">
        <f>IF(J1596,P1597,T1595)</f>
        <v>(보정동, 신촌마을포스홈타운1단지)</v>
      </c>
      <c r="U1596" s="24" t="str">
        <f t="shared" si="397"/>
        <v>보정</v>
      </c>
      <c r="V1596" s="25">
        <f>IF(J1596,M1596,V1595)</f>
        <v>23</v>
      </c>
      <c r="W1596" s="24" t="str">
        <f t="shared" si="398"/>
        <v/>
      </c>
      <c r="X1596" s="26"/>
      <c r="Y1596" s="7"/>
      <c r="Z1596" s="7"/>
      <c r="AA1596" s="7"/>
      <c r="AB1596" s="5"/>
      <c r="AC1596" s="5"/>
      <c r="AD1596" s="5"/>
      <c r="AE1596" s="5"/>
      <c r="AF1596" s="5"/>
      <c r="AG1596" s="5"/>
    </row>
    <row r="1597" spans="1:33" ht="15.95" customHeight="1" x14ac:dyDescent="0.3">
      <c r="A1597" s="22" t="b">
        <f t="shared" si="387"/>
        <v>1</v>
      </c>
      <c r="B1597" s="22" t="b">
        <f t="shared" si="388"/>
        <v>0</v>
      </c>
      <c r="C1597" s="22" t="b">
        <f t="shared" si="389"/>
        <v>0</v>
      </c>
      <c r="D1597" s="22" t="b">
        <f t="shared" si="390"/>
        <v>0</v>
      </c>
      <c r="E1597" s="22" t="b">
        <f t="shared" si="391"/>
        <v>0</v>
      </c>
      <c r="F1597" s="22" t="b">
        <f t="shared" si="402"/>
        <v>0</v>
      </c>
      <c r="G1597" s="22" t="b">
        <f t="shared" si="401"/>
        <v>0</v>
      </c>
      <c r="H1597" s="22" t="b">
        <f t="shared" si="392"/>
        <v>0</v>
      </c>
      <c r="I1597" s="22" t="b">
        <f t="shared" si="399"/>
        <v>0</v>
      </c>
      <c r="J1597" s="22" t="b">
        <f t="shared" si="393"/>
        <v>1</v>
      </c>
      <c r="K1597" s="3" t="str">
        <f>IF(AND(J1597,RIGHT(Y1597)="통"),Y1597,"")</f>
        <v/>
      </c>
      <c r="L1597" s="3" t="str">
        <f t="shared" si="394"/>
        <v/>
      </c>
      <c r="M1597" s="3" t="str">
        <f t="shared" si="395"/>
        <v/>
      </c>
      <c r="N1597" s="64" t="str">
        <f t="shared" si="400"/>
        <v/>
      </c>
      <c r="O1597" s="3" t="str">
        <f>IF(I1597,IF(I1598,CONCATENATE(Y1597,O1598),Y1597),"")</f>
        <v/>
      </c>
      <c r="P1597" s="19" t="str">
        <f>IF(G1597,O1597,IF(D1597,Y1597,""))</f>
        <v/>
      </c>
      <c r="Q1597" s="23" t="e">
        <f>_xlfn.XLOOKUP(R1597,summary!C1:C36,summary!B1:B36)</f>
        <v>#N/A</v>
      </c>
      <c r="R1597" s="24" t="str">
        <f t="shared" si="396"/>
        <v>읍 면 동</v>
      </c>
      <c r="S1597" s="24" t="str">
        <f>IF(J1597,Y1597,S1596)</f>
        <v>통 리 명</v>
      </c>
      <c r="T1597" s="24" t="str">
        <f>IF(J1597,P1598,T1596)</f>
        <v/>
      </c>
      <c r="U1597" s="25" t="str">
        <f t="shared" si="397"/>
        <v/>
      </c>
      <c r="V1597" s="24" t="str">
        <f>IF(J1597,M1597,V1596)</f>
        <v/>
      </c>
      <c r="W1597" s="24" t="str">
        <f t="shared" si="398"/>
        <v/>
      </c>
      <c r="X1597" s="21" t="s">
        <v>141</v>
      </c>
      <c r="Y1597" s="2" t="s">
        <v>142</v>
      </c>
      <c r="Z1597" s="2" t="s">
        <v>74</v>
      </c>
      <c r="AA1597" s="2" t="s">
        <v>143</v>
      </c>
      <c r="AB1597" s="5"/>
      <c r="AC1597" s="5"/>
      <c r="AD1597" s="5"/>
      <c r="AE1597" s="5"/>
      <c r="AF1597" s="5"/>
      <c r="AG1597" s="5"/>
    </row>
    <row r="1598" spans="1:33" ht="15.95" customHeight="1" x14ac:dyDescent="0.3">
      <c r="A1598" s="22" t="b">
        <f t="shared" si="387"/>
        <v>1</v>
      </c>
      <c r="B1598" s="22" t="b">
        <f t="shared" si="388"/>
        <v>0</v>
      </c>
      <c r="C1598" s="22" t="b">
        <f t="shared" si="389"/>
        <v>0</v>
      </c>
      <c r="D1598" s="22" t="b">
        <f t="shared" si="390"/>
        <v>0</v>
      </c>
      <c r="E1598" s="22" t="b">
        <f t="shared" si="391"/>
        <v>0</v>
      </c>
      <c r="F1598" s="22" t="b">
        <f t="shared" si="402"/>
        <v>0</v>
      </c>
      <c r="G1598" s="22" t="b">
        <f t="shared" si="401"/>
        <v>0</v>
      </c>
      <c r="H1598" s="22" t="b">
        <f t="shared" si="392"/>
        <v>0</v>
      </c>
      <c r="I1598" s="22" t="b">
        <f t="shared" si="399"/>
        <v>0</v>
      </c>
      <c r="J1598" s="22" t="b">
        <f t="shared" si="393"/>
        <v>1</v>
      </c>
      <c r="K1598" s="3" t="str">
        <f>IF(AND(J1598,RIGHT(Y1598)="통"),Y1598,"")</f>
        <v>보정24통</v>
      </c>
      <c r="L1598" s="3" t="str">
        <f t="shared" si="394"/>
        <v>24</v>
      </c>
      <c r="M1598" s="22">
        <f t="shared" si="395"/>
        <v>24</v>
      </c>
      <c r="N1598" s="64" t="str">
        <f t="shared" si="400"/>
        <v>보정</v>
      </c>
      <c r="O1598" s="3" t="str">
        <f>IF(I1598,IF(I1599,CONCATENATE(Y1598,O1599),Y1598),"")</f>
        <v/>
      </c>
      <c r="P1598" s="19" t="str">
        <f>IF(G1598,O1598,IF(D1598,Y1598,""))</f>
        <v/>
      </c>
      <c r="Q1598" s="23">
        <f>_xlfn.XLOOKUP(R1598,summary!C1:C36,summary!B1:B36)</f>
        <v>43840</v>
      </c>
      <c r="R1598" s="24" t="str">
        <f t="shared" si="396"/>
        <v>보정동</v>
      </c>
      <c r="S1598" s="24" t="str">
        <f>IF(J1598,Y1598,S1597)</f>
        <v>보정24통</v>
      </c>
      <c r="T1598" s="24" t="str">
        <f>IF(J1598,P1599,T1597)</f>
        <v>(보정동, 신촌마을포스홈타운2단지)</v>
      </c>
      <c r="U1598" s="24" t="str">
        <f t="shared" si="397"/>
        <v>보정</v>
      </c>
      <c r="V1598" s="25">
        <f>IF(J1598,M1598,V1597)</f>
        <v>24</v>
      </c>
      <c r="W1598" s="25">
        <f t="shared" si="398"/>
        <v>1</v>
      </c>
      <c r="X1598" s="21" t="s">
        <v>40</v>
      </c>
      <c r="Y1598" s="2" t="s">
        <v>1859</v>
      </c>
      <c r="Z1598" s="2" t="s">
        <v>79</v>
      </c>
      <c r="AA1598" s="2" t="s">
        <v>1861</v>
      </c>
      <c r="AB1598" s="5"/>
      <c r="AC1598" s="5"/>
      <c r="AD1598" s="5"/>
      <c r="AE1598" s="5"/>
      <c r="AF1598" s="5"/>
      <c r="AG1598" s="5"/>
    </row>
    <row r="1599" spans="1:33" ht="15.95" customHeight="1" x14ac:dyDescent="0.3">
      <c r="A1599" s="22" t="b">
        <f t="shared" si="387"/>
        <v>1</v>
      </c>
      <c r="B1599" s="22" t="b">
        <f t="shared" si="388"/>
        <v>1</v>
      </c>
      <c r="C1599" s="22" t="b">
        <f t="shared" si="389"/>
        <v>0</v>
      </c>
      <c r="D1599" s="22" t="b">
        <f t="shared" si="390"/>
        <v>0</v>
      </c>
      <c r="E1599" s="22" t="b">
        <f t="shared" si="391"/>
        <v>1</v>
      </c>
      <c r="F1599" s="22" t="b">
        <f t="shared" si="402"/>
        <v>1</v>
      </c>
      <c r="G1599" s="22" t="b">
        <f t="shared" si="401"/>
        <v>1</v>
      </c>
      <c r="H1599" s="22" t="b">
        <f t="shared" si="392"/>
        <v>0</v>
      </c>
      <c r="I1599" s="22" t="b">
        <f t="shared" si="399"/>
        <v>1</v>
      </c>
      <c r="J1599" s="22" t="b">
        <f t="shared" si="393"/>
        <v>0</v>
      </c>
      <c r="K1599" s="3" t="str">
        <f>IF(AND(J1599,RIGHT(Y1599)="통"),Y1599,"")</f>
        <v/>
      </c>
      <c r="L1599" s="3" t="str">
        <f t="shared" si="394"/>
        <v/>
      </c>
      <c r="M1599" s="3" t="str">
        <f t="shared" si="395"/>
        <v/>
      </c>
      <c r="N1599" s="64" t="str">
        <f t="shared" si="400"/>
        <v/>
      </c>
      <c r="O1599" s="3" t="str">
        <f>IF(I1599,IF(I1600,CONCATENATE(Y1599,O1600),Y1599),"")</f>
        <v>(보정동, 신촌마을포스홈타운2단지)</v>
      </c>
      <c r="P1599" s="19" t="str">
        <f>IF(G1599,O1599,IF(D1599,Y1599,""))</f>
        <v>(보정동, 신촌마을포스홈타운2단지)</v>
      </c>
      <c r="Q1599" s="23">
        <f>_xlfn.XLOOKUP(R1599,summary!C1:C36,summary!B1:B36)</f>
        <v>43840</v>
      </c>
      <c r="R1599" s="24" t="str">
        <f t="shared" si="396"/>
        <v>보정동</v>
      </c>
      <c r="S1599" s="24" t="str">
        <f>IF(J1599,Y1599,S1598)</f>
        <v>보정24통</v>
      </c>
      <c r="T1599" s="24" t="str">
        <f>IF(J1599,P1600,T1598)</f>
        <v>(보정동, 신촌마을포스홈타운2단지)</v>
      </c>
      <c r="U1599" s="24" t="str">
        <f t="shared" si="397"/>
        <v>보정</v>
      </c>
      <c r="V1599" s="25">
        <f>IF(J1599,M1599,V1598)</f>
        <v>24</v>
      </c>
      <c r="W1599" s="25">
        <f t="shared" si="398"/>
        <v>2</v>
      </c>
      <c r="X1599" s="26"/>
      <c r="Y1599" s="2" t="s">
        <v>1600</v>
      </c>
      <c r="Z1599" s="2" t="s">
        <v>81</v>
      </c>
      <c r="AA1599" s="2" t="s">
        <v>1862</v>
      </c>
      <c r="AB1599" s="5"/>
      <c r="AC1599" s="5"/>
      <c r="AD1599" s="5"/>
      <c r="AE1599" s="5"/>
      <c r="AF1599" s="5"/>
      <c r="AG1599" s="5"/>
    </row>
    <row r="1600" spans="1:33" ht="15.95" customHeight="1" x14ac:dyDescent="0.3">
      <c r="A1600" s="22" t="b">
        <f t="shared" si="387"/>
        <v>1</v>
      </c>
      <c r="B1600" s="22" t="b">
        <f t="shared" si="388"/>
        <v>0</v>
      </c>
      <c r="C1600" s="22" t="b">
        <f t="shared" si="389"/>
        <v>0</v>
      </c>
      <c r="D1600" s="22" t="b">
        <f t="shared" si="390"/>
        <v>0</v>
      </c>
      <c r="E1600" s="22" t="b">
        <f t="shared" si="391"/>
        <v>0</v>
      </c>
      <c r="F1600" s="22" t="b">
        <f t="shared" si="402"/>
        <v>0</v>
      </c>
      <c r="G1600" s="22" t="b">
        <f t="shared" si="401"/>
        <v>0</v>
      </c>
      <c r="H1600" s="22" t="b">
        <f t="shared" si="392"/>
        <v>0</v>
      </c>
      <c r="I1600" s="22" t="b">
        <f t="shared" si="399"/>
        <v>1</v>
      </c>
      <c r="J1600" s="22" t="b">
        <f t="shared" si="393"/>
        <v>0</v>
      </c>
      <c r="K1600" s="3" t="str">
        <f>IF(AND(J1600,RIGHT(Y1600)="통"),Y1600,"")</f>
        <v/>
      </c>
      <c r="L1600" s="3" t="str">
        <f t="shared" si="394"/>
        <v/>
      </c>
      <c r="M1600" s="3" t="str">
        <f t="shared" si="395"/>
        <v/>
      </c>
      <c r="N1600" s="64" t="str">
        <f t="shared" si="400"/>
        <v/>
      </c>
      <c r="O1600" s="3" t="str">
        <f>IF(I1600,IF(I1601,CONCATENATE(Y1600,O1601),Y1600),"")</f>
        <v>신촌마을포스홈타운2단지)</v>
      </c>
      <c r="P1600" s="19" t="str">
        <f>IF(G1600,O1600,IF(D1600,Y1600,""))</f>
        <v/>
      </c>
      <c r="Q1600" s="23">
        <f>_xlfn.XLOOKUP(R1600,summary!C1:C36,summary!B1:B36)</f>
        <v>43840</v>
      </c>
      <c r="R1600" s="24" t="str">
        <f t="shared" si="396"/>
        <v>보정동</v>
      </c>
      <c r="S1600" s="24" t="str">
        <f>IF(J1600,Y1600,S1599)</f>
        <v>보정24통</v>
      </c>
      <c r="T1600" s="24" t="str">
        <f>IF(J1600,P1601,T1599)</f>
        <v>(보정동, 신촌마을포스홈타운2단지)</v>
      </c>
      <c r="U1600" s="24" t="str">
        <f t="shared" si="397"/>
        <v>보정</v>
      </c>
      <c r="V1600" s="25">
        <f>IF(J1600,M1600,V1599)</f>
        <v>24</v>
      </c>
      <c r="W1600" s="25">
        <f t="shared" si="398"/>
        <v>3</v>
      </c>
      <c r="X1600" s="26"/>
      <c r="Y1600" s="2" t="s">
        <v>1834</v>
      </c>
      <c r="Z1600" s="2" t="s">
        <v>83</v>
      </c>
      <c r="AA1600" s="2" t="s">
        <v>1863</v>
      </c>
      <c r="AB1600" s="5"/>
      <c r="AC1600" s="5"/>
      <c r="AD1600" s="5"/>
      <c r="AE1600" s="5"/>
      <c r="AF1600" s="5"/>
      <c r="AG1600" s="5"/>
    </row>
    <row r="1601" spans="1:33" ht="15.95" customHeight="1" x14ac:dyDescent="0.3">
      <c r="A1601" s="22" t="b">
        <f t="shared" si="387"/>
        <v>1</v>
      </c>
      <c r="B1601" s="22" t="b">
        <f t="shared" si="388"/>
        <v>0</v>
      </c>
      <c r="C1601" s="22" t="b">
        <f t="shared" si="389"/>
        <v>0</v>
      </c>
      <c r="D1601" s="22" t="b">
        <f t="shared" si="390"/>
        <v>0</v>
      </c>
      <c r="E1601" s="22" t="b">
        <f t="shared" si="391"/>
        <v>0</v>
      </c>
      <c r="F1601" s="22" t="b">
        <f t="shared" si="402"/>
        <v>0</v>
      </c>
      <c r="G1601" s="22" t="b">
        <f t="shared" si="401"/>
        <v>0</v>
      </c>
      <c r="H1601" s="22" t="b">
        <f t="shared" si="392"/>
        <v>0</v>
      </c>
      <c r="I1601" s="22" t="b">
        <f t="shared" si="399"/>
        <v>1</v>
      </c>
      <c r="J1601" s="22" t="b">
        <f t="shared" si="393"/>
        <v>0</v>
      </c>
      <c r="K1601" s="3" t="str">
        <f>IF(AND(J1601,RIGHT(Y1601)="통"),Y1601,"")</f>
        <v/>
      </c>
      <c r="L1601" s="3" t="str">
        <f t="shared" si="394"/>
        <v/>
      </c>
      <c r="M1601" s="3" t="str">
        <f t="shared" si="395"/>
        <v/>
      </c>
      <c r="N1601" s="64" t="str">
        <f t="shared" si="400"/>
        <v/>
      </c>
      <c r="O1601" s="3" t="str">
        <f>IF(I1601,IF(I1602,CONCATENATE(Y1601,O1602),Y1601),"")</f>
        <v>포스홈타운2단지)</v>
      </c>
      <c r="P1601" s="19" t="str">
        <f>IF(G1601,O1601,IF(D1601,Y1601,""))</f>
        <v/>
      </c>
      <c r="Q1601" s="23">
        <f>_xlfn.XLOOKUP(R1601,summary!C1:C36,summary!B1:B36)</f>
        <v>43840</v>
      </c>
      <c r="R1601" s="24" t="str">
        <f t="shared" si="396"/>
        <v>보정동</v>
      </c>
      <c r="S1601" s="24" t="str">
        <f>IF(J1601,Y1601,S1600)</f>
        <v>보정24통</v>
      </c>
      <c r="T1601" s="24" t="str">
        <f>IF(J1601,P1602,T1600)</f>
        <v>(보정동, 신촌마을포스홈타운2단지)</v>
      </c>
      <c r="U1601" s="24" t="str">
        <f t="shared" si="397"/>
        <v>보정</v>
      </c>
      <c r="V1601" s="25">
        <f>IF(J1601,M1601,V1600)</f>
        <v>24</v>
      </c>
      <c r="W1601" s="25">
        <f t="shared" si="398"/>
        <v>4</v>
      </c>
      <c r="X1601" s="26"/>
      <c r="Y1601" s="2" t="s">
        <v>1836</v>
      </c>
      <c r="Z1601" s="2" t="s">
        <v>90</v>
      </c>
      <c r="AA1601" s="2" t="s">
        <v>1864</v>
      </c>
      <c r="AB1601" s="5"/>
      <c r="AC1601" s="5"/>
      <c r="AD1601" s="5"/>
      <c r="AE1601" s="5"/>
      <c r="AF1601" s="5"/>
      <c r="AG1601" s="5"/>
    </row>
    <row r="1602" spans="1:33" ht="15.95" customHeight="1" x14ac:dyDescent="0.3">
      <c r="A1602" s="22" t="b">
        <f t="shared" ref="A1602:A1665" si="403">LEN(Y1602)&gt;0</f>
        <v>1</v>
      </c>
      <c r="B1602" s="22" t="b">
        <f t="shared" ref="B1602:B1665" si="404">LEFT(Y1602)="("</f>
        <v>0</v>
      </c>
      <c r="C1602" s="22" t="b">
        <f t="shared" ref="C1602:C1665" si="405">RIGHT(Y1602)=")"</f>
        <v>1</v>
      </c>
      <c r="D1602" s="22" t="b">
        <f t="shared" ref="D1602:D1665" si="406">AND(B1602,C1602)</f>
        <v>0</v>
      </c>
      <c r="E1602" s="22" t="b">
        <f t="shared" ref="E1602:E1665" si="407">OR(B1602,C1602)</f>
        <v>1</v>
      </c>
      <c r="F1602" s="22" t="b">
        <f t="shared" si="402"/>
        <v>1</v>
      </c>
      <c r="G1602" s="22" t="b">
        <f t="shared" si="401"/>
        <v>0</v>
      </c>
      <c r="H1602" s="22" t="b">
        <f t="shared" ref="H1602:H1665" si="408">AND(C1602,$F1602)</f>
        <v>1</v>
      </c>
      <c r="I1602" s="22" t="b">
        <f t="shared" si="399"/>
        <v>1</v>
      </c>
      <c r="J1602" s="22" t="b">
        <f t="shared" ref="J1602:J1665" si="409">AND(A1602,NOT(B1602),NOT(I1602))</f>
        <v>0</v>
      </c>
      <c r="K1602" s="3" t="str">
        <f>IF(AND(J1602,RIGHT(Y1602)="통"),Y1602,"")</f>
        <v/>
      </c>
      <c r="L1602" s="3" t="str">
        <f t="shared" ref="L1602:L1665" si="410">RIGHT(SUBSTITUTE(K1602,"통",""),2)</f>
        <v/>
      </c>
      <c r="M1602" s="3" t="str">
        <f t="shared" ref="M1602:M1665" si="411">IF(LEN(L1602)=0,"",IF(CODE(L1602)&lt;60,VALUE(L1602),VALUE(RIGHT(L1602))))</f>
        <v/>
      </c>
      <c r="N1602" s="64" t="str">
        <f t="shared" si="400"/>
        <v/>
      </c>
      <c r="O1602" s="3" t="str">
        <f>IF(I1602,IF(I1603,CONCATENATE(Y1602,O1603),Y1602),"")</f>
        <v>2단지)</v>
      </c>
      <c r="P1602" s="19" t="str">
        <f>IF(G1602,O1602,IF(D1602,Y1602,""))</f>
        <v/>
      </c>
      <c r="Q1602" s="23">
        <f>_xlfn.XLOOKUP(R1602,summary!C1:C36,summary!B1:B36)</f>
        <v>43840</v>
      </c>
      <c r="R1602" s="24" t="str">
        <f t="shared" ref="R1602:R1665" si="412">IF($X1602="",R1601,$X1602)</f>
        <v>보정동</v>
      </c>
      <c r="S1602" s="24" t="str">
        <f>IF(J1602,Y1602,S1601)</f>
        <v>보정24통</v>
      </c>
      <c r="T1602" s="24" t="str">
        <f>IF(J1602,P1603,T1601)</f>
        <v>(보정동, 신촌마을포스홈타운2단지)</v>
      </c>
      <c r="U1602" s="24" t="str">
        <f t="shared" ref="U1602:U1665" si="413">IF($J1602,N1602,U1601)</f>
        <v>보정</v>
      </c>
      <c r="V1602" s="25">
        <f>IF(J1602,M1602,V1601)</f>
        <v>24</v>
      </c>
      <c r="W1602" s="25">
        <f t="shared" ref="W1602:W1665" si="414">IF(ISBLANK(Z1602),"",IF(LEN(TRIM(Z1602))&lt;4,VALUE(SUBSTITUTE(TRIM(Z1602),"반","")),""))</f>
        <v>5</v>
      </c>
      <c r="X1602" s="26"/>
      <c r="Y1602" s="2" t="s">
        <v>1865</v>
      </c>
      <c r="Z1602" s="2" t="s">
        <v>106</v>
      </c>
      <c r="AA1602" s="2" t="s">
        <v>1866</v>
      </c>
      <c r="AB1602" s="5"/>
      <c r="AC1602" s="5"/>
      <c r="AD1602" s="5"/>
      <c r="AE1602" s="5"/>
      <c r="AF1602" s="5"/>
      <c r="AG1602" s="5"/>
    </row>
    <row r="1603" spans="1:33" ht="15.95" customHeight="1" x14ac:dyDescent="0.3">
      <c r="A1603" s="22" t="b">
        <f t="shared" si="403"/>
        <v>0</v>
      </c>
      <c r="B1603" s="22" t="b">
        <f t="shared" si="404"/>
        <v>0</v>
      </c>
      <c r="C1603" s="22" t="b">
        <f t="shared" si="405"/>
        <v>0</v>
      </c>
      <c r="D1603" s="22" t="b">
        <f t="shared" si="406"/>
        <v>0</v>
      </c>
      <c r="E1603" s="22" t="b">
        <f t="shared" si="407"/>
        <v>0</v>
      </c>
      <c r="F1603" s="22" t="b">
        <f t="shared" si="402"/>
        <v>0</v>
      </c>
      <c r="G1603" s="22" t="b">
        <f t="shared" si="401"/>
        <v>0</v>
      </c>
      <c r="H1603" s="22" t="b">
        <f t="shared" si="408"/>
        <v>0</v>
      </c>
      <c r="I1603" s="22" t="b">
        <f t="shared" ref="I1603:I1666" si="415">IF(G1603,G1603,IF(H1602,FALSE,I1602))</f>
        <v>0</v>
      </c>
      <c r="J1603" s="22" t="b">
        <f t="shared" si="409"/>
        <v>0</v>
      </c>
      <c r="K1603" s="3" t="str">
        <f>IF(AND(J1603,RIGHT(Y1603)="통"),Y1603,"")</f>
        <v/>
      </c>
      <c r="L1603" s="3" t="str">
        <f t="shared" si="410"/>
        <v/>
      </c>
      <c r="M1603" s="3" t="str">
        <f t="shared" si="411"/>
        <v/>
      </c>
      <c r="N1603" s="64" t="str">
        <f t="shared" ref="N1603:N1666" si="416">SUBSTITUTE(K1603,_xlfn.CONCAT(M1603,"통"),"")</f>
        <v/>
      </c>
      <c r="O1603" s="3" t="str">
        <f>IF(I1603,IF(I1604,CONCATENATE(Y1603,O1604),Y1603),"")</f>
        <v/>
      </c>
      <c r="P1603" s="19" t="str">
        <f>IF(G1603,O1603,IF(D1603,Y1603,""))</f>
        <v/>
      </c>
      <c r="Q1603" s="23">
        <f>_xlfn.XLOOKUP(R1603,summary!C1:C36,summary!B1:B36)</f>
        <v>43840</v>
      </c>
      <c r="R1603" s="24" t="str">
        <f t="shared" si="412"/>
        <v>보정동</v>
      </c>
      <c r="S1603" s="24" t="str">
        <f>IF(J1603,Y1603,S1602)</f>
        <v>보정24통</v>
      </c>
      <c r="T1603" s="24" t="str">
        <f>IF(J1603,P1604,T1602)</f>
        <v>(보정동, 신촌마을포스홈타운2단지)</v>
      </c>
      <c r="U1603" s="24" t="str">
        <f t="shared" si="413"/>
        <v>보정</v>
      </c>
      <c r="V1603" s="25">
        <f>IF(J1603,M1603,V1602)</f>
        <v>24</v>
      </c>
      <c r="W1603" s="25">
        <f t="shared" si="414"/>
        <v>6</v>
      </c>
      <c r="X1603" s="26"/>
      <c r="Y1603" s="7"/>
      <c r="Z1603" s="2" t="s">
        <v>108</v>
      </c>
      <c r="AA1603" s="2" t="s">
        <v>1867</v>
      </c>
      <c r="AB1603" s="5"/>
      <c r="AC1603" s="5"/>
      <c r="AD1603" s="5"/>
      <c r="AE1603" s="5"/>
      <c r="AF1603" s="5"/>
      <c r="AG1603" s="5"/>
    </row>
    <row r="1604" spans="1:33" ht="15.95" customHeight="1" x14ac:dyDescent="0.3">
      <c r="A1604" s="22" t="b">
        <f t="shared" si="403"/>
        <v>0</v>
      </c>
      <c r="B1604" s="22" t="b">
        <f t="shared" si="404"/>
        <v>0</v>
      </c>
      <c r="C1604" s="22" t="b">
        <f t="shared" si="405"/>
        <v>0</v>
      </c>
      <c r="D1604" s="22" t="b">
        <f t="shared" si="406"/>
        <v>0</v>
      </c>
      <c r="E1604" s="22" t="b">
        <f t="shared" si="407"/>
        <v>0</v>
      </c>
      <c r="F1604" s="22" t="b">
        <f t="shared" si="402"/>
        <v>0</v>
      </c>
      <c r="G1604" s="22" t="b">
        <f t="shared" si="401"/>
        <v>0</v>
      </c>
      <c r="H1604" s="22" t="b">
        <f t="shared" si="408"/>
        <v>0</v>
      </c>
      <c r="I1604" s="22" t="b">
        <f t="shared" si="415"/>
        <v>0</v>
      </c>
      <c r="J1604" s="22" t="b">
        <f t="shared" si="409"/>
        <v>0</v>
      </c>
      <c r="K1604" s="3" t="str">
        <f>IF(AND(J1604,RIGHT(Y1604)="통"),Y1604,"")</f>
        <v/>
      </c>
      <c r="L1604" s="3" t="str">
        <f t="shared" si="410"/>
        <v/>
      </c>
      <c r="M1604" s="3" t="str">
        <f t="shared" si="411"/>
        <v/>
      </c>
      <c r="N1604" s="64" t="str">
        <f t="shared" si="416"/>
        <v/>
      </c>
      <c r="O1604" s="3" t="str">
        <f>IF(I1604,IF(I1605,CONCATENATE(Y1604,O1605),Y1604),"")</f>
        <v/>
      </c>
      <c r="P1604" s="19" t="str">
        <f>IF(G1604,O1604,IF(D1604,Y1604,""))</f>
        <v/>
      </c>
      <c r="Q1604" s="23">
        <f>_xlfn.XLOOKUP(R1604,summary!C1:C36,summary!B1:B36)</f>
        <v>43840</v>
      </c>
      <c r="R1604" s="24" t="str">
        <f t="shared" si="412"/>
        <v>보정동</v>
      </c>
      <c r="S1604" s="24" t="str">
        <f>IF(J1604,Y1604,S1603)</f>
        <v>보정24통</v>
      </c>
      <c r="T1604" s="24" t="str">
        <f>IF(J1604,P1605,T1603)</f>
        <v>(보정동, 신촌마을포스홈타운2단지)</v>
      </c>
      <c r="U1604" s="24" t="str">
        <f t="shared" si="413"/>
        <v>보정</v>
      </c>
      <c r="V1604" s="25">
        <f>IF(J1604,M1604,V1603)</f>
        <v>24</v>
      </c>
      <c r="W1604" s="25">
        <f t="shared" si="414"/>
        <v>7</v>
      </c>
      <c r="X1604" s="26"/>
      <c r="Y1604" s="7"/>
      <c r="Z1604" s="2" t="s">
        <v>110</v>
      </c>
      <c r="AA1604" s="2" t="s">
        <v>1868</v>
      </c>
      <c r="AB1604" s="5"/>
      <c r="AC1604" s="5"/>
      <c r="AD1604" s="5"/>
      <c r="AE1604" s="5"/>
      <c r="AF1604" s="5"/>
      <c r="AG1604" s="5"/>
    </row>
    <row r="1605" spans="1:33" ht="15.95" customHeight="1" x14ac:dyDescent="0.3">
      <c r="A1605" s="22" t="b">
        <f t="shared" si="403"/>
        <v>0</v>
      </c>
      <c r="B1605" s="22" t="b">
        <f t="shared" si="404"/>
        <v>0</v>
      </c>
      <c r="C1605" s="22" t="b">
        <f t="shared" si="405"/>
        <v>0</v>
      </c>
      <c r="D1605" s="22" t="b">
        <f t="shared" si="406"/>
        <v>0</v>
      </c>
      <c r="E1605" s="22" t="b">
        <f t="shared" si="407"/>
        <v>0</v>
      </c>
      <c r="F1605" s="22" t="b">
        <f t="shared" si="402"/>
        <v>0</v>
      </c>
      <c r="G1605" s="22" t="b">
        <f t="shared" si="401"/>
        <v>0</v>
      </c>
      <c r="H1605" s="22" t="b">
        <f t="shared" si="408"/>
        <v>0</v>
      </c>
      <c r="I1605" s="22" t="b">
        <f t="shared" si="415"/>
        <v>0</v>
      </c>
      <c r="J1605" s="22" t="b">
        <f t="shared" si="409"/>
        <v>0</v>
      </c>
      <c r="K1605" s="3" t="str">
        <f>IF(AND(J1605,RIGHT(Y1605)="통"),Y1605,"")</f>
        <v/>
      </c>
      <c r="L1605" s="3" t="str">
        <f t="shared" si="410"/>
        <v/>
      </c>
      <c r="M1605" s="3" t="str">
        <f t="shared" si="411"/>
        <v/>
      </c>
      <c r="N1605" s="64" t="str">
        <f t="shared" si="416"/>
        <v/>
      </c>
      <c r="O1605" s="3" t="str">
        <f>IF(I1605,IF(I1606,CONCATENATE(Y1605,O1606),Y1605),"")</f>
        <v/>
      </c>
      <c r="P1605" s="19" t="str">
        <f>IF(G1605,O1605,IF(D1605,Y1605,""))</f>
        <v/>
      </c>
      <c r="Q1605" s="23">
        <f>_xlfn.XLOOKUP(R1605,summary!C1:C36,summary!B1:B36)</f>
        <v>43840</v>
      </c>
      <c r="R1605" s="24" t="str">
        <f t="shared" si="412"/>
        <v>보정동</v>
      </c>
      <c r="S1605" s="24" t="str">
        <f>IF(J1605,Y1605,S1604)</f>
        <v>보정24통</v>
      </c>
      <c r="T1605" s="24" t="str">
        <f>IF(J1605,P1606,T1604)</f>
        <v>(보정동, 신촌마을포스홈타운2단지)</v>
      </c>
      <c r="U1605" s="24" t="str">
        <f t="shared" si="413"/>
        <v>보정</v>
      </c>
      <c r="V1605" s="25">
        <f>IF(J1605,M1605,V1604)</f>
        <v>24</v>
      </c>
      <c r="W1605" s="25">
        <f t="shared" si="414"/>
        <v>8</v>
      </c>
      <c r="X1605" s="26"/>
      <c r="Y1605" s="7"/>
      <c r="Z1605" s="2" t="s">
        <v>112</v>
      </c>
      <c r="AA1605" s="2" t="s">
        <v>1869</v>
      </c>
      <c r="AB1605" s="5"/>
      <c r="AC1605" s="5"/>
      <c r="AD1605" s="5"/>
      <c r="AE1605" s="5"/>
      <c r="AF1605" s="5"/>
      <c r="AG1605" s="5"/>
    </row>
    <row r="1606" spans="1:33" ht="15.95" customHeight="1" x14ac:dyDescent="0.3">
      <c r="A1606" s="22" t="b">
        <f t="shared" si="403"/>
        <v>0</v>
      </c>
      <c r="B1606" s="22" t="b">
        <f t="shared" si="404"/>
        <v>0</v>
      </c>
      <c r="C1606" s="22" t="b">
        <f t="shared" si="405"/>
        <v>0</v>
      </c>
      <c r="D1606" s="22" t="b">
        <f t="shared" si="406"/>
        <v>0</v>
      </c>
      <c r="E1606" s="22" t="b">
        <f t="shared" si="407"/>
        <v>0</v>
      </c>
      <c r="F1606" s="22" t="b">
        <f t="shared" si="402"/>
        <v>0</v>
      </c>
      <c r="G1606" s="22" t="b">
        <f t="shared" si="401"/>
        <v>0</v>
      </c>
      <c r="H1606" s="22" t="b">
        <f t="shared" si="408"/>
        <v>0</v>
      </c>
      <c r="I1606" s="22" t="b">
        <f t="shared" si="415"/>
        <v>0</v>
      </c>
      <c r="J1606" s="22" t="b">
        <f t="shared" si="409"/>
        <v>0</v>
      </c>
      <c r="K1606" s="3" t="str">
        <f>IF(AND(J1606,RIGHT(Y1606)="통"),Y1606,"")</f>
        <v/>
      </c>
      <c r="L1606" s="3" t="str">
        <f t="shared" si="410"/>
        <v/>
      </c>
      <c r="M1606" s="3" t="str">
        <f t="shared" si="411"/>
        <v/>
      </c>
      <c r="N1606" s="64" t="str">
        <f t="shared" si="416"/>
        <v/>
      </c>
      <c r="O1606" s="3" t="str">
        <f>IF(I1606,IF(I1607,CONCATENATE(Y1606,O1607),Y1606),"")</f>
        <v/>
      </c>
      <c r="P1606" s="19" t="str">
        <f>IF(G1606,O1606,IF(D1606,Y1606,""))</f>
        <v/>
      </c>
      <c r="Q1606" s="23">
        <f>_xlfn.XLOOKUP(R1606,summary!C1:C36,summary!B1:B36)</f>
        <v>43840</v>
      </c>
      <c r="R1606" s="24" t="str">
        <f t="shared" si="412"/>
        <v>보정동</v>
      </c>
      <c r="S1606" s="24" t="str">
        <f>IF(J1606,Y1606,S1605)</f>
        <v>보정24통</v>
      </c>
      <c r="T1606" s="24" t="str">
        <f>IF(J1606,P1607,T1605)</f>
        <v>(보정동, 신촌마을포스홈타운2단지)</v>
      </c>
      <c r="U1606" s="24" t="str">
        <f t="shared" si="413"/>
        <v>보정</v>
      </c>
      <c r="V1606" s="25">
        <f>IF(J1606,M1606,V1605)</f>
        <v>24</v>
      </c>
      <c r="W1606" s="25">
        <f t="shared" si="414"/>
        <v>9</v>
      </c>
      <c r="X1606" s="26"/>
      <c r="Y1606" s="7"/>
      <c r="Z1606" s="2" t="s">
        <v>114</v>
      </c>
      <c r="AA1606" s="2" t="s">
        <v>1870</v>
      </c>
      <c r="AB1606" s="5"/>
      <c r="AC1606" s="5"/>
      <c r="AD1606" s="5"/>
      <c r="AE1606" s="5"/>
      <c r="AF1606" s="5"/>
      <c r="AG1606" s="5"/>
    </row>
    <row r="1607" spans="1:33" ht="15.95" customHeight="1" x14ac:dyDescent="0.3">
      <c r="A1607" s="22" t="b">
        <f t="shared" si="403"/>
        <v>0</v>
      </c>
      <c r="B1607" s="22" t="b">
        <f t="shared" si="404"/>
        <v>0</v>
      </c>
      <c r="C1607" s="22" t="b">
        <f t="shared" si="405"/>
        <v>0</v>
      </c>
      <c r="D1607" s="22" t="b">
        <f t="shared" si="406"/>
        <v>0</v>
      </c>
      <c r="E1607" s="22" t="b">
        <f t="shared" si="407"/>
        <v>0</v>
      </c>
      <c r="F1607" s="22" t="b">
        <f t="shared" si="402"/>
        <v>0</v>
      </c>
      <c r="G1607" s="22" t="b">
        <f t="shared" si="401"/>
        <v>0</v>
      </c>
      <c r="H1607" s="22" t="b">
        <f t="shared" si="408"/>
        <v>0</v>
      </c>
      <c r="I1607" s="22" t="b">
        <f t="shared" si="415"/>
        <v>0</v>
      </c>
      <c r="J1607" s="22" t="b">
        <f t="shared" si="409"/>
        <v>0</v>
      </c>
      <c r="K1607" s="3" t="str">
        <f>IF(AND(J1607,RIGHT(Y1607)="통"),Y1607,"")</f>
        <v/>
      </c>
      <c r="L1607" s="3" t="str">
        <f t="shared" si="410"/>
        <v/>
      </c>
      <c r="M1607" s="3" t="str">
        <f t="shared" si="411"/>
        <v/>
      </c>
      <c r="N1607" s="64" t="str">
        <f t="shared" si="416"/>
        <v/>
      </c>
      <c r="O1607" s="3" t="str">
        <f>IF(I1607,IF(I1608,CONCATENATE(Y1607,O1608),Y1607),"")</f>
        <v/>
      </c>
      <c r="P1607" s="19" t="str">
        <f>IF(G1607,O1607,IF(D1607,Y1607,""))</f>
        <v/>
      </c>
      <c r="Q1607" s="23">
        <f>_xlfn.XLOOKUP(R1607,summary!C1:C36,summary!B1:B36)</f>
        <v>43840</v>
      </c>
      <c r="R1607" s="24" t="str">
        <f t="shared" si="412"/>
        <v>보정동</v>
      </c>
      <c r="S1607" s="24" t="str">
        <f>IF(J1607,Y1607,S1606)</f>
        <v>보정24통</v>
      </c>
      <c r="T1607" s="24" t="str">
        <f>IF(J1607,P1608,T1606)</f>
        <v>(보정동, 신촌마을포스홈타운2단지)</v>
      </c>
      <c r="U1607" s="24" t="str">
        <f t="shared" si="413"/>
        <v>보정</v>
      </c>
      <c r="V1607" s="25">
        <f>IF(J1607,M1607,V1606)</f>
        <v>24</v>
      </c>
      <c r="W1607" s="25">
        <f t="shared" si="414"/>
        <v>10</v>
      </c>
      <c r="X1607" s="26"/>
      <c r="Y1607" s="7"/>
      <c r="Z1607" s="2" t="s">
        <v>116</v>
      </c>
      <c r="AA1607" s="2" t="s">
        <v>1871</v>
      </c>
      <c r="AB1607" s="5"/>
      <c r="AC1607" s="5"/>
      <c r="AD1607" s="5"/>
      <c r="AE1607" s="5"/>
      <c r="AF1607" s="5"/>
      <c r="AG1607" s="5"/>
    </row>
    <row r="1608" spans="1:33" ht="15.95" customHeight="1" x14ac:dyDescent="0.3">
      <c r="A1608" s="22" t="b">
        <f t="shared" si="403"/>
        <v>0</v>
      </c>
      <c r="B1608" s="22" t="b">
        <f t="shared" si="404"/>
        <v>0</v>
      </c>
      <c r="C1608" s="22" t="b">
        <f t="shared" si="405"/>
        <v>0</v>
      </c>
      <c r="D1608" s="22" t="b">
        <f t="shared" si="406"/>
        <v>0</v>
      </c>
      <c r="E1608" s="22" t="b">
        <f t="shared" si="407"/>
        <v>0</v>
      </c>
      <c r="F1608" s="22" t="b">
        <f t="shared" si="402"/>
        <v>0</v>
      </c>
      <c r="G1608" s="22" t="b">
        <f t="shared" si="401"/>
        <v>0</v>
      </c>
      <c r="H1608" s="22" t="b">
        <f t="shared" si="408"/>
        <v>0</v>
      </c>
      <c r="I1608" s="22" t="b">
        <f t="shared" si="415"/>
        <v>0</v>
      </c>
      <c r="J1608" s="22" t="b">
        <f t="shared" si="409"/>
        <v>0</v>
      </c>
      <c r="K1608" s="3" t="str">
        <f>IF(AND(J1608,RIGHT(Y1608)="통"),Y1608,"")</f>
        <v/>
      </c>
      <c r="L1608" s="3" t="str">
        <f t="shared" si="410"/>
        <v/>
      </c>
      <c r="M1608" s="3" t="str">
        <f t="shared" si="411"/>
        <v/>
      </c>
      <c r="N1608" s="64" t="str">
        <f t="shared" si="416"/>
        <v/>
      </c>
      <c r="O1608" s="3" t="str">
        <f>IF(I1608,IF(I1609,CONCATENATE(Y1608,O1609),Y1608),"")</f>
        <v/>
      </c>
      <c r="P1608" s="19" t="str">
        <f>IF(G1608,O1608,IF(D1608,Y1608,""))</f>
        <v/>
      </c>
      <c r="Q1608" s="23">
        <f>_xlfn.XLOOKUP(R1608,summary!C1:C36,summary!B1:B36)</f>
        <v>43840</v>
      </c>
      <c r="R1608" s="24" t="str">
        <f t="shared" si="412"/>
        <v>보정동</v>
      </c>
      <c r="S1608" s="24" t="str">
        <f>IF(J1608,Y1608,S1607)</f>
        <v>보정24통</v>
      </c>
      <c r="T1608" s="24" t="str">
        <f>IF(J1608,P1609,T1607)</f>
        <v>(보정동, 신촌마을포스홈타운2단지)</v>
      </c>
      <c r="U1608" s="24" t="str">
        <f t="shared" si="413"/>
        <v>보정</v>
      </c>
      <c r="V1608" s="25">
        <f>IF(J1608,M1608,V1607)</f>
        <v>24</v>
      </c>
      <c r="W1608" s="25">
        <f t="shared" si="414"/>
        <v>11</v>
      </c>
      <c r="X1608" s="26"/>
      <c r="Y1608" s="7"/>
      <c r="Z1608" s="2" t="s">
        <v>118</v>
      </c>
      <c r="AA1608" s="2" t="s">
        <v>1872</v>
      </c>
      <c r="AB1608" s="5"/>
      <c r="AC1608" s="5"/>
      <c r="AD1608" s="5"/>
      <c r="AE1608" s="5"/>
      <c r="AF1608" s="5"/>
      <c r="AG1608" s="5"/>
    </row>
    <row r="1609" spans="1:33" ht="15.95" customHeight="1" x14ac:dyDescent="0.3">
      <c r="A1609" s="22" t="b">
        <f t="shared" si="403"/>
        <v>0</v>
      </c>
      <c r="B1609" s="22" t="b">
        <f t="shared" si="404"/>
        <v>0</v>
      </c>
      <c r="C1609" s="22" t="b">
        <f t="shared" si="405"/>
        <v>0</v>
      </c>
      <c r="D1609" s="22" t="b">
        <f t="shared" si="406"/>
        <v>0</v>
      </c>
      <c r="E1609" s="22" t="b">
        <f t="shared" si="407"/>
        <v>0</v>
      </c>
      <c r="F1609" s="22" t="b">
        <f t="shared" si="402"/>
        <v>0</v>
      </c>
      <c r="G1609" s="22" t="b">
        <f t="shared" si="401"/>
        <v>0</v>
      </c>
      <c r="H1609" s="22" t="b">
        <f t="shared" si="408"/>
        <v>0</v>
      </c>
      <c r="I1609" s="22" t="b">
        <f t="shared" si="415"/>
        <v>0</v>
      </c>
      <c r="J1609" s="22" t="b">
        <f t="shared" si="409"/>
        <v>0</v>
      </c>
      <c r="K1609" s="3" t="str">
        <f>IF(AND(J1609,RIGHT(Y1609)="통"),Y1609,"")</f>
        <v/>
      </c>
      <c r="L1609" s="3" t="str">
        <f t="shared" si="410"/>
        <v/>
      </c>
      <c r="M1609" s="3" t="str">
        <f t="shared" si="411"/>
        <v/>
      </c>
      <c r="N1609" s="64" t="str">
        <f t="shared" si="416"/>
        <v/>
      </c>
      <c r="O1609" s="3" t="str">
        <f>IF(I1609,IF(I1610,CONCATENATE(Y1609,O1610),Y1609),"")</f>
        <v/>
      </c>
      <c r="P1609" s="19" t="str">
        <f>IF(G1609,O1609,IF(D1609,Y1609,""))</f>
        <v/>
      </c>
      <c r="Q1609" s="23">
        <f>_xlfn.XLOOKUP(R1609,summary!C1:C36,summary!B1:B36)</f>
        <v>43840</v>
      </c>
      <c r="R1609" s="24" t="str">
        <f t="shared" si="412"/>
        <v>보정동</v>
      </c>
      <c r="S1609" s="24" t="str">
        <f>IF(J1609,Y1609,S1608)</f>
        <v>보정24통</v>
      </c>
      <c r="T1609" s="24" t="str">
        <f>IF(J1609,P1610,T1608)</f>
        <v>(보정동, 신촌마을포스홈타운2단지)</v>
      </c>
      <c r="U1609" s="24" t="str">
        <f t="shared" si="413"/>
        <v>보정</v>
      </c>
      <c r="V1609" s="25">
        <f>IF(J1609,M1609,V1608)</f>
        <v>24</v>
      </c>
      <c r="W1609" s="25">
        <f t="shared" si="414"/>
        <v>12</v>
      </c>
      <c r="X1609" s="26"/>
      <c r="Y1609" s="7"/>
      <c r="Z1609" s="2" t="s">
        <v>120</v>
      </c>
      <c r="AA1609" s="2" t="s">
        <v>1873</v>
      </c>
      <c r="AB1609" s="5"/>
      <c r="AC1609" s="5"/>
      <c r="AD1609" s="5"/>
      <c r="AE1609" s="5"/>
      <c r="AF1609" s="5"/>
      <c r="AG1609" s="5"/>
    </row>
    <row r="1610" spans="1:33" ht="15.95" customHeight="1" x14ac:dyDescent="0.3">
      <c r="A1610" s="22" t="b">
        <f t="shared" si="403"/>
        <v>0</v>
      </c>
      <c r="B1610" s="22" t="b">
        <f t="shared" si="404"/>
        <v>0</v>
      </c>
      <c r="C1610" s="22" t="b">
        <f t="shared" si="405"/>
        <v>0</v>
      </c>
      <c r="D1610" s="22" t="b">
        <f t="shared" si="406"/>
        <v>0</v>
      </c>
      <c r="E1610" s="22" t="b">
        <f t="shared" si="407"/>
        <v>0</v>
      </c>
      <c r="F1610" s="22" t="b">
        <f t="shared" si="402"/>
        <v>0</v>
      </c>
      <c r="G1610" s="22" t="b">
        <f t="shared" si="401"/>
        <v>0</v>
      </c>
      <c r="H1610" s="22" t="b">
        <f t="shared" si="408"/>
        <v>0</v>
      </c>
      <c r="I1610" s="22" t="b">
        <f t="shared" si="415"/>
        <v>0</v>
      </c>
      <c r="J1610" s="22" t="b">
        <f t="shared" si="409"/>
        <v>0</v>
      </c>
      <c r="K1610" s="3" t="str">
        <f>IF(AND(J1610,RIGHT(Y1610)="통"),Y1610,"")</f>
        <v/>
      </c>
      <c r="L1610" s="3" t="str">
        <f t="shared" si="410"/>
        <v/>
      </c>
      <c r="M1610" s="3" t="str">
        <f t="shared" si="411"/>
        <v/>
      </c>
      <c r="N1610" s="64" t="str">
        <f t="shared" si="416"/>
        <v/>
      </c>
      <c r="O1610" s="3" t="str">
        <f>IF(I1610,IF(I1611,CONCATENATE(Y1610,O1611),Y1610),"")</f>
        <v/>
      </c>
      <c r="P1610" s="19" t="str">
        <f>IF(G1610,O1610,IF(D1610,Y1610,""))</f>
        <v/>
      </c>
      <c r="Q1610" s="23">
        <f>_xlfn.XLOOKUP(R1610,summary!C1:C36,summary!B1:B36)</f>
        <v>43840</v>
      </c>
      <c r="R1610" s="24" t="str">
        <f t="shared" si="412"/>
        <v>보정동</v>
      </c>
      <c r="S1610" s="24" t="str">
        <f>IF(J1610,Y1610,S1609)</f>
        <v>보정24통</v>
      </c>
      <c r="T1610" s="24" t="str">
        <f>IF(J1610,P1611,T1609)</f>
        <v>(보정동, 신촌마을포스홈타운2단지)</v>
      </c>
      <c r="U1610" s="24" t="str">
        <f t="shared" si="413"/>
        <v>보정</v>
      </c>
      <c r="V1610" s="25">
        <f>IF(J1610,M1610,V1609)</f>
        <v>24</v>
      </c>
      <c r="W1610" s="25">
        <f t="shared" si="414"/>
        <v>13</v>
      </c>
      <c r="X1610" s="26"/>
      <c r="Y1610" s="7"/>
      <c r="Z1610" s="2" t="s">
        <v>137</v>
      </c>
      <c r="AA1610" s="2" t="s">
        <v>1874</v>
      </c>
      <c r="AB1610" s="5"/>
      <c r="AC1610" s="5"/>
      <c r="AD1610" s="5"/>
      <c r="AE1610" s="5"/>
      <c r="AF1610" s="5"/>
      <c r="AG1610" s="5"/>
    </row>
    <row r="1611" spans="1:33" ht="15.95" customHeight="1" x14ac:dyDescent="0.3">
      <c r="A1611" s="22" t="b">
        <f t="shared" si="403"/>
        <v>1</v>
      </c>
      <c r="B1611" s="22" t="b">
        <f t="shared" si="404"/>
        <v>0</v>
      </c>
      <c r="C1611" s="22" t="b">
        <f t="shared" si="405"/>
        <v>0</v>
      </c>
      <c r="D1611" s="22" t="b">
        <f t="shared" si="406"/>
        <v>0</v>
      </c>
      <c r="E1611" s="22" t="b">
        <f t="shared" si="407"/>
        <v>0</v>
      </c>
      <c r="F1611" s="22" t="b">
        <f t="shared" si="402"/>
        <v>0</v>
      </c>
      <c r="G1611" s="22" t="b">
        <f t="shared" si="401"/>
        <v>0</v>
      </c>
      <c r="H1611" s="22" t="b">
        <f t="shared" si="408"/>
        <v>0</v>
      </c>
      <c r="I1611" s="22" t="b">
        <f t="shared" si="415"/>
        <v>0</v>
      </c>
      <c r="J1611" s="22" t="b">
        <f t="shared" si="409"/>
        <v>1</v>
      </c>
      <c r="K1611" s="3" t="str">
        <f>IF(AND(J1611,RIGHT(Y1611)="통"),Y1611,"")</f>
        <v>보정25통</v>
      </c>
      <c r="L1611" s="3" t="str">
        <f t="shared" si="410"/>
        <v>25</v>
      </c>
      <c r="M1611" s="22">
        <f t="shared" si="411"/>
        <v>25</v>
      </c>
      <c r="N1611" s="64" t="str">
        <f t="shared" si="416"/>
        <v>보정</v>
      </c>
      <c r="O1611" s="3" t="str">
        <f>IF(I1611,IF(I1612,CONCATENATE(Y1611,O1612),Y1611),"")</f>
        <v/>
      </c>
      <c r="P1611" s="19" t="str">
        <f>IF(G1611,O1611,IF(D1611,Y1611,""))</f>
        <v/>
      </c>
      <c r="Q1611" s="23">
        <f>_xlfn.XLOOKUP(R1611,summary!C1:C36,summary!B1:B36)</f>
        <v>43840</v>
      </c>
      <c r="R1611" s="24" t="str">
        <f t="shared" si="412"/>
        <v>보정동</v>
      </c>
      <c r="S1611" s="24" t="str">
        <f>IF(J1611,Y1611,S1610)</f>
        <v>보정25통</v>
      </c>
      <c r="T1611" s="24" t="str">
        <f>IF(J1611,P1612,T1610)</f>
        <v>(보정동, 행원마을동아솔레시티아파트)</v>
      </c>
      <c r="U1611" s="24" t="str">
        <f t="shared" si="413"/>
        <v>보정</v>
      </c>
      <c r="V1611" s="25">
        <f>IF(J1611,M1611,V1610)</f>
        <v>25</v>
      </c>
      <c r="W1611" s="25">
        <f t="shared" si="414"/>
        <v>1</v>
      </c>
      <c r="X1611" s="26"/>
      <c r="Y1611" s="2" t="s">
        <v>1875</v>
      </c>
      <c r="Z1611" s="2" t="s">
        <v>79</v>
      </c>
      <c r="AA1611" s="2" t="s">
        <v>1876</v>
      </c>
      <c r="AB1611" s="5"/>
      <c r="AC1611" s="5"/>
      <c r="AD1611" s="5"/>
      <c r="AE1611" s="5"/>
      <c r="AF1611" s="5"/>
      <c r="AG1611" s="5"/>
    </row>
    <row r="1612" spans="1:33" ht="15.95" customHeight="1" x14ac:dyDescent="0.3">
      <c r="A1612" s="22" t="b">
        <f t="shared" si="403"/>
        <v>1</v>
      </c>
      <c r="B1612" s="22" t="b">
        <f t="shared" si="404"/>
        <v>1</v>
      </c>
      <c r="C1612" s="22" t="b">
        <f t="shared" si="405"/>
        <v>0</v>
      </c>
      <c r="D1612" s="22" t="b">
        <f t="shared" si="406"/>
        <v>0</v>
      </c>
      <c r="E1612" s="22" t="b">
        <f t="shared" si="407"/>
        <v>1</v>
      </c>
      <c r="F1612" s="22" t="b">
        <f t="shared" si="402"/>
        <v>1</v>
      </c>
      <c r="G1612" s="22" t="b">
        <f t="shared" si="401"/>
        <v>1</v>
      </c>
      <c r="H1612" s="22" t="b">
        <f t="shared" si="408"/>
        <v>0</v>
      </c>
      <c r="I1612" s="22" t="b">
        <f t="shared" si="415"/>
        <v>1</v>
      </c>
      <c r="J1612" s="22" t="b">
        <f t="shared" si="409"/>
        <v>0</v>
      </c>
      <c r="K1612" s="3" t="str">
        <f>IF(AND(J1612,RIGHT(Y1612)="통"),Y1612,"")</f>
        <v/>
      </c>
      <c r="L1612" s="3" t="str">
        <f t="shared" si="410"/>
        <v/>
      </c>
      <c r="M1612" s="3" t="str">
        <f t="shared" si="411"/>
        <v/>
      </c>
      <c r="N1612" s="64" t="str">
        <f t="shared" si="416"/>
        <v/>
      </c>
      <c r="O1612" s="3" t="str">
        <f>IF(I1612,IF(I1613,CONCATENATE(Y1612,O1613),Y1612),"")</f>
        <v>(보정동, 행원마을동아솔레시티아파트)</v>
      </c>
      <c r="P1612" s="19" t="str">
        <f>IF(G1612,O1612,IF(D1612,Y1612,""))</f>
        <v>(보정동, 행원마을동아솔레시티아파트)</v>
      </c>
      <c r="Q1612" s="23">
        <f>_xlfn.XLOOKUP(R1612,summary!C1:C36,summary!B1:B36)</f>
        <v>43840</v>
      </c>
      <c r="R1612" s="24" t="str">
        <f t="shared" si="412"/>
        <v>보정동</v>
      </c>
      <c r="S1612" s="24" t="str">
        <f>IF(J1612,Y1612,S1611)</f>
        <v>보정25통</v>
      </c>
      <c r="T1612" s="24" t="str">
        <f>IF(J1612,P1613,T1611)</f>
        <v>(보정동, 행원마을동아솔레시티아파트)</v>
      </c>
      <c r="U1612" s="24" t="str">
        <f t="shared" si="413"/>
        <v>보정</v>
      </c>
      <c r="V1612" s="25">
        <f>IF(J1612,M1612,V1611)</f>
        <v>25</v>
      </c>
      <c r="W1612" s="25">
        <f t="shared" si="414"/>
        <v>2</v>
      </c>
      <c r="X1612" s="26"/>
      <c r="Y1612" s="2" t="s">
        <v>1600</v>
      </c>
      <c r="Z1612" s="2" t="s">
        <v>81</v>
      </c>
      <c r="AA1612" s="2" t="s">
        <v>1877</v>
      </c>
      <c r="AB1612" s="5"/>
      <c r="AC1612" s="5"/>
      <c r="AD1612" s="5"/>
      <c r="AE1612" s="5"/>
      <c r="AF1612" s="5"/>
      <c r="AG1612" s="5"/>
    </row>
    <row r="1613" spans="1:33" ht="15.95" customHeight="1" x14ac:dyDescent="0.3">
      <c r="A1613" s="22" t="b">
        <f t="shared" si="403"/>
        <v>1</v>
      </c>
      <c r="B1613" s="22" t="b">
        <f t="shared" si="404"/>
        <v>0</v>
      </c>
      <c r="C1613" s="22" t="b">
        <f t="shared" si="405"/>
        <v>0</v>
      </c>
      <c r="D1613" s="22" t="b">
        <f t="shared" si="406"/>
        <v>0</v>
      </c>
      <c r="E1613" s="22" t="b">
        <f t="shared" si="407"/>
        <v>0</v>
      </c>
      <c r="F1613" s="22" t="b">
        <f t="shared" si="402"/>
        <v>0</v>
      </c>
      <c r="G1613" s="22" t="b">
        <f t="shared" si="401"/>
        <v>0</v>
      </c>
      <c r="H1613" s="22" t="b">
        <f t="shared" si="408"/>
        <v>0</v>
      </c>
      <c r="I1613" s="22" t="b">
        <f t="shared" si="415"/>
        <v>1</v>
      </c>
      <c r="J1613" s="22" t="b">
        <f t="shared" si="409"/>
        <v>0</v>
      </c>
      <c r="K1613" s="3" t="str">
        <f>IF(AND(J1613,RIGHT(Y1613)="통"),Y1613,"")</f>
        <v/>
      </c>
      <c r="L1613" s="3" t="str">
        <f t="shared" si="410"/>
        <v/>
      </c>
      <c r="M1613" s="3" t="str">
        <f t="shared" si="411"/>
        <v/>
      </c>
      <c r="N1613" s="64" t="str">
        <f t="shared" si="416"/>
        <v/>
      </c>
      <c r="O1613" s="3" t="str">
        <f>IF(I1613,IF(I1614,CONCATENATE(Y1613,O1614),Y1613),"")</f>
        <v>행원마을동아솔레시티아파트)</v>
      </c>
      <c r="P1613" s="19" t="str">
        <f>IF(G1613,O1613,IF(D1613,Y1613,""))</f>
        <v/>
      </c>
      <c r="Q1613" s="23">
        <f>_xlfn.XLOOKUP(R1613,summary!C1:C36,summary!B1:B36)</f>
        <v>43840</v>
      </c>
      <c r="R1613" s="24" t="str">
        <f t="shared" si="412"/>
        <v>보정동</v>
      </c>
      <c r="S1613" s="24" t="str">
        <f>IF(J1613,Y1613,S1612)</f>
        <v>보정25통</v>
      </c>
      <c r="T1613" s="24" t="str">
        <f>IF(J1613,P1614,T1612)</f>
        <v>(보정동, 행원마을동아솔레시티아파트)</v>
      </c>
      <c r="U1613" s="24" t="str">
        <f t="shared" si="413"/>
        <v>보정</v>
      </c>
      <c r="V1613" s="25">
        <f>IF(J1613,M1613,V1612)</f>
        <v>25</v>
      </c>
      <c r="W1613" s="25">
        <f t="shared" si="414"/>
        <v>3</v>
      </c>
      <c r="X1613" s="26"/>
      <c r="Y1613" s="2" t="s">
        <v>1617</v>
      </c>
      <c r="Z1613" s="2" t="s">
        <v>83</v>
      </c>
      <c r="AA1613" s="2" t="s">
        <v>1878</v>
      </c>
      <c r="AB1613" s="5"/>
      <c r="AC1613" s="5"/>
      <c r="AD1613" s="5"/>
      <c r="AE1613" s="5"/>
      <c r="AF1613" s="5"/>
      <c r="AG1613" s="5"/>
    </row>
    <row r="1614" spans="1:33" ht="15.95" customHeight="1" x14ac:dyDescent="0.3">
      <c r="A1614" s="22" t="b">
        <f t="shared" si="403"/>
        <v>1</v>
      </c>
      <c r="B1614" s="22" t="b">
        <f t="shared" si="404"/>
        <v>0</v>
      </c>
      <c r="C1614" s="22" t="b">
        <f t="shared" si="405"/>
        <v>0</v>
      </c>
      <c r="D1614" s="22" t="b">
        <f t="shared" si="406"/>
        <v>0</v>
      </c>
      <c r="E1614" s="22" t="b">
        <f t="shared" si="407"/>
        <v>0</v>
      </c>
      <c r="F1614" s="22" t="b">
        <f t="shared" si="402"/>
        <v>0</v>
      </c>
      <c r="G1614" s="22" t="b">
        <f t="shared" si="401"/>
        <v>0</v>
      </c>
      <c r="H1614" s="22" t="b">
        <f t="shared" si="408"/>
        <v>0</v>
      </c>
      <c r="I1614" s="22" t="b">
        <f t="shared" si="415"/>
        <v>1</v>
      </c>
      <c r="J1614" s="22" t="b">
        <f t="shared" si="409"/>
        <v>0</v>
      </c>
      <c r="K1614" s="3" t="str">
        <f>IF(AND(J1614,RIGHT(Y1614)="통"),Y1614,"")</f>
        <v/>
      </c>
      <c r="L1614" s="3" t="str">
        <f t="shared" si="410"/>
        <v/>
      </c>
      <c r="M1614" s="3" t="str">
        <f t="shared" si="411"/>
        <v/>
      </c>
      <c r="N1614" s="64" t="str">
        <f t="shared" si="416"/>
        <v/>
      </c>
      <c r="O1614" s="3" t="str">
        <f>IF(I1614,IF(I1615,CONCATENATE(Y1614,O1615),Y1614),"")</f>
        <v>동아솔레시티아파트)</v>
      </c>
      <c r="P1614" s="19" t="str">
        <f>IF(G1614,O1614,IF(D1614,Y1614,""))</f>
        <v/>
      </c>
      <c r="Q1614" s="23">
        <f>_xlfn.XLOOKUP(R1614,summary!C1:C36,summary!B1:B36)</f>
        <v>43840</v>
      </c>
      <c r="R1614" s="24" t="str">
        <f t="shared" si="412"/>
        <v>보정동</v>
      </c>
      <c r="S1614" s="24" t="str">
        <f>IF(J1614,Y1614,S1613)</f>
        <v>보정25통</v>
      </c>
      <c r="T1614" s="24" t="str">
        <f>IF(J1614,P1615,T1613)</f>
        <v>(보정동, 행원마을동아솔레시티아파트)</v>
      </c>
      <c r="U1614" s="24" t="str">
        <f t="shared" si="413"/>
        <v>보정</v>
      </c>
      <c r="V1614" s="25">
        <f>IF(J1614,M1614,V1613)</f>
        <v>25</v>
      </c>
      <c r="W1614" s="25">
        <f t="shared" si="414"/>
        <v>4</v>
      </c>
      <c r="X1614" s="26"/>
      <c r="Y1614" s="2" t="s">
        <v>1619</v>
      </c>
      <c r="Z1614" s="2" t="s">
        <v>90</v>
      </c>
      <c r="AA1614" s="2" t="s">
        <v>1879</v>
      </c>
      <c r="AB1614" s="5"/>
      <c r="AC1614" s="5"/>
      <c r="AD1614" s="5"/>
      <c r="AE1614" s="5"/>
      <c r="AF1614" s="5"/>
      <c r="AG1614" s="5"/>
    </row>
    <row r="1615" spans="1:33" ht="15.95" customHeight="1" x14ac:dyDescent="0.3">
      <c r="A1615" s="22" t="b">
        <f t="shared" si="403"/>
        <v>1</v>
      </c>
      <c r="B1615" s="22" t="b">
        <f t="shared" si="404"/>
        <v>0</v>
      </c>
      <c r="C1615" s="22" t="b">
        <f t="shared" si="405"/>
        <v>1</v>
      </c>
      <c r="D1615" s="22" t="b">
        <f t="shared" si="406"/>
        <v>0</v>
      </c>
      <c r="E1615" s="22" t="b">
        <f t="shared" si="407"/>
        <v>1</v>
      </c>
      <c r="F1615" s="22" t="b">
        <f t="shared" si="402"/>
        <v>1</v>
      </c>
      <c r="G1615" s="22" t="b">
        <f t="shared" si="401"/>
        <v>0</v>
      </c>
      <c r="H1615" s="22" t="b">
        <f t="shared" si="408"/>
        <v>1</v>
      </c>
      <c r="I1615" s="22" t="b">
        <f t="shared" si="415"/>
        <v>1</v>
      </c>
      <c r="J1615" s="22" t="b">
        <f t="shared" si="409"/>
        <v>0</v>
      </c>
      <c r="K1615" s="3" t="str">
        <f>IF(AND(J1615,RIGHT(Y1615)="통"),Y1615,"")</f>
        <v/>
      </c>
      <c r="L1615" s="3" t="str">
        <f t="shared" si="410"/>
        <v/>
      </c>
      <c r="M1615" s="3" t="str">
        <f t="shared" si="411"/>
        <v/>
      </c>
      <c r="N1615" s="64" t="str">
        <f t="shared" si="416"/>
        <v/>
      </c>
      <c r="O1615" s="3" t="str">
        <f>IF(I1615,IF(I1616,CONCATENATE(Y1615,O1616),Y1615),"")</f>
        <v>아파트)</v>
      </c>
      <c r="P1615" s="19" t="str">
        <f>IF(G1615,O1615,IF(D1615,Y1615,""))</f>
        <v/>
      </c>
      <c r="Q1615" s="23">
        <f>_xlfn.XLOOKUP(R1615,summary!C1:C36,summary!B1:B36)</f>
        <v>43840</v>
      </c>
      <c r="R1615" s="24" t="str">
        <f t="shared" si="412"/>
        <v>보정동</v>
      </c>
      <c r="S1615" s="24" t="str">
        <f>IF(J1615,Y1615,S1614)</f>
        <v>보정25통</v>
      </c>
      <c r="T1615" s="24" t="str">
        <f>IF(J1615,P1616,T1614)</f>
        <v>(보정동, 행원마을동아솔레시티아파트)</v>
      </c>
      <c r="U1615" s="24" t="str">
        <f t="shared" si="413"/>
        <v>보정</v>
      </c>
      <c r="V1615" s="25">
        <f>IF(J1615,M1615,V1614)</f>
        <v>25</v>
      </c>
      <c r="W1615" s="25">
        <f t="shared" si="414"/>
        <v>5</v>
      </c>
      <c r="X1615" s="26"/>
      <c r="Y1615" s="2" t="s">
        <v>165</v>
      </c>
      <c r="Z1615" s="2" t="s">
        <v>106</v>
      </c>
      <c r="AA1615" s="2" t="s">
        <v>1880</v>
      </c>
      <c r="AB1615" s="5"/>
      <c r="AC1615" s="5"/>
      <c r="AD1615" s="5"/>
      <c r="AE1615" s="5"/>
      <c r="AF1615" s="5"/>
      <c r="AG1615" s="5"/>
    </row>
    <row r="1616" spans="1:33" ht="15.95" customHeight="1" x14ac:dyDescent="0.3">
      <c r="A1616" s="22" t="b">
        <f t="shared" si="403"/>
        <v>0</v>
      </c>
      <c r="B1616" s="22" t="b">
        <f t="shared" si="404"/>
        <v>0</v>
      </c>
      <c r="C1616" s="22" t="b">
        <f t="shared" si="405"/>
        <v>0</v>
      </c>
      <c r="D1616" s="22" t="b">
        <f t="shared" si="406"/>
        <v>0</v>
      </c>
      <c r="E1616" s="22" t="b">
        <f t="shared" si="407"/>
        <v>0</v>
      </c>
      <c r="F1616" s="22" t="b">
        <f t="shared" si="402"/>
        <v>0</v>
      </c>
      <c r="G1616" s="22" t="b">
        <f t="shared" si="401"/>
        <v>0</v>
      </c>
      <c r="H1616" s="22" t="b">
        <f t="shared" si="408"/>
        <v>0</v>
      </c>
      <c r="I1616" s="22" t="b">
        <f t="shared" si="415"/>
        <v>0</v>
      </c>
      <c r="J1616" s="22" t="b">
        <f t="shared" si="409"/>
        <v>0</v>
      </c>
      <c r="K1616" s="3" t="str">
        <f>IF(AND(J1616,RIGHT(Y1616)="통"),Y1616,"")</f>
        <v/>
      </c>
      <c r="L1616" s="3" t="str">
        <f t="shared" si="410"/>
        <v/>
      </c>
      <c r="M1616" s="3" t="str">
        <f t="shared" si="411"/>
        <v/>
      </c>
      <c r="N1616" s="64" t="str">
        <f t="shared" si="416"/>
        <v/>
      </c>
      <c r="O1616" s="3" t="str">
        <f>IF(I1616,IF(I1617,CONCATENATE(Y1616,O1617),Y1616),"")</f>
        <v/>
      </c>
      <c r="P1616" s="19" t="str">
        <f>IF(G1616,O1616,IF(D1616,Y1616,""))</f>
        <v/>
      </c>
      <c r="Q1616" s="23">
        <f>_xlfn.XLOOKUP(R1616,summary!C1:C36,summary!B1:B36)</f>
        <v>43840</v>
      </c>
      <c r="R1616" s="24" t="str">
        <f t="shared" si="412"/>
        <v>보정동</v>
      </c>
      <c r="S1616" s="24" t="str">
        <f>IF(J1616,Y1616,S1615)</f>
        <v>보정25통</v>
      </c>
      <c r="T1616" s="24" t="str">
        <f>IF(J1616,P1617,T1615)</f>
        <v>(보정동, 행원마을동아솔레시티아파트)</v>
      </c>
      <c r="U1616" s="24" t="str">
        <f t="shared" si="413"/>
        <v>보정</v>
      </c>
      <c r="V1616" s="25">
        <f>IF(J1616,M1616,V1615)</f>
        <v>25</v>
      </c>
      <c r="W1616" s="25">
        <f t="shared" si="414"/>
        <v>6</v>
      </c>
      <c r="X1616" s="26"/>
      <c r="Y1616" s="7"/>
      <c r="Z1616" s="2" t="s">
        <v>108</v>
      </c>
      <c r="AA1616" s="2" t="s">
        <v>1881</v>
      </c>
      <c r="AB1616" s="5"/>
      <c r="AC1616" s="5"/>
      <c r="AD1616" s="5"/>
      <c r="AE1616" s="5"/>
      <c r="AF1616" s="5"/>
      <c r="AG1616" s="5"/>
    </row>
    <row r="1617" spans="1:33" ht="15.95" customHeight="1" x14ac:dyDescent="0.3">
      <c r="A1617" s="22" t="b">
        <f t="shared" si="403"/>
        <v>0</v>
      </c>
      <c r="B1617" s="22" t="b">
        <f t="shared" si="404"/>
        <v>0</v>
      </c>
      <c r="C1617" s="22" t="b">
        <f t="shared" si="405"/>
        <v>0</v>
      </c>
      <c r="D1617" s="22" t="b">
        <f t="shared" si="406"/>
        <v>0</v>
      </c>
      <c r="E1617" s="22" t="b">
        <f t="shared" si="407"/>
        <v>0</v>
      </c>
      <c r="F1617" s="22" t="b">
        <f t="shared" si="402"/>
        <v>0</v>
      </c>
      <c r="G1617" s="22" t="b">
        <f t="shared" si="401"/>
        <v>0</v>
      </c>
      <c r="H1617" s="22" t="b">
        <f t="shared" si="408"/>
        <v>0</v>
      </c>
      <c r="I1617" s="22" t="b">
        <f t="shared" si="415"/>
        <v>0</v>
      </c>
      <c r="J1617" s="22" t="b">
        <f t="shared" si="409"/>
        <v>0</v>
      </c>
      <c r="K1617" s="3" t="str">
        <f>IF(AND(J1617,RIGHT(Y1617)="통"),Y1617,"")</f>
        <v/>
      </c>
      <c r="L1617" s="3" t="str">
        <f t="shared" si="410"/>
        <v/>
      </c>
      <c r="M1617" s="3" t="str">
        <f t="shared" si="411"/>
        <v/>
      </c>
      <c r="N1617" s="64" t="str">
        <f t="shared" si="416"/>
        <v/>
      </c>
      <c r="O1617" s="3" t="str">
        <f>IF(I1617,IF(I1618,CONCATENATE(Y1617,O1618),Y1617),"")</f>
        <v/>
      </c>
      <c r="P1617" s="19" t="str">
        <f>IF(G1617,O1617,IF(D1617,Y1617,""))</f>
        <v/>
      </c>
      <c r="Q1617" s="23">
        <f>_xlfn.XLOOKUP(R1617,summary!C1:C36,summary!B1:B36)</f>
        <v>43840</v>
      </c>
      <c r="R1617" s="24" t="str">
        <f t="shared" si="412"/>
        <v>보정동</v>
      </c>
      <c r="S1617" s="24" t="str">
        <f>IF(J1617,Y1617,S1616)</f>
        <v>보정25통</v>
      </c>
      <c r="T1617" s="24" t="str">
        <f>IF(J1617,P1618,T1616)</f>
        <v>(보정동, 행원마을동아솔레시티아파트)</v>
      </c>
      <c r="U1617" s="24" t="str">
        <f t="shared" si="413"/>
        <v>보정</v>
      </c>
      <c r="V1617" s="25">
        <f>IF(J1617,M1617,V1616)</f>
        <v>25</v>
      </c>
      <c r="W1617" s="25">
        <f t="shared" si="414"/>
        <v>7</v>
      </c>
      <c r="X1617" s="26"/>
      <c r="Y1617" s="7"/>
      <c r="Z1617" s="2" t="s">
        <v>110</v>
      </c>
      <c r="AA1617" s="2" t="s">
        <v>1882</v>
      </c>
      <c r="AB1617" s="5"/>
      <c r="AC1617" s="5"/>
      <c r="AD1617" s="5"/>
      <c r="AE1617" s="5"/>
      <c r="AF1617" s="5"/>
      <c r="AG1617" s="5"/>
    </row>
    <row r="1618" spans="1:33" ht="15.95" customHeight="1" x14ac:dyDescent="0.3">
      <c r="A1618" s="22" t="b">
        <f t="shared" si="403"/>
        <v>0</v>
      </c>
      <c r="B1618" s="22" t="b">
        <f t="shared" si="404"/>
        <v>0</v>
      </c>
      <c r="C1618" s="22" t="b">
        <f t="shared" si="405"/>
        <v>0</v>
      </c>
      <c r="D1618" s="22" t="b">
        <f t="shared" si="406"/>
        <v>0</v>
      </c>
      <c r="E1618" s="22" t="b">
        <f t="shared" si="407"/>
        <v>0</v>
      </c>
      <c r="F1618" s="22" t="b">
        <f t="shared" si="402"/>
        <v>0</v>
      </c>
      <c r="G1618" s="22" t="b">
        <f t="shared" si="401"/>
        <v>0</v>
      </c>
      <c r="H1618" s="22" t="b">
        <f t="shared" si="408"/>
        <v>0</v>
      </c>
      <c r="I1618" s="22" t="b">
        <f t="shared" si="415"/>
        <v>0</v>
      </c>
      <c r="J1618" s="22" t="b">
        <f t="shared" si="409"/>
        <v>0</v>
      </c>
      <c r="K1618" s="3" t="str">
        <f>IF(AND(J1618,RIGHT(Y1618)="통"),Y1618,"")</f>
        <v/>
      </c>
      <c r="L1618" s="3" t="str">
        <f t="shared" si="410"/>
        <v/>
      </c>
      <c r="M1618" s="3" t="str">
        <f t="shared" si="411"/>
        <v/>
      </c>
      <c r="N1618" s="64" t="str">
        <f t="shared" si="416"/>
        <v/>
      </c>
      <c r="O1618" s="3" t="str">
        <f>IF(I1618,IF(I1619,CONCATENATE(Y1618,O1619),Y1618),"")</f>
        <v/>
      </c>
      <c r="P1618" s="19" t="str">
        <f>IF(G1618,O1618,IF(D1618,Y1618,""))</f>
        <v/>
      </c>
      <c r="Q1618" s="23">
        <f>_xlfn.XLOOKUP(R1618,summary!C1:C36,summary!B1:B36)</f>
        <v>43840</v>
      </c>
      <c r="R1618" s="24" t="str">
        <f t="shared" si="412"/>
        <v>보정동</v>
      </c>
      <c r="S1618" s="24" t="str">
        <f>IF(J1618,Y1618,S1617)</f>
        <v>보정25통</v>
      </c>
      <c r="T1618" s="24" t="str">
        <f>IF(J1618,P1619,T1617)</f>
        <v>(보정동, 행원마을동아솔레시티아파트)</v>
      </c>
      <c r="U1618" s="24" t="str">
        <f t="shared" si="413"/>
        <v>보정</v>
      </c>
      <c r="V1618" s="25">
        <f>IF(J1618,M1618,V1617)</f>
        <v>25</v>
      </c>
      <c r="W1618" s="25">
        <f t="shared" si="414"/>
        <v>8</v>
      </c>
      <c r="X1618" s="26"/>
      <c r="Y1618" s="7"/>
      <c r="Z1618" s="2" t="s">
        <v>112</v>
      </c>
      <c r="AA1618" s="2" t="s">
        <v>1883</v>
      </c>
      <c r="AB1618" s="5"/>
      <c r="AC1618" s="5"/>
      <c r="AD1618" s="5"/>
      <c r="AE1618" s="5"/>
      <c r="AF1618" s="5"/>
      <c r="AG1618" s="5"/>
    </row>
    <row r="1619" spans="1:33" ht="15.95" customHeight="1" x14ac:dyDescent="0.3">
      <c r="A1619" s="22" t="b">
        <f t="shared" si="403"/>
        <v>0</v>
      </c>
      <c r="B1619" s="22" t="b">
        <f t="shared" si="404"/>
        <v>0</v>
      </c>
      <c r="C1619" s="22" t="b">
        <f t="shared" si="405"/>
        <v>0</v>
      </c>
      <c r="D1619" s="22" t="b">
        <f t="shared" si="406"/>
        <v>0</v>
      </c>
      <c r="E1619" s="22" t="b">
        <f t="shared" si="407"/>
        <v>0</v>
      </c>
      <c r="F1619" s="22" t="b">
        <f t="shared" si="402"/>
        <v>0</v>
      </c>
      <c r="G1619" s="22" t="b">
        <f t="shared" si="401"/>
        <v>0</v>
      </c>
      <c r="H1619" s="22" t="b">
        <f t="shared" si="408"/>
        <v>0</v>
      </c>
      <c r="I1619" s="22" t="b">
        <f t="shared" si="415"/>
        <v>0</v>
      </c>
      <c r="J1619" s="22" t="b">
        <f t="shared" si="409"/>
        <v>0</v>
      </c>
      <c r="K1619" s="3" t="str">
        <f>IF(AND(J1619,RIGHT(Y1619)="통"),Y1619,"")</f>
        <v/>
      </c>
      <c r="L1619" s="3" t="str">
        <f t="shared" si="410"/>
        <v/>
      </c>
      <c r="M1619" s="3" t="str">
        <f t="shared" si="411"/>
        <v/>
      </c>
      <c r="N1619" s="64" t="str">
        <f t="shared" si="416"/>
        <v/>
      </c>
      <c r="O1619" s="3" t="str">
        <f>IF(I1619,IF(I1620,CONCATENATE(Y1619,O1620),Y1619),"")</f>
        <v/>
      </c>
      <c r="P1619" s="19" t="str">
        <f>IF(G1619,O1619,IF(D1619,Y1619,""))</f>
        <v/>
      </c>
      <c r="Q1619" s="23">
        <f>_xlfn.XLOOKUP(R1619,summary!C1:C36,summary!B1:B36)</f>
        <v>43840</v>
      </c>
      <c r="R1619" s="24" t="str">
        <f t="shared" si="412"/>
        <v>보정동</v>
      </c>
      <c r="S1619" s="24" t="str">
        <f>IF(J1619,Y1619,S1618)</f>
        <v>보정25통</v>
      </c>
      <c r="T1619" s="24" t="str">
        <f>IF(J1619,P1620,T1618)</f>
        <v>(보정동, 행원마을동아솔레시티아파트)</v>
      </c>
      <c r="U1619" s="24" t="str">
        <f t="shared" si="413"/>
        <v>보정</v>
      </c>
      <c r="V1619" s="25">
        <f>IF(J1619,M1619,V1618)</f>
        <v>25</v>
      </c>
      <c r="W1619" s="25">
        <f t="shared" si="414"/>
        <v>9</v>
      </c>
      <c r="X1619" s="26"/>
      <c r="Y1619" s="7"/>
      <c r="Z1619" s="2" t="s">
        <v>114</v>
      </c>
      <c r="AA1619" s="2" t="s">
        <v>1884</v>
      </c>
      <c r="AB1619" s="5"/>
      <c r="AC1619" s="5"/>
      <c r="AD1619" s="5"/>
      <c r="AE1619" s="5"/>
      <c r="AF1619" s="5"/>
      <c r="AG1619" s="5"/>
    </row>
    <row r="1620" spans="1:33" ht="15.95" customHeight="1" x14ac:dyDescent="0.3">
      <c r="A1620" s="22" t="b">
        <f t="shared" si="403"/>
        <v>1</v>
      </c>
      <c r="B1620" s="22" t="b">
        <f t="shared" si="404"/>
        <v>0</v>
      </c>
      <c r="C1620" s="22" t="b">
        <f t="shared" si="405"/>
        <v>0</v>
      </c>
      <c r="D1620" s="22" t="b">
        <f t="shared" si="406"/>
        <v>0</v>
      </c>
      <c r="E1620" s="22" t="b">
        <f t="shared" si="407"/>
        <v>0</v>
      </c>
      <c r="F1620" s="22" t="b">
        <f t="shared" si="402"/>
        <v>0</v>
      </c>
      <c r="G1620" s="22" t="b">
        <f t="shared" si="401"/>
        <v>0</v>
      </c>
      <c r="H1620" s="22" t="b">
        <f t="shared" si="408"/>
        <v>0</v>
      </c>
      <c r="I1620" s="22" t="b">
        <f t="shared" si="415"/>
        <v>0</v>
      </c>
      <c r="J1620" s="22" t="b">
        <f t="shared" si="409"/>
        <v>1</v>
      </c>
      <c r="K1620" s="3" t="str">
        <f>IF(AND(J1620,RIGHT(Y1620)="통"),Y1620,"")</f>
        <v>보정26통</v>
      </c>
      <c r="L1620" s="3" t="str">
        <f t="shared" si="410"/>
        <v>26</v>
      </c>
      <c r="M1620" s="22">
        <f t="shared" si="411"/>
        <v>26</v>
      </c>
      <c r="N1620" s="64" t="str">
        <f t="shared" si="416"/>
        <v>보정</v>
      </c>
      <c r="O1620" s="3" t="str">
        <f>IF(I1620,IF(I1621,CONCATENATE(Y1620,O1621),Y1620),"")</f>
        <v/>
      </c>
      <c r="P1620" s="19" t="str">
        <f>IF(G1620,O1620,IF(D1620,Y1620,""))</f>
        <v/>
      </c>
      <c r="Q1620" s="23">
        <f>_xlfn.XLOOKUP(R1620,summary!C1:C36,summary!B1:B36)</f>
        <v>43840</v>
      </c>
      <c r="R1620" s="24" t="str">
        <f t="shared" si="412"/>
        <v>보정동</v>
      </c>
      <c r="S1620" s="24" t="str">
        <f>IF(J1620,Y1620,S1619)</f>
        <v>보정26통</v>
      </c>
      <c r="T1620" s="24" t="str">
        <f>IF(J1620,P1621,T1619)</f>
        <v>(보정동, 행원마을동아솔레시티아파트)</v>
      </c>
      <c r="U1620" s="24" t="str">
        <f t="shared" si="413"/>
        <v>보정</v>
      </c>
      <c r="V1620" s="25">
        <f>IF(J1620,M1620,V1619)</f>
        <v>26</v>
      </c>
      <c r="W1620" s="25">
        <f t="shared" si="414"/>
        <v>1</v>
      </c>
      <c r="X1620" s="26"/>
      <c r="Y1620" s="2" t="s">
        <v>1885</v>
      </c>
      <c r="Z1620" s="2" t="s">
        <v>79</v>
      </c>
      <c r="AA1620" s="2" t="s">
        <v>1886</v>
      </c>
      <c r="AB1620" s="5"/>
      <c r="AC1620" s="5"/>
      <c r="AD1620" s="5"/>
      <c r="AE1620" s="5"/>
      <c r="AF1620" s="5"/>
      <c r="AG1620" s="5"/>
    </row>
    <row r="1621" spans="1:33" ht="15.95" customHeight="1" x14ac:dyDescent="0.3">
      <c r="A1621" s="22" t="b">
        <f t="shared" si="403"/>
        <v>1</v>
      </c>
      <c r="B1621" s="22" t="b">
        <f t="shared" si="404"/>
        <v>1</v>
      </c>
      <c r="C1621" s="22" t="b">
        <f t="shared" si="405"/>
        <v>0</v>
      </c>
      <c r="D1621" s="22" t="b">
        <f t="shared" si="406"/>
        <v>0</v>
      </c>
      <c r="E1621" s="22" t="b">
        <f t="shared" si="407"/>
        <v>1</v>
      </c>
      <c r="F1621" s="22" t="b">
        <f t="shared" si="402"/>
        <v>1</v>
      </c>
      <c r="G1621" s="22" t="b">
        <f t="shared" si="401"/>
        <v>1</v>
      </c>
      <c r="H1621" s="22" t="b">
        <f t="shared" si="408"/>
        <v>0</v>
      </c>
      <c r="I1621" s="22" t="b">
        <f t="shared" si="415"/>
        <v>1</v>
      </c>
      <c r="J1621" s="22" t="b">
        <f t="shared" si="409"/>
        <v>0</v>
      </c>
      <c r="K1621" s="3" t="str">
        <f>IF(AND(J1621,RIGHT(Y1621)="통"),Y1621,"")</f>
        <v/>
      </c>
      <c r="L1621" s="3" t="str">
        <f t="shared" si="410"/>
        <v/>
      </c>
      <c r="M1621" s="3" t="str">
        <f t="shared" si="411"/>
        <v/>
      </c>
      <c r="N1621" s="64" t="str">
        <f t="shared" si="416"/>
        <v/>
      </c>
      <c r="O1621" s="3" t="str">
        <f>IF(I1621,IF(I1622,CONCATENATE(Y1621,O1622),Y1621),"")</f>
        <v>(보정동, 행원마을동아솔레시티아파트)</v>
      </c>
      <c r="P1621" s="19" t="str">
        <f>IF(G1621,O1621,IF(D1621,Y1621,""))</f>
        <v>(보정동, 행원마을동아솔레시티아파트)</v>
      </c>
      <c r="Q1621" s="23">
        <f>_xlfn.XLOOKUP(R1621,summary!C1:C36,summary!B1:B36)</f>
        <v>43840</v>
      </c>
      <c r="R1621" s="24" t="str">
        <f t="shared" si="412"/>
        <v>보정동</v>
      </c>
      <c r="S1621" s="24" t="str">
        <f>IF(J1621,Y1621,S1620)</f>
        <v>보정26통</v>
      </c>
      <c r="T1621" s="24" t="str">
        <f>IF(J1621,P1622,T1620)</f>
        <v>(보정동, 행원마을동아솔레시티아파트)</v>
      </c>
      <c r="U1621" s="24" t="str">
        <f t="shared" si="413"/>
        <v>보정</v>
      </c>
      <c r="V1621" s="25">
        <f>IF(J1621,M1621,V1620)</f>
        <v>26</v>
      </c>
      <c r="W1621" s="25">
        <f t="shared" si="414"/>
        <v>2</v>
      </c>
      <c r="X1621" s="26"/>
      <c r="Y1621" s="2" t="s">
        <v>1600</v>
      </c>
      <c r="Z1621" s="2" t="s">
        <v>81</v>
      </c>
      <c r="AA1621" s="2" t="s">
        <v>1887</v>
      </c>
      <c r="AB1621" s="5"/>
      <c r="AC1621" s="5"/>
      <c r="AD1621" s="5"/>
      <c r="AE1621" s="5"/>
      <c r="AF1621" s="5"/>
      <c r="AG1621" s="5"/>
    </row>
    <row r="1622" spans="1:33" ht="15.95" customHeight="1" x14ac:dyDescent="0.3">
      <c r="A1622" s="22" t="b">
        <f t="shared" si="403"/>
        <v>1</v>
      </c>
      <c r="B1622" s="22" t="b">
        <f t="shared" si="404"/>
        <v>0</v>
      </c>
      <c r="C1622" s="22" t="b">
        <f t="shared" si="405"/>
        <v>0</v>
      </c>
      <c r="D1622" s="22" t="b">
        <f t="shared" si="406"/>
        <v>0</v>
      </c>
      <c r="E1622" s="22" t="b">
        <f t="shared" si="407"/>
        <v>0</v>
      </c>
      <c r="F1622" s="22" t="b">
        <f t="shared" si="402"/>
        <v>0</v>
      </c>
      <c r="G1622" s="22" t="b">
        <f t="shared" si="401"/>
        <v>0</v>
      </c>
      <c r="H1622" s="22" t="b">
        <f t="shared" si="408"/>
        <v>0</v>
      </c>
      <c r="I1622" s="22" t="b">
        <f t="shared" si="415"/>
        <v>1</v>
      </c>
      <c r="J1622" s="22" t="b">
        <f t="shared" si="409"/>
        <v>0</v>
      </c>
      <c r="K1622" s="3" t="str">
        <f>IF(AND(J1622,RIGHT(Y1622)="통"),Y1622,"")</f>
        <v/>
      </c>
      <c r="L1622" s="3" t="str">
        <f t="shared" si="410"/>
        <v/>
      </c>
      <c r="M1622" s="3" t="str">
        <f t="shared" si="411"/>
        <v/>
      </c>
      <c r="N1622" s="64" t="str">
        <f t="shared" si="416"/>
        <v/>
      </c>
      <c r="O1622" s="3" t="str">
        <f>IF(I1622,IF(I1623,CONCATENATE(Y1622,O1623),Y1622),"")</f>
        <v>행원마을동아솔레시티아파트)</v>
      </c>
      <c r="P1622" s="19" t="str">
        <f>IF(G1622,O1622,IF(D1622,Y1622,""))</f>
        <v/>
      </c>
      <c r="Q1622" s="23">
        <f>_xlfn.XLOOKUP(R1622,summary!C1:C36,summary!B1:B36)</f>
        <v>43840</v>
      </c>
      <c r="R1622" s="24" t="str">
        <f t="shared" si="412"/>
        <v>보정동</v>
      </c>
      <c r="S1622" s="24" t="str">
        <f>IF(J1622,Y1622,S1621)</f>
        <v>보정26통</v>
      </c>
      <c r="T1622" s="24" t="str">
        <f>IF(J1622,P1623,T1621)</f>
        <v>(보정동, 행원마을동아솔레시티아파트)</v>
      </c>
      <c r="U1622" s="24" t="str">
        <f t="shared" si="413"/>
        <v>보정</v>
      </c>
      <c r="V1622" s="25">
        <f>IF(J1622,M1622,V1621)</f>
        <v>26</v>
      </c>
      <c r="W1622" s="25">
        <f t="shared" si="414"/>
        <v>3</v>
      </c>
      <c r="X1622" s="26"/>
      <c r="Y1622" s="2" t="s">
        <v>1617</v>
      </c>
      <c r="Z1622" s="2" t="s">
        <v>83</v>
      </c>
      <c r="AA1622" s="2" t="s">
        <v>1888</v>
      </c>
      <c r="AB1622" s="5"/>
      <c r="AC1622" s="5"/>
      <c r="AD1622" s="5"/>
      <c r="AE1622" s="5"/>
      <c r="AF1622" s="5"/>
      <c r="AG1622" s="5"/>
    </row>
    <row r="1623" spans="1:33" ht="15.95" customHeight="1" x14ac:dyDescent="0.3">
      <c r="A1623" s="22" t="b">
        <f t="shared" si="403"/>
        <v>1</v>
      </c>
      <c r="B1623" s="22" t="b">
        <f t="shared" si="404"/>
        <v>0</v>
      </c>
      <c r="C1623" s="22" t="b">
        <f t="shared" si="405"/>
        <v>0</v>
      </c>
      <c r="D1623" s="22" t="b">
        <f t="shared" si="406"/>
        <v>0</v>
      </c>
      <c r="E1623" s="22" t="b">
        <f t="shared" si="407"/>
        <v>0</v>
      </c>
      <c r="F1623" s="22" t="b">
        <f t="shared" si="402"/>
        <v>0</v>
      </c>
      <c r="G1623" s="22" t="b">
        <f t="shared" si="401"/>
        <v>0</v>
      </c>
      <c r="H1623" s="22" t="b">
        <f t="shared" si="408"/>
        <v>0</v>
      </c>
      <c r="I1623" s="22" t="b">
        <f t="shared" si="415"/>
        <v>1</v>
      </c>
      <c r="J1623" s="22" t="b">
        <f t="shared" si="409"/>
        <v>0</v>
      </c>
      <c r="K1623" s="3" t="str">
        <f>IF(AND(J1623,RIGHT(Y1623)="통"),Y1623,"")</f>
        <v/>
      </c>
      <c r="L1623" s="3" t="str">
        <f t="shared" si="410"/>
        <v/>
      </c>
      <c r="M1623" s="3" t="str">
        <f t="shared" si="411"/>
        <v/>
      </c>
      <c r="N1623" s="64" t="str">
        <f t="shared" si="416"/>
        <v/>
      </c>
      <c r="O1623" s="3" t="str">
        <f>IF(I1623,IF(I1624,CONCATENATE(Y1623,O1624),Y1623),"")</f>
        <v>동아솔레시티아파트)</v>
      </c>
      <c r="P1623" s="19" t="str">
        <f>IF(G1623,O1623,IF(D1623,Y1623,""))</f>
        <v/>
      </c>
      <c r="Q1623" s="23">
        <f>_xlfn.XLOOKUP(R1623,summary!C1:C36,summary!B1:B36)</f>
        <v>43840</v>
      </c>
      <c r="R1623" s="24" t="str">
        <f t="shared" si="412"/>
        <v>보정동</v>
      </c>
      <c r="S1623" s="24" t="str">
        <f>IF(J1623,Y1623,S1622)</f>
        <v>보정26통</v>
      </c>
      <c r="T1623" s="24" t="str">
        <f>IF(J1623,P1624,T1622)</f>
        <v>(보정동, 행원마을동아솔레시티아파트)</v>
      </c>
      <c r="U1623" s="24" t="str">
        <f t="shared" si="413"/>
        <v>보정</v>
      </c>
      <c r="V1623" s="25">
        <f>IF(J1623,M1623,V1622)</f>
        <v>26</v>
      </c>
      <c r="W1623" s="25">
        <f t="shared" si="414"/>
        <v>4</v>
      </c>
      <c r="X1623" s="26"/>
      <c r="Y1623" s="2" t="s">
        <v>1619</v>
      </c>
      <c r="Z1623" s="2" t="s">
        <v>90</v>
      </c>
      <c r="AA1623" s="2" t="s">
        <v>1889</v>
      </c>
      <c r="AB1623" s="5"/>
      <c r="AC1623" s="5"/>
      <c r="AD1623" s="5"/>
      <c r="AE1623" s="5"/>
      <c r="AF1623" s="5"/>
      <c r="AG1623" s="5"/>
    </row>
    <row r="1624" spans="1:33" ht="15.95" customHeight="1" x14ac:dyDescent="0.3">
      <c r="A1624" s="22" t="b">
        <f t="shared" si="403"/>
        <v>1</v>
      </c>
      <c r="B1624" s="22" t="b">
        <f t="shared" si="404"/>
        <v>0</v>
      </c>
      <c r="C1624" s="22" t="b">
        <f t="shared" si="405"/>
        <v>1</v>
      </c>
      <c r="D1624" s="22" t="b">
        <f t="shared" si="406"/>
        <v>0</v>
      </c>
      <c r="E1624" s="22" t="b">
        <f t="shared" si="407"/>
        <v>1</v>
      </c>
      <c r="F1624" s="22" t="b">
        <f t="shared" si="402"/>
        <v>1</v>
      </c>
      <c r="G1624" s="22" t="b">
        <f t="shared" si="401"/>
        <v>0</v>
      </c>
      <c r="H1624" s="22" t="b">
        <f t="shared" si="408"/>
        <v>1</v>
      </c>
      <c r="I1624" s="22" t="b">
        <f t="shared" si="415"/>
        <v>1</v>
      </c>
      <c r="J1624" s="22" t="b">
        <f t="shared" si="409"/>
        <v>0</v>
      </c>
      <c r="K1624" s="3" t="str">
        <f>IF(AND(J1624,RIGHT(Y1624)="통"),Y1624,"")</f>
        <v/>
      </c>
      <c r="L1624" s="3" t="str">
        <f t="shared" si="410"/>
        <v/>
      </c>
      <c r="M1624" s="3" t="str">
        <f t="shared" si="411"/>
        <v/>
      </c>
      <c r="N1624" s="64" t="str">
        <f t="shared" si="416"/>
        <v/>
      </c>
      <c r="O1624" s="3" t="str">
        <f>IF(I1624,IF(I1625,CONCATENATE(Y1624,O1625),Y1624),"")</f>
        <v>아파트)</v>
      </c>
      <c r="P1624" s="19" t="str">
        <f>IF(G1624,O1624,IF(D1624,Y1624,""))</f>
        <v/>
      </c>
      <c r="Q1624" s="23">
        <f>_xlfn.XLOOKUP(R1624,summary!C1:C36,summary!B1:B36)</f>
        <v>43840</v>
      </c>
      <c r="R1624" s="24" t="str">
        <f t="shared" si="412"/>
        <v>보정동</v>
      </c>
      <c r="S1624" s="24" t="str">
        <f>IF(J1624,Y1624,S1623)</f>
        <v>보정26통</v>
      </c>
      <c r="T1624" s="24" t="str">
        <f>IF(J1624,P1625,T1623)</f>
        <v>(보정동, 행원마을동아솔레시티아파트)</v>
      </c>
      <c r="U1624" s="24" t="str">
        <f t="shared" si="413"/>
        <v>보정</v>
      </c>
      <c r="V1624" s="25">
        <f>IF(J1624,M1624,V1623)</f>
        <v>26</v>
      </c>
      <c r="W1624" s="25">
        <f t="shared" si="414"/>
        <v>5</v>
      </c>
      <c r="X1624" s="26"/>
      <c r="Y1624" s="2" t="s">
        <v>165</v>
      </c>
      <c r="Z1624" s="2" t="s">
        <v>106</v>
      </c>
      <c r="AA1624" s="2" t="s">
        <v>1890</v>
      </c>
      <c r="AB1624" s="5"/>
      <c r="AC1624" s="5"/>
      <c r="AD1624" s="5"/>
      <c r="AE1624" s="5"/>
      <c r="AF1624" s="5"/>
      <c r="AG1624" s="5"/>
    </row>
    <row r="1625" spans="1:33" ht="15.95" customHeight="1" x14ac:dyDescent="0.3">
      <c r="A1625" s="22" t="b">
        <f t="shared" si="403"/>
        <v>0</v>
      </c>
      <c r="B1625" s="22" t="b">
        <f t="shared" si="404"/>
        <v>0</v>
      </c>
      <c r="C1625" s="22" t="b">
        <f t="shared" si="405"/>
        <v>0</v>
      </c>
      <c r="D1625" s="22" t="b">
        <f t="shared" si="406"/>
        <v>0</v>
      </c>
      <c r="E1625" s="22" t="b">
        <f t="shared" si="407"/>
        <v>0</v>
      </c>
      <c r="F1625" s="22" t="b">
        <f t="shared" si="402"/>
        <v>0</v>
      </c>
      <c r="G1625" s="22" t="b">
        <f t="shared" si="401"/>
        <v>0</v>
      </c>
      <c r="H1625" s="22" t="b">
        <f t="shared" si="408"/>
        <v>0</v>
      </c>
      <c r="I1625" s="22" t="b">
        <f t="shared" si="415"/>
        <v>0</v>
      </c>
      <c r="J1625" s="22" t="b">
        <f t="shared" si="409"/>
        <v>0</v>
      </c>
      <c r="K1625" s="3" t="str">
        <f>IF(AND(J1625,RIGHT(Y1625)="통"),Y1625,"")</f>
        <v/>
      </c>
      <c r="L1625" s="3" t="str">
        <f t="shared" si="410"/>
        <v/>
      </c>
      <c r="M1625" s="3" t="str">
        <f t="shared" si="411"/>
        <v/>
      </c>
      <c r="N1625" s="64" t="str">
        <f t="shared" si="416"/>
        <v/>
      </c>
      <c r="O1625" s="3" t="str">
        <f>IF(I1625,IF(I1626,CONCATENATE(Y1625,O1626),Y1625),"")</f>
        <v/>
      </c>
      <c r="P1625" s="19" t="str">
        <f>IF(G1625,O1625,IF(D1625,Y1625,""))</f>
        <v/>
      </c>
      <c r="Q1625" s="23">
        <f>_xlfn.XLOOKUP(R1625,summary!C1:C36,summary!B1:B36)</f>
        <v>43840</v>
      </c>
      <c r="R1625" s="24" t="str">
        <f t="shared" si="412"/>
        <v>보정동</v>
      </c>
      <c r="S1625" s="24" t="str">
        <f>IF(J1625,Y1625,S1624)</f>
        <v>보정26통</v>
      </c>
      <c r="T1625" s="24" t="str">
        <f>IF(J1625,P1626,T1624)</f>
        <v>(보정동, 행원마을동아솔레시티아파트)</v>
      </c>
      <c r="U1625" s="24" t="str">
        <f t="shared" si="413"/>
        <v>보정</v>
      </c>
      <c r="V1625" s="25">
        <f>IF(J1625,M1625,V1624)</f>
        <v>26</v>
      </c>
      <c r="W1625" s="25">
        <f t="shared" si="414"/>
        <v>6</v>
      </c>
      <c r="X1625" s="26"/>
      <c r="Y1625" s="7"/>
      <c r="Z1625" s="2" t="s">
        <v>108</v>
      </c>
      <c r="AA1625" s="2" t="s">
        <v>1891</v>
      </c>
      <c r="AB1625" s="5"/>
      <c r="AC1625" s="5"/>
      <c r="AD1625" s="5"/>
      <c r="AE1625" s="5"/>
      <c r="AF1625" s="5"/>
      <c r="AG1625" s="5"/>
    </row>
    <row r="1626" spans="1:33" ht="15.95" customHeight="1" x14ac:dyDescent="0.3">
      <c r="A1626" s="22" t="b">
        <f t="shared" si="403"/>
        <v>0</v>
      </c>
      <c r="B1626" s="22" t="b">
        <f t="shared" si="404"/>
        <v>0</v>
      </c>
      <c r="C1626" s="22" t="b">
        <f t="shared" si="405"/>
        <v>0</v>
      </c>
      <c r="D1626" s="22" t="b">
        <f t="shared" si="406"/>
        <v>0</v>
      </c>
      <c r="E1626" s="22" t="b">
        <f t="shared" si="407"/>
        <v>0</v>
      </c>
      <c r="F1626" s="22" t="b">
        <f t="shared" si="402"/>
        <v>0</v>
      </c>
      <c r="G1626" s="22" t="b">
        <f t="shared" si="401"/>
        <v>0</v>
      </c>
      <c r="H1626" s="22" t="b">
        <f t="shared" si="408"/>
        <v>0</v>
      </c>
      <c r="I1626" s="22" t="b">
        <f t="shared" si="415"/>
        <v>0</v>
      </c>
      <c r="J1626" s="22" t="b">
        <f t="shared" si="409"/>
        <v>0</v>
      </c>
      <c r="K1626" s="3" t="str">
        <f>IF(AND(J1626,RIGHT(Y1626)="통"),Y1626,"")</f>
        <v/>
      </c>
      <c r="L1626" s="3" t="str">
        <f t="shared" si="410"/>
        <v/>
      </c>
      <c r="M1626" s="3" t="str">
        <f t="shared" si="411"/>
        <v/>
      </c>
      <c r="N1626" s="64" t="str">
        <f t="shared" si="416"/>
        <v/>
      </c>
      <c r="O1626" s="3" t="str">
        <f>IF(I1626,IF(I1627,CONCATENATE(Y1626,O1627),Y1626),"")</f>
        <v/>
      </c>
      <c r="P1626" s="19" t="str">
        <f>IF(G1626,O1626,IF(D1626,Y1626,""))</f>
        <v/>
      </c>
      <c r="Q1626" s="23">
        <f>_xlfn.XLOOKUP(R1626,summary!C1:C36,summary!B1:B36)</f>
        <v>43840</v>
      </c>
      <c r="R1626" s="24" t="str">
        <f t="shared" si="412"/>
        <v>보정동</v>
      </c>
      <c r="S1626" s="24" t="str">
        <f>IF(J1626,Y1626,S1625)</f>
        <v>보정26통</v>
      </c>
      <c r="T1626" s="24" t="str">
        <f>IF(J1626,P1627,T1625)</f>
        <v>(보정동, 행원마을동아솔레시티아파트)</v>
      </c>
      <c r="U1626" s="24" t="str">
        <f t="shared" si="413"/>
        <v>보정</v>
      </c>
      <c r="V1626" s="25">
        <f>IF(J1626,M1626,V1625)</f>
        <v>26</v>
      </c>
      <c r="W1626" s="25">
        <f t="shared" si="414"/>
        <v>7</v>
      </c>
      <c r="X1626" s="26"/>
      <c r="Y1626" s="7"/>
      <c r="Z1626" s="2" t="s">
        <v>110</v>
      </c>
      <c r="AA1626" s="2" t="s">
        <v>1892</v>
      </c>
      <c r="AB1626" s="5"/>
      <c r="AC1626" s="5"/>
      <c r="AD1626" s="5"/>
      <c r="AE1626" s="5"/>
      <c r="AF1626" s="5"/>
      <c r="AG1626" s="5"/>
    </row>
    <row r="1627" spans="1:33" ht="15.95" customHeight="1" x14ac:dyDescent="0.3">
      <c r="A1627" s="22" t="b">
        <f t="shared" si="403"/>
        <v>0</v>
      </c>
      <c r="B1627" s="22" t="b">
        <f t="shared" si="404"/>
        <v>0</v>
      </c>
      <c r="C1627" s="22" t="b">
        <f t="shared" si="405"/>
        <v>0</v>
      </c>
      <c r="D1627" s="22" t="b">
        <f t="shared" si="406"/>
        <v>0</v>
      </c>
      <c r="E1627" s="22" t="b">
        <f t="shared" si="407"/>
        <v>0</v>
      </c>
      <c r="F1627" s="22" t="b">
        <f t="shared" si="402"/>
        <v>0</v>
      </c>
      <c r="G1627" s="22" t="b">
        <f t="shared" si="401"/>
        <v>0</v>
      </c>
      <c r="H1627" s="22" t="b">
        <f t="shared" si="408"/>
        <v>0</v>
      </c>
      <c r="I1627" s="22" t="b">
        <f t="shared" si="415"/>
        <v>0</v>
      </c>
      <c r="J1627" s="22" t="b">
        <f t="shared" si="409"/>
        <v>0</v>
      </c>
      <c r="K1627" s="3" t="str">
        <f>IF(AND(J1627,RIGHT(Y1627)="통"),Y1627,"")</f>
        <v/>
      </c>
      <c r="L1627" s="3" t="str">
        <f t="shared" si="410"/>
        <v/>
      </c>
      <c r="M1627" s="3" t="str">
        <f t="shared" si="411"/>
        <v/>
      </c>
      <c r="N1627" s="64" t="str">
        <f t="shared" si="416"/>
        <v/>
      </c>
      <c r="O1627" s="3" t="str">
        <f>IF(I1627,IF(I1628,CONCATENATE(Y1627,O1628),Y1627),"")</f>
        <v/>
      </c>
      <c r="P1627" s="19" t="str">
        <f>IF(G1627,O1627,IF(D1627,Y1627,""))</f>
        <v/>
      </c>
      <c r="Q1627" s="23">
        <f>_xlfn.XLOOKUP(R1627,summary!C1:C36,summary!B1:B36)</f>
        <v>43840</v>
      </c>
      <c r="R1627" s="24" t="str">
        <f t="shared" si="412"/>
        <v>보정동</v>
      </c>
      <c r="S1627" s="24" t="str">
        <f>IF(J1627,Y1627,S1626)</f>
        <v>보정26통</v>
      </c>
      <c r="T1627" s="24" t="str">
        <f>IF(J1627,P1628,T1626)</f>
        <v>(보정동, 행원마을동아솔레시티아파트)</v>
      </c>
      <c r="U1627" s="24" t="str">
        <f t="shared" si="413"/>
        <v>보정</v>
      </c>
      <c r="V1627" s="25">
        <f>IF(J1627,M1627,V1626)</f>
        <v>26</v>
      </c>
      <c r="W1627" s="25">
        <f t="shared" si="414"/>
        <v>8</v>
      </c>
      <c r="X1627" s="26"/>
      <c r="Y1627" s="7"/>
      <c r="Z1627" s="2" t="s">
        <v>112</v>
      </c>
      <c r="AA1627" s="2" t="s">
        <v>1893</v>
      </c>
      <c r="AB1627" s="5"/>
      <c r="AC1627" s="5"/>
      <c r="AD1627" s="5"/>
      <c r="AE1627" s="5"/>
      <c r="AF1627" s="5"/>
      <c r="AG1627" s="5"/>
    </row>
    <row r="1628" spans="1:33" ht="15.95" customHeight="1" x14ac:dyDescent="0.3">
      <c r="A1628" s="22" t="b">
        <f t="shared" si="403"/>
        <v>1</v>
      </c>
      <c r="B1628" s="22" t="b">
        <f t="shared" si="404"/>
        <v>0</v>
      </c>
      <c r="C1628" s="22" t="b">
        <f t="shared" si="405"/>
        <v>0</v>
      </c>
      <c r="D1628" s="22" t="b">
        <f t="shared" si="406"/>
        <v>0</v>
      </c>
      <c r="E1628" s="22" t="b">
        <f t="shared" si="407"/>
        <v>0</v>
      </c>
      <c r="F1628" s="22" t="b">
        <f t="shared" si="402"/>
        <v>0</v>
      </c>
      <c r="G1628" s="22" t="b">
        <f t="shared" si="401"/>
        <v>0</v>
      </c>
      <c r="H1628" s="22" t="b">
        <f t="shared" si="408"/>
        <v>0</v>
      </c>
      <c r="I1628" s="22" t="b">
        <f t="shared" si="415"/>
        <v>0</v>
      </c>
      <c r="J1628" s="22" t="b">
        <f t="shared" si="409"/>
        <v>1</v>
      </c>
      <c r="K1628" s="3" t="str">
        <f>IF(AND(J1628,RIGHT(Y1628)="통"),Y1628,"")</f>
        <v>보정27통</v>
      </c>
      <c r="L1628" s="3" t="str">
        <f t="shared" si="410"/>
        <v>27</v>
      </c>
      <c r="M1628" s="22">
        <f t="shared" si="411"/>
        <v>27</v>
      </c>
      <c r="N1628" s="64" t="str">
        <f t="shared" si="416"/>
        <v>보정</v>
      </c>
      <c r="O1628" s="3" t="str">
        <f>IF(I1628,IF(I1629,CONCATENATE(Y1628,O1629),Y1628),"")</f>
        <v/>
      </c>
      <c r="P1628" s="19" t="str">
        <f>IF(G1628,O1628,IF(D1628,Y1628,""))</f>
        <v/>
      </c>
      <c r="Q1628" s="23">
        <f>_xlfn.XLOOKUP(R1628,summary!C1:C36,summary!B1:B36)</f>
        <v>43840</v>
      </c>
      <c r="R1628" s="24" t="str">
        <f t="shared" si="412"/>
        <v>보정동</v>
      </c>
      <c r="S1628" s="24" t="str">
        <f>IF(J1628,Y1628,S1627)</f>
        <v>보정27통</v>
      </c>
      <c r="T1628" s="24" t="str">
        <f>IF(J1628,P1629,T1627)</f>
        <v>(보정동, 죽전자이2차)</v>
      </c>
      <c r="U1628" s="24" t="str">
        <f t="shared" si="413"/>
        <v>보정</v>
      </c>
      <c r="V1628" s="25">
        <f>IF(J1628,M1628,V1627)</f>
        <v>27</v>
      </c>
      <c r="W1628" s="25">
        <f t="shared" si="414"/>
        <v>1</v>
      </c>
      <c r="X1628" s="26"/>
      <c r="Y1628" s="2" t="s">
        <v>1894</v>
      </c>
      <c r="Z1628" s="2" t="s">
        <v>79</v>
      </c>
      <c r="AA1628" s="2" t="s">
        <v>1896</v>
      </c>
      <c r="AB1628" s="5"/>
      <c r="AC1628" s="5"/>
      <c r="AD1628" s="5"/>
      <c r="AE1628" s="5"/>
      <c r="AF1628" s="5"/>
      <c r="AG1628" s="5"/>
    </row>
    <row r="1629" spans="1:33" ht="15.95" customHeight="1" x14ac:dyDescent="0.3">
      <c r="A1629" s="22" t="b">
        <f t="shared" si="403"/>
        <v>1</v>
      </c>
      <c r="B1629" s="22" t="b">
        <f t="shared" si="404"/>
        <v>1</v>
      </c>
      <c r="C1629" s="22" t="b">
        <f t="shared" si="405"/>
        <v>0</v>
      </c>
      <c r="D1629" s="22" t="b">
        <f t="shared" si="406"/>
        <v>0</v>
      </c>
      <c r="E1629" s="22" t="b">
        <f t="shared" si="407"/>
        <v>1</v>
      </c>
      <c r="F1629" s="22" t="b">
        <f t="shared" si="402"/>
        <v>1</v>
      </c>
      <c r="G1629" s="22" t="b">
        <f t="shared" si="401"/>
        <v>1</v>
      </c>
      <c r="H1629" s="22" t="b">
        <f t="shared" si="408"/>
        <v>0</v>
      </c>
      <c r="I1629" s="22" t="b">
        <f t="shared" si="415"/>
        <v>1</v>
      </c>
      <c r="J1629" s="22" t="b">
        <f t="shared" si="409"/>
        <v>0</v>
      </c>
      <c r="K1629" s="3" t="str">
        <f>IF(AND(J1629,RIGHT(Y1629)="통"),Y1629,"")</f>
        <v/>
      </c>
      <c r="L1629" s="3" t="str">
        <f t="shared" si="410"/>
        <v/>
      </c>
      <c r="M1629" s="3" t="str">
        <f t="shared" si="411"/>
        <v/>
      </c>
      <c r="N1629" s="64" t="str">
        <f t="shared" si="416"/>
        <v/>
      </c>
      <c r="O1629" s="3" t="str">
        <f>IF(I1629,IF(I1630,CONCATENATE(Y1629,O1630),Y1629),"")</f>
        <v>(보정동, 죽전자이2차)</v>
      </c>
      <c r="P1629" s="19" t="str">
        <f>IF(G1629,O1629,IF(D1629,Y1629,""))</f>
        <v>(보정동, 죽전자이2차)</v>
      </c>
      <c r="Q1629" s="23">
        <f>_xlfn.XLOOKUP(R1629,summary!C1:C36,summary!B1:B36)</f>
        <v>43840</v>
      </c>
      <c r="R1629" s="24" t="str">
        <f t="shared" si="412"/>
        <v>보정동</v>
      </c>
      <c r="S1629" s="24" t="str">
        <f>IF(J1629,Y1629,S1628)</f>
        <v>보정27통</v>
      </c>
      <c r="T1629" s="24" t="str">
        <f>IF(J1629,P1630,T1628)</f>
        <v>(보정동, 죽전자이2차)</v>
      </c>
      <c r="U1629" s="24" t="str">
        <f t="shared" si="413"/>
        <v>보정</v>
      </c>
      <c r="V1629" s="25">
        <f>IF(J1629,M1629,V1628)</f>
        <v>27</v>
      </c>
      <c r="W1629" s="25">
        <f t="shared" si="414"/>
        <v>2</v>
      </c>
      <c r="X1629" s="26"/>
      <c r="Y1629" s="2" t="s">
        <v>1600</v>
      </c>
      <c r="Z1629" s="2" t="s">
        <v>81</v>
      </c>
      <c r="AA1629" s="2" t="s">
        <v>1897</v>
      </c>
      <c r="AB1629" s="5"/>
      <c r="AC1629" s="5"/>
      <c r="AD1629" s="5"/>
      <c r="AE1629" s="5"/>
      <c r="AF1629" s="5"/>
      <c r="AG1629" s="5"/>
    </row>
    <row r="1630" spans="1:33" ht="15.95" customHeight="1" x14ac:dyDescent="0.3">
      <c r="A1630" s="22" t="b">
        <f t="shared" si="403"/>
        <v>1</v>
      </c>
      <c r="B1630" s="22" t="b">
        <f t="shared" si="404"/>
        <v>0</v>
      </c>
      <c r="C1630" s="22" t="b">
        <f t="shared" si="405"/>
        <v>1</v>
      </c>
      <c r="D1630" s="22" t="b">
        <f t="shared" si="406"/>
        <v>0</v>
      </c>
      <c r="E1630" s="22" t="b">
        <f t="shared" si="407"/>
        <v>1</v>
      </c>
      <c r="F1630" s="22" t="b">
        <f t="shared" si="402"/>
        <v>1</v>
      </c>
      <c r="G1630" s="22" t="b">
        <f t="shared" ref="G1630:G1693" si="417">AND(B1630,F1630)</f>
        <v>0</v>
      </c>
      <c r="H1630" s="22" t="b">
        <f t="shared" si="408"/>
        <v>1</v>
      </c>
      <c r="I1630" s="22" t="b">
        <f t="shared" si="415"/>
        <v>1</v>
      </c>
      <c r="J1630" s="22" t="b">
        <f t="shared" si="409"/>
        <v>0</v>
      </c>
      <c r="K1630" s="3" t="str">
        <f>IF(AND(J1630,RIGHT(Y1630)="통"),Y1630,"")</f>
        <v/>
      </c>
      <c r="L1630" s="3" t="str">
        <f t="shared" si="410"/>
        <v/>
      </c>
      <c r="M1630" s="3" t="str">
        <f t="shared" si="411"/>
        <v/>
      </c>
      <c r="N1630" s="64" t="str">
        <f t="shared" si="416"/>
        <v/>
      </c>
      <c r="O1630" s="3" t="str">
        <f>IF(I1630,IF(I1631,CONCATENATE(Y1630,O1631),Y1630),"")</f>
        <v>죽전자이2차)</v>
      </c>
      <c r="P1630" s="19" t="str">
        <f>IF(G1630,O1630,IF(D1630,Y1630,""))</f>
        <v/>
      </c>
      <c r="Q1630" s="23">
        <f>_xlfn.XLOOKUP(R1630,summary!C1:C36,summary!B1:B36)</f>
        <v>43840</v>
      </c>
      <c r="R1630" s="24" t="str">
        <f t="shared" si="412"/>
        <v>보정동</v>
      </c>
      <c r="S1630" s="24" t="str">
        <f>IF(J1630,Y1630,S1629)</f>
        <v>보정27통</v>
      </c>
      <c r="T1630" s="24" t="str">
        <f>IF(J1630,P1631,T1629)</f>
        <v>(보정동, 죽전자이2차)</v>
      </c>
      <c r="U1630" s="24" t="str">
        <f t="shared" si="413"/>
        <v>보정</v>
      </c>
      <c r="V1630" s="25">
        <f>IF(J1630,M1630,V1629)</f>
        <v>27</v>
      </c>
      <c r="W1630" s="25">
        <f t="shared" si="414"/>
        <v>3</v>
      </c>
      <c r="X1630" s="26"/>
      <c r="Y1630" s="2" t="s">
        <v>1898</v>
      </c>
      <c r="Z1630" s="2" t="s">
        <v>83</v>
      </c>
      <c r="AA1630" s="2" t="s">
        <v>1899</v>
      </c>
      <c r="AB1630" s="5"/>
      <c r="AC1630" s="5"/>
      <c r="AD1630" s="5"/>
      <c r="AE1630" s="5"/>
      <c r="AF1630" s="5"/>
      <c r="AG1630" s="5"/>
    </row>
    <row r="1631" spans="1:33" ht="15.95" customHeight="1" x14ac:dyDescent="0.3">
      <c r="A1631" s="22" t="b">
        <f t="shared" si="403"/>
        <v>0</v>
      </c>
      <c r="B1631" s="22" t="b">
        <f t="shared" si="404"/>
        <v>0</v>
      </c>
      <c r="C1631" s="22" t="b">
        <f t="shared" si="405"/>
        <v>0</v>
      </c>
      <c r="D1631" s="22" t="b">
        <f t="shared" si="406"/>
        <v>0</v>
      </c>
      <c r="E1631" s="22" t="b">
        <f t="shared" si="407"/>
        <v>0</v>
      </c>
      <c r="F1631" s="22" t="b">
        <f t="shared" si="402"/>
        <v>0</v>
      </c>
      <c r="G1631" s="22" t="b">
        <f t="shared" si="417"/>
        <v>0</v>
      </c>
      <c r="H1631" s="22" t="b">
        <f t="shared" si="408"/>
        <v>0</v>
      </c>
      <c r="I1631" s="22" t="b">
        <f t="shared" si="415"/>
        <v>0</v>
      </c>
      <c r="J1631" s="22" t="b">
        <f t="shared" si="409"/>
        <v>0</v>
      </c>
      <c r="K1631" s="3" t="str">
        <f>IF(AND(J1631,RIGHT(Y1631)="통"),Y1631,"")</f>
        <v/>
      </c>
      <c r="L1631" s="3" t="str">
        <f t="shared" si="410"/>
        <v/>
      </c>
      <c r="M1631" s="3" t="str">
        <f t="shared" si="411"/>
        <v/>
      </c>
      <c r="N1631" s="64" t="str">
        <f t="shared" si="416"/>
        <v/>
      </c>
      <c r="O1631" s="3" t="str">
        <f>IF(I1631,IF(I1632,CONCATENATE(Y1631,O1632),Y1631),"")</f>
        <v/>
      </c>
      <c r="P1631" s="19" t="str">
        <f>IF(G1631,O1631,IF(D1631,Y1631,""))</f>
        <v/>
      </c>
      <c r="Q1631" s="23">
        <f>_xlfn.XLOOKUP(R1631,summary!C1:C36,summary!B1:B36)</f>
        <v>43840</v>
      </c>
      <c r="R1631" s="24" t="str">
        <f t="shared" si="412"/>
        <v>보정동</v>
      </c>
      <c r="S1631" s="24" t="str">
        <f>IF(J1631,Y1631,S1630)</f>
        <v>보정27통</v>
      </c>
      <c r="T1631" s="24" t="str">
        <f>IF(J1631,P1632,T1630)</f>
        <v>(보정동, 죽전자이2차)</v>
      </c>
      <c r="U1631" s="24" t="str">
        <f t="shared" si="413"/>
        <v>보정</v>
      </c>
      <c r="V1631" s="25">
        <f>IF(J1631,M1631,V1630)</f>
        <v>27</v>
      </c>
      <c r="W1631" s="25">
        <f t="shared" si="414"/>
        <v>4</v>
      </c>
      <c r="X1631" s="26"/>
      <c r="Y1631" s="7"/>
      <c r="Z1631" s="2" t="s">
        <v>90</v>
      </c>
      <c r="AA1631" s="2" t="s">
        <v>1900</v>
      </c>
      <c r="AB1631" s="5"/>
      <c r="AC1631" s="5"/>
      <c r="AD1631" s="5"/>
      <c r="AE1631" s="5"/>
      <c r="AF1631" s="5"/>
      <c r="AG1631" s="5"/>
    </row>
    <row r="1632" spans="1:33" ht="15.95" customHeight="1" x14ac:dyDescent="0.3">
      <c r="A1632" s="22" t="b">
        <f t="shared" si="403"/>
        <v>0</v>
      </c>
      <c r="B1632" s="22" t="b">
        <f t="shared" si="404"/>
        <v>0</v>
      </c>
      <c r="C1632" s="22" t="b">
        <f t="shared" si="405"/>
        <v>0</v>
      </c>
      <c r="D1632" s="22" t="b">
        <f t="shared" si="406"/>
        <v>0</v>
      </c>
      <c r="E1632" s="22" t="b">
        <f t="shared" si="407"/>
        <v>0</v>
      </c>
      <c r="F1632" s="22" t="b">
        <f t="shared" si="402"/>
        <v>0</v>
      </c>
      <c r="G1632" s="22" t="b">
        <f t="shared" si="417"/>
        <v>0</v>
      </c>
      <c r="H1632" s="22" t="b">
        <f t="shared" si="408"/>
        <v>0</v>
      </c>
      <c r="I1632" s="22" t="b">
        <f t="shared" si="415"/>
        <v>0</v>
      </c>
      <c r="J1632" s="22" t="b">
        <f t="shared" si="409"/>
        <v>0</v>
      </c>
      <c r="K1632" s="3" t="str">
        <f>IF(AND(J1632,RIGHT(Y1632)="통"),Y1632,"")</f>
        <v/>
      </c>
      <c r="L1632" s="3" t="str">
        <f t="shared" si="410"/>
        <v/>
      </c>
      <c r="M1632" s="3" t="str">
        <f t="shared" si="411"/>
        <v/>
      </c>
      <c r="N1632" s="64" t="str">
        <f t="shared" si="416"/>
        <v/>
      </c>
      <c r="O1632" s="3" t="str">
        <f>IF(I1632,IF(I1633,CONCATENATE(Y1632,O1633),Y1632),"")</f>
        <v/>
      </c>
      <c r="P1632" s="19" t="str">
        <f>IF(G1632,O1632,IF(D1632,Y1632,""))</f>
        <v/>
      </c>
      <c r="Q1632" s="23">
        <f>_xlfn.XLOOKUP(R1632,summary!C1:C36,summary!B1:B36)</f>
        <v>43840</v>
      </c>
      <c r="R1632" s="24" t="str">
        <f t="shared" si="412"/>
        <v>보정동</v>
      </c>
      <c r="S1632" s="24" t="str">
        <f>IF(J1632,Y1632,S1631)</f>
        <v>보정27통</v>
      </c>
      <c r="T1632" s="24" t="str">
        <f>IF(J1632,P1633,T1631)</f>
        <v>(보정동, 죽전자이2차)</v>
      </c>
      <c r="U1632" s="24" t="str">
        <f t="shared" si="413"/>
        <v>보정</v>
      </c>
      <c r="V1632" s="25">
        <f>IF(J1632,M1632,V1631)</f>
        <v>27</v>
      </c>
      <c r="W1632" s="25">
        <f t="shared" si="414"/>
        <v>5</v>
      </c>
      <c r="X1632" s="26"/>
      <c r="Y1632" s="7"/>
      <c r="Z1632" s="2" t="s">
        <v>106</v>
      </c>
      <c r="AA1632" s="2" t="s">
        <v>1901</v>
      </c>
      <c r="AB1632" s="5"/>
      <c r="AC1632" s="5"/>
      <c r="AD1632" s="5"/>
      <c r="AE1632" s="5"/>
      <c r="AF1632" s="5"/>
      <c r="AG1632" s="5"/>
    </row>
    <row r="1633" spans="1:33" ht="15.95" customHeight="1" x14ac:dyDescent="0.3">
      <c r="A1633" s="22" t="b">
        <f t="shared" si="403"/>
        <v>0</v>
      </c>
      <c r="B1633" s="22" t="b">
        <f t="shared" si="404"/>
        <v>0</v>
      </c>
      <c r="C1633" s="22" t="b">
        <f t="shared" si="405"/>
        <v>0</v>
      </c>
      <c r="D1633" s="22" t="b">
        <f t="shared" si="406"/>
        <v>0</v>
      </c>
      <c r="E1633" s="22" t="b">
        <f t="shared" si="407"/>
        <v>0</v>
      </c>
      <c r="F1633" s="22" t="b">
        <f t="shared" si="402"/>
        <v>0</v>
      </c>
      <c r="G1633" s="22" t="b">
        <f t="shared" si="417"/>
        <v>0</v>
      </c>
      <c r="H1633" s="22" t="b">
        <f t="shared" si="408"/>
        <v>0</v>
      </c>
      <c r="I1633" s="22" t="b">
        <f t="shared" si="415"/>
        <v>0</v>
      </c>
      <c r="J1633" s="22" t="b">
        <f t="shared" si="409"/>
        <v>0</v>
      </c>
      <c r="K1633" s="3" t="str">
        <f>IF(AND(J1633,RIGHT(Y1633)="통"),Y1633,"")</f>
        <v/>
      </c>
      <c r="L1633" s="3" t="str">
        <f t="shared" si="410"/>
        <v/>
      </c>
      <c r="M1633" s="3" t="str">
        <f t="shared" si="411"/>
        <v/>
      </c>
      <c r="N1633" s="64" t="str">
        <f t="shared" si="416"/>
        <v/>
      </c>
      <c r="O1633" s="3" t="str">
        <f>IF(I1633,IF(I1634,CONCATENATE(Y1633,O1634),Y1633),"")</f>
        <v/>
      </c>
      <c r="P1633" s="19" t="str">
        <f>IF(G1633,O1633,IF(D1633,Y1633,""))</f>
        <v/>
      </c>
      <c r="Q1633" s="23">
        <f>_xlfn.XLOOKUP(R1633,summary!C1:C36,summary!B1:B36)</f>
        <v>43840</v>
      </c>
      <c r="R1633" s="24" t="str">
        <f t="shared" si="412"/>
        <v>보정동</v>
      </c>
      <c r="S1633" s="24" t="str">
        <f>IF(J1633,Y1633,S1632)</f>
        <v>보정27통</v>
      </c>
      <c r="T1633" s="24" t="str">
        <f>IF(J1633,P1634,T1632)</f>
        <v>(보정동, 죽전자이2차)</v>
      </c>
      <c r="U1633" s="24" t="str">
        <f t="shared" si="413"/>
        <v>보정</v>
      </c>
      <c r="V1633" s="25">
        <f>IF(J1633,M1633,V1632)</f>
        <v>27</v>
      </c>
      <c r="W1633" s="25">
        <f t="shared" si="414"/>
        <v>6</v>
      </c>
      <c r="X1633" s="26"/>
      <c r="Y1633" s="7"/>
      <c r="Z1633" s="2" t="s">
        <v>108</v>
      </c>
      <c r="AA1633" s="2" t="s">
        <v>1902</v>
      </c>
      <c r="AB1633" s="5"/>
      <c r="AC1633" s="5"/>
      <c r="AD1633" s="5"/>
      <c r="AE1633" s="5"/>
      <c r="AF1633" s="5"/>
      <c r="AG1633" s="5"/>
    </row>
    <row r="1634" spans="1:33" ht="15.95" customHeight="1" x14ac:dyDescent="0.3">
      <c r="A1634" s="22" t="b">
        <f t="shared" si="403"/>
        <v>0</v>
      </c>
      <c r="B1634" s="22" t="b">
        <f t="shared" si="404"/>
        <v>0</v>
      </c>
      <c r="C1634" s="22" t="b">
        <f t="shared" si="405"/>
        <v>0</v>
      </c>
      <c r="D1634" s="22" t="b">
        <f t="shared" si="406"/>
        <v>0</v>
      </c>
      <c r="E1634" s="22" t="b">
        <f t="shared" si="407"/>
        <v>0</v>
      </c>
      <c r="F1634" s="22" t="b">
        <f t="shared" si="402"/>
        <v>0</v>
      </c>
      <c r="G1634" s="22" t="b">
        <f t="shared" si="417"/>
        <v>0</v>
      </c>
      <c r="H1634" s="22" t="b">
        <f t="shared" si="408"/>
        <v>0</v>
      </c>
      <c r="I1634" s="22" t="b">
        <f t="shared" si="415"/>
        <v>0</v>
      </c>
      <c r="J1634" s="22" t="b">
        <f t="shared" si="409"/>
        <v>0</v>
      </c>
      <c r="K1634" s="3" t="str">
        <f>IF(AND(J1634,RIGHT(Y1634)="통"),Y1634,"")</f>
        <v/>
      </c>
      <c r="L1634" s="3" t="str">
        <f t="shared" si="410"/>
        <v/>
      </c>
      <c r="M1634" s="3" t="str">
        <f t="shared" si="411"/>
        <v/>
      </c>
      <c r="N1634" s="64" t="str">
        <f t="shared" si="416"/>
        <v/>
      </c>
      <c r="O1634" s="3" t="str">
        <f>IF(I1634,IF(I1635,CONCATENATE(Y1634,O1635),Y1634),"")</f>
        <v/>
      </c>
      <c r="P1634" s="19" t="str">
        <f>IF(G1634,O1634,IF(D1634,Y1634,""))</f>
        <v/>
      </c>
      <c r="Q1634" s="23">
        <f>_xlfn.XLOOKUP(R1634,summary!C1:C36,summary!B1:B36)</f>
        <v>43840</v>
      </c>
      <c r="R1634" s="24" t="str">
        <f t="shared" si="412"/>
        <v>보정동</v>
      </c>
      <c r="S1634" s="24" t="str">
        <f>IF(J1634,Y1634,S1633)</f>
        <v>보정27통</v>
      </c>
      <c r="T1634" s="24" t="str">
        <f>IF(J1634,P1635,T1633)</f>
        <v>(보정동, 죽전자이2차)</v>
      </c>
      <c r="U1634" s="24" t="str">
        <f t="shared" si="413"/>
        <v>보정</v>
      </c>
      <c r="V1634" s="25">
        <f>IF(J1634,M1634,V1633)</f>
        <v>27</v>
      </c>
      <c r="W1634" s="25">
        <f t="shared" si="414"/>
        <v>7</v>
      </c>
      <c r="X1634" s="26"/>
      <c r="Y1634" s="7"/>
      <c r="Z1634" s="2" t="s">
        <v>110</v>
      </c>
      <c r="AA1634" s="2" t="s">
        <v>1903</v>
      </c>
      <c r="AB1634" s="5"/>
      <c r="AC1634" s="5"/>
      <c r="AD1634" s="5"/>
      <c r="AE1634" s="5"/>
      <c r="AF1634" s="5"/>
      <c r="AG1634" s="5"/>
    </row>
    <row r="1635" spans="1:33" ht="15.95" customHeight="1" x14ac:dyDescent="0.3">
      <c r="A1635" s="22" t="b">
        <f t="shared" si="403"/>
        <v>0</v>
      </c>
      <c r="B1635" s="22" t="b">
        <f t="shared" si="404"/>
        <v>0</v>
      </c>
      <c r="C1635" s="22" t="b">
        <f t="shared" si="405"/>
        <v>0</v>
      </c>
      <c r="D1635" s="22" t="b">
        <f t="shared" si="406"/>
        <v>0</v>
      </c>
      <c r="E1635" s="22" t="b">
        <f t="shared" si="407"/>
        <v>0</v>
      </c>
      <c r="F1635" s="22" t="b">
        <f t="shared" si="402"/>
        <v>0</v>
      </c>
      <c r="G1635" s="22" t="b">
        <f t="shared" si="417"/>
        <v>0</v>
      </c>
      <c r="H1635" s="22" t="b">
        <f t="shared" si="408"/>
        <v>0</v>
      </c>
      <c r="I1635" s="22" t="b">
        <f t="shared" si="415"/>
        <v>0</v>
      </c>
      <c r="J1635" s="22" t="b">
        <f t="shared" si="409"/>
        <v>0</v>
      </c>
      <c r="K1635" s="3" t="str">
        <f>IF(AND(J1635,RIGHT(Y1635)="통"),Y1635,"")</f>
        <v/>
      </c>
      <c r="L1635" s="3" t="str">
        <f t="shared" si="410"/>
        <v/>
      </c>
      <c r="M1635" s="3" t="str">
        <f t="shared" si="411"/>
        <v/>
      </c>
      <c r="N1635" s="64" t="str">
        <f t="shared" si="416"/>
        <v/>
      </c>
      <c r="O1635" s="3" t="str">
        <f>IF(I1635,IF(I1636,CONCATENATE(Y1635,O1636),Y1635),"")</f>
        <v/>
      </c>
      <c r="P1635" s="19" t="str">
        <f>IF(G1635,O1635,IF(D1635,Y1635,""))</f>
        <v/>
      </c>
      <c r="Q1635" s="23">
        <f>_xlfn.XLOOKUP(R1635,summary!C1:C36,summary!B1:B36)</f>
        <v>43840</v>
      </c>
      <c r="R1635" s="24" t="str">
        <f t="shared" si="412"/>
        <v>보정동</v>
      </c>
      <c r="S1635" s="24" t="str">
        <f>IF(J1635,Y1635,S1634)</f>
        <v>보정27통</v>
      </c>
      <c r="T1635" s="24" t="str">
        <f>IF(J1635,P1636,T1634)</f>
        <v>(보정동, 죽전자이2차)</v>
      </c>
      <c r="U1635" s="24" t="str">
        <f t="shared" si="413"/>
        <v>보정</v>
      </c>
      <c r="V1635" s="25">
        <f>IF(J1635,M1635,V1634)</f>
        <v>27</v>
      </c>
      <c r="W1635" s="25">
        <f t="shared" si="414"/>
        <v>8</v>
      </c>
      <c r="X1635" s="26"/>
      <c r="Y1635" s="7"/>
      <c r="Z1635" s="2" t="s">
        <v>112</v>
      </c>
      <c r="AA1635" s="2" t="s">
        <v>1904</v>
      </c>
      <c r="AB1635" s="5"/>
      <c r="AC1635" s="5"/>
      <c r="AD1635" s="5"/>
      <c r="AE1635" s="5"/>
      <c r="AF1635" s="5"/>
      <c r="AG1635" s="5"/>
    </row>
    <row r="1636" spans="1:33" ht="15.95" customHeight="1" x14ac:dyDescent="0.3">
      <c r="A1636" s="22" t="b">
        <f t="shared" si="403"/>
        <v>0</v>
      </c>
      <c r="B1636" s="22" t="b">
        <f t="shared" si="404"/>
        <v>0</v>
      </c>
      <c r="C1636" s="22" t="b">
        <f t="shared" si="405"/>
        <v>0</v>
      </c>
      <c r="D1636" s="22" t="b">
        <f t="shared" si="406"/>
        <v>0</v>
      </c>
      <c r="E1636" s="22" t="b">
        <f t="shared" si="407"/>
        <v>0</v>
      </c>
      <c r="F1636" s="22" t="b">
        <f t="shared" si="402"/>
        <v>0</v>
      </c>
      <c r="G1636" s="22" t="b">
        <f t="shared" si="417"/>
        <v>0</v>
      </c>
      <c r="H1636" s="22" t="b">
        <f t="shared" si="408"/>
        <v>0</v>
      </c>
      <c r="I1636" s="22" t="b">
        <f t="shared" si="415"/>
        <v>0</v>
      </c>
      <c r="J1636" s="22" t="b">
        <f t="shared" si="409"/>
        <v>0</v>
      </c>
      <c r="K1636" s="3" t="str">
        <f>IF(AND(J1636,RIGHT(Y1636)="통"),Y1636,"")</f>
        <v/>
      </c>
      <c r="L1636" s="3" t="str">
        <f t="shared" si="410"/>
        <v/>
      </c>
      <c r="M1636" s="3" t="str">
        <f t="shared" si="411"/>
        <v/>
      </c>
      <c r="N1636" s="64" t="str">
        <f t="shared" si="416"/>
        <v/>
      </c>
      <c r="O1636" s="3" t="str">
        <f>IF(I1636,IF(I1637,CONCATENATE(Y1636,O1637),Y1636),"")</f>
        <v/>
      </c>
      <c r="P1636" s="19" t="str">
        <f>IF(G1636,O1636,IF(D1636,Y1636,""))</f>
        <v/>
      </c>
      <c r="Q1636" s="23">
        <f>_xlfn.XLOOKUP(R1636,summary!C1:C36,summary!B1:B36)</f>
        <v>43840</v>
      </c>
      <c r="R1636" s="24" t="str">
        <f t="shared" si="412"/>
        <v>보정동</v>
      </c>
      <c r="S1636" s="24" t="str">
        <f>IF(J1636,Y1636,S1635)</f>
        <v>보정27통</v>
      </c>
      <c r="T1636" s="24" t="str">
        <f>IF(J1636,P1637,T1635)</f>
        <v>(보정동, 죽전자이2차)</v>
      </c>
      <c r="U1636" s="24" t="str">
        <f t="shared" si="413"/>
        <v>보정</v>
      </c>
      <c r="V1636" s="25">
        <f>IF(J1636,M1636,V1635)</f>
        <v>27</v>
      </c>
      <c r="W1636" s="25">
        <f t="shared" si="414"/>
        <v>9</v>
      </c>
      <c r="X1636" s="26"/>
      <c r="Y1636" s="7"/>
      <c r="Z1636" s="2" t="s">
        <v>114</v>
      </c>
      <c r="AA1636" s="2" t="s">
        <v>1905</v>
      </c>
      <c r="AB1636" s="5"/>
      <c r="AC1636" s="5"/>
      <c r="AD1636" s="5"/>
      <c r="AE1636" s="5"/>
      <c r="AF1636" s="5"/>
      <c r="AG1636" s="5"/>
    </row>
    <row r="1637" spans="1:33" ht="15.95" customHeight="1" x14ac:dyDescent="0.3">
      <c r="A1637" s="22" t="b">
        <f t="shared" si="403"/>
        <v>0</v>
      </c>
      <c r="B1637" s="22" t="b">
        <f t="shared" si="404"/>
        <v>0</v>
      </c>
      <c r="C1637" s="22" t="b">
        <f t="shared" si="405"/>
        <v>0</v>
      </c>
      <c r="D1637" s="22" t="b">
        <f t="shared" si="406"/>
        <v>0</v>
      </c>
      <c r="E1637" s="22" t="b">
        <f t="shared" si="407"/>
        <v>0</v>
      </c>
      <c r="F1637" s="22" t="b">
        <f t="shared" si="402"/>
        <v>0</v>
      </c>
      <c r="G1637" s="22" t="b">
        <f t="shared" si="417"/>
        <v>0</v>
      </c>
      <c r="H1637" s="22" t="b">
        <f t="shared" si="408"/>
        <v>0</v>
      </c>
      <c r="I1637" s="22" t="b">
        <f t="shared" si="415"/>
        <v>0</v>
      </c>
      <c r="J1637" s="22" t="b">
        <f t="shared" si="409"/>
        <v>0</v>
      </c>
      <c r="K1637" s="3" t="str">
        <f>IF(AND(J1637,RIGHT(Y1637)="통"),Y1637,"")</f>
        <v/>
      </c>
      <c r="L1637" s="3" t="str">
        <f t="shared" si="410"/>
        <v/>
      </c>
      <c r="M1637" s="3" t="str">
        <f t="shared" si="411"/>
        <v/>
      </c>
      <c r="N1637" s="64" t="str">
        <f t="shared" si="416"/>
        <v/>
      </c>
      <c r="O1637" s="3" t="str">
        <f>IF(I1637,IF(I1638,CONCATENATE(Y1637,O1638),Y1637),"")</f>
        <v/>
      </c>
      <c r="P1637" s="19" t="str">
        <f>IF(G1637,O1637,IF(D1637,Y1637,""))</f>
        <v/>
      </c>
      <c r="Q1637" s="23">
        <f>_xlfn.XLOOKUP(R1637,summary!C1:C36,summary!B1:B36)</f>
        <v>43840</v>
      </c>
      <c r="R1637" s="24" t="str">
        <f t="shared" si="412"/>
        <v>보정동</v>
      </c>
      <c r="S1637" s="24" t="str">
        <f>IF(J1637,Y1637,S1636)</f>
        <v>보정27통</v>
      </c>
      <c r="T1637" s="24" t="str">
        <f>IF(J1637,P1638,T1636)</f>
        <v>(보정동, 죽전자이2차)</v>
      </c>
      <c r="U1637" s="24" t="str">
        <f t="shared" si="413"/>
        <v>보정</v>
      </c>
      <c r="V1637" s="25">
        <f>IF(J1637,M1637,V1636)</f>
        <v>27</v>
      </c>
      <c r="W1637" s="25">
        <f t="shared" si="414"/>
        <v>10</v>
      </c>
      <c r="X1637" s="26"/>
      <c r="Y1637" s="7"/>
      <c r="Z1637" s="2" t="s">
        <v>116</v>
      </c>
      <c r="AA1637" s="2" t="s">
        <v>1906</v>
      </c>
      <c r="AB1637" s="5"/>
      <c r="AC1637" s="5"/>
      <c r="AD1637" s="5"/>
      <c r="AE1637" s="5"/>
      <c r="AF1637" s="5"/>
      <c r="AG1637" s="5"/>
    </row>
    <row r="1638" spans="1:33" ht="15.95" customHeight="1" x14ac:dyDescent="0.3">
      <c r="A1638" s="22" t="b">
        <f t="shared" si="403"/>
        <v>0</v>
      </c>
      <c r="B1638" s="22" t="b">
        <f t="shared" si="404"/>
        <v>0</v>
      </c>
      <c r="C1638" s="22" t="b">
        <f t="shared" si="405"/>
        <v>0</v>
      </c>
      <c r="D1638" s="22" t="b">
        <f t="shared" si="406"/>
        <v>0</v>
      </c>
      <c r="E1638" s="22" t="b">
        <f t="shared" si="407"/>
        <v>0</v>
      </c>
      <c r="F1638" s="22" t="b">
        <f t="shared" si="402"/>
        <v>0</v>
      </c>
      <c r="G1638" s="22" t="b">
        <f t="shared" si="417"/>
        <v>0</v>
      </c>
      <c r="H1638" s="22" t="b">
        <f t="shared" si="408"/>
        <v>0</v>
      </c>
      <c r="I1638" s="22" t="b">
        <f t="shared" si="415"/>
        <v>0</v>
      </c>
      <c r="J1638" s="22" t="b">
        <f t="shared" si="409"/>
        <v>0</v>
      </c>
      <c r="K1638" s="3" t="str">
        <f>IF(AND(J1638,RIGHT(Y1638)="통"),Y1638,"")</f>
        <v/>
      </c>
      <c r="L1638" s="3" t="str">
        <f t="shared" si="410"/>
        <v/>
      </c>
      <c r="M1638" s="3" t="str">
        <f t="shared" si="411"/>
        <v/>
      </c>
      <c r="N1638" s="64" t="str">
        <f t="shared" si="416"/>
        <v/>
      </c>
      <c r="O1638" s="3" t="str">
        <f>IF(I1638,IF(I1639,CONCATENATE(Y1638,O1639),Y1638),"")</f>
        <v/>
      </c>
      <c r="P1638" s="19" t="str">
        <f>IF(G1638,O1638,IF(D1638,Y1638,""))</f>
        <v/>
      </c>
      <c r="Q1638" s="23">
        <f>_xlfn.XLOOKUP(R1638,summary!C1:C36,summary!B1:B36)</f>
        <v>43840</v>
      </c>
      <c r="R1638" s="24" t="str">
        <f t="shared" si="412"/>
        <v>보정동</v>
      </c>
      <c r="S1638" s="24" t="str">
        <f>IF(J1638,Y1638,S1637)</f>
        <v>보정27통</v>
      </c>
      <c r="T1638" s="24" t="str">
        <f>IF(J1638,P1639,T1637)</f>
        <v>(보정동, 죽전자이2차)</v>
      </c>
      <c r="U1638" s="24" t="str">
        <f t="shared" si="413"/>
        <v>보정</v>
      </c>
      <c r="V1638" s="25">
        <f>IF(J1638,M1638,V1637)</f>
        <v>27</v>
      </c>
      <c r="W1638" s="25">
        <f t="shared" si="414"/>
        <v>11</v>
      </c>
      <c r="X1638" s="26"/>
      <c r="Y1638" s="7"/>
      <c r="Z1638" s="2" t="s">
        <v>118</v>
      </c>
      <c r="AA1638" s="2" t="s">
        <v>1907</v>
      </c>
      <c r="AB1638" s="5"/>
      <c r="AC1638" s="5"/>
      <c r="AD1638" s="5"/>
      <c r="AE1638" s="5"/>
      <c r="AF1638" s="5"/>
      <c r="AG1638" s="5"/>
    </row>
    <row r="1639" spans="1:33" ht="15.95" customHeight="1" x14ac:dyDescent="0.3">
      <c r="A1639" s="22" t="b">
        <f t="shared" si="403"/>
        <v>0</v>
      </c>
      <c r="B1639" s="22" t="b">
        <f t="shared" si="404"/>
        <v>0</v>
      </c>
      <c r="C1639" s="22" t="b">
        <f t="shared" si="405"/>
        <v>0</v>
      </c>
      <c r="D1639" s="22" t="b">
        <f t="shared" si="406"/>
        <v>0</v>
      </c>
      <c r="E1639" s="22" t="b">
        <f t="shared" si="407"/>
        <v>0</v>
      </c>
      <c r="F1639" s="22" t="b">
        <f t="shared" si="402"/>
        <v>0</v>
      </c>
      <c r="G1639" s="22" t="b">
        <f t="shared" si="417"/>
        <v>0</v>
      </c>
      <c r="H1639" s="22" t="b">
        <f t="shared" si="408"/>
        <v>0</v>
      </c>
      <c r="I1639" s="22" t="b">
        <f t="shared" si="415"/>
        <v>0</v>
      </c>
      <c r="J1639" s="22" t="b">
        <f t="shared" si="409"/>
        <v>0</v>
      </c>
      <c r="K1639" s="3" t="str">
        <f>IF(AND(J1639,RIGHT(Y1639)="통"),Y1639,"")</f>
        <v/>
      </c>
      <c r="L1639" s="3" t="str">
        <f t="shared" si="410"/>
        <v/>
      </c>
      <c r="M1639" s="3" t="str">
        <f t="shared" si="411"/>
        <v/>
      </c>
      <c r="N1639" s="64" t="str">
        <f t="shared" si="416"/>
        <v/>
      </c>
      <c r="O1639" s="3" t="str">
        <f>IF(I1639,IF(I1640,CONCATENATE(Y1639,O1640),Y1639),"")</f>
        <v/>
      </c>
      <c r="P1639" s="19" t="str">
        <f>IF(G1639,O1639,IF(D1639,Y1639,""))</f>
        <v/>
      </c>
      <c r="Q1639" s="23">
        <f>_xlfn.XLOOKUP(R1639,summary!C1:C36,summary!B1:B36)</f>
        <v>43840</v>
      </c>
      <c r="R1639" s="24" t="str">
        <f t="shared" si="412"/>
        <v>보정동</v>
      </c>
      <c r="S1639" s="24" t="str">
        <f>IF(J1639,Y1639,S1638)</f>
        <v>보정27통</v>
      </c>
      <c r="T1639" s="24" t="str">
        <f>IF(J1639,P1640,T1638)</f>
        <v>(보정동, 죽전자이2차)</v>
      </c>
      <c r="U1639" s="24" t="str">
        <f t="shared" si="413"/>
        <v>보정</v>
      </c>
      <c r="V1639" s="25">
        <f>IF(J1639,M1639,V1638)</f>
        <v>27</v>
      </c>
      <c r="W1639" s="25">
        <f t="shared" si="414"/>
        <v>12</v>
      </c>
      <c r="X1639" s="26"/>
      <c r="Y1639" s="7"/>
      <c r="Z1639" s="2" t="s">
        <v>120</v>
      </c>
      <c r="AA1639" s="2" t="s">
        <v>1908</v>
      </c>
      <c r="AB1639" s="5"/>
      <c r="AC1639" s="5"/>
      <c r="AD1639" s="5"/>
      <c r="AE1639" s="5"/>
      <c r="AF1639" s="5"/>
      <c r="AG1639" s="5"/>
    </row>
    <row r="1640" spans="1:33" ht="15.95" customHeight="1" x14ac:dyDescent="0.3">
      <c r="A1640" s="22" t="b">
        <f t="shared" si="403"/>
        <v>0</v>
      </c>
      <c r="B1640" s="22" t="b">
        <f t="shared" si="404"/>
        <v>0</v>
      </c>
      <c r="C1640" s="22" t="b">
        <f t="shared" si="405"/>
        <v>0</v>
      </c>
      <c r="D1640" s="22" t="b">
        <f t="shared" si="406"/>
        <v>0</v>
      </c>
      <c r="E1640" s="22" t="b">
        <f t="shared" si="407"/>
        <v>0</v>
      </c>
      <c r="F1640" s="22" t="b">
        <f t="shared" si="402"/>
        <v>0</v>
      </c>
      <c r="G1640" s="22" t="b">
        <f t="shared" si="417"/>
        <v>0</v>
      </c>
      <c r="H1640" s="22" t="b">
        <f t="shared" si="408"/>
        <v>0</v>
      </c>
      <c r="I1640" s="22" t="b">
        <f t="shared" si="415"/>
        <v>0</v>
      </c>
      <c r="J1640" s="22" t="b">
        <f t="shared" si="409"/>
        <v>0</v>
      </c>
      <c r="K1640" s="3" t="str">
        <f>IF(AND(J1640,RIGHT(Y1640)="통"),Y1640,"")</f>
        <v/>
      </c>
      <c r="L1640" s="3" t="str">
        <f t="shared" si="410"/>
        <v/>
      </c>
      <c r="M1640" s="3" t="str">
        <f t="shared" si="411"/>
        <v/>
      </c>
      <c r="N1640" s="64" t="str">
        <f t="shared" si="416"/>
        <v/>
      </c>
      <c r="O1640" s="3" t="str">
        <f>IF(I1640,IF(I1641,CONCATENATE(Y1640,O1641),Y1640),"")</f>
        <v/>
      </c>
      <c r="P1640" s="19" t="str">
        <f>IF(G1640,O1640,IF(D1640,Y1640,""))</f>
        <v/>
      </c>
      <c r="Q1640" s="23">
        <f>_xlfn.XLOOKUP(R1640,summary!C1:C36,summary!B1:B36)</f>
        <v>43840</v>
      </c>
      <c r="R1640" s="24" t="str">
        <f t="shared" si="412"/>
        <v>보정동</v>
      </c>
      <c r="S1640" s="24" t="str">
        <f>IF(J1640,Y1640,S1639)</f>
        <v>보정27통</v>
      </c>
      <c r="T1640" s="24" t="str">
        <f>IF(J1640,P1641,T1639)</f>
        <v>(보정동, 죽전자이2차)</v>
      </c>
      <c r="U1640" s="24" t="str">
        <f t="shared" si="413"/>
        <v>보정</v>
      </c>
      <c r="V1640" s="25">
        <f>IF(J1640,M1640,V1639)</f>
        <v>27</v>
      </c>
      <c r="W1640" s="25">
        <f t="shared" si="414"/>
        <v>13</v>
      </c>
      <c r="X1640" s="26"/>
      <c r="Y1640" s="7"/>
      <c r="Z1640" s="2" t="s">
        <v>137</v>
      </c>
      <c r="AA1640" s="2" t="s">
        <v>1909</v>
      </c>
      <c r="AB1640" s="5"/>
      <c r="AC1640" s="5"/>
      <c r="AD1640" s="5"/>
      <c r="AE1640" s="5"/>
      <c r="AF1640" s="5"/>
      <c r="AG1640" s="5"/>
    </row>
    <row r="1641" spans="1:33" ht="15.95" customHeight="1" x14ac:dyDescent="0.3">
      <c r="A1641" s="22" t="b">
        <f t="shared" si="403"/>
        <v>0</v>
      </c>
      <c r="B1641" s="22" t="b">
        <f t="shared" si="404"/>
        <v>0</v>
      </c>
      <c r="C1641" s="22" t="b">
        <f t="shared" si="405"/>
        <v>0</v>
      </c>
      <c r="D1641" s="22" t="b">
        <f t="shared" si="406"/>
        <v>0</v>
      </c>
      <c r="E1641" s="22" t="b">
        <f t="shared" si="407"/>
        <v>0</v>
      </c>
      <c r="F1641" s="22" t="b">
        <f t="shared" si="402"/>
        <v>0</v>
      </c>
      <c r="G1641" s="22" t="b">
        <f t="shared" si="417"/>
        <v>0</v>
      </c>
      <c r="H1641" s="22" t="b">
        <f t="shared" si="408"/>
        <v>0</v>
      </c>
      <c r="I1641" s="22" t="b">
        <f t="shared" si="415"/>
        <v>0</v>
      </c>
      <c r="J1641" s="22" t="b">
        <f t="shared" si="409"/>
        <v>0</v>
      </c>
      <c r="K1641" s="3" t="str">
        <f>IF(AND(J1641,RIGHT(Y1641)="통"),Y1641,"")</f>
        <v/>
      </c>
      <c r="L1641" s="3" t="str">
        <f t="shared" si="410"/>
        <v/>
      </c>
      <c r="M1641" s="3" t="str">
        <f t="shared" si="411"/>
        <v/>
      </c>
      <c r="N1641" s="64" t="str">
        <f t="shared" si="416"/>
        <v/>
      </c>
      <c r="O1641" s="3" t="str">
        <f>IF(I1641,IF(I1642,CONCATENATE(Y1641,O1642),Y1641),"")</f>
        <v/>
      </c>
      <c r="P1641" s="19" t="str">
        <f>IF(G1641,O1641,IF(D1641,Y1641,""))</f>
        <v/>
      </c>
      <c r="Q1641" s="23">
        <f>_xlfn.XLOOKUP(R1641,summary!C1:C36,summary!B1:B36)</f>
        <v>43840</v>
      </c>
      <c r="R1641" s="24" t="str">
        <f t="shared" si="412"/>
        <v>보정동</v>
      </c>
      <c r="S1641" s="24" t="str">
        <f>IF(J1641,Y1641,S1640)</f>
        <v>보정27통</v>
      </c>
      <c r="T1641" s="24" t="str">
        <f>IF(J1641,P1642,T1640)</f>
        <v>(보정동, 죽전자이2차)</v>
      </c>
      <c r="U1641" s="24" t="str">
        <f t="shared" si="413"/>
        <v>보정</v>
      </c>
      <c r="V1641" s="25">
        <f>IF(J1641,M1641,V1640)</f>
        <v>27</v>
      </c>
      <c r="W1641" s="25">
        <f t="shared" si="414"/>
        <v>14</v>
      </c>
      <c r="X1641" s="26"/>
      <c r="Y1641" s="7"/>
      <c r="Z1641" s="2" t="s">
        <v>139</v>
      </c>
      <c r="AA1641" s="2" t="s">
        <v>1910</v>
      </c>
      <c r="AB1641" s="5"/>
      <c r="AC1641" s="5"/>
      <c r="AD1641" s="5"/>
      <c r="AE1641" s="5"/>
      <c r="AF1641" s="5"/>
      <c r="AG1641" s="5"/>
    </row>
    <row r="1642" spans="1:33" ht="15.95" customHeight="1" x14ac:dyDescent="0.3">
      <c r="A1642" s="22" t="b">
        <f t="shared" si="403"/>
        <v>0</v>
      </c>
      <c r="B1642" s="22" t="b">
        <f t="shared" si="404"/>
        <v>0</v>
      </c>
      <c r="C1642" s="22" t="b">
        <f t="shared" si="405"/>
        <v>0</v>
      </c>
      <c r="D1642" s="22" t="b">
        <f t="shared" si="406"/>
        <v>0</v>
      </c>
      <c r="E1642" s="22" t="b">
        <f t="shared" si="407"/>
        <v>0</v>
      </c>
      <c r="F1642" s="22" t="b">
        <f t="shared" si="402"/>
        <v>0</v>
      </c>
      <c r="G1642" s="22" t="b">
        <f t="shared" si="417"/>
        <v>0</v>
      </c>
      <c r="H1642" s="22" t="b">
        <f t="shared" si="408"/>
        <v>0</v>
      </c>
      <c r="I1642" s="22" t="b">
        <f t="shared" si="415"/>
        <v>0</v>
      </c>
      <c r="J1642" s="22" t="b">
        <f t="shared" si="409"/>
        <v>0</v>
      </c>
      <c r="K1642" s="3" t="str">
        <f>IF(AND(J1642,RIGHT(Y1642)="통"),Y1642,"")</f>
        <v/>
      </c>
      <c r="L1642" s="3" t="str">
        <f t="shared" si="410"/>
        <v/>
      </c>
      <c r="M1642" s="3" t="str">
        <f t="shared" si="411"/>
        <v/>
      </c>
      <c r="N1642" s="64" t="str">
        <f t="shared" si="416"/>
        <v/>
      </c>
      <c r="O1642" s="3" t="str">
        <f>IF(I1642,IF(I1643,CONCATENATE(Y1642,O1643),Y1642),"")</f>
        <v/>
      </c>
      <c r="P1642" s="19" t="str">
        <f>IF(G1642,O1642,IF(D1642,Y1642,""))</f>
        <v/>
      </c>
      <c r="Q1642" s="23">
        <f>_xlfn.XLOOKUP(R1642,summary!C1:C36,summary!B1:B36)</f>
        <v>43840</v>
      </c>
      <c r="R1642" s="24" t="str">
        <f t="shared" si="412"/>
        <v>보정동</v>
      </c>
      <c r="S1642" s="24" t="str">
        <f>IF(J1642,Y1642,S1641)</f>
        <v>보정27통</v>
      </c>
      <c r="T1642" s="24" t="str">
        <f>IF(J1642,P1643,T1641)</f>
        <v>(보정동, 죽전자이2차)</v>
      </c>
      <c r="U1642" s="24" t="str">
        <f t="shared" si="413"/>
        <v>보정</v>
      </c>
      <c r="V1642" s="25">
        <f>IF(J1642,M1642,V1641)</f>
        <v>27</v>
      </c>
      <c r="W1642" s="24" t="str">
        <f t="shared" si="414"/>
        <v/>
      </c>
      <c r="X1642" s="26"/>
      <c r="Y1642" s="7"/>
      <c r="Z1642" s="7"/>
      <c r="AA1642" s="7"/>
      <c r="AB1642" s="5"/>
      <c r="AC1642" s="5"/>
      <c r="AD1642" s="5"/>
      <c r="AE1642" s="5"/>
      <c r="AF1642" s="5"/>
      <c r="AG1642" s="5"/>
    </row>
    <row r="1643" spans="1:33" ht="15.95" customHeight="1" x14ac:dyDescent="0.3">
      <c r="A1643" s="22" t="b">
        <f t="shared" si="403"/>
        <v>0</v>
      </c>
      <c r="B1643" s="22" t="b">
        <f t="shared" si="404"/>
        <v>0</v>
      </c>
      <c r="C1643" s="22" t="b">
        <f t="shared" si="405"/>
        <v>0</v>
      </c>
      <c r="D1643" s="22" t="b">
        <f t="shared" si="406"/>
        <v>0</v>
      </c>
      <c r="E1643" s="22" t="b">
        <f t="shared" si="407"/>
        <v>0</v>
      </c>
      <c r="F1643" s="22" t="b">
        <f t="shared" si="402"/>
        <v>0</v>
      </c>
      <c r="G1643" s="22" t="b">
        <f t="shared" si="417"/>
        <v>0</v>
      </c>
      <c r="H1643" s="22" t="b">
        <f t="shared" si="408"/>
        <v>0</v>
      </c>
      <c r="I1643" s="22" t="b">
        <f t="shared" si="415"/>
        <v>0</v>
      </c>
      <c r="J1643" s="22" t="b">
        <f t="shared" si="409"/>
        <v>0</v>
      </c>
      <c r="K1643" s="3" t="str">
        <f>IF(AND(J1643,RIGHT(Y1643)="통"),Y1643,"")</f>
        <v/>
      </c>
      <c r="L1643" s="3" t="str">
        <f t="shared" si="410"/>
        <v/>
      </c>
      <c r="M1643" s="3" t="str">
        <f t="shared" si="411"/>
        <v/>
      </c>
      <c r="N1643" s="64" t="str">
        <f t="shared" si="416"/>
        <v/>
      </c>
      <c r="O1643" s="3" t="str">
        <f>IF(I1643,IF(I1644,CONCATENATE(Y1643,O1644),Y1643),"")</f>
        <v/>
      </c>
      <c r="P1643" s="19" t="str">
        <f>IF(G1643,O1643,IF(D1643,Y1643,""))</f>
        <v/>
      </c>
      <c r="Q1643" s="23">
        <f>_xlfn.XLOOKUP(R1643,summary!C1:C36,summary!B1:B36)</f>
        <v>43840</v>
      </c>
      <c r="R1643" s="24" t="str">
        <f t="shared" si="412"/>
        <v>보정동</v>
      </c>
      <c r="S1643" s="24" t="str">
        <f>IF(J1643,Y1643,S1642)</f>
        <v>보정27통</v>
      </c>
      <c r="T1643" s="24" t="str">
        <f>IF(J1643,P1644,T1642)</f>
        <v>(보정동, 죽전자이2차)</v>
      </c>
      <c r="U1643" s="24" t="str">
        <f t="shared" si="413"/>
        <v>보정</v>
      </c>
      <c r="V1643" s="25">
        <f>IF(J1643,M1643,V1642)</f>
        <v>27</v>
      </c>
      <c r="W1643" s="24" t="str">
        <f t="shared" si="414"/>
        <v/>
      </c>
      <c r="X1643" s="26"/>
      <c r="Y1643" s="7"/>
      <c r="Z1643" s="7"/>
      <c r="AA1643" s="7"/>
      <c r="AB1643" s="5"/>
      <c r="AC1643" s="5"/>
      <c r="AD1643" s="5"/>
      <c r="AE1643" s="5"/>
      <c r="AF1643" s="5"/>
      <c r="AG1643" s="5"/>
    </row>
    <row r="1644" spans="1:33" ht="15.95" customHeight="1" x14ac:dyDescent="0.3">
      <c r="A1644" s="22" t="b">
        <f t="shared" si="403"/>
        <v>0</v>
      </c>
      <c r="B1644" s="22" t="b">
        <f t="shared" si="404"/>
        <v>0</v>
      </c>
      <c r="C1644" s="22" t="b">
        <f t="shared" si="405"/>
        <v>0</v>
      </c>
      <c r="D1644" s="22" t="b">
        <f t="shared" si="406"/>
        <v>0</v>
      </c>
      <c r="E1644" s="22" t="b">
        <f t="shared" si="407"/>
        <v>0</v>
      </c>
      <c r="F1644" s="22" t="b">
        <f t="shared" si="402"/>
        <v>0</v>
      </c>
      <c r="G1644" s="22" t="b">
        <f t="shared" si="417"/>
        <v>0</v>
      </c>
      <c r="H1644" s="22" t="b">
        <f t="shared" si="408"/>
        <v>0</v>
      </c>
      <c r="I1644" s="22" t="b">
        <f t="shared" si="415"/>
        <v>0</v>
      </c>
      <c r="J1644" s="22" t="b">
        <f t="shared" si="409"/>
        <v>0</v>
      </c>
      <c r="K1644" s="3" t="str">
        <f>IF(AND(J1644,RIGHT(Y1644)="통"),Y1644,"")</f>
        <v/>
      </c>
      <c r="L1644" s="3" t="str">
        <f t="shared" si="410"/>
        <v/>
      </c>
      <c r="M1644" s="3" t="str">
        <f t="shared" si="411"/>
        <v/>
      </c>
      <c r="N1644" s="64" t="str">
        <f t="shared" si="416"/>
        <v/>
      </c>
      <c r="O1644" s="3" t="str">
        <f>IF(I1644,IF(I1645,CONCATENATE(Y1644,O1645),Y1644),"")</f>
        <v/>
      </c>
      <c r="P1644" s="19" t="str">
        <f>IF(G1644,O1644,IF(D1644,Y1644,""))</f>
        <v/>
      </c>
      <c r="Q1644" s="23">
        <f>_xlfn.XLOOKUP(R1644,summary!C1:C36,summary!B1:B36)</f>
        <v>43840</v>
      </c>
      <c r="R1644" s="24" t="str">
        <f t="shared" si="412"/>
        <v>보정동</v>
      </c>
      <c r="S1644" s="24" t="str">
        <f>IF(J1644,Y1644,S1643)</f>
        <v>보정27통</v>
      </c>
      <c r="T1644" s="24" t="str">
        <f>IF(J1644,P1645,T1643)</f>
        <v>(보정동, 죽전자이2차)</v>
      </c>
      <c r="U1644" s="24" t="str">
        <f t="shared" si="413"/>
        <v>보정</v>
      </c>
      <c r="V1644" s="25">
        <f>IF(J1644,M1644,V1643)</f>
        <v>27</v>
      </c>
      <c r="W1644" s="24" t="str">
        <f t="shared" si="414"/>
        <v/>
      </c>
      <c r="X1644" s="26"/>
      <c r="Y1644" s="7"/>
      <c r="Z1644" s="7"/>
      <c r="AA1644" s="7"/>
      <c r="AB1644" s="5"/>
      <c r="AC1644" s="5"/>
      <c r="AD1644" s="5"/>
      <c r="AE1644" s="5"/>
      <c r="AF1644" s="5"/>
      <c r="AG1644" s="5"/>
    </row>
    <row r="1645" spans="1:33" ht="15.95" customHeight="1" x14ac:dyDescent="0.3">
      <c r="A1645" s="22" t="b">
        <f t="shared" si="403"/>
        <v>1</v>
      </c>
      <c r="B1645" s="22" t="b">
        <f t="shared" si="404"/>
        <v>0</v>
      </c>
      <c r="C1645" s="22" t="b">
        <f t="shared" si="405"/>
        <v>0</v>
      </c>
      <c r="D1645" s="22" t="b">
        <f t="shared" si="406"/>
        <v>0</v>
      </c>
      <c r="E1645" s="22" t="b">
        <f t="shared" si="407"/>
        <v>0</v>
      </c>
      <c r="F1645" s="22" t="b">
        <f t="shared" si="402"/>
        <v>0</v>
      </c>
      <c r="G1645" s="22" t="b">
        <f t="shared" si="417"/>
        <v>0</v>
      </c>
      <c r="H1645" s="22" t="b">
        <f t="shared" si="408"/>
        <v>0</v>
      </c>
      <c r="I1645" s="22" t="b">
        <f t="shared" si="415"/>
        <v>0</v>
      </c>
      <c r="J1645" s="22" t="b">
        <f t="shared" si="409"/>
        <v>1</v>
      </c>
      <c r="K1645" s="3" t="str">
        <f>IF(AND(J1645,RIGHT(Y1645)="통"),Y1645,"")</f>
        <v/>
      </c>
      <c r="L1645" s="3" t="str">
        <f t="shared" si="410"/>
        <v/>
      </c>
      <c r="M1645" s="3" t="str">
        <f t="shared" si="411"/>
        <v/>
      </c>
      <c r="N1645" s="64" t="str">
        <f t="shared" si="416"/>
        <v/>
      </c>
      <c r="O1645" s="3" t="str">
        <f>IF(I1645,IF(I1646,CONCATENATE(Y1645,O1646),Y1645),"")</f>
        <v/>
      </c>
      <c r="P1645" s="19" t="str">
        <f>IF(G1645,O1645,IF(D1645,Y1645,""))</f>
        <v/>
      </c>
      <c r="Q1645" s="23" t="e">
        <f>_xlfn.XLOOKUP(R1645,summary!C1:C36,summary!B1:B36)</f>
        <v>#N/A</v>
      </c>
      <c r="R1645" s="24" t="str">
        <f t="shared" si="412"/>
        <v>읍 면 동</v>
      </c>
      <c r="S1645" s="24" t="str">
        <f>IF(J1645,Y1645,S1644)</f>
        <v>통 리 명</v>
      </c>
      <c r="T1645" s="24" t="str">
        <f>IF(J1645,P1646,T1644)</f>
        <v/>
      </c>
      <c r="U1645" s="25" t="str">
        <f t="shared" si="413"/>
        <v/>
      </c>
      <c r="V1645" s="24" t="str">
        <f>IF(J1645,M1645,V1644)</f>
        <v/>
      </c>
      <c r="W1645" s="24" t="str">
        <f t="shared" si="414"/>
        <v/>
      </c>
      <c r="X1645" s="21" t="s">
        <v>141</v>
      </c>
      <c r="Y1645" s="2" t="s">
        <v>142</v>
      </c>
      <c r="Z1645" s="2" t="s">
        <v>74</v>
      </c>
      <c r="AA1645" s="2" t="s">
        <v>143</v>
      </c>
      <c r="AB1645" s="5"/>
      <c r="AC1645" s="5"/>
      <c r="AD1645" s="5"/>
      <c r="AE1645" s="5"/>
      <c r="AF1645" s="5"/>
      <c r="AG1645" s="5"/>
    </row>
    <row r="1646" spans="1:33" ht="15.95" customHeight="1" x14ac:dyDescent="0.3">
      <c r="A1646" s="22" t="b">
        <f t="shared" si="403"/>
        <v>1</v>
      </c>
      <c r="B1646" s="22" t="b">
        <f t="shared" si="404"/>
        <v>0</v>
      </c>
      <c r="C1646" s="22" t="b">
        <f t="shared" si="405"/>
        <v>0</v>
      </c>
      <c r="D1646" s="22" t="b">
        <f t="shared" si="406"/>
        <v>0</v>
      </c>
      <c r="E1646" s="22" t="b">
        <f t="shared" si="407"/>
        <v>0</v>
      </c>
      <c r="F1646" s="22" t="b">
        <f t="shared" si="402"/>
        <v>0</v>
      </c>
      <c r="G1646" s="22" t="b">
        <f t="shared" si="417"/>
        <v>0</v>
      </c>
      <c r="H1646" s="22" t="b">
        <f t="shared" si="408"/>
        <v>0</v>
      </c>
      <c r="I1646" s="22" t="b">
        <f t="shared" si="415"/>
        <v>0</v>
      </c>
      <c r="J1646" s="22" t="b">
        <f t="shared" si="409"/>
        <v>1</v>
      </c>
      <c r="K1646" s="3" t="str">
        <f>IF(AND(J1646,RIGHT(Y1646)="통"),Y1646,"")</f>
        <v>보정28통</v>
      </c>
      <c r="L1646" s="3" t="str">
        <f t="shared" si="410"/>
        <v>28</v>
      </c>
      <c r="M1646" s="22">
        <f t="shared" si="411"/>
        <v>28</v>
      </c>
      <c r="N1646" s="64" t="str">
        <f t="shared" si="416"/>
        <v>보정</v>
      </c>
      <c r="O1646" s="3" t="str">
        <f>IF(I1646,IF(I1647,CONCATENATE(Y1646,O1647),Y1646),"")</f>
        <v/>
      </c>
      <c r="P1646" s="19" t="str">
        <f>IF(G1646,O1646,IF(D1646,Y1646,""))</f>
        <v/>
      </c>
      <c r="Q1646" s="23">
        <f>_xlfn.XLOOKUP(R1646,summary!C1:C36,summary!B1:B36)</f>
        <v>43840</v>
      </c>
      <c r="R1646" s="24" t="str">
        <f t="shared" si="412"/>
        <v>보정동</v>
      </c>
      <c r="S1646" s="24" t="str">
        <f>IF(J1646,Y1646,S1645)</f>
        <v>보정28통</v>
      </c>
      <c r="T1646" s="24" t="str">
        <f>IF(J1646,P1647,T1645)</f>
        <v>(보정동, 죽현마을 동원로얄듀크)</v>
      </c>
      <c r="U1646" s="24" t="str">
        <f t="shared" si="413"/>
        <v>보정</v>
      </c>
      <c r="V1646" s="25">
        <f>IF(J1646,M1646,V1645)</f>
        <v>28</v>
      </c>
      <c r="W1646" s="25">
        <f t="shared" si="414"/>
        <v>1</v>
      </c>
      <c r="X1646" s="21" t="s">
        <v>40</v>
      </c>
      <c r="Y1646" s="2" t="s">
        <v>1911</v>
      </c>
      <c r="Z1646" s="2" t="s">
        <v>79</v>
      </c>
      <c r="AA1646" s="2" t="s">
        <v>1913</v>
      </c>
      <c r="AB1646" s="5"/>
      <c r="AC1646" s="5"/>
      <c r="AD1646" s="5"/>
      <c r="AE1646" s="5"/>
      <c r="AF1646" s="5"/>
      <c r="AG1646" s="5"/>
    </row>
    <row r="1647" spans="1:33" ht="15.95" customHeight="1" x14ac:dyDescent="0.3">
      <c r="A1647" s="22" t="b">
        <f t="shared" si="403"/>
        <v>1</v>
      </c>
      <c r="B1647" s="22" t="b">
        <f t="shared" si="404"/>
        <v>1</v>
      </c>
      <c r="C1647" s="22" t="b">
        <f t="shared" si="405"/>
        <v>0</v>
      </c>
      <c r="D1647" s="22" t="b">
        <f t="shared" si="406"/>
        <v>0</v>
      </c>
      <c r="E1647" s="22" t="b">
        <f t="shared" si="407"/>
        <v>1</v>
      </c>
      <c r="F1647" s="22" t="b">
        <f t="shared" ref="F1647:F1710" si="418">_xlfn.XOR(B1647,C1647)</f>
        <v>1</v>
      </c>
      <c r="G1647" s="22" t="b">
        <f t="shared" si="417"/>
        <v>1</v>
      </c>
      <c r="H1647" s="22" t="b">
        <f t="shared" si="408"/>
        <v>0</v>
      </c>
      <c r="I1647" s="22" t="b">
        <f t="shared" si="415"/>
        <v>1</v>
      </c>
      <c r="J1647" s="22" t="b">
        <f t="shared" si="409"/>
        <v>0</v>
      </c>
      <c r="K1647" s="3" t="str">
        <f>IF(AND(J1647,RIGHT(Y1647)="통"),Y1647,"")</f>
        <v/>
      </c>
      <c r="L1647" s="3" t="str">
        <f t="shared" si="410"/>
        <v/>
      </c>
      <c r="M1647" s="3" t="str">
        <f t="shared" si="411"/>
        <v/>
      </c>
      <c r="N1647" s="64" t="str">
        <f t="shared" si="416"/>
        <v/>
      </c>
      <c r="O1647" s="3" t="str">
        <f>IF(I1647,IF(I1648,CONCATENATE(Y1647,O1648),Y1647),"")</f>
        <v>(보정동, 죽현마을 동원로얄듀크)</v>
      </c>
      <c r="P1647" s="19" t="str">
        <f>IF(G1647,O1647,IF(D1647,Y1647,""))</f>
        <v>(보정동, 죽현마을 동원로얄듀크)</v>
      </c>
      <c r="Q1647" s="23">
        <f>_xlfn.XLOOKUP(R1647,summary!C1:C36,summary!B1:B36)</f>
        <v>43840</v>
      </c>
      <c r="R1647" s="24" t="str">
        <f t="shared" si="412"/>
        <v>보정동</v>
      </c>
      <c r="S1647" s="24" t="str">
        <f>IF(J1647,Y1647,S1646)</f>
        <v>보정28통</v>
      </c>
      <c r="T1647" s="24" t="str">
        <f>IF(J1647,P1648,T1646)</f>
        <v>(보정동, 죽현마을 동원로얄듀크)</v>
      </c>
      <c r="U1647" s="24" t="str">
        <f t="shared" si="413"/>
        <v>보정</v>
      </c>
      <c r="V1647" s="25">
        <f>IF(J1647,M1647,V1646)</f>
        <v>28</v>
      </c>
      <c r="W1647" s="25">
        <f t="shared" si="414"/>
        <v>2</v>
      </c>
      <c r="X1647" s="26"/>
      <c r="Y1647" s="2" t="s">
        <v>1600</v>
      </c>
      <c r="Z1647" s="2" t="s">
        <v>81</v>
      </c>
      <c r="AA1647" s="2" t="s">
        <v>1914</v>
      </c>
      <c r="AB1647" s="5"/>
      <c r="AC1647" s="5"/>
      <c r="AD1647" s="5"/>
      <c r="AE1647" s="5"/>
      <c r="AF1647" s="5"/>
      <c r="AG1647" s="5"/>
    </row>
    <row r="1648" spans="1:33" ht="15.95" customHeight="1" x14ac:dyDescent="0.3">
      <c r="A1648" s="22" t="b">
        <f t="shared" si="403"/>
        <v>1</v>
      </c>
      <c r="B1648" s="22" t="b">
        <f t="shared" si="404"/>
        <v>0</v>
      </c>
      <c r="C1648" s="22" t="b">
        <f t="shared" si="405"/>
        <v>0</v>
      </c>
      <c r="D1648" s="22" t="b">
        <f t="shared" si="406"/>
        <v>0</v>
      </c>
      <c r="E1648" s="22" t="b">
        <f t="shared" si="407"/>
        <v>0</v>
      </c>
      <c r="F1648" s="22" t="b">
        <f t="shared" si="418"/>
        <v>0</v>
      </c>
      <c r="G1648" s="22" t="b">
        <f t="shared" si="417"/>
        <v>0</v>
      </c>
      <c r="H1648" s="22" t="b">
        <f t="shared" si="408"/>
        <v>0</v>
      </c>
      <c r="I1648" s="22" t="b">
        <f t="shared" si="415"/>
        <v>1</v>
      </c>
      <c r="J1648" s="22" t="b">
        <f t="shared" si="409"/>
        <v>0</v>
      </c>
      <c r="K1648" s="3" t="str">
        <f>IF(AND(J1648,RIGHT(Y1648)="통"),Y1648,"")</f>
        <v/>
      </c>
      <c r="L1648" s="3" t="str">
        <f t="shared" si="410"/>
        <v/>
      </c>
      <c r="M1648" s="3" t="str">
        <f t="shared" si="411"/>
        <v/>
      </c>
      <c r="N1648" s="64" t="str">
        <f t="shared" si="416"/>
        <v/>
      </c>
      <c r="O1648" s="3" t="str">
        <f>IF(I1648,IF(I1649,CONCATENATE(Y1648,O1649),Y1648),"")</f>
        <v>죽현마을 동원로얄듀크)</v>
      </c>
      <c r="P1648" s="19" t="str">
        <f>IF(G1648,O1648,IF(D1648,Y1648,""))</f>
        <v/>
      </c>
      <c r="Q1648" s="23">
        <f>_xlfn.XLOOKUP(R1648,summary!C1:C36,summary!B1:B36)</f>
        <v>43840</v>
      </c>
      <c r="R1648" s="24" t="str">
        <f t="shared" si="412"/>
        <v>보정동</v>
      </c>
      <c r="S1648" s="24" t="str">
        <f>IF(J1648,Y1648,S1647)</f>
        <v>보정28통</v>
      </c>
      <c r="T1648" s="24" t="str">
        <f>IF(J1648,P1649,T1647)</f>
        <v>(보정동, 죽현마을 동원로얄듀크)</v>
      </c>
      <c r="U1648" s="24" t="str">
        <f t="shared" si="413"/>
        <v>보정</v>
      </c>
      <c r="V1648" s="25">
        <f>IF(J1648,M1648,V1647)</f>
        <v>28</v>
      </c>
      <c r="W1648" s="25">
        <f t="shared" si="414"/>
        <v>3</v>
      </c>
      <c r="X1648" s="26"/>
      <c r="Y1648" s="2" t="s">
        <v>1771</v>
      </c>
      <c r="Z1648" s="2" t="s">
        <v>83</v>
      </c>
      <c r="AA1648" s="2" t="s">
        <v>1915</v>
      </c>
      <c r="AB1648" s="5"/>
      <c r="AC1648" s="5"/>
      <c r="AD1648" s="5"/>
      <c r="AE1648" s="5"/>
      <c r="AF1648" s="5"/>
      <c r="AG1648" s="5"/>
    </row>
    <row r="1649" spans="1:33" ht="15.95" customHeight="1" x14ac:dyDescent="0.3">
      <c r="A1649" s="22" t="b">
        <f t="shared" si="403"/>
        <v>1</v>
      </c>
      <c r="B1649" s="22" t="b">
        <f t="shared" si="404"/>
        <v>0</v>
      </c>
      <c r="C1649" s="22" t="b">
        <f t="shared" si="405"/>
        <v>1</v>
      </c>
      <c r="D1649" s="22" t="b">
        <f t="shared" si="406"/>
        <v>0</v>
      </c>
      <c r="E1649" s="22" t="b">
        <f t="shared" si="407"/>
        <v>1</v>
      </c>
      <c r="F1649" s="22" t="b">
        <f t="shared" si="418"/>
        <v>1</v>
      </c>
      <c r="G1649" s="22" t="b">
        <f t="shared" si="417"/>
        <v>0</v>
      </c>
      <c r="H1649" s="22" t="b">
        <f t="shared" si="408"/>
        <v>1</v>
      </c>
      <c r="I1649" s="22" t="b">
        <f t="shared" si="415"/>
        <v>1</v>
      </c>
      <c r="J1649" s="22" t="b">
        <f t="shared" si="409"/>
        <v>0</v>
      </c>
      <c r="K1649" s="3" t="str">
        <f>IF(AND(J1649,RIGHT(Y1649)="통"),Y1649,"")</f>
        <v/>
      </c>
      <c r="L1649" s="3" t="str">
        <f t="shared" si="410"/>
        <v/>
      </c>
      <c r="M1649" s="3" t="str">
        <f t="shared" si="411"/>
        <v/>
      </c>
      <c r="N1649" s="64" t="str">
        <f t="shared" si="416"/>
        <v/>
      </c>
      <c r="O1649" s="3" t="str">
        <f>IF(I1649,IF(I1650,CONCATENATE(Y1649,O1650),Y1649),"")</f>
        <v>동원로얄듀크)</v>
      </c>
      <c r="P1649" s="19" t="str">
        <f>IF(G1649,O1649,IF(D1649,Y1649,""))</f>
        <v/>
      </c>
      <c r="Q1649" s="23">
        <f>_xlfn.XLOOKUP(R1649,summary!C1:C36,summary!B1:B36)</f>
        <v>43840</v>
      </c>
      <c r="R1649" s="24" t="str">
        <f t="shared" si="412"/>
        <v>보정동</v>
      </c>
      <c r="S1649" s="24" t="str">
        <f>IF(J1649,Y1649,S1648)</f>
        <v>보정28통</v>
      </c>
      <c r="T1649" s="24" t="str">
        <f>IF(J1649,P1650,T1648)</f>
        <v>(보정동, 죽현마을 동원로얄듀크)</v>
      </c>
      <c r="U1649" s="24" t="str">
        <f t="shared" si="413"/>
        <v>보정</v>
      </c>
      <c r="V1649" s="25">
        <f>IF(J1649,M1649,V1648)</f>
        <v>28</v>
      </c>
      <c r="W1649" s="25">
        <f t="shared" si="414"/>
        <v>4</v>
      </c>
      <c r="X1649" s="26"/>
      <c r="Y1649" s="2" t="s">
        <v>1916</v>
      </c>
      <c r="Z1649" s="2" t="s">
        <v>90</v>
      </c>
      <c r="AA1649" s="2" t="s">
        <v>1917</v>
      </c>
      <c r="AB1649" s="5"/>
      <c r="AC1649" s="5"/>
      <c r="AD1649" s="5"/>
      <c r="AE1649" s="5"/>
      <c r="AF1649" s="5"/>
      <c r="AG1649" s="5"/>
    </row>
    <row r="1650" spans="1:33" ht="15.95" customHeight="1" x14ac:dyDescent="0.3">
      <c r="A1650" s="22" t="b">
        <f t="shared" si="403"/>
        <v>0</v>
      </c>
      <c r="B1650" s="22" t="b">
        <f t="shared" si="404"/>
        <v>0</v>
      </c>
      <c r="C1650" s="22" t="b">
        <f t="shared" si="405"/>
        <v>0</v>
      </c>
      <c r="D1650" s="22" t="b">
        <f t="shared" si="406"/>
        <v>0</v>
      </c>
      <c r="E1650" s="22" t="b">
        <f t="shared" si="407"/>
        <v>0</v>
      </c>
      <c r="F1650" s="22" t="b">
        <f t="shared" si="418"/>
        <v>0</v>
      </c>
      <c r="G1650" s="22" t="b">
        <f t="shared" si="417"/>
        <v>0</v>
      </c>
      <c r="H1650" s="22" t="b">
        <f t="shared" si="408"/>
        <v>0</v>
      </c>
      <c r="I1650" s="22" t="b">
        <f t="shared" si="415"/>
        <v>0</v>
      </c>
      <c r="J1650" s="22" t="b">
        <f t="shared" si="409"/>
        <v>0</v>
      </c>
      <c r="K1650" s="3" t="str">
        <f>IF(AND(J1650,RIGHT(Y1650)="통"),Y1650,"")</f>
        <v/>
      </c>
      <c r="L1650" s="3" t="str">
        <f t="shared" si="410"/>
        <v/>
      </c>
      <c r="M1650" s="3" t="str">
        <f t="shared" si="411"/>
        <v/>
      </c>
      <c r="N1650" s="64" t="str">
        <f t="shared" si="416"/>
        <v/>
      </c>
      <c r="O1650" s="3" t="str">
        <f>IF(I1650,IF(I1651,CONCATENATE(Y1650,O1651),Y1650),"")</f>
        <v/>
      </c>
      <c r="P1650" s="19" t="str">
        <f>IF(G1650,O1650,IF(D1650,Y1650,""))</f>
        <v/>
      </c>
      <c r="Q1650" s="23">
        <f>_xlfn.XLOOKUP(R1650,summary!C1:C36,summary!B1:B36)</f>
        <v>43840</v>
      </c>
      <c r="R1650" s="24" t="str">
        <f t="shared" si="412"/>
        <v>보정동</v>
      </c>
      <c r="S1650" s="24" t="str">
        <f>IF(J1650,Y1650,S1649)</f>
        <v>보정28통</v>
      </c>
      <c r="T1650" s="24" t="str">
        <f>IF(J1650,P1651,T1649)</f>
        <v>(보정동, 죽현마을 동원로얄듀크)</v>
      </c>
      <c r="U1650" s="24" t="str">
        <f t="shared" si="413"/>
        <v>보정</v>
      </c>
      <c r="V1650" s="25">
        <f>IF(J1650,M1650,V1649)</f>
        <v>28</v>
      </c>
      <c r="W1650" s="25">
        <f t="shared" si="414"/>
        <v>5</v>
      </c>
      <c r="X1650" s="26"/>
      <c r="Y1650" s="7"/>
      <c r="Z1650" s="2" t="s">
        <v>106</v>
      </c>
      <c r="AA1650" s="2" t="s">
        <v>1918</v>
      </c>
      <c r="AB1650" s="5"/>
      <c r="AC1650" s="5"/>
      <c r="AD1650" s="5"/>
      <c r="AE1650" s="5"/>
      <c r="AF1650" s="5"/>
      <c r="AG1650" s="5"/>
    </row>
    <row r="1651" spans="1:33" ht="15.95" customHeight="1" x14ac:dyDescent="0.3">
      <c r="A1651" s="22" t="b">
        <f t="shared" si="403"/>
        <v>0</v>
      </c>
      <c r="B1651" s="22" t="b">
        <f t="shared" si="404"/>
        <v>0</v>
      </c>
      <c r="C1651" s="22" t="b">
        <f t="shared" si="405"/>
        <v>0</v>
      </c>
      <c r="D1651" s="22" t="b">
        <f t="shared" si="406"/>
        <v>0</v>
      </c>
      <c r="E1651" s="22" t="b">
        <f t="shared" si="407"/>
        <v>0</v>
      </c>
      <c r="F1651" s="22" t="b">
        <f t="shared" si="418"/>
        <v>0</v>
      </c>
      <c r="G1651" s="22" t="b">
        <f t="shared" si="417"/>
        <v>0</v>
      </c>
      <c r="H1651" s="22" t="b">
        <f t="shared" si="408"/>
        <v>0</v>
      </c>
      <c r="I1651" s="22" t="b">
        <f t="shared" si="415"/>
        <v>0</v>
      </c>
      <c r="J1651" s="22" t="b">
        <f t="shared" si="409"/>
        <v>0</v>
      </c>
      <c r="K1651" s="3" t="str">
        <f>IF(AND(J1651,RIGHT(Y1651)="통"),Y1651,"")</f>
        <v/>
      </c>
      <c r="L1651" s="3" t="str">
        <f t="shared" si="410"/>
        <v/>
      </c>
      <c r="M1651" s="3" t="str">
        <f t="shared" si="411"/>
        <v/>
      </c>
      <c r="N1651" s="64" t="str">
        <f t="shared" si="416"/>
        <v/>
      </c>
      <c r="O1651" s="3" t="str">
        <f>IF(I1651,IF(I1652,CONCATENATE(Y1651,O1652),Y1651),"")</f>
        <v/>
      </c>
      <c r="P1651" s="19" t="str">
        <f>IF(G1651,O1651,IF(D1651,Y1651,""))</f>
        <v/>
      </c>
      <c r="Q1651" s="23">
        <f>_xlfn.XLOOKUP(R1651,summary!C1:C36,summary!B1:B36)</f>
        <v>43840</v>
      </c>
      <c r="R1651" s="24" t="str">
        <f t="shared" si="412"/>
        <v>보정동</v>
      </c>
      <c r="S1651" s="24" t="str">
        <f>IF(J1651,Y1651,S1650)</f>
        <v>보정28통</v>
      </c>
      <c r="T1651" s="24" t="str">
        <f>IF(J1651,P1652,T1650)</f>
        <v>(보정동, 죽현마을 동원로얄듀크)</v>
      </c>
      <c r="U1651" s="24" t="str">
        <f t="shared" si="413"/>
        <v>보정</v>
      </c>
      <c r="V1651" s="25">
        <f>IF(J1651,M1651,V1650)</f>
        <v>28</v>
      </c>
      <c r="W1651" s="25">
        <f t="shared" si="414"/>
        <v>6</v>
      </c>
      <c r="X1651" s="26"/>
      <c r="Y1651" s="7"/>
      <c r="Z1651" s="2" t="s">
        <v>108</v>
      </c>
      <c r="AA1651" s="2" t="s">
        <v>1919</v>
      </c>
      <c r="AB1651" s="5"/>
      <c r="AC1651" s="5"/>
      <c r="AD1651" s="5"/>
      <c r="AE1651" s="5"/>
      <c r="AF1651" s="5"/>
      <c r="AG1651" s="5"/>
    </row>
    <row r="1652" spans="1:33" ht="15.95" customHeight="1" x14ac:dyDescent="0.3">
      <c r="A1652" s="22" t="b">
        <f t="shared" si="403"/>
        <v>0</v>
      </c>
      <c r="B1652" s="22" t="b">
        <f t="shared" si="404"/>
        <v>0</v>
      </c>
      <c r="C1652" s="22" t="b">
        <f t="shared" si="405"/>
        <v>0</v>
      </c>
      <c r="D1652" s="22" t="b">
        <f t="shared" si="406"/>
        <v>0</v>
      </c>
      <c r="E1652" s="22" t="b">
        <f t="shared" si="407"/>
        <v>0</v>
      </c>
      <c r="F1652" s="22" t="b">
        <f t="shared" si="418"/>
        <v>0</v>
      </c>
      <c r="G1652" s="22" t="b">
        <f t="shared" si="417"/>
        <v>0</v>
      </c>
      <c r="H1652" s="22" t="b">
        <f t="shared" si="408"/>
        <v>0</v>
      </c>
      <c r="I1652" s="22" t="b">
        <f t="shared" si="415"/>
        <v>0</v>
      </c>
      <c r="J1652" s="22" t="b">
        <f t="shared" si="409"/>
        <v>0</v>
      </c>
      <c r="K1652" s="3" t="str">
        <f>IF(AND(J1652,RIGHT(Y1652)="통"),Y1652,"")</f>
        <v/>
      </c>
      <c r="L1652" s="3" t="str">
        <f t="shared" si="410"/>
        <v/>
      </c>
      <c r="M1652" s="3" t="str">
        <f t="shared" si="411"/>
        <v/>
      </c>
      <c r="N1652" s="64" t="str">
        <f t="shared" si="416"/>
        <v/>
      </c>
      <c r="O1652" s="3" t="str">
        <f>IF(I1652,IF(I1653,CONCATENATE(Y1652,O1653),Y1652),"")</f>
        <v/>
      </c>
      <c r="P1652" s="19" t="str">
        <f>IF(G1652,O1652,IF(D1652,Y1652,""))</f>
        <v/>
      </c>
      <c r="Q1652" s="23">
        <f>_xlfn.XLOOKUP(R1652,summary!C1:C36,summary!B1:B36)</f>
        <v>43840</v>
      </c>
      <c r="R1652" s="24" t="str">
        <f t="shared" si="412"/>
        <v>보정동</v>
      </c>
      <c r="S1652" s="24" t="str">
        <f>IF(J1652,Y1652,S1651)</f>
        <v>보정28통</v>
      </c>
      <c r="T1652" s="24" t="str">
        <f>IF(J1652,P1653,T1651)</f>
        <v>(보정동, 죽현마을 동원로얄듀크)</v>
      </c>
      <c r="U1652" s="24" t="str">
        <f t="shared" si="413"/>
        <v>보정</v>
      </c>
      <c r="V1652" s="25">
        <f>IF(J1652,M1652,V1651)</f>
        <v>28</v>
      </c>
      <c r="W1652" s="25">
        <f t="shared" si="414"/>
        <v>7</v>
      </c>
      <c r="X1652" s="26"/>
      <c r="Y1652" s="7"/>
      <c r="Z1652" s="2" t="s">
        <v>110</v>
      </c>
      <c r="AA1652" s="2" t="s">
        <v>1920</v>
      </c>
      <c r="AB1652" s="5"/>
      <c r="AC1652" s="5"/>
      <c r="AD1652" s="5"/>
      <c r="AE1652" s="5"/>
      <c r="AF1652" s="5"/>
      <c r="AG1652" s="5"/>
    </row>
    <row r="1653" spans="1:33" ht="15.95" customHeight="1" x14ac:dyDescent="0.3">
      <c r="A1653" s="22" t="b">
        <f t="shared" si="403"/>
        <v>0</v>
      </c>
      <c r="B1653" s="22" t="b">
        <f t="shared" si="404"/>
        <v>0</v>
      </c>
      <c r="C1653" s="22" t="b">
        <f t="shared" si="405"/>
        <v>0</v>
      </c>
      <c r="D1653" s="22" t="b">
        <f t="shared" si="406"/>
        <v>0</v>
      </c>
      <c r="E1653" s="22" t="b">
        <f t="shared" si="407"/>
        <v>0</v>
      </c>
      <c r="F1653" s="22" t="b">
        <f t="shared" si="418"/>
        <v>0</v>
      </c>
      <c r="G1653" s="22" t="b">
        <f t="shared" si="417"/>
        <v>0</v>
      </c>
      <c r="H1653" s="22" t="b">
        <f t="shared" si="408"/>
        <v>0</v>
      </c>
      <c r="I1653" s="22" t="b">
        <f t="shared" si="415"/>
        <v>0</v>
      </c>
      <c r="J1653" s="22" t="b">
        <f t="shared" si="409"/>
        <v>0</v>
      </c>
      <c r="K1653" s="3" t="str">
        <f>IF(AND(J1653,RIGHT(Y1653)="통"),Y1653,"")</f>
        <v/>
      </c>
      <c r="L1653" s="3" t="str">
        <f t="shared" si="410"/>
        <v/>
      </c>
      <c r="M1653" s="3" t="str">
        <f t="shared" si="411"/>
        <v/>
      </c>
      <c r="N1653" s="64" t="str">
        <f t="shared" si="416"/>
        <v/>
      </c>
      <c r="O1653" s="3" t="str">
        <f>IF(I1653,IF(I1654,CONCATENATE(Y1653,O1654),Y1653),"")</f>
        <v/>
      </c>
      <c r="P1653" s="19" t="str">
        <f>IF(G1653,O1653,IF(D1653,Y1653,""))</f>
        <v/>
      </c>
      <c r="Q1653" s="23">
        <f>_xlfn.XLOOKUP(R1653,summary!C1:C36,summary!B1:B36)</f>
        <v>43840</v>
      </c>
      <c r="R1653" s="24" t="str">
        <f t="shared" si="412"/>
        <v>보정동</v>
      </c>
      <c r="S1653" s="24" t="str">
        <f>IF(J1653,Y1653,S1652)</f>
        <v>보정28통</v>
      </c>
      <c r="T1653" s="24" t="str">
        <f>IF(J1653,P1654,T1652)</f>
        <v>(보정동, 죽현마을 동원로얄듀크)</v>
      </c>
      <c r="U1653" s="24" t="str">
        <f t="shared" si="413"/>
        <v>보정</v>
      </c>
      <c r="V1653" s="25">
        <f>IF(J1653,M1653,V1652)</f>
        <v>28</v>
      </c>
      <c r="W1653" s="25">
        <f t="shared" si="414"/>
        <v>8</v>
      </c>
      <c r="X1653" s="26"/>
      <c r="Y1653" s="7"/>
      <c r="Z1653" s="2" t="s">
        <v>112</v>
      </c>
      <c r="AA1653" s="2" t="s">
        <v>1921</v>
      </c>
      <c r="AB1653" s="5"/>
      <c r="AC1653" s="5"/>
      <c r="AD1653" s="5"/>
      <c r="AE1653" s="5"/>
      <c r="AF1653" s="5"/>
      <c r="AG1653" s="5"/>
    </row>
    <row r="1654" spans="1:33" ht="15.95" customHeight="1" x14ac:dyDescent="0.3">
      <c r="A1654" s="22" t="b">
        <f t="shared" si="403"/>
        <v>0</v>
      </c>
      <c r="B1654" s="22" t="b">
        <f t="shared" si="404"/>
        <v>0</v>
      </c>
      <c r="C1654" s="22" t="b">
        <f t="shared" si="405"/>
        <v>0</v>
      </c>
      <c r="D1654" s="22" t="b">
        <f t="shared" si="406"/>
        <v>0</v>
      </c>
      <c r="E1654" s="22" t="b">
        <f t="shared" si="407"/>
        <v>0</v>
      </c>
      <c r="F1654" s="22" t="b">
        <f t="shared" si="418"/>
        <v>0</v>
      </c>
      <c r="G1654" s="22" t="b">
        <f t="shared" si="417"/>
        <v>0</v>
      </c>
      <c r="H1654" s="22" t="b">
        <f t="shared" si="408"/>
        <v>0</v>
      </c>
      <c r="I1654" s="22" t="b">
        <f t="shared" si="415"/>
        <v>0</v>
      </c>
      <c r="J1654" s="22" t="b">
        <f t="shared" si="409"/>
        <v>0</v>
      </c>
      <c r="K1654" s="3" t="str">
        <f>IF(AND(J1654,RIGHT(Y1654)="통"),Y1654,"")</f>
        <v/>
      </c>
      <c r="L1654" s="3" t="str">
        <f t="shared" si="410"/>
        <v/>
      </c>
      <c r="M1654" s="3" t="str">
        <f t="shared" si="411"/>
        <v/>
      </c>
      <c r="N1654" s="64" t="str">
        <f t="shared" si="416"/>
        <v/>
      </c>
      <c r="O1654" s="3" t="str">
        <f>IF(I1654,IF(I1655,CONCATENATE(Y1654,O1655),Y1654),"")</f>
        <v/>
      </c>
      <c r="P1654" s="19" t="str">
        <f>IF(G1654,O1654,IF(D1654,Y1654,""))</f>
        <v/>
      </c>
      <c r="Q1654" s="23">
        <f>_xlfn.XLOOKUP(R1654,summary!C1:C36,summary!B1:B36)</f>
        <v>43840</v>
      </c>
      <c r="R1654" s="24" t="str">
        <f t="shared" si="412"/>
        <v>보정동</v>
      </c>
      <c r="S1654" s="24" t="str">
        <f>IF(J1654,Y1654,S1653)</f>
        <v>보정28통</v>
      </c>
      <c r="T1654" s="24" t="str">
        <f>IF(J1654,P1655,T1653)</f>
        <v>(보정동, 죽현마을 동원로얄듀크)</v>
      </c>
      <c r="U1654" s="24" t="str">
        <f t="shared" si="413"/>
        <v>보정</v>
      </c>
      <c r="V1654" s="25">
        <f>IF(J1654,M1654,V1653)</f>
        <v>28</v>
      </c>
      <c r="W1654" s="25">
        <f t="shared" si="414"/>
        <v>9</v>
      </c>
      <c r="X1654" s="26"/>
      <c r="Y1654" s="7"/>
      <c r="Z1654" s="2" t="s">
        <v>114</v>
      </c>
      <c r="AA1654" s="2" t="s">
        <v>1922</v>
      </c>
      <c r="AB1654" s="5"/>
      <c r="AC1654" s="5"/>
      <c r="AD1654" s="5"/>
      <c r="AE1654" s="5"/>
      <c r="AF1654" s="5"/>
      <c r="AG1654" s="5"/>
    </row>
    <row r="1655" spans="1:33" ht="15.95" customHeight="1" x14ac:dyDescent="0.3">
      <c r="A1655" s="22" t="b">
        <f t="shared" si="403"/>
        <v>1</v>
      </c>
      <c r="B1655" s="22" t="b">
        <f t="shared" si="404"/>
        <v>0</v>
      </c>
      <c r="C1655" s="22" t="b">
        <f t="shared" si="405"/>
        <v>0</v>
      </c>
      <c r="D1655" s="22" t="b">
        <f t="shared" si="406"/>
        <v>0</v>
      </c>
      <c r="E1655" s="22" t="b">
        <f t="shared" si="407"/>
        <v>0</v>
      </c>
      <c r="F1655" s="22" t="b">
        <f t="shared" si="418"/>
        <v>0</v>
      </c>
      <c r="G1655" s="22" t="b">
        <f t="shared" si="417"/>
        <v>0</v>
      </c>
      <c r="H1655" s="22" t="b">
        <f t="shared" si="408"/>
        <v>0</v>
      </c>
      <c r="I1655" s="22" t="b">
        <f t="shared" si="415"/>
        <v>0</v>
      </c>
      <c r="J1655" s="22" t="b">
        <f t="shared" si="409"/>
        <v>1</v>
      </c>
      <c r="K1655" s="3" t="str">
        <f>IF(AND(J1655,RIGHT(Y1655)="통"),Y1655,"")</f>
        <v>보정29통</v>
      </c>
      <c r="L1655" s="3" t="str">
        <f t="shared" si="410"/>
        <v>29</v>
      </c>
      <c r="M1655" s="22">
        <f t="shared" si="411"/>
        <v>29</v>
      </c>
      <c r="N1655" s="64" t="str">
        <f t="shared" si="416"/>
        <v>보정</v>
      </c>
      <c r="O1655" s="3" t="str">
        <f>IF(I1655,IF(I1656,CONCATENATE(Y1655,O1656),Y1655),"")</f>
        <v/>
      </c>
      <c r="P1655" s="19" t="str">
        <f>IF(G1655,O1655,IF(D1655,Y1655,""))</f>
        <v/>
      </c>
      <c r="Q1655" s="23">
        <f>_xlfn.XLOOKUP(R1655,summary!C1:C36,summary!B1:B36)</f>
        <v>43840</v>
      </c>
      <c r="R1655" s="24" t="str">
        <f t="shared" si="412"/>
        <v>보정동</v>
      </c>
      <c r="S1655" s="24" t="str">
        <f>IF(J1655,Y1655,S1654)</f>
        <v>보정29통</v>
      </c>
      <c r="T1655" s="24" t="str">
        <f>IF(J1655,P1656,T1654)</f>
        <v>(보정동, 죽현마을 동원로얄듀크)</v>
      </c>
      <c r="U1655" s="24" t="str">
        <f t="shared" si="413"/>
        <v>보정</v>
      </c>
      <c r="V1655" s="25">
        <f>IF(J1655,M1655,V1654)</f>
        <v>29</v>
      </c>
      <c r="W1655" s="25">
        <f t="shared" si="414"/>
        <v>1</v>
      </c>
      <c r="X1655" s="26"/>
      <c r="Y1655" s="2" t="s">
        <v>1923</v>
      </c>
      <c r="Z1655" s="2" t="s">
        <v>79</v>
      </c>
      <c r="AA1655" s="2" t="s">
        <v>1924</v>
      </c>
      <c r="AB1655" s="5"/>
      <c r="AC1655" s="5"/>
      <c r="AD1655" s="5"/>
      <c r="AE1655" s="5"/>
      <c r="AF1655" s="5"/>
      <c r="AG1655" s="5"/>
    </row>
    <row r="1656" spans="1:33" ht="15.95" customHeight="1" x14ac:dyDescent="0.3">
      <c r="A1656" s="22" t="b">
        <f t="shared" si="403"/>
        <v>1</v>
      </c>
      <c r="B1656" s="22" t="b">
        <f t="shared" si="404"/>
        <v>1</v>
      </c>
      <c r="C1656" s="22" t="b">
        <f t="shared" si="405"/>
        <v>0</v>
      </c>
      <c r="D1656" s="22" t="b">
        <f t="shared" si="406"/>
        <v>0</v>
      </c>
      <c r="E1656" s="22" t="b">
        <f t="shared" si="407"/>
        <v>1</v>
      </c>
      <c r="F1656" s="22" t="b">
        <f t="shared" si="418"/>
        <v>1</v>
      </c>
      <c r="G1656" s="22" t="b">
        <f t="shared" si="417"/>
        <v>1</v>
      </c>
      <c r="H1656" s="22" t="b">
        <f t="shared" si="408"/>
        <v>0</v>
      </c>
      <c r="I1656" s="22" t="b">
        <f t="shared" si="415"/>
        <v>1</v>
      </c>
      <c r="J1656" s="22" t="b">
        <f t="shared" si="409"/>
        <v>0</v>
      </c>
      <c r="K1656" s="3" t="str">
        <f>IF(AND(J1656,RIGHT(Y1656)="통"),Y1656,"")</f>
        <v/>
      </c>
      <c r="L1656" s="3" t="str">
        <f t="shared" si="410"/>
        <v/>
      </c>
      <c r="M1656" s="3" t="str">
        <f t="shared" si="411"/>
        <v/>
      </c>
      <c r="N1656" s="64" t="str">
        <f t="shared" si="416"/>
        <v/>
      </c>
      <c r="O1656" s="3" t="str">
        <f>IF(I1656,IF(I1657,CONCATENATE(Y1656,O1657),Y1656),"")</f>
        <v>(보정동, 죽현마을 동원로얄듀크)</v>
      </c>
      <c r="P1656" s="19" t="str">
        <f>IF(G1656,O1656,IF(D1656,Y1656,""))</f>
        <v>(보정동, 죽현마을 동원로얄듀크)</v>
      </c>
      <c r="Q1656" s="23">
        <f>_xlfn.XLOOKUP(R1656,summary!C1:C36,summary!B1:B36)</f>
        <v>43840</v>
      </c>
      <c r="R1656" s="24" t="str">
        <f t="shared" si="412"/>
        <v>보정동</v>
      </c>
      <c r="S1656" s="24" t="str">
        <f>IF(J1656,Y1656,S1655)</f>
        <v>보정29통</v>
      </c>
      <c r="T1656" s="24" t="str">
        <f>IF(J1656,P1657,T1655)</f>
        <v>(보정동, 죽현마을 동원로얄듀크)</v>
      </c>
      <c r="U1656" s="24" t="str">
        <f t="shared" si="413"/>
        <v>보정</v>
      </c>
      <c r="V1656" s="25">
        <f>IF(J1656,M1656,V1655)</f>
        <v>29</v>
      </c>
      <c r="W1656" s="25">
        <f t="shared" si="414"/>
        <v>2</v>
      </c>
      <c r="X1656" s="26"/>
      <c r="Y1656" s="2" t="s">
        <v>1600</v>
      </c>
      <c r="Z1656" s="2" t="s">
        <v>81</v>
      </c>
      <c r="AA1656" s="2" t="s">
        <v>1925</v>
      </c>
      <c r="AB1656" s="5"/>
      <c r="AC1656" s="5"/>
      <c r="AD1656" s="5"/>
      <c r="AE1656" s="5"/>
      <c r="AF1656" s="5"/>
      <c r="AG1656" s="5"/>
    </row>
    <row r="1657" spans="1:33" ht="15.95" customHeight="1" x14ac:dyDescent="0.3">
      <c r="A1657" s="22" t="b">
        <f t="shared" si="403"/>
        <v>1</v>
      </c>
      <c r="B1657" s="22" t="b">
        <f t="shared" si="404"/>
        <v>0</v>
      </c>
      <c r="C1657" s="22" t="b">
        <f t="shared" si="405"/>
        <v>0</v>
      </c>
      <c r="D1657" s="22" t="b">
        <f t="shared" si="406"/>
        <v>0</v>
      </c>
      <c r="E1657" s="22" t="b">
        <f t="shared" si="407"/>
        <v>0</v>
      </c>
      <c r="F1657" s="22" t="b">
        <f t="shared" si="418"/>
        <v>0</v>
      </c>
      <c r="G1657" s="22" t="b">
        <f t="shared" si="417"/>
        <v>0</v>
      </c>
      <c r="H1657" s="22" t="b">
        <f t="shared" si="408"/>
        <v>0</v>
      </c>
      <c r="I1657" s="22" t="b">
        <f t="shared" si="415"/>
        <v>1</v>
      </c>
      <c r="J1657" s="22" t="b">
        <f t="shared" si="409"/>
        <v>0</v>
      </c>
      <c r="K1657" s="3" t="str">
        <f>IF(AND(J1657,RIGHT(Y1657)="통"),Y1657,"")</f>
        <v/>
      </c>
      <c r="L1657" s="3" t="str">
        <f t="shared" si="410"/>
        <v/>
      </c>
      <c r="M1657" s="3" t="str">
        <f t="shared" si="411"/>
        <v/>
      </c>
      <c r="N1657" s="64" t="str">
        <f t="shared" si="416"/>
        <v/>
      </c>
      <c r="O1657" s="3" t="str">
        <f>IF(I1657,IF(I1658,CONCATENATE(Y1657,O1658),Y1657),"")</f>
        <v>죽현마을 동원로얄듀크)</v>
      </c>
      <c r="P1657" s="19" t="str">
        <f>IF(G1657,O1657,IF(D1657,Y1657,""))</f>
        <v/>
      </c>
      <c r="Q1657" s="23">
        <f>_xlfn.XLOOKUP(R1657,summary!C1:C36,summary!B1:B36)</f>
        <v>43840</v>
      </c>
      <c r="R1657" s="24" t="str">
        <f t="shared" si="412"/>
        <v>보정동</v>
      </c>
      <c r="S1657" s="24" t="str">
        <f>IF(J1657,Y1657,S1656)</f>
        <v>보정29통</v>
      </c>
      <c r="T1657" s="24" t="str">
        <f>IF(J1657,P1658,T1656)</f>
        <v>(보정동, 죽현마을 동원로얄듀크)</v>
      </c>
      <c r="U1657" s="24" t="str">
        <f t="shared" si="413"/>
        <v>보정</v>
      </c>
      <c r="V1657" s="25">
        <f>IF(J1657,M1657,V1656)</f>
        <v>29</v>
      </c>
      <c r="W1657" s="25">
        <f t="shared" si="414"/>
        <v>3</v>
      </c>
      <c r="X1657" s="26"/>
      <c r="Y1657" s="2" t="s">
        <v>1771</v>
      </c>
      <c r="Z1657" s="2" t="s">
        <v>83</v>
      </c>
      <c r="AA1657" s="2" t="s">
        <v>1926</v>
      </c>
      <c r="AB1657" s="5"/>
      <c r="AC1657" s="5"/>
      <c r="AD1657" s="5"/>
      <c r="AE1657" s="5"/>
      <c r="AF1657" s="5"/>
      <c r="AG1657" s="5"/>
    </row>
    <row r="1658" spans="1:33" ht="15.95" customHeight="1" x14ac:dyDescent="0.3">
      <c r="A1658" s="22" t="b">
        <f t="shared" si="403"/>
        <v>1</v>
      </c>
      <c r="B1658" s="22" t="b">
        <f t="shared" si="404"/>
        <v>0</v>
      </c>
      <c r="C1658" s="22" t="b">
        <f t="shared" si="405"/>
        <v>1</v>
      </c>
      <c r="D1658" s="22" t="b">
        <f t="shared" si="406"/>
        <v>0</v>
      </c>
      <c r="E1658" s="22" t="b">
        <f t="shared" si="407"/>
        <v>1</v>
      </c>
      <c r="F1658" s="22" t="b">
        <f t="shared" si="418"/>
        <v>1</v>
      </c>
      <c r="G1658" s="22" t="b">
        <f t="shared" si="417"/>
        <v>0</v>
      </c>
      <c r="H1658" s="22" t="b">
        <f t="shared" si="408"/>
        <v>1</v>
      </c>
      <c r="I1658" s="22" t="b">
        <f t="shared" si="415"/>
        <v>1</v>
      </c>
      <c r="J1658" s="22" t="b">
        <f t="shared" si="409"/>
        <v>0</v>
      </c>
      <c r="K1658" s="3" t="str">
        <f>IF(AND(J1658,RIGHT(Y1658)="통"),Y1658,"")</f>
        <v/>
      </c>
      <c r="L1658" s="3" t="str">
        <f t="shared" si="410"/>
        <v/>
      </c>
      <c r="M1658" s="3" t="str">
        <f t="shared" si="411"/>
        <v/>
      </c>
      <c r="N1658" s="64" t="str">
        <f t="shared" si="416"/>
        <v/>
      </c>
      <c r="O1658" s="3" t="str">
        <f>IF(I1658,IF(I1659,CONCATENATE(Y1658,O1659),Y1658),"")</f>
        <v>동원로얄듀크)</v>
      </c>
      <c r="P1658" s="19" t="str">
        <f>IF(G1658,O1658,IF(D1658,Y1658,""))</f>
        <v/>
      </c>
      <c r="Q1658" s="23">
        <f>_xlfn.XLOOKUP(R1658,summary!C1:C36,summary!B1:B36)</f>
        <v>43840</v>
      </c>
      <c r="R1658" s="24" t="str">
        <f t="shared" si="412"/>
        <v>보정동</v>
      </c>
      <c r="S1658" s="24" t="str">
        <f>IF(J1658,Y1658,S1657)</f>
        <v>보정29통</v>
      </c>
      <c r="T1658" s="24" t="str">
        <f>IF(J1658,P1659,T1657)</f>
        <v>(보정동, 죽현마을 동원로얄듀크)</v>
      </c>
      <c r="U1658" s="24" t="str">
        <f t="shared" si="413"/>
        <v>보정</v>
      </c>
      <c r="V1658" s="25">
        <f>IF(J1658,M1658,V1657)</f>
        <v>29</v>
      </c>
      <c r="W1658" s="25">
        <f t="shared" si="414"/>
        <v>4</v>
      </c>
      <c r="X1658" s="26"/>
      <c r="Y1658" s="2" t="s">
        <v>1916</v>
      </c>
      <c r="Z1658" s="2" t="s">
        <v>90</v>
      </c>
      <c r="AA1658" s="2" t="s">
        <v>1927</v>
      </c>
      <c r="AB1658" s="5"/>
      <c r="AC1658" s="5"/>
      <c r="AD1658" s="5"/>
      <c r="AE1658" s="5"/>
      <c r="AF1658" s="5"/>
      <c r="AG1658" s="5"/>
    </row>
    <row r="1659" spans="1:33" ht="15.95" customHeight="1" x14ac:dyDescent="0.3">
      <c r="A1659" s="22" t="b">
        <f t="shared" si="403"/>
        <v>0</v>
      </c>
      <c r="B1659" s="22" t="b">
        <f t="shared" si="404"/>
        <v>0</v>
      </c>
      <c r="C1659" s="22" t="b">
        <f t="shared" si="405"/>
        <v>0</v>
      </c>
      <c r="D1659" s="22" t="b">
        <f t="shared" si="406"/>
        <v>0</v>
      </c>
      <c r="E1659" s="22" t="b">
        <f t="shared" si="407"/>
        <v>0</v>
      </c>
      <c r="F1659" s="22" t="b">
        <f t="shared" si="418"/>
        <v>0</v>
      </c>
      <c r="G1659" s="22" t="b">
        <f t="shared" si="417"/>
        <v>0</v>
      </c>
      <c r="H1659" s="22" t="b">
        <f t="shared" si="408"/>
        <v>0</v>
      </c>
      <c r="I1659" s="22" t="b">
        <f t="shared" si="415"/>
        <v>0</v>
      </c>
      <c r="J1659" s="22" t="b">
        <f t="shared" si="409"/>
        <v>0</v>
      </c>
      <c r="K1659" s="3" t="str">
        <f>IF(AND(J1659,RIGHT(Y1659)="통"),Y1659,"")</f>
        <v/>
      </c>
      <c r="L1659" s="3" t="str">
        <f t="shared" si="410"/>
        <v/>
      </c>
      <c r="M1659" s="3" t="str">
        <f t="shared" si="411"/>
        <v/>
      </c>
      <c r="N1659" s="64" t="str">
        <f t="shared" si="416"/>
        <v/>
      </c>
      <c r="O1659" s="3" t="str">
        <f>IF(I1659,IF(I1660,CONCATENATE(Y1659,O1660),Y1659),"")</f>
        <v/>
      </c>
      <c r="P1659" s="19" t="str">
        <f>IF(G1659,O1659,IF(D1659,Y1659,""))</f>
        <v/>
      </c>
      <c r="Q1659" s="23">
        <f>_xlfn.XLOOKUP(R1659,summary!C1:C36,summary!B1:B36)</f>
        <v>43840</v>
      </c>
      <c r="R1659" s="24" t="str">
        <f t="shared" si="412"/>
        <v>보정동</v>
      </c>
      <c r="S1659" s="24" t="str">
        <f>IF(J1659,Y1659,S1658)</f>
        <v>보정29통</v>
      </c>
      <c r="T1659" s="24" t="str">
        <f>IF(J1659,P1660,T1658)</f>
        <v>(보정동, 죽현마을 동원로얄듀크)</v>
      </c>
      <c r="U1659" s="24" t="str">
        <f t="shared" si="413"/>
        <v>보정</v>
      </c>
      <c r="V1659" s="25">
        <f>IF(J1659,M1659,V1658)</f>
        <v>29</v>
      </c>
      <c r="W1659" s="25">
        <f t="shared" si="414"/>
        <v>5</v>
      </c>
      <c r="X1659" s="26"/>
      <c r="Y1659" s="7"/>
      <c r="Z1659" s="2" t="s">
        <v>106</v>
      </c>
      <c r="AA1659" s="2" t="s">
        <v>1928</v>
      </c>
      <c r="AB1659" s="5"/>
      <c r="AC1659" s="5"/>
      <c r="AD1659" s="5"/>
      <c r="AE1659" s="5"/>
      <c r="AF1659" s="5"/>
      <c r="AG1659" s="5"/>
    </row>
    <row r="1660" spans="1:33" ht="15.95" customHeight="1" x14ac:dyDescent="0.3">
      <c r="A1660" s="22" t="b">
        <f t="shared" si="403"/>
        <v>0</v>
      </c>
      <c r="B1660" s="22" t="b">
        <f t="shared" si="404"/>
        <v>0</v>
      </c>
      <c r="C1660" s="22" t="b">
        <f t="shared" si="405"/>
        <v>0</v>
      </c>
      <c r="D1660" s="22" t="b">
        <f t="shared" si="406"/>
        <v>0</v>
      </c>
      <c r="E1660" s="22" t="b">
        <f t="shared" si="407"/>
        <v>0</v>
      </c>
      <c r="F1660" s="22" t="b">
        <f t="shared" si="418"/>
        <v>0</v>
      </c>
      <c r="G1660" s="22" t="b">
        <f t="shared" si="417"/>
        <v>0</v>
      </c>
      <c r="H1660" s="22" t="b">
        <f t="shared" si="408"/>
        <v>0</v>
      </c>
      <c r="I1660" s="22" t="b">
        <f t="shared" si="415"/>
        <v>0</v>
      </c>
      <c r="J1660" s="22" t="b">
        <f t="shared" si="409"/>
        <v>0</v>
      </c>
      <c r="K1660" s="3" t="str">
        <f>IF(AND(J1660,RIGHT(Y1660)="통"),Y1660,"")</f>
        <v/>
      </c>
      <c r="L1660" s="3" t="str">
        <f t="shared" si="410"/>
        <v/>
      </c>
      <c r="M1660" s="3" t="str">
        <f t="shared" si="411"/>
        <v/>
      </c>
      <c r="N1660" s="64" t="str">
        <f t="shared" si="416"/>
        <v/>
      </c>
      <c r="O1660" s="3" t="str">
        <f>IF(I1660,IF(I1661,CONCATENATE(Y1660,O1661),Y1660),"")</f>
        <v/>
      </c>
      <c r="P1660" s="19" t="str">
        <f>IF(G1660,O1660,IF(D1660,Y1660,""))</f>
        <v/>
      </c>
      <c r="Q1660" s="23">
        <f>_xlfn.XLOOKUP(R1660,summary!C1:C36,summary!B1:B36)</f>
        <v>43840</v>
      </c>
      <c r="R1660" s="24" t="str">
        <f t="shared" si="412"/>
        <v>보정동</v>
      </c>
      <c r="S1660" s="24" t="str">
        <f>IF(J1660,Y1660,S1659)</f>
        <v>보정29통</v>
      </c>
      <c r="T1660" s="24" t="str">
        <f>IF(J1660,P1661,T1659)</f>
        <v>(보정동, 죽현마을 동원로얄듀크)</v>
      </c>
      <c r="U1660" s="24" t="str">
        <f t="shared" si="413"/>
        <v>보정</v>
      </c>
      <c r="V1660" s="25">
        <f>IF(J1660,M1660,V1659)</f>
        <v>29</v>
      </c>
      <c r="W1660" s="25">
        <f t="shared" si="414"/>
        <v>6</v>
      </c>
      <c r="X1660" s="26"/>
      <c r="Y1660" s="7"/>
      <c r="Z1660" s="2" t="s">
        <v>108</v>
      </c>
      <c r="AA1660" s="2" t="s">
        <v>1929</v>
      </c>
      <c r="AB1660" s="5"/>
      <c r="AC1660" s="5"/>
      <c r="AD1660" s="5"/>
      <c r="AE1660" s="5"/>
      <c r="AF1660" s="5"/>
      <c r="AG1660" s="5"/>
    </row>
    <row r="1661" spans="1:33" ht="15.95" customHeight="1" x14ac:dyDescent="0.3">
      <c r="A1661" s="22" t="b">
        <f t="shared" si="403"/>
        <v>0</v>
      </c>
      <c r="B1661" s="22" t="b">
        <f t="shared" si="404"/>
        <v>0</v>
      </c>
      <c r="C1661" s="22" t="b">
        <f t="shared" si="405"/>
        <v>0</v>
      </c>
      <c r="D1661" s="22" t="b">
        <f t="shared" si="406"/>
        <v>0</v>
      </c>
      <c r="E1661" s="22" t="b">
        <f t="shared" si="407"/>
        <v>0</v>
      </c>
      <c r="F1661" s="22" t="b">
        <f t="shared" si="418"/>
        <v>0</v>
      </c>
      <c r="G1661" s="22" t="b">
        <f t="shared" si="417"/>
        <v>0</v>
      </c>
      <c r="H1661" s="22" t="b">
        <f t="shared" si="408"/>
        <v>0</v>
      </c>
      <c r="I1661" s="22" t="b">
        <f t="shared" si="415"/>
        <v>0</v>
      </c>
      <c r="J1661" s="22" t="b">
        <f t="shared" si="409"/>
        <v>0</v>
      </c>
      <c r="K1661" s="3" t="str">
        <f>IF(AND(J1661,RIGHT(Y1661)="통"),Y1661,"")</f>
        <v/>
      </c>
      <c r="L1661" s="3" t="str">
        <f t="shared" si="410"/>
        <v/>
      </c>
      <c r="M1661" s="3" t="str">
        <f t="shared" si="411"/>
        <v/>
      </c>
      <c r="N1661" s="64" t="str">
        <f t="shared" si="416"/>
        <v/>
      </c>
      <c r="O1661" s="3" t="str">
        <f>IF(I1661,IF(I1662,CONCATENATE(Y1661,O1662),Y1661),"")</f>
        <v/>
      </c>
      <c r="P1661" s="19" t="str">
        <f>IF(G1661,O1661,IF(D1661,Y1661,""))</f>
        <v/>
      </c>
      <c r="Q1661" s="23">
        <f>_xlfn.XLOOKUP(R1661,summary!C1:C36,summary!B1:B36)</f>
        <v>43840</v>
      </c>
      <c r="R1661" s="24" t="str">
        <f t="shared" si="412"/>
        <v>보정동</v>
      </c>
      <c r="S1661" s="24" t="str">
        <f>IF(J1661,Y1661,S1660)</f>
        <v>보정29통</v>
      </c>
      <c r="T1661" s="24" t="str">
        <f>IF(J1661,P1662,T1660)</f>
        <v>(보정동, 죽현마을 동원로얄듀크)</v>
      </c>
      <c r="U1661" s="24" t="str">
        <f t="shared" si="413"/>
        <v>보정</v>
      </c>
      <c r="V1661" s="25">
        <f>IF(J1661,M1661,V1660)</f>
        <v>29</v>
      </c>
      <c r="W1661" s="25">
        <f t="shared" si="414"/>
        <v>7</v>
      </c>
      <c r="X1661" s="26"/>
      <c r="Y1661" s="7"/>
      <c r="Z1661" s="2" t="s">
        <v>110</v>
      </c>
      <c r="AA1661" s="2" t="s">
        <v>1930</v>
      </c>
      <c r="AB1661" s="5"/>
      <c r="AC1661" s="5"/>
      <c r="AD1661" s="5"/>
      <c r="AE1661" s="5"/>
      <c r="AF1661" s="5"/>
      <c r="AG1661" s="5"/>
    </row>
    <row r="1662" spans="1:33" ht="15.95" customHeight="1" x14ac:dyDescent="0.3">
      <c r="A1662" s="22" t="b">
        <f t="shared" si="403"/>
        <v>0</v>
      </c>
      <c r="B1662" s="22" t="b">
        <f t="shared" si="404"/>
        <v>0</v>
      </c>
      <c r="C1662" s="22" t="b">
        <f t="shared" si="405"/>
        <v>0</v>
      </c>
      <c r="D1662" s="22" t="b">
        <f t="shared" si="406"/>
        <v>0</v>
      </c>
      <c r="E1662" s="22" t="b">
        <f t="shared" si="407"/>
        <v>0</v>
      </c>
      <c r="F1662" s="22" t="b">
        <f t="shared" si="418"/>
        <v>0</v>
      </c>
      <c r="G1662" s="22" t="b">
        <f t="shared" si="417"/>
        <v>0</v>
      </c>
      <c r="H1662" s="22" t="b">
        <f t="shared" si="408"/>
        <v>0</v>
      </c>
      <c r="I1662" s="22" t="b">
        <f t="shared" si="415"/>
        <v>0</v>
      </c>
      <c r="J1662" s="22" t="b">
        <f t="shared" si="409"/>
        <v>0</v>
      </c>
      <c r="K1662" s="3" t="str">
        <f>IF(AND(J1662,RIGHT(Y1662)="통"),Y1662,"")</f>
        <v/>
      </c>
      <c r="L1662" s="3" t="str">
        <f t="shared" si="410"/>
        <v/>
      </c>
      <c r="M1662" s="3" t="str">
        <f t="shared" si="411"/>
        <v/>
      </c>
      <c r="N1662" s="64" t="str">
        <f t="shared" si="416"/>
        <v/>
      </c>
      <c r="O1662" s="3" t="str">
        <f>IF(I1662,IF(I1663,CONCATENATE(Y1662,O1663),Y1662),"")</f>
        <v/>
      </c>
      <c r="P1662" s="19" t="str">
        <f>IF(G1662,O1662,IF(D1662,Y1662,""))</f>
        <v/>
      </c>
      <c r="Q1662" s="23">
        <f>_xlfn.XLOOKUP(R1662,summary!C1:C36,summary!B1:B36)</f>
        <v>43840</v>
      </c>
      <c r="R1662" s="24" t="str">
        <f t="shared" si="412"/>
        <v>보정동</v>
      </c>
      <c r="S1662" s="24" t="str">
        <f>IF(J1662,Y1662,S1661)</f>
        <v>보정29통</v>
      </c>
      <c r="T1662" s="24" t="str">
        <f>IF(J1662,P1663,T1661)</f>
        <v>(보정동, 죽현마을 동원로얄듀크)</v>
      </c>
      <c r="U1662" s="24" t="str">
        <f t="shared" si="413"/>
        <v>보정</v>
      </c>
      <c r="V1662" s="25">
        <f>IF(J1662,M1662,V1661)</f>
        <v>29</v>
      </c>
      <c r="W1662" s="25">
        <f t="shared" si="414"/>
        <v>8</v>
      </c>
      <c r="X1662" s="26"/>
      <c r="Y1662" s="7"/>
      <c r="Z1662" s="2" t="s">
        <v>112</v>
      </c>
      <c r="AA1662" s="2" t="s">
        <v>1931</v>
      </c>
      <c r="AB1662" s="5"/>
      <c r="AC1662" s="5"/>
      <c r="AD1662" s="5"/>
      <c r="AE1662" s="5"/>
      <c r="AF1662" s="5"/>
      <c r="AG1662" s="5"/>
    </row>
    <row r="1663" spans="1:33" ht="15.95" customHeight="1" x14ac:dyDescent="0.3">
      <c r="A1663" s="22" t="b">
        <f t="shared" si="403"/>
        <v>0</v>
      </c>
      <c r="B1663" s="22" t="b">
        <f t="shared" si="404"/>
        <v>0</v>
      </c>
      <c r="C1663" s="22" t="b">
        <f t="shared" si="405"/>
        <v>0</v>
      </c>
      <c r="D1663" s="22" t="b">
        <f t="shared" si="406"/>
        <v>0</v>
      </c>
      <c r="E1663" s="22" t="b">
        <f t="shared" si="407"/>
        <v>0</v>
      </c>
      <c r="F1663" s="22" t="b">
        <f t="shared" si="418"/>
        <v>0</v>
      </c>
      <c r="G1663" s="22" t="b">
        <f t="shared" si="417"/>
        <v>0</v>
      </c>
      <c r="H1663" s="22" t="b">
        <f t="shared" si="408"/>
        <v>0</v>
      </c>
      <c r="I1663" s="22" t="b">
        <f t="shared" si="415"/>
        <v>0</v>
      </c>
      <c r="J1663" s="22" t="b">
        <f t="shared" si="409"/>
        <v>0</v>
      </c>
      <c r="K1663" s="3" t="str">
        <f>IF(AND(J1663,RIGHT(Y1663)="통"),Y1663,"")</f>
        <v/>
      </c>
      <c r="L1663" s="3" t="str">
        <f t="shared" si="410"/>
        <v/>
      </c>
      <c r="M1663" s="3" t="str">
        <f t="shared" si="411"/>
        <v/>
      </c>
      <c r="N1663" s="64" t="str">
        <f t="shared" si="416"/>
        <v/>
      </c>
      <c r="O1663" s="3" t="str">
        <f>IF(I1663,IF(I1664,CONCATENATE(Y1663,O1664),Y1663),"")</f>
        <v/>
      </c>
      <c r="P1663" s="19" t="str">
        <f>IF(G1663,O1663,IF(D1663,Y1663,""))</f>
        <v/>
      </c>
      <c r="Q1663" s="23">
        <f>_xlfn.XLOOKUP(R1663,summary!C1:C36,summary!B1:B36)</f>
        <v>43840</v>
      </c>
      <c r="R1663" s="24" t="str">
        <f t="shared" si="412"/>
        <v>보정동</v>
      </c>
      <c r="S1663" s="24" t="str">
        <f>IF(J1663,Y1663,S1662)</f>
        <v>보정29통</v>
      </c>
      <c r="T1663" s="24" t="str">
        <f>IF(J1663,P1664,T1662)</f>
        <v>(보정동, 죽현마을 동원로얄듀크)</v>
      </c>
      <c r="U1663" s="24" t="str">
        <f t="shared" si="413"/>
        <v>보정</v>
      </c>
      <c r="V1663" s="25">
        <f>IF(J1663,M1663,V1662)</f>
        <v>29</v>
      </c>
      <c r="W1663" s="25">
        <f t="shared" si="414"/>
        <v>9</v>
      </c>
      <c r="X1663" s="26"/>
      <c r="Y1663" s="7"/>
      <c r="Z1663" s="2" t="s">
        <v>114</v>
      </c>
      <c r="AA1663" s="2" t="s">
        <v>1932</v>
      </c>
      <c r="AB1663" s="5"/>
      <c r="AC1663" s="5"/>
      <c r="AD1663" s="5"/>
      <c r="AE1663" s="5"/>
      <c r="AF1663" s="5"/>
      <c r="AG1663" s="5"/>
    </row>
    <row r="1664" spans="1:33" ht="15.95" customHeight="1" x14ac:dyDescent="0.3">
      <c r="A1664" s="22" t="b">
        <f t="shared" si="403"/>
        <v>0</v>
      </c>
      <c r="B1664" s="22" t="b">
        <f t="shared" si="404"/>
        <v>0</v>
      </c>
      <c r="C1664" s="22" t="b">
        <f t="shared" si="405"/>
        <v>0</v>
      </c>
      <c r="D1664" s="22" t="b">
        <f t="shared" si="406"/>
        <v>0</v>
      </c>
      <c r="E1664" s="22" t="b">
        <f t="shared" si="407"/>
        <v>0</v>
      </c>
      <c r="F1664" s="22" t="b">
        <f t="shared" si="418"/>
        <v>0</v>
      </c>
      <c r="G1664" s="22" t="b">
        <f t="shared" si="417"/>
        <v>0</v>
      </c>
      <c r="H1664" s="22" t="b">
        <f t="shared" si="408"/>
        <v>0</v>
      </c>
      <c r="I1664" s="22" t="b">
        <f t="shared" si="415"/>
        <v>0</v>
      </c>
      <c r="J1664" s="22" t="b">
        <f t="shared" si="409"/>
        <v>0</v>
      </c>
      <c r="K1664" s="3" t="str">
        <f>IF(AND(J1664,RIGHT(Y1664)="통"),Y1664,"")</f>
        <v/>
      </c>
      <c r="L1664" s="3" t="str">
        <f t="shared" si="410"/>
        <v/>
      </c>
      <c r="M1664" s="3" t="str">
        <f t="shared" si="411"/>
        <v/>
      </c>
      <c r="N1664" s="64" t="str">
        <f t="shared" si="416"/>
        <v/>
      </c>
      <c r="O1664" s="3" t="str">
        <f>IF(I1664,IF(I1665,CONCATENATE(Y1664,O1665),Y1664),"")</f>
        <v/>
      </c>
      <c r="P1664" s="19" t="str">
        <f>IF(G1664,O1664,IF(D1664,Y1664,""))</f>
        <v/>
      </c>
      <c r="Q1664" s="23">
        <f>_xlfn.XLOOKUP(R1664,summary!C1:C36,summary!B1:B36)</f>
        <v>43840</v>
      </c>
      <c r="R1664" s="24" t="str">
        <f t="shared" si="412"/>
        <v>보정동</v>
      </c>
      <c r="S1664" s="24" t="str">
        <f>IF(J1664,Y1664,S1663)</f>
        <v>보정29통</v>
      </c>
      <c r="T1664" s="24" t="str">
        <f>IF(J1664,P1665,T1663)</f>
        <v>(보정동, 죽현마을 동원로얄듀크)</v>
      </c>
      <c r="U1664" s="24" t="str">
        <f t="shared" si="413"/>
        <v>보정</v>
      </c>
      <c r="V1664" s="25">
        <f>IF(J1664,M1664,V1663)</f>
        <v>29</v>
      </c>
      <c r="W1664" s="25">
        <f t="shared" si="414"/>
        <v>10</v>
      </c>
      <c r="X1664" s="26"/>
      <c r="Y1664" s="7"/>
      <c r="Z1664" s="2" t="s">
        <v>116</v>
      </c>
      <c r="AA1664" s="2" t="s">
        <v>1933</v>
      </c>
      <c r="AB1664" s="5"/>
      <c r="AC1664" s="5"/>
      <c r="AD1664" s="5"/>
      <c r="AE1664" s="5"/>
      <c r="AF1664" s="5"/>
      <c r="AG1664" s="5"/>
    </row>
    <row r="1665" spans="1:33" ht="15.95" customHeight="1" x14ac:dyDescent="0.3">
      <c r="A1665" s="22" t="b">
        <f t="shared" si="403"/>
        <v>1</v>
      </c>
      <c r="B1665" s="22" t="b">
        <f t="shared" si="404"/>
        <v>0</v>
      </c>
      <c r="C1665" s="22" t="b">
        <f t="shared" si="405"/>
        <v>0</v>
      </c>
      <c r="D1665" s="22" t="b">
        <f t="shared" si="406"/>
        <v>0</v>
      </c>
      <c r="E1665" s="22" t="b">
        <f t="shared" si="407"/>
        <v>0</v>
      </c>
      <c r="F1665" s="22" t="b">
        <f t="shared" si="418"/>
        <v>0</v>
      </c>
      <c r="G1665" s="22" t="b">
        <f t="shared" si="417"/>
        <v>0</v>
      </c>
      <c r="H1665" s="22" t="b">
        <f t="shared" si="408"/>
        <v>0</v>
      </c>
      <c r="I1665" s="22" t="b">
        <f t="shared" si="415"/>
        <v>0</v>
      </c>
      <c r="J1665" s="22" t="b">
        <f t="shared" si="409"/>
        <v>1</v>
      </c>
      <c r="K1665" s="3" t="str">
        <f>IF(AND(J1665,RIGHT(Y1665)="통"),Y1665,"")</f>
        <v>보정30통</v>
      </c>
      <c r="L1665" s="3" t="str">
        <f t="shared" si="410"/>
        <v>30</v>
      </c>
      <c r="M1665" s="22">
        <f t="shared" si="411"/>
        <v>30</v>
      </c>
      <c r="N1665" s="64" t="str">
        <f t="shared" si="416"/>
        <v>보정</v>
      </c>
      <c r="O1665" s="3" t="str">
        <f>IF(I1665,IF(I1666,CONCATENATE(Y1665,O1666),Y1665),"")</f>
        <v/>
      </c>
      <c r="P1665" s="19" t="str">
        <f>IF(G1665,O1665,IF(D1665,Y1665,""))</f>
        <v/>
      </c>
      <c r="Q1665" s="23">
        <f>_xlfn.XLOOKUP(R1665,summary!C1:C36,summary!B1:B36)</f>
        <v>43840</v>
      </c>
      <c r="R1665" s="24" t="str">
        <f t="shared" si="412"/>
        <v>보정동</v>
      </c>
      <c r="S1665" s="24" t="str">
        <f>IF(J1665,Y1665,S1664)</f>
        <v>보정30통</v>
      </c>
      <c r="T1665" s="24" t="str">
        <f>IF(J1665,P1666,T1664)</f>
        <v>(보정동, 신촌마을상록데시앙)</v>
      </c>
      <c r="U1665" s="24" t="str">
        <f t="shared" si="413"/>
        <v>보정</v>
      </c>
      <c r="V1665" s="25">
        <f>IF(J1665,M1665,V1664)</f>
        <v>30</v>
      </c>
      <c r="W1665" s="25">
        <f t="shared" si="414"/>
        <v>1</v>
      </c>
      <c r="X1665" s="26"/>
      <c r="Y1665" s="2" t="s">
        <v>1934</v>
      </c>
      <c r="Z1665" s="2" t="s">
        <v>79</v>
      </c>
      <c r="AA1665" s="2" t="s">
        <v>1936</v>
      </c>
      <c r="AB1665" s="5"/>
      <c r="AC1665" s="5"/>
      <c r="AD1665" s="5"/>
      <c r="AE1665" s="5"/>
      <c r="AF1665" s="5"/>
      <c r="AG1665" s="5"/>
    </row>
    <row r="1666" spans="1:33" ht="15.95" customHeight="1" x14ac:dyDescent="0.3">
      <c r="A1666" s="22" t="b">
        <f t="shared" ref="A1666:A1729" si="419">LEN(Y1666)&gt;0</f>
        <v>1</v>
      </c>
      <c r="B1666" s="22" t="b">
        <f t="shared" ref="B1666:B1729" si="420">LEFT(Y1666)="("</f>
        <v>1</v>
      </c>
      <c r="C1666" s="22" t="b">
        <f t="shared" ref="C1666:C1729" si="421">RIGHT(Y1666)=")"</f>
        <v>0</v>
      </c>
      <c r="D1666" s="22" t="b">
        <f t="shared" ref="D1666:D1729" si="422">AND(B1666,C1666)</f>
        <v>0</v>
      </c>
      <c r="E1666" s="22" t="b">
        <f t="shared" ref="E1666:E1729" si="423">OR(B1666,C1666)</f>
        <v>1</v>
      </c>
      <c r="F1666" s="22" t="b">
        <f t="shared" si="418"/>
        <v>1</v>
      </c>
      <c r="G1666" s="22" t="b">
        <f t="shared" si="417"/>
        <v>1</v>
      </c>
      <c r="H1666" s="22" t="b">
        <f t="shared" ref="H1666:H1729" si="424">AND(C1666,$F1666)</f>
        <v>0</v>
      </c>
      <c r="I1666" s="22" t="b">
        <f t="shared" si="415"/>
        <v>1</v>
      </c>
      <c r="J1666" s="22" t="b">
        <f t="shared" ref="J1666:J1729" si="425">AND(A1666,NOT(B1666),NOT(I1666))</f>
        <v>0</v>
      </c>
      <c r="K1666" s="3" t="str">
        <f>IF(AND(J1666,RIGHT(Y1666)="통"),Y1666,"")</f>
        <v/>
      </c>
      <c r="L1666" s="3" t="str">
        <f t="shared" ref="L1666:L1729" si="426">RIGHT(SUBSTITUTE(K1666,"통",""),2)</f>
        <v/>
      </c>
      <c r="M1666" s="3" t="str">
        <f t="shared" ref="M1666:M1729" si="427">IF(LEN(L1666)=0,"",IF(CODE(L1666)&lt;60,VALUE(L1666),VALUE(RIGHT(L1666))))</f>
        <v/>
      </c>
      <c r="N1666" s="64" t="str">
        <f t="shared" si="416"/>
        <v/>
      </c>
      <c r="O1666" s="3" t="str">
        <f>IF(I1666,IF(I1667,CONCATENATE(Y1666,O1667),Y1666),"")</f>
        <v>(보정동, 신촌마을상록데시앙)</v>
      </c>
      <c r="P1666" s="19" t="str">
        <f>IF(G1666,O1666,IF(D1666,Y1666,""))</f>
        <v>(보정동, 신촌마을상록데시앙)</v>
      </c>
      <c r="Q1666" s="23">
        <f>_xlfn.XLOOKUP(R1666,summary!C1:C36,summary!B1:B36)</f>
        <v>43840</v>
      </c>
      <c r="R1666" s="24" t="str">
        <f t="shared" ref="R1666:R1729" si="428">IF($X1666="",R1665,$X1666)</f>
        <v>보정동</v>
      </c>
      <c r="S1666" s="24" t="str">
        <f>IF(J1666,Y1666,S1665)</f>
        <v>보정30통</v>
      </c>
      <c r="T1666" s="24" t="str">
        <f>IF(J1666,P1667,T1665)</f>
        <v>(보정동, 신촌마을상록데시앙)</v>
      </c>
      <c r="U1666" s="24" t="str">
        <f t="shared" ref="U1666:U1729" si="429">IF($J1666,N1666,U1665)</f>
        <v>보정</v>
      </c>
      <c r="V1666" s="25">
        <f>IF(J1666,M1666,V1665)</f>
        <v>30</v>
      </c>
      <c r="W1666" s="25">
        <f t="shared" ref="W1666:W1729" si="430">IF(ISBLANK(Z1666),"",IF(LEN(TRIM(Z1666))&lt;4,VALUE(SUBSTITUTE(TRIM(Z1666),"반","")),""))</f>
        <v>2</v>
      </c>
      <c r="X1666" s="26"/>
      <c r="Y1666" s="2" t="s">
        <v>1600</v>
      </c>
      <c r="Z1666" s="2" t="s">
        <v>81</v>
      </c>
      <c r="AA1666" s="2" t="s">
        <v>1937</v>
      </c>
      <c r="AB1666" s="5"/>
      <c r="AC1666" s="5"/>
      <c r="AD1666" s="5"/>
      <c r="AE1666" s="5"/>
      <c r="AF1666" s="5"/>
      <c r="AG1666" s="5"/>
    </row>
    <row r="1667" spans="1:33" ht="15.95" customHeight="1" x14ac:dyDescent="0.3">
      <c r="A1667" s="22" t="b">
        <f t="shared" si="419"/>
        <v>1</v>
      </c>
      <c r="B1667" s="22" t="b">
        <f t="shared" si="420"/>
        <v>0</v>
      </c>
      <c r="C1667" s="22" t="b">
        <f t="shared" si="421"/>
        <v>0</v>
      </c>
      <c r="D1667" s="22" t="b">
        <f t="shared" si="422"/>
        <v>0</v>
      </c>
      <c r="E1667" s="22" t="b">
        <f t="shared" si="423"/>
        <v>0</v>
      </c>
      <c r="F1667" s="22" t="b">
        <f t="shared" si="418"/>
        <v>0</v>
      </c>
      <c r="G1667" s="22" t="b">
        <f t="shared" si="417"/>
        <v>0</v>
      </c>
      <c r="H1667" s="22" t="b">
        <f t="shared" si="424"/>
        <v>0</v>
      </c>
      <c r="I1667" s="22" t="b">
        <f t="shared" ref="I1667:I1730" si="431">IF(G1667,G1667,IF(H1666,FALSE,I1666))</f>
        <v>1</v>
      </c>
      <c r="J1667" s="22" t="b">
        <f t="shared" si="425"/>
        <v>0</v>
      </c>
      <c r="K1667" s="3" t="str">
        <f>IF(AND(J1667,RIGHT(Y1667)="통"),Y1667,"")</f>
        <v/>
      </c>
      <c r="L1667" s="3" t="str">
        <f t="shared" si="426"/>
        <v/>
      </c>
      <c r="M1667" s="3" t="str">
        <f t="shared" si="427"/>
        <v/>
      </c>
      <c r="N1667" s="64" t="str">
        <f t="shared" ref="N1667:N1730" si="432">SUBSTITUTE(K1667,_xlfn.CONCAT(M1667,"통"),"")</f>
        <v/>
      </c>
      <c r="O1667" s="3" t="str">
        <f>IF(I1667,IF(I1668,CONCATENATE(Y1667,O1668),Y1667),"")</f>
        <v>신촌마을상록데시앙)</v>
      </c>
      <c r="P1667" s="19" t="str">
        <f>IF(G1667,O1667,IF(D1667,Y1667,""))</f>
        <v/>
      </c>
      <c r="Q1667" s="23">
        <f>_xlfn.XLOOKUP(R1667,summary!C1:C36,summary!B1:B36)</f>
        <v>43840</v>
      </c>
      <c r="R1667" s="24" t="str">
        <f t="shared" si="428"/>
        <v>보정동</v>
      </c>
      <c r="S1667" s="24" t="str">
        <f>IF(J1667,Y1667,S1666)</f>
        <v>보정30통</v>
      </c>
      <c r="T1667" s="24" t="str">
        <f>IF(J1667,P1668,T1666)</f>
        <v>(보정동, 신촌마을상록데시앙)</v>
      </c>
      <c r="U1667" s="24" t="str">
        <f t="shared" si="429"/>
        <v>보정</v>
      </c>
      <c r="V1667" s="25">
        <f>IF(J1667,M1667,V1666)</f>
        <v>30</v>
      </c>
      <c r="W1667" s="25">
        <f t="shared" si="430"/>
        <v>3</v>
      </c>
      <c r="X1667" s="26"/>
      <c r="Y1667" s="2" t="s">
        <v>1834</v>
      </c>
      <c r="Z1667" s="2" t="s">
        <v>83</v>
      </c>
      <c r="AA1667" s="2" t="s">
        <v>1938</v>
      </c>
      <c r="AB1667" s="5"/>
      <c r="AC1667" s="5"/>
      <c r="AD1667" s="5"/>
      <c r="AE1667" s="5"/>
      <c r="AF1667" s="5"/>
      <c r="AG1667" s="5"/>
    </row>
    <row r="1668" spans="1:33" ht="15.95" customHeight="1" x14ac:dyDescent="0.3">
      <c r="A1668" s="22" t="b">
        <f t="shared" si="419"/>
        <v>1</v>
      </c>
      <c r="B1668" s="22" t="b">
        <f t="shared" si="420"/>
        <v>0</v>
      </c>
      <c r="C1668" s="22" t="b">
        <f t="shared" si="421"/>
        <v>1</v>
      </c>
      <c r="D1668" s="22" t="b">
        <f t="shared" si="422"/>
        <v>0</v>
      </c>
      <c r="E1668" s="22" t="b">
        <f t="shared" si="423"/>
        <v>1</v>
      </c>
      <c r="F1668" s="22" t="b">
        <f t="shared" si="418"/>
        <v>1</v>
      </c>
      <c r="G1668" s="22" t="b">
        <f t="shared" si="417"/>
        <v>0</v>
      </c>
      <c r="H1668" s="22" t="b">
        <f t="shared" si="424"/>
        <v>1</v>
      </c>
      <c r="I1668" s="22" t="b">
        <f t="shared" si="431"/>
        <v>1</v>
      </c>
      <c r="J1668" s="22" t="b">
        <f t="shared" si="425"/>
        <v>0</v>
      </c>
      <c r="K1668" s="3" t="str">
        <f>IF(AND(J1668,RIGHT(Y1668)="통"),Y1668,"")</f>
        <v/>
      </c>
      <c r="L1668" s="3" t="str">
        <f t="shared" si="426"/>
        <v/>
      </c>
      <c r="M1668" s="3" t="str">
        <f t="shared" si="427"/>
        <v/>
      </c>
      <c r="N1668" s="64" t="str">
        <f t="shared" si="432"/>
        <v/>
      </c>
      <c r="O1668" s="3" t="str">
        <f>IF(I1668,IF(I1669,CONCATENATE(Y1668,O1669),Y1668),"")</f>
        <v>상록데시앙)</v>
      </c>
      <c r="P1668" s="19" t="str">
        <f>IF(G1668,O1668,IF(D1668,Y1668,""))</f>
        <v/>
      </c>
      <c r="Q1668" s="23">
        <f>_xlfn.XLOOKUP(R1668,summary!C1:C36,summary!B1:B36)</f>
        <v>43840</v>
      </c>
      <c r="R1668" s="24" t="str">
        <f t="shared" si="428"/>
        <v>보정동</v>
      </c>
      <c r="S1668" s="24" t="str">
        <f>IF(J1668,Y1668,S1667)</f>
        <v>보정30통</v>
      </c>
      <c r="T1668" s="24" t="str">
        <f>IF(J1668,P1669,T1667)</f>
        <v>(보정동, 신촌마을상록데시앙)</v>
      </c>
      <c r="U1668" s="24" t="str">
        <f t="shared" si="429"/>
        <v>보정</v>
      </c>
      <c r="V1668" s="25">
        <f>IF(J1668,M1668,V1667)</f>
        <v>30</v>
      </c>
      <c r="W1668" s="25">
        <f t="shared" si="430"/>
        <v>4</v>
      </c>
      <c r="X1668" s="26"/>
      <c r="Y1668" s="2" t="s">
        <v>1939</v>
      </c>
      <c r="Z1668" s="2" t="s">
        <v>90</v>
      </c>
      <c r="AA1668" s="2" t="s">
        <v>1940</v>
      </c>
      <c r="AB1668" s="5"/>
      <c r="AC1668" s="5"/>
      <c r="AD1668" s="5"/>
      <c r="AE1668" s="5"/>
      <c r="AF1668" s="5"/>
      <c r="AG1668" s="5"/>
    </row>
    <row r="1669" spans="1:33" ht="15.95" customHeight="1" x14ac:dyDescent="0.3">
      <c r="A1669" s="22" t="b">
        <f t="shared" si="419"/>
        <v>0</v>
      </c>
      <c r="B1669" s="22" t="b">
        <f t="shared" si="420"/>
        <v>0</v>
      </c>
      <c r="C1669" s="22" t="b">
        <f t="shared" si="421"/>
        <v>0</v>
      </c>
      <c r="D1669" s="22" t="b">
        <f t="shared" si="422"/>
        <v>0</v>
      </c>
      <c r="E1669" s="22" t="b">
        <f t="shared" si="423"/>
        <v>0</v>
      </c>
      <c r="F1669" s="22" t="b">
        <f t="shared" si="418"/>
        <v>0</v>
      </c>
      <c r="G1669" s="22" t="b">
        <f t="shared" si="417"/>
        <v>0</v>
      </c>
      <c r="H1669" s="22" t="b">
        <f t="shared" si="424"/>
        <v>0</v>
      </c>
      <c r="I1669" s="22" t="b">
        <f t="shared" si="431"/>
        <v>0</v>
      </c>
      <c r="J1669" s="22" t="b">
        <f t="shared" si="425"/>
        <v>0</v>
      </c>
      <c r="K1669" s="3" t="str">
        <f>IF(AND(J1669,RIGHT(Y1669)="통"),Y1669,"")</f>
        <v/>
      </c>
      <c r="L1669" s="3" t="str">
        <f t="shared" si="426"/>
        <v/>
      </c>
      <c r="M1669" s="3" t="str">
        <f t="shared" si="427"/>
        <v/>
      </c>
      <c r="N1669" s="64" t="str">
        <f t="shared" si="432"/>
        <v/>
      </c>
      <c r="O1669" s="3" t="str">
        <f>IF(I1669,IF(I1670,CONCATENATE(Y1669,O1670),Y1669),"")</f>
        <v/>
      </c>
      <c r="P1669" s="19" t="str">
        <f>IF(G1669,O1669,IF(D1669,Y1669,""))</f>
        <v/>
      </c>
      <c r="Q1669" s="23">
        <f>_xlfn.XLOOKUP(R1669,summary!C1:C36,summary!B1:B36)</f>
        <v>43840</v>
      </c>
      <c r="R1669" s="24" t="str">
        <f t="shared" si="428"/>
        <v>보정동</v>
      </c>
      <c r="S1669" s="24" t="str">
        <f>IF(J1669,Y1669,S1668)</f>
        <v>보정30통</v>
      </c>
      <c r="T1669" s="24" t="str">
        <f>IF(J1669,P1670,T1668)</f>
        <v>(보정동, 신촌마을상록데시앙)</v>
      </c>
      <c r="U1669" s="24" t="str">
        <f t="shared" si="429"/>
        <v>보정</v>
      </c>
      <c r="V1669" s="25">
        <f>IF(J1669,M1669,V1668)</f>
        <v>30</v>
      </c>
      <c r="W1669" s="25">
        <f t="shared" si="430"/>
        <v>5</v>
      </c>
      <c r="X1669" s="26"/>
      <c r="Y1669" s="7"/>
      <c r="Z1669" s="2" t="s">
        <v>106</v>
      </c>
      <c r="AA1669" s="2" t="s">
        <v>1941</v>
      </c>
      <c r="AB1669" s="5"/>
      <c r="AC1669" s="5"/>
      <c r="AD1669" s="5"/>
      <c r="AE1669" s="5"/>
      <c r="AF1669" s="5"/>
      <c r="AG1669" s="5"/>
    </row>
    <row r="1670" spans="1:33" ht="15.95" customHeight="1" x14ac:dyDescent="0.3">
      <c r="A1670" s="22" t="b">
        <f t="shared" si="419"/>
        <v>0</v>
      </c>
      <c r="B1670" s="22" t="b">
        <f t="shared" si="420"/>
        <v>0</v>
      </c>
      <c r="C1670" s="22" t="b">
        <f t="shared" si="421"/>
        <v>0</v>
      </c>
      <c r="D1670" s="22" t="b">
        <f t="shared" si="422"/>
        <v>0</v>
      </c>
      <c r="E1670" s="22" t="b">
        <f t="shared" si="423"/>
        <v>0</v>
      </c>
      <c r="F1670" s="22" t="b">
        <f t="shared" si="418"/>
        <v>0</v>
      </c>
      <c r="G1670" s="22" t="b">
        <f t="shared" si="417"/>
        <v>0</v>
      </c>
      <c r="H1670" s="22" t="b">
        <f t="shared" si="424"/>
        <v>0</v>
      </c>
      <c r="I1670" s="22" t="b">
        <f t="shared" si="431"/>
        <v>0</v>
      </c>
      <c r="J1670" s="22" t="b">
        <f t="shared" si="425"/>
        <v>0</v>
      </c>
      <c r="K1670" s="3" t="str">
        <f>IF(AND(J1670,RIGHT(Y1670)="통"),Y1670,"")</f>
        <v/>
      </c>
      <c r="L1670" s="3" t="str">
        <f t="shared" si="426"/>
        <v/>
      </c>
      <c r="M1670" s="3" t="str">
        <f t="shared" si="427"/>
        <v/>
      </c>
      <c r="N1670" s="64" t="str">
        <f t="shared" si="432"/>
        <v/>
      </c>
      <c r="O1670" s="3" t="str">
        <f>IF(I1670,IF(I1671,CONCATENATE(Y1670,O1671),Y1670),"")</f>
        <v/>
      </c>
      <c r="P1670" s="19" t="str">
        <f>IF(G1670,O1670,IF(D1670,Y1670,""))</f>
        <v/>
      </c>
      <c r="Q1670" s="23">
        <f>_xlfn.XLOOKUP(R1670,summary!C1:C36,summary!B1:B36)</f>
        <v>43840</v>
      </c>
      <c r="R1670" s="24" t="str">
        <f t="shared" si="428"/>
        <v>보정동</v>
      </c>
      <c r="S1670" s="24" t="str">
        <f>IF(J1670,Y1670,S1669)</f>
        <v>보정30통</v>
      </c>
      <c r="T1670" s="24" t="str">
        <f>IF(J1670,P1671,T1669)</f>
        <v>(보정동, 신촌마을상록데시앙)</v>
      </c>
      <c r="U1670" s="24" t="str">
        <f t="shared" si="429"/>
        <v>보정</v>
      </c>
      <c r="V1670" s="25">
        <f>IF(J1670,M1670,V1669)</f>
        <v>30</v>
      </c>
      <c r="W1670" s="25">
        <f t="shared" si="430"/>
        <v>6</v>
      </c>
      <c r="X1670" s="26"/>
      <c r="Y1670" s="7"/>
      <c r="Z1670" s="2" t="s">
        <v>108</v>
      </c>
      <c r="AA1670" s="2" t="s">
        <v>1942</v>
      </c>
      <c r="AB1670" s="5"/>
      <c r="AC1670" s="5"/>
      <c r="AD1670" s="5"/>
      <c r="AE1670" s="5"/>
      <c r="AF1670" s="5"/>
      <c r="AG1670" s="5"/>
    </row>
    <row r="1671" spans="1:33" ht="15.95" customHeight="1" x14ac:dyDescent="0.3">
      <c r="A1671" s="22" t="b">
        <f t="shared" si="419"/>
        <v>1</v>
      </c>
      <c r="B1671" s="22" t="b">
        <f t="shared" si="420"/>
        <v>0</v>
      </c>
      <c r="C1671" s="22" t="b">
        <f t="shared" si="421"/>
        <v>0</v>
      </c>
      <c r="D1671" s="22" t="b">
        <f t="shared" si="422"/>
        <v>0</v>
      </c>
      <c r="E1671" s="22" t="b">
        <f t="shared" si="423"/>
        <v>0</v>
      </c>
      <c r="F1671" s="22" t="b">
        <f t="shared" si="418"/>
        <v>0</v>
      </c>
      <c r="G1671" s="22" t="b">
        <f t="shared" si="417"/>
        <v>0</v>
      </c>
      <c r="H1671" s="22" t="b">
        <f t="shared" si="424"/>
        <v>0</v>
      </c>
      <c r="I1671" s="22" t="b">
        <f t="shared" si="431"/>
        <v>0</v>
      </c>
      <c r="J1671" s="22" t="b">
        <f t="shared" si="425"/>
        <v>1</v>
      </c>
      <c r="K1671" s="3" t="str">
        <f>IF(AND(J1671,RIGHT(Y1671)="통"),Y1671,"")</f>
        <v>보정31통</v>
      </c>
      <c r="L1671" s="3" t="str">
        <f t="shared" si="426"/>
        <v>31</v>
      </c>
      <c r="M1671" s="22">
        <f t="shared" si="427"/>
        <v>31</v>
      </c>
      <c r="N1671" s="64" t="str">
        <f t="shared" si="432"/>
        <v>보정</v>
      </c>
      <c r="O1671" s="3" t="str">
        <f>IF(I1671,IF(I1672,CONCATENATE(Y1671,O1672),Y1671),"")</f>
        <v/>
      </c>
      <c r="P1671" s="19" t="str">
        <f>IF(G1671,O1671,IF(D1671,Y1671,""))</f>
        <v/>
      </c>
      <c r="Q1671" s="23">
        <f>_xlfn.XLOOKUP(R1671,summary!C1:C36,summary!B1:B36)</f>
        <v>43840</v>
      </c>
      <c r="R1671" s="24" t="str">
        <f t="shared" si="428"/>
        <v>보정동</v>
      </c>
      <c r="S1671" s="24" t="str">
        <f>IF(J1671,Y1671,S1670)</f>
        <v>보정31통</v>
      </c>
      <c r="T1671" s="24" t="str">
        <f>IF(J1671,P1672,T1670)</f>
        <v>(보정동, 죽전누리에뜰)</v>
      </c>
      <c r="U1671" s="24" t="str">
        <f t="shared" si="429"/>
        <v>보정</v>
      </c>
      <c r="V1671" s="25">
        <f>IF(J1671,M1671,V1670)</f>
        <v>31</v>
      </c>
      <c r="W1671" s="25">
        <f t="shared" si="430"/>
        <v>1</v>
      </c>
      <c r="X1671" s="26"/>
      <c r="Y1671" s="2" t="s">
        <v>1943</v>
      </c>
      <c r="Z1671" s="2" t="s">
        <v>79</v>
      </c>
      <c r="AA1671" s="2" t="s">
        <v>1945</v>
      </c>
      <c r="AB1671" s="5"/>
      <c r="AC1671" s="5"/>
      <c r="AD1671" s="5"/>
      <c r="AE1671" s="5"/>
      <c r="AF1671" s="5"/>
      <c r="AG1671" s="5"/>
    </row>
    <row r="1672" spans="1:33" ht="15.95" customHeight="1" x14ac:dyDescent="0.3">
      <c r="A1672" s="22" t="b">
        <f t="shared" si="419"/>
        <v>1</v>
      </c>
      <c r="B1672" s="22" t="b">
        <f t="shared" si="420"/>
        <v>1</v>
      </c>
      <c r="C1672" s="22" t="b">
        <f t="shared" si="421"/>
        <v>0</v>
      </c>
      <c r="D1672" s="22" t="b">
        <f t="shared" si="422"/>
        <v>0</v>
      </c>
      <c r="E1672" s="22" t="b">
        <f t="shared" si="423"/>
        <v>1</v>
      </c>
      <c r="F1672" s="22" t="b">
        <f t="shared" si="418"/>
        <v>1</v>
      </c>
      <c r="G1672" s="22" t="b">
        <f t="shared" si="417"/>
        <v>1</v>
      </c>
      <c r="H1672" s="22" t="b">
        <f t="shared" si="424"/>
        <v>0</v>
      </c>
      <c r="I1672" s="22" t="b">
        <f t="shared" si="431"/>
        <v>1</v>
      </c>
      <c r="J1672" s="22" t="b">
        <f t="shared" si="425"/>
        <v>0</v>
      </c>
      <c r="K1672" s="3" t="str">
        <f>IF(AND(J1672,RIGHT(Y1672)="통"),Y1672,"")</f>
        <v/>
      </c>
      <c r="L1672" s="3" t="str">
        <f t="shared" si="426"/>
        <v/>
      </c>
      <c r="M1672" s="3" t="str">
        <f t="shared" si="427"/>
        <v/>
      </c>
      <c r="N1672" s="64" t="str">
        <f t="shared" si="432"/>
        <v/>
      </c>
      <c r="O1672" s="3" t="str">
        <f>IF(I1672,IF(I1673,CONCATENATE(Y1672,O1673),Y1672),"")</f>
        <v>(보정동, 죽전누리에뜰)</v>
      </c>
      <c r="P1672" s="19" t="str">
        <f>IF(G1672,O1672,IF(D1672,Y1672,""))</f>
        <v>(보정동, 죽전누리에뜰)</v>
      </c>
      <c r="Q1672" s="23">
        <f>_xlfn.XLOOKUP(R1672,summary!C1:C36,summary!B1:B36)</f>
        <v>43840</v>
      </c>
      <c r="R1672" s="24" t="str">
        <f t="shared" si="428"/>
        <v>보정동</v>
      </c>
      <c r="S1672" s="24" t="str">
        <f>IF(J1672,Y1672,S1671)</f>
        <v>보정31통</v>
      </c>
      <c r="T1672" s="24" t="str">
        <f>IF(J1672,P1673,T1671)</f>
        <v>(보정동, 죽전누리에뜰)</v>
      </c>
      <c r="U1672" s="24" t="str">
        <f t="shared" si="429"/>
        <v>보정</v>
      </c>
      <c r="V1672" s="25">
        <f>IF(J1672,M1672,V1671)</f>
        <v>31</v>
      </c>
      <c r="W1672" s="25">
        <f t="shared" si="430"/>
        <v>2</v>
      </c>
      <c r="X1672" s="26"/>
      <c r="Y1672" s="2" t="s">
        <v>1600</v>
      </c>
      <c r="Z1672" s="2" t="s">
        <v>81</v>
      </c>
      <c r="AA1672" s="2" t="s">
        <v>1946</v>
      </c>
      <c r="AB1672" s="5"/>
      <c r="AC1672" s="5"/>
      <c r="AD1672" s="5"/>
      <c r="AE1672" s="5"/>
      <c r="AF1672" s="5"/>
      <c r="AG1672" s="5"/>
    </row>
    <row r="1673" spans="1:33" ht="15.95" customHeight="1" x14ac:dyDescent="0.3">
      <c r="A1673" s="22" t="b">
        <f t="shared" si="419"/>
        <v>1</v>
      </c>
      <c r="B1673" s="22" t="b">
        <f t="shared" si="420"/>
        <v>0</v>
      </c>
      <c r="C1673" s="22" t="b">
        <f t="shared" si="421"/>
        <v>1</v>
      </c>
      <c r="D1673" s="22" t="b">
        <f t="shared" si="422"/>
        <v>0</v>
      </c>
      <c r="E1673" s="22" t="b">
        <f t="shared" si="423"/>
        <v>1</v>
      </c>
      <c r="F1673" s="22" t="b">
        <f t="shared" si="418"/>
        <v>1</v>
      </c>
      <c r="G1673" s="22" t="b">
        <f t="shared" si="417"/>
        <v>0</v>
      </c>
      <c r="H1673" s="22" t="b">
        <f t="shared" si="424"/>
        <v>1</v>
      </c>
      <c r="I1673" s="22" t="b">
        <f t="shared" si="431"/>
        <v>1</v>
      </c>
      <c r="J1673" s="22" t="b">
        <f t="shared" si="425"/>
        <v>0</v>
      </c>
      <c r="K1673" s="3" t="str">
        <f>IF(AND(J1673,RIGHT(Y1673)="통"),Y1673,"")</f>
        <v/>
      </c>
      <c r="L1673" s="3" t="str">
        <f t="shared" si="426"/>
        <v/>
      </c>
      <c r="M1673" s="3" t="str">
        <f t="shared" si="427"/>
        <v/>
      </c>
      <c r="N1673" s="64" t="str">
        <f t="shared" si="432"/>
        <v/>
      </c>
      <c r="O1673" s="3" t="str">
        <f>IF(I1673,IF(I1674,CONCATENATE(Y1673,O1674),Y1673),"")</f>
        <v>죽전누리에뜰)</v>
      </c>
      <c r="P1673" s="19" t="str">
        <f>IF(G1673,O1673,IF(D1673,Y1673,""))</f>
        <v/>
      </c>
      <c r="Q1673" s="23">
        <f>_xlfn.XLOOKUP(R1673,summary!C1:C36,summary!B1:B36)</f>
        <v>43840</v>
      </c>
      <c r="R1673" s="24" t="str">
        <f t="shared" si="428"/>
        <v>보정동</v>
      </c>
      <c r="S1673" s="24" t="str">
        <f>IF(J1673,Y1673,S1672)</f>
        <v>보정31통</v>
      </c>
      <c r="T1673" s="24" t="str">
        <f>IF(J1673,P1674,T1672)</f>
        <v>(보정동, 죽전누리에뜰)</v>
      </c>
      <c r="U1673" s="24" t="str">
        <f t="shared" si="429"/>
        <v>보정</v>
      </c>
      <c r="V1673" s="25">
        <f>IF(J1673,M1673,V1672)</f>
        <v>31</v>
      </c>
      <c r="W1673" s="25">
        <f t="shared" si="430"/>
        <v>3</v>
      </c>
      <c r="X1673" s="26"/>
      <c r="Y1673" s="2" t="s">
        <v>1947</v>
      </c>
      <c r="Z1673" s="2" t="s">
        <v>83</v>
      </c>
      <c r="AA1673" s="2" t="s">
        <v>1948</v>
      </c>
      <c r="AB1673" s="5"/>
      <c r="AC1673" s="5"/>
      <c r="AD1673" s="5"/>
      <c r="AE1673" s="5"/>
      <c r="AF1673" s="5"/>
      <c r="AG1673" s="5"/>
    </row>
    <row r="1674" spans="1:33" ht="15.95" customHeight="1" x14ac:dyDescent="0.3">
      <c r="A1674" s="22" t="b">
        <f t="shared" si="419"/>
        <v>0</v>
      </c>
      <c r="B1674" s="22" t="b">
        <f t="shared" si="420"/>
        <v>0</v>
      </c>
      <c r="C1674" s="22" t="b">
        <f t="shared" si="421"/>
        <v>0</v>
      </c>
      <c r="D1674" s="22" t="b">
        <f t="shared" si="422"/>
        <v>0</v>
      </c>
      <c r="E1674" s="22" t="b">
        <f t="shared" si="423"/>
        <v>0</v>
      </c>
      <c r="F1674" s="22" t="b">
        <f t="shared" si="418"/>
        <v>0</v>
      </c>
      <c r="G1674" s="22" t="b">
        <f t="shared" si="417"/>
        <v>0</v>
      </c>
      <c r="H1674" s="22" t="b">
        <f t="shared" si="424"/>
        <v>0</v>
      </c>
      <c r="I1674" s="22" t="b">
        <f t="shared" si="431"/>
        <v>0</v>
      </c>
      <c r="J1674" s="22" t="b">
        <f t="shared" si="425"/>
        <v>0</v>
      </c>
      <c r="K1674" s="3" t="str">
        <f>IF(AND(J1674,RIGHT(Y1674)="통"),Y1674,"")</f>
        <v/>
      </c>
      <c r="L1674" s="3" t="str">
        <f t="shared" si="426"/>
        <v/>
      </c>
      <c r="M1674" s="3" t="str">
        <f t="shared" si="427"/>
        <v/>
      </c>
      <c r="N1674" s="64" t="str">
        <f t="shared" si="432"/>
        <v/>
      </c>
      <c r="O1674" s="3" t="str">
        <f>IF(I1674,IF(I1675,CONCATENATE(Y1674,O1675),Y1674),"")</f>
        <v/>
      </c>
      <c r="P1674" s="19" t="str">
        <f>IF(G1674,O1674,IF(D1674,Y1674,""))</f>
        <v/>
      </c>
      <c r="Q1674" s="23">
        <f>_xlfn.XLOOKUP(R1674,summary!C1:C36,summary!B1:B36)</f>
        <v>43840</v>
      </c>
      <c r="R1674" s="24" t="str">
        <f t="shared" si="428"/>
        <v>보정동</v>
      </c>
      <c r="S1674" s="24" t="str">
        <f>IF(J1674,Y1674,S1673)</f>
        <v>보정31통</v>
      </c>
      <c r="T1674" s="24" t="str">
        <f>IF(J1674,P1675,T1673)</f>
        <v>(보정동, 죽전누리에뜰)</v>
      </c>
      <c r="U1674" s="24" t="str">
        <f t="shared" si="429"/>
        <v>보정</v>
      </c>
      <c r="V1674" s="25">
        <f>IF(J1674,M1674,V1673)</f>
        <v>31</v>
      </c>
      <c r="W1674" s="25">
        <f t="shared" si="430"/>
        <v>4</v>
      </c>
      <c r="X1674" s="26"/>
      <c r="Y1674" s="7"/>
      <c r="Z1674" s="2" t="s">
        <v>90</v>
      </c>
      <c r="AA1674" s="2" t="s">
        <v>1949</v>
      </c>
      <c r="AB1674" s="5"/>
      <c r="AC1674" s="5"/>
      <c r="AD1674" s="5"/>
      <c r="AE1674" s="5"/>
      <c r="AF1674" s="5"/>
      <c r="AG1674" s="5"/>
    </row>
    <row r="1675" spans="1:33" ht="15.95" customHeight="1" x14ac:dyDescent="0.3">
      <c r="A1675" s="22" t="b">
        <f t="shared" si="419"/>
        <v>0</v>
      </c>
      <c r="B1675" s="22" t="b">
        <f t="shared" si="420"/>
        <v>0</v>
      </c>
      <c r="C1675" s="22" t="b">
        <f t="shared" si="421"/>
        <v>0</v>
      </c>
      <c r="D1675" s="22" t="b">
        <f t="shared" si="422"/>
        <v>0</v>
      </c>
      <c r="E1675" s="22" t="b">
        <f t="shared" si="423"/>
        <v>0</v>
      </c>
      <c r="F1675" s="22" t="b">
        <f t="shared" si="418"/>
        <v>0</v>
      </c>
      <c r="G1675" s="22" t="b">
        <f t="shared" si="417"/>
        <v>0</v>
      </c>
      <c r="H1675" s="22" t="b">
        <f t="shared" si="424"/>
        <v>0</v>
      </c>
      <c r="I1675" s="22" t="b">
        <f t="shared" si="431"/>
        <v>0</v>
      </c>
      <c r="J1675" s="22" t="b">
        <f t="shared" si="425"/>
        <v>0</v>
      </c>
      <c r="K1675" s="3" t="str">
        <f>IF(AND(J1675,RIGHT(Y1675)="통"),Y1675,"")</f>
        <v/>
      </c>
      <c r="L1675" s="3" t="str">
        <f t="shared" si="426"/>
        <v/>
      </c>
      <c r="M1675" s="3" t="str">
        <f t="shared" si="427"/>
        <v/>
      </c>
      <c r="N1675" s="64" t="str">
        <f t="shared" si="432"/>
        <v/>
      </c>
      <c r="O1675" s="3" t="str">
        <f>IF(I1675,IF(I1676,CONCATENATE(Y1675,O1676),Y1675),"")</f>
        <v/>
      </c>
      <c r="P1675" s="19" t="str">
        <f>IF(G1675,O1675,IF(D1675,Y1675,""))</f>
        <v/>
      </c>
      <c r="Q1675" s="23">
        <f>_xlfn.XLOOKUP(R1675,summary!C1:C36,summary!B1:B36)</f>
        <v>43840</v>
      </c>
      <c r="R1675" s="24" t="str">
        <f t="shared" si="428"/>
        <v>보정동</v>
      </c>
      <c r="S1675" s="24" t="str">
        <f>IF(J1675,Y1675,S1674)</f>
        <v>보정31통</v>
      </c>
      <c r="T1675" s="24" t="str">
        <f>IF(J1675,P1676,T1674)</f>
        <v>(보정동, 죽전누리에뜰)</v>
      </c>
      <c r="U1675" s="24" t="str">
        <f t="shared" si="429"/>
        <v>보정</v>
      </c>
      <c r="V1675" s="25">
        <f>IF(J1675,M1675,V1674)</f>
        <v>31</v>
      </c>
      <c r="W1675" s="25">
        <f t="shared" si="430"/>
        <v>5</v>
      </c>
      <c r="X1675" s="26"/>
      <c r="Y1675" s="7"/>
      <c r="Z1675" s="2" t="s">
        <v>106</v>
      </c>
      <c r="AA1675" s="2" t="s">
        <v>1950</v>
      </c>
      <c r="AB1675" s="5"/>
      <c r="AC1675" s="5"/>
      <c r="AD1675" s="5"/>
      <c r="AE1675" s="5"/>
      <c r="AF1675" s="5"/>
      <c r="AG1675" s="5"/>
    </row>
    <row r="1676" spans="1:33" ht="15.95" customHeight="1" x14ac:dyDescent="0.3">
      <c r="A1676" s="22" t="b">
        <f t="shared" si="419"/>
        <v>0</v>
      </c>
      <c r="B1676" s="22" t="b">
        <f t="shared" si="420"/>
        <v>0</v>
      </c>
      <c r="C1676" s="22" t="b">
        <f t="shared" si="421"/>
        <v>0</v>
      </c>
      <c r="D1676" s="22" t="b">
        <f t="shared" si="422"/>
        <v>0</v>
      </c>
      <c r="E1676" s="22" t="b">
        <f t="shared" si="423"/>
        <v>0</v>
      </c>
      <c r="F1676" s="22" t="b">
        <f t="shared" si="418"/>
        <v>0</v>
      </c>
      <c r="G1676" s="22" t="b">
        <f t="shared" si="417"/>
        <v>0</v>
      </c>
      <c r="H1676" s="22" t="b">
        <f t="shared" si="424"/>
        <v>0</v>
      </c>
      <c r="I1676" s="22" t="b">
        <f t="shared" si="431"/>
        <v>0</v>
      </c>
      <c r="J1676" s="22" t="b">
        <f t="shared" si="425"/>
        <v>0</v>
      </c>
      <c r="K1676" s="3" t="str">
        <f>IF(AND(J1676,RIGHT(Y1676)="통"),Y1676,"")</f>
        <v/>
      </c>
      <c r="L1676" s="3" t="str">
        <f t="shared" si="426"/>
        <v/>
      </c>
      <c r="M1676" s="3" t="str">
        <f t="shared" si="427"/>
        <v/>
      </c>
      <c r="N1676" s="64" t="str">
        <f t="shared" si="432"/>
        <v/>
      </c>
      <c r="O1676" s="3" t="str">
        <f>IF(I1676,IF(I1677,CONCATENATE(Y1676,O1677),Y1676),"")</f>
        <v/>
      </c>
      <c r="P1676" s="19" t="str">
        <f>IF(G1676,O1676,IF(D1676,Y1676,""))</f>
        <v/>
      </c>
      <c r="Q1676" s="23">
        <f>_xlfn.XLOOKUP(R1676,summary!C1:C36,summary!B1:B36)</f>
        <v>43840</v>
      </c>
      <c r="R1676" s="24" t="str">
        <f t="shared" si="428"/>
        <v>보정동</v>
      </c>
      <c r="S1676" s="24" t="str">
        <f>IF(J1676,Y1676,S1675)</f>
        <v>보정31통</v>
      </c>
      <c r="T1676" s="24" t="str">
        <f>IF(J1676,P1677,T1675)</f>
        <v>(보정동, 죽전누리에뜰)</v>
      </c>
      <c r="U1676" s="24" t="str">
        <f t="shared" si="429"/>
        <v>보정</v>
      </c>
      <c r="V1676" s="25">
        <f>IF(J1676,M1676,V1675)</f>
        <v>31</v>
      </c>
      <c r="W1676" s="25">
        <f t="shared" si="430"/>
        <v>6</v>
      </c>
      <c r="X1676" s="26"/>
      <c r="Y1676" s="7"/>
      <c r="Z1676" s="2" t="s">
        <v>108</v>
      </c>
      <c r="AA1676" s="2" t="s">
        <v>1951</v>
      </c>
      <c r="AB1676" s="5"/>
      <c r="AC1676" s="5"/>
      <c r="AD1676" s="5"/>
      <c r="AE1676" s="5"/>
      <c r="AF1676" s="5"/>
      <c r="AG1676" s="5"/>
    </row>
    <row r="1677" spans="1:33" ht="15.95" customHeight="1" x14ac:dyDescent="0.3">
      <c r="A1677" s="22" t="b">
        <f t="shared" si="419"/>
        <v>1</v>
      </c>
      <c r="B1677" s="22" t="b">
        <f t="shared" si="420"/>
        <v>0</v>
      </c>
      <c r="C1677" s="22" t="b">
        <f t="shared" si="421"/>
        <v>0</v>
      </c>
      <c r="D1677" s="22" t="b">
        <f t="shared" si="422"/>
        <v>0</v>
      </c>
      <c r="E1677" s="22" t="b">
        <f t="shared" si="423"/>
        <v>0</v>
      </c>
      <c r="F1677" s="22" t="b">
        <f t="shared" si="418"/>
        <v>0</v>
      </c>
      <c r="G1677" s="22" t="b">
        <f t="shared" si="417"/>
        <v>0</v>
      </c>
      <c r="H1677" s="22" t="b">
        <f t="shared" si="424"/>
        <v>0</v>
      </c>
      <c r="I1677" s="22" t="b">
        <f t="shared" si="431"/>
        <v>0</v>
      </c>
      <c r="J1677" s="22" t="b">
        <f t="shared" si="425"/>
        <v>1</v>
      </c>
      <c r="K1677" s="3" t="str">
        <f>IF(AND(J1677,RIGHT(Y1677)="통"),Y1677,"")</f>
        <v>보정32통</v>
      </c>
      <c r="L1677" s="3" t="str">
        <f t="shared" si="426"/>
        <v>32</v>
      </c>
      <c r="M1677" s="22">
        <f t="shared" si="427"/>
        <v>32</v>
      </c>
      <c r="N1677" s="64" t="str">
        <f t="shared" si="432"/>
        <v>보정</v>
      </c>
      <c r="O1677" s="3" t="str">
        <f>IF(I1677,IF(I1678,CONCATENATE(Y1677,O1678),Y1677),"")</f>
        <v/>
      </c>
      <c r="P1677" s="19" t="str">
        <f>IF(G1677,O1677,IF(D1677,Y1677,""))</f>
        <v/>
      </c>
      <c r="Q1677" s="23">
        <f>_xlfn.XLOOKUP(R1677,summary!C1:C36,summary!B1:B36)</f>
        <v>43840</v>
      </c>
      <c r="R1677" s="24" t="str">
        <f t="shared" si="428"/>
        <v>보정동</v>
      </c>
      <c r="S1677" s="24" t="str">
        <f>IF(J1677,Y1677,S1676)</f>
        <v>보정32통</v>
      </c>
      <c r="T1677" s="24" t="str">
        <f>IF(J1677,P1678,T1676)</f>
        <v>(보정동)</v>
      </c>
      <c r="U1677" s="24" t="str">
        <f t="shared" si="429"/>
        <v>보정</v>
      </c>
      <c r="V1677" s="25">
        <f>IF(J1677,M1677,V1676)</f>
        <v>32</v>
      </c>
      <c r="W1677" s="25">
        <f t="shared" si="430"/>
        <v>1</v>
      </c>
      <c r="X1677" s="26"/>
      <c r="Y1677" s="2" t="s">
        <v>1952</v>
      </c>
      <c r="Z1677" s="2" t="s">
        <v>79</v>
      </c>
      <c r="AA1677" s="2" t="s">
        <v>1954</v>
      </c>
      <c r="AB1677" s="5"/>
      <c r="AC1677" s="5"/>
      <c r="AD1677" s="5"/>
      <c r="AE1677" s="5"/>
      <c r="AF1677" s="5"/>
      <c r="AG1677" s="5"/>
    </row>
    <row r="1678" spans="1:33" ht="15.95" customHeight="1" x14ac:dyDescent="0.3">
      <c r="A1678" s="22" t="b">
        <f t="shared" si="419"/>
        <v>1</v>
      </c>
      <c r="B1678" s="22" t="b">
        <f t="shared" si="420"/>
        <v>1</v>
      </c>
      <c r="C1678" s="22" t="b">
        <f t="shared" si="421"/>
        <v>1</v>
      </c>
      <c r="D1678" s="22" t="b">
        <f t="shared" si="422"/>
        <v>1</v>
      </c>
      <c r="E1678" s="22" t="b">
        <f t="shared" si="423"/>
        <v>1</v>
      </c>
      <c r="F1678" s="22" t="b">
        <f t="shared" si="418"/>
        <v>0</v>
      </c>
      <c r="G1678" s="22" t="b">
        <f t="shared" si="417"/>
        <v>0</v>
      </c>
      <c r="H1678" s="22" t="b">
        <f t="shared" si="424"/>
        <v>0</v>
      </c>
      <c r="I1678" s="22" t="b">
        <f t="shared" si="431"/>
        <v>0</v>
      </c>
      <c r="J1678" s="22" t="b">
        <f t="shared" si="425"/>
        <v>0</v>
      </c>
      <c r="K1678" s="3" t="str">
        <f>IF(AND(J1678,RIGHT(Y1678)="통"),Y1678,"")</f>
        <v/>
      </c>
      <c r="L1678" s="3" t="str">
        <f t="shared" si="426"/>
        <v/>
      </c>
      <c r="M1678" s="3" t="str">
        <f t="shared" si="427"/>
        <v/>
      </c>
      <c r="N1678" s="64" t="str">
        <f t="shared" si="432"/>
        <v/>
      </c>
      <c r="O1678" s="3" t="str">
        <f>IF(I1678,IF(I1679,CONCATENATE(Y1678,O1679),Y1678),"")</f>
        <v/>
      </c>
      <c r="P1678" s="19" t="str">
        <f>IF(G1678,O1678,IF(D1678,Y1678,""))</f>
        <v>(보정동)</v>
      </c>
      <c r="Q1678" s="23">
        <f>_xlfn.XLOOKUP(R1678,summary!C1:C36,summary!B1:B36)</f>
        <v>43840</v>
      </c>
      <c r="R1678" s="24" t="str">
        <f t="shared" si="428"/>
        <v>보정동</v>
      </c>
      <c r="S1678" s="24" t="str">
        <f>IF(J1678,Y1678,S1677)</f>
        <v>보정32통</v>
      </c>
      <c r="T1678" s="24" t="str">
        <f>IF(J1678,P1679,T1677)</f>
        <v>(보정동)</v>
      </c>
      <c r="U1678" s="24" t="str">
        <f t="shared" si="429"/>
        <v>보정</v>
      </c>
      <c r="V1678" s="25">
        <f>IF(J1678,M1678,V1677)</f>
        <v>32</v>
      </c>
      <c r="W1678" s="24" t="str">
        <f t="shared" si="430"/>
        <v/>
      </c>
      <c r="X1678" s="26"/>
      <c r="Y1678" s="2" t="s">
        <v>1953</v>
      </c>
      <c r="Z1678" s="7"/>
      <c r="AA1678" s="7"/>
      <c r="AB1678" s="5"/>
      <c r="AC1678" s="5"/>
      <c r="AD1678" s="5"/>
      <c r="AE1678" s="5"/>
      <c r="AF1678" s="5"/>
      <c r="AG1678" s="5"/>
    </row>
    <row r="1679" spans="1:33" ht="15.95" customHeight="1" x14ac:dyDescent="0.3">
      <c r="A1679" s="22" t="b">
        <f t="shared" si="419"/>
        <v>1</v>
      </c>
      <c r="B1679" s="22" t="b">
        <f t="shared" si="420"/>
        <v>0</v>
      </c>
      <c r="C1679" s="22" t="b">
        <f t="shared" si="421"/>
        <v>0</v>
      </c>
      <c r="D1679" s="22" t="b">
        <f t="shared" si="422"/>
        <v>0</v>
      </c>
      <c r="E1679" s="22" t="b">
        <f t="shared" si="423"/>
        <v>0</v>
      </c>
      <c r="F1679" s="22" t="b">
        <f t="shared" si="418"/>
        <v>0</v>
      </c>
      <c r="G1679" s="22" t="b">
        <f t="shared" si="417"/>
        <v>0</v>
      </c>
      <c r="H1679" s="22" t="b">
        <f t="shared" si="424"/>
        <v>0</v>
      </c>
      <c r="I1679" s="22" t="b">
        <f t="shared" si="431"/>
        <v>0</v>
      </c>
      <c r="J1679" s="22" t="b">
        <f t="shared" si="425"/>
        <v>1</v>
      </c>
      <c r="K1679" s="3" t="str">
        <f>IF(AND(J1679,RIGHT(Y1679)="통"),Y1679,"")</f>
        <v>보정33통</v>
      </c>
      <c r="L1679" s="3" t="str">
        <f t="shared" si="426"/>
        <v>33</v>
      </c>
      <c r="M1679" s="22">
        <f t="shared" si="427"/>
        <v>33</v>
      </c>
      <c r="N1679" s="64" t="str">
        <f t="shared" si="432"/>
        <v>보정</v>
      </c>
      <c r="O1679" s="3" t="str">
        <f>IF(I1679,IF(I1680,CONCATENATE(Y1679,O1680),Y1679),"")</f>
        <v/>
      </c>
      <c r="P1679" s="19" t="str">
        <f>IF(G1679,O1679,IF(D1679,Y1679,""))</f>
        <v/>
      </c>
      <c r="Q1679" s="23">
        <f>_xlfn.XLOOKUP(R1679,summary!C1:C36,summary!B1:B36)</f>
        <v>43840</v>
      </c>
      <c r="R1679" s="24" t="str">
        <f t="shared" si="428"/>
        <v>보정동</v>
      </c>
      <c r="S1679" s="24" t="str">
        <f>IF(J1679,Y1679,S1678)</f>
        <v>보정33통</v>
      </c>
      <c r="T1679" s="24" t="str">
        <f>IF(J1679,P1680,T1678)</f>
        <v>(보정동, 용인보정 꿈에그린아파트)</v>
      </c>
      <c r="U1679" s="24" t="str">
        <f t="shared" si="429"/>
        <v>보정</v>
      </c>
      <c r="V1679" s="25">
        <f>IF(J1679,M1679,V1678)</f>
        <v>33</v>
      </c>
      <c r="W1679" s="25">
        <f t="shared" si="430"/>
        <v>1</v>
      </c>
      <c r="X1679" s="26"/>
      <c r="Y1679" s="2" t="s">
        <v>1955</v>
      </c>
      <c r="Z1679" s="2" t="s">
        <v>79</v>
      </c>
      <c r="AA1679" s="2" t="s">
        <v>1957</v>
      </c>
      <c r="AB1679" s="5"/>
      <c r="AC1679" s="5"/>
      <c r="AD1679" s="5"/>
      <c r="AE1679" s="5"/>
      <c r="AF1679" s="5"/>
      <c r="AG1679" s="5"/>
    </row>
    <row r="1680" spans="1:33" ht="15.95" customHeight="1" x14ac:dyDescent="0.3">
      <c r="A1680" s="22" t="b">
        <f t="shared" si="419"/>
        <v>1</v>
      </c>
      <c r="B1680" s="22" t="b">
        <f t="shared" si="420"/>
        <v>1</v>
      </c>
      <c r="C1680" s="22" t="b">
        <f t="shared" si="421"/>
        <v>0</v>
      </c>
      <c r="D1680" s="22" t="b">
        <f t="shared" si="422"/>
        <v>0</v>
      </c>
      <c r="E1680" s="22" t="b">
        <f t="shared" si="423"/>
        <v>1</v>
      </c>
      <c r="F1680" s="22" t="b">
        <f t="shared" si="418"/>
        <v>1</v>
      </c>
      <c r="G1680" s="22" t="b">
        <f t="shared" si="417"/>
        <v>1</v>
      </c>
      <c r="H1680" s="22" t="b">
        <f t="shared" si="424"/>
        <v>0</v>
      </c>
      <c r="I1680" s="22" t="b">
        <f t="shared" si="431"/>
        <v>1</v>
      </c>
      <c r="J1680" s="22" t="b">
        <f t="shared" si="425"/>
        <v>0</v>
      </c>
      <c r="K1680" s="3" t="str">
        <f>IF(AND(J1680,RIGHT(Y1680)="통"),Y1680,"")</f>
        <v/>
      </c>
      <c r="L1680" s="3" t="str">
        <f t="shared" si="426"/>
        <v/>
      </c>
      <c r="M1680" s="3" t="str">
        <f t="shared" si="427"/>
        <v/>
      </c>
      <c r="N1680" s="64" t="str">
        <f t="shared" si="432"/>
        <v/>
      </c>
      <c r="O1680" s="3" t="str">
        <f>IF(I1680,IF(I1681,CONCATENATE(Y1680,O1681),Y1680),"")</f>
        <v>(보정동, 용인보정 꿈에그린아파트)</v>
      </c>
      <c r="P1680" s="19" t="str">
        <f>IF(G1680,O1680,IF(D1680,Y1680,""))</f>
        <v>(보정동, 용인보정 꿈에그린아파트)</v>
      </c>
      <c r="Q1680" s="23">
        <f>_xlfn.XLOOKUP(R1680,summary!C1:C36,summary!B1:B36)</f>
        <v>43840</v>
      </c>
      <c r="R1680" s="24" t="str">
        <f t="shared" si="428"/>
        <v>보정동</v>
      </c>
      <c r="S1680" s="24" t="str">
        <f>IF(J1680,Y1680,S1679)</f>
        <v>보정33통</v>
      </c>
      <c r="T1680" s="24" t="str">
        <f>IF(J1680,P1681,T1679)</f>
        <v>(보정동, 용인보정 꿈에그린아파트)</v>
      </c>
      <c r="U1680" s="24" t="str">
        <f t="shared" si="429"/>
        <v>보정</v>
      </c>
      <c r="V1680" s="25">
        <f>IF(J1680,M1680,V1679)</f>
        <v>33</v>
      </c>
      <c r="W1680" s="25">
        <f t="shared" si="430"/>
        <v>2</v>
      </c>
      <c r="X1680" s="26"/>
      <c r="Y1680" s="2" t="s">
        <v>1600</v>
      </c>
      <c r="Z1680" s="2" t="s">
        <v>81</v>
      </c>
      <c r="AA1680" s="2" t="s">
        <v>1958</v>
      </c>
      <c r="AB1680" s="5"/>
      <c r="AC1680" s="5"/>
      <c r="AD1680" s="5"/>
      <c r="AE1680" s="5"/>
      <c r="AF1680" s="5"/>
      <c r="AG1680" s="5"/>
    </row>
    <row r="1681" spans="1:33" ht="15.95" customHeight="1" x14ac:dyDescent="0.3">
      <c r="A1681" s="22" t="b">
        <f t="shared" si="419"/>
        <v>1</v>
      </c>
      <c r="B1681" s="22" t="b">
        <f t="shared" si="420"/>
        <v>0</v>
      </c>
      <c r="C1681" s="22" t="b">
        <f t="shared" si="421"/>
        <v>0</v>
      </c>
      <c r="D1681" s="22" t="b">
        <f t="shared" si="422"/>
        <v>0</v>
      </c>
      <c r="E1681" s="22" t="b">
        <f t="shared" si="423"/>
        <v>0</v>
      </c>
      <c r="F1681" s="22" t="b">
        <f t="shared" si="418"/>
        <v>0</v>
      </c>
      <c r="G1681" s="22" t="b">
        <f t="shared" si="417"/>
        <v>0</v>
      </c>
      <c r="H1681" s="22" t="b">
        <f t="shared" si="424"/>
        <v>0</v>
      </c>
      <c r="I1681" s="22" t="b">
        <f t="shared" si="431"/>
        <v>1</v>
      </c>
      <c r="J1681" s="22" t="b">
        <f t="shared" si="425"/>
        <v>0</v>
      </c>
      <c r="K1681" s="3" t="str">
        <f>IF(AND(J1681,RIGHT(Y1681)="통"),Y1681,"")</f>
        <v/>
      </c>
      <c r="L1681" s="3" t="str">
        <f t="shared" si="426"/>
        <v/>
      </c>
      <c r="M1681" s="3" t="str">
        <f t="shared" si="427"/>
        <v/>
      </c>
      <c r="N1681" s="64" t="str">
        <f t="shared" si="432"/>
        <v/>
      </c>
      <c r="O1681" s="3" t="str">
        <f>IF(I1681,IF(I1682,CONCATENATE(Y1681,O1682),Y1681),"")</f>
        <v>용인보정 꿈에그린아파트)</v>
      </c>
      <c r="P1681" s="19" t="str">
        <f>IF(G1681,O1681,IF(D1681,Y1681,""))</f>
        <v/>
      </c>
      <c r="Q1681" s="23">
        <f>_xlfn.XLOOKUP(R1681,summary!C1:C36,summary!B1:B36)</f>
        <v>43840</v>
      </c>
      <c r="R1681" s="24" t="str">
        <f t="shared" si="428"/>
        <v>보정동</v>
      </c>
      <c r="S1681" s="24" t="str">
        <f>IF(J1681,Y1681,S1680)</f>
        <v>보정33통</v>
      </c>
      <c r="T1681" s="24" t="str">
        <f>IF(J1681,P1682,T1680)</f>
        <v>(보정동, 용인보정 꿈에그린아파트)</v>
      </c>
      <c r="U1681" s="24" t="str">
        <f t="shared" si="429"/>
        <v>보정</v>
      </c>
      <c r="V1681" s="25">
        <f>IF(J1681,M1681,V1680)</f>
        <v>33</v>
      </c>
      <c r="W1681" s="25">
        <f t="shared" si="430"/>
        <v>3</v>
      </c>
      <c r="X1681" s="26"/>
      <c r="Y1681" s="2" t="s">
        <v>1959</v>
      </c>
      <c r="Z1681" s="2" t="s">
        <v>83</v>
      </c>
      <c r="AA1681" s="2" t="s">
        <v>1960</v>
      </c>
      <c r="AB1681" s="5"/>
      <c r="AC1681" s="5"/>
      <c r="AD1681" s="5"/>
      <c r="AE1681" s="5"/>
      <c r="AF1681" s="5"/>
      <c r="AG1681" s="5"/>
    </row>
    <row r="1682" spans="1:33" ht="15.95" customHeight="1" x14ac:dyDescent="0.3">
      <c r="A1682" s="22" t="b">
        <f t="shared" si="419"/>
        <v>1</v>
      </c>
      <c r="B1682" s="22" t="b">
        <f t="shared" si="420"/>
        <v>0</v>
      </c>
      <c r="C1682" s="22" t="b">
        <f t="shared" si="421"/>
        <v>1</v>
      </c>
      <c r="D1682" s="22" t="b">
        <f t="shared" si="422"/>
        <v>0</v>
      </c>
      <c r="E1682" s="22" t="b">
        <f t="shared" si="423"/>
        <v>1</v>
      </c>
      <c r="F1682" s="22" t="b">
        <f t="shared" si="418"/>
        <v>1</v>
      </c>
      <c r="G1682" s="22" t="b">
        <f t="shared" si="417"/>
        <v>0</v>
      </c>
      <c r="H1682" s="22" t="b">
        <f t="shared" si="424"/>
        <v>1</v>
      </c>
      <c r="I1682" s="22" t="b">
        <f t="shared" si="431"/>
        <v>1</v>
      </c>
      <c r="J1682" s="22" t="b">
        <f t="shared" si="425"/>
        <v>0</v>
      </c>
      <c r="K1682" s="3" t="str">
        <f>IF(AND(J1682,RIGHT(Y1682)="통"),Y1682,"")</f>
        <v/>
      </c>
      <c r="L1682" s="3" t="str">
        <f t="shared" si="426"/>
        <v/>
      </c>
      <c r="M1682" s="3" t="str">
        <f t="shared" si="427"/>
        <v/>
      </c>
      <c r="N1682" s="64" t="str">
        <f t="shared" si="432"/>
        <v/>
      </c>
      <c r="O1682" s="3" t="str">
        <f>IF(I1682,IF(I1683,CONCATENATE(Y1682,O1683),Y1682),"")</f>
        <v>꿈에그린아파트)</v>
      </c>
      <c r="P1682" s="19" t="str">
        <f>IF(G1682,O1682,IF(D1682,Y1682,""))</f>
        <v/>
      </c>
      <c r="Q1682" s="23">
        <f>_xlfn.XLOOKUP(R1682,summary!C1:C36,summary!B1:B36)</f>
        <v>43840</v>
      </c>
      <c r="R1682" s="24" t="str">
        <f t="shared" si="428"/>
        <v>보정동</v>
      </c>
      <c r="S1682" s="24" t="str">
        <f>IF(J1682,Y1682,S1681)</f>
        <v>보정33통</v>
      </c>
      <c r="T1682" s="24" t="str">
        <f>IF(J1682,P1683,T1681)</f>
        <v>(보정동, 용인보정 꿈에그린아파트)</v>
      </c>
      <c r="U1682" s="24" t="str">
        <f t="shared" si="429"/>
        <v>보정</v>
      </c>
      <c r="V1682" s="25">
        <f>IF(J1682,M1682,V1681)</f>
        <v>33</v>
      </c>
      <c r="W1682" s="25">
        <f t="shared" si="430"/>
        <v>4</v>
      </c>
      <c r="X1682" s="26"/>
      <c r="Y1682" s="2" t="s">
        <v>1961</v>
      </c>
      <c r="Z1682" s="2" t="s">
        <v>90</v>
      </c>
      <c r="AA1682" s="2" t="s">
        <v>1962</v>
      </c>
      <c r="AB1682" s="5"/>
      <c r="AC1682" s="5"/>
      <c r="AD1682" s="5"/>
      <c r="AE1682" s="5"/>
      <c r="AF1682" s="5"/>
      <c r="AG1682" s="5"/>
    </row>
    <row r="1683" spans="1:33" ht="15.95" customHeight="1" x14ac:dyDescent="0.3">
      <c r="A1683" s="22" t="b">
        <f t="shared" si="419"/>
        <v>0</v>
      </c>
      <c r="B1683" s="22" t="b">
        <f t="shared" si="420"/>
        <v>0</v>
      </c>
      <c r="C1683" s="22" t="b">
        <f t="shared" si="421"/>
        <v>0</v>
      </c>
      <c r="D1683" s="22" t="b">
        <f t="shared" si="422"/>
        <v>0</v>
      </c>
      <c r="E1683" s="22" t="b">
        <f t="shared" si="423"/>
        <v>0</v>
      </c>
      <c r="F1683" s="22" t="b">
        <f t="shared" si="418"/>
        <v>0</v>
      </c>
      <c r="G1683" s="22" t="b">
        <f t="shared" si="417"/>
        <v>0</v>
      </c>
      <c r="H1683" s="22" t="b">
        <f t="shared" si="424"/>
        <v>0</v>
      </c>
      <c r="I1683" s="22" t="b">
        <f t="shared" si="431"/>
        <v>0</v>
      </c>
      <c r="J1683" s="22" t="b">
        <f t="shared" si="425"/>
        <v>0</v>
      </c>
      <c r="K1683" s="3" t="str">
        <f>IF(AND(J1683,RIGHT(Y1683)="통"),Y1683,"")</f>
        <v/>
      </c>
      <c r="L1683" s="3" t="str">
        <f t="shared" si="426"/>
        <v/>
      </c>
      <c r="M1683" s="3" t="str">
        <f t="shared" si="427"/>
        <v/>
      </c>
      <c r="N1683" s="64" t="str">
        <f t="shared" si="432"/>
        <v/>
      </c>
      <c r="O1683" s="3" t="str">
        <f>IF(I1683,IF(I1684,CONCATENATE(Y1683,O1684),Y1683),"")</f>
        <v/>
      </c>
      <c r="P1683" s="19" t="str">
        <f>IF(G1683,O1683,IF(D1683,Y1683,""))</f>
        <v/>
      </c>
      <c r="Q1683" s="23">
        <f>_xlfn.XLOOKUP(R1683,summary!C1:C36,summary!B1:B36)</f>
        <v>43840</v>
      </c>
      <c r="R1683" s="24" t="str">
        <f t="shared" si="428"/>
        <v>보정동</v>
      </c>
      <c r="S1683" s="24" t="str">
        <f>IF(J1683,Y1683,S1682)</f>
        <v>보정33통</v>
      </c>
      <c r="T1683" s="24" t="str">
        <f>IF(J1683,P1684,T1682)</f>
        <v>(보정동, 용인보정 꿈에그린아파트)</v>
      </c>
      <c r="U1683" s="24" t="str">
        <f t="shared" si="429"/>
        <v>보정</v>
      </c>
      <c r="V1683" s="25">
        <f>IF(J1683,M1683,V1682)</f>
        <v>33</v>
      </c>
      <c r="W1683" s="25">
        <f t="shared" si="430"/>
        <v>5</v>
      </c>
      <c r="X1683" s="26"/>
      <c r="Y1683" s="7"/>
      <c r="Z1683" s="2" t="s">
        <v>106</v>
      </c>
      <c r="AA1683" s="2" t="s">
        <v>1963</v>
      </c>
      <c r="AB1683" s="5"/>
      <c r="AC1683" s="5"/>
      <c r="AD1683" s="5"/>
      <c r="AE1683" s="5"/>
      <c r="AF1683" s="5"/>
      <c r="AG1683" s="5"/>
    </row>
    <row r="1684" spans="1:33" ht="15.95" customHeight="1" x14ac:dyDescent="0.3">
      <c r="A1684" s="22" t="b">
        <f t="shared" si="419"/>
        <v>0</v>
      </c>
      <c r="B1684" s="22" t="b">
        <f t="shared" si="420"/>
        <v>0</v>
      </c>
      <c r="C1684" s="22" t="b">
        <f t="shared" si="421"/>
        <v>0</v>
      </c>
      <c r="D1684" s="22" t="b">
        <f t="shared" si="422"/>
        <v>0</v>
      </c>
      <c r="E1684" s="22" t="b">
        <f t="shared" si="423"/>
        <v>0</v>
      </c>
      <c r="F1684" s="22" t="b">
        <f t="shared" si="418"/>
        <v>0</v>
      </c>
      <c r="G1684" s="22" t="b">
        <f t="shared" si="417"/>
        <v>0</v>
      </c>
      <c r="H1684" s="22" t="b">
        <f t="shared" si="424"/>
        <v>0</v>
      </c>
      <c r="I1684" s="22" t="b">
        <f t="shared" si="431"/>
        <v>0</v>
      </c>
      <c r="J1684" s="22" t="b">
        <f t="shared" si="425"/>
        <v>0</v>
      </c>
      <c r="K1684" s="3" t="str">
        <f>IF(AND(J1684,RIGHT(Y1684)="통"),Y1684,"")</f>
        <v/>
      </c>
      <c r="L1684" s="3" t="str">
        <f t="shared" si="426"/>
        <v/>
      </c>
      <c r="M1684" s="3" t="str">
        <f t="shared" si="427"/>
        <v/>
      </c>
      <c r="N1684" s="64" t="str">
        <f t="shared" si="432"/>
        <v/>
      </c>
      <c r="O1684" s="3" t="str">
        <f>IF(I1684,IF(I1685,CONCATENATE(Y1684,O1685),Y1684),"")</f>
        <v/>
      </c>
      <c r="P1684" s="19" t="str">
        <f>IF(G1684,O1684,IF(D1684,Y1684,""))</f>
        <v/>
      </c>
      <c r="Q1684" s="23">
        <f>_xlfn.XLOOKUP(R1684,summary!C1:C36,summary!B1:B36)</f>
        <v>43840</v>
      </c>
      <c r="R1684" s="24" t="str">
        <f t="shared" si="428"/>
        <v>보정동</v>
      </c>
      <c r="S1684" s="24" t="str">
        <f>IF(J1684,Y1684,S1683)</f>
        <v>보정33통</v>
      </c>
      <c r="T1684" s="24" t="str">
        <f>IF(J1684,P1685,T1683)</f>
        <v>(보정동, 용인보정 꿈에그린아파트)</v>
      </c>
      <c r="U1684" s="24" t="str">
        <f t="shared" si="429"/>
        <v>보정</v>
      </c>
      <c r="V1684" s="25">
        <f>IF(J1684,M1684,V1683)</f>
        <v>33</v>
      </c>
      <c r="W1684" s="25">
        <f t="shared" si="430"/>
        <v>6</v>
      </c>
      <c r="X1684" s="26"/>
      <c r="Y1684" s="7"/>
      <c r="Z1684" s="2" t="s">
        <v>108</v>
      </c>
      <c r="AA1684" s="2" t="s">
        <v>1964</v>
      </c>
      <c r="AB1684" s="5"/>
      <c r="AC1684" s="5"/>
      <c r="AD1684" s="5"/>
      <c r="AE1684" s="5"/>
      <c r="AF1684" s="5"/>
      <c r="AG1684" s="5"/>
    </row>
    <row r="1685" spans="1:33" ht="15.95" customHeight="1" x14ac:dyDescent="0.3">
      <c r="A1685" s="22" t="b">
        <f t="shared" si="419"/>
        <v>0</v>
      </c>
      <c r="B1685" s="22" t="b">
        <f t="shared" si="420"/>
        <v>0</v>
      </c>
      <c r="C1685" s="22" t="b">
        <f t="shared" si="421"/>
        <v>0</v>
      </c>
      <c r="D1685" s="22" t="b">
        <f t="shared" si="422"/>
        <v>0</v>
      </c>
      <c r="E1685" s="22" t="b">
        <f t="shared" si="423"/>
        <v>0</v>
      </c>
      <c r="F1685" s="22" t="b">
        <f t="shared" si="418"/>
        <v>0</v>
      </c>
      <c r="G1685" s="22" t="b">
        <f t="shared" si="417"/>
        <v>0</v>
      </c>
      <c r="H1685" s="22" t="b">
        <f t="shared" si="424"/>
        <v>0</v>
      </c>
      <c r="I1685" s="22" t="b">
        <f t="shared" si="431"/>
        <v>0</v>
      </c>
      <c r="J1685" s="22" t="b">
        <f t="shared" si="425"/>
        <v>0</v>
      </c>
      <c r="K1685" s="3" t="str">
        <f>IF(AND(J1685,RIGHT(Y1685)="통"),Y1685,"")</f>
        <v/>
      </c>
      <c r="L1685" s="3" t="str">
        <f t="shared" si="426"/>
        <v/>
      </c>
      <c r="M1685" s="3" t="str">
        <f t="shared" si="427"/>
        <v/>
      </c>
      <c r="N1685" s="64" t="str">
        <f t="shared" si="432"/>
        <v/>
      </c>
      <c r="O1685" s="3" t="str">
        <f>IF(I1685,IF(I1686,CONCATENATE(Y1685,O1686),Y1685),"")</f>
        <v/>
      </c>
      <c r="P1685" s="19" t="str">
        <f>IF(G1685,O1685,IF(D1685,Y1685,""))</f>
        <v/>
      </c>
      <c r="Q1685" s="23">
        <f>_xlfn.XLOOKUP(R1685,summary!C1:C36,summary!B1:B36)</f>
        <v>43840</v>
      </c>
      <c r="R1685" s="24" t="str">
        <f t="shared" si="428"/>
        <v>보정동</v>
      </c>
      <c r="S1685" s="24" t="str">
        <f>IF(J1685,Y1685,S1684)</f>
        <v>보정33통</v>
      </c>
      <c r="T1685" s="24" t="str">
        <f>IF(J1685,P1686,T1684)</f>
        <v>(보정동, 용인보정 꿈에그린아파트)</v>
      </c>
      <c r="U1685" s="24" t="str">
        <f t="shared" si="429"/>
        <v>보정</v>
      </c>
      <c r="V1685" s="25">
        <f>IF(J1685,M1685,V1684)</f>
        <v>33</v>
      </c>
      <c r="W1685" s="25">
        <f t="shared" si="430"/>
        <v>7</v>
      </c>
      <c r="X1685" s="26"/>
      <c r="Y1685" s="7"/>
      <c r="Z1685" s="2" t="s">
        <v>110</v>
      </c>
      <c r="AA1685" s="2" t="s">
        <v>1965</v>
      </c>
      <c r="AB1685" s="5"/>
      <c r="AC1685" s="5"/>
      <c r="AD1685" s="5"/>
      <c r="AE1685" s="5"/>
      <c r="AF1685" s="5"/>
      <c r="AG1685" s="5"/>
    </row>
    <row r="1686" spans="1:33" ht="15.95" customHeight="1" x14ac:dyDescent="0.3">
      <c r="A1686" s="22" t="b">
        <f t="shared" si="419"/>
        <v>0</v>
      </c>
      <c r="B1686" s="22" t="b">
        <f t="shared" si="420"/>
        <v>0</v>
      </c>
      <c r="C1686" s="22" t="b">
        <f t="shared" si="421"/>
        <v>0</v>
      </c>
      <c r="D1686" s="22" t="b">
        <f t="shared" si="422"/>
        <v>0</v>
      </c>
      <c r="E1686" s="22" t="b">
        <f t="shared" si="423"/>
        <v>0</v>
      </c>
      <c r="F1686" s="22" t="b">
        <f t="shared" si="418"/>
        <v>0</v>
      </c>
      <c r="G1686" s="22" t="b">
        <f t="shared" si="417"/>
        <v>0</v>
      </c>
      <c r="H1686" s="22" t="b">
        <f t="shared" si="424"/>
        <v>0</v>
      </c>
      <c r="I1686" s="22" t="b">
        <f t="shared" si="431"/>
        <v>0</v>
      </c>
      <c r="J1686" s="22" t="b">
        <f t="shared" si="425"/>
        <v>0</v>
      </c>
      <c r="K1686" s="3" t="str">
        <f>IF(AND(J1686,RIGHT(Y1686)="통"),Y1686,"")</f>
        <v/>
      </c>
      <c r="L1686" s="3" t="str">
        <f t="shared" si="426"/>
        <v/>
      </c>
      <c r="M1686" s="3" t="str">
        <f t="shared" si="427"/>
        <v/>
      </c>
      <c r="N1686" s="64" t="str">
        <f t="shared" si="432"/>
        <v/>
      </c>
      <c r="O1686" s="3" t="str">
        <f>IF(I1686,IF(I1687,CONCATENATE(Y1686,O1687),Y1686),"")</f>
        <v/>
      </c>
      <c r="P1686" s="19" t="str">
        <f>IF(G1686,O1686,IF(D1686,Y1686,""))</f>
        <v/>
      </c>
      <c r="Q1686" s="23">
        <f>_xlfn.XLOOKUP(R1686,summary!C1:C36,summary!B1:B36)</f>
        <v>43840</v>
      </c>
      <c r="R1686" s="24" t="str">
        <f t="shared" si="428"/>
        <v>보정동</v>
      </c>
      <c r="S1686" s="24" t="str">
        <f>IF(J1686,Y1686,S1685)</f>
        <v>보정33통</v>
      </c>
      <c r="T1686" s="24" t="str">
        <f>IF(J1686,P1687,T1685)</f>
        <v>(보정동, 용인보정 꿈에그린아파트)</v>
      </c>
      <c r="U1686" s="24" t="str">
        <f t="shared" si="429"/>
        <v>보정</v>
      </c>
      <c r="V1686" s="25">
        <f>IF(J1686,M1686,V1685)</f>
        <v>33</v>
      </c>
      <c r="W1686" s="25">
        <f t="shared" si="430"/>
        <v>8</v>
      </c>
      <c r="X1686" s="26"/>
      <c r="Y1686" s="7"/>
      <c r="Z1686" s="2" t="s">
        <v>112</v>
      </c>
      <c r="AA1686" s="2" t="s">
        <v>1966</v>
      </c>
      <c r="AB1686" s="5"/>
      <c r="AC1686" s="5"/>
      <c r="AD1686" s="5"/>
      <c r="AE1686" s="5"/>
      <c r="AF1686" s="5"/>
      <c r="AG1686" s="5"/>
    </row>
    <row r="1687" spans="1:33" ht="15.95" customHeight="1" x14ac:dyDescent="0.3">
      <c r="A1687" s="22" t="b">
        <f t="shared" si="419"/>
        <v>0</v>
      </c>
      <c r="B1687" s="22" t="b">
        <f t="shared" si="420"/>
        <v>0</v>
      </c>
      <c r="C1687" s="22" t="b">
        <f t="shared" si="421"/>
        <v>0</v>
      </c>
      <c r="D1687" s="22" t="b">
        <f t="shared" si="422"/>
        <v>0</v>
      </c>
      <c r="E1687" s="22" t="b">
        <f t="shared" si="423"/>
        <v>0</v>
      </c>
      <c r="F1687" s="22" t="b">
        <f t="shared" si="418"/>
        <v>0</v>
      </c>
      <c r="G1687" s="22" t="b">
        <f t="shared" si="417"/>
        <v>0</v>
      </c>
      <c r="H1687" s="22" t="b">
        <f t="shared" si="424"/>
        <v>0</v>
      </c>
      <c r="I1687" s="22" t="b">
        <f t="shared" si="431"/>
        <v>0</v>
      </c>
      <c r="J1687" s="22" t="b">
        <f t="shared" si="425"/>
        <v>0</v>
      </c>
      <c r="K1687" s="3" t="str">
        <f>IF(AND(J1687,RIGHT(Y1687)="통"),Y1687,"")</f>
        <v/>
      </c>
      <c r="L1687" s="3" t="str">
        <f t="shared" si="426"/>
        <v/>
      </c>
      <c r="M1687" s="3" t="str">
        <f t="shared" si="427"/>
        <v/>
      </c>
      <c r="N1687" s="64" t="str">
        <f t="shared" si="432"/>
        <v/>
      </c>
      <c r="O1687" s="3" t="str">
        <f>IF(I1687,IF(I1688,CONCATENATE(Y1687,O1688),Y1687),"")</f>
        <v/>
      </c>
      <c r="P1687" s="19" t="str">
        <f>IF(G1687,O1687,IF(D1687,Y1687,""))</f>
        <v/>
      </c>
      <c r="Q1687" s="23">
        <f>_xlfn.XLOOKUP(R1687,summary!C1:C36,summary!B1:B36)</f>
        <v>43840</v>
      </c>
      <c r="R1687" s="24" t="str">
        <f t="shared" si="428"/>
        <v>보정동</v>
      </c>
      <c r="S1687" s="24" t="str">
        <f>IF(J1687,Y1687,S1686)</f>
        <v>보정33통</v>
      </c>
      <c r="T1687" s="24" t="str">
        <f>IF(J1687,P1688,T1686)</f>
        <v>(보정동, 용인보정 꿈에그린아파트)</v>
      </c>
      <c r="U1687" s="24" t="str">
        <f t="shared" si="429"/>
        <v>보정</v>
      </c>
      <c r="V1687" s="25">
        <f>IF(J1687,M1687,V1686)</f>
        <v>33</v>
      </c>
      <c r="W1687" s="25">
        <f t="shared" si="430"/>
        <v>9</v>
      </c>
      <c r="X1687" s="26"/>
      <c r="Y1687" s="7"/>
      <c r="Z1687" s="2" t="s">
        <v>114</v>
      </c>
      <c r="AA1687" s="2" t="s">
        <v>1967</v>
      </c>
      <c r="AB1687" s="5"/>
      <c r="AC1687" s="5"/>
      <c r="AD1687" s="5"/>
      <c r="AE1687" s="5"/>
      <c r="AF1687" s="5"/>
      <c r="AG1687" s="5"/>
    </row>
    <row r="1688" spans="1:33" ht="15.95" customHeight="1" x14ac:dyDescent="0.3">
      <c r="A1688" s="22" t="b">
        <f t="shared" si="419"/>
        <v>0</v>
      </c>
      <c r="B1688" s="22" t="b">
        <f t="shared" si="420"/>
        <v>0</v>
      </c>
      <c r="C1688" s="22" t="b">
        <f t="shared" si="421"/>
        <v>0</v>
      </c>
      <c r="D1688" s="22" t="b">
        <f t="shared" si="422"/>
        <v>0</v>
      </c>
      <c r="E1688" s="22" t="b">
        <f t="shared" si="423"/>
        <v>0</v>
      </c>
      <c r="F1688" s="22" t="b">
        <f t="shared" si="418"/>
        <v>0</v>
      </c>
      <c r="G1688" s="22" t="b">
        <f t="shared" si="417"/>
        <v>0</v>
      </c>
      <c r="H1688" s="22" t="b">
        <f t="shared" si="424"/>
        <v>0</v>
      </c>
      <c r="I1688" s="22" t="b">
        <f t="shared" si="431"/>
        <v>0</v>
      </c>
      <c r="J1688" s="22" t="b">
        <f t="shared" si="425"/>
        <v>0</v>
      </c>
      <c r="K1688" s="3" t="str">
        <f>IF(AND(J1688,RIGHT(Y1688)="통"),Y1688,"")</f>
        <v/>
      </c>
      <c r="L1688" s="3" t="str">
        <f t="shared" si="426"/>
        <v/>
      </c>
      <c r="M1688" s="3" t="str">
        <f t="shared" si="427"/>
        <v/>
      </c>
      <c r="N1688" s="64" t="str">
        <f t="shared" si="432"/>
        <v/>
      </c>
      <c r="O1688" s="3" t="str">
        <f>IF(I1688,IF(I1689,CONCATENATE(Y1688,O1689),Y1688),"")</f>
        <v/>
      </c>
      <c r="P1688" s="19" t="str">
        <f>IF(G1688,O1688,IF(D1688,Y1688,""))</f>
        <v/>
      </c>
      <c r="Q1688" s="23">
        <f>_xlfn.XLOOKUP(R1688,summary!C1:C36,summary!B1:B36)</f>
        <v>43840</v>
      </c>
      <c r="R1688" s="24" t="str">
        <f t="shared" si="428"/>
        <v>보정동</v>
      </c>
      <c r="S1688" s="24" t="str">
        <f>IF(J1688,Y1688,S1687)</f>
        <v>보정33통</v>
      </c>
      <c r="T1688" s="24" t="str">
        <f>IF(J1688,P1689,T1687)</f>
        <v>(보정동, 용인보정 꿈에그린아파트)</v>
      </c>
      <c r="U1688" s="24" t="str">
        <f t="shared" si="429"/>
        <v>보정</v>
      </c>
      <c r="V1688" s="25">
        <f>IF(J1688,M1688,V1687)</f>
        <v>33</v>
      </c>
      <c r="W1688" s="25">
        <f t="shared" si="430"/>
        <v>10</v>
      </c>
      <c r="X1688" s="26"/>
      <c r="Y1688" s="7"/>
      <c r="Z1688" s="2" t="s">
        <v>116</v>
      </c>
      <c r="AA1688" s="2" t="s">
        <v>1968</v>
      </c>
      <c r="AB1688" s="5"/>
      <c r="AC1688" s="5"/>
      <c r="AD1688" s="5"/>
      <c r="AE1688" s="5"/>
      <c r="AF1688" s="5"/>
      <c r="AG1688" s="5"/>
    </row>
    <row r="1689" spans="1:33" ht="15.95" customHeight="1" x14ac:dyDescent="0.3">
      <c r="A1689" s="22" t="b">
        <f t="shared" si="419"/>
        <v>0</v>
      </c>
      <c r="B1689" s="22" t="b">
        <f t="shared" si="420"/>
        <v>0</v>
      </c>
      <c r="C1689" s="22" t="b">
        <f t="shared" si="421"/>
        <v>0</v>
      </c>
      <c r="D1689" s="22" t="b">
        <f t="shared" si="422"/>
        <v>0</v>
      </c>
      <c r="E1689" s="22" t="b">
        <f t="shared" si="423"/>
        <v>0</v>
      </c>
      <c r="F1689" s="22" t="b">
        <f t="shared" si="418"/>
        <v>0</v>
      </c>
      <c r="G1689" s="22" t="b">
        <f t="shared" si="417"/>
        <v>0</v>
      </c>
      <c r="H1689" s="22" t="b">
        <f t="shared" si="424"/>
        <v>0</v>
      </c>
      <c r="I1689" s="22" t="b">
        <f t="shared" si="431"/>
        <v>0</v>
      </c>
      <c r="J1689" s="22" t="b">
        <f t="shared" si="425"/>
        <v>0</v>
      </c>
      <c r="K1689" s="3" t="str">
        <f>IF(AND(J1689,RIGHT(Y1689)="통"),Y1689,"")</f>
        <v/>
      </c>
      <c r="L1689" s="3" t="str">
        <f t="shared" si="426"/>
        <v/>
      </c>
      <c r="M1689" s="3" t="str">
        <f t="shared" si="427"/>
        <v/>
      </c>
      <c r="N1689" s="64" t="str">
        <f t="shared" si="432"/>
        <v/>
      </c>
      <c r="O1689" s="3" t="str">
        <f>IF(I1689,IF(I1690,CONCATENATE(Y1689,O1690),Y1689),"")</f>
        <v/>
      </c>
      <c r="P1689" s="19" t="str">
        <f>IF(G1689,O1689,IF(D1689,Y1689,""))</f>
        <v/>
      </c>
      <c r="Q1689" s="23" t="e">
        <f>_xlfn.XLOOKUP(R1689,summary!C1:C36,summary!B1:B36)</f>
        <v>#N/A</v>
      </c>
      <c r="R1689" s="24" t="str">
        <f t="shared" si="428"/>
        <v xml:space="preserve">  </v>
      </c>
      <c r="S1689" s="24" t="str">
        <f>IF(J1689,Y1689,S1688)</f>
        <v>보정33통</v>
      </c>
      <c r="T1689" s="24" t="str">
        <f>IF(J1689,P1690,T1688)</f>
        <v>(보정동, 용인보정 꿈에그린아파트)</v>
      </c>
      <c r="U1689" s="24" t="str">
        <f t="shared" si="429"/>
        <v>보정</v>
      </c>
      <c r="V1689" s="25">
        <f>IF(J1689,M1689,V1688)</f>
        <v>33</v>
      </c>
      <c r="W1689" s="24" t="str">
        <f t="shared" si="430"/>
        <v/>
      </c>
      <c r="X1689" s="21" t="s">
        <v>234</v>
      </c>
      <c r="Y1689" s="7"/>
      <c r="Z1689" s="7"/>
      <c r="AA1689" s="7"/>
      <c r="AB1689" s="5"/>
      <c r="AC1689" s="5"/>
      <c r="AD1689" s="5"/>
      <c r="AE1689" s="5"/>
      <c r="AF1689" s="5"/>
      <c r="AG1689" s="5"/>
    </row>
    <row r="1690" spans="1:33" ht="15.95" customHeight="1" x14ac:dyDescent="0.3">
      <c r="A1690" s="22" t="b">
        <f t="shared" si="419"/>
        <v>0</v>
      </c>
      <c r="B1690" s="22" t="b">
        <f t="shared" si="420"/>
        <v>0</v>
      </c>
      <c r="C1690" s="22" t="b">
        <f t="shared" si="421"/>
        <v>0</v>
      </c>
      <c r="D1690" s="22" t="b">
        <f t="shared" si="422"/>
        <v>0</v>
      </c>
      <c r="E1690" s="22" t="b">
        <f t="shared" si="423"/>
        <v>0</v>
      </c>
      <c r="F1690" s="22" t="b">
        <f t="shared" si="418"/>
        <v>0</v>
      </c>
      <c r="G1690" s="22" t="b">
        <f t="shared" si="417"/>
        <v>0</v>
      </c>
      <c r="H1690" s="22" t="b">
        <f t="shared" si="424"/>
        <v>0</v>
      </c>
      <c r="I1690" s="22" t="b">
        <f t="shared" si="431"/>
        <v>0</v>
      </c>
      <c r="J1690" s="22" t="b">
        <f t="shared" si="425"/>
        <v>0</v>
      </c>
      <c r="K1690" s="3" t="str">
        <f>IF(AND(J1690,RIGHT(Y1690)="통"),Y1690,"")</f>
        <v/>
      </c>
      <c r="L1690" s="3" t="str">
        <f t="shared" si="426"/>
        <v/>
      </c>
      <c r="M1690" s="3" t="str">
        <f t="shared" si="427"/>
        <v/>
      </c>
      <c r="N1690" s="64" t="str">
        <f t="shared" si="432"/>
        <v/>
      </c>
      <c r="O1690" s="3" t="str">
        <f>IF(I1690,IF(I1691,CONCATENATE(Y1690,O1691),Y1690),"")</f>
        <v/>
      </c>
      <c r="P1690" s="19" t="str">
        <f>IF(G1690,O1690,IF(D1690,Y1690,""))</f>
        <v/>
      </c>
      <c r="Q1690" s="23" t="e">
        <f>_xlfn.XLOOKUP(R1690,summary!C1:C36,summary!B1:B36)</f>
        <v>#N/A</v>
      </c>
      <c r="R1690" s="24" t="str">
        <f t="shared" si="428"/>
        <v xml:space="preserve">  </v>
      </c>
      <c r="S1690" s="24" t="str">
        <f>IF(J1690,Y1690,S1689)</f>
        <v>보정33통</v>
      </c>
      <c r="T1690" s="24" t="str">
        <f>IF(J1690,P1691,T1689)</f>
        <v>(보정동, 용인보정 꿈에그린아파트)</v>
      </c>
      <c r="U1690" s="24" t="str">
        <f t="shared" si="429"/>
        <v>보정</v>
      </c>
      <c r="V1690" s="25">
        <f>IF(J1690,M1690,V1689)</f>
        <v>33</v>
      </c>
      <c r="W1690" s="24" t="str">
        <f t="shared" si="430"/>
        <v/>
      </c>
      <c r="X1690" s="26"/>
      <c r="Y1690" s="7"/>
      <c r="Z1690" s="7"/>
      <c r="AA1690" s="7"/>
      <c r="AB1690" s="5"/>
      <c r="AC1690" s="5"/>
      <c r="AD1690" s="5"/>
      <c r="AE1690" s="5"/>
      <c r="AF1690" s="5"/>
      <c r="AG1690" s="5"/>
    </row>
    <row r="1691" spans="1:33" ht="15.95" customHeight="1" x14ac:dyDescent="0.3">
      <c r="A1691" s="22" t="b">
        <f t="shared" si="419"/>
        <v>0</v>
      </c>
      <c r="B1691" s="22" t="b">
        <f t="shared" si="420"/>
        <v>0</v>
      </c>
      <c r="C1691" s="22" t="b">
        <f t="shared" si="421"/>
        <v>0</v>
      </c>
      <c r="D1691" s="22" t="b">
        <f t="shared" si="422"/>
        <v>0</v>
      </c>
      <c r="E1691" s="22" t="b">
        <f t="shared" si="423"/>
        <v>0</v>
      </c>
      <c r="F1691" s="22" t="b">
        <f t="shared" si="418"/>
        <v>0</v>
      </c>
      <c r="G1691" s="22" t="b">
        <f t="shared" si="417"/>
        <v>0</v>
      </c>
      <c r="H1691" s="22" t="b">
        <f t="shared" si="424"/>
        <v>0</v>
      </c>
      <c r="I1691" s="22" t="b">
        <f t="shared" si="431"/>
        <v>0</v>
      </c>
      <c r="J1691" s="22" t="b">
        <f t="shared" si="425"/>
        <v>0</v>
      </c>
      <c r="K1691" s="3" t="str">
        <f>IF(AND(J1691,RIGHT(Y1691)="통"),Y1691,"")</f>
        <v/>
      </c>
      <c r="L1691" s="3" t="str">
        <f t="shared" si="426"/>
        <v/>
      </c>
      <c r="M1691" s="3" t="str">
        <f t="shared" si="427"/>
        <v/>
      </c>
      <c r="N1691" s="64" t="str">
        <f t="shared" si="432"/>
        <v/>
      </c>
      <c r="O1691" s="3" t="str">
        <f>IF(I1691,IF(I1692,CONCATENATE(Y1691,O1692),Y1691),"")</f>
        <v/>
      </c>
      <c r="P1691" s="19" t="str">
        <f>IF(G1691,O1691,IF(D1691,Y1691,""))</f>
        <v/>
      </c>
      <c r="Q1691" s="23" t="e">
        <f>_xlfn.XLOOKUP(R1691,summary!C1:C36,summary!B1:B36)</f>
        <v>#N/A</v>
      </c>
      <c r="R1691" s="24" t="str">
        <f t="shared" si="428"/>
        <v xml:space="preserve">  </v>
      </c>
      <c r="S1691" s="24" t="str">
        <f>IF(J1691,Y1691,S1690)</f>
        <v>보정33통</v>
      </c>
      <c r="T1691" s="24" t="str">
        <f>IF(J1691,P1692,T1690)</f>
        <v>(보정동, 용인보정 꿈에그린아파트)</v>
      </c>
      <c r="U1691" s="24" t="str">
        <f t="shared" si="429"/>
        <v>보정</v>
      </c>
      <c r="V1691" s="25">
        <f>IF(J1691,M1691,V1690)</f>
        <v>33</v>
      </c>
      <c r="W1691" s="24" t="str">
        <f t="shared" si="430"/>
        <v/>
      </c>
      <c r="X1691" s="26"/>
      <c r="Y1691" s="7"/>
      <c r="Z1691" s="7"/>
      <c r="AA1691" s="7"/>
      <c r="AB1691" s="5"/>
      <c r="AC1691" s="5"/>
      <c r="AD1691" s="5"/>
      <c r="AE1691" s="5"/>
      <c r="AF1691" s="5"/>
      <c r="AG1691" s="5"/>
    </row>
    <row r="1692" spans="1:33" ht="15.95" customHeight="1" x14ac:dyDescent="0.3">
      <c r="A1692" s="22" t="b">
        <f t="shared" si="419"/>
        <v>1</v>
      </c>
      <c r="B1692" s="22" t="b">
        <f t="shared" si="420"/>
        <v>0</v>
      </c>
      <c r="C1692" s="22" t="b">
        <f t="shared" si="421"/>
        <v>0</v>
      </c>
      <c r="D1692" s="22" t="b">
        <f t="shared" si="422"/>
        <v>0</v>
      </c>
      <c r="E1692" s="22" t="b">
        <f t="shared" si="423"/>
        <v>0</v>
      </c>
      <c r="F1692" s="22" t="b">
        <f t="shared" si="418"/>
        <v>0</v>
      </c>
      <c r="G1692" s="22" t="b">
        <f t="shared" si="417"/>
        <v>0</v>
      </c>
      <c r="H1692" s="22" t="b">
        <f t="shared" si="424"/>
        <v>0</v>
      </c>
      <c r="I1692" s="22" t="b">
        <f t="shared" si="431"/>
        <v>0</v>
      </c>
      <c r="J1692" s="22" t="b">
        <f t="shared" si="425"/>
        <v>1</v>
      </c>
      <c r="K1692" s="3" t="str">
        <f>IF(AND(J1692,RIGHT(Y1692)="통"),Y1692,"")</f>
        <v/>
      </c>
      <c r="L1692" s="3" t="str">
        <f t="shared" si="426"/>
        <v/>
      </c>
      <c r="M1692" s="3" t="str">
        <f t="shared" si="427"/>
        <v/>
      </c>
      <c r="N1692" s="64" t="str">
        <f t="shared" si="432"/>
        <v/>
      </c>
      <c r="O1692" s="3" t="str">
        <f>IF(I1692,IF(I1693,CONCATENATE(Y1692,O1693),Y1692),"")</f>
        <v/>
      </c>
      <c r="P1692" s="19" t="str">
        <f>IF(G1692,O1692,IF(D1692,Y1692,""))</f>
        <v/>
      </c>
      <c r="Q1692" s="23" t="e">
        <f>_xlfn.XLOOKUP(R1692,summary!C1:C36,summary!B1:B36)</f>
        <v>#N/A</v>
      </c>
      <c r="R1692" s="24" t="str">
        <f t="shared" si="428"/>
        <v>읍 면 동</v>
      </c>
      <c r="S1692" s="24" t="str">
        <f>IF(J1692,Y1692,S1691)</f>
        <v>통 리 명</v>
      </c>
      <c r="T1692" s="24" t="str">
        <f>IF(J1692,P1693,T1691)</f>
        <v/>
      </c>
      <c r="U1692" s="25" t="str">
        <f t="shared" si="429"/>
        <v/>
      </c>
      <c r="V1692" s="24" t="str">
        <f>IF(J1692,M1692,V1691)</f>
        <v/>
      </c>
      <c r="W1692" s="24" t="str">
        <f t="shared" si="430"/>
        <v/>
      </c>
      <c r="X1692" s="21" t="s">
        <v>141</v>
      </c>
      <c r="Y1692" s="2" t="s">
        <v>142</v>
      </c>
      <c r="Z1692" s="2" t="s">
        <v>74</v>
      </c>
      <c r="AA1692" s="2" t="s">
        <v>143</v>
      </c>
      <c r="AB1692" s="5"/>
      <c r="AC1692" s="5"/>
      <c r="AD1692" s="5"/>
      <c r="AE1692" s="5"/>
      <c r="AF1692" s="5"/>
      <c r="AG1692" s="5"/>
    </row>
    <row r="1693" spans="1:33" ht="15.95" customHeight="1" x14ac:dyDescent="0.3">
      <c r="A1693" s="22" t="b">
        <f t="shared" si="419"/>
        <v>1</v>
      </c>
      <c r="B1693" s="22" t="b">
        <f t="shared" si="420"/>
        <v>0</v>
      </c>
      <c r="C1693" s="22" t="b">
        <f t="shared" si="421"/>
        <v>0</v>
      </c>
      <c r="D1693" s="22" t="b">
        <f t="shared" si="422"/>
        <v>0</v>
      </c>
      <c r="E1693" s="22" t="b">
        <f t="shared" si="423"/>
        <v>0</v>
      </c>
      <c r="F1693" s="22" t="b">
        <f t="shared" si="418"/>
        <v>0</v>
      </c>
      <c r="G1693" s="22" t="b">
        <f t="shared" si="417"/>
        <v>0</v>
      </c>
      <c r="H1693" s="22" t="b">
        <f t="shared" si="424"/>
        <v>0</v>
      </c>
      <c r="I1693" s="22" t="b">
        <f t="shared" si="431"/>
        <v>0</v>
      </c>
      <c r="J1693" s="22" t="b">
        <f t="shared" si="425"/>
        <v>1</v>
      </c>
      <c r="K1693" s="3" t="str">
        <f>IF(AND(J1693,RIGHT(Y1693)="통"),Y1693,"")</f>
        <v>보정34통</v>
      </c>
      <c r="L1693" s="3" t="str">
        <f t="shared" si="426"/>
        <v>34</v>
      </c>
      <c r="M1693" s="22">
        <f t="shared" si="427"/>
        <v>34</v>
      </c>
      <c r="N1693" s="64" t="str">
        <f t="shared" si="432"/>
        <v>보정</v>
      </c>
      <c r="O1693" s="3" t="str">
        <f>IF(I1693,IF(I1694,CONCATENATE(Y1693,O1694),Y1693),"")</f>
        <v/>
      </c>
      <c r="P1693" s="19" t="str">
        <f>IF(G1693,O1693,IF(D1693,Y1693,""))</f>
        <v/>
      </c>
      <c r="Q1693" s="23">
        <f>_xlfn.XLOOKUP(R1693,summary!C1:C36,summary!B1:B36)</f>
        <v>43840</v>
      </c>
      <c r="R1693" s="24" t="str">
        <f t="shared" si="428"/>
        <v>보정동</v>
      </c>
      <c r="S1693" s="24" t="str">
        <f>IF(J1693,Y1693,S1692)</f>
        <v>보정34통</v>
      </c>
      <c r="T1693" s="24" t="str">
        <f>IF(J1693,P1694,T1692)</f>
        <v>(보정동)</v>
      </c>
      <c r="U1693" s="24" t="str">
        <f t="shared" si="429"/>
        <v>보정</v>
      </c>
      <c r="V1693" s="25">
        <f>IF(J1693,M1693,V1692)</f>
        <v>34</v>
      </c>
      <c r="W1693" s="25">
        <f t="shared" si="430"/>
        <v>1</v>
      </c>
      <c r="X1693" s="21" t="s">
        <v>40</v>
      </c>
      <c r="Y1693" s="2" t="s">
        <v>1969</v>
      </c>
      <c r="Z1693" s="2" t="s">
        <v>79</v>
      </c>
      <c r="AA1693" s="2" t="s">
        <v>1970</v>
      </c>
      <c r="AB1693" s="5"/>
      <c r="AC1693" s="5"/>
      <c r="AD1693" s="5"/>
      <c r="AE1693" s="5"/>
      <c r="AF1693" s="5"/>
      <c r="AG1693" s="5"/>
    </row>
    <row r="1694" spans="1:33" ht="15.95" customHeight="1" x14ac:dyDescent="0.3">
      <c r="A1694" s="22" t="b">
        <f t="shared" si="419"/>
        <v>1</v>
      </c>
      <c r="B1694" s="22" t="b">
        <f t="shared" si="420"/>
        <v>1</v>
      </c>
      <c r="C1694" s="22" t="b">
        <f t="shared" si="421"/>
        <v>1</v>
      </c>
      <c r="D1694" s="22" t="b">
        <f t="shared" si="422"/>
        <v>1</v>
      </c>
      <c r="E1694" s="22" t="b">
        <f t="shared" si="423"/>
        <v>1</v>
      </c>
      <c r="F1694" s="22" t="b">
        <f t="shared" si="418"/>
        <v>0</v>
      </c>
      <c r="G1694" s="22" t="b">
        <f t="shared" ref="G1694:G1757" si="433">AND(B1694,F1694)</f>
        <v>0</v>
      </c>
      <c r="H1694" s="22" t="b">
        <f t="shared" si="424"/>
        <v>0</v>
      </c>
      <c r="I1694" s="22" t="b">
        <f t="shared" si="431"/>
        <v>0</v>
      </c>
      <c r="J1694" s="22" t="b">
        <f t="shared" si="425"/>
        <v>0</v>
      </c>
      <c r="K1694" s="3" t="str">
        <f>IF(AND(J1694,RIGHT(Y1694)="통"),Y1694,"")</f>
        <v/>
      </c>
      <c r="L1694" s="3" t="str">
        <f t="shared" si="426"/>
        <v/>
      </c>
      <c r="M1694" s="3" t="str">
        <f t="shared" si="427"/>
        <v/>
      </c>
      <c r="N1694" s="64" t="str">
        <f t="shared" si="432"/>
        <v/>
      </c>
      <c r="O1694" s="3" t="str">
        <f>IF(I1694,IF(I1695,CONCATENATE(Y1694,O1695),Y1694),"")</f>
        <v/>
      </c>
      <c r="P1694" s="19" t="str">
        <f>IF(G1694,O1694,IF(D1694,Y1694,""))</f>
        <v>(보정동)</v>
      </c>
      <c r="Q1694" s="23">
        <f>_xlfn.XLOOKUP(R1694,summary!C1:C36,summary!B1:B36)</f>
        <v>43840</v>
      </c>
      <c r="R1694" s="24" t="str">
        <f t="shared" si="428"/>
        <v>보정동</v>
      </c>
      <c r="S1694" s="24" t="str">
        <f>IF(J1694,Y1694,S1693)</f>
        <v>보정34통</v>
      </c>
      <c r="T1694" s="24" t="str">
        <f>IF(J1694,P1695,T1693)</f>
        <v>(보정동)</v>
      </c>
      <c r="U1694" s="24" t="str">
        <f t="shared" si="429"/>
        <v>보정</v>
      </c>
      <c r="V1694" s="25">
        <f>IF(J1694,M1694,V1693)</f>
        <v>34</v>
      </c>
      <c r="W1694" s="24" t="str">
        <f t="shared" si="430"/>
        <v/>
      </c>
      <c r="X1694" s="26"/>
      <c r="Y1694" s="2" t="s">
        <v>1953</v>
      </c>
      <c r="Z1694" s="7"/>
      <c r="AA1694" s="7"/>
      <c r="AB1694" s="5"/>
      <c r="AC1694" s="5"/>
      <c r="AD1694" s="5"/>
      <c r="AE1694" s="5"/>
      <c r="AF1694" s="5"/>
      <c r="AG1694" s="5"/>
    </row>
    <row r="1695" spans="1:33" ht="15.95" customHeight="1" x14ac:dyDescent="0.3">
      <c r="A1695" s="22" t="b">
        <f t="shared" si="419"/>
        <v>0</v>
      </c>
      <c r="B1695" s="22" t="b">
        <f t="shared" si="420"/>
        <v>0</v>
      </c>
      <c r="C1695" s="22" t="b">
        <f t="shared" si="421"/>
        <v>0</v>
      </c>
      <c r="D1695" s="22" t="b">
        <f t="shared" si="422"/>
        <v>0</v>
      </c>
      <c r="E1695" s="22" t="b">
        <f t="shared" si="423"/>
        <v>0</v>
      </c>
      <c r="F1695" s="22" t="b">
        <f t="shared" si="418"/>
        <v>0</v>
      </c>
      <c r="G1695" s="22" t="b">
        <f t="shared" si="433"/>
        <v>0</v>
      </c>
      <c r="H1695" s="22" t="b">
        <f t="shared" si="424"/>
        <v>0</v>
      </c>
      <c r="I1695" s="22" t="b">
        <f t="shared" si="431"/>
        <v>0</v>
      </c>
      <c r="J1695" s="22" t="b">
        <f t="shared" si="425"/>
        <v>0</v>
      </c>
      <c r="K1695" s="3" t="str">
        <f>IF(AND(J1695,RIGHT(Y1695)="통"),Y1695,"")</f>
        <v/>
      </c>
      <c r="L1695" s="3" t="str">
        <f t="shared" si="426"/>
        <v/>
      </c>
      <c r="M1695" s="3" t="str">
        <f t="shared" si="427"/>
        <v/>
      </c>
      <c r="N1695" s="64" t="str">
        <f t="shared" si="432"/>
        <v/>
      </c>
      <c r="O1695" s="3" t="str">
        <f>IF(I1695,IF(I1696,CONCATENATE(Y1695,O1696),Y1695),"")</f>
        <v/>
      </c>
      <c r="P1695" s="19" t="str">
        <f>IF(G1695,O1695,IF(D1695,Y1695,""))</f>
        <v/>
      </c>
      <c r="Q1695" s="23">
        <f>_xlfn.XLOOKUP(R1695,summary!C1:C36,summary!B1:B36)</f>
        <v>43840</v>
      </c>
      <c r="R1695" s="24" t="str">
        <f t="shared" si="428"/>
        <v>보정동</v>
      </c>
      <c r="S1695" s="24" t="str">
        <f>IF(J1695,Y1695,S1694)</f>
        <v>보정34통</v>
      </c>
      <c r="T1695" s="24" t="str">
        <f>IF(J1695,P1696,T1694)</f>
        <v>(보정동)</v>
      </c>
      <c r="U1695" s="24" t="str">
        <f t="shared" si="429"/>
        <v>보정</v>
      </c>
      <c r="V1695" s="25">
        <f>IF(J1695,M1695,V1694)</f>
        <v>34</v>
      </c>
      <c r="W1695" s="24" t="str">
        <f t="shared" si="430"/>
        <v/>
      </c>
      <c r="X1695" s="26"/>
      <c r="Y1695" s="7"/>
      <c r="Z1695" s="7"/>
      <c r="AA1695" s="7"/>
      <c r="AB1695" s="5"/>
      <c r="AC1695" s="5"/>
      <c r="AD1695" s="5"/>
      <c r="AE1695" s="5"/>
      <c r="AF1695" s="5"/>
      <c r="AG1695" s="5"/>
    </row>
    <row r="1696" spans="1:33" ht="15.95" customHeight="1" x14ac:dyDescent="0.3">
      <c r="A1696" s="22" t="b">
        <f t="shared" si="419"/>
        <v>1</v>
      </c>
      <c r="B1696" s="22" t="b">
        <f t="shared" si="420"/>
        <v>0</v>
      </c>
      <c r="C1696" s="22" t="b">
        <f t="shared" si="421"/>
        <v>0</v>
      </c>
      <c r="D1696" s="22" t="b">
        <f t="shared" si="422"/>
        <v>0</v>
      </c>
      <c r="E1696" s="22" t="b">
        <f t="shared" si="423"/>
        <v>0</v>
      </c>
      <c r="F1696" s="22" t="b">
        <f t="shared" si="418"/>
        <v>0</v>
      </c>
      <c r="G1696" s="22" t="b">
        <f t="shared" si="433"/>
        <v>0</v>
      </c>
      <c r="H1696" s="22" t="b">
        <f t="shared" si="424"/>
        <v>0</v>
      </c>
      <c r="I1696" s="22" t="b">
        <f t="shared" si="431"/>
        <v>0</v>
      </c>
      <c r="J1696" s="22" t="b">
        <f t="shared" si="425"/>
        <v>1</v>
      </c>
      <c r="K1696" s="3" t="str">
        <f>IF(AND(J1696,RIGHT(Y1696)="통"),Y1696,"")</f>
        <v>보정35통</v>
      </c>
      <c r="L1696" s="3" t="str">
        <f t="shared" si="426"/>
        <v>35</v>
      </c>
      <c r="M1696" s="22">
        <f t="shared" si="427"/>
        <v>35</v>
      </c>
      <c r="N1696" s="64" t="str">
        <f t="shared" si="432"/>
        <v>보정</v>
      </c>
      <c r="O1696" s="3" t="str">
        <f>IF(I1696,IF(I1697,CONCATENATE(Y1696,O1697),Y1696),"")</f>
        <v/>
      </c>
      <c r="P1696" s="19" t="str">
        <f>IF(G1696,O1696,IF(D1696,Y1696,""))</f>
        <v/>
      </c>
      <c r="Q1696" s="23">
        <f>_xlfn.XLOOKUP(R1696,summary!C1:C36,summary!B1:B36)</f>
        <v>43840</v>
      </c>
      <c r="R1696" s="24" t="str">
        <f t="shared" si="428"/>
        <v>보정동</v>
      </c>
      <c r="S1696" s="24" t="str">
        <f>IF(J1696,Y1696,S1695)</f>
        <v>보정35통</v>
      </c>
      <c r="T1696" s="24" t="str">
        <f>IF(J1696,P1697,T1695)</f>
        <v>(보정동)</v>
      </c>
      <c r="U1696" s="24" t="str">
        <f t="shared" si="429"/>
        <v>보정</v>
      </c>
      <c r="V1696" s="25">
        <f>IF(J1696,M1696,V1695)</f>
        <v>35</v>
      </c>
      <c r="W1696" s="25">
        <f t="shared" si="430"/>
        <v>1</v>
      </c>
      <c r="X1696" s="26"/>
      <c r="Y1696" s="2" t="s">
        <v>1971</v>
      </c>
      <c r="Z1696" s="2" t="s">
        <v>79</v>
      </c>
      <c r="AA1696" s="2" t="s">
        <v>1972</v>
      </c>
      <c r="AB1696" s="5"/>
      <c r="AC1696" s="5"/>
      <c r="AD1696" s="5"/>
      <c r="AE1696" s="5"/>
      <c r="AF1696" s="5"/>
      <c r="AG1696" s="5"/>
    </row>
    <row r="1697" spans="1:33" ht="15.95" customHeight="1" x14ac:dyDescent="0.3">
      <c r="A1697" s="22" t="b">
        <f t="shared" si="419"/>
        <v>1</v>
      </c>
      <c r="B1697" s="22" t="b">
        <f t="shared" si="420"/>
        <v>1</v>
      </c>
      <c r="C1697" s="22" t="b">
        <f t="shared" si="421"/>
        <v>1</v>
      </c>
      <c r="D1697" s="22" t="b">
        <f t="shared" si="422"/>
        <v>1</v>
      </c>
      <c r="E1697" s="22" t="b">
        <f t="shared" si="423"/>
        <v>1</v>
      </c>
      <c r="F1697" s="22" t="b">
        <f t="shared" si="418"/>
        <v>0</v>
      </c>
      <c r="G1697" s="22" t="b">
        <f t="shared" si="433"/>
        <v>0</v>
      </c>
      <c r="H1697" s="22" t="b">
        <f t="shared" si="424"/>
        <v>0</v>
      </c>
      <c r="I1697" s="22" t="b">
        <f t="shared" si="431"/>
        <v>0</v>
      </c>
      <c r="J1697" s="22" t="b">
        <f t="shared" si="425"/>
        <v>0</v>
      </c>
      <c r="K1697" s="3" t="str">
        <f>IF(AND(J1697,RIGHT(Y1697)="통"),Y1697,"")</f>
        <v/>
      </c>
      <c r="L1697" s="3" t="str">
        <f t="shared" si="426"/>
        <v/>
      </c>
      <c r="M1697" s="3" t="str">
        <f t="shared" si="427"/>
        <v/>
      </c>
      <c r="N1697" s="64" t="str">
        <f t="shared" si="432"/>
        <v/>
      </c>
      <c r="O1697" s="3" t="str">
        <f>IF(I1697,IF(I1698,CONCATENATE(Y1697,O1698),Y1697),"")</f>
        <v/>
      </c>
      <c r="P1697" s="19" t="str">
        <f>IF(G1697,O1697,IF(D1697,Y1697,""))</f>
        <v>(보정동)</v>
      </c>
      <c r="Q1697" s="23">
        <f>_xlfn.XLOOKUP(R1697,summary!C1:C36,summary!B1:B36)</f>
        <v>43840</v>
      </c>
      <c r="R1697" s="24" t="str">
        <f t="shared" si="428"/>
        <v>보정동</v>
      </c>
      <c r="S1697" s="24" t="str">
        <f>IF(J1697,Y1697,S1696)</f>
        <v>보정35통</v>
      </c>
      <c r="T1697" s="24" t="str">
        <f>IF(J1697,P1698,T1696)</f>
        <v>(보정동)</v>
      </c>
      <c r="U1697" s="24" t="str">
        <f t="shared" si="429"/>
        <v>보정</v>
      </c>
      <c r="V1697" s="25">
        <f>IF(J1697,M1697,V1696)</f>
        <v>35</v>
      </c>
      <c r="W1697" s="24" t="str">
        <f t="shared" si="430"/>
        <v/>
      </c>
      <c r="X1697" s="26"/>
      <c r="Y1697" s="2" t="s">
        <v>1953</v>
      </c>
      <c r="Z1697" s="7"/>
      <c r="AA1697" s="7"/>
      <c r="AB1697" s="5"/>
      <c r="AC1697" s="5"/>
      <c r="AD1697" s="5"/>
      <c r="AE1697" s="5"/>
      <c r="AF1697" s="5"/>
      <c r="AG1697" s="5"/>
    </row>
    <row r="1698" spans="1:33" ht="15.95" customHeight="1" x14ac:dyDescent="0.3">
      <c r="A1698" s="22" t="b">
        <f t="shared" si="419"/>
        <v>1</v>
      </c>
      <c r="B1698" s="22" t="b">
        <f t="shared" si="420"/>
        <v>0</v>
      </c>
      <c r="C1698" s="22" t="b">
        <f t="shared" si="421"/>
        <v>0</v>
      </c>
      <c r="D1698" s="22" t="b">
        <f t="shared" si="422"/>
        <v>0</v>
      </c>
      <c r="E1698" s="22" t="b">
        <f t="shared" si="423"/>
        <v>0</v>
      </c>
      <c r="F1698" s="22" t="b">
        <f t="shared" si="418"/>
        <v>0</v>
      </c>
      <c r="G1698" s="22" t="b">
        <f t="shared" si="433"/>
        <v>0</v>
      </c>
      <c r="H1698" s="22" t="b">
        <f t="shared" si="424"/>
        <v>0</v>
      </c>
      <c r="I1698" s="22" t="b">
        <f t="shared" si="431"/>
        <v>0</v>
      </c>
      <c r="J1698" s="22" t="b">
        <f t="shared" si="425"/>
        <v>1</v>
      </c>
      <c r="K1698" s="3" t="str">
        <f>IF(AND(J1698,RIGHT(Y1698)="통"),Y1698,"")</f>
        <v>보정36통</v>
      </c>
      <c r="L1698" s="3" t="str">
        <f t="shared" si="426"/>
        <v>36</v>
      </c>
      <c r="M1698" s="22">
        <f t="shared" si="427"/>
        <v>36</v>
      </c>
      <c r="N1698" s="64" t="str">
        <f t="shared" si="432"/>
        <v>보정</v>
      </c>
      <c r="O1698" s="3" t="str">
        <f>IF(I1698,IF(I1699,CONCATENATE(Y1698,O1699),Y1698),"")</f>
        <v/>
      </c>
      <c r="P1698" s="19" t="str">
        <f>IF(G1698,O1698,IF(D1698,Y1698,""))</f>
        <v/>
      </c>
      <c r="Q1698" s="23">
        <f>_xlfn.XLOOKUP(R1698,summary!C1:C36,summary!B1:B36)</f>
        <v>43840</v>
      </c>
      <c r="R1698" s="24" t="str">
        <f t="shared" si="428"/>
        <v>보정동</v>
      </c>
      <c r="S1698" s="24" t="str">
        <f>IF(J1698,Y1698,S1697)</f>
        <v>보정36통</v>
      </c>
      <c r="T1698" s="24" t="str">
        <f>IF(J1698,P1699,T1697)</f>
        <v>(보정동, 보정동 샬레 파인 비스타)</v>
      </c>
      <c r="U1698" s="24" t="str">
        <f t="shared" si="429"/>
        <v>보정</v>
      </c>
      <c r="V1698" s="25">
        <f>IF(J1698,M1698,V1697)</f>
        <v>36</v>
      </c>
      <c r="W1698" s="25">
        <f t="shared" si="430"/>
        <v>1</v>
      </c>
      <c r="X1698" s="26"/>
      <c r="Y1698" s="2" t="s">
        <v>1973</v>
      </c>
      <c r="Z1698" s="2" t="s">
        <v>79</v>
      </c>
      <c r="AA1698" s="2" t="s">
        <v>1975</v>
      </c>
      <c r="AB1698" s="5"/>
      <c r="AC1698" s="5"/>
      <c r="AD1698" s="5"/>
      <c r="AE1698" s="5"/>
      <c r="AF1698" s="5"/>
      <c r="AG1698" s="5"/>
    </row>
    <row r="1699" spans="1:33" ht="15.95" customHeight="1" x14ac:dyDescent="0.3">
      <c r="A1699" s="22" t="b">
        <f t="shared" si="419"/>
        <v>1</v>
      </c>
      <c r="B1699" s="22" t="b">
        <f t="shared" si="420"/>
        <v>1</v>
      </c>
      <c r="C1699" s="22" t="b">
        <f t="shared" si="421"/>
        <v>0</v>
      </c>
      <c r="D1699" s="22" t="b">
        <f t="shared" si="422"/>
        <v>0</v>
      </c>
      <c r="E1699" s="22" t="b">
        <f t="shared" si="423"/>
        <v>1</v>
      </c>
      <c r="F1699" s="22" t="b">
        <f t="shared" si="418"/>
        <v>1</v>
      </c>
      <c r="G1699" s="22" t="b">
        <f t="shared" si="433"/>
        <v>1</v>
      </c>
      <c r="H1699" s="22" t="b">
        <f t="shared" si="424"/>
        <v>0</v>
      </c>
      <c r="I1699" s="22" t="b">
        <f t="shared" si="431"/>
        <v>1</v>
      </c>
      <c r="J1699" s="22" t="b">
        <f t="shared" si="425"/>
        <v>0</v>
      </c>
      <c r="K1699" s="3" t="str">
        <f>IF(AND(J1699,RIGHT(Y1699)="통"),Y1699,"")</f>
        <v/>
      </c>
      <c r="L1699" s="3" t="str">
        <f t="shared" si="426"/>
        <v/>
      </c>
      <c r="M1699" s="3" t="str">
        <f t="shared" si="427"/>
        <v/>
      </c>
      <c r="N1699" s="64" t="str">
        <f t="shared" si="432"/>
        <v/>
      </c>
      <c r="O1699" s="3" t="str">
        <f>IF(I1699,IF(I1700,CONCATENATE(Y1699,O1700),Y1699),"")</f>
        <v>(보정동, 보정동 샬레 파인 비스타)</v>
      </c>
      <c r="P1699" s="19" t="str">
        <f>IF(G1699,O1699,IF(D1699,Y1699,""))</f>
        <v>(보정동, 보정동 샬레 파인 비스타)</v>
      </c>
      <c r="Q1699" s="23">
        <f>_xlfn.XLOOKUP(R1699,summary!C1:C36,summary!B1:B36)</f>
        <v>43840</v>
      </c>
      <c r="R1699" s="24" t="str">
        <f t="shared" si="428"/>
        <v>보정동</v>
      </c>
      <c r="S1699" s="24" t="str">
        <f>IF(J1699,Y1699,S1698)</f>
        <v>보정36통</v>
      </c>
      <c r="T1699" s="24" t="str">
        <f>IF(J1699,P1700,T1698)</f>
        <v>(보정동, 보정동 샬레 파인 비스타)</v>
      </c>
      <c r="U1699" s="24" t="str">
        <f t="shared" si="429"/>
        <v>보정</v>
      </c>
      <c r="V1699" s="25">
        <f>IF(J1699,M1699,V1698)</f>
        <v>36</v>
      </c>
      <c r="W1699" s="25">
        <f t="shared" si="430"/>
        <v>2</v>
      </c>
      <c r="X1699" s="26"/>
      <c r="Y1699" s="2" t="s">
        <v>1600</v>
      </c>
      <c r="Z1699" s="2" t="s">
        <v>81</v>
      </c>
      <c r="AA1699" s="2" t="s">
        <v>1976</v>
      </c>
      <c r="AB1699" s="5"/>
      <c r="AC1699" s="5"/>
      <c r="AD1699" s="5"/>
      <c r="AE1699" s="5"/>
      <c r="AF1699" s="5"/>
      <c r="AG1699" s="5"/>
    </row>
    <row r="1700" spans="1:33" ht="15.95" customHeight="1" x14ac:dyDescent="0.3">
      <c r="A1700" s="22" t="b">
        <f t="shared" si="419"/>
        <v>1</v>
      </c>
      <c r="B1700" s="22" t="b">
        <f t="shared" si="420"/>
        <v>0</v>
      </c>
      <c r="C1700" s="22" t="b">
        <f t="shared" si="421"/>
        <v>0</v>
      </c>
      <c r="D1700" s="22" t="b">
        <f t="shared" si="422"/>
        <v>0</v>
      </c>
      <c r="E1700" s="22" t="b">
        <f t="shared" si="423"/>
        <v>0</v>
      </c>
      <c r="F1700" s="22" t="b">
        <f t="shared" si="418"/>
        <v>0</v>
      </c>
      <c r="G1700" s="22" t="b">
        <f t="shared" si="433"/>
        <v>0</v>
      </c>
      <c r="H1700" s="22" t="b">
        <f t="shared" si="424"/>
        <v>0</v>
      </c>
      <c r="I1700" s="22" t="b">
        <f t="shared" si="431"/>
        <v>1</v>
      </c>
      <c r="J1700" s="22" t="b">
        <f t="shared" si="425"/>
        <v>0</v>
      </c>
      <c r="K1700" s="3" t="str">
        <f>IF(AND(J1700,RIGHT(Y1700)="통"),Y1700,"")</f>
        <v/>
      </c>
      <c r="L1700" s="3" t="str">
        <f t="shared" si="426"/>
        <v/>
      </c>
      <c r="M1700" s="3" t="str">
        <f t="shared" si="427"/>
        <v/>
      </c>
      <c r="N1700" s="64" t="str">
        <f t="shared" si="432"/>
        <v/>
      </c>
      <c r="O1700" s="3" t="str">
        <f>IF(I1700,IF(I1701,CONCATENATE(Y1700,O1701),Y1700),"")</f>
        <v>보정동 샬레 파인 비스타)</v>
      </c>
      <c r="P1700" s="19" t="str">
        <f>IF(G1700,O1700,IF(D1700,Y1700,""))</f>
        <v/>
      </c>
      <c r="Q1700" s="23">
        <f>_xlfn.XLOOKUP(R1700,summary!C1:C36,summary!B1:B36)</f>
        <v>43840</v>
      </c>
      <c r="R1700" s="24" t="str">
        <f t="shared" si="428"/>
        <v>보정동</v>
      </c>
      <c r="S1700" s="24" t="str">
        <f>IF(J1700,Y1700,S1699)</f>
        <v>보정36통</v>
      </c>
      <c r="T1700" s="24" t="str">
        <f>IF(J1700,P1701,T1699)</f>
        <v>(보정동, 보정동 샬레 파인 비스타)</v>
      </c>
      <c r="U1700" s="24" t="str">
        <f t="shared" si="429"/>
        <v>보정</v>
      </c>
      <c r="V1700" s="25">
        <f>IF(J1700,M1700,V1699)</f>
        <v>36</v>
      </c>
      <c r="W1700" s="25">
        <f t="shared" si="430"/>
        <v>3</v>
      </c>
      <c r="X1700" s="26"/>
      <c r="Y1700" s="2" t="s">
        <v>1977</v>
      </c>
      <c r="Z1700" s="2" t="s">
        <v>83</v>
      </c>
      <c r="AA1700" s="2" t="s">
        <v>1978</v>
      </c>
      <c r="AB1700" s="5"/>
      <c r="AC1700" s="5"/>
      <c r="AD1700" s="5"/>
      <c r="AE1700" s="5"/>
      <c r="AF1700" s="5"/>
      <c r="AG1700" s="5"/>
    </row>
    <row r="1701" spans="1:33" ht="15.95" customHeight="1" x14ac:dyDescent="0.3">
      <c r="A1701" s="22" t="b">
        <f t="shared" si="419"/>
        <v>1</v>
      </c>
      <c r="B1701" s="22" t="b">
        <f t="shared" si="420"/>
        <v>0</v>
      </c>
      <c r="C1701" s="22" t="b">
        <f t="shared" si="421"/>
        <v>1</v>
      </c>
      <c r="D1701" s="22" t="b">
        <f t="shared" si="422"/>
        <v>0</v>
      </c>
      <c r="E1701" s="22" t="b">
        <f t="shared" si="423"/>
        <v>1</v>
      </c>
      <c r="F1701" s="22" t="b">
        <f t="shared" si="418"/>
        <v>1</v>
      </c>
      <c r="G1701" s="22" t="b">
        <f t="shared" si="433"/>
        <v>0</v>
      </c>
      <c r="H1701" s="22" t="b">
        <f t="shared" si="424"/>
        <v>1</v>
      </c>
      <c r="I1701" s="22" t="b">
        <f t="shared" si="431"/>
        <v>1</v>
      </c>
      <c r="J1701" s="22" t="b">
        <f t="shared" si="425"/>
        <v>0</v>
      </c>
      <c r="K1701" s="3" t="str">
        <f>IF(AND(J1701,RIGHT(Y1701)="통"),Y1701,"")</f>
        <v/>
      </c>
      <c r="L1701" s="3" t="str">
        <f t="shared" si="426"/>
        <v/>
      </c>
      <c r="M1701" s="3" t="str">
        <f t="shared" si="427"/>
        <v/>
      </c>
      <c r="N1701" s="64" t="str">
        <f t="shared" si="432"/>
        <v/>
      </c>
      <c r="O1701" s="3" t="str">
        <f>IF(I1701,IF(I1702,CONCATENATE(Y1701,O1702),Y1701),"")</f>
        <v>파인 비스타)</v>
      </c>
      <c r="P1701" s="19" t="str">
        <f>IF(G1701,O1701,IF(D1701,Y1701,""))</f>
        <v/>
      </c>
      <c r="Q1701" s="23">
        <f>_xlfn.XLOOKUP(R1701,summary!C1:C36,summary!B1:B36)</f>
        <v>43840</v>
      </c>
      <c r="R1701" s="24" t="str">
        <f t="shared" si="428"/>
        <v>보정동</v>
      </c>
      <c r="S1701" s="24" t="str">
        <f>IF(J1701,Y1701,S1700)</f>
        <v>보정36통</v>
      </c>
      <c r="T1701" s="24" t="str">
        <f>IF(J1701,P1702,T1700)</f>
        <v>(보정동, 보정동 샬레 파인 비스타)</v>
      </c>
      <c r="U1701" s="24" t="str">
        <f t="shared" si="429"/>
        <v>보정</v>
      </c>
      <c r="V1701" s="25">
        <f>IF(J1701,M1701,V1700)</f>
        <v>36</v>
      </c>
      <c r="W1701" s="25">
        <f t="shared" si="430"/>
        <v>4</v>
      </c>
      <c r="X1701" s="26"/>
      <c r="Y1701" s="2" t="s">
        <v>1979</v>
      </c>
      <c r="Z1701" s="2" t="s">
        <v>90</v>
      </c>
      <c r="AA1701" s="2" t="s">
        <v>1980</v>
      </c>
      <c r="AB1701" s="5"/>
      <c r="AC1701" s="5"/>
      <c r="AD1701" s="5"/>
      <c r="AE1701" s="5"/>
      <c r="AF1701" s="5"/>
      <c r="AG1701" s="5"/>
    </row>
    <row r="1702" spans="1:33" ht="15.95" customHeight="1" x14ac:dyDescent="0.3">
      <c r="A1702" s="22" t="b">
        <f t="shared" si="419"/>
        <v>0</v>
      </c>
      <c r="B1702" s="22" t="b">
        <f t="shared" si="420"/>
        <v>0</v>
      </c>
      <c r="C1702" s="22" t="b">
        <f t="shared" si="421"/>
        <v>0</v>
      </c>
      <c r="D1702" s="22" t="b">
        <f t="shared" si="422"/>
        <v>0</v>
      </c>
      <c r="E1702" s="22" t="b">
        <f t="shared" si="423"/>
        <v>0</v>
      </c>
      <c r="F1702" s="22" t="b">
        <f t="shared" si="418"/>
        <v>0</v>
      </c>
      <c r="G1702" s="22" t="b">
        <f t="shared" si="433"/>
        <v>0</v>
      </c>
      <c r="H1702" s="22" t="b">
        <f t="shared" si="424"/>
        <v>0</v>
      </c>
      <c r="I1702" s="22" t="b">
        <f t="shared" si="431"/>
        <v>0</v>
      </c>
      <c r="J1702" s="22" t="b">
        <f t="shared" si="425"/>
        <v>0</v>
      </c>
      <c r="K1702" s="3" t="str">
        <f>IF(AND(J1702,RIGHT(Y1702)="통"),Y1702,"")</f>
        <v/>
      </c>
      <c r="L1702" s="3" t="str">
        <f t="shared" si="426"/>
        <v/>
      </c>
      <c r="M1702" s="3" t="str">
        <f t="shared" si="427"/>
        <v/>
      </c>
      <c r="N1702" s="64" t="str">
        <f t="shared" si="432"/>
        <v/>
      </c>
      <c r="O1702" s="3" t="str">
        <f>IF(I1702,IF(I1703,CONCATENATE(Y1702,O1703),Y1702),"")</f>
        <v/>
      </c>
      <c r="P1702" s="19" t="str">
        <f>IF(G1702,O1702,IF(D1702,Y1702,""))</f>
        <v/>
      </c>
      <c r="Q1702" s="23">
        <f>_xlfn.XLOOKUP(R1702,summary!C1:C36,summary!B1:B36)</f>
        <v>43840</v>
      </c>
      <c r="R1702" s="24" t="str">
        <f t="shared" si="428"/>
        <v>보정동</v>
      </c>
      <c r="S1702" s="24" t="str">
        <f>IF(J1702,Y1702,S1701)</f>
        <v>보정36통</v>
      </c>
      <c r="T1702" s="24" t="str">
        <f>IF(J1702,P1703,T1701)</f>
        <v>(보정동, 보정동 샬레 파인 비스타)</v>
      </c>
      <c r="U1702" s="24" t="str">
        <f t="shared" si="429"/>
        <v>보정</v>
      </c>
      <c r="V1702" s="25">
        <f>IF(J1702,M1702,V1701)</f>
        <v>36</v>
      </c>
      <c r="W1702" s="25">
        <f t="shared" si="430"/>
        <v>5</v>
      </c>
      <c r="X1702" s="26"/>
      <c r="Y1702" s="7"/>
      <c r="Z1702" s="2" t="s">
        <v>106</v>
      </c>
      <c r="AA1702" s="2" t="s">
        <v>1981</v>
      </c>
      <c r="AB1702" s="5"/>
      <c r="AC1702" s="5"/>
      <c r="AD1702" s="5"/>
      <c r="AE1702" s="5"/>
      <c r="AF1702" s="5"/>
      <c r="AG1702" s="5"/>
    </row>
    <row r="1703" spans="1:33" ht="15.95" customHeight="1" x14ac:dyDescent="0.3">
      <c r="A1703" s="22" t="b">
        <f t="shared" si="419"/>
        <v>0</v>
      </c>
      <c r="B1703" s="22" t="b">
        <f t="shared" si="420"/>
        <v>0</v>
      </c>
      <c r="C1703" s="22" t="b">
        <f t="shared" si="421"/>
        <v>0</v>
      </c>
      <c r="D1703" s="22" t="b">
        <f t="shared" si="422"/>
        <v>0</v>
      </c>
      <c r="E1703" s="22" t="b">
        <f t="shared" si="423"/>
        <v>0</v>
      </c>
      <c r="F1703" s="22" t="b">
        <f t="shared" si="418"/>
        <v>0</v>
      </c>
      <c r="G1703" s="22" t="b">
        <f t="shared" si="433"/>
        <v>0</v>
      </c>
      <c r="H1703" s="22" t="b">
        <f t="shared" si="424"/>
        <v>0</v>
      </c>
      <c r="I1703" s="22" t="b">
        <f t="shared" si="431"/>
        <v>0</v>
      </c>
      <c r="J1703" s="22" t="b">
        <f t="shared" si="425"/>
        <v>0</v>
      </c>
      <c r="K1703" s="3" t="str">
        <f>IF(AND(J1703,RIGHT(Y1703)="통"),Y1703,"")</f>
        <v/>
      </c>
      <c r="L1703" s="3" t="str">
        <f t="shared" si="426"/>
        <v/>
      </c>
      <c r="M1703" s="3" t="str">
        <f t="shared" si="427"/>
        <v/>
      </c>
      <c r="N1703" s="64" t="str">
        <f t="shared" si="432"/>
        <v/>
      </c>
      <c r="O1703" s="3" t="str">
        <f>IF(I1703,IF(I1704,CONCATENATE(Y1703,O1704),Y1703),"")</f>
        <v/>
      </c>
      <c r="P1703" s="19" t="str">
        <f>IF(G1703,O1703,IF(D1703,Y1703,""))</f>
        <v/>
      </c>
      <c r="Q1703" s="23">
        <f>_xlfn.XLOOKUP(R1703,summary!C1:C36,summary!B1:B36)</f>
        <v>43840</v>
      </c>
      <c r="R1703" s="24" t="str">
        <f t="shared" si="428"/>
        <v>보정동</v>
      </c>
      <c r="S1703" s="24" t="str">
        <f>IF(J1703,Y1703,S1702)</f>
        <v>보정36통</v>
      </c>
      <c r="T1703" s="24" t="str">
        <f>IF(J1703,P1704,T1702)</f>
        <v>(보정동, 보정동 샬레 파인 비스타)</v>
      </c>
      <c r="U1703" s="24" t="str">
        <f t="shared" si="429"/>
        <v>보정</v>
      </c>
      <c r="V1703" s="25">
        <f>IF(J1703,M1703,V1702)</f>
        <v>36</v>
      </c>
      <c r="W1703" s="25">
        <f t="shared" si="430"/>
        <v>6</v>
      </c>
      <c r="X1703" s="26"/>
      <c r="Y1703" s="7"/>
      <c r="Z1703" s="2" t="s">
        <v>108</v>
      </c>
      <c r="AA1703" s="2" t="s">
        <v>1982</v>
      </c>
      <c r="AB1703" s="5"/>
      <c r="AC1703" s="5"/>
      <c r="AD1703" s="5"/>
      <c r="AE1703" s="5"/>
      <c r="AF1703" s="5"/>
      <c r="AG1703" s="5"/>
    </row>
    <row r="1704" spans="1:33" ht="15.95" customHeight="1" x14ac:dyDescent="0.3">
      <c r="A1704" s="22" t="b">
        <f t="shared" si="419"/>
        <v>0</v>
      </c>
      <c r="B1704" s="22" t="b">
        <f t="shared" si="420"/>
        <v>0</v>
      </c>
      <c r="C1704" s="22" t="b">
        <f t="shared" si="421"/>
        <v>0</v>
      </c>
      <c r="D1704" s="22" t="b">
        <f t="shared" si="422"/>
        <v>0</v>
      </c>
      <c r="E1704" s="22" t="b">
        <f t="shared" si="423"/>
        <v>0</v>
      </c>
      <c r="F1704" s="22" t="b">
        <f t="shared" si="418"/>
        <v>0</v>
      </c>
      <c r="G1704" s="22" t="b">
        <f t="shared" si="433"/>
        <v>0</v>
      </c>
      <c r="H1704" s="22" t="b">
        <f t="shared" si="424"/>
        <v>0</v>
      </c>
      <c r="I1704" s="22" t="b">
        <f t="shared" si="431"/>
        <v>0</v>
      </c>
      <c r="J1704" s="22" t="b">
        <f t="shared" si="425"/>
        <v>0</v>
      </c>
      <c r="K1704" s="3" t="str">
        <f>IF(AND(J1704,RIGHT(Y1704)="통"),Y1704,"")</f>
        <v/>
      </c>
      <c r="L1704" s="3" t="str">
        <f t="shared" si="426"/>
        <v/>
      </c>
      <c r="M1704" s="3" t="str">
        <f t="shared" si="427"/>
        <v/>
      </c>
      <c r="N1704" s="64" t="str">
        <f t="shared" si="432"/>
        <v/>
      </c>
      <c r="O1704" s="3" t="str">
        <f>IF(I1704,IF(I1705,CONCATENATE(Y1704,O1705),Y1704),"")</f>
        <v/>
      </c>
      <c r="P1704" s="19" t="str">
        <f>IF(G1704,O1704,IF(D1704,Y1704,""))</f>
        <v/>
      </c>
      <c r="Q1704" s="23">
        <f>_xlfn.XLOOKUP(R1704,summary!C1:C36,summary!B1:B36)</f>
        <v>43840</v>
      </c>
      <c r="R1704" s="24" t="str">
        <f t="shared" si="428"/>
        <v>보정동</v>
      </c>
      <c r="S1704" s="24" t="str">
        <f>IF(J1704,Y1704,S1703)</f>
        <v>보정36통</v>
      </c>
      <c r="T1704" s="24" t="str">
        <f>IF(J1704,P1705,T1703)</f>
        <v>(보정동, 보정동 샬레 파인 비스타)</v>
      </c>
      <c r="U1704" s="24" t="str">
        <f t="shared" si="429"/>
        <v>보정</v>
      </c>
      <c r="V1704" s="25">
        <f>IF(J1704,M1704,V1703)</f>
        <v>36</v>
      </c>
      <c r="W1704" s="25">
        <f t="shared" si="430"/>
        <v>7</v>
      </c>
      <c r="X1704" s="26"/>
      <c r="Y1704" s="7"/>
      <c r="Z1704" s="2" t="s">
        <v>110</v>
      </c>
      <c r="AA1704" s="2" t="s">
        <v>1983</v>
      </c>
      <c r="AB1704" s="5"/>
      <c r="AC1704" s="5"/>
      <c r="AD1704" s="5"/>
      <c r="AE1704" s="5"/>
      <c r="AF1704" s="5"/>
      <c r="AG1704" s="5"/>
    </row>
    <row r="1705" spans="1:33" ht="15.95" customHeight="1" x14ac:dyDescent="0.3">
      <c r="A1705" s="22" t="b">
        <f t="shared" si="419"/>
        <v>1</v>
      </c>
      <c r="B1705" s="22" t="b">
        <f t="shared" si="420"/>
        <v>0</v>
      </c>
      <c r="C1705" s="22" t="b">
        <f t="shared" si="421"/>
        <v>0</v>
      </c>
      <c r="D1705" s="22" t="b">
        <f t="shared" si="422"/>
        <v>0</v>
      </c>
      <c r="E1705" s="22" t="b">
        <f t="shared" si="423"/>
        <v>0</v>
      </c>
      <c r="F1705" s="22" t="b">
        <f t="shared" si="418"/>
        <v>0</v>
      </c>
      <c r="G1705" s="22" t="b">
        <f t="shared" si="433"/>
        <v>0</v>
      </c>
      <c r="H1705" s="22" t="b">
        <f t="shared" si="424"/>
        <v>0</v>
      </c>
      <c r="I1705" s="22" t="b">
        <f t="shared" si="431"/>
        <v>0</v>
      </c>
      <c r="J1705" s="22" t="b">
        <f t="shared" si="425"/>
        <v>1</v>
      </c>
      <c r="K1705" s="3" t="str">
        <f>IF(AND(J1705,RIGHT(Y1705)="통"),Y1705,"")</f>
        <v>보정37통</v>
      </c>
      <c r="L1705" s="3" t="str">
        <f t="shared" si="426"/>
        <v>37</v>
      </c>
      <c r="M1705" s="22">
        <f t="shared" si="427"/>
        <v>37</v>
      </c>
      <c r="N1705" s="64" t="str">
        <f t="shared" si="432"/>
        <v>보정</v>
      </c>
      <c r="O1705" s="3" t="str">
        <f>IF(I1705,IF(I1706,CONCATENATE(Y1705,O1706),Y1705),"")</f>
        <v/>
      </c>
      <c r="P1705" s="19" t="str">
        <f>IF(G1705,O1705,IF(D1705,Y1705,""))</f>
        <v/>
      </c>
      <c r="Q1705" s="23">
        <f>_xlfn.XLOOKUP(R1705,summary!C1:C36,summary!B1:B36)</f>
        <v>43840</v>
      </c>
      <c r="R1705" s="24" t="str">
        <f t="shared" si="428"/>
        <v>보정동</v>
      </c>
      <c r="S1705" s="24" t="str">
        <f>IF(J1705,Y1705,S1704)</f>
        <v>보정37통</v>
      </c>
      <c r="T1705" s="24" t="str">
        <f>IF(J1705,P1706,T1704)</f>
        <v>(보정동)</v>
      </c>
      <c r="U1705" s="24" t="str">
        <f t="shared" si="429"/>
        <v>보정</v>
      </c>
      <c r="V1705" s="25">
        <f>IF(J1705,M1705,V1704)</f>
        <v>37</v>
      </c>
      <c r="W1705" s="25">
        <f t="shared" si="430"/>
        <v>1</v>
      </c>
      <c r="X1705" s="26"/>
      <c r="Y1705" s="2" t="s">
        <v>1984</v>
      </c>
      <c r="Z1705" s="2" t="s">
        <v>79</v>
      </c>
      <c r="AA1705" s="2" t="s">
        <v>1985</v>
      </c>
      <c r="AB1705" s="5"/>
      <c r="AC1705" s="5"/>
      <c r="AD1705" s="5"/>
      <c r="AE1705" s="5"/>
      <c r="AF1705" s="5"/>
      <c r="AG1705" s="5"/>
    </row>
    <row r="1706" spans="1:33" ht="15.95" customHeight="1" x14ac:dyDescent="0.3">
      <c r="A1706" s="22" t="b">
        <f t="shared" si="419"/>
        <v>1</v>
      </c>
      <c r="B1706" s="22" t="b">
        <f t="shared" si="420"/>
        <v>1</v>
      </c>
      <c r="C1706" s="22" t="b">
        <f t="shared" si="421"/>
        <v>1</v>
      </c>
      <c r="D1706" s="22" t="b">
        <f t="shared" si="422"/>
        <v>1</v>
      </c>
      <c r="E1706" s="22" t="b">
        <f t="shared" si="423"/>
        <v>1</v>
      </c>
      <c r="F1706" s="22" t="b">
        <f t="shared" si="418"/>
        <v>0</v>
      </c>
      <c r="G1706" s="22" t="b">
        <f t="shared" si="433"/>
        <v>0</v>
      </c>
      <c r="H1706" s="22" t="b">
        <f t="shared" si="424"/>
        <v>0</v>
      </c>
      <c r="I1706" s="22" t="b">
        <f t="shared" si="431"/>
        <v>0</v>
      </c>
      <c r="J1706" s="22" t="b">
        <f t="shared" si="425"/>
        <v>0</v>
      </c>
      <c r="K1706" s="3" t="str">
        <f>IF(AND(J1706,RIGHT(Y1706)="통"),Y1706,"")</f>
        <v/>
      </c>
      <c r="L1706" s="3" t="str">
        <f t="shared" si="426"/>
        <v/>
      </c>
      <c r="M1706" s="3" t="str">
        <f t="shared" si="427"/>
        <v/>
      </c>
      <c r="N1706" s="64" t="str">
        <f t="shared" si="432"/>
        <v/>
      </c>
      <c r="O1706" s="3" t="str">
        <f>IF(I1706,IF(I1707,CONCATENATE(Y1706,O1707),Y1706),"")</f>
        <v/>
      </c>
      <c r="P1706" s="19" t="str">
        <f>IF(G1706,O1706,IF(D1706,Y1706,""))</f>
        <v>(보정동)</v>
      </c>
      <c r="Q1706" s="23">
        <f>_xlfn.XLOOKUP(R1706,summary!C1:C36,summary!B1:B36)</f>
        <v>43840</v>
      </c>
      <c r="R1706" s="24" t="str">
        <f t="shared" si="428"/>
        <v>보정동</v>
      </c>
      <c r="S1706" s="24" t="str">
        <f>IF(J1706,Y1706,S1705)</f>
        <v>보정37통</v>
      </c>
      <c r="T1706" s="24" t="str">
        <f>IF(J1706,P1707,T1705)</f>
        <v>(보정동)</v>
      </c>
      <c r="U1706" s="24" t="str">
        <f t="shared" si="429"/>
        <v>보정</v>
      </c>
      <c r="V1706" s="25">
        <f>IF(J1706,M1706,V1705)</f>
        <v>37</v>
      </c>
      <c r="W1706" s="24" t="str">
        <f t="shared" si="430"/>
        <v/>
      </c>
      <c r="X1706" s="26"/>
      <c r="Y1706" s="2" t="s">
        <v>1953</v>
      </c>
      <c r="Z1706" s="7"/>
      <c r="AA1706" s="7"/>
      <c r="AB1706" s="5"/>
      <c r="AC1706" s="5"/>
      <c r="AD1706" s="5"/>
      <c r="AE1706" s="5"/>
      <c r="AF1706" s="5"/>
      <c r="AG1706" s="5"/>
    </row>
    <row r="1707" spans="1:33" ht="15.95" customHeight="1" x14ac:dyDescent="0.3">
      <c r="A1707" s="22" t="b">
        <f t="shared" si="419"/>
        <v>1</v>
      </c>
      <c r="B1707" s="22" t="b">
        <f t="shared" si="420"/>
        <v>0</v>
      </c>
      <c r="C1707" s="22" t="b">
        <f t="shared" si="421"/>
        <v>0</v>
      </c>
      <c r="D1707" s="22" t="b">
        <f t="shared" si="422"/>
        <v>0</v>
      </c>
      <c r="E1707" s="22" t="b">
        <f t="shared" si="423"/>
        <v>0</v>
      </c>
      <c r="F1707" s="22" t="b">
        <f t="shared" si="418"/>
        <v>0</v>
      </c>
      <c r="G1707" s="22" t="b">
        <f t="shared" si="433"/>
        <v>0</v>
      </c>
      <c r="H1707" s="22" t="b">
        <f t="shared" si="424"/>
        <v>0</v>
      </c>
      <c r="I1707" s="22" t="b">
        <f t="shared" si="431"/>
        <v>0</v>
      </c>
      <c r="J1707" s="22" t="b">
        <f t="shared" si="425"/>
        <v>1</v>
      </c>
      <c r="K1707" s="3" t="str">
        <f>IF(AND(J1707,RIGHT(Y1707)="통"),Y1707,"")</f>
        <v>보정38통</v>
      </c>
      <c r="L1707" s="3" t="str">
        <f t="shared" si="426"/>
        <v>38</v>
      </c>
      <c r="M1707" s="22">
        <f t="shared" si="427"/>
        <v>38</v>
      </c>
      <c r="N1707" s="64" t="str">
        <f t="shared" si="432"/>
        <v>보정</v>
      </c>
      <c r="O1707" s="3" t="str">
        <f>IF(I1707,IF(I1708,CONCATENATE(Y1707,O1708),Y1707),"")</f>
        <v/>
      </c>
      <c r="P1707" s="19" t="str">
        <f>IF(G1707,O1707,IF(D1707,Y1707,""))</f>
        <v/>
      </c>
      <c r="Q1707" s="23">
        <f>_xlfn.XLOOKUP(R1707,summary!C1:C36,summary!B1:B36)</f>
        <v>43840</v>
      </c>
      <c r="R1707" s="24" t="str">
        <f t="shared" si="428"/>
        <v>보정동</v>
      </c>
      <c r="S1707" s="24" t="str">
        <f>IF(J1707,Y1707,S1706)</f>
        <v>보정38통</v>
      </c>
      <c r="T1707" s="24" t="str">
        <f>IF(J1707,P1708,T1706)</f>
        <v>(보정동)</v>
      </c>
      <c r="U1707" s="24" t="str">
        <f t="shared" si="429"/>
        <v>보정</v>
      </c>
      <c r="V1707" s="25">
        <f>IF(J1707,M1707,V1706)</f>
        <v>38</v>
      </c>
      <c r="W1707" s="25">
        <f t="shared" si="430"/>
        <v>1</v>
      </c>
      <c r="X1707" s="26"/>
      <c r="Y1707" s="2" t="s">
        <v>1986</v>
      </c>
      <c r="Z1707" s="2" t="s">
        <v>79</v>
      </c>
      <c r="AA1707" s="2" t="s">
        <v>1987</v>
      </c>
      <c r="AB1707" s="5"/>
      <c r="AC1707" s="5"/>
      <c r="AD1707" s="5"/>
      <c r="AE1707" s="5"/>
      <c r="AF1707" s="5"/>
      <c r="AG1707" s="5"/>
    </row>
    <row r="1708" spans="1:33" ht="15.95" customHeight="1" x14ac:dyDescent="0.3">
      <c r="A1708" s="22" t="b">
        <f t="shared" si="419"/>
        <v>1</v>
      </c>
      <c r="B1708" s="22" t="b">
        <f t="shared" si="420"/>
        <v>1</v>
      </c>
      <c r="C1708" s="22" t="b">
        <f t="shared" si="421"/>
        <v>1</v>
      </c>
      <c r="D1708" s="22" t="b">
        <f t="shared" si="422"/>
        <v>1</v>
      </c>
      <c r="E1708" s="22" t="b">
        <f t="shared" si="423"/>
        <v>1</v>
      </c>
      <c r="F1708" s="22" t="b">
        <f t="shared" si="418"/>
        <v>0</v>
      </c>
      <c r="G1708" s="22" t="b">
        <f t="shared" si="433"/>
        <v>0</v>
      </c>
      <c r="H1708" s="22" t="b">
        <f t="shared" si="424"/>
        <v>0</v>
      </c>
      <c r="I1708" s="22" t="b">
        <f t="shared" si="431"/>
        <v>0</v>
      </c>
      <c r="J1708" s="22" t="b">
        <f t="shared" si="425"/>
        <v>0</v>
      </c>
      <c r="K1708" s="3" t="str">
        <f>IF(AND(J1708,RIGHT(Y1708)="통"),Y1708,"")</f>
        <v/>
      </c>
      <c r="L1708" s="3" t="str">
        <f t="shared" si="426"/>
        <v/>
      </c>
      <c r="M1708" s="3" t="str">
        <f t="shared" si="427"/>
        <v/>
      </c>
      <c r="N1708" s="64" t="str">
        <f t="shared" si="432"/>
        <v/>
      </c>
      <c r="O1708" s="3" t="str">
        <f>IF(I1708,IF(I1709,CONCATENATE(Y1708,O1709),Y1708),"")</f>
        <v/>
      </c>
      <c r="P1708" s="19" t="str">
        <f>IF(G1708,O1708,IF(D1708,Y1708,""))</f>
        <v>(보정동)</v>
      </c>
      <c r="Q1708" s="23">
        <f>_xlfn.XLOOKUP(R1708,summary!C1:C36,summary!B1:B36)</f>
        <v>43840</v>
      </c>
      <c r="R1708" s="24" t="str">
        <f t="shared" si="428"/>
        <v>보정동</v>
      </c>
      <c r="S1708" s="24" t="str">
        <f>IF(J1708,Y1708,S1707)</f>
        <v>보정38통</v>
      </c>
      <c r="T1708" s="24" t="str">
        <f>IF(J1708,P1709,T1707)</f>
        <v>(보정동)</v>
      </c>
      <c r="U1708" s="24" t="str">
        <f t="shared" si="429"/>
        <v>보정</v>
      </c>
      <c r="V1708" s="25">
        <f>IF(J1708,M1708,V1707)</f>
        <v>38</v>
      </c>
      <c r="W1708" s="24" t="str">
        <f t="shared" si="430"/>
        <v/>
      </c>
      <c r="X1708" s="26"/>
      <c r="Y1708" s="2" t="s">
        <v>1953</v>
      </c>
      <c r="Z1708" s="7"/>
      <c r="AA1708" s="7"/>
      <c r="AB1708" s="5"/>
      <c r="AC1708" s="5"/>
      <c r="AD1708" s="5"/>
      <c r="AE1708" s="5"/>
      <c r="AF1708" s="5"/>
      <c r="AG1708" s="5"/>
    </row>
    <row r="1709" spans="1:33" ht="15.95" customHeight="1" x14ac:dyDescent="0.3">
      <c r="A1709" s="22" t="b">
        <f t="shared" si="419"/>
        <v>1</v>
      </c>
      <c r="B1709" s="22" t="b">
        <f t="shared" si="420"/>
        <v>0</v>
      </c>
      <c r="C1709" s="22" t="b">
        <f t="shared" si="421"/>
        <v>0</v>
      </c>
      <c r="D1709" s="22" t="b">
        <f t="shared" si="422"/>
        <v>0</v>
      </c>
      <c r="E1709" s="22" t="b">
        <f t="shared" si="423"/>
        <v>0</v>
      </c>
      <c r="F1709" s="22" t="b">
        <f t="shared" si="418"/>
        <v>0</v>
      </c>
      <c r="G1709" s="22" t="b">
        <f t="shared" si="433"/>
        <v>0</v>
      </c>
      <c r="H1709" s="22" t="b">
        <f t="shared" si="424"/>
        <v>0</v>
      </c>
      <c r="I1709" s="22" t="b">
        <f t="shared" si="431"/>
        <v>0</v>
      </c>
      <c r="J1709" s="22" t="b">
        <f t="shared" si="425"/>
        <v>1</v>
      </c>
      <c r="K1709" s="3" t="str">
        <f>IF(AND(J1709,RIGHT(Y1709)="통"),Y1709,"")</f>
        <v>보정39통</v>
      </c>
      <c r="L1709" s="3" t="str">
        <f t="shared" si="426"/>
        <v>39</v>
      </c>
      <c r="M1709" s="22">
        <f t="shared" si="427"/>
        <v>39</v>
      </c>
      <c r="N1709" s="64" t="str">
        <f t="shared" si="432"/>
        <v>보정</v>
      </c>
      <c r="O1709" s="3" t="str">
        <f>IF(I1709,IF(I1710,CONCATENATE(Y1709,O1710),Y1709),"")</f>
        <v/>
      </c>
      <c r="P1709" s="19" t="str">
        <f>IF(G1709,O1709,IF(D1709,Y1709,""))</f>
        <v/>
      </c>
      <c r="Q1709" s="23">
        <f>_xlfn.XLOOKUP(R1709,summary!C1:C36,summary!B1:B36)</f>
        <v>43840</v>
      </c>
      <c r="R1709" s="24" t="str">
        <f t="shared" si="428"/>
        <v>보정동</v>
      </c>
      <c r="S1709" s="24" t="str">
        <f>IF(J1709,Y1709,S1708)</f>
        <v>보정39통</v>
      </c>
      <c r="T1709" s="24" t="str">
        <f>IF(J1709,P1710,T1708)</f>
        <v>(보정동)</v>
      </c>
      <c r="U1709" s="24" t="str">
        <f t="shared" si="429"/>
        <v>보정</v>
      </c>
      <c r="V1709" s="25">
        <f>IF(J1709,M1709,V1708)</f>
        <v>39</v>
      </c>
      <c r="W1709" s="25">
        <f t="shared" si="430"/>
        <v>1</v>
      </c>
      <c r="X1709" s="26"/>
      <c r="Y1709" s="2" t="s">
        <v>1988</v>
      </c>
      <c r="Z1709" s="2" t="s">
        <v>79</v>
      </c>
      <c r="AA1709" s="2" t="s">
        <v>1989</v>
      </c>
      <c r="AB1709" s="5"/>
      <c r="AC1709" s="5"/>
      <c r="AD1709" s="5"/>
      <c r="AE1709" s="5"/>
      <c r="AF1709" s="5"/>
      <c r="AG1709" s="5"/>
    </row>
    <row r="1710" spans="1:33" ht="15.95" customHeight="1" x14ac:dyDescent="0.3">
      <c r="A1710" s="22" t="b">
        <f t="shared" si="419"/>
        <v>1</v>
      </c>
      <c r="B1710" s="22" t="b">
        <f t="shared" si="420"/>
        <v>1</v>
      </c>
      <c r="C1710" s="22" t="b">
        <f t="shared" si="421"/>
        <v>1</v>
      </c>
      <c r="D1710" s="22" t="b">
        <f t="shared" si="422"/>
        <v>1</v>
      </c>
      <c r="E1710" s="22" t="b">
        <f t="shared" si="423"/>
        <v>1</v>
      </c>
      <c r="F1710" s="22" t="b">
        <f t="shared" si="418"/>
        <v>0</v>
      </c>
      <c r="G1710" s="22" t="b">
        <f t="shared" si="433"/>
        <v>0</v>
      </c>
      <c r="H1710" s="22" t="b">
        <f t="shared" si="424"/>
        <v>0</v>
      </c>
      <c r="I1710" s="22" t="b">
        <f t="shared" si="431"/>
        <v>0</v>
      </c>
      <c r="J1710" s="22" t="b">
        <f t="shared" si="425"/>
        <v>0</v>
      </c>
      <c r="K1710" s="3" t="str">
        <f>IF(AND(J1710,RIGHT(Y1710)="통"),Y1710,"")</f>
        <v/>
      </c>
      <c r="L1710" s="3" t="str">
        <f t="shared" si="426"/>
        <v/>
      </c>
      <c r="M1710" s="3" t="str">
        <f t="shared" si="427"/>
        <v/>
      </c>
      <c r="N1710" s="64" t="str">
        <f t="shared" si="432"/>
        <v/>
      </c>
      <c r="O1710" s="3" t="str">
        <f>IF(I1710,IF(I1711,CONCATENATE(Y1710,O1711),Y1710),"")</f>
        <v/>
      </c>
      <c r="P1710" s="19" t="str">
        <f>IF(G1710,O1710,IF(D1710,Y1710,""))</f>
        <v>(보정동)</v>
      </c>
      <c r="Q1710" s="23">
        <f>_xlfn.XLOOKUP(R1710,summary!C1:C36,summary!B1:B36)</f>
        <v>43840</v>
      </c>
      <c r="R1710" s="24" t="str">
        <f t="shared" si="428"/>
        <v>보정동</v>
      </c>
      <c r="S1710" s="24" t="str">
        <f>IF(J1710,Y1710,S1709)</f>
        <v>보정39통</v>
      </c>
      <c r="T1710" s="24" t="str">
        <f>IF(J1710,P1711,T1709)</f>
        <v>(보정동)</v>
      </c>
      <c r="U1710" s="24" t="str">
        <f t="shared" si="429"/>
        <v>보정</v>
      </c>
      <c r="V1710" s="25">
        <f>IF(J1710,M1710,V1709)</f>
        <v>39</v>
      </c>
      <c r="W1710" s="24" t="str">
        <f t="shared" si="430"/>
        <v/>
      </c>
      <c r="X1710" s="26"/>
      <c r="Y1710" s="2" t="s">
        <v>1953</v>
      </c>
      <c r="Z1710" s="7"/>
      <c r="AA1710" s="7"/>
      <c r="AB1710" s="5"/>
      <c r="AC1710" s="5"/>
      <c r="AD1710" s="5"/>
      <c r="AE1710" s="5"/>
      <c r="AF1710" s="5"/>
      <c r="AG1710" s="5"/>
    </row>
    <row r="1711" spans="1:33" ht="15.95" customHeight="1" x14ac:dyDescent="0.3">
      <c r="A1711" s="22" t="b">
        <f t="shared" si="419"/>
        <v>0</v>
      </c>
      <c r="B1711" s="22" t="b">
        <f t="shared" si="420"/>
        <v>0</v>
      </c>
      <c r="C1711" s="22" t="b">
        <f t="shared" si="421"/>
        <v>0</v>
      </c>
      <c r="D1711" s="22" t="b">
        <f t="shared" si="422"/>
        <v>0</v>
      </c>
      <c r="E1711" s="22" t="b">
        <f t="shared" si="423"/>
        <v>0</v>
      </c>
      <c r="F1711" s="22" t="b">
        <f t="shared" ref="F1711:F1774" si="434">_xlfn.XOR(B1711,C1711)</f>
        <v>0</v>
      </c>
      <c r="G1711" s="22" t="b">
        <f t="shared" si="433"/>
        <v>0</v>
      </c>
      <c r="H1711" s="22" t="b">
        <f t="shared" si="424"/>
        <v>0</v>
      </c>
      <c r="I1711" s="22" t="b">
        <f t="shared" si="431"/>
        <v>0</v>
      </c>
      <c r="J1711" s="22" t="b">
        <f t="shared" si="425"/>
        <v>0</v>
      </c>
      <c r="K1711" s="3" t="str">
        <f>IF(AND(J1711,RIGHT(Y1711)="통"),Y1711,"")</f>
        <v/>
      </c>
      <c r="L1711" s="3" t="str">
        <f t="shared" si="426"/>
        <v/>
      </c>
      <c r="M1711" s="3" t="str">
        <f t="shared" si="427"/>
        <v/>
      </c>
      <c r="N1711" s="64" t="str">
        <f t="shared" si="432"/>
        <v/>
      </c>
      <c r="O1711" s="3" t="str">
        <f>IF(I1711,IF(I1712,CONCATENATE(Y1711,O1712),Y1711),"")</f>
        <v/>
      </c>
      <c r="P1711" s="19" t="str">
        <f>IF(G1711,O1711,IF(D1711,Y1711,""))</f>
        <v/>
      </c>
      <c r="Q1711" s="23">
        <f>_xlfn.XLOOKUP(R1711,summary!C1:C36,summary!B1:B36)</f>
        <v>43840</v>
      </c>
      <c r="R1711" s="24" t="str">
        <f t="shared" si="428"/>
        <v>보정동</v>
      </c>
      <c r="S1711" s="24" t="str">
        <f>IF(J1711,Y1711,S1710)</f>
        <v>보정39통</v>
      </c>
      <c r="T1711" s="24" t="str">
        <f>IF(J1711,P1712,T1710)</f>
        <v>(보정동)</v>
      </c>
      <c r="U1711" s="24" t="str">
        <f t="shared" si="429"/>
        <v>보정</v>
      </c>
      <c r="V1711" s="25">
        <f>IF(J1711,M1711,V1710)</f>
        <v>39</v>
      </c>
      <c r="W1711" s="24" t="str">
        <f t="shared" si="430"/>
        <v/>
      </c>
      <c r="X1711" s="26"/>
      <c r="Y1711" s="7"/>
      <c r="Z1711" s="7"/>
      <c r="AA1711" s="7"/>
      <c r="AB1711" s="5"/>
      <c r="AC1711" s="5"/>
      <c r="AD1711" s="5"/>
      <c r="AE1711" s="5"/>
      <c r="AF1711" s="5"/>
      <c r="AG1711" s="5"/>
    </row>
    <row r="1712" spans="1:33" ht="15.95" customHeight="1" x14ac:dyDescent="0.3">
      <c r="A1712" s="22" t="b">
        <f t="shared" si="419"/>
        <v>0</v>
      </c>
      <c r="B1712" s="22" t="b">
        <f t="shared" si="420"/>
        <v>0</v>
      </c>
      <c r="C1712" s="22" t="b">
        <f t="shared" si="421"/>
        <v>0</v>
      </c>
      <c r="D1712" s="22" t="b">
        <f t="shared" si="422"/>
        <v>0</v>
      </c>
      <c r="E1712" s="22" t="b">
        <f t="shared" si="423"/>
        <v>0</v>
      </c>
      <c r="F1712" s="22" t="b">
        <f t="shared" si="434"/>
        <v>0</v>
      </c>
      <c r="G1712" s="22" t="b">
        <f t="shared" si="433"/>
        <v>0</v>
      </c>
      <c r="H1712" s="22" t="b">
        <f t="shared" si="424"/>
        <v>0</v>
      </c>
      <c r="I1712" s="22" t="b">
        <f t="shared" si="431"/>
        <v>0</v>
      </c>
      <c r="J1712" s="22" t="b">
        <f t="shared" si="425"/>
        <v>0</v>
      </c>
      <c r="K1712" s="3" t="str">
        <f>IF(AND(J1712,RIGHT(Y1712)="통"),Y1712,"")</f>
        <v/>
      </c>
      <c r="L1712" s="3" t="str">
        <f t="shared" si="426"/>
        <v/>
      </c>
      <c r="M1712" s="3" t="str">
        <f t="shared" si="427"/>
        <v/>
      </c>
      <c r="N1712" s="64" t="str">
        <f t="shared" si="432"/>
        <v/>
      </c>
      <c r="O1712" s="3" t="str">
        <f>IF(I1712,IF(I1713,CONCATENATE(Y1712,O1713),Y1712),"")</f>
        <v/>
      </c>
      <c r="P1712" s="19" t="str">
        <f>IF(G1712,O1712,IF(D1712,Y1712,""))</f>
        <v/>
      </c>
      <c r="Q1712" s="23">
        <f>_xlfn.XLOOKUP(R1712,summary!C1:C36,summary!B1:B36)</f>
        <v>43840</v>
      </c>
      <c r="R1712" s="24" t="str">
        <f t="shared" si="428"/>
        <v>보정동</v>
      </c>
      <c r="S1712" s="24" t="str">
        <f>IF(J1712,Y1712,S1711)</f>
        <v>보정39통</v>
      </c>
      <c r="T1712" s="24" t="str">
        <f>IF(J1712,P1713,T1711)</f>
        <v>(보정동)</v>
      </c>
      <c r="U1712" s="24" t="str">
        <f t="shared" si="429"/>
        <v>보정</v>
      </c>
      <c r="V1712" s="25">
        <f>IF(J1712,M1712,V1711)</f>
        <v>39</v>
      </c>
      <c r="W1712" s="24" t="str">
        <f t="shared" si="430"/>
        <v/>
      </c>
      <c r="X1712" s="26"/>
      <c r="Y1712" s="7"/>
      <c r="Z1712" s="7"/>
      <c r="AA1712" s="7"/>
      <c r="AB1712" s="5"/>
      <c r="AC1712" s="5"/>
      <c r="AD1712" s="5"/>
      <c r="AE1712" s="5"/>
      <c r="AF1712" s="5"/>
      <c r="AG1712" s="5"/>
    </row>
    <row r="1713" spans="1:33" ht="15.95" customHeight="1" x14ac:dyDescent="0.3">
      <c r="A1713" s="22" t="b">
        <f t="shared" si="419"/>
        <v>0</v>
      </c>
      <c r="B1713" s="22" t="b">
        <f t="shared" si="420"/>
        <v>0</v>
      </c>
      <c r="C1713" s="22" t="b">
        <f t="shared" si="421"/>
        <v>0</v>
      </c>
      <c r="D1713" s="22" t="b">
        <f t="shared" si="422"/>
        <v>0</v>
      </c>
      <c r="E1713" s="22" t="b">
        <f t="shared" si="423"/>
        <v>0</v>
      </c>
      <c r="F1713" s="22" t="b">
        <f t="shared" si="434"/>
        <v>0</v>
      </c>
      <c r="G1713" s="22" t="b">
        <f t="shared" si="433"/>
        <v>0</v>
      </c>
      <c r="H1713" s="22" t="b">
        <f t="shared" si="424"/>
        <v>0</v>
      </c>
      <c r="I1713" s="22" t="b">
        <f t="shared" si="431"/>
        <v>0</v>
      </c>
      <c r="J1713" s="22" t="b">
        <f t="shared" si="425"/>
        <v>0</v>
      </c>
      <c r="K1713" s="3" t="str">
        <f>IF(AND(J1713,RIGHT(Y1713)="통"),Y1713,"")</f>
        <v/>
      </c>
      <c r="L1713" s="3" t="str">
        <f t="shared" si="426"/>
        <v/>
      </c>
      <c r="M1713" s="3" t="str">
        <f t="shared" si="427"/>
        <v/>
      </c>
      <c r="N1713" s="64" t="str">
        <f t="shared" si="432"/>
        <v/>
      </c>
      <c r="O1713" s="3" t="str">
        <f>IF(I1713,IF(I1714,CONCATENATE(Y1713,O1714),Y1713),"")</f>
        <v/>
      </c>
      <c r="P1713" s="19" t="str">
        <f>IF(G1713,O1713,IF(D1713,Y1713,""))</f>
        <v/>
      </c>
      <c r="Q1713" s="23">
        <f>_xlfn.XLOOKUP(R1713,summary!C1:C36,summary!B1:B36)</f>
        <v>43840</v>
      </c>
      <c r="R1713" s="24" t="str">
        <f t="shared" si="428"/>
        <v>보정동</v>
      </c>
      <c r="S1713" s="24" t="str">
        <f>IF(J1713,Y1713,S1712)</f>
        <v>보정39통</v>
      </c>
      <c r="T1713" s="24" t="str">
        <f>IF(J1713,P1714,T1712)</f>
        <v>(보정동)</v>
      </c>
      <c r="U1713" s="24" t="str">
        <f t="shared" si="429"/>
        <v>보정</v>
      </c>
      <c r="V1713" s="25">
        <f>IF(J1713,M1713,V1712)</f>
        <v>39</v>
      </c>
      <c r="W1713" s="24" t="str">
        <f t="shared" si="430"/>
        <v/>
      </c>
      <c r="X1713" s="26"/>
      <c r="Y1713" s="7"/>
      <c r="Z1713" s="7"/>
      <c r="AA1713" s="7"/>
      <c r="AB1713" s="5"/>
      <c r="AC1713" s="5"/>
      <c r="AD1713" s="5"/>
      <c r="AE1713" s="5"/>
      <c r="AF1713" s="5"/>
      <c r="AG1713" s="5"/>
    </row>
    <row r="1714" spans="1:33" ht="15.95" customHeight="1" x14ac:dyDescent="0.3">
      <c r="A1714" s="22" t="b">
        <f t="shared" si="419"/>
        <v>1</v>
      </c>
      <c r="B1714" s="22" t="b">
        <f t="shared" si="420"/>
        <v>0</v>
      </c>
      <c r="C1714" s="22" t="b">
        <f t="shared" si="421"/>
        <v>0</v>
      </c>
      <c r="D1714" s="22" t="b">
        <f t="shared" si="422"/>
        <v>0</v>
      </c>
      <c r="E1714" s="22" t="b">
        <f t="shared" si="423"/>
        <v>0</v>
      </c>
      <c r="F1714" s="22" t="b">
        <f t="shared" si="434"/>
        <v>0</v>
      </c>
      <c r="G1714" s="22" t="b">
        <f t="shared" si="433"/>
        <v>0</v>
      </c>
      <c r="H1714" s="22" t="b">
        <f t="shared" si="424"/>
        <v>0</v>
      </c>
      <c r="I1714" s="22" t="b">
        <f t="shared" si="431"/>
        <v>0</v>
      </c>
      <c r="J1714" s="22" t="b">
        <f t="shared" si="425"/>
        <v>1</v>
      </c>
      <c r="K1714" s="3" t="str">
        <f>IF(AND(J1714,RIGHT(Y1714)="통"),Y1714,"")</f>
        <v/>
      </c>
      <c r="L1714" s="3" t="str">
        <f t="shared" si="426"/>
        <v/>
      </c>
      <c r="M1714" s="3" t="str">
        <f t="shared" si="427"/>
        <v/>
      </c>
      <c r="N1714" s="64" t="str">
        <f t="shared" si="432"/>
        <v/>
      </c>
      <c r="O1714" s="3" t="str">
        <f>IF(I1714,IF(I1715,CONCATENATE(Y1714,O1715),Y1714),"")</f>
        <v/>
      </c>
      <c r="P1714" s="19" t="str">
        <f>IF(G1714,O1714,IF(D1714,Y1714,""))</f>
        <v/>
      </c>
      <c r="Q1714" s="23" t="e">
        <f>_xlfn.XLOOKUP(R1714,summary!C1:C36,summary!B1:B36)</f>
        <v>#N/A</v>
      </c>
      <c r="R1714" s="24" t="str">
        <f t="shared" si="428"/>
        <v>읍 면 동</v>
      </c>
      <c r="S1714" s="24" t="str">
        <f>IF(J1714,Y1714,S1713)</f>
        <v>통 리 명</v>
      </c>
      <c r="T1714" s="24" t="str">
        <f>IF(J1714,P1715,T1713)</f>
        <v/>
      </c>
      <c r="U1714" s="25" t="str">
        <f t="shared" si="429"/>
        <v/>
      </c>
      <c r="V1714" s="24" t="str">
        <f>IF(J1714,M1714,V1713)</f>
        <v/>
      </c>
      <c r="W1714" s="24" t="str">
        <f t="shared" si="430"/>
        <v/>
      </c>
      <c r="X1714" s="21" t="s">
        <v>141</v>
      </c>
      <c r="Y1714" s="2" t="s">
        <v>142</v>
      </c>
      <c r="Z1714" s="2" t="s">
        <v>74</v>
      </c>
      <c r="AA1714" s="2" t="s">
        <v>143</v>
      </c>
      <c r="AB1714" s="5"/>
      <c r="AC1714" s="5"/>
      <c r="AD1714" s="5"/>
      <c r="AE1714" s="5"/>
      <c r="AF1714" s="5"/>
      <c r="AG1714" s="5"/>
    </row>
    <row r="1715" spans="1:33" ht="15.95" customHeight="1" x14ac:dyDescent="0.3">
      <c r="A1715" s="22" t="b">
        <f t="shared" si="419"/>
        <v>1</v>
      </c>
      <c r="B1715" s="22" t="b">
        <f t="shared" si="420"/>
        <v>0</v>
      </c>
      <c r="C1715" s="22" t="b">
        <f t="shared" si="421"/>
        <v>0</v>
      </c>
      <c r="D1715" s="22" t="b">
        <f t="shared" si="422"/>
        <v>0</v>
      </c>
      <c r="E1715" s="22" t="b">
        <f t="shared" si="423"/>
        <v>0</v>
      </c>
      <c r="F1715" s="22" t="b">
        <f t="shared" si="434"/>
        <v>0</v>
      </c>
      <c r="G1715" s="22" t="b">
        <f t="shared" si="433"/>
        <v>0</v>
      </c>
      <c r="H1715" s="22" t="b">
        <f t="shared" si="424"/>
        <v>0</v>
      </c>
      <c r="I1715" s="22" t="b">
        <f t="shared" si="431"/>
        <v>0</v>
      </c>
      <c r="J1715" s="22" t="b">
        <f t="shared" si="425"/>
        <v>1</v>
      </c>
      <c r="K1715" s="3" t="str">
        <f>IF(AND(J1715,RIGHT(Y1715)="통"),Y1715,"")</f>
        <v>죽전1통</v>
      </c>
      <c r="L1715" s="3" t="str">
        <f t="shared" si="426"/>
        <v>전1</v>
      </c>
      <c r="M1715" s="22">
        <f t="shared" si="427"/>
        <v>1</v>
      </c>
      <c r="N1715" s="64" t="str">
        <f t="shared" si="432"/>
        <v>죽전</v>
      </c>
      <c r="O1715" s="3" t="str">
        <f>IF(I1715,IF(I1716,CONCATENATE(Y1715,O1716),Y1715),"")</f>
        <v/>
      </c>
      <c r="P1715" s="19" t="str">
        <f>IF(G1715,O1715,IF(D1715,Y1715,""))</f>
        <v/>
      </c>
      <c r="Q1715" s="23">
        <f>_xlfn.XLOOKUP(R1715,summary!C1:C36,summary!B1:B36)</f>
        <v>43448</v>
      </c>
      <c r="R1715" s="24" t="str">
        <f t="shared" si="428"/>
        <v>죽전1동</v>
      </c>
      <c r="S1715" s="24" t="str">
        <f>IF(J1715,Y1715,S1714)</f>
        <v>죽전1통</v>
      </c>
      <c r="T1715" s="24" t="str">
        <f>IF(J1715,P1716,T1714)</f>
        <v>(죽전동)</v>
      </c>
      <c r="U1715" s="24" t="str">
        <f t="shared" si="429"/>
        <v>죽전</v>
      </c>
      <c r="V1715" s="25">
        <f>IF(J1715,M1715,V1714)</f>
        <v>1</v>
      </c>
      <c r="W1715" s="25">
        <f t="shared" si="430"/>
        <v>1</v>
      </c>
      <c r="X1715" s="21" t="s">
        <v>44</v>
      </c>
      <c r="Y1715" s="2" t="s">
        <v>1990</v>
      </c>
      <c r="Z1715" s="2" t="s">
        <v>79</v>
      </c>
      <c r="AA1715" s="2" t="s">
        <v>1993</v>
      </c>
      <c r="AB1715" s="5"/>
      <c r="AC1715" s="5"/>
      <c r="AD1715" s="5"/>
      <c r="AE1715" s="5"/>
      <c r="AF1715" s="5"/>
      <c r="AG1715" s="5"/>
    </row>
    <row r="1716" spans="1:33" ht="15.95" customHeight="1" x14ac:dyDescent="0.3">
      <c r="A1716" s="22" t="b">
        <f t="shared" si="419"/>
        <v>1</v>
      </c>
      <c r="B1716" s="22" t="b">
        <f t="shared" si="420"/>
        <v>1</v>
      </c>
      <c r="C1716" s="22" t="b">
        <f t="shared" si="421"/>
        <v>1</v>
      </c>
      <c r="D1716" s="22" t="b">
        <f t="shared" si="422"/>
        <v>1</v>
      </c>
      <c r="E1716" s="22" t="b">
        <f t="shared" si="423"/>
        <v>1</v>
      </c>
      <c r="F1716" s="22" t="b">
        <f t="shared" si="434"/>
        <v>0</v>
      </c>
      <c r="G1716" s="22" t="b">
        <f t="shared" si="433"/>
        <v>0</v>
      </c>
      <c r="H1716" s="22" t="b">
        <f t="shared" si="424"/>
        <v>0</v>
      </c>
      <c r="I1716" s="22" t="b">
        <f t="shared" si="431"/>
        <v>0</v>
      </c>
      <c r="J1716" s="22" t="b">
        <f t="shared" si="425"/>
        <v>0</v>
      </c>
      <c r="K1716" s="3" t="str">
        <f>IF(AND(J1716,RIGHT(Y1716)="통"),Y1716,"")</f>
        <v/>
      </c>
      <c r="L1716" s="3" t="str">
        <f t="shared" si="426"/>
        <v/>
      </c>
      <c r="M1716" s="3" t="str">
        <f t="shared" si="427"/>
        <v/>
      </c>
      <c r="N1716" s="64" t="str">
        <f t="shared" si="432"/>
        <v/>
      </c>
      <c r="O1716" s="3" t="str">
        <f>IF(I1716,IF(I1717,CONCATENATE(Y1716,O1717),Y1716),"")</f>
        <v/>
      </c>
      <c r="P1716" s="19" t="str">
        <f>IF(G1716,O1716,IF(D1716,Y1716,""))</f>
        <v>(죽전동)</v>
      </c>
      <c r="Q1716" s="23">
        <f>_xlfn.XLOOKUP(R1716,summary!C1:C36,summary!B1:B36)</f>
        <v>43448</v>
      </c>
      <c r="R1716" s="24" t="str">
        <f t="shared" si="428"/>
        <v>죽전1동</v>
      </c>
      <c r="S1716" s="24" t="str">
        <f>IF(J1716,Y1716,S1715)</f>
        <v>죽전1통</v>
      </c>
      <c r="T1716" s="24" t="str">
        <f>IF(J1716,P1717,T1715)</f>
        <v>(죽전동)</v>
      </c>
      <c r="U1716" s="24" t="str">
        <f t="shared" si="429"/>
        <v>죽전</v>
      </c>
      <c r="V1716" s="25">
        <f>IF(J1716,M1716,V1715)</f>
        <v>1</v>
      </c>
      <c r="W1716" s="25">
        <f t="shared" si="430"/>
        <v>2</v>
      </c>
      <c r="X1716" s="26"/>
      <c r="Y1716" s="2" t="s">
        <v>1992</v>
      </c>
      <c r="Z1716" s="2" t="s">
        <v>81</v>
      </c>
      <c r="AA1716" s="2" t="s">
        <v>1994</v>
      </c>
      <c r="AB1716" s="5"/>
      <c r="AC1716" s="5"/>
      <c r="AD1716" s="5"/>
      <c r="AE1716" s="5"/>
      <c r="AF1716" s="5"/>
      <c r="AG1716" s="5"/>
    </row>
    <row r="1717" spans="1:33" ht="15.95" customHeight="1" x14ac:dyDescent="0.3">
      <c r="A1717" s="22" t="b">
        <f t="shared" si="419"/>
        <v>0</v>
      </c>
      <c r="B1717" s="22" t="b">
        <f t="shared" si="420"/>
        <v>0</v>
      </c>
      <c r="C1717" s="22" t="b">
        <f t="shared" si="421"/>
        <v>0</v>
      </c>
      <c r="D1717" s="22" t="b">
        <f t="shared" si="422"/>
        <v>0</v>
      </c>
      <c r="E1717" s="22" t="b">
        <f t="shared" si="423"/>
        <v>0</v>
      </c>
      <c r="F1717" s="22" t="b">
        <f t="shared" si="434"/>
        <v>0</v>
      </c>
      <c r="G1717" s="22" t="b">
        <f t="shared" si="433"/>
        <v>0</v>
      </c>
      <c r="H1717" s="22" t="b">
        <f t="shared" si="424"/>
        <v>0</v>
      </c>
      <c r="I1717" s="22" t="b">
        <f t="shared" si="431"/>
        <v>0</v>
      </c>
      <c r="J1717" s="22" t="b">
        <f t="shared" si="425"/>
        <v>0</v>
      </c>
      <c r="K1717" s="3" t="str">
        <f>IF(AND(J1717,RIGHT(Y1717)="통"),Y1717,"")</f>
        <v/>
      </c>
      <c r="L1717" s="3" t="str">
        <f t="shared" si="426"/>
        <v/>
      </c>
      <c r="M1717" s="3" t="str">
        <f t="shared" si="427"/>
        <v/>
      </c>
      <c r="N1717" s="64" t="str">
        <f t="shared" si="432"/>
        <v/>
      </c>
      <c r="O1717" s="3" t="str">
        <f>IF(I1717,IF(I1718,CONCATENATE(Y1717,O1718),Y1717),"")</f>
        <v/>
      </c>
      <c r="P1717" s="19" t="str">
        <f>IF(G1717,O1717,IF(D1717,Y1717,""))</f>
        <v/>
      </c>
      <c r="Q1717" s="23">
        <f>_xlfn.XLOOKUP(R1717,summary!C1:C36,summary!B1:B36)</f>
        <v>43448</v>
      </c>
      <c r="R1717" s="24" t="str">
        <f t="shared" si="428"/>
        <v>죽전1동</v>
      </c>
      <c r="S1717" s="24" t="str">
        <f>IF(J1717,Y1717,S1716)</f>
        <v>죽전1통</v>
      </c>
      <c r="T1717" s="24" t="str">
        <f>IF(J1717,P1718,T1716)</f>
        <v>(죽전동)</v>
      </c>
      <c r="U1717" s="24" t="str">
        <f t="shared" si="429"/>
        <v>죽전</v>
      </c>
      <c r="V1717" s="25">
        <f>IF(J1717,M1717,V1716)</f>
        <v>1</v>
      </c>
      <c r="W1717" s="25">
        <f t="shared" si="430"/>
        <v>3</v>
      </c>
      <c r="X1717" s="26"/>
      <c r="Y1717" s="7"/>
      <c r="Z1717" s="2" t="s">
        <v>83</v>
      </c>
      <c r="AA1717" s="2" t="s">
        <v>1995</v>
      </c>
      <c r="AB1717" s="5"/>
      <c r="AC1717" s="5"/>
      <c r="AD1717" s="5"/>
      <c r="AE1717" s="5"/>
      <c r="AF1717" s="5"/>
      <c r="AG1717" s="5"/>
    </row>
    <row r="1718" spans="1:33" ht="15.95" customHeight="1" x14ac:dyDescent="0.3">
      <c r="A1718" s="22" t="b">
        <f t="shared" si="419"/>
        <v>1</v>
      </c>
      <c r="B1718" s="22" t="b">
        <f t="shared" si="420"/>
        <v>0</v>
      </c>
      <c r="C1718" s="22" t="b">
        <f t="shared" si="421"/>
        <v>0</v>
      </c>
      <c r="D1718" s="22" t="b">
        <f t="shared" si="422"/>
        <v>0</v>
      </c>
      <c r="E1718" s="22" t="b">
        <f t="shared" si="423"/>
        <v>0</v>
      </c>
      <c r="F1718" s="22" t="b">
        <f t="shared" si="434"/>
        <v>0</v>
      </c>
      <c r="G1718" s="22" t="b">
        <f t="shared" si="433"/>
        <v>0</v>
      </c>
      <c r="H1718" s="22" t="b">
        <f t="shared" si="424"/>
        <v>0</v>
      </c>
      <c r="I1718" s="22" t="b">
        <f t="shared" si="431"/>
        <v>0</v>
      </c>
      <c r="J1718" s="22" t="b">
        <f t="shared" si="425"/>
        <v>1</v>
      </c>
      <c r="K1718" s="3" t="str">
        <f>IF(AND(J1718,RIGHT(Y1718)="통"),Y1718,"")</f>
        <v>죽전2통</v>
      </c>
      <c r="L1718" s="3" t="str">
        <f t="shared" si="426"/>
        <v>전2</v>
      </c>
      <c r="M1718" s="22">
        <f t="shared" si="427"/>
        <v>2</v>
      </c>
      <c r="N1718" s="64" t="str">
        <f t="shared" si="432"/>
        <v>죽전</v>
      </c>
      <c r="O1718" s="3" t="str">
        <f>IF(I1718,IF(I1719,CONCATENATE(Y1718,O1719),Y1718),"")</f>
        <v/>
      </c>
      <c r="P1718" s="19" t="str">
        <f>IF(G1718,O1718,IF(D1718,Y1718,""))</f>
        <v/>
      </c>
      <c r="Q1718" s="23">
        <f>_xlfn.XLOOKUP(R1718,summary!C1:C36,summary!B1:B36)</f>
        <v>43448</v>
      </c>
      <c r="R1718" s="24" t="str">
        <f t="shared" si="428"/>
        <v>죽전1동</v>
      </c>
      <c r="S1718" s="24" t="str">
        <f>IF(J1718,Y1718,S1717)</f>
        <v>죽전2통</v>
      </c>
      <c r="T1718" s="24" t="str">
        <f>IF(J1718,P1719,T1717)</f>
        <v>(죽전동)</v>
      </c>
      <c r="U1718" s="24" t="str">
        <f t="shared" si="429"/>
        <v>죽전</v>
      </c>
      <c r="V1718" s="25">
        <f>IF(J1718,M1718,V1717)</f>
        <v>2</v>
      </c>
      <c r="W1718" s="25">
        <f t="shared" si="430"/>
        <v>1</v>
      </c>
      <c r="X1718" s="26"/>
      <c r="Y1718" s="2" t="s">
        <v>1996</v>
      </c>
      <c r="Z1718" s="2" t="s">
        <v>79</v>
      </c>
      <c r="AA1718" s="2" t="s">
        <v>1997</v>
      </c>
      <c r="AB1718" s="5"/>
      <c r="AC1718" s="5"/>
      <c r="AD1718" s="5"/>
      <c r="AE1718" s="5"/>
      <c r="AF1718" s="5"/>
      <c r="AG1718" s="5"/>
    </row>
    <row r="1719" spans="1:33" ht="15.95" customHeight="1" x14ac:dyDescent="0.3">
      <c r="A1719" s="22" t="b">
        <f t="shared" si="419"/>
        <v>1</v>
      </c>
      <c r="B1719" s="22" t="b">
        <f t="shared" si="420"/>
        <v>1</v>
      </c>
      <c r="C1719" s="22" t="b">
        <f t="shared" si="421"/>
        <v>1</v>
      </c>
      <c r="D1719" s="22" t="b">
        <f t="shared" si="422"/>
        <v>1</v>
      </c>
      <c r="E1719" s="22" t="b">
        <f t="shared" si="423"/>
        <v>1</v>
      </c>
      <c r="F1719" s="22" t="b">
        <f t="shared" si="434"/>
        <v>0</v>
      </c>
      <c r="G1719" s="22" t="b">
        <f t="shared" si="433"/>
        <v>0</v>
      </c>
      <c r="H1719" s="22" t="b">
        <f t="shared" si="424"/>
        <v>0</v>
      </c>
      <c r="I1719" s="22" t="b">
        <f t="shared" si="431"/>
        <v>0</v>
      </c>
      <c r="J1719" s="22" t="b">
        <f t="shared" si="425"/>
        <v>0</v>
      </c>
      <c r="K1719" s="3" t="str">
        <f>IF(AND(J1719,RIGHT(Y1719)="통"),Y1719,"")</f>
        <v/>
      </c>
      <c r="L1719" s="3" t="str">
        <f t="shared" si="426"/>
        <v/>
      </c>
      <c r="M1719" s="3" t="str">
        <f t="shared" si="427"/>
        <v/>
      </c>
      <c r="N1719" s="64" t="str">
        <f t="shared" si="432"/>
        <v/>
      </c>
      <c r="O1719" s="3" t="str">
        <f>IF(I1719,IF(I1720,CONCATENATE(Y1719,O1720),Y1719),"")</f>
        <v/>
      </c>
      <c r="P1719" s="19" t="str">
        <f>IF(G1719,O1719,IF(D1719,Y1719,""))</f>
        <v>(죽전동)</v>
      </c>
      <c r="Q1719" s="23">
        <f>_xlfn.XLOOKUP(R1719,summary!C1:C36,summary!B1:B36)</f>
        <v>43448</v>
      </c>
      <c r="R1719" s="24" t="str">
        <f t="shared" si="428"/>
        <v>죽전1동</v>
      </c>
      <c r="S1719" s="24" t="str">
        <f>IF(J1719,Y1719,S1718)</f>
        <v>죽전2통</v>
      </c>
      <c r="T1719" s="24" t="str">
        <f>IF(J1719,P1720,T1718)</f>
        <v>(죽전동)</v>
      </c>
      <c r="U1719" s="24" t="str">
        <f t="shared" si="429"/>
        <v>죽전</v>
      </c>
      <c r="V1719" s="25">
        <f>IF(J1719,M1719,V1718)</f>
        <v>2</v>
      </c>
      <c r="W1719" s="25">
        <f t="shared" si="430"/>
        <v>2</v>
      </c>
      <c r="X1719" s="26"/>
      <c r="Y1719" s="2" t="s">
        <v>1992</v>
      </c>
      <c r="Z1719" s="2" t="s">
        <v>81</v>
      </c>
      <c r="AA1719" s="2" t="s">
        <v>1998</v>
      </c>
      <c r="AB1719" s="5"/>
      <c r="AC1719" s="5"/>
      <c r="AD1719" s="5"/>
      <c r="AE1719" s="5"/>
      <c r="AF1719" s="5"/>
      <c r="AG1719" s="5"/>
    </row>
    <row r="1720" spans="1:33" ht="15.95" customHeight="1" x14ac:dyDescent="0.3">
      <c r="A1720" s="22" t="b">
        <f t="shared" si="419"/>
        <v>0</v>
      </c>
      <c r="B1720" s="22" t="b">
        <f t="shared" si="420"/>
        <v>0</v>
      </c>
      <c r="C1720" s="22" t="b">
        <f t="shared" si="421"/>
        <v>0</v>
      </c>
      <c r="D1720" s="22" t="b">
        <f t="shared" si="422"/>
        <v>0</v>
      </c>
      <c r="E1720" s="22" t="b">
        <f t="shared" si="423"/>
        <v>0</v>
      </c>
      <c r="F1720" s="22" t="b">
        <f t="shared" si="434"/>
        <v>0</v>
      </c>
      <c r="G1720" s="22" t="b">
        <f t="shared" si="433"/>
        <v>0</v>
      </c>
      <c r="H1720" s="22" t="b">
        <f t="shared" si="424"/>
        <v>0</v>
      </c>
      <c r="I1720" s="22" t="b">
        <f t="shared" si="431"/>
        <v>0</v>
      </c>
      <c r="J1720" s="22" t="b">
        <f t="shared" si="425"/>
        <v>0</v>
      </c>
      <c r="K1720" s="3" t="str">
        <f>IF(AND(J1720,RIGHT(Y1720)="통"),Y1720,"")</f>
        <v/>
      </c>
      <c r="L1720" s="3" t="str">
        <f t="shared" si="426"/>
        <v/>
      </c>
      <c r="M1720" s="3" t="str">
        <f t="shared" si="427"/>
        <v/>
      </c>
      <c r="N1720" s="64" t="str">
        <f t="shared" si="432"/>
        <v/>
      </c>
      <c r="O1720" s="3" t="str">
        <f>IF(I1720,IF(I1721,CONCATENATE(Y1720,O1721),Y1720),"")</f>
        <v/>
      </c>
      <c r="P1720" s="19" t="str">
        <f>IF(G1720,O1720,IF(D1720,Y1720,""))</f>
        <v/>
      </c>
      <c r="Q1720" s="23">
        <f>_xlfn.XLOOKUP(R1720,summary!C1:C36,summary!B1:B36)</f>
        <v>43448</v>
      </c>
      <c r="R1720" s="24" t="str">
        <f t="shared" si="428"/>
        <v>죽전1동</v>
      </c>
      <c r="S1720" s="24" t="str">
        <f>IF(J1720,Y1720,S1719)</f>
        <v>죽전2통</v>
      </c>
      <c r="T1720" s="24" t="str">
        <f>IF(J1720,P1721,T1719)</f>
        <v>(죽전동)</v>
      </c>
      <c r="U1720" s="24" t="str">
        <f t="shared" si="429"/>
        <v>죽전</v>
      </c>
      <c r="V1720" s="25">
        <f>IF(J1720,M1720,V1719)</f>
        <v>2</v>
      </c>
      <c r="W1720" s="25">
        <f t="shared" si="430"/>
        <v>3</v>
      </c>
      <c r="X1720" s="26"/>
      <c r="Y1720" s="7"/>
      <c r="Z1720" s="2" t="s">
        <v>83</v>
      </c>
      <c r="AA1720" s="2" t="s">
        <v>1999</v>
      </c>
      <c r="AB1720" s="5"/>
      <c r="AC1720" s="5"/>
      <c r="AD1720" s="5"/>
      <c r="AE1720" s="5"/>
      <c r="AF1720" s="5"/>
      <c r="AG1720" s="5"/>
    </row>
    <row r="1721" spans="1:33" ht="15.95" customHeight="1" x14ac:dyDescent="0.3">
      <c r="A1721" s="22" t="b">
        <f t="shared" si="419"/>
        <v>0</v>
      </c>
      <c r="B1721" s="22" t="b">
        <f t="shared" si="420"/>
        <v>0</v>
      </c>
      <c r="C1721" s="22" t="b">
        <f t="shared" si="421"/>
        <v>0</v>
      </c>
      <c r="D1721" s="22" t="b">
        <f t="shared" si="422"/>
        <v>0</v>
      </c>
      <c r="E1721" s="22" t="b">
        <f t="shared" si="423"/>
        <v>0</v>
      </c>
      <c r="F1721" s="22" t="b">
        <f t="shared" si="434"/>
        <v>0</v>
      </c>
      <c r="G1721" s="22" t="b">
        <f t="shared" si="433"/>
        <v>0</v>
      </c>
      <c r="H1721" s="22" t="b">
        <f t="shared" si="424"/>
        <v>0</v>
      </c>
      <c r="I1721" s="22" t="b">
        <f t="shared" si="431"/>
        <v>0</v>
      </c>
      <c r="J1721" s="22" t="b">
        <f t="shared" si="425"/>
        <v>0</v>
      </c>
      <c r="K1721" s="3" t="str">
        <f>IF(AND(J1721,RIGHT(Y1721)="통"),Y1721,"")</f>
        <v/>
      </c>
      <c r="L1721" s="3" t="str">
        <f t="shared" si="426"/>
        <v/>
      </c>
      <c r="M1721" s="3" t="str">
        <f t="shared" si="427"/>
        <v/>
      </c>
      <c r="N1721" s="64" t="str">
        <f t="shared" si="432"/>
        <v/>
      </c>
      <c r="O1721" s="3" t="str">
        <f>IF(I1721,IF(I1722,CONCATENATE(Y1721,O1722),Y1721),"")</f>
        <v/>
      </c>
      <c r="P1721" s="19" t="str">
        <f>IF(G1721,O1721,IF(D1721,Y1721,""))</f>
        <v/>
      </c>
      <c r="Q1721" s="23">
        <f>_xlfn.XLOOKUP(R1721,summary!C1:C36,summary!B1:B36)</f>
        <v>43448</v>
      </c>
      <c r="R1721" s="24" t="str">
        <f t="shared" si="428"/>
        <v>죽전1동</v>
      </c>
      <c r="S1721" s="24" t="str">
        <f>IF(J1721,Y1721,S1720)</f>
        <v>죽전2통</v>
      </c>
      <c r="T1721" s="24" t="str">
        <f>IF(J1721,P1722,T1720)</f>
        <v>(죽전동)</v>
      </c>
      <c r="U1721" s="24" t="str">
        <f t="shared" si="429"/>
        <v>죽전</v>
      </c>
      <c r="V1721" s="25">
        <f>IF(J1721,M1721,V1720)</f>
        <v>2</v>
      </c>
      <c r="W1721" s="25">
        <f t="shared" si="430"/>
        <v>4</v>
      </c>
      <c r="X1721" s="26"/>
      <c r="Y1721" s="7"/>
      <c r="Z1721" s="2" t="s">
        <v>90</v>
      </c>
      <c r="AA1721" s="2" t="s">
        <v>2000</v>
      </c>
      <c r="AB1721" s="5"/>
      <c r="AC1721" s="5"/>
      <c r="AD1721" s="5"/>
      <c r="AE1721" s="5"/>
      <c r="AF1721" s="5"/>
      <c r="AG1721" s="5"/>
    </row>
    <row r="1722" spans="1:33" ht="15.95" customHeight="1" x14ac:dyDescent="0.3">
      <c r="A1722" s="22" t="b">
        <f t="shared" si="419"/>
        <v>0</v>
      </c>
      <c r="B1722" s="22" t="b">
        <f t="shared" si="420"/>
        <v>0</v>
      </c>
      <c r="C1722" s="22" t="b">
        <f t="shared" si="421"/>
        <v>0</v>
      </c>
      <c r="D1722" s="22" t="b">
        <f t="shared" si="422"/>
        <v>0</v>
      </c>
      <c r="E1722" s="22" t="b">
        <f t="shared" si="423"/>
        <v>0</v>
      </c>
      <c r="F1722" s="22" t="b">
        <f t="shared" si="434"/>
        <v>0</v>
      </c>
      <c r="G1722" s="22" t="b">
        <f t="shared" si="433"/>
        <v>0</v>
      </c>
      <c r="H1722" s="22" t="b">
        <f t="shared" si="424"/>
        <v>0</v>
      </c>
      <c r="I1722" s="22" t="b">
        <f t="shared" si="431"/>
        <v>0</v>
      </c>
      <c r="J1722" s="22" t="b">
        <f t="shared" si="425"/>
        <v>0</v>
      </c>
      <c r="K1722" s="3" t="str">
        <f>IF(AND(J1722,RIGHT(Y1722)="통"),Y1722,"")</f>
        <v/>
      </c>
      <c r="L1722" s="3" t="str">
        <f t="shared" si="426"/>
        <v/>
      </c>
      <c r="M1722" s="3" t="str">
        <f t="shared" si="427"/>
        <v/>
      </c>
      <c r="N1722" s="64" t="str">
        <f t="shared" si="432"/>
        <v/>
      </c>
      <c r="O1722" s="3" t="str">
        <f>IF(I1722,IF(I1723,CONCATENATE(Y1722,O1723),Y1722),"")</f>
        <v/>
      </c>
      <c r="P1722" s="19" t="str">
        <f>IF(G1722,O1722,IF(D1722,Y1722,""))</f>
        <v/>
      </c>
      <c r="Q1722" s="23">
        <f>_xlfn.XLOOKUP(R1722,summary!C1:C36,summary!B1:B36)</f>
        <v>43448</v>
      </c>
      <c r="R1722" s="24" t="str">
        <f t="shared" si="428"/>
        <v>죽전1동</v>
      </c>
      <c r="S1722" s="24" t="str">
        <f>IF(J1722,Y1722,S1721)</f>
        <v>죽전2통</v>
      </c>
      <c r="T1722" s="24" t="str">
        <f>IF(J1722,P1723,T1721)</f>
        <v>(죽전동)</v>
      </c>
      <c r="U1722" s="24" t="str">
        <f t="shared" si="429"/>
        <v>죽전</v>
      </c>
      <c r="V1722" s="25">
        <f>IF(J1722,M1722,V1721)</f>
        <v>2</v>
      </c>
      <c r="W1722" s="24" t="str">
        <f t="shared" si="430"/>
        <v/>
      </c>
      <c r="X1722" s="26"/>
      <c r="Y1722" s="7"/>
      <c r="Z1722" s="7"/>
      <c r="AA1722" s="7"/>
      <c r="AB1722" s="5"/>
      <c r="AC1722" s="5"/>
      <c r="AD1722" s="5"/>
      <c r="AE1722" s="5"/>
      <c r="AF1722" s="5"/>
      <c r="AG1722" s="5"/>
    </row>
    <row r="1723" spans="1:33" ht="15.95" customHeight="1" x14ac:dyDescent="0.3">
      <c r="A1723" s="22" t="b">
        <f t="shared" si="419"/>
        <v>1</v>
      </c>
      <c r="B1723" s="22" t="b">
        <f t="shared" si="420"/>
        <v>0</v>
      </c>
      <c r="C1723" s="22" t="b">
        <f t="shared" si="421"/>
        <v>0</v>
      </c>
      <c r="D1723" s="22" t="b">
        <f t="shared" si="422"/>
        <v>0</v>
      </c>
      <c r="E1723" s="22" t="b">
        <f t="shared" si="423"/>
        <v>0</v>
      </c>
      <c r="F1723" s="22" t="b">
        <f t="shared" si="434"/>
        <v>0</v>
      </c>
      <c r="G1723" s="22" t="b">
        <f t="shared" si="433"/>
        <v>0</v>
      </c>
      <c r="H1723" s="22" t="b">
        <f t="shared" si="424"/>
        <v>0</v>
      </c>
      <c r="I1723" s="22" t="b">
        <f t="shared" si="431"/>
        <v>0</v>
      </c>
      <c r="J1723" s="22" t="b">
        <f t="shared" si="425"/>
        <v>1</v>
      </c>
      <c r="K1723" s="3" t="str">
        <f>IF(AND(J1723,RIGHT(Y1723)="통"),Y1723,"")</f>
        <v>죽전3통</v>
      </c>
      <c r="L1723" s="3" t="str">
        <f t="shared" si="426"/>
        <v>전3</v>
      </c>
      <c r="M1723" s="22">
        <f t="shared" si="427"/>
        <v>3</v>
      </c>
      <c r="N1723" s="64" t="str">
        <f t="shared" si="432"/>
        <v>죽전</v>
      </c>
      <c r="O1723" s="3" t="str">
        <f>IF(I1723,IF(I1724,CONCATENATE(Y1723,O1724),Y1723),"")</f>
        <v/>
      </c>
      <c r="P1723" s="19" t="str">
        <f>IF(G1723,O1723,IF(D1723,Y1723,""))</f>
        <v/>
      </c>
      <c r="Q1723" s="23">
        <f>_xlfn.XLOOKUP(R1723,summary!C1:C36,summary!B1:B36)</f>
        <v>43448</v>
      </c>
      <c r="R1723" s="24" t="str">
        <f t="shared" si="428"/>
        <v>죽전1동</v>
      </c>
      <c r="S1723" s="24" t="str">
        <f>IF(J1723,Y1723,S1722)</f>
        <v>죽전3통</v>
      </c>
      <c r="T1723" s="24" t="str">
        <f>IF(J1723,P1724,T1722)</f>
        <v>(죽전동)</v>
      </c>
      <c r="U1723" s="24" t="str">
        <f t="shared" si="429"/>
        <v>죽전</v>
      </c>
      <c r="V1723" s="25">
        <f>IF(J1723,M1723,V1722)</f>
        <v>3</v>
      </c>
      <c r="W1723" s="25">
        <f t="shared" si="430"/>
        <v>1</v>
      </c>
      <c r="X1723" s="26"/>
      <c r="Y1723" s="2" t="s">
        <v>2001</v>
      </c>
      <c r="Z1723" s="2" t="s">
        <v>79</v>
      </c>
      <c r="AA1723" s="2" t="s">
        <v>2002</v>
      </c>
      <c r="AB1723" s="5"/>
      <c r="AC1723" s="5"/>
      <c r="AD1723" s="5"/>
      <c r="AE1723" s="5"/>
      <c r="AF1723" s="5"/>
      <c r="AG1723" s="5"/>
    </row>
    <row r="1724" spans="1:33" ht="15.95" customHeight="1" x14ac:dyDescent="0.3">
      <c r="A1724" s="22" t="b">
        <f t="shared" si="419"/>
        <v>1</v>
      </c>
      <c r="B1724" s="22" t="b">
        <f t="shared" si="420"/>
        <v>1</v>
      </c>
      <c r="C1724" s="22" t="b">
        <f t="shared" si="421"/>
        <v>1</v>
      </c>
      <c r="D1724" s="22" t="b">
        <f t="shared" si="422"/>
        <v>1</v>
      </c>
      <c r="E1724" s="22" t="b">
        <f t="shared" si="423"/>
        <v>1</v>
      </c>
      <c r="F1724" s="22" t="b">
        <f t="shared" si="434"/>
        <v>0</v>
      </c>
      <c r="G1724" s="22" t="b">
        <f t="shared" si="433"/>
        <v>0</v>
      </c>
      <c r="H1724" s="22" t="b">
        <f t="shared" si="424"/>
        <v>0</v>
      </c>
      <c r="I1724" s="22" t="b">
        <f t="shared" si="431"/>
        <v>0</v>
      </c>
      <c r="J1724" s="22" t="b">
        <f t="shared" si="425"/>
        <v>0</v>
      </c>
      <c r="K1724" s="3" t="str">
        <f>IF(AND(J1724,RIGHT(Y1724)="통"),Y1724,"")</f>
        <v/>
      </c>
      <c r="L1724" s="3" t="str">
        <f t="shared" si="426"/>
        <v/>
      </c>
      <c r="M1724" s="3" t="str">
        <f t="shared" si="427"/>
        <v/>
      </c>
      <c r="N1724" s="64" t="str">
        <f t="shared" si="432"/>
        <v/>
      </c>
      <c r="O1724" s="3" t="str">
        <f>IF(I1724,IF(I1725,CONCATENATE(Y1724,O1725),Y1724),"")</f>
        <v/>
      </c>
      <c r="P1724" s="19" t="str">
        <f>IF(G1724,O1724,IF(D1724,Y1724,""))</f>
        <v>(죽전동)</v>
      </c>
      <c r="Q1724" s="23">
        <f>_xlfn.XLOOKUP(R1724,summary!C1:C36,summary!B1:B36)</f>
        <v>43448</v>
      </c>
      <c r="R1724" s="24" t="str">
        <f t="shared" si="428"/>
        <v>죽전1동</v>
      </c>
      <c r="S1724" s="24" t="str">
        <f>IF(J1724,Y1724,S1723)</f>
        <v>죽전3통</v>
      </c>
      <c r="T1724" s="24" t="str">
        <f>IF(J1724,P1725,T1723)</f>
        <v>(죽전동)</v>
      </c>
      <c r="U1724" s="24" t="str">
        <f t="shared" si="429"/>
        <v>죽전</v>
      </c>
      <c r="V1724" s="25">
        <f>IF(J1724,M1724,V1723)</f>
        <v>3</v>
      </c>
      <c r="W1724" s="25">
        <f t="shared" si="430"/>
        <v>2</v>
      </c>
      <c r="X1724" s="26"/>
      <c r="Y1724" s="2" t="s">
        <v>1992</v>
      </c>
      <c r="Z1724" s="2" t="s">
        <v>81</v>
      </c>
      <c r="AA1724" s="2" t="s">
        <v>2003</v>
      </c>
      <c r="AB1724" s="5"/>
      <c r="AC1724" s="5"/>
      <c r="AD1724" s="5"/>
      <c r="AE1724" s="5"/>
      <c r="AF1724" s="5"/>
      <c r="AG1724" s="5"/>
    </row>
    <row r="1725" spans="1:33" ht="15.95" customHeight="1" x14ac:dyDescent="0.3">
      <c r="A1725" s="22" t="b">
        <f t="shared" si="419"/>
        <v>0</v>
      </c>
      <c r="B1725" s="22" t="b">
        <f t="shared" si="420"/>
        <v>0</v>
      </c>
      <c r="C1725" s="22" t="b">
        <f t="shared" si="421"/>
        <v>0</v>
      </c>
      <c r="D1725" s="22" t="b">
        <f t="shared" si="422"/>
        <v>0</v>
      </c>
      <c r="E1725" s="22" t="b">
        <f t="shared" si="423"/>
        <v>0</v>
      </c>
      <c r="F1725" s="22" t="b">
        <f t="shared" si="434"/>
        <v>0</v>
      </c>
      <c r="G1725" s="22" t="b">
        <f t="shared" si="433"/>
        <v>0</v>
      </c>
      <c r="H1725" s="22" t="b">
        <f t="shared" si="424"/>
        <v>0</v>
      </c>
      <c r="I1725" s="22" t="b">
        <f t="shared" si="431"/>
        <v>0</v>
      </c>
      <c r="J1725" s="22" t="b">
        <f t="shared" si="425"/>
        <v>0</v>
      </c>
      <c r="K1725" s="3" t="str">
        <f>IF(AND(J1725,RIGHT(Y1725)="통"),Y1725,"")</f>
        <v/>
      </c>
      <c r="L1725" s="3" t="str">
        <f t="shared" si="426"/>
        <v/>
      </c>
      <c r="M1725" s="3" t="str">
        <f t="shared" si="427"/>
        <v/>
      </c>
      <c r="N1725" s="64" t="str">
        <f t="shared" si="432"/>
        <v/>
      </c>
      <c r="O1725" s="3" t="str">
        <f>IF(I1725,IF(I1726,CONCATENATE(Y1725,O1726),Y1725),"")</f>
        <v/>
      </c>
      <c r="P1725" s="19" t="str">
        <f>IF(G1725,O1725,IF(D1725,Y1725,""))</f>
        <v/>
      </c>
      <c r="Q1725" s="23">
        <f>_xlfn.XLOOKUP(R1725,summary!C1:C36,summary!B1:B36)</f>
        <v>43448</v>
      </c>
      <c r="R1725" s="24" t="str">
        <f t="shared" si="428"/>
        <v>죽전1동</v>
      </c>
      <c r="S1725" s="24" t="str">
        <f>IF(J1725,Y1725,S1724)</f>
        <v>죽전3통</v>
      </c>
      <c r="T1725" s="24" t="str">
        <f>IF(J1725,P1726,T1724)</f>
        <v>(죽전동)</v>
      </c>
      <c r="U1725" s="24" t="str">
        <f t="shared" si="429"/>
        <v>죽전</v>
      </c>
      <c r="V1725" s="25">
        <f>IF(J1725,M1725,V1724)</f>
        <v>3</v>
      </c>
      <c r="W1725" s="25">
        <f t="shared" si="430"/>
        <v>3</v>
      </c>
      <c r="X1725" s="26"/>
      <c r="Y1725" s="7"/>
      <c r="Z1725" s="2" t="s">
        <v>83</v>
      </c>
      <c r="AA1725" s="2" t="s">
        <v>2004</v>
      </c>
      <c r="AB1725" s="5"/>
      <c r="AC1725" s="5"/>
      <c r="AD1725" s="5"/>
      <c r="AE1725" s="5"/>
      <c r="AF1725" s="5"/>
      <c r="AG1725" s="5"/>
    </row>
    <row r="1726" spans="1:33" ht="15.95" customHeight="1" x14ac:dyDescent="0.3">
      <c r="A1726" s="22" t="b">
        <f t="shared" si="419"/>
        <v>0</v>
      </c>
      <c r="B1726" s="22" t="b">
        <f t="shared" si="420"/>
        <v>0</v>
      </c>
      <c r="C1726" s="22" t="b">
        <f t="shared" si="421"/>
        <v>0</v>
      </c>
      <c r="D1726" s="22" t="b">
        <f t="shared" si="422"/>
        <v>0</v>
      </c>
      <c r="E1726" s="22" t="b">
        <f t="shared" si="423"/>
        <v>0</v>
      </c>
      <c r="F1726" s="22" t="b">
        <f t="shared" si="434"/>
        <v>0</v>
      </c>
      <c r="G1726" s="22" t="b">
        <f t="shared" si="433"/>
        <v>0</v>
      </c>
      <c r="H1726" s="22" t="b">
        <f t="shared" si="424"/>
        <v>0</v>
      </c>
      <c r="I1726" s="22" t="b">
        <f t="shared" si="431"/>
        <v>0</v>
      </c>
      <c r="J1726" s="22" t="b">
        <f t="shared" si="425"/>
        <v>0</v>
      </c>
      <c r="K1726" s="3" t="str">
        <f>IF(AND(J1726,RIGHT(Y1726)="통"),Y1726,"")</f>
        <v/>
      </c>
      <c r="L1726" s="3" t="str">
        <f t="shared" si="426"/>
        <v/>
      </c>
      <c r="M1726" s="3" t="str">
        <f t="shared" si="427"/>
        <v/>
      </c>
      <c r="N1726" s="64" t="str">
        <f t="shared" si="432"/>
        <v/>
      </c>
      <c r="O1726" s="3" t="str">
        <f>IF(I1726,IF(I1727,CONCATENATE(Y1726,O1727),Y1726),"")</f>
        <v/>
      </c>
      <c r="P1726" s="19" t="str">
        <f>IF(G1726,O1726,IF(D1726,Y1726,""))</f>
        <v/>
      </c>
      <c r="Q1726" s="23">
        <f>_xlfn.XLOOKUP(R1726,summary!C1:C36,summary!B1:B36)</f>
        <v>43448</v>
      </c>
      <c r="R1726" s="24" t="str">
        <f t="shared" si="428"/>
        <v>죽전1동</v>
      </c>
      <c r="S1726" s="24" t="str">
        <f>IF(J1726,Y1726,S1725)</f>
        <v>죽전3통</v>
      </c>
      <c r="T1726" s="24" t="str">
        <f>IF(J1726,P1727,T1725)</f>
        <v>(죽전동)</v>
      </c>
      <c r="U1726" s="24" t="str">
        <f t="shared" si="429"/>
        <v>죽전</v>
      </c>
      <c r="V1726" s="25">
        <f>IF(J1726,M1726,V1725)</f>
        <v>3</v>
      </c>
      <c r="W1726" s="25">
        <f t="shared" si="430"/>
        <v>4</v>
      </c>
      <c r="X1726" s="26"/>
      <c r="Y1726" s="7"/>
      <c r="Z1726" s="2" t="s">
        <v>90</v>
      </c>
      <c r="AA1726" s="2" t="s">
        <v>2005</v>
      </c>
      <c r="AB1726" s="5"/>
      <c r="AC1726" s="5"/>
      <c r="AD1726" s="5"/>
      <c r="AE1726" s="5"/>
      <c r="AF1726" s="5"/>
      <c r="AG1726" s="5"/>
    </row>
    <row r="1727" spans="1:33" ht="15.95" customHeight="1" x14ac:dyDescent="0.3">
      <c r="A1727" s="22" t="b">
        <f t="shared" si="419"/>
        <v>0</v>
      </c>
      <c r="B1727" s="22" t="b">
        <f t="shared" si="420"/>
        <v>0</v>
      </c>
      <c r="C1727" s="22" t="b">
        <f t="shared" si="421"/>
        <v>0</v>
      </c>
      <c r="D1727" s="22" t="b">
        <f t="shared" si="422"/>
        <v>0</v>
      </c>
      <c r="E1727" s="22" t="b">
        <f t="shared" si="423"/>
        <v>0</v>
      </c>
      <c r="F1727" s="22" t="b">
        <f t="shared" si="434"/>
        <v>0</v>
      </c>
      <c r="G1727" s="22" t="b">
        <f t="shared" si="433"/>
        <v>0</v>
      </c>
      <c r="H1727" s="22" t="b">
        <f t="shared" si="424"/>
        <v>0</v>
      </c>
      <c r="I1727" s="22" t="b">
        <f t="shared" si="431"/>
        <v>0</v>
      </c>
      <c r="J1727" s="22" t="b">
        <f t="shared" si="425"/>
        <v>0</v>
      </c>
      <c r="K1727" s="3" t="str">
        <f>IF(AND(J1727,RIGHT(Y1727)="통"),Y1727,"")</f>
        <v/>
      </c>
      <c r="L1727" s="3" t="str">
        <f t="shared" si="426"/>
        <v/>
      </c>
      <c r="M1727" s="3" t="str">
        <f t="shared" si="427"/>
        <v/>
      </c>
      <c r="N1727" s="64" t="str">
        <f t="shared" si="432"/>
        <v/>
      </c>
      <c r="O1727" s="3" t="str">
        <f>IF(I1727,IF(I1728,CONCATENATE(Y1727,O1728),Y1727),"")</f>
        <v/>
      </c>
      <c r="P1727" s="19" t="str">
        <f>IF(G1727,O1727,IF(D1727,Y1727,""))</f>
        <v/>
      </c>
      <c r="Q1727" s="23">
        <f>_xlfn.XLOOKUP(R1727,summary!C1:C36,summary!B1:B36)</f>
        <v>43448</v>
      </c>
      <c r="R1727" s="24" t="str">
        <f t="shared" si="428"/>
        <v>죽전1동</v>
      </c>
      <c r="S1727" s="24" t="str">
        <f>IF(J1727,Y1727,S1726)</f>
        <v>죽전3통</v>
      </c>
      <c r="T1727" s="24" t="str">
        <f>IF(J1727,P1728,T1726)</f>
        <v>(죽전동)</v>
      </c>
      <c r="U1727" s="24" t="str">
        <f t="shared" si="429"/>
        <v>죽전</v>
      </c>
      <c r="V1727" s="25">
        <f>IF(J1727,M1727,V1726)</f>
        <v>3</v>
      </c>
      <c r="W1727" s="25">
        <f t="shared" si="430"/>
        <v>5</v>
      </c>
      <c r="X1727" s="26"/>
      <c r="Y1727" s="7"/>
      <c r="Z1727" s="2" t="s">
        <v>106</v>
      </c>
      <c r="AA1727" s="2" t="s">
        <v>2006</v>
      </c>
      <c r="AB1727" s="5"/>
      <c r="AC1727" s="5"/>
      <c r="AD1727" s="5"/>
      <c r="AE1727" s="5"/>
      <c r="AF1727" s="5"/>
      <c r="AG1727" s="5"/>
    </row>
    <row r="1728" spans="1:33" ht="15.95" customHeight="1" x14ac:dyDescent="0.3">
      <c r="A1728" s="22" t="b">
        <f t="shared" si="419"/>
        <v>0</v>
      </c>
      <c r="B1728" s="22" t="b">
        <f t="shared" si="420"/>
        <v>0</v>
      </c>
      <c r="C1728" s="22" t="b">
        <f t="shared" si="421"/>
        <v>0</v>
      </c>
      <c r="D1728" s="22" t="b">
        <f t="shared" si="422"/>
        <v>0</v>
      </c>
      <c r="E1728" s="22" t="b">
        <f t="shared" si="423"/>
        <v>0</v>
      </c>
      <c r="F1728" s="22" t="b">
        <f t="shared" si="434"/>
        <v>0</v>
      </c>
      <c r="G1728" s="22" t="b">
        <f t="shared" si="433"/>
        <v>0</v>
      </c>
      <c r="H1728" s="22" t="b">
        <f t="shared" si="424"/>
        <v>0</v>
      </c>
      <c r="I1728" s="22" t="b">
        <f t="shared" si="431"/>
        <v>0</v>
      </c>
      <c r="J1728" s="22" t="b">
        <f t="shared" si="425"/>
        <v>0</v>
      </c>
      <c r="K1728" s="3" t="str">
        <f>IF(AND(J1728,RIGHT(Y1728)="통"),Y1728,"")</f>
        <v/>
      </c>
      <c r="L1728" s="3" t="str">
        <f t="shared" si="426"/>
        <v/>
      </c>
      <c r="M1728" s="3" t="str">
        <f t="shared" si="427"/>
        <v/>
      </c>
      <c r="N1728" s="64" t="str">
        <f t="shared" si="432"/>
        <v/>
      </c>
      <c r="O1728" s="3" t="str">
        <f>IF(I1728,IF(I1729,CONCATENATE(Y1728,O1729),Y1728),"")</f>
        <v/>
      </c>
      <c r="P1728" s="19" t="str">
        <f>IF(G1728,O1728,IF(D1728,Y1728,""))</f>
        <v/>
      </c>
      <c r="Q1728" s="23">
        <f>_xlfn.XLOOKUP(R1728,summary!C1:C36,summary!B1:B36)</f>
        <v>43448</v>
      </c>
      <c r="R1728" s="24" t="str">
        <f t="shared" si="428"/>
        <v>죽전1동</v>
      </c>
      <c r="S1728" s="24" t="str">
        <f>IF(J1728,Y1728,S1727)</f>
        <v>죽전3통</v>
      </c>
      <c r="T1728" s="24" t="str">
        <f>IF(J1728,P1729,T1727)</f>
        <v>(죽전동)</v>
      </c>
      <c r="U1728" s="24" t="str">
        <f t="shared" si="429"/>
        <v>죽전</v>
      </c>
      <c r="V1728" s="25">
        <f>IF(J1728,M1728,V1727)</f>
        <v>3</v>
      </c>
      <c r="W1728" s="25">
        <f t="shared" si="430"/>
        <v>6</v>
      </c>
      <c r="X1728" s="26"/>
      <c r="Y1728" s="7"/>
      <c r="Z1728" s="2" t="s">
        <v>108</v>
      </c>
      <c r="AA1728" s="2" t="s">
        <v>2007</v>
      </c>
      <c r="AB1728" s="5"/>
      <c r="AC1728" s="5"/>
      <c r="AD1728" s="5"/>
      <c r="AE1728" s="5"/>
      <c r="AF1728" s="5"/>
      <c r="AG1728" s="5"/>
    </row>
    <row r="1729" spans="1:33" ht="15.95" customHeight="1" x14ac:dyDescent="0.3">
      <c r="A1729" s="22" t="b">
        <f t="shared" si="419"/>
        <v>0</v>
      </c>
      <c r="B1729" s="22" t="b">
        <f t="shared" si="420"/>
        <v>0</v>
      </c>
      <c r="C1729" s="22" t="b">
        <f t="shared" si="421"/>
        <v>0</v>
      </c>
      <c r="D1729" s="22" t="b">
        <f t="shared" si="422"/>
        <v>0</v>
      </c>
      <c r="E1729" s="22" t="b">
        <f t="shared" si="423"/>
        <v>0</v>
      </c>
      <c r="F1729" s="22" t="b">
        <f t="shared" si="434"/>
        <v>0</v>
      </c>
      <c r="G1729" s="22" t="b">
        <f t="shared" si="433"/>
        <v>0</v>
      </c>
      <c r="H1729" s="22" t="b">
        <f t="shared" si="424"/>
        <v>0</v>
      </c>
      <c r="I1729" s="22" t="b">
        <f t="shared" si="431"/>
        <v>0</v>
      </c>
      <c r="J1729" s="22" t="b">
        <f t="shared" si="425"/>
        <v>0</v>
      </c>
      <c r="K1729" s="3" t="str">
        <f>IF(AND(J1729,RIGHT(Y1729)="통"),Y1729,"")</f>
        <v/>
      </c>
      <c r="L1729" s="3" t="str">
        <f t="shared" si="426"/>
        <v/>
      </c>
      <c r="M1729" s="3" t="str">
        <f t="shared" si="427"/>
        <v/>
      </c>
      <c r="N1729" s="64" t="str">
        <f t="shared" si="432"/>
        <v/>
      </c>
      <c r="O1729" s="3" t="str">
        <f>IF(I1729,IF(I1730,CONCATENATE(Y1729,O1730),Y1729),"")</f>
        <v/>
      </c>
      <c r="P1729" s="19" t="str">
        <f>IF(G1729,O1729,IF(D1729,Y1729,""))</f>
        <v/>
      </c>
      <c r="Q1729" s="23">
        <f>_xlfn.XLOOKUP(R1729,summary!C1:C36,summary!B1:B36)</f>
        <v>43448</v>
      </c>
      <c r="R1729" s="24" t="str">
        <f t="shared" si="428"/>
        <v>죽전1동</v>
      </c>
      <c r="S1729" s="24" t="str">
        <f>IF(J1729,Y1729,S1728)</f>
        <v>죽전3통</v>
      </c>
      <c r="T1729" s="24" t="str">
        <f>IF(J1729,P1730,T1728)</f>
        <v>(죽전동)</v>
      </c>
      <c r="U1729" s="24" t="str">
        <f t="shared" si="429"/>
        <v>죽전</v>
      </c>
      <c r="V1729" s="25">
        <f>IF(J1729,M1729,V1728)</f>
        <v>3</v>
      </c>
      <c r="W1729" s="25">
        <f t="shared" si="430"/>
        <v>7</v>
      </c>
      <c r="X1729" s="26"/>
      <c r="Y1729" s="7"/>
      <c r="Z1729" s="2" t="s">
        <v>110</v>
      </c>
      <c r="AA1729" s="2" t="s">
        <v>2008</v>
      </c>
      <c r="AB1729" s="5"/>
      <c r="AC1729" s="5"/>
      <c r="AD1729" s="5"/>
      <c r="AE1729" s="5"/>
      <c r="AF1729" s="5"/>
      <c r="AG1729" s="5"/>
    </row>
    <row r="1730" spans="1:33" ht="15.95" customHeight="1" x14ac:dyDescent="0.3">
      <c r="A1730" s="22" t="b">
        <f t="shared" ref="A1730:A1793" si="435">LEN(Y1730)&gt;0</f>
        <v>1</v>
      </c>
      <c r="B1730" s="22" t="b">
        <f t="shared" ref="B1730:B1793" si="436">LEFT(Y1730)="("</f>
        <v>0</v>
      </c>
      <c r="C1730" s="22" t="b">
        <f t="shared" ref="C1730:C1793" si="437">RIGHT(Y1730)=")"</f>
        <v>0</v>
      </c>
      <c r="D1730" s="22" t="b">
        <f t="shared" ref="D1730:D1793" si="438">AND(B1730,C1730)</f>
        <v>0</v>
      </c>
      <c r="E1730" s="22" t="b">
        <f t="shared" ref="E1730:E1793" si="439">OR(B1730,C1730)</f>
        <v>0</v>
      </c>
      <c r="F1730" s="22" t="b">
        <f t="shared" si="434"/>
        <v>0</v>
      </c>
      <c r="G1730" s="22" t="b">
        <f t="shared" si="433"/>
        <v>0</v>
      </c>
      <c r="H1730" s="22" t="b">
        <f t="shared" ref="H1730:H1793" si="440">AND(C1730,$F1730)</f>
        <v>0</v>
      </c>
      <c r="I1730" s="22" t="b">
        <f t="shared" si="431"/>
        <v>0</v>
      </c>
      <c r="J1730" s="22" t="b">
        <f t="shared" ref="J1730:J1793" si="441">AND(A1730,NOT(B1730),NOT(I1730))</f>
        <v>1</v>
      </c>
      <c r="K1730" s="3" t="str">
        <f>IF(AND(J1730,RIGHT(Y1730)="통"),Y1730,"")</f>
        <v>죽전4통</v>
      </c>
      <c r="L1730" s="3" t="str">
        <f t="shared" ref="L1730:L1793" si="442">RIGHT(SUBSTITUTE(K1730,"통",""),2)</f>
        <v>전4</v>
      </c>
      <c r="M1730" s="22">
        <f t="shared" ref="M1730:M1793" si="443">IF(LEN(L1730)=0,"",IF(CODE(L1730)&lt;60,VALUE(L1730),VALUE(RIGHT(L1730))))</f>
        <v>4</v>
      </c>
      <c r="N1730" s="64" t="str">
        <f t="shared" si="432"/>
        <v>죽전</v>
      </c>
      <c r="O1730" s="3" t="str">
        <f>IF(I1730,IF(I1731,CONCATENATE(Y1730,O1731),Y1730),"")</f>
        <v/>
      </c>
      <c r="P1730" s="19" t="str">
        <f>IF(G1730,O1730,IF(D1730,Y1730,""))</f>
        <v/>
      </c>
      <c r="Q1730" s="23">
        <f>_xlfn.XLOOKUP(R1730,summary!C1:C36,summary!B1:B36)</f>
        <v>43448</v>
      </c>
      <c r="R1730" s="24" t="str">
        <f t="shared" ref="R1730:R1793" si="444">IF($X1730="",R1729,$X1730)</f>
        <v>죽전1동</v>
      </c>
      <c r="S1730" s="24" t="str">
        <f>IF(J1730,Y1730,S1729)</f>
        <v>죽전4통</v>
      </c>
      <c r="T1730" s="24" t="str">
        <f>IF(J1730,P1731,T1729)</f>
        <v>(죽전동)</v>
      </c>
      <c r="U1730" s="24" t="str">
        <f t="shared" ref="U1730:U1793" si="445">IF($J1730,N1730,U1729)</f>
        <v>죽전</v>
      </c>
      <c r="V1730" s="25">
        <f>IF(J1730,M1730,V1729)</f>
        <v>4</v>
      </c>
      <c r="W1730" s="25">
        <f t="shared" ref="W1730:W1793" si="446">IF(ISBLANK(Z1730),"",IF(LEN(TRIM(Z1730))&lt;4,VALUE(SUBSTITUTE(TRIM(Z1730),"반","")),""))</f>
        <v>1</v>
      </c>
      <c r="X1730" s="26"/>
      <c r="Y1730" s="2" t="s">
        <v>2009</v>
      </c>
      <c r="Z1730" s="2" t="s">
        <v>79</v>
      </c>
      <c r="AA1730" s="2" t="s">
        <v>2010</v>
      </c>
      <c r="AB1730" s="5"/>
      <c r="AC1730" s="5"/>
      <c r="AD1730" s="5"/>
      <c r="AE1730" s="5"/>
      <c r="AF1730" s="5"/>
      <c r="AG1730" s="5"/>
    </row>
    <row r="1731" spans="1:33" ht="15.95" customHeight="1" x14ac:dyDescent="0.3">
      <c r="A1731" s="22" t="b">
        <f t="shared" si="435"/>
        <v>1</v>
      </c>
      <c r="B1731" s="22" t="b">
        <f t="shared" si="436"/>
        <v>1</v>
      </c>
      <c r="C1731" s="22" t="b">
        <f t="shared" si="437"/>
        <v>1</v>
      </c>
      <c r="D1731" s="22" t="b">
        <f t="shared" si="438"/>
        <v>1</v>
      </c>
      <c r="E1731" s="22" t="b">
        <f t="shared" si="439"/>
        <v>1</v>
      </c>
      <c r="F1731" s="22" t="b">
        <f t="shared" si="434"/>
        <v>0</v>
      </c>
      <c r="G1731" s="22" t="b">
        <f t="shared" si="433"/>
        <v>0</v>
      </c>
      <c r="H1731" s="22" t="b">
        <f t="shared" si="440"/>
        <v>0</v>
      </c>
      <c r="I1731" s="22" t="b">
        <f t="shared" ref="I1731:I1794" si="447">IF(G1731,G1731,IF(H1730,FALSE,I1730))</f>
        <v>0</v>
      </c>
      <c r="J1731" s="22" t="b">
        <f t="shared" si="441"/>
        <v>0</v>
      </c>
      <c r="K1731" s="3" t="str">
        <f>IF(AND(J1731,RIGHT(Y1731)="통"),Y1731,"")</f>
        <v/>
      </c>
      <c r="L1731" s="3" t="str">
        <f t="shared" si="442"/>
        <v/>
      </c>
      <c r="M1731" s="3" t="str">
        <f t="shared" si="443"/>
        <v/>
      </c>
      <c r="N1731" s="64" t="str">
        <f t="shared" ref="N1731:N1794" si="448">SUBSTITUTE(K1731,_xlfn.CONCAT(M1731,"통"),"")</f>
        <v/>
      </c>
      <c r="O1731" s="3" t="str">
        <f>IF(I1731,IF(I1732,CONCATENATE(Y1731,O1732),Y1731),"")</f>
        <v/>
      </c>
      <c r="P1731" s="19" t="str">
        <f>IF(G1731,O1731,IF(D1731,Y1731,""))</f>
        <v>(죽전동)</v>
      </c>
      <c r="Q1731" s="23">
        <f>_xlfn.XLOOKUP(R1731,summary!C1:C36,summary!B1:B36)</f>
        <v>43448</v>
      </c>
      <c r="R1731" s="24" t="str">
        <f t="shared" si="444"/>
        <v>죽전1동</v>
      </c>
      <c r="S1731" s="24" t="str">
        <f>IF(J1731,Y1731,S1730)</f>
        <v>죽전4통</v>
      </c>
      <c r="T1731" s="24" t="str">
        <f>IF(J1731,P1732,T1730)</f>
        <v>(죽전동)</v>
      </c>
      <c r="U1731" s="24" t="str">
        <f t="shared" si="445"/>
        <v>죽전</v>
      </c>
      <c r="V1731" s="25">
        <f>IF(J1731,M1731,V1730)</f>
        <v>4</v>
      </c>
      <c r="W1731" s="25">
        <f t="shared" si="446"/>
        <v>2</v>
      </c>
      <c r="X1731" s="26"/>
      <c r="Y1731" s="2" t="s">
        <v>1992</v>
      </c>
      <c r="Z1731" s="2" t="s">
        <v>81</v>
      </c>
      <c r="AA1731" s="2" t="s">
        <v>2011</v>
      </c>
      <c r="AB1731" s="5"/>
      <c r="AC1731" s="5"/>
      <c r="AD1731" s="5"/>
      <c r="AE1731" s="5"/>
      <c r="AF1731" s="5"/>
      <c r="AG1731" s="5"/>
    </row>
    <row r="1732" spans="1:33" ht="15.95" customHeight="1" x14ac:dyDescent="0.3">
      <c r="A1732" s="22" t="b">
        <f t="shared" si="435"/>
        <v>0</v>
      </c>
      <c r="B1732" s="22" t="b">
        <f t="shared" si="436"/>
        <v>0</v>
      </c>
      <c r="C1732" s="22" t="b">
        <f t="shared" si="437"/>
        <v>0</v>
      </c>
      <c r="D1732" s="22" t="b">
        <f t="shared" si="438"/>
        <v>0</v>
      </c>
      <c r="E1732" s="22" t="b">
        <f t="shared" si="439"/>
        <v>0</v>
      </c>
      <c r="F1732" s="22" t="b">
        <f t="shared" si="434"/>
        <v>0</v>
      </c>
      <c r="G1732" s="22" t="b">
        <f t="shared" si="433"/>
        <v>0</v>
      </c>
      <c r="H1732" s="22" t="b">
        <f t="shared" si="440"/>
        <v>0</v>
      </c>
      <c r="I1732" s="22" t="b">
        <f t="shared" si="447"/>
        <v>0</v>
      </c>
      <c r="J1732" s="22" t="b">
        <f t="shared" si="441"/>
        <v>0</v>
      </c>
      <c r="K1732" s="3" t="str">
        <f>IF(AND(J1732,RIGHT(Y1732)="통"),Y1732,"")</f>
        <v/>
      </c>
      <c r="L1732" s="3" t="str">
        <f t="shared" si="442"/>
        <v/>
      </c>
      <c r="M1732" s="3" t="str">
        <f t="shared" si="443"/>
        <v/>
      </c>
      <c r="N1732" s="64" t="str">
        <f t="shared" si="448"/>
        <v/>
      </c>
      <c r="O1732" s="3" t="str">
        <f>IF(I1732,IF(I1733,CONCATENATE(Y1732,O1733),Y1732),"")</f>
        <v/>
      </c>
      <c r="P1732" s="19" t="str">
        <f>IF(G1732,O1732,IF(D1732,Y1732,""))</f>
        <v/>
      </c>
      <c r="Q1732" s="23">
        <f>_xlfn.XLOOKUP(R1732,summary!C1:C36,summary!B1:B36)</f>
        <v>43448</v>
      </c>
      <c r="R1732" s="24" t="str">
        <f t="shared" si="444"/>
        <v>죽전1동</v>
      </c>
      <c r="S1732" s="24" t="str">
        <f>IF(J1732,Y1732,S1731)</f>
        <v>죽전4통</v>
      </c>
      <c r="T1732" s="24" t="str">
        <f>IF(J1732,P1733,T1731)</f>
        <v>(죽전동)</v>
      </c>
      <c r="U1732" s="24" t="str">
        <f t="shared" si="445"/>
        <v>죽전</v>
      </c>
      <c r="V1732" s="25">
        <f>IF(J1732,M1732,V1731)</f>
        <v>4</v>
      </c>
      <c r="W1732" s="25">
        <f t="shared" si="446"/>
        <v>3</v>
      </c>
      <c r="X1732" s="26"/>
      <c r="Y1732" s="7"/>
      <c r="Z1732" s="2" t="s">
        <v>83</v>
      </c>
      <c r="AA1732" s="2" t="s">
        <v>2012</v>
      </c>
      <c r="AB1732" s="5"/>
      <c r="AC1732" s="5"/>
      <c r="AD1732" s="5"/>
      <c r="AE1732" s="5"/>
      <c r="AF1732" s="5"/>
      <c r="AG1732" s="5"/>
    </row>
    <row r="1733" spans="1:33" ht="15.95" customHeight="1" x14ac:dyDescent="0.3">
      <c r="A1733" s="22" t="b">
        <f t="shared" si="435"/>
        <v>0</v>
      </c>
      <c r="B1733" s="22" t="b">
        <f t="shared" si="436"/>
        <v>0</v>
      </c>
      <c r="C1733" s="22" t="b">
        <f t="shared" si="437"/>
        <v>0</v>
      </c>
      <c r="D1733" s="22" t="b">
        <f t="shared" si="438"/>
        <v>0</v>
      </c>
      <c r="E1733" s="22" t="b">
        <f t="shared" si="439"/>
        <v>0</v>
      </c>
      <c r="F1733" s="22" t="b">
        <f t="shared" si="434"/>
        <v>0</v>
      </c>
      <c r="G1733" s="22" t="b">
        <f t="shared" si="433"/>
        <v>0</v>
      </c>
      <c r="H1733" s="22" t="b">
        <f t="shared" si="440"/>
        <v>0</v>
      </c>
      <c r="I1733" s="22" t="b">
        <f t="shared" si="447"/>
        <v>0</v>
      </c>
      <c r="J1733" s="22" t="b">
        <f t="shared" si="441"/>
        <v>0</v>
      </c>
      <c r="K1733" s="3" t="str">
        <f>IF(AND(J1733,RIGHT(Y1733)="통"),Y1733,"")</f>
        <v/>
      </c>
      <c r="L1733" s="3" t="str">
        <f t="shared" si="442"/>
        <v/>
      </c>
      <c r="M1733" s="3" t="str">
        <f t="shared" si="443"/>
        <v/>
      </c>
      <c r="N1733" s="64" t="str">
        <f t="shared" si="448"/>
        <v/>
      </c>
      <c r="O1733" s="3" t="str">
        <f>IF(I1733,IF(I1734,CONCATENATE(Y1733,O1734),Y1733),"")</f>
        <v/>
      </c>
      <c r="P1733" s="19" t="str">
        <f>IF(G1733,O1733,IF(D1733,Y1733,""))</f>
        <v/>
      </c>
      <c r="Q1733" s="23">
        <f>_xlfn.XLOOKUP(R1733,summary!C1:C36,summary!B1:B36)</f>
        <v>43448</v>
      </c>
      <c r="R1733" s="24" t="str">
        <f t="shared" si="444"/>
        <v>죽전1동</v>
      </c>
      <c r="S1733" s="24" t="str">
        <f>IF(J1733,Y1733,S1732)</f>
        <v>죽전4통</v>
      </c>
      <c r="T1733" s="24" t="str">
        <f>IF(J1733,P1734,T1732)</f>
        <v>(죽전동)</v>
      </c>
      <c r="U1733" s="24" t="str">
        <f t="shared" si="445"/>
        <v>죽전</v>
      </c>
      <c r="V1733" s="25">
        <f>IF(J1733,M1733,V1732)</f>
        <v>4</v>
      </c>
      <c r="W1733" s="25">
        <f t="shared" si="446"/>
        <v>4</v>
      </c>
      <c r="X1733" s="26"/>
      <c r="Y1733" s="7"/>
      <c r="Z1733" s="2" t="s">
        <v>90</v>
      </c>
      <c r="AA1733" s="2" t="s">
        <v>2013</v>
      </c>
      <c r="AB1733" s="5"/>
      <c r="AC1733" s="5"/>
      <c r="AD1733" s="5"/>
      <c r="AE1733" s="5"/>
      <c r="AF1733" s="5"/>
      <c r="AG1733" s="5"/>
    </row>
    <row r="1734" spans="1:33" ht="15.95" customHeight="1" x14ac:dyDescent="0.3">
      <c r="A1734" s="22" t="b">
        <f t="shared" si="435"/>
        <v>0</v>
      </c>
      <c r="B1734" s="22" t="b">
        <f t="shared" si="436"/>
        <v>0</v>
      </c>
      <c r="C1734" s="22" t="b">
        <f t="shared" si="437"/>
        <v>0</v>
      </c>
      <c r="D1734" s="22" t="b">
        <f t="shared" si="438"/>
        <v>0</v>
      </c>
      <c r="E1734" s="22" t="b">
        <f t="shared" si="439"/>
        <v>0</v>
      </c>
      <c r="F1734" s="22" t="b">
        <f t="shared" si="434"/>
        <v>0</v>
      </c>
      <c r="G1734" s="22" t="b">
        <f t="shared" si="433"/>
        <v>0</v>
      </c>
      <c r="H1734" s="22" t="b">
        <f t="shared" si="440"/>
        <v>0</v>
      </c>
      <c r="I1734" s="22" t="b">
        <f t="shared" si="447"/>
        <v>0</v>
      </c>
      <c r="J1734" s="22" t="b">
        <f t="shared" si="441"/>
        <v>0</v>
      </c>
      <c r="K1734" s="3" t="str">
        <f>IF(AND(J1734,RIGHT(Y1734)="통"),Y1734,"")</f>
        <v/>
      </c>
      <c r="L1734" s="3" t="str">
        <f t="shared" si="442"/>
        <v/>
      </c>
      <c r="M1734" s="3" t="str">
        <f t="shared" si="443"/>
        <v/>
      </c>
      <c r="N1734" s="64" t="str">
        <f t="shared" si="448"/>
        <v/>
      </c>
      <c r="O1734" s="3" t="str">
        <f>IF(I1734,IF(I1735,CONCATENATE(Y1734,O1735),Y1734),"")</f>
        <v/>
      </c>
      <c r="P1734" s="19" t="str">
        <f>IF(G1734,O1734,IF(D1734,Y1734,""))</f>
        <v/>
      </c>
      <c r="Q1734" s="23">
        <f>_xlfn.XLOOKUP(R1734,summary!C1:C36,summary!B1:B36)</f>
        <v>43448</v>
      </c>
      <c r="R1734" s="24" t="str">
        <f t="shared" si="444"/>
        <v>죽전1동</v>
      </c>
      <c r="S1734" s="24" t="str">
        <f>IF(J1734,Y1734,S1733)</f>
        <v>죽전4통</v>
      </c>
      <c r="T1734" s="24" t="str">
        <f>IF(J1734,P1735,T1733)</f>
        <v>(죽전동)</v>
      </c>
      <c r="U1734" s="24" t="str">
        <f t="shared" si="445"/>
        <v>죽전</v>
      </c>
      <c r="V1734" s="25">
        <f>IF(J1734,M1734,V1733)</f>
        <v>4</v>
      </c>
      <c r="W1734" s="25">
        <f t="shared" si="446"/>
        <v>5</v>
      </c>
      <c r="X1734" s="26"/>
      <c r="Y1734" s="7"/>
      <c r="Z1734" s="2" t="s">
        <v>106</v>
      </c>
      <c r="AA1734" s="2" t="s">
        <v>2014</v>
      </c>
      <c r="AB1734" s="5"/>
      <c r="AC1734" s="5"/>
      <c r="AD1734" s="5"/>
      <c r="AE1734" s="5"/>
      <c r="AF1734" s="5"/>
      <c r="AG1734" s="5"/>
    </row>
    <row r="1735" spans="1:33" ht="15.95" customHeight="1" x14ac:dyDescent="0.3">
      <c r="A1735" s="22" t="b">
        <f t="shared" si="435"/>
        <v>0</v>
      </c>
      <c r="B1735" s="22" t="b">
        <f t="shared" si="436"/>
        <v>0</v>
      </c>
      <c r="C1735" s="22" t="b">
        <f t="shared" si="437"/>
        <v>0</v>
      </c>
      <c r="D1735" s="22" t="b">
        <f t="shared" si="438"/>
        <v>0</v>
      </c>
      <c r="E1735" s="22" t="b">
        <f t="shared" si="439"/>
        <v>0</v>
      </c>
      <c r="F1735" s="22" t="b">
        <f t="shared" si="434"/>
        <v>0</v>
      </c>
      <c r="G1735" s="22" t="b">
        <f t="shared" si="433"/>
        <v>0</v>
      </c>
      <c r="H1735" s="22" t="b">
        <f t="shared" si="440"/>
        <v>0</v>
      </c>
      <c r="I1735" s="22" t="b">
        <f t="shared" si="447"/>
        <v>0</v>
      </c>
      <c r="J1735" s="22" t="b">
        <f t="shared" si="441"/>
        <v>0</v>
      </c>
      <c r="K1735" s="3" t="str">
        <f>IF(AND(J1735,RIGHT(Y1735)="통"),Y1735,"")</f>
        <v/>
      </c>
      <c r="L1735" s="3" t="str">
        <f t="shared" si="442"/>
        <v/>
      </c>
      <c r="M1735" s="3" t="str">
        <f t="shared" si="443"/>
        <v/>
      </c>
      <c r="N1735" s="64" t="str">
        <f t="shared" si="448"/>
        <v/>
      </c>
      <c r="O1735" s="3" t="str">
        <f>IF(I1735,IF(I1736,CONCATENATE(Y1735,O1736),Y1735),"")</f>
        <v/>
      </c>
      <c r="P1735" s="19" t="str">
        <f>IF(G1735,O1735,IF(D1735,Y1735,""))</f>
        <v/>
      </c>
      <c r="Q1735" s="23">
        <f>_xlfn.XLOOKUP(R1735,summary!C1:C36,summary!B1:B36)</f>
        <v>43448</v>
      </c>
      <c r="R1735" s="24" t="str">
        <f t="shared" si="444"/>
        <v>죽전1동</v>
      </c>
      <c r="S1735" s="24" t="str">
        <f>IF(J1735,Y1735,S1734)</f>
        <v>죽전4통</v>
      </c>
      <c r="T1735" s="24" t="str">
        <f>IF(J1735,P1736,T1734)</f>
        <v>(죽전동)</v>
      </c>
      <c r="U1735" s="24" t="str">
        <f t="shared" si="445"/>
        <v>죽전</v>
      </c>
      <c r="V1735" s="25">
        <f>IF(J1735,M1735,V1734)</f>
        <v>4</v>
      </c>
      <c r="W1735" s="25">
        <f t="shared" si="446"/>
        <v>6</v>
      </c>
      <c r="X1735" s="26"/>
      <c r="Y1735" s="7"/>
      <c r="Z1735" s="2" t="s">
        <v>108</v>
      </c>
      <c r="AA1735" s="2" t="s">
        <v>2015</v>
      </c>
      <c r="AB1735" s="5"/>
      <c r="AC1735" s="5"/>
      <c r="AD1735" s="5"/>
      <c r="AE1735" s="5"/>
      <c r="AF1735" s="5"/>
      <c r="AG1735" s="5"/>
    </row>
    <row r="1736" spans="1:33" ht="15.95" customHeight="1" x14ac:dyDescent="0.3">
      <c r="A1736" s="22" t="b">
        <f t="shared" si="435"/>
        <v>1</v>
      </c>
      <c r="B1736" s="22" t="b">
        <f t="shared" si="436"/>
        <v>0</v>
      </c>
      <c r="C1736" s="22" t="b">
        <f t="shared" si="437"/>
        <v>0</v>
      </c>
      <c r="D1736" s="22" t="b">
        <f t="shared" si="438"/>
        <v>0</v>
      </c>
      <c r="E1736" s="22" t="b">
        <f t="shared" si="439"/>
        <v>0</v>
      </c>
      <c r="F1736" s="22" t="b">
        <f t="shared" si="434"/>
        <v>0</v>
      </c>
      <c r="G1736" s="22" t="b">
        <f t="shared" si="433"/>
        <v>0</v>
      </c>
      <c r="H1736" s="22" t="b">
        <f t="shared" si="440"/>
        <v>0</v>
      </c>
      <c r="I1736" s="22" t="b">
        <f t="shared" si="447"/>
        <v>0</v>
      </c>
      <c r="J1736" s="22" t="b">
        <f t="shared" si="441"/>
        <v>1</v>
      </c>
      <c r="K1736" s="3" t="str">
        <f>IF(AND(J1736,RIGHT(Y1736)="통"),Y1736,"")</f>
        <v>죽전5통</v>
      </c>
      <c r="L1736" s="3" t="str">
        <f t="shared" si="442"/>
        <v>전5</v>
      </c>
      <c r="M1736" s="22">
        <f t="shared" si="443"/>
        <v>5</v>
      </c>
      <c r="N1736" s="64" t="str">
        <f t="shared" si="448"/>
        <v>죽전</v>
      </c>
      <c r="O1736" s="3" t="str">
        <f>IF(I1736,IF(I1737,CONCATENATE(Y1736,O1737),Y1736),"")</f>
        <v/>
      </c>
      <c r="P1736" s="19" t="str">
        <f>IF(G1736,O1736,IF(D1736,Y1736,""))</f>
        <v/>
      </c>
      <c r="Q1736" s="23">
        <f>_xlfn.XLOOKUP(R1736,summary!C1:C36,summary!B1:B36)</f>
        <v>43448</v>
      </c>
      <c r="R1736" s="24" t="str">
        <f t="shared" si="444"/>
        <v>죽전1동</v>
      </c>
      <c r="S1736" s="24" t="str">
        <f>IF(J1736,Y1736,S1735)</f>
        <v>죽전5통</v>
      </c>
      <c r="T1736" s="24" t="str">
        <f>IF(J1736,P1737,T1735)</f>
        <v>(죽전동)</v>
      </c>
      <c r="U1736" s="24" t="str">
        <f t="shared" si="445"/>
        <v>죽전</v>
      </c>
      <c r="V1736" s="25">
        <f>IF(J1736,M1736,V1735)</f>
        <v>5</v>
      </c>
      <c r="W1736" s="25">
        <f t="shared" si="446"/>
        <v>1</v>
      </c>
      <c r="X1736" s="26"/>
      <c r="Y1736" s="2" t="s">
        <v>2016</v>
      </c>
      <c r="Z1736" s="2" t="s">
        <v>79</v>
      </c>
      <c r="AA1736" s="2" t="s">
        <v>2017</v>
      </c>
      <c r="AB1736" s="5"/>
      <c r="AC1736" s="5"/>
      <c r="AD1736" s="5"/>
      <c r="AE1736" s="5"/>
      <c r="AF1736" s="5"/>
      <c r="AG1736" s="5"/>
    </row>
    <row r="1737" spans="1:33" ht="15.95" customHeight="1" x14ac:dyDescent="0.3">
      <c r="A1737" s="22" t="b">
        <f t="shared" si="435"/>
        <v>1</v>
      </c>
      <c r="B1737" s="22" t="b">
        <f t="shared" si="436"/>
        <v>1</v>
      </c>
      <c r="C1737" s="22" t="b">
        <f t="shared" si="437"/>
        <v>1</v>
      </c>
      <c r="D1737" s="22" t="b">
        <f t="shared" si="438"/>
        <v>1</v>
      </c>
      <c r="E1737" s="22" t="b">
        <f t="shared" si="439"/>
        <v>1</v>
      </c>
      <c r="F1737" s="22" t="b">
        <f t="shared" si="434"/>
        <v>0</v>
      </c>
      <c r="G1737" s="22" t="b">
        <f t="shared" si="433"/>
        <v>0</v>
      </c>
      <c r="H1737" s="22" t="b">
        <f t="shared" si="440"/>
        <v>0</v>
      </c>
      <c r="I1737" s="22" t="b">
        <f t="shared" si="447"/>
        <v>0</v>
      </c>
      <c r="J1737" s="22" t="b">
        <f t="shared" si="441"/>
        <v>0</v>
      </c>
      <c r="K1737" s="3" t="str">
        <f>IF(AND(J1737,RIGHT(Y1737)="통"),Y1737,"")</f>
        <v/>
      </c>
      <c r="L1737" s="3" t="str">
        <f t="shared" si="442"/>
        <v/>
      </c>
      <c r="M1737" s="3" t="str">
        <f t="shared" si="443"/>
        <v/>
      </c>
      <c r="N1737" s="64" t="str">
        <f t="shared" si="448"/>
        <v/>
      </c>
      <c r="O1737" s="3" t="str">
        <f>IF(I1737,IF(I1738,CONCATENATE(Y1737,O1738),Y1737),"")</f>
        <v/>
      </c>
      <c r="P1737" s="19" t="str">
        <f>IF(G1737,O1737,IF(D1737,Y1737,""))</f>
        <v>(죽전동)</v>
      </c>
      <c r="Q1737" s="23">
        <f>_xlfn.XLOOKUP(R1737,summary!C1:C36,summary!B1:B36)</f>
        <v>43448</v>
      </c>
      <c r="R1737" s="24" t="str">
        <f t="shared" si="444"/>
        <v>죽전1동</v>
      </c>
      <c r="S1737" s="24" t="str">
        <f>IF(J1737,Y1737,S1736)</f>
        <v>죽전5통</v>
      </c>
      <c r="T1737" s="24" t="str">
        <f>IF(J1737,P1738,T1736)</f>
        <v>(죽전동)</v>
      </c>
      <c r="U1737" s="24" t="str">
        <f t="shared" si="445"/>
        <v>죽전</v>
      </c>
      <c r="V1737" s="25">
        <f>IF(J1737,M1737,V1736)</f>
        <v>5</v>
      </c>
      <c r="W1737" s="25">
        <f t="shared" si="446"/>
        <v>2</v>
      </c>
      <c r="X1737" s="26"/>
      <c r="Y1737" s="2" t="s">
        <v>1992</v>
      </c>
      <c r="Z1737" s="2" t="s">
        <v>81</v>
      </c>
      <c r="AA1737" s="2" t="s">
        <v>2018</v>
      </c>
      <c r="AB1737" s="5"/>
      <c r="AC1737" s="5"/>
      <c r="AD1737" s="5"/>
      <c r="AE1737" s="5"/>
      <c r="AF1737" s="5"/>
      <c r="AG1737" s="5"/>
    </row>
    <row r="1738" spans="1:33" ht="15.95" customHeight="1" x14ac:dyDescent="0.3">
      <c r="A1738" s="22" t="b">
        <f t="shared" si="435"/>
        <v>0</v>
      </c>
      <c r="B1738" s="22" t="b">
        <f t="shared" si="436"/>
        <v>0</v>
      </c>
      <c r="C1738" s="22" t="b">
        <f t="shared" si="437"/>
        <v>0</v>
      </c>
      <c r="D1738" s="22" t="b">
        <f t="shared" si="438"/>
        <v>0</v>
      </c>
      <c r="E1738" s="22" t="b">
        <f t="shared" si="439"/>
        <v>0</v>
      </c>
      <c r="F1738" s="22" t="b">
        <f t="shared" si="434"/>
        <v>0</v>
      </c>
      <c r="G1738" s="22" t="b">
        <f t="shared" si="433"/>
        <v>0</v>
      </c>
      <c r="H1738" s="22" t="b">
        <f t="shared" si="440"/>
        <v>0</v>
      </c>
      <c r="I1738" s="22" t="b">
        <f t="shared" si="447"/>
        <v>0</v>
      </c>
      <c r="J1738" s="22" t="b">
        <f t="shared" si="441"/>
        <v>0</v>
      </c>
      <c r="K1738" s="3" t="str">
        <f>IF(AND(J1738,RIGHT(Y1738)="통"),Y1738,"")</f>
        <v/>
      </c>
      <c r="L1738" s="3" t="str">
        <f t="shared" si="442"/>
        <v/>
      </c>
      <c r="M1738" s="3" t="str">
        <f t="shared" si="443"/>
        <v/>
      </c>
      <c r="N1738" s="64" t="str">
        <f t="shared" si="448"/>
        <v/>
      </c>
      <c r="O1738" s="3" t="str">
        <f>IF(I1738,IF(I1739,CONCATENATE(Y1738,O1739),Y1738),"")</f>
        <v/>
      </c>
      <c r="P1738" s="19" t="str">
        <f>IF(G1738,O1738,IF(D1738,Y1738,""))</f>
        <v/>
      </c>
      <c r="Q1738" s="23">
        <f>_xlfn.XLOOKUP(R1738,summary!C1:C36,summary!B1:B36)</f>
        <v>43448</v>
      </c>
      <c r="R1738" s="24" t="str">
        <f t="shared" si="444"/>
        <v>죽전1동</v>
      </c>
      <c r="S1738" s="24" t="str">
        <f>IF(J1738,Y1738,S1737)</f>
        <v>죽전5통</v>
      </c>
      <c r="T1738" s="24" t="str">
        <f>IF(J1738,P1739,T1737)</f>
        <v>(죽전동)</v>
      </c>
      <c r="U1738" s="24" t="str">
        <f t="shared" si="445"/>
        <v>죽전</v>
      </c>
      <c r="V1738" s="25">
        <f>IF(J1738,M1738,V1737)</f>
        <v>5</v>
      </c>
      <c r="W1738" s="25">
        <f t="shared" si="446"/>
        <v>3</v>
      </c>
      <c r="X1738" s="26"/>
      <c r="Y1738" s="7"/>
      <c r="Z1738" s="2" t="s">
        <v>83</v>
      </c>
      <c r="AA1738" s="2" t="s">
        <v>2019</v>
      </c>
      <c r="AB1738" s="5"/>
      <c r="AC1738" s="5"/>
      <c r="AD1738" s="5"/>
      <c r="AE1738" s="5"/>
      <c r="AF1738" s="5"/>
      <c r="AG1738" s="5"/>
    </row>
    <row r="1739" spans="1:33" ht="15.95" customHeight="1" x14ac:dyDescent="0.3">
      <c r="A1739" s="22" t="b">
        <f t="shared" si="435"/>
        <v>0</v>
      </c>
      <c r="B1739" s="22" t="b">
        <f t="shared" si="436"/>
        <v>0</v>
      </c>
      <c r="C1739" s="22" t="b">
        <f t="shared" si="437"/>
        <v>0</v>
      </c>
      <c r="D1739" s="22" t="b">
        <f t="shared" si="438"/>
        <v>0</v>
      </c>
      <c r="E1739" s="22" t="b">
        <f t="shared" si="439"/>
        <v>0</v>
      </c>
      <c r="F1739" s="22" t="b">
        <f t="shared" si="434"/>
        <v>0</v>
      </c>
      <c r="G1739" s="22" t="b">
        <f t="shared" si="433"/>
        <v>0</v>
      </c>
      <c r="H1739" s="22" t="b">
        <f t="shared" si="440"/>
        <v>0</v>
      </c>
      <c r="I1739" s="22" t="b">
        <f t="shared" si="447"/>
        <v>0</v>
      </c>
      <c r="J1739" s="22" t="b">
        <f t="shared" si="441"/>
        <v>0</v>
      </c>
      <c r="K1739" s="3" t="str">
        <f>IF(AND(J1739,RIGHT(Y1739)="통"),Y1739,"")</f>
        <v/>
      </c>
      <c r="L1739" s="3" t="str">
        <f t="shared" si="442"/>
        <v/>
      </c>
      <c r="M1739" s="3" t="str">
        <f t="shared" si="443"/>
        <v/>
      </c>
      <c r="N1739" s="64" t="str">
        <f t="shared" si="448"/>
        <v/>
      </c>
      <c r="O1739" s="3" t="str">
        <f>IF(I1739,IF(I1740,CONCATENATE(Y1739,O1740),Y1739),"")</f>
        <v/>
      </c>
      <c r="P1739" s="19" t="str">
        <f>IF(G1739,O1739,IF(D1739,Y1739,""))</f>
        <v/>
      </c>
      <c r="Q1739" s="23">
        <f>_xlfn.XLOOKUP(R1739,summary!C1:C36,summary!B1:B36)</f>
        <v>43448</v>
      </c>
      <c r="R1739" s="24" t="str">
        <f t="shared" si="444"/>
        <v>죽전1동</v>
      </c>
      <c r="S1739" s="24" t="str">
        <f>IF(J1739,Y1739,S1738)</f>
        <v>죽전5통</v>
      </c>
      <c r="T1739" s="24" t="str">
        <f>IF(J1739,P1740,T1738)</f>
        <v>(죽전동)</v>
      </c>
      <c r="U1739" s="24" t="str">
        <f t="shared" si="445"/>
        <v>죽전</v>
      </c>
      <c r="V1739" s="25">
        <f>IF(J1739,M1739,V1738)</f>
        <v>5</v>
      </c>
      <c r="W1739" s="25">
        <f t="shared" si="446"/>
        <v>4</v>
      </c>
      <c r="X1739" s="26"/>
      <c r="Y1739" s="7"/>
      <c r="Z1739" s="2" t="s">
        <v>90</v>
      </c>
      <c r="AA1739" s="2" t="s">
        <v>2020</v>
      </c>
      <c r="AB1739" s="5"/>
      <c r="AC1739" s="5"/>
      <c r="AD1739" s="5"/>
      <c r="AE1739" s="5"/>
      <c r="AF1739" s="5"/>
      <c r="AG1739" s="5"/>
    </row>
    <row r="1740" spans="1:33" ht="15.95" customHeight="1" x14ac:dyDescent="0.3">
      <c r="A1740" s="22" t="b">
        <f t="shared" si="435"/>
        <v>0</v>
      </c>
      <c r="B1740" s="22" t="b">
        <f t="shared" si="436"/>
        <v>0</v>
      </c>
      <c r="C1740" s="22" t="b">
        <f t="shared" si="437"/>
        <v>0</v>
      </c>
      <c r="D1740" s="22" t="b">
        <f t="shared" si="438"/>
        <v>0</v>
      </c>
      <c r="E1740" s="22" t="b">
        <f t="shared" si="439"/>
        <v>0</v>
      </c>
      <c r="F1740" s="22" t="b">
        <f t="shared" si="434"/>
        <v>0</v>
      </c>
      <c r="G1740" s="22" t="b">
        <f t="shared" si="433"/>
        <v>0</v>
      </c>
      <c r="H1740" s="22" t="b">
        <f t="shared" si="440"/>
        <v>0</v>
      </c>
      <c r="I1740" s="22" t="b">
        <f t="shared" si="447"/>
        <v>0</v>
      </c>
      <c r="J1740" s="22" t="b">
        <f t="shared" si="441"/>
        <v>0</v>
      </c>
      <c r="K1740" s="3" t="str">
        <f>IF(AND(J1740,RIGHT(Y1740)="통"),Y1740,"")</f>
        <v/>
      </c>
      <c r="L1740" s="3" t="str">
        <f t="shared" si="442"/>
        <v/>
      </c>
      <c r="M1740" s="3" t="str">
        <f t="shared" si="443"/>
        <v/>
      </c>
      <c r="N1740" s="64" t="str">
        <f t="shared" si="448"/>
        <v/>
      </c>
      <c r="O1740" s="3" t="str">
        <f>IF(I1740,IF(I1741,CONCATENATE(Y1740,O1741),Y1740),"")</f>
        <v/>
      </c>
      <c r="P1740" s="19" t="str">
        <f>IF(G1740,O1740,IF(D1740,Y1740,""))</f>
        <v/>
      </c>
      <c r="Q1740" s="23">
        <f>_xlfn.XLOOKUP(R1740,summary!C1:C36,summary!B1:B36)</f>
        <v>43448</v>
      </c>
      <c r="R1740" s="24" t="str">
        <f t="shared" si="444"/>
        <v>죽전1동</v>
      </c>
      <c r="S1740" s="24" t="str">
        <f>IF(J1740,Y1740,S1739)</f>
        <v>죽전5통</v>
      </c>
      <c r="T1740" s="24" t="str">
        <f>IF(J1740,P1741,T1739)</f>
        <v>(죽전동)</v>
      </c>
      <c r="U1740" s="24" t="str">
        <f t="shared" si="445"/>
        <v>죽전</v>
      </c>
      <c r="V1740" s="25">
        <f>IF(J1740,M1740,V1739)</f>
        <v>5</v>
      </c>
      <c r="W1740" s="25">
        <f t="shared" si="446"/>
        <v>5</v>
      </c>
      <c r="X1740" s="26"/>
      <c r="Y1740" s="7"/>
      <c r="Z1740" s="2" t="s">
        <v>106</v>
      </c>
      <c r="AA1740" s="2" t="s">
        <v>2021</v>
      </c>
      <c r="AB1740" s="5"/>
      <c r="AC1740" s="5"/>
      <c r="AD1740" s="5"/>
      <c r="AE1740" s="5"/>
      <c r="AF1740" s="5"/>
      <c r="AG1740" s="5"/>
    </row>
    <row r="1741" spans="1:33" ht="15.95" customHeight="1" x14ac:dyDescent="0.3">
      <c r="A1741" s="22" t="b">
        <f t="shared" si="435"/>
        <v>0</v>
      </c>
      <c r="B1741" s="22" t="b">
        <f t="shared" si="436"/>
        <v>0</v>
      </c>
      <c r="C1741" s="22" t="b">
        <f t="shared" si="437"/>
        <v>0</v>
      </c>
      <c r="D1741" s="22" t="b">
        <f t="shared" si="438"/>
        <v>0</v>
      </c>
      <c r="E1741" s="22" t="b">
        <f t="shared" si="439"/>
        <v>0</v>
      </c>
      <c r="F1741" s="22" t="b">
        <f t="shared" si="434"/>
        <v>0</v>
      </c>
      <c r="G1741" s="22" t="b">
        <f t="shared" si="433"/>
        <v>0</v>
      </c>
      <c r="H1741" s="22" t="b">
        <f t="shared" si="440"/>
        <v>0</v>
      </c>
      <c r="I1741" s="22" t="b">
        <f t="shared" si="447"/>
        <v>0</v>
      </c>
      <c r="J1741" s="22" t="b">
        <f t="shared" si="441"/>
        <v>0</v>
      </c>
      <c r="K1741" s="3" t="str">
        <f>IF(AND(J1741,RIGHT(Y1741)="통"),Y1741,"")</f>
        <v/>
      </c>
      <c r="L1741" s="3" t="str">
        <f t="shared" si="442"/>
        <v/>
      </c>
      <c r="M1741" s="3" t="str">
        <f t="shared" si="443"/>
        <v/>
      </c>
      <c r="N1741" s="64" t="str">
        <f t="shared" si="448"/>
        <v/>
      </c>
      <c r="O1741" s="3" t="str">
        <f>IF(I1741,IF(I1742,CONCATENATE(Y1741,O1742),Y1741),"")</f>
        <v/>
      </c>
      <c r="P1741" s="19" t="str">
        <f>IF(G1741,O1741,IF(D1741,Y1741,""))</f>
        <v/>
      </c>
      <c r="Q1741" s="23">
        <f>_xlfn.XLOOKUP(R1741,summary!C1:C36,summary!B1:B36)</f>
        <v>43448</v>
      </c>
      <c r="R1741" s="24" t="str">
        <f t="shared" si="444"/>
        <v>죽전1동</v>
      </c>
      <c r="S1741" s="24" t="str">
        <f>IF(J1741,Y1741,S1740)</f>
        <v>죽전5통</v>
      </c>
      <c r="T1741" s="24" t="str">
        <f>IF(J1741,P1742,T1740)</f>
        <v>(죽전동)</v>
      </c>
      <c r="U1741" s="24" t="str">
        <f t="shared" si="445"/>
        <v>죽전</v>
      </c>
      <c r="V1741" s="25">
        <f>IF(J1741,M1741,V1740)</f>
        <v>5</v>
      </c>
      <c r="W1741" s="25">
        <f t="shared" si="446"/>
        <v>6</v>
      </c>
      <c r="X1741" s="26"/>
      <c r="Y1741" s="7"/>
      <c r="Z1741" s="2" t="s">
        <v>108</v>
      </c>
      <c r="AA1741" s="2" t="s">
        <v>2022</v>
      </c>
      <c r="AB1741" s="5"/>
      <c r="AC1741" s="5"/>
      <c r="AD1741" s="5"/>
      <c r="AE1741" s="5"/>
      <c r="AF1741" s="5"/>
      <c r="AG1741" s="5"/>
    </row>
    <row r="1742" spans="1:33" ht="15.95" customHeight="1" x14ac:dyDescent="0.3">
      <c r="A1742" s="22" t="b">
        <f t="shared" si="435"/>
        <v>0</v>
      </c>
      <c r="B1742" s="22" t="b">
        <f t="shared" si="436"/>
        <v>0</v>
      </c>
      <c r="C1742" s="22" t="b">
        <f t="shared" si="437"/>
        <v>0</v>
      </c>
      <c r="D1742" s="22" t="b">
        <f t="shared" si="438"/>
        <v>0</v>
      </c>
      <c r="E1742" s="22" t="b">
        <f t="shared" si="439"/>
        <v>0</v>
      </c>
      <c r="F1742" s="22" t="b">
        <f t="shared" si="434"/>
        <v>0</v>
      </c>
      <c r="G1742" s="22" t="b">
        <f t="shared" si="433"/>
        <v>0</v>
      </c>
      <c r="H1742" s="22" t="b">
        <f t="shared" si="440"/>
        <v>0</v>
      </c>
      <c r="I1742" s="22" t="b">
        <f t="shared" si="447"/>
        <v>0</v>
      </c>
      <c r="J1742" s="22" t="b">
        <f t="shared" si="441"/>
        <v>0</v>
      </c>
      <c r="K1742" s="3" t="str">
        <f>IF(AND(J1742,RIGHT(Y1742)="통"),Y1742,"")</f>
        <v/>
      </c>
      <c r="L1742" s="3" t="str">
        <f t="shared" si="442"/>
        <v/>
      </c>
      <c r="M1742" s="3" t="str">
        <f t="shared" si="443"/>
        <v/>
      </c>
      <c r="N1742" s="64" t="str">
        <f t="shared" si="448"/>
        <v/>
      </c>
      <c r="O1742" s="3" t="str">
        <f>IF(I1742,IF(I1743,CONCATENATE(Y1742,O1743),Y1742),"")</f>
        <v/>
      </c>
      <c r="P1742" s="19" t="str">
        <f>IF(G1742,O1742,IF(D1742,Y1742,""))</f>
        <v/>
      </c>
      <c r="Q1742" s="23">
        <f>_xlfn.XLOOKUP(R1742,summary!C1:C36,summary!B1:B36)</f>
        <v>43448</v>
      </c>
      <c r="R1742" s="24" t="str">
        <f t="shared" si="444"/>
        <v>죽전1동</v>
      </c>
      <c r="S1742" s="24" t="str">
        <f>IF(J1742,Y1742,S1741)</f>
        <v>죽전5통</v>
      </c>
      <c r="T1742" s="24" t="str">
        <f>IF(J1742,P1743,T1741)</f>
        <v>(죽전동)</v>
      </c>
      <c r="U1742" s="24" t="str">
        <f t="shared" si="445"/>
        <v>죽전</v>
      </c>
      <c r="V1742" s="25">
        <f>IF(J1742,M1742,V1741)</f>
        <v>5</v>
      </c>
      <c r="W1742" s="25">
        <f t="shared" si="446"/>
        <v>7</v>
      </c>
      <c r="X1742" s="26"/>
      <c r="Y1742" s="7"/>
      <c r="Z1742" s="2" t="s">
        <v>110</v>
      </c>
      <c r="AA1742" s="2" t="s">
        <v>2023</v>
      </c>
      <c r="AB1742" s="5"/>
      <c r="AC1742" s="5"/>
      <c r="AD1742" s="5"/>
      <c r="AE1742" s="5"/>
      <c r="AF1742" s="5"/>
      <c r="AG1742" s="5"/>
    </row>
    <row r="1743" spans="1:33" ht="15.95" customHeight="1" x14ac:dyDescent="0.3">
      <c r="A1743" s="22" t="b">
        <f t="shared" si="435"/>
        <v>0</v>
      </c>
      <c r="B1743" s="22" t="b">
        <f t="shared" si="436"/>
        <v>0</v>
      </c>
      <c r="C1743" s="22" t="b">
        <f t="shared" si="437"/>
        <v>0</v>
      </c>
      <c r="D1743" s="22" t="b">
        <f t="shared" si="438"/>
        <v>0</v>
      </c>
      <c r="E1743" s="22" t="b">
        <f t="shared" si="439"/>
        <v>0</v>
      </c>
      <c r="F1743" s="22" t="b">
        <f t="shared" si="434"/>
        <v>0</v>
      </c>
      <c r="G1743" s="22" t="b">
        <f t="shared" si="433"/>
        <v>0</v>
      </c>
      <c r="H1743" s="22" t="b">
        <f t="shared" si="440"/>
        <v>0</v>
      </c>
      <c r="I1743" s="22" t="b">
        <f t="shared" si="447"/>
        <v>0</v>
      </c>
      <c r="J1743" s="22" t="b">
        <f t="shared" si="441"/>
        <v>0</v>
      </c>
      <c r="K1743" s="3" t="str">
        <f>IF(AND(J1743,RIGHT(Y1743)="통"),Y1743,"")</f>
        <v/>
      </c>
      <c r="L1743" s="3" t="str">
        <f t="shared" si="442"/>
        <v/>
      </c>
      <c r="M1743" s="3" t="str">
        <f t="shared" si="443"/>
        <v/>
      </c>
      <c r="N1743" s="64" t="str">
        <f t="shared" si="448"/>
        <v/>
      </c>
      <c r="O1743" s="3" t="str">
        <f>IF(I1743,IF(I1744,CONCATENATE(Y1743,O1744),Y1743),"")</f>
        <v/>
      </c>
      <c r="P1743" s="19" t="str">
        <f>IF(G1743,O1743,IF(D1743,Y1743,""))</f>
        <v/>
      </c>
      <c r="Q1743" s="23">
        <f>_xlfn.XLOOKUP(R1743,summary!C1:C36,summary!B1:B36)</f>
        <v>43448</v>
      </c>
      <c r="R1743" s="24" t="str">
        <f t="shared" si="444"/>
        <v>죽전1동</v>
      </c>
      <c r="S1743" s="24" t="str">
        <f>IF(J1743,Y1743,S1742)</f>
        <v>죽전5통</v>
      </c>
      <c r="T1743" s="24" t="str">
        <f>IF(J1743,P1744,T1742)</f>
        <v>(죽전동)</v>
      </c>
      <c r="U1743" s="24" t="str">
        <f t="shared" si="445"/>
        <v>죽전</v>
      </c>
      <c r="V1743" s="25">
        <f>IF(J1743,M1743,V1742)</f>
        <v>5</v>
      </c>
      <c r="W1743" s="25">
        <f t="shared" si="446"/>
        <v>8</v>
      </c>
      <c r="X1743" s="26"/>
      <c r="Y1743" s="7"/>
      <c r="Z1743" s="2" t="s">
        <v>112</v>
      </c>
      <c r="AA1743" s="2" t="s">
        <v>2024</v>
      </c>
      <c r="AB1743" s="5"/>
      <c r="AC1743" s="5"/>
      <c r="AD1743" s="5"/>
      <c r="AE1743" s="5"/>
      <c r="AF1743" s="5"/>
      <c r="AG1743" s="5"/>
    </row>
    <row r="1744" spans="1:33" ht="15.95" customHeight="1" x14ac:dyDescent="0.3">
      <c r="A1744" s="22" t="b">
        <f t="shared" si="435"/>
        <v>0</v>
      </c>
      <c r="B1744" s="22" t="b">
        <f t="shared" si="436"/>
        <v>0</v>
      </c>
      <c r="C1744" s="22" t="b">
        <f t="shared" si="437"/>
        <v>0</v>
      </c>
      <c r="D1744" s="22" t="b">
        <f t="shared" si="438"/>
        <v>0</v>
      </c>
      <c r="E1744" s="22" t="b">
        <f t="shared" si="439"/>
        <v>0</v>
      </c>
      <c r="F1744" s="22" t="b">
        <f t="shared" si="434"/>
        <v>0</v>
      </c>
      <c r="G1744" s="22" t="b">
        <f t="shared" si="433"/>
        <v>0</v>
      </c>
      <c r="H1744" s="22" t="b">
        <f t="shared" si="440"/>
        <v>0</v>
      </c>
      <c r="I1744" s="22" t="b">
        <f t="shared" si="447"/>
        <v>0</v>
      </c>
      <c r="J1744" s="22" t="b">
        <f t="shared" si="441"/>
        <v>0</v>
      </c>
      <c r="K1744" s="3" t="str">
        <f>IF(AND(J1744,RIGHT(Y1744)="통"),Y1744,"")</f>
        <v/>
      </c>
      <c r="L1744" s="3" t="str">
        <f t="shared" si="442"/>
        <v/>
      </c>
      <c r="M1744" s="3" t="str">
        <f t="shared" si="443"/>
        <v/>
      </c>
      <c r="N1744" s="64" t="str">
        <f t="shared" si="448"/>
        <v/>
      </c>
      <c r="O1744" s="3" t="str">
        <f>IF(I1744,IF(I1745,CONCATENATE(Y1744,O1745),Y1744),"")</f>
        <v/>
      </c>
      <c r="P1744" s="19" t="str">
        <f>IF(G1744,O1744,IF(D1744,Y1744,""))</f>
        <v/>
      </c>
      <c r="Q1744" s="23">
        <f>_xlfn.XLOOKUP(R1744,summary!C1:C36,summary!B1:B36)</f>
        <v>43448</v>
      </c>
      <c r="R1744" s="24" t="str">
        <f t="shared" si="444"/>
        <v>죽전1동</v>
      </c>
      <c r="S1744" s="24" t="str">
        <f>IF(J1744,Y1744,S1743)</f>
        <v>죽전5통</v>
      </c>
      <c r="T1744" s="24" t="str">
        <f>IF(J1744,P1745,T1743)</f>
        <v>(죽전동)</v>
      </c>
      <c r="U1744" s="24" t="str">
        <f t="shared" si="445"/>
        <v>죽전</v>
      </c>
      <c r="V1744" s="25">
        <f>IF(J1744,M1744,V1743)</f>
        <v>5</v>
      </c>
      <c r="W1744" s="25">
        <f t="shared" si="446"/>
        <v>9</v>
      </c>
      <c r="X1744" s="26"/>
      <c r="Y1744" s="7"/>
      <c r="Z1744" s="2" t="s">
        <v>114</v>
      </c>
      <c r="AA1744" s="2" t="s">
        <v>2025</v>
      </c>
      <c r="AB1744" s="5"/>
      <c r="AC1744" s="5"/>
      <c r="AD1744" s="5"/>
      <c r="AE1744" s="5"/>
      <c r="AF1744" s="5"/>
      <c r="AG1744" s="5"/>
    </row>
    <row r="1745" spans="1:33" ht="15.95" customHeight="1" x14ac:dyDescent="0.3">
      <c r="A1745" s="22" t="b">
        <f t="shared" si="435"/>
        <v>0</v>
      </c>
      <c r="B1745" s="22" t="b">
        <f t="shared" si="436"/>
        <v>0</v>
      </c>
      <c r="C1745" s="22" t="b">
        <f t="shared" si="437"/>
        <v>0</v>
      </c>
      <c r="D1745" s="22" t="b">
        <f t="shared" si="438"/>
        <v>0</v>
      </c>
      <c r="E1745" s="22" t="b">
        <f t="shared" si="439"/>
        <v>0</v>
      </c>
      <c r="F1745" s="22" t="b">
        <f t="shared" si="434"/>
        <v>0</v>
      </c>
      <c r="G1745" s="22" t="b">
        <f t="shared" si="433"/>
        <v>0</v>
      </c>
      <c r="H1745" s="22" t="b">
        <f t="shared" si="440"/>
        <v>0</v>
      </c>
      <c r="I1745" s="22" t="b">
        <f t="shared" si="447"/>
        <v>0</v>
      </c>
      <c r="J1745" s="22" t="b">
        <f t="shared" si="441"/>
        <v>0</v>
      </c>
      <c r="K1745" s="3" t="str">
        <f>IF(AND(J1745,RIGHT(Y1745)="통"),Y1745,"")</f>
        <v/>
      </c>
      <c r="L1745" s="3" t="str">
        <f t="shared" si="442"/>
        <v/>
      </c>
      <c r="M1745" s="3" t="str">
        <f t="shared" si="443"/>
        <v/>
      </c>
      <c r="N1745" s="64" t="str">
        <f t="shared" si="448"/>
        <v/>
      </c>
      <c r="O1745" s="3" t="str">
        <f>IF(I1745,IF(I1746,CONCATENATE(Y1745,O1746),Y1745),"")</f>
        <v/>
      </c>
      <c r="P1745" s="19" t="str">
        <f>IF(G1745,O1745,IF(D1745,Y1745,""))</f>
        <v/>
      </c>
      <c r="Q1745" s="23">
        <f>_xlfn.XLOOKUP(R1745,summary!C1:C36,summary!B1:B36)</f>
        <v>43448</v>
      </c>
      <c r="R1745" s="24" t="str">
        <f t="shared" si="444"/>
        <v>죽전1동</v>
      </c>
      <c r="S1745" s="24" t="str">
        <f>IF(J1745,Y1745,S1744)</f>
        <v>죽전5통</v>
      </c>
      <c r="T1745" s="24" t="str">
        <f>IF(J1745,P1746,T1744)</f>
        <v>(죽전동)</v>
      </c>
      <c r="U1745" s="24" t="str">
        <f t="shared" si="445"/>
        <v>죽전</v>
      </c>
      <c r="V1745" s="25">
        <f>IF(J1745,M1745,V1744)</f>
        <v>5</v>
      </c>
      <c r="W1745" s="25">
        <f t="shared" si="446"/>
        <v>10</v>
      </c>
      <c r="X1745" s="26"/>
      <c r="Y1745" s="7"/>
      <c r="Z1745" s="2" t="s">
        <v>116</v>
      </c>
      <c r="AA1745" s="2" t="s">
        <v>2026</v>
      </c>
      <c r="AB1745" s="5"/>
      <c r="AC1745" s="5"/>
      <c r="AD1745" s="5"/>
      <c r="AE1745" s="5"/>
      <c r="AF1745" s="5"/>
      <c r="AG1745" s="5"/>
    </row>
    <row r="1746" spans="1:33" ht="15.95" customHeight="1" x14ac:dyDescent="0.3">
      <c r="A1746" s="22" t="b">
        <f t="shared" si="435"/>
        <v>0</v>
      </c>
      <c r="B1746" s="22" t="b">
        <f t="shared" si="436"/>
        <v>0</v>
      </c>
      <c r="C1746" s="22" t="b">
        <f t="shared" si="437"/>
        <v>0</v>
      </c>
      <c r="D1746" s="22" t="b">
        <f t="shared" si="438"/>
        <v>0</v>
      </c>
      <c r="E1746" s="22" t="b">
        <f t="shared" si="439"/>
        <v>0</v>
      </c>
      <c r="F1746" s="22" t="b">
        <f t="shared" si="434"/>
        <v>0</v>
      </c>
      <c r="G1746" s="22" t="b">
        <f t="shared" si="433"/>
        <v>0</v>
      </c>
      <c r="H1746" s="22" t="b">
        <f t="shared" si="440"/>
        <v>0</v>
      </c>
      <c r="I1746" s="22" t="b">
        <f t="shared" si="447"/>
        <v>0</v>
      </c>
      <c r="J1746" s="22" t="b">
        <f t="shared" si="441"/>
        <v>0</v>
      </c>
      <c r="K1746" s="3" t="str">
        <f>IF(AND(J1746,RIGHT(Y1746)="통"),Y1746,"")</f>
        <v/>
      </c>
      <c r="L1746" s="3" t="str">
        <f t="shared" si="442"/>
        <v/>
      </c>
      <c r="M1746" s="3" t="str">
        <f t="shared" si="443"/>
        <v/>
      </c>
      <c r="N1746" s="64" t="str">
        <f t="shared" si="448"/>
        <v/>
      </c>
      <c r="O1746" s="3" t="str">
        <f>IF(I1746,IF(I1747,CONCATENATE(Y1746,O1747),Y1746),"")</f>
        <v/>
      </c>
      <c r="P1746" s="19" t="str">
        <f>IF(G1746,O1746,IF(D1746,Y1746,""))</f>
        <v/>
      </c>
      <c r="Q1746" s="23">
        <f>_xlfn.XLOOKUP(R1746,summary!C1:C36,summary!B1:B36)</f>
        <v>43448</v>
      </c>
      <c r="R1746" s="24" t="str">
        <f t="shared" si="444"/>
        <v>죽전1동</v>
      </c>
      <c r="S1746" s="24" t="str">
        <f>IF(J1746,Y1746,S1745)</f>
        <v>죽전5통</v>
      </c>
      <c r="T1746" s="24" t="str">
        <f>IF(J1746,P1747,T1745)</f>
        <v>(죽전동)</v>
      </c>
      <c r="U1746" s="24" t="str">
        <f t="shared" si="445"/>
        <v>죽전</v>
      </c>
      <c r="V1746" s="25">
        <f>IF(J1746,M1746,V1745)</f>
        <v>5</v>
      </c>
      <c r="W1746" s="25">
        <f t="shared" si="446"/>
        <v>11</v>
      </c>
      <c r="X1746" s="26"/>
      <c r="Y1746" s="7"/>
      <c r="Z1746" s="2" t="s">
        <v>118</v>
      </c>
      <c r="AA1746" s="2" t="s">
        <v>2027</v>
      </c>
      <c r="AB1746" s="5"/>
      <c r="AC1746" s="5"/>
      <c r="AD1746" s="5"/>
      <c r="AE1746" s="5"/>
      <c r="AF1746" s="5"/>
      <c r="AG1746" s="5"/>
    </row>
    <row r="1747" spans="1:33" ht="15.95" customHeight="1" x14ac:dyDescent="0.3">
      <c r="A1747" s="22" t="b">
        <f t="shared" si="435"/>
        <v>0</v>
      </c>
      <c r="B1747" s="22" t="b">
        <f t="shared" si="436"/>
        <v>0</v>
      </c>
      <c r="C1747" s="22" t="b">
        <f t="shared" si="437"/>
        <v>0</v>
      </c>
      <c r="D1747" s="22" t="b">
        <f t="shared" si="438"/>
        <v>0</v>
      </c>
      <c r="E1747" s="22" t="b">
        <f t="shared" si="439"/>
        <v>0</v>
      </c>
      <c r="F1747" s="22" t="b">
        <f t="shared" si="434"/>
        <v>0</v>
      </c>
      <c r="G1747" s="22" t="b">
        <f t="shared" si="433"/>
        <v>0</v>
      </c>
      <c r="H1747" s="22" t="b">
        <f t="shared" si="440"/>
        <v>0</v>
      </c>
      <c r="I1747" s="22" t="b">
        <f t="shared" si="447"/>
        <v>0</v>
      </c>
      <c r="J1747" s="22" t="b">
        <f t="shared" si="441"/>
        <v>0</v>
      </c>
      <c r="K1747" s="3" t="str">
        <f>IF(AND(J1747,RIGHT(Y1747)="통"),Y1747,"")</f>
        <v/>
      </c>
      <c r="L1747" s="3" t="str">
        <f t="shared" si="442"/>
        <v/>
      </c>
      <c r="M1747" s="3" t="str">
        <f t="shared" si="443"/>
        <v/>
      </c>
      <c r="N1747" s="64" t="str">
        <f t="shared" si="448"/>
        <v/>
      </c>
      <c r="O1747" s="3" t="str">
        <f>IF(I1747,IF(I1748,CONCATENATE(Y1747,O1748),Y1747),"")</f>
        <v/>
      </c>
      <c r="P1747" s="19" t="str">
        <f>IF(G1747,O1747,IF(D1747,Y1747,""))</f>
        <v/>
      </c>
      <c r="Q1747" s="23">
        <f>_xlfn.XLOOKUP(R1747,summary!C1:C36,summary!B1:B36)</f>
        <v>43448</v>
      </c>
      <c r="R1747" s="24" t="str">
        <f t="shared" si="444"/>
        <v>죽전1동</v>
      </c>
      <c r="S1747" s="24" t="str">
        <f>IF(J1747,Y1747,S1746)</f>
        <v>죽전5통</v>
      </c>
      <c r="T1747" s="24" t="str">
        <f>IF(J1747,P1748,T1746)</f>
        <v>(죽전동)</v>
      </c>
      <c r="U1747" s="24" t="str">
        <f t="shared" si="445"/>
        <v>죽전</v>
      </c>
      <c r="V1747" s="25">
        <f>IF(J1747,M1747,V1746)</f>
        <v>5</v>
      </c>
      <c r="W1747" s="25">
        <f t="shared" si="446"/>
        <v>12</v>
      </c>
      <c r="X1747" s="26"/>
      <c r="Y1747" s="7"/>
      <c r="Z1747" s="2" t="s">
        <v>120</v>
      </c>
      <c r="AA1747" s="2" t="s">
        <v>2028</v>
      </c>
      <c r="AB1747" s="5"/>
      <c r="AC1747" s="5"/>
      <c r="AD1747" s="5"/>
      <c r="AE1747" s="5"/>
      <c r="AF1747" s="5"/>
      <c r="AG1747" s="5"/>
    </row>
    <row r="1748" spans="1:33" ht="15.95" customHeight="1" x14ac:dyDescent="0.3">
      <c r="A1748" s="22" t="b">
        <f t="shared" si="435"/>
        <v>1</v>
      </c>
      <c r="B1748" s="22" t="b">
        <f t="shared" si="436"/>
        <v>0</v>
      </c>
      <c r="C1748" s="22" t="b">
        <f t="shared" si="437"/>
        <v>0</v>
      </c>
      <c r="D1748" s="22" t="b">
        <f t="shared" si="438"/>
        <v>0</v>
      </c>
      <c r="E1748" s="22" t="b">
        <f t="shared" si="439"/>
        <v>0</v>
      </c>
      <c r="F1748" s="22" t="b">
        <f t="shared" si="434"/>
        <v>0</v>
      </c>
      <c r="G1748" s="22" t="b">
        <f t="shared" si="433"/>
        <v>0</v>
      </c>
      <c r="H1748" s="22" t="b">
        <f t="shared" si="440"/>
        <v>0</v>
      </c>
      <c r="I1748" s="22" t="b">
        <f t="shared" si="447"/>
        <v>0</v>
      </c>
      <c r="J1748" s="22" t="b">
        <f t="shared" si="441"/>
        <v>1</v>
      </c>
      <c r="K1748" s="3" t="str">
        <f>IF(AND(J1748,RIGHT(Y1748)="통"),Y1748,"")</f>
        <v>죽전6통</v>
      </c>
      <c r="L1748" s="3" t="str">
        <f t="shared" si="442"/>
        <v>전6</v>
      </c>
      <c r="M1748" s="22">
        <f t="shared" si="443"/>
        <v>6</v>
      </c>
      <c r="N1748" s="64" t="str">
        <f t="shared" si="448"/>
        <v>죽전</v>
      </c>
      <c r="O1748" s="3" t="str">
        <f>IF(I1748,IF(I1749,CONCATENATE(Y1748,O1749),Y1748),"")</f>
        <v/>
      </c>
      <c r="P1748" s="19" t="str">
        <f>IF(G1748,O1748,IF(D1748,Y1748,""))</f>
        <v/>
      </c>
      <c r="Q1748" s="23">
        <f>_xlfn.XLOOKUP(R1748,summary!C1:C36,summary!B1:B36)</f>
        <v>43448</v>
      </c>
      <c r="R1748" s="24" t="str">
        <f t="shared" si="444"/>
        <v>죽전1동</v>
      </c>
      <c r="S1748" s="24" t="str">
        <f>IF(J1748,Y1748,S1747)</f>
        <v>죽전6통</v>
      </c>
      <c r="T1748" s="24" t="str">
        <f>IF(J1748,P1749,T1747)</f>
        <v>(죽전동)</v>
      </c>
      <c r="U1748" s="24" t="str">
        <f t="shared" si="445"/>
        <v>죽전</v>
      </c>
      <c r="V1748" s="25">
        <f>IF(J1748,M1748,V1747)</f>
        <v>6</v>
      </c>
      <c r="W1748" s="25">
        <f t="shared" si="446"/>
        <v>1</v>
      </c>
      <c r="X1748" s="26"/>
      <c r="Y1748" s="2" t="s">
        <v>2029</v>
      </c>
      <c r="Z1748" s="2" t="s">
        <v>79</v>
      </c>
      <c r="AA1748" s="2" t="s">
        <v>2030</v>
      </c>
      <c r="AB1748" s="5"/>
      <c r="AC1748" s="5"/>
      <c r="AD1748" s="5"/>
      <c r="AE1748" s="5"/>
      <c r="AF1748" s="5"/>
      <c r="AG1748" s="5"/>
    </row>
    <row r="1749" spans="1:33" ht="15.95" customHeight="1" x14ac:dyDescent="0.3">
      <c r="A1749" s="22" t="b">
        <f t="shared" si="435"/>
        <v>1</v>
      </c>
      <c r="B1749" s="22" t="b">
        <f t="shared" si="436"/>
        <v>1</v>
      </c>
      <c r="C1749" s="22" t="b">
        <f t="shared" si="437"/>
        <v>1</v>
      </c>
      <c r="D1749" s="22" t="b">
        <f t="shared" si="438"/>
        <v>1</v>
      </c>
      <c r="E1749" s="22" t="b">
        <f t="shared" si="439"/>
        <v>1</v>
      </c>
      <c r="F1749" s="22" t="b">
        <f t="shared" si="434"/>
        <v>0</v>
      </c>
      <c r="G1749" s="22" t="b">
        <f t="shared" si="433"/>
        <v>0</v>
      </c>
      <c r="H1749" s="22" t="b">
        <f t="shared" si="440"/>
        <v>0</v>
      </c>
      <c r="I1749" s="22" t="b">
        <f t="shared" si="447"/>
        <v>0</v>
      </c>
      <c r="J1749" s="22" t="b">
        <f t="shared" si="441"/>
        <v>0</v>
      </c>
      <c r="K1749" s="3" t="str">
        <f>IF(AND(J1749,RIGHT(Y1749)="통"),Y1749,"")</f>
        <v/>
      </c>
      <c r="L1749" s="3" t="str">
        <f t="shared" si="442"/>
        <v/>
      </c>
      <c r="M1749" s="3" t="str">
        <f t="shared" si="443"/>
        <v/>
      </c>
      <c r="N1749" s="64" t="str">
        <f t="shared" si="448"/>
        <v/>
      </c>
      <c r="O1749" s="3" t="str">
        <f>IF(I1749,IF(I1750,CONCATENATE(Y1749,O1750),Y1749),"")</f>
        <v/>
      </c>
      <c r="P1749" s="19" t="str">
        <f>IF(G1749,O1749,IF(D1749,Y1749,""))</f>
        <v>(죽전동)</v>
      </c>
      <c r="Q1749" s="23">
        <f>_xlfn.XLOOKUP(R1749,summary!C1:C36,summary!B1:B36)</f>
        <v>43448</v>
      </c>
      <c r="R1749" s="24" t="str">
        <f t="shared" si="444"/>
        <v>죽전1동</v>
      </c>
      <c r="S1749" s="24" t="str">
        <f>IF(J1749,Y1749,S1748)</f>
        <v>죽전6통</v>
      </c>
      <c r="T1749" s="24" t="str">
        <f>IF(J1749,P1750,T1748)</f>
        <v>(죽전동)</v>
      </c>
      <c r="U1749" s="24" t="str">
        <f t="shared" si="445"/>
        <v>죽전</v>
      </c>
      <c r="V1749" s="25">
        <f>IF(J1749,M1749,V1748)</f>
        <v>6</v>
      </c>
      <c r="W1749" s="25">
        <f t="shared" si="446"/>
        <v>2</v>
      </c>
      <c r="X1749" s="26"/>
      <c r="Y1749" s="2" t="s">
        <v>1992</v>
      </c>
      <c r="Z1749" s="2" t="s">
        <v>81</v>
      </c>
      <c r="AA1749" s="2" t="s">
        <v>2031</v>
      </c>
      <c r="AB1749" s="5"/>
      <c r="AC1749" s="5"/>
      <c r="AD1749" s="5"/>
      <c r="AE1749" s="5"/>
      <c r="AF1749" s="5"/>
      <c r="AG1749" s="5"/>
    </row>
    <row r="1750" spans="1:33" ht="15.95" customHeight="1" x14ac:dyDescent="0.3">
      <c r="A1750" s="22" t="b">
        <f t="shared" si="435"/>
        <v>0</v>
      </c>
      <c r="B1750" s="22" t="b">
        <f t="shared" si="436"/>
        <v>0</v>
      </c>
      <c r="C1750" s="22" t="b">
        <f t="shared" si="437"/>
        <v>0</v>
      </c>
      <c r="D1750" s="22" t="b">
        <f t="shared" si="438"/>
        <v>0</v>
      </c>
      <c r="E1750" s="22" t="b">
        <f t="shared" si="439"/>
        <v>0</v>
      </c>
      <c r="F1750" s="22" t="b">
        <f t="shared" si="434"/>
        <v>0</v>
      </c>
      <c r="G1750" s="22" t="b">
        <f t="shared" si="433"/>
        <v>0</v>
      </c>
      <c r="H1750" s="22" t="b">
        <f t="shared" si="440"/>
        <v>0</v>
      </c>
      <c r="I1750" s="22" t="b">
        <f t="shared" si="447"/>
        <v>0</v>
      </c>
      <c r="J1750" s="22" t="b">
        <f t="shared" si="441"/>
        <v>0</v>
      </c>
      <c r="K1750" s="3" t="str">
        <f>IF(AND(J1750,RIGHT(Y1750)="통"),Y1750,"")</f>
        <v/>
      </c>
      <c r="L1750" s="3" t="str">
        <f t="shared" si="442"/>
        <v/>
      </c>
      <c r="M1750" s="3" t="str">
        <f t="shared" si="443"/>
        <v/>
      </c>
      <c r="N1750" s="64" t="str">
        <f t="shared" si="448"/>
        <v/>
      </c>
      <c r="O1750" s="3" t="str">
        <f>IF(I1750,IF(I1751,CONCATENATE(Y1750,O1751),Y1750),"")</f>
        <v/>
      </c>
      <c r="P1750" s="19" t="str">
        <f>IF(G1750,O1750,IF(D1750,Y1750,""))</f>
        <v/>
      </c>
      <c r="Q1750" s="23">
        <f>_xlfn.XLOOKUP(R1750,summary!C1:C36,summary!B1:B36)</f>
        <v>43448</v>
      </c>
      <c r="R1750" s="24" t="str">
        <f t="shared" si="444"/>
        <v>죽전1동</v>
      </c>
      <c r="S1750" s="24" t="str">
        <f>IF(J1750,Y1750,S1749)</f>
        <v>죽전6통</v>
      </c>
      <c r="T1750" s="24" t="str">
        <f>IF(J1750,P1751,T1749)</f>
        <v>(죽전동)</v>
      </c>
      <c r="U1750" s="24" t="str">
        <f t="shared" si="445"/>
        <v>죽전</v>
      </c>
      <c r="V1750" s="25">
        <f>IF(J1750,M1750,V1749)</f>
        <v>6</v>
      </c>
      <c r="W1750" s="25">
        <f t="shared" si="446"/>
        <v>3</v>
      </c>
      <c r="X1750" s="26"/>
      <c r="Y1750" s="7"/>
      <c r="Z1750" s="2" t="s">
        <v>83</v>
      </c>
      <c r="AA1750" s="2" t="s">
        <v>2032</v>
      </c>
      <c r="AB1750" s="5"/>
      <c r="AC1750" s="5"/>
      <c r="AD1750" s="5"/>
      <c r="AE1750" s="5"/>
      <c r="AF1750" s="5"/>
      <c r="AG1750" s="5"/>
    </row>
    <row r="1751" spans="1:33" ht="15.95" customHeight="1" x14ac:dyDescent="0.3">
      <c r="A1751" s="22" t="b">
        <f t="shared" si="435"/>
        <v>0</v>
      </c>
      <c r="B1751" s="22" t="b">
        <f t="shared" si="436"/>
        <v>0</v>
      </c>
      <c r="C1751" s="22" t="b">
        <f t="shared" si="437"/>
        <v>0</v>
      </c>
      <c r="D1751" s="22" t="b">
        <f t="shared" si="438"/>
        <v>0</v>
      </c>
      <c r="E1751" s="22" t="b">
        <f t="shared" si="439"/>
        <v>0</v>
      </c>
      <c r="F1751" s="22" t="b">
        <f t="shared" si="434"/>
        <v>0</v>
      </c>
      <c r="G1751" s="22" t="b">
        <f t="shared" si="433"/>
        <v>0</v>
      </c>
      <c r="H1751" s="22" t="b">
        <f t="shared" si="440"/>
        <v>0</v>
      </c>
      <c r="I1751" s="22" t="b">
        <f t="shared" si="447"/>
        <v>0</v>
      </c>
      <c r="J1751" s="22" t="b">
        <f t="shared" si="441"/>
        <v>0</v>
      </c>
      <c r="K1751" s="3" t="str">
        <f>IF(AND(J1751,RIGHT(Y1751)="통"),Y1751,"")</f>
        <v/>
      </c>
      <c r="L1751" s="3" t="str">
        <f t="shared" si="442"/>
        <v/>
      </c>
      <c r="M1751" s="3" t="str">
        <f t="shared" si="443"/>
        <v/>
      </c>
      <c r="N1751" s="64" t="str">
        <f t="shared" si="448"/>
        <v/>
      </c>
      <c r="O1751" s="3" t="str">
        <f>IF(I1751,IF(I1752,CONCATENATE(Y1751,O1752),Y1751),"")</f>
        <v/>
      </c>
      <c r="P1751" s="19" t="str">
        <f>IF(G1751,O1751,IF(D1751,Y1751,""))</f>
        <v/>
      </c>
      <c r="Q1751" s="23">
        <f>_xlfn.XLOOKUP(R1751,summary!C1:C36,summary!B1:B36)</f>
        <v>43448</v>
      </c>
      <c r="R1751" s="24" t="str">
        <f t="shared" si="444"/>
        <v>죽전1동</v>
      </c>
      <c r="S1751" s="24" t="str">
        <f>IF(J1751,Y1751,S1750)</f>
        <v>죽전6통</v>
      </c>
      <c r="T1751" s="24" t="str">
        <f>IF(J1751,P1752,T1750)</f>
        <v>(죽전동)</v>
      </c>
      <c r="U1751" s="24" t="str">
        <f t="shared" si="445"/>
        <v>죽전</v>
      </c>
      <c r="V1751" s="25">
        <f>IF(J1751,M1751,V1750)</f>
        <v>6</v>
      </c>
      <c r="W1751" s="25">
        <f t="shared" si="446"/>
        <v>4</v>
      </c>
      <c r="X1751" s="26"/>
      <c r="Y1751" s="7"/>
      <c r="Z1751" s="2" t="s">
        <v>90</v>
      </c>
      <c r="AA1751" s="2" t="s">
        <v>2033</v>
      </c>
      <c r="AB1751" s="5"/>
      <c r="AC1751" s="5"/>
      <c r="AD1751" s="5"/>
      <c r="AE1751" s="5"/>
      <c r="AF1751" s="5"/>
      <c r="AG1751" s="5"/>
    </row>
    <row r="1752" spans="1:33" ht="15.95" customHeight="1" x14ac:dyDescent="0.3">
      <c r="A1752" s="22" t="b">
        <f t="shared" si="435"/>
        <v>0</v>
      </c>
      <c r="B1752" s="22" t="b">
        <f t="shared" si="436"/>
        <v>0</v>
      </c>
      <c r="C1752" s="22" t="b">
        <f t="shared" si="437"/>
        <v>0</v>
      </c>
      <c r="D1752" s="22" t="b">
        <f t="shared" si="438"/>
        <v>0</v>
      </c>
      <c r="E1752" s="22" t="b">
        <f t="shared" si="439"/>
        <v>0</v>
      </c>
      <c r="F1752" s="22" t="b">
        <f t="shared" si="434"/>
        <v>0</v>
      </c>
      <c r="G1752" s="22" t="b">
        <f t="shared" si="433"/>
        <v>0</v>
      </c>
      <c r="H1752" s="22" t="b">
        <f t="shared" si="440"/>
        <v>0</v>
      </c>
      <c r="I1752" s="22" t="b">
        <f t="shared" si="447"/>
        <v>0</v>
      </c>
      <c r="J1752" s="22" t="b">
        <f t="shared" si="441"/>
        <v>0</v>
      </c>
      <c r="K1752" s="3" t="str">
        <f>IF(AND(J1752,RIGHT(Y1752)="통"),Y1752,"")</f>
        <v/>
      </c>
      <c r="L1752" s="3" t="str">
        <f t="shared" si="442"/>
        <v/>
      </c>
      <c r="M1752" s="3" t="str">
        <f t="shared" si="443"/>
        <v/>
      </c>
      <c r="N1752" s="64" t="str">
        <f t="shared" si="448"/>
        <v/>
      </c>
      <c r="O1752" s="3" t="str">
        <f>IF(I1752,IF(I1753,CONCATENATE(Y1752,O1753),Y1752),"")</f>
        <v/>
      </c>
      <c r="P1752" s="19" t="str">
        <f>IF(G1752,O1752,IF(D1752,Y1752,""))</f>
        <v/>
      </c>
      <c r="Q1752" s="23">
        <f>_xlfn.XLOOKUP(R1752,summary!C1:C36,summary!B1:B36)</f>
        <v>43448</v>
      </c>
      <c r="R1752" s="24" t="str">
        <f t="shared" si="444"/>
        <v>죽전1동</v>
      </c>
      <c r="S1752" s="24" t="str">
        <f>IF(J1752,Y1752,S1751)</f>
        <v>죽전6통</v>
      </c>
      <c r="T1752" s="24" t="str">
        <f>IF(J1752,P1753,T1751)</f>
        <v>(죽전동)</v>
      </c>
      <c r="U1752" s="24" t="str">
        <f t="shared" si="445"/>
        <v>죽전</v>
      </c>
      <c r="V1752" s="25">
        <f>IF(J1752,M1752,V1751)</f>
        <v>6</v>
      </c>
      <c r="W1752" s="24" t="str">
        <f t="shared" si="446"/>
        <v/>
      </c>
      <c r="X1752" s="26"/>
      <c r="Y1752" s="7"/>
      <c r="Z1752" s="7"/>
      <c r="AA1752" s="7"/>
      <c r="AB1752" s="5"/>
      <c r="AC1752" s="5"/>
      <c r="AD1752" s="5"/>
      <c r="AE1752" s="5"/>
      <c r="AF1752" s="5"/>
      <c r="AG1752" s="5"/>
    </row>
    <row r="1753" spans="1:33" ht="15.95" customHeight="1" x14ac:dyDescent="0.3">
      <c r="A1753" s="22" t="b">
        <f t="shared" si="435"/>
        <v>0</v>
      </c>
      <c r="B1753" s="22" t="b">
        <f t="shared" si="436"/>
        <v>0</v>
      </c>
      <c r="C1753" s="22" t="b">
        <f t="shared" si="437"/>
        <v>0</v>
      </c>
      <c r="D1753" s="22" t="b">
        <f t="shared" si="438"/>
        <v>0</v>
      </c>
      <c r="E1753" s="22" t="b">
        <f t="shared" si="439"/>
        <v>0</v>
      </c>
      <c r="F1753" s="22" t="b">
        <f t="shared" si="434"/>
        <v>0</v>
      </c>
      <c r="G1753" s="22" t="b">
        <f t="shared" si="433"/>
        <v>0</v>
      </c>
      <c r="H1753" s="22" t="b">
        <f t="shared" si="440"/>
        <v>0</v>
      </c>
      <c r="I1753" s="22" t="b">
        <f t="shared" si="447"/>
        <v>0</v>
      </c>
      <c r="J1753" s="22" t="b">
        <f t="shared" si="441"/>
        <v>0</v>
      </c>
      <c r="K1753" s="3" t="str">
        <f>IF(AND(J1753,RIGHT(Y1753)="통"),Y1753,"")</f>
        <v/>
      </c>
      <c r="L1753" s="3" t="str">
        <f t="shared" si="442"/>
        <v/>
      </c>
      <c r="M1753" s="3" t="str">
        <f t="shared" si="443"/>
        <v/>
      </c>
      <c r="N1753" s="64" t="str">
        <f t="shared" si="448"/>
        <v/>
      </c>
      <c r="O1753" s="3" t="str">
        <f>IF(I1753,IF(I1754,CONCATENATE(Y1753,O1754),Y1753),"")</f>
        <v/>
      </c>
      <c r="P1753" s="19" t="str">
        <f>IF(G1753,O1753,IF(D1753,Y1753,""))</f>
        <v/>
      </c>
      <c r="Q1753" s="23">
        <f>_xlfn.XLOOKUP(R1753,summary!C1:C36,summary!B1:B36)</f>
        <v>43448</v>
      </c>
      <c r="R1753" s="24" t="str">
        <f t="shared" si="444"/>
        <v>죽전1동</v>
      </c>
      <c r="S1753" s="24" t="str">
        <f>IF(J1753,Y1753,S1752)</f>
        <v>죽전6통</v>
      </c>
      <c r="T1753" s="24" t="str">
        <f>IF(J1753,P1754,T1752)</f>
        <v>(죽전동)</v>
      </c>
      <c r="U1753" s="24" t="str">
        <f t="shared" si="445"/>
        <v>죽전</v>
      </c>
      <c r="V1753" s="25">
        <f>IF(J1753,M1753,V1752)</f>
        <v>6</v>
      </c>
      <c r="W1753" s="24" t="str">
        <f t="shared" si="446"/>
        <v/>
      </c>
      <c r="X1753" s="26"/>
      <c r="Y1753" s="7"/>
      <c r="Z1753" s="7"/>
      <c r="AA1753" s="7"/>
      <c r="AB1753" s="5"/>
      <c r="AC1753" s="5"/>
      <c r="AD1753" s="5"/>
      <c r="AE1753" s="5"/>
      <c r="AF1753" s="5"/>
      <c r="AG1753" s="5"/>
    </row>
    <row r="1754" spans="1:33" ht="15.95" customHeight="1" x14ac:dyDescent="0.3">
      <c r="A1754" s="22" t="b">
        <f t="shared" si="435"/>
        <v>0</v>
      </c>
      <c r="B1754" s="22" t="b">
        <f t="shared" si="436"/>
        <v>0</v>
      </c>
      <c r="C1754" s="22" t="b">
        <f t="shared" si="437"/>
        <v>0</v>
      </c>
      <c r="D1754" s="22" t="b">
        <f t="shared" si="438"/>
        <v>0</v>
      </c>
      <c r="E1754" s="22" t="b">
        <f t="shared" si="439"/>
        <v>0</v>
      </c>
      <c r="F1754" s="22" t="b">
        <f t="shared" si="434"/>
        <v>0</v>
      </c>
      <c r="G1754" s="22" t="b">
        <f t="shared" si="433"/>
        <v>0</v>
      </c>
      <c r="H1754" s="22" t="b">
        <f t="shared" si="440"/>
        <v>0</v>
      </c>
      <c r="I1754" s="22" t="b">
        <f t="shared" si="447"/>
        <v>0</v>
      </c>
      <c r="J1754" s="22" t="b">
        <f t="shared" si="441"/>
        <v>0</v>
      </c>
      <c r="K1754" s="3" t="str">
        <f>IF(AND(J1754,RIGHT(Y1754)="통"),Y1754,"")</f>
        <v/>
      </c>
      <c r="L1754" s="3" t="str">
        <f t="shared" si="442"/>
        <v/>
      </c>
      <c r="M1754" s="3" t="str">
        <f t="shared" si="443"/>
        <v/>
      </c>
      <c r="N1754" s="64" t="str">
        <f t="shared" si="448"/>
        <v/>
      </c>
      <c r="O1754" s="3" t="str">
        <f>IF(I1754,IF(I1755,CONCATENATE(Y1754,O1755),Y1754),"")</f>
        <v/>
      </c>
      <c r="P1754" s="19" t="str">
        <f>IF(G1754,O1754,IF(D1754,Y1754,""))</f>
        <v/>
      </c>
      <c r="Q1754" s="23">
        <f>_xlfn.XLOOKUP(R1754,summary!C1:C36,summary!B1:B36)</f>
        <v>43448</v>
      </c>
      <c r="R1754" s="24" t="str">
        <f t="shared" si="444"/>
        <v>죽전1동</v>
      </c>
      <c r="S1754" s="24" t="str">
        <f>IF(J1754,Y1754,S1753)</f>
        <v>죽전6통</v>
      </c>
      <c r="T1754" s="24" t="str">
        <f>IF(J1754,P1755,T1753)</f>
        <v>(죽전동)</v>
      </c>
      <c r="U1754" s="24" t="str">
        <f t="shared" si="445"/>
        <v>죽전</v>
      </c>
      <c r="V1754" s="25">
        <f>IF(J1754,M1754,V1753)</f>
        <v>6</v>
      </c>
      <c r="W1754" s="24" t="str">
        <f t="shared" si="446"/>
        <v/>
      </c>
      <c r="X1754" s="26"/>
      <c r="Y1754" s="7"/>
      <c r="Z1754" s="7"/>
      <c r="AA1754" s="7"/>
      <c r="AB1754" s="5"/>
      <c r="AC1754" s="5"/>
      <c r="AD1754" s="5"/>
      <c r="AE1754" s="5"/>
      <c r="AF1754" s="5"/>
      <c r="AG1754" s="5"/>
    </row>
    <row r="1755" spans="1:33" ht="15.95" customHeight="1" x14ac:dyDescent="0.3">
      <c r="A1755" s="22" t="b">
        <f t="shared" si="435"/>
        <v>1</v>
      </c>
      <c r="B1755" s="22" t="b">
        <f t="shared" si="436"/>
        <v>0</v>
      </c>
      <c r="C1755" s="22" t="b">
        <f t="shared" si="437"/>
        <v>0</v>
      </c>
      <c r="D1755" s="22" t="b">
        <f t="shared" si="438"/>
        <v>0</v>
      </c>
      <c r="E1755" s="22" t="b">
        <f t="shared" si="439"/>
        <v>0</v>
      </c>
      <c r="F1755" s="22" t="b">
        <f t="shared" si="434"/>
        <v>0</v>
      </c>
      <c r="G1755" s="22" t="b">
        <f t="shared" si="433"/>
        <v>0</v>
      </c>
      <c r="H1755" s="22" t="b">
        <f t="shared" si="440"/>
        <v>0</v>
      </c>
      <c r="I1755" s="22" t="b">
        <f t="shared" si="447"/>
        <v>0</v>
      </c>
      <c r="J1755" s="22" t="b">
        <f t="shared" si="441"/>
        <v>1</v>
      </c>
      <c r="K1755" s="3" t="str">
        <f>IF(AND(J1755,RIGHT(Y1755)="통"),Y1755,"")</f>
        <v/>
      </c>
      <c r="L1755" s="3" t="str">
        <f t="shared" si="442"/>
        <v/>
      </c>
      <c r="M1755" s="3" t="str">
        <f t="shared" si="443"/>
        <v/>
      </c>
      <c r="N1755" s="64" t="str">
        <f t="shared" si="448"/>
        <v/>
      </c>
      <c r="O1755" s="3" t="str">
        <f>IF(I1755,IF(I1756,CONCATENATE(Y1755,O1756),Y1755),"")</f>
        <v/>
      </c>
      <c r="P1755" s="19" t="str">
        <f>IF(G1755,O1755,IF(D1755,Y1755,""))</f>
        <v/>
      </c>
      <c r="Q1755" s="23" t="e">
        <f>_xlfn.XLOOKUP(R1755,summary!C1:C36,summary!B1:B36)</f>
        <v>#N/A</v>
      </c>
      <c r="R1755" s="24" t="str">
        <f t="shared" si="444"/>
        <v>읍 면 동</v>
      </c>
      <c r="S1755" s="24" t="str">
        <f>IF(J1755,Y1755,S1754)</f>
        <v>통 리 명</v>
      </c>
      <c r="T1755" s="24" t="str">
        <f>IF(J1755,P1756,T1754)</f>
        <v/>
      </c>
      <c r="U1755" s="25" t="str">
        <f t="shared" si="445"/>
        <v/>
      </c>
      <c r="V1755" s="24" t="str">
        <f>IF(J1755,M1755,V1754)</f>
        <v/>
      </c>
      <c r="W1755" s="24" t="str">
        <f t="shared" si="446"/>
        <v/>
      </c>
      <c r="X1755" s="21" t="s">
        <v>141</v>
      </c>
      <c r="Y1755" s="2" t="s">
        <v>142</v>
      </c>
      <c r="Z1755" s="2" t="s">
        <v>74</v>
      </c>
      <c r="AA1755" s="2" t="s">
        <v>143</v>
      </c>
      <c r="AB1755" s="5"/>
      <c r="AC1755" s="5"/>
      <c r="AD1755" s="5"/>
      <c r="AE1755" s="5"/>
      <c r="AF1755" s="5"/>
      <c r="AG1755" s="5"/>
    </row>
    <row r="1756" spans="1:33" ht="15.95" customHeight="1" x14ac:dyDescent="0.3">
      <c r="A1756" s="22" t="b">
        <f t="shared" si="435"/>
        <v>1</v>
      </c>
      <c r="B1756" s="22" t="b">
        <f t="shared" si="436"/>
        <v>0</v>
      </c>
      <c r="C1756" s="22" t="b">
        <f t="shared" si="437"/>
        <v>0</v>
      </c>
      <c r="D1756" s="22" t="b">
        <f t="shared" si="438"/>
        <v>0</v>
      </c>
      <c r="E1756" s="22" t="b">
        <f t="shared" si="439"/>
        <v>0</v>
      </c>
      <c r="F1756" s="22" t="b">
        <f t="shared" si="434"/>
        <v>0</v>
      </c>
      <c r="G1756" s="22" t="b">
        <f t="shared" si="433"/>
        <v>0</v>
      </c>
      <c r="H1756" s="22" t="b">
        <f t="shared" si="440"/>
        <v>0</v>
      </c>
      <c r="I1756" s="22" t="b">
        <f t="shared" si="447"/>
        <v>0</v>
      </c>
      <c r="J1756" s="22" t="b">
        <f t="shared" si="441"/>
        <v>1</v>
      </c>
      <c r="K1756" s="3" t="str">
        <f>IF(AND(J1756,RIGHT(Y1756)="통"),Y1756,"")</f>
        <v>죽전6통</v>
      </c>
      <c r="L1756" s="3" t="str">
        <f t="shared" si="442"/>
        <v>전6</v>
      </c>
      <c r="M1756" s="22">
        <f t="shared" si="443"/>
        <v>6</v>
      </c>
      <c r="N1756" s="64" t="str">
        <f t="shared" si="448"/>
        <v>죽전</v>
      </c>
      <c r="O1756" s="3" t="str">
        <f>IF(I1756,IF(I1757,CONCATENATE(Y1756,O1757),Y1756),"")</f>
        <v/>
      </c>
      <c r="P1756" s="19" t="str">
        <f>IF(G1756,O1756,IF(D1756,Y1756,""))</f>
        <v/>
      </c>
      <c r="Q1756" s="23">
        <f>_xlfn.XLOOKUP(R1756,summary!C1:C36,summary!B1:B36)</f>
        <v>43448</v>
      </c>
      <c r="R1756" s="24" t="str">
        <f t="shared" si="444"/>
        <v>죽전1동</v>
      </c>
      <c r="S1756" s="24" t="str">
        <f>IF(J1756,Y1756,S1755)</f>
        <v>죽전6통</v>
      </c>
      <c r="T1756" s="24" t="str">
        <f>IF(J1756,P1757,T1755)</f>
        <v>(죽전동)</v>
      </c>
      <c r="U1756" s="24" t="str">
        <f t="shared" si="445"/>
        <v>죽전</v>
      </c>
      <c r="V1756" s="25">
        <f>IF(J1756,M1756,V1755)</f>
        <v>6</v>
      </c>
      <c r="W1756" s="25">
        <f t="shared" si="446"/>
        <v>5</v>
      </c>
      <c r="X1756" s="21" t="s">
        <v>44</v>
      </c>
      <c r="Y1756" s="2" t="s">
        <v>2029</v>
      </c>
      <c r="Z1756" s="2" t="s">
        <v>106</v>
      </c>
      <c r="AA1756" s="2" t="s">
        <v>2034</v>
      </c>
      <c r="AB1756" s="5"/>
      <c r="AC1756" s="5"/>
      <c r="AD1756" s="5"/>
      <c r="AE1756" s="5"/>
      <c r="AF1756" s="5"/>
      <c r="AG1756" s="5"/>
    </row>
    <row r="1757" spans="1:33" ht="15.95" customHeight="1" x14ac:dyDescent="0.3">
      <c r="A1757" s="22" t="b">
        <f t="shared" si="435"/>
        <v>1</v>
      </c>
      <c r="B1757" s="22" t="b">
        <f t="shared" si="436"/>
        <v>1</v>
      </c>
      <c r="C1757" s="22" t="b">
        <f t="shared" si="437"/>
        <v>1</v>
      </c>
      <c r="D1757" s="22" t="b">
        <f t="shared" si="438"/>
        <v>1</v>
      </c>
      <c r="E1757" s="22" t="b">
        <f t="shared" si="439"/>
        <v>1</v>
      </c>
      <c r="F1757" s="22" t="b">
        <f t="shared" si="434"/>
        <v>0</v>
      </c>
      <c r="G1757" s="22" t="b">
        <f t="shared" si="433"/>
        <v>0</v>
      </c>
      <c r="H1757" s="22" t="b">
        <f t="shared" si="440"/>
        <v>0</v>
      </c>
      <c r="I1757" s="22" t="b">
        <f t="shared" si="447"/>
        <v>0</v>
      </c>
      <c r="J1757" s="22" t="b">
        <f t="shared" si="441"/>
        <v>0</v>
      </c>
      <c r="K1757" s="3" t="str">
        <f>IF(AND(J1757,RIGHT(Y1757)="통"),Y1757,"")</f>
        <v/>
      </c>
      <c r="L1757" s="3" t="str">
        <f t="shared" si="442"/>
        <v/>
      </c>
      <c r="M1757" s="3" t="str">
        <f t="shared" si="443"/>
        <v/>
      </c>
      <c r="N1757" s="64" t="str">
        <f t="shared" si="448"/>
        <v/>
      </c>
      <c r="O1757" s="3" t="str">
        <f>IF(I1757,IF(I1758,CONCATENATE(Y1757,O1758),Y1757),"")</f>
        <v/>
      </c>
      <c r="P1757" s="19" t="str">
        <f>IF(G1757,O1757,IF(D1757,Y1757,""))</f>
        <v>(죽전동)</v>
      </c>
      <c r="Q1757" s="23">
        <f>_xlfn.XLOOKUP(R1757,summary!C1:C36,summary!B1:B36)</f>
        <v>43448</v>
      </c>
      <c r="R1757" s="24" t="str">
        <f t="shared" si="444"/>
        <v>죽전1동</v>
      </c>
      <c r="S1757" s="24" t="str">
        <f>IF(J1757,Y1757,S1756)</f>
        <v>죽전6통</v>
      </c>
      <c r="T1757" s="24" t="str">
        <f>IF(J1757,P1758,T1756)</f>
        <v>(죽전동)</v>
      </c>
      <c r="U1757" s="24" t="str">
        <f t="shared" si="445"/>
        <v>죽전</v>
      </c>
      <c r="V1757" s="25">
        <f>IF(J1757,M1757,V1756)</f>
        <v>6</v>
      </c>
      <c r="W1757" s="25">
        <f t="shared" si="446"/>
        <v>6</v>
      </c>
      <c r="X1757" s="26"/>
      <c r="Y1757" s="2" t="s">
        <v>1992</v>
      </c>
      <c r="Z1757" s="2" t="s">
        <v>108</v>
      </c>
      <c r="AA1757" s="2" t="s">
        <v>2035</v>
      </c>
      <c r="AB1757" s="5"/>
      <c r="AC1757" s="5"/>
      <c r="AD1757" s="5"/>
      <c r="AE1757" s="5"/>
      <c r="AF1757" s="5"/>
      <c r="AG1757" s="5"/>
    </row>
    <row r="1758" spans="1:33" ht="15.95" customHeight="1" x14ac:dyDescent="0.3">
      <c r="A1758" s="22" t="b">
        <f t="shared" si="435"/>
        <v>0</v>
      </c>
      <c r="B1758" s="22" t="b">
        <f t="shared" si="436"/>
        <v>0</v>
      </c>
      <c r="C1758" s="22" t="b">
        <f t="shared" si="437"/>
        <v>0</v>
      </c>
      <c r="D1758" s="22" t="b">
        <f t="shared" si="438"/>
        <v>0</v>
      </c>
      <c r="E1758" s="22" t="b">
        <f t="shared" si="439"/>
        <v>0</v>
      </c>
      <c r="F1758" s="22" t="b">
        <f t="shared" si="434"/>
        <v>0</v>
      </c>
      <c r="G1758" s="22" t="b">
        <f t="shared" ref="G1758:G1821" si="449">AND(B1758,F1758)</f>
        <v>0</v>
      </c>
      <c r="H1758" s="22" t="b">
        <f t="shared" si="440"/>
        <v>0</v>
      </c>
      <c r="I1758" s="22" t="b">
        <f t="shared" si="447"/>
        <v>0</v>
      </c>
      <c r="J1758" s="22" t="b">
        <f t="shared" si="441"/>
        <v>0</v>
      </c>
      <c r="K1758" s="3" t="str">
        <f>IF(AND(J1758,RIGHT(Y1758)="통"),Y1758,"")</f>
        <v/>
      </c>
      <c r="L1758" s="3" t="str">
        <f t="shared" si="442"/>
        <v/>
      </c>
      <c r="M1758" s="3" t="str">
        <f t="shared" si="443"/>
        <v/>
      </c>
      <c r="N1758" s="64" t="str">
        <f t="shared" si="448"/>
        <v/>
      </c>
      <c r="O1758" s="3" t="str">
        <f>IF(I1758,IF(I1759,CONCATENATE(Y1758,O1759),Y1758),"")</f>
        <v/>
      </c>
      <c r="P1758" s="19" t="str">
        <f>IF(G1758,O1758,IF(D1758,Y1758,""))</f>
        <v/>
      </c>
      <c r="Q1758" s="23">
        <f>_xlfn.XLOOKUP(R1758,summary!C1:C36,summary!B1:B36)</f>
        <v>43448</v>
      </c>
      <c r="R1758" s="24" t="str">
        <f t="shared" si="444"/>
        <v>죽전1동</v>
      </c>
      <c r="S1758" s="24" t="str">
        <f>IF(J1758,Y1758,S1757)</f>
        <v>죽전6통</v>
      </c>
      <c r="T1758" s="24" t="str">
        <f>IF(J1758,P1759,T1757)</f>
        <v>(죽전동)</v>
      </c>
      <c r="U1758" s="24" t="str">
        <f t="shared" si="445"/>
        <v>죽전</v>
      </c>
      <c r="V1758" s="25">
        <f>IF(J1758,M1758,V1757)</f>
        <v>6</v>
      </c>
      <c r="W1758" s="25">
        <f t="shared" si="446"/>
        <v>7</v>
      </c>
      <c r="X1758" s="26"/>
      <c r="Y1758" s="7"/>
      <c r="Z1758" s="2" t="s">
        <v>110</v>
      </c>
      <c r="AA1758" s="2" t="s">
        <v>2036</v>
      </c>
      <c r="AB1758" s="5"/>
      <c r="AC1758" s="5"/>
      <c r="AD1758" s="5"/>
      <c r="AE1758" s="5"/>
      <c r="AF1758" s="5"/>
      <c r="AG1758" s="5"/>
    </row>
    <row r="1759" spans="1:33" ht="15.95" customHeight="1" x14ac:dyDescent="0.3">
      <c r="A1759" s="22" t="b">
        <f t="shared" si="435"/>
        <v>0</v>
      </c>
      <c r="B1759" s="22" t="b">
        <f t="shared" si="436"/>
        <v>0</v>
      </c>
      <c r="C1759" s="22" t="b">
        <f t="shared" si="437"/>
        <v>0</v>
      </c>
      <c r="D1759" s="22" t="b">
        <f t="shared" si="438"/>
        <v>0</v>
      </c>
      <c r="E1759" s="22" t="b">
        <f t="shared" si="439"/>
        <v>0</v>
      </c>
      <c r="F1759" s="22" t="b">
        <f t="shared" si="434"/>
        <v>0</v>
      </c>
      <c r="G1759" s="22" t="b">
        <f t="shared" si="449"/>
        <v>0</v>
      </c>
      <c r="H1759" s="22" t="b">
        <f t="shared" si="440"/>
        <v>0</v>
      </c>
      <c r="I1759" s="22" t="b">
        <f t="shared" si="447"/>
        <v>0</v>
      </c>
      <c r="J1759" s="22" t="b">
        <f t="shared" si="441"/>
        <v>0</v>
      </c>
      <c r="K1759" s="3" t="str">
        <f>IF(AND(J1759,RIGHT(Y1759)="통"),Y1759,"")</f>
        <v/>
      </c>
      <c r="L1759" s="3" t="str">
        <f t="shared" si="442"/>
        <v/>
      </c>
      <c r="M1759" s="3" t="str">
        <f t="shared" si="443"/>
        <v/>
      </c>
      <c r="N1759" s="64" t="str">
        <f t="shared" si="448"/>
        <v/>
      </c>
      <c r="O1759" s="3" t="str">
        <f>IF(I1759,IF(I1760,CONCATENATE(Y1759,O1760),Y1759),"")</f>
        <v/>
      </c>
      <c r="P1759" s="19" t="str">
        <f>IF(G1759,O1759,IF(D1759,Y1759,""))</f>
        <v/>
      </c>
      <c r="Q1759" s="23">
        <f>_xlfn.XLOOKUP(R1759,summary!C1:C36,summary!B1:B36)</f>
        <v>43448</v>
      </c>
      <c r="R1759" s="24" t="str">
        <f t="shared" si="444"/>
        <v>죽전1동</v>
      </c>
      <c r="S1759" s="24" t="str">
        <f>IF(J1759,Y1759,S1758)</f>
        <v>죽전6통</v>
      </c>
      <c r="T1759" s="24" t="str">
        <f>IF(J1759,P1760,T1758)</f>
        <v>(죽전동)</v>
      </c>
      <c r="U1759" s="24" t="str">
        <f t="shared" si="445"/>
        <v>죽전</v>
      </c>
      <c r="V1759" s="25">
        <f>IF(J1759,M1759,V1758)</f>
        <v>6</v>
      </c>
      <c r="W1759" s="25">
        <f t="shared" si="446"/>
        <v>8</v>
      </c>
      <c r="X1759" s="26"/>
      <c r="Y1759" s="7"/>
      <c r="Z1759" s="2" t="s">
        <v>112</v>
      </c>
      <c r="AA1759" s="2" t="s">
        <v>2037</v>
      </c>
      <c r="AB1759" s="5"/>
      <c r="AC1759" s="5"/>
      <c r="AD1759" s="5"/>
      <c r="AE1759" s="5"/>
      <c r="AF1759" s="5"/>
      <c r="AG1759" s="5"/>
    </row>
    <row r="1760" spans="1:33" ht="15.95" customHeight="1" x14ac:dyDescent="0.3">
      <c r="A1760" s="22" t="b">
        <f t="shared" si="435"/>
        <v>0</v>
      </c>
      <c r="B1760" s="22" t="b">
        <f t="shared" si="436"/>
        <v>0</v>
      </c>
      <c r="C1760" s="22" t="b">
        <f t="shared" si="437"/>
        <v>0</v>
      </c>
      <c r="D1760" s="22" t="b">
        <f t="shared" si="438"/>
        <v>0</v>
      </c>
      <c r="E1760" s="22" t="b">
        <f t="shared" si="439"/>
        <v>0</v>
      </c>
      <c r="F1760" s="22" t="b">
        <f t="shared" si="434"/>
        <v>0</v>
      </c>
      <c r="G1760" s="22" t="b">
        <f t="shared" si="449"/>
        <v>0</v>
      </c>
      <c r="H1760" s="22" t="b">
        <f t="shared" si="440"/>
        <v>0</v>
      </c>
      <c r="I1760" s="22" t="b">
        <f t="shared" si="447"/>
        <v>0</v>
      </c>
      <c r="J1760" s="22" t="b">
        <f t="shared" si="441"/>
        <v>0</v>
      </c>
      <c r="K1760" s="3" t="str">
        <f>IF(AND(J1760,RIGHT(Y1760)="통"),Y1760,"")</f>
        <v/>
      </c>
      <c r="L1760" s="3" t="str">
        <f t="shared" si="442"/>
        <v/>
      </c>
      <c r="M1760" s="3" t="str">
        <f t="shared" si="443"/>
        <v/>
      </c>
      <c r="N1760" s="64" t="str">
        <f t="shared" si="448"/>
        <v/>
      </c>
      <c r="O1760" s="3" t="str">
        <f>IF(I1760,IF(I1761,CONCATENATE(Y1760,O1761),Y1760),"")</f>
        <v/>
      </c>
      <c r="P1760" s="19" t="str">
        <f>IF(G1760,O1760,IF(D1760,Y1760,""))</f>
        <v/>
      </c>
      <c r="Q1760" s="23">
        <f>_xlfn.XLOOKUP(R1760,summary!C1:C36,summary!B1:B36)</f>
        <v>43448</v>
      </c>
      <c r="R1760" s="24" t="str">
        <f t="shared" si="444"/>
        <v>죽전1동</v>
      </c>
      <c r="S1760" s="24" t="str">
        <f>IF(J1760,Y1760,S1759)</f>
        <v>죽전6통</v>
      </c>
      <c r="T1760" s="24" t="str">
        <f>IF(J1760,P1761,T1759)</f>
        <v>(죽전동)</v>
      </c>
      <c r="U1760" s="24" t="str">
        <f t="shared" si="445"/>
        <v>죽전</v>
      </c>
      <c r="V1760" s="25">
        <f>IF(J1760,M1760,V1759)</f>
        <v>6</v>
      </c>
      <c r="W1760" s="25">
        <f t="shared" si="446"/>
        <v>9</v>
      </c>
      <c r="X1760" s="26"/>
      <c r="Y1760" s="7"/>
      <c r="Z1760" s="2" t="s">
        <v>114</v>
      </c>
      <c r="AA1760" s="2" t="s">
        <v>2038</v>
      </c>
      <c r="AB1760" s="5"/>
      <c r="AC1760" s="5"/>
      <c r="AD1760" s="5"/>
      <c r="AE1760" s="5"/>
      <c r="AF1760" s="5"/>
      <c r="AG1760" s="5"/>
    </row>
    <row r="1761" spans="1:33" ht="15.95" customHeight="1" x14ac:dyDescent="0.3">
      <c r="A1761" s="22" t="b">
        <f t="shared" si="435"/>
        <v>0</v>
      </c>
      <c r="B1761" s="22" t="b">
        <f t="shared" si="436"/>
        <v>0</v>
      </c>
      <c r="C1761" s="22" t="b">
        <f t="shared" si="437"/>
        <v>0</v>
      </c>
      <c r="D1761" s="22" t="b">
        <f t="shared" si="438"/>
        <v>0</v>
      </c>
      <c r="E1761" s="22" t="b">
        <f t="shared" si="439"/>
        <v>0</v>
      </c>
      <c r="F1761" s="22" t="b">
        <f t="shared" si="434"/>
        <v>0</v>
      </c>
      <c r="G1761" s="22" t="b">
        <f t="shared" si="449"/>
        <v>0</v>
      </c>
      <c r="H1761" s="22" t="b">
        <f t="shared" si="440"/>
        <v>0</v>
      </c>
      <c r="I1761" s="22" t="b">
        <f t="shared" si="447"/>
        <v>0</v>
      </c>
      <c r="J1761" s="22" t="b">
        <f t="shared" si="441"/>
        <v>0</v>
      </c>
      <c r="K1761" s="3" t="str">
        <f>IF(AND(J1761,RIGHT(Y1761)="통"),Y1761,"")</f>
        <v/>
      </c>
      <c r="L1761" s="3" t="str">
        <f t="shared" si="442"/>
        <v/>
      </c>
      <c r="M1761" s="3" t="str">
        <f t="shared" si="443"/>
        <v/>
      </c>
      <c r="N1761" s="64" t="str">
        <f t="shared" si="448"/>
        <v/>
      </c>
      <c r="O1761" s="3" t="str">
        <f>IF(I1761,IF(I1762,CONCATENATE(Y1761,O1762),Y1761),"")</f>
        <v/>
      </c>
      <c r="P1761" s="19" t="str">
        <f>IF(G1761,O1761,IF(D1761,Y1761,""))</f>
        <v/>
      </c>
      <c r="Q1761" s="23">
        <f>_xlfn.XLOOKUP(R1761,summary!C1:C36,summary!B1:B36)</f>
        <v>43448</v>
      </c>
      <c r="R1761" s="24" t="str">
        <f t="shared" si="444"/>
        <v>죽전1동</v>
      </c>
      <c r="S1761" s="24" t="str">
        <f>IF(J1761,Y1761,S1760)</f>
        <v>죽전6통</v>
      </c>
      <c r="T1761" s="24" t="str">
        <f>IF(J1761,P1762,T1760)</f>
        <v>(죽전동)</v>
      </c>
      <c r="U1761" s="24" t="str">
        <f t="shared" si="445"/>
        <v>죽전</v>
      </c>
      <c r="V1761" s="25">
        <f>IF(J1761,M1761,V1760)</f>
        <v>6</v>
      </c>
      <c r="W1761" s="25">
        <f t="shared" si="446"/>
        <v>10</v>
      </c>
      <c r="X1761" s="26"/>
      <c r="Y1761" s="7"/>
      <c r="Z1761" s="2" t="s">
        <v>116</v>
      </c>
      <c r="AA1761" s="2" t="s">
        <v>2039</v>
      </c>
      <c r="AB1761" s="5"/>
      <c r="AC1761" s="5"/>
      <c r="AD1761" s="5"/>
      <c r="AE1761" s="5"/>
      <c r="AF1761" s="5"/>
      <c r="AG1761" s="5"/>
    </row>
    <row r="1762" spans="1:33" ht="15.95" customHeight="1" x14ac:dyDescent="0.3">
      <c r="A1762" s="22" t="b">
        <f t="shared" si="435"/>
        <v>1</v>
      </c>
      <c r="B1762" s="22" t="b">
        <f t="shared" si="436"/>
        <v>0</v>
      </c>
      <c r="C1762" s="22" t="b">
        <f t="shared" si="437"/>
        <v>0</v>
      </c>
      <c r="D1762" s="22" t="b">
        <f t="shared" si="438"/>
        <v>0</v>
      </c>
      <c r="E1762" s="22" t="b">
        <f t="shared" si="439"/>
        <v>0</v>
      </c>
      <c r="F1762" s="22" t="b">
        <f t="shared" si="434"/>
        <v>0</v>
      </c>
      <c r="G1762" s="22" t="b">
        <f t="shared" si="449"/>
        <v>0</v>
      </c>
      <c r="H1762" s="22" t="b">
        <f t="shared" si="440"/>
        <v>0</v>
      </c>
      <c r="I1762" s="22" t="b">
        <f t="shared" si="447"/>
        <v>0</v>
      </c>
      <c r="J1762" s="22" t="b">
        <f t="shared" si="441"/>
        <v>1</v>
      </c>
      <c r="K1762" s="3" t="str">
        <f>IF(AND(J1762,RIGHT(Y1762)="통"),Y1762,"")</f>
        <v>죽전7통</v>
      </c>
      <c r="L1762" s="3" t="str">
        <f t="shared" si="442"/>
        <v>전7</v>
      </c>
      <c r="M1762" s="22">
        <f t="shared" si="443"/>
        <v>7</v>
      </c>
      <c r="N1762" s="64" t="str">
        <f t="shared" si="448"/>
        <v>죽전</v>
      </c>
      <c r="O1762" s="3" t="str">
        <f>IF(I1762,IF(I1763,CONCATENATE(Y1762,O1763),Y1762),"")</f>
        <v/>
      </c>
      <c r="P1762" s="19" t="str">
        <f>IF(G1762,O1762,IF(D1762,Y1762,""))</f>
        <v/>
      </c>
      <c r="Q1762" s="23">
        <f>_xlfn.XLOOKUP(R1762,summary!C1:C36,summary!B1:B36)</f>
        <v>43448</v>
      </c>
      <c r="R1762" s="24" t="str">
        <f t="shared" si="444"/>
        <v>죽전1동</v>
      </c>
      <c r="S1762" s="24" t="str">
        <f>IF(J1762,Y1762,S1761)</f>
        <v>죽전7통</v>
      </c>
      <c r="T1762" s="24" t="str">
        <f>IF(J1762,P1763,T1761)</f>
        <v>(죽전동)</v>
      </c>
      <c r="U1762" s="24" t="str">
        <f t="shared" si="445"/>
        <v>죽전</v>
      </c>
      <c r="V1762" s="25">
        <f>IF(J1762,M1762,V1761)</f>
        <v>7</v>
      </c>
      <c r="W1762" s="25">
        <f t="shared" si="446"/>
        <v>1</v>
      </c>
      <c r="X1762" s="26"/>
      <c r="Y1762" s="2" t="s">
        <v>2040</v>
      </c>
      <c r="Z1762" s="2" t="s">
        <v>79</v>
      </c>
      <c r="AA1762" s="2" t="s">
        <v>2041</v>
      </c>
      <c r="AB1762" s="5"/>
      <c r="AC1762" s="5"/>
      <c r="AD1762" s="5"/>
      <c r="AE1762" s="5"/>
      <c r="AF1762" s="5"/>
      <c r="AG1762" s="5"/>
    </row>
    <row r="1763" spans="1:33" ht="15.95" customHeight="1" x14ac:dyDescent="0.3">
      <c r="A1763" s="22" t="b">
        <f t="shared" si="435"/>
        <v>1</v>
      </c>
      <c r="B1763" s="22" t="b">
        <f t="shared" si="436"/>
        <v>1</v>
      </c>
      <c r="C1763" s="22" t="b">
        <f t="shared" si="437"/>
        <v>1</v>
      </c>
      <c r="D1763" s="22" t="b">
        <f t="shared" si="438"/>
        <v>1</v>
      </c>
      <c r="E1763" s="22" t="b">
        <f t="shared" si="439"/>
        <v>1</v>
      </c>
      <c r="F1763" s="22" t="b">
        <f t="shared" si="434"/>
        <v>0</v>
      </c>
      <c r="G1763" s="22" t="b">
        <f t="shared" si="449"/>
        <v>0</v>
      </c>
      <c r="H1763" s="22" t="b">
        <f t="shared" si="440"/>
        <v>0</v>
      </c>
      <c r="I1763" s="22" t="b">
        <f t="shared" si="447"/>
        <v>0</v>
      </c>
      <c r="J1763" s="22" t="b">
        <f t="shared" si="441"/>
        <v>0</v>
      </c>
      <c r="K1763" s="3" t="str">
        <f>IF(AND(J1763,RIGHT(Y1763)="통"),Y1763,"")</f>
        <v/>
      </c>
      <c r="L1763" s="3" t="str">
        <f t="shared" si="442"/>
        <v/>
      </c>
      <c r="M1763" s="3" t="str">
        <f t="shared" si="443"/>
        <v/>
      </c>
      <c r="N1763" s="64" t="str">
        <f t="shared" si="448"/>
        <v/>
      </c>
      <c r="O1763" s="3" t="str">
        <f>IF(I1763,IF(I1764,CONCATENATE(Y1763,O1764),Y1763),"")</f>
        <v/>
      </c>
      <c r="P1763" s="19" t="str">
        <f>IF(G1763,O1763,IF(D1763,Y1763,""))</f>
        <v>(죽전동)</v>
      </c>
      <c r="Q1763" s="23">
        <f>_xlfn.XLOOKUP(R1763,summary!C1:C36,summary!B1:B36)</f>
        <v>43448</v>
      </c>
      <c r="R1763" s="24" t="str">
        <f t="shared" si="444"/>
        <v>죽전1동</v>
      </c>
      <c r="S1763" s="24" t="str">
        <f>IF(J1763,Y1763,S1762)</f>
        <v>죽전7통</v>
      </c>
      <c r="T1763" s="24" t="str">
        <f>IF(J1763,P1764,T1762)</f>
        <v>(죽전동)</v>
      </c>
      <c r="U1763" s="24" t="str">
        <f t="shared" si="445"/>
        <v>죽전</v>
      </c>
      <c r="V1763" s="25">
        <f>IF(J1763,M1763,V1762)</f>
        <v>7</v>
      </c>
      <c r="W1763" s="24" t="str">
        <f t="shared" si="446"/>
        <v/>
      </c>
      <c r="X1763" s="26"/>
      <c r="Y1763" s="2" t="s">
        <v>1992</v>
      </c>
      <c r="Z1763" s="7"/>
      <c r="AA1763" s="7"/>
      <c r="AB1763" s="5"/>
      <c r="AC1763" s="5"/>
      <c r="AD1763" s="5"/>
      <c r="AE1763" s="5"/>
      <c r="AF1763" s="5"/>
      <c r="AG1763" s="5"/>
    </row>
    <row r="1764" spans="1:33" ht="15.95" customHeight="1" x14ac:dyDescent="0.3">
      <c r="A1764" s="22" t="b">
        <f t="shared" si="435"/>
        <v>0</v>
      </c>
      <c r="B1764" s="22" t="b">
        <f t="shared" si="436"/>
        <v>0</v>
      </c>
      <c r="C1764" s="22" t="b">
        <f t="shared" si="437"/>
        <v>0</v>
      </c>
      <c r="D1764" s="22" t="b">
        <f t="shared" si="438"/>
        <v>0</v>
      </c>
      <c r="E1764" s="22" t="b">
        <f t="shared" si="439"/>
        <v>0</v>
      </c>
      <c r="F1764" s="22" t="b">
        <f t="shared" si="434"/>
        <v>0</v>
      </c>
      <c r="G1764" s="22" t="b">
        <f t="shared" si="449"/>
        <v>0</v>
      </c>
      <c r="H1764" s="22" t="b">
        <f t="shared" si="440"/>
        <v>0</v>
      </c>
      <c r="I1764" s="22" t="b">
        <f t="shared" si="447"/>
        <v>0</v>
      </c>
      <c r="J1764" s="22" t="b">
        <f t="shared" si="441"/>
        <v>0</v>
      </c>
      <c r="K1764" s="3" t="str">
        <f>IF(AND(J1764,RIGHT(Y1764)="통"),Y1764,"")</f>
        <v/>
      </c>
      <c r="L1764" s="3" t="str">
        <f t="shared" si="442"/>
        <v/>
      </c>
      <c r="M1764" s="3" t="str">
        <f t="shared" si="443"/>
        <v/>
      </c>
      <c r="N1764" s="64" t="str">
        <f t="shared" si="448"/>
        <v/>
      </c>
      <c r="O1764" s="3" t="str">
        <f>IF(I1764,IF(I1765,CONCATENATE(Y1764,O1765),Y1764),"")</f>
        <v/>
      </c>
      <c r="P1764" s="19" t="str">
        <f>IF(G1764,O1764,IF(D1764,Y1764,""))</f>
        <v/>
      </c>
      <c r="Q1764" s="23">
        <f>_xlfn.XLOOKUP(R1764,summary!C1:C36,summary!B1:B36)</f>
        <v>43448</v>
      </c>
      <c r="R1764" s="24" t="str">
        <f t="shared" si="444"/>
        <v>죽전1동</v>
      </c>
      <c r="S1764" s="24" t="str">
        <f>IF(J1764,Y1764,S1763)</f>
        <v>죽전7통</v>
      </c>
      <c r="T1764" s="24" t="str">
        <f>IF(J1764,P1765,T1763)</f>
        <v>(죽전동)</v>
      </c>
      <c r="U1764" s="24" t="str">
        <f t="shared" si="445"/>
        <v>죽전</v>
      </c>
      <c r="V1764" s="25">
        <f>IF(J1764,M1764,V1763)</f>
        <v>7</v>
      </c>
      <c r="W1764" s="25">
        <f t="shared" si="446"/>
        <v>2</v>
      </c>
      <c r="X1764" s="26"/>
      <c r="Y1764" s="7"/>
      <c r="Z1764" s="2" t="s">
        <v>81</v>
      </c>
      <c r="AA1764" s="2" t="s">
        <v>2042</v>
      </c>
      <c r="AB1764" s="5"/>
      <c r="AC1764" s="5"/>
      <c r="AD1764" s="5"/>
      <c r="AE1764" s="5"/>
      <c r="AF1764" s="5"/>
      <c r="AG1764" s="5"/>
    </row>
    <row r="1765" spans="1:33" ht="15.95" customHeight="1" x14ac:dyDescent="0.3">
      <c r="A1765" s="22" t="b">
        <f t="shared" si="435"/>
        <v>0</v>
      </c>
      <c r="B1765" s="22" t="b">
        <f t="shared" si="436"/>
        <v>0</v>
      </c>
      <c r="C1765" s="22" t="b">
        <f t="shared" si="437"/>
        <v>0</v>
      </c>
      <c r="D1765" s="22" t="b">
        <f t="shared" si="438"/>
        <v>0</v>
      </c>
      <c r="E1765" s="22" t="b">
        <f t="shared" si="439"/>
        <v>0</v>
      </c>
      <c r="F1765" s="22" t="b">
        <f t="shared" si="434"/>
        <v>0</v>
      </c>
      <c r="G1765" s="22" t="b">
        <f t="shared" si="449"/>
        <v>0</v>
      </c>
      <c r="H1765" s="22" t="b">
        <f t="shared" si="440"/>
        <v>0</v>
      </c>
      <c r="I1765" s="22" t="b">
        <f t="shared" si="447"/>
        <v>0</v>
      </c>
      <c r="J1765" s="22" t="b">
        <f t="shared" si="441"/>
        <v>0</v>
      </c>
      <c r="K1765" s="3" t="str">
        <f>IF(AND(J1765,RIGHT(Y1765)="통"),Y1765,"")</f>
        <v/>
      </c>
      <c r="L1765" s="3" t="str">
        <f t="shared" si="442"/>
        <v/>
      </c>
      <c r="M1765" s="3" t="str">
        <f t="shared" si="443"/>
        <v/>
      </c>
      <c r="N1765" s="64" t="str">
        <f t="shared" si="448"/>
        <v/>
      </c>
      <c r="O1765" s="3" t="str">
        <f>IF(I1765,IF(I1766,CONCATENATE(Y1765,O1766),Y1765),"")</f>
        <v/>
      </c>
      <c r="P1765" s="19" t="str">
        <f>IF(G1765,O1765,IF(D1765,Y1765,""))</f>
        <v/>
      </c>
      <c r="Q1765" s="23">
        <f>_xlfn.XLOOKUP(R1765,summary!C1:C36,summary!B1:B36)</f>
        <v>43448</v>
      </c>
      <c r="R1765" s="24" t="str">
        <f t="shared" si="444"/>
        <v>죽전1동</v>
      </c>
      <c r="S1765" s="24" t="str">
        <f>IF(J1765,Y1765,S1764)</f>
        <v>죽전7통</v>
      </c>
      <c r="T1765" s="24" t="str">
        <f>IF(J1765,P1766,T1764)</f>
        <v>(죽전동)</v>
      </c>
      <c r="U1765" s="24" t="str">
        <f t="shared" si="445"/>
        <v>죽전</v>
      </c>
      <c r="V1765" s="25">
        <f>IF(J1765,M1765,V1764)</f>
        <v>7</v>
      </c>
      <c r="W1765" s="25">
        <f t="shared" si="446"/>
        <v>3</v>
      </c>
      <c r="X1765" s="26"/>
      <c r="Y1765" s="7"/>
      <c r="Z1765" s="2" t="s">
        <v>83</v>
      </c>
      <c r="AA1765" s="2" t="s">
        <v>2043</v>
      </c>
      <c r="AB1765" s="5"/>
      <c r="AC1765" s="5"/>
      <c r="AD1765" s="5"/>
      <c r="AE1765" s="5"/>
      <c r="AF1765" s="5"/>
      <c r="AG1765" s="5"/>
    </row>
    <row r="1766" spans="1:33" ht="15.95" customHeight="1" x14ac:dyDescent="0.3">
      <c r="A1766" s="22" t="b">
        <f t="shared" si="435"/>
        <v>1</v>
      </c>
      <c r="B1766" s="22" t="b">
        <f t="shared" si="436"/>
        <v>0</v>
      </c>
      <c r="C1766" s="22" t="b">
        <f t="shared" si="437"/>
        <v>0</v>
      </c>
      <c r="D1766" s="22" t="b">
        <f t="shared" si="438"/>
        <v>0</v>
      </c>
      <c r="E1766" s="22" t="b">
        <f t="shared" si="439"/>
        <v>0</v>
      </c>
      <c r="F1766" s="22" t="b">
        <f t="shared" si="434"/>
        <v>0</v>
      </c>
      <c r="G1766" s="22" t="b">
        <f t="shared" si="449"/>
        <v>0</v>
      </c>
      <c r="H1766" s="22" t="b">
        <f t="shared" si="440"/>
        <v>0</v>
      </c>
      <c r="I1766" s="22" t="b">
        <f t="shared" si="447"/>
        <v>0</v>
      </c>
      <c r="J1766" s="22" t="b">
        <f t="shared" si="441"/>
        <v>1</v>
      </c>
      <c r="K1766" s="3" t="str">
        <f>IF(AND(J1766,RIGHT(Y1766)="통"),Y1766,"")</f>
        <v>죽전8통</v>
      </c>
      <c r="L1766" s="3" t="str">
        <f t="shared" si="442"/>
        <v>전8</v>
      </c>
      <c r="M1766" s="22">
        <f t="shared" si="443"/>
        <v>8</v>
      </c>
      <c r="N1766" s="64" t="str">
        <f t="shared" si="448"/>
        <v>죽전</v>
      </c>
      <c r="O1766" s="3" t="str">
        <f>IF(I1766,IF(I1767,CONCATENATE(Y1766,O1767),Y1766),"")</f>
        <v/>
      </c>
      <c r="P1766" s="19" t="str">
        <f>IF(G1766,O1766,IF(D1766,Y1766,""))</f>
        <v/>
      </c>
      <c r="Q1766" s="23">
        <f>_xlfn.XLOOKUP(R1766,summary!C1:C36,summary!B1:B36)</f>
        <v>43448</v>
      </c>
      <c r="R1766" s="24" t="str">
        <f t="shared" si="444"/>
        <v>죽전1동</v>
      </c>
      <c r="S1766" s="24" t="str">
        <f>IF(J1766,Y1766,S1765)</f>
        <v>죽전8통</v>
      </c>
      <c r="T1766" s="24" t="str">
        <f>IF(J1766,P1767,T1765)</f>
        <v>(죽전동)</v>
      </c>
      <c r="U1766" s="24" t="str">
        <f t="shared" si="445"/>
        <v>죽전</v>
      </c>
      <c r="V1766" s="25">
        <f>IF(J1766,M1766,V1765)</f>
        <v>8</v>
      </c>
      <c r="W1766" s="25">
        <f t="shared" si="446"/>
        <v>1</v>
      </c>
      <c r="X1766" s="26"/>
      <c r="Y1766" s="2" t="s">
        <v>2044</v>
      </c>
      <c r="Z1766" s="2" t="s">
        <v>79</v>
      </c>
      <c r="AA1766" s="2" t="s">
        <v>2045</v>
      </c>
      <c r="AB1766" s="5"/>
      <c r="AC1766" s="5"/>
      <c r="AD1766" s="5"/>
      <c r="AE1766" s="5"/>
      <c r="AF1766" s="5"/>
      <c r="AG1766" s="5"/>
    </row>
    <row r="1767" spans="1:33" ht="15.95" customHeight="1" x14ac:dyDescent="0.3">
      <c r="A1767" s="22" t="b">
        <f t="shared" si="435"/>
        <v>1</v>
      </c>
      <c r="B1767" s="22" t="b">
        <f t="shared" si="436"/>
        <v>1</v>
      </c>
      <c r="C1767" s="22" t="b">
        <f t="shared" si="437"/>
        <v>1</v>
      </c>
      <c r="D1767" s="22" t="b">
        <f t="shared" si="438"/>
        <v>1</v>
      </c>
      <c r="E1767" s="22" t="b">
        <f t="shared" si="439"/>
        <v>1</v>
      </c>
      <c r="F1767" s="22" t="b">
        <f t="shared" si="434"/>
        <v>0</v>
      </c>
      <c r="G1767" s="22" t="b">
        <f t="shared" si="449"/>
        <v>0</v>
      </c>
      <c r="H1767" s="22" t="b">
        <f t="shared" si="440"/>
        <v>0</v>
      </c>
      <c r="I1767" s="22" t="b">
        <f t="shared" si="447"/>
        <v>0</v>
      </c>
      <c r="J1767" s="22" t="b">
        <f t="shared" si="441"/>
        <v>0</v>
      </c>
      <c r="K1767" s="3" t="str">
        <f>IF(AND(J1767,RIGHT(Y1767)="통"),Y1767,"")</f>
        <v/>
      </c>
      <c r="L1767" s="3" t="str">
        <f t="shared" si="442"/>
        <v/>
      </c>
      <c r="M1767" s="3" t="str">
        <f t="shared" si="443"/>
        <v/>
      </c>
      <c r="N1767" s="64" t="str">
        <f t="shared" si="448"/>
        <v/>
      </c>
      <c r="O1767" s="3" t="str">
        <f>IF(I1767,IF(I1768,CONCATENATE(Y1767,O1768),Y1767),"")</f>
        <v/>
      </c>
      <c r="P1767" s="19" t="str">
        <f>IF(G1767,O1767,IF(D1767,Y1767,""))</f>
        <v>(죽전동)</v>
      </c>
      <c r="Q1767" s="23">
        <f>_xlfn.XLOOKUP(R1767,summary!C1:C36,summary!B1:B36)</f>
        <v>43448</v>
      </c>
      <c r="R1767" s="24" t="str">
        <f t="shared" si="444"/>
        <v>죽전1동</v>
      </c>
      <c r="S1767" s="24" t="str">
        <f>IF(J1767,Y1767,S1766)</f>
        <v>죽전8통</v>
      </c>
      <c r="T1767" s="24" t="str">
        <f>IF(J1767,P1768,T1766)</f>
        <v>(죽전동)</v>
      </c>
      <c r="U1767" s="24" t="str">
        <f t="shared" si="445"/>
        <v>죽전</v>
      </c>
      <c r="V1767" s="25">
        <f>IF(J1767,M1767,V1766)</f>
        <v>8</v>
      </c>
      <c r="W1767" s="25">
        <f t="shared" si="446"/>
        <v>2</v>
      </c>
      <c r="X1767" s="26"/>
      <c r="Y1767" s="2" t="s">
        <v>1992</v>
      </c>
      <c r="Z1767" s="2" t="s">
        <v>81</v>
      </c>
      <c r="AA1767" s="2" t="s">
        <v>2046</v>
      </c>
      <c r="AB1767" s="5"/>
      <c r="AC1767" s="5"/>
      <c r="AD1767" s="5"/>
      <c r="AE1767" s="5"/>
      <c r="AF1767" s="5"/>
      <c r="AG1767" s="5"/>
    </row>
    <row r="1768" spans="1:33" ht="15.95" customHeight="1" x14ac:dyDescent="0.3">
      <c r="A1768" s="22" t="b">
        <f t="shared" si="435"/>
        <v>0</v>
      </c>
      <c r="B1768" s="22" t="b">
        <f t="shared" si="436"/>
        <v>0</v>
      </c>
      <c r="C1768" s="22" t="b">
        <f t="shared" si="437"/>
        <v>0</v>
      </c>
      <c r="D1768" s="22" t="b">
        <f t="shared" si="438"/>
        <v>0</v>
      </c>
      <c r="E1768" s="22" t="b">
        <f t="shared" si="439"/>
        <v>0</v>
      </c>
      <c r="F1768" s="22" t="b">
        <f t="shared" si="434"/>
        <v>0</v>
      </c>
      <c r="G1768" s="22" t="b">
        <f t="shared" si="449"/>
        <v>0</v>
      </c>
      <c r="H1768" s="22" t="b">
        <f t="shared" si="440"/>
        <v>0</v>
      </c>
      <c r="I1768" s="22" t="b">
        <f t="shared" si="447"/>
        <v>0</v>
      </c>
      <c r="J1768" s="22" t="b">
        <f t="shared" si="441"/>
        <v>0</v>
      </c>
      <c r="K1768" s="3" t="str">
        <f>IF(AND(J1768,RIGHT(Y1768)="통"),Y1768,"")</f>
        <v/>
      </c>
      <c r="L1768" s="3" t="str">
        <f t="shared" si="442"/>
        <v/>
      </c>
      <c r="M1768" s="3" t="str">
        <f t="shared" si="443"/>
        <v/>
      </c>
      <c r="N1768" s="64" t="str">
        <f t="shared" si="448"/>
        <v/>
      </c>
      <c r="O1768" s="3" t="str">
        <f>IF(I1768,IF(I1769,CONCATENATE(Y1768,O1769),Y1768),"")</f>
        <v/>
      </c>
      <c r="P1768" s="19" t="str">
        <f>IF(G1768,O1768,IF(D1768,Y1768,""))</f>
        <v/>
      </c>
      <c r="Q1768" s="23">
        <f>_xlfn.XLOOKUP(R1768,summary!C1:C36,summary!B1:B36)</f>
        <v>43448</v>
      </c>
      <c r="R1768" s="24" t="str">
        <f t="shared" si="444"/>
        <v>죽전1동</v>
      </c>
      <c r="S1768" s="24" t="str">
        <f>IF(J1768,Y1768,S1767)</f>
        <v>죽전8통</v>
      </c>
      <c r="T1768" s="24" t="str">
        <f>IF(J1768,P1769,T1767)</f>
        <v>(죽전동)</v>
      </c>
      <c r="U1768" s="24" t="str">
        <f t="shared" si="445"/>
        <v>죽전</v>
      </c>
      <c r="V1768" s="25">
        <f>IF(J1768,M1768,V1767)</f>
        <v>8</v>
      </c>
      <c r="W1768" s="25">
        <f t="shared" si="446"/>
        <v>3</v>
      </c>
      <c r="X1768" s="26"/>
      <c r="Y1768" s="7"/>
      <c r="Z1768" s="2" t="s">
        <v>83</v>
      </c>
      <c r="AA1768" s="2" t="s">
        <v>2047</v>
      </c>
      <c r="AB1768" s="5"/>
      <c r="AC1768" s="5"/>
      <c r="AD1768" s="5"/>
      <c r="AE1768" s="5"/>
      <c r="AF1768" s="5"/>
      <c r="AG1768" s="5"/>
    </row>
    <row r="1769" spans="1:33" ht="15.95" customHeight="1" x14ac:dyDescent="0.3">
      <c r="A1769" s="22" t="b">
        <f t="shared" si="435"/>
        <v>0</v>
      </c>
      <c r="B1769" s="22" t="b">
        <f t="shared" si="436"/>
        <v>0</v>
      </c>
      <c r="C1769" s="22" t="b">
        <f t="shared" si="437"/>
        <v>0</v>
      </c>
      <c r="D1769" s="22" t="b">
        <f t="shared" si="438"/>
        <v>0</v>
      </c>
      <c r="E1769" s="22" t="b">
        <f t="shared" si="439"/>
        <v>0</v>
      </c>
      <c r="F1769" s="22" t="b">
        <f t="shared" si="434"/>
        <v>0</v>
      </c>
      <c r="G1769" s="22" t="b">
        <f t="shared" si="449"/>
        <v>0</v>
      </c>
      <c r="H1769" s="22" t="b">
        <f t="shared" si="440"/>
        <v>0</v>
      </c>
      <c r="I1769" s="22" t="b">
        <f t="shared" si="447"/>
        <v>0</v>
      </c>
      <c r="J1769" s="22" t="b">
        <f t="shared" si="441"/>
        <v>0</v>
      </c>
      <c r="K1769" s="3" t="str">
        <f>IF(AND(J1769,RIGHT(Y1769)="통"),Y1769,"")</f>
        <v/>
      </c>
      <c r="L1769" s="3" t="str">
        <f t="shared" si="442"/>
        <v/>
      </c>
      <c r="M1769" s="3" t="str">
        <f t="shared" si="443"/>
        <v/>
      </c>
      <c r="N1769" s="64" t="str">
        <f t="shared" si="448"/>
        <v/>
      </c>
      <c r="O1769" s="3" t="str">
        <f>IF(I1769,IF(I1770,CONCATENATE(Y1769,O1770),Y1769),"")</f>
        <v/>
      </c>
      <c r="P1769" s="19" t="str">
        <f>IF(G1769,O1769,IF(D1769,Y1769,""))</f>
        <v/>
      </c>
      <c r="Q1769" s="23">
        <f>_xlfn.XLOOKUP(R1769,summary!C1:C36,summary!B1:B36)</f>
        <v>43448</v>
      </c>
      <c r="R1769" s="24" t="str">
        <f t="shared" si="444"/>
        <v>죽전1동</v>
      </c>
      <c r="S1769" s="24" t="str">
        <f>IF(J1769,Y1769,S1768)</f>
        <v>죽전8통</v>
      </c>
      <c r="T1769" s="24" t="str">
        <f>IF(J1769,P1770,T1768)</f>
        <v>(죽전동)</v>
      </c>
      <c r="U1769" s="24" t="str">
        <f t="shared" si="445"/>
        <v>죽전</v>
      </c>
      <c r="V1769" s="25">
        <f>IF(J1769,M1769,V1768)</f>
        <v>8</v>
      </c>
      <c r="W1769" s="25">
        <f t="shared" si="446"/>
        <v>4</v>
      </c>
      <c r="X1769" s="26"/>
      <c r="Y1769" s="7"/>
      <c r="Z1769" s="2" t="s">
        <v>90</v>
      </c>
      <c r="AA1769" s="2" t="s">
        <v>2048</v>
      </c>
      <c r="AB1769" s="5"/>
      <c r="AC1769" s="5"/>
      <c r="AD1769" s="5"/>
      <c r="AE1769" s="5"/>
      <c r="AF1769" s="5"/>
      <c r="AG1769" s="5"/>
    </row>
    <row r="1770" spans="1:33" ht="15.95" customHeight="1" x14ac:dyDescent="0.3">
      <c r="A1770" s="22" t="b">
        <f t="shared" si="435"/>
        <v>0</v>
      </c>
      <c r="B1770" s="22" t="b">
        <f t="shared" si="436"/>
        <v>0</v>
      </c>
      <c r="C1770" s="22" t="b">
        <f t="shared" si="437"/>
        <v>0</v>
      </c>
      <c r="D1770" s="22" t="b">
        <f t="shared" si="438"/>
        <v>0</v>
      </c>
      <c r="E1770" s="22" t="b">
        <f t="shared" si="439"/>
        <v>0</v>
      </c>
      <c r="F1770" s="22" t="b">
        <f t="shared" si="434"/>
        <v>0</v>
      </c>
      <c r="G1770" s="22" t="b">
        <f t="shared" si="449"/>
        <v>0</v>
      </c>
      <c r="H1770" s="22" t="b">
        <f t="shared" si="440"/>
        <v>0</v>
      </c>
      <c r="I1770" s="22" t="b">
        <f t="shared" si="447"/>
        <v>0</v>
      </c>
      <c r="J1770" s="22" t="b">
        <f t="shared" si="441"/>
        <v>0</v>
      </c>
      <c r="K1770" s="3" t="str">
        <f>IF(AND(J1770,RIGHT(Y1770)="통"),Y1770,"")</f>
        <v/>
      </c>
      <c r="L1770" s="3" t="str">
        <f t="shared" si="442"/>
        <v/>
      </c>
      <c r="M1770" s="3" t="str">
        <f t="shared" si="443"/>
        <v/>
      </c>
      <c r="N1770" s="64" t="str">
        <f t="shared" si="448"/>
        <v/>
      </c>
      <c r="O1770" s="3" t="str">
        <f>IF(I1770,IF(I1771,CONCATENATE(Y1770,O1771),Y1770),"")</f>
        <v/>
      </c>
      <c r="P1770" s="19" t="str">
        <f>IF(G1770,O1770,IF(D1770,Y1770,""))</f>
        <v/>
      </c>
      <c r="Q1770" s="23">
        <f>_xlfn.XLOOKUP(R1770,summary!C1:C36,summary!B1:B36)</f>
        <v>43448</v>
      </c>
      <c r="R1770" s="24" t="str">
        <f t="shared" si="444"/>
        <v>죽전1동</v>
      </c>
      <c r="S1770" s="24" t="str">
        <f>IF(J1770,Y1770,S1769)</f>
        <v>죽전8통</v>
      </c>
      <c r="T1770" s="24" t="str">
        <f>IF(J1770,P1771,T1769)</f>
        <v>(죽전동)</v>
      </c>
      <c r="U1770" s="24" t="str">
        <f t="shared" si="445"/>
        <v>죽전</v>
      </c>
      <c r="V1770" s="25">
        <f>IF(J1770,M1770,V1769)</f>
        <v>8</v>
      </c>
      <c r="W1770" s="25">
        <f t="shared" si="446"/>
        <v>5</v>
      </c>
      <c r="X1770" s="26"/>
      <c r="Y1770" s="7"/>
      <c r="Z1770" s="2" t="s">
        <v>106</v>
      </c>
      <c r="AA1770" s="2" t="s">
        <v>2049</v>
      </c>
      <c r="AB1770" s="5"/>
      <c r="AC1770" s="5"/>
      <c r="AD1770" s="5"/>
      <c r="AE1770" s="5"/>
      <c r="AF1770" s="5"/>
      <c r="AG1770" s="5"/>
    </row>
    <row r="1771" spans="1:33" ht="15.95" customHeight="1" x14ac:dyDescent="0.3">
      <c r="A1771" s="22" t="b">
        <f t="shared" si="435"/>
        <v>0</v>
      </c>
      <c r="B1771" s="22" t="b">
        <f t="shared" si="436"/>
        <v>0</v>
      </c>
      <c r="C1771" s="22" t="b">
        <f t="shared" si="437"/>
        <v>0</v>
      </c>
      <c r="D1771" s="22" t="b">
        <f t="shared" si="438"/>
        <v>0</v>
      </c>
      <c r="E1771" s="22" t="b">
        <f t="shared" si="439"/>
        <v>0</v>
      </c>
      <c r="F1771" s="22" t="b">
        <f t="shared" si="434"/>
        <v>0</v>
      </c>
      <c r="G1771" s="22" t="b">
        <f t="shared" si="449"/>
        <v>0</v>
      </c>
      <c r="H1771" s="22" t="b">
        <f t="shared" si="440"/>
        <v>0</v>
      </c>
      <c r="I1771" s="22" t="b">
        <f t="shared" si="447"/>
        <v>0</v>
      </c>
      <c r="J1771" s="22" t="b">
        <f t="shared" si="441"/>
        <v>0</v>
      </c>
      <c r="K1771" s="3" t="str">
        <f>IF(AND(J1771,RIGHT(Y1771)="통"),Y1771,"")</f>
        <v/>
      </c>
      <c r="L1771" s="3" t="str">
        <f t="shared" si="442"/>
        <v/>
      </c>
      <c r="M1771" s="3" t="str">
        <f t="shared" si="443"/>
        <v/>
      </c>
      <c r="N1771" s="64" t="str">
        <f t="shared" si="448"/>
        <v/>
      </c>
      <c r="O1771" s="3" t="str">
        <f>IF(I1771,IF(I1772,CONCATENATE(Y1771,O1772),Y1771),"")</f>
        <v/>
      </c>
      <c r="P1771" s="19" t="str">
        <f>IF(G1771,O1771,IF(D1771,Y1771,""))</f>
        <v/>
      </c>
      <c r="Q1771" s="23">
        <f>_xlfn.XLOOKUP(R1771,summary!C1:C36,summary!B1:B36)</f>
        <v>43448</v>
      </c>
      <c r="R1771" s="24" t="str">
        <f t="shared" si="444"/>
        <v>죽전1동</v>
      </c>
      <c r="S1771" s="24" t="str">
        <f>IF(J1771,Y1771,S1770)</f>
        <v>죽전8통</v>
      </c>
      <c r="T1771" s="24" t="str">
        <f>IF(J1771,P1772,T1770)</f>
        <v>(죽전동)</v>
      </c>
      <c r="U1771" s="24" t="str">
        <f t="shared" si="445"/>
        <v>죽전</v>
      </c>
      <c r="V1771" s="25">
        <f>IF(J1771,M1771,V1770)</f>
        <v>8</v>
      </c>
      <c r="W1771" s="25">
        <f t="shared" si="446"/>
        <v>6</v>
      </c>
      <c r="X1771" s="26"/>
      <c r="Y1771" s="7"/>
      <c r="Z1771" s="2" t="s">
        <v>108</v>
      </c>
      <c r="AA1771" s="2" t="s">
        <v>2050</v>
      </c>
      <c r="AB1771" s="5"/>
      <c r="AC1771" s="5"/>
      <c r="AD1771" s="5"/>
      <c r="AE1771" s="5"/>
      <c r="AF1771" s="5"/>
      <c r="AG1771" s="5"/>
    </row>
    <row r="1772" spans="1:33" ht="15.95" customHeight="1" x14ac:dyDescent="0.3">
      <c r="A1772" s="22" t="b">
        <f t="shared" si="435"/>
        <v>0</v>
      </c>
      <c r="B1772" s="22" t="b">
        <f t="shared" si="436"/>
        <v>0</v>
      </c>
      <c r="C1772" s="22" t="b">
        <f t="shared" si="437"/>
        <v>0</v>
      </c>
      <c r="D1772" s="22" t="b">
        <f t="shared" si="438"/>
        <v>0</v>
      </c>
      <c r="E1772" s="22" t="b">
        <f t="shared" si="439"/>
        <v>0</v>
      </c>
      <c r="F1772" s="22" t="b">
        <f t="shared" si="434"/>
        <v>0</v>
      </c>
      <c r="G1772" s="22" t="b">
        <f t="shared" si="449"/>
        <v>0</v>
      </c>
      <c r="H1772" s="22" t="b">
        <f t="shared" si="440"/>
        <v>0</v>
      </c>
      <c r="I1772" s="22" t="b">
        <f t="shared" si="447"/>
        <v>0</v>
      </c>
      <c r="J1772" s="22" t="b">
        <f t="shared" si="441"/>
        <v>0</v>
      </c>
      <c r="K1772" s="3" t="str">
        <f>IF(AND(J1772,RIGHT(Y1772)="통"),Y1772,"")</f>
        <v/>
      </c>
      <c r="L1772" s="3" t="str">
        <f t="shared" si="442"/>
        <v/>
      </c>
      <c r="M1772" s="3" t="str">
        <f t="shared" si="443"/>
        <v/>
      </c>
      <c r="N1772" s="64" t="str">
        <f t="shared" si="448"/>
        <v/>
      </c>
      <c r="O1772" s="3" t="str">
        <f>IF(I1772,IF(I1773,CONCATENATE(Y1772,O1773),Y1772),"")</f>
        <v/>
      </c>
      <c r="P1772" s="19" t="str">
        <f>IF(G1772,O1772,IF(D1772,Y1772,""))</f>
        <v/>
      </c>
      <c r="Q1772" s="23">
        <f>_xlfn.XLOOKUP(R1772,summary!C1:C36,summary!B1:B36)</f>
        <v>43448</v>
      </c>
      <c r="R1772" s="24" t="str">
        <f t="shared" si="444"/>
        <v>죽전1동</v>
      </c>
      <c r="S1772" s="24" t="str">
        <f>IF(J1772,Y1772,S1771)</f>
        <v>죽전8통</v>
      </c>
      <c r="T1772" s="24" t="str">
        <f>IF(J1772,P1773,T1771)</f>
        <v>(죽전동)</v>
      </c>
      <c r="U1772" s="24" t="str">
        <f t="shared" si="445"/>
        <v>죽전</v>
      </c>
      <c r="V1772" s="25">
        <f>IF(J1772,M1772,V1771)</f>
        <v>8</v>
      </c>
      <c r="W1772" s="25">
        <f t="shared" si="446"/>
        <v>7</v>
      </c>
      <c r="X1772" s="26"/>
      <c r="Y1772" s="7"/>
      <c r="Z1772" s="2" t="s">
        <v>110</v>
      </c>
      <c r="AA1772" s="2" t="s">
        <v>2051</v>
      </c>
      <c r="AB1772" s="5"/>
      <c r="AC1772" s="5"/>
      <c r="AD1772" s="5"/>
      <c r="AE1772" s="5"/>
      <c r="AF1772" s="5"/>
      <c r="AG1772" s="5"/>
    </row>
    <row r="1773" spans="1:33" ht="15.95" customHeight="1" x14ac:dyDescent="0.3">
      <c r="A1773" s="22" t="b">
        <f t="shared" si="435"/>
        <v>0</v>
      </c>
      <c r="B1773" s="22" t="b">
        <f t="shared" si="436"/>
        <v>0</v>
      </c>
      <c r="C1773" s="22" t="b">
        <f t="shared" si="437"/>
        <v>0</v>
      </c>
      <c r="D1773" s="22" t="b">
        <f t="shared" si="438"/>
        <v>0</v>
      </c>
      <c r="E1773" s="22" t="b">
        <f t="shared" si="439"/>
        <v>0</v>
      </c>
      <c r="F1773" s="22" t="b">
        <f t="shared" si="434"/>
        <v>0</v>
      </c>
      <c r="G1773" s="22" t="b">
        <f t="shared" si="449"/>
        <v>0</v>
      </c>
      <c r="H1773" s="22" t="b">
        <f t="shared" si="440"/>
        <v>0</v>
      </c>
      <c r="I1773" s="22" t="b">
        <f t="shared" si="447"/>
        <v>0</v>
      </c>
      <c r="J1773" s="22" t="b">
        <f t="shared" si="441"/>
        <v>0</v>
      </c>
      <c r="K1773" s="3" t="str">
        <f>IF(AND(J1773,RIGHT(Y1773)="통"),Y1773,"")</f>
        <v/>
      </c>
      <c r="L1773" s="3" t="str">
        <f t="shared" si="442"/>
        <v/>
      </c>
      <c r="M1773" s="3" t="str">
        <f t="shared" si="443"/>
        <v/>
      </c>
      <c r="N1773" s="64" t="str">
        <f t="shared" si="448"/>
        <v/>
      </c>
      <c r="O1773" s="3" t="str">
        <f>IF(I1773,IF(I1774,CONCATENATE(Y1773,O1774),Y1773),"")</f>
        <v/>
      </c>
      <c r="P1773" s="19" t="str">
        <f>IF(G1773,O1773,IF(D1773,Y1773,""))</f>
        <v/>
      </c>
      <c r="Q1773" s="23">
        <f>_xlfn.XLOOKUP(R1773,summary!C1:C36,summary!B1:B36)</f>
        <v>43448</v>
      </c>
      <c r="R1773" s="24" t="str">
        <f t="shared" si="444"/>
        <v>죽전1동</v>
      </c>
      <c r="S1773" s="24" t="str">
        <f>IF(J1773,Y1773,S1772)</f>
        <v>죽전8통</v>
      </c>
      <c r="T1773" s="24" t="str">
        <f>IF(J1773,P1774,T1772)</f>
        <v>(죽전동)</v>
      </c>
      <c r="U1773" s="24" t="str">
        <f t="shared" si="445"/>
        <v>죽전</v>
      </c>
      <c r="V1773" s="25">
        <f>IF(J1773,M1773,V1772)</f>
        <v>8</v>
      </c>
      <c r="W1773" s="25">
        <f t="shared" si="446"/>
        <v>8</v>
      </c>
      <c r="X1773" s="26"/>
      <c r="Y1773" s="7"/>
      <c r="Z1773" s="2" t="s">
        <v>112</v>
      </c>
      <c r="AA1773" s="2" t="s">
        <v>2052</v>
      </c>
      <c r="AB1773" s="5"/>
      <c r="AC1773" s="5"/>
      <c r="AD1773" s="5"/>
      <c r="AE1773" s="5"/>
      <c r="AF1773" s="5"/>
      <c r="AG1773" s="5"/>
    </row>
    <row r="1774" spans="1:33" ht="15.95" customHeight="1" x14ac:dyDescent="0.3">
      <c r="A1774" s="22" t="b">
        <f t="shared" si="435"/>
        <v>0</v>
      </c>
      <c r="B1774" s="22" t="b">
        <f t="shared" si="436"/>
        <v>0</v>
      </c>
      <c r="C1774" s="22" t="b">
        <f t="shared" si="437"/>
        <v>0</v>
      </c>
      <c r="D1774" s="22" t="b">
        <f t="shared" si="438"/>
        <v>0</v>
      </c>
      <c r="E1774" s="22" t="b">
        <f t="shared" si="439"/>
        <v>0</v>
      </c>
      <c r="F1774" s="22" t="b">
        <f t="shared" si="434"/>
        <v>0</v>
      </c>
      <c r="G1774" s="22" t="b">
        <f t="shared" si="449"/>
        <v>0</v>
      </c>
      <c r="H1774" s="22" t="b">
        <f t="shared" si="440"/>
        <v>0</v>
      </c>
      <c r="I1774" s="22" t="b">
        <f t="shared" si="447"/>
        <v>0</v>
      </c>
      <c r="J1774" s="22" t="b">
        <f t="shared" si="441"/>
        <v>0</v>
      </c>
      <c r="K1774" s="3" t="str">
        <f>IF(AND(J1774,RIGHT(Y1774)="통"),Y1774,"")</f>
        <v/>
      </c>
      <c r="L1774" s="3" t="str">
        <f t="shared" si="442"/>
        <v/>
      </c>
      <c r="M1774" s="3" t="str">
        <f t="shared" si="443"/>
        <v/>
      </c>
      <c r="N1774" s="64" t="str">
        <f t="shared" si="448"/>
        <v/>
      </c>
      <c r="O1774" s="3" t="str">
        <f>IF(I1774,IF(I1775,CONCATENATE(Y1774,O1775),Y1774),"")</f>
        <v/>
      </c>
      <c r="P1774" s="19" t="str">
        <f>IF(G1774,O1774,IF(D1774,Y1774,""))</f>
        <v/>
      </c>
      <c r="Q1774" s="23">
        <f>_xlfn.XLOOKUP(R1774,summary!C1:C36,summary!B1:B36)</f>
        <v>43448</v>
      </c>
      <c r="R1774" s="24" t="str">
        <f t="shared" si="444"/>
        <v>죽전1동</v>
      </c>
      <c r="S1774" s="24" t="str">
        <f>IF(J1774,Y1774,S1773)</f>
        <v>죽전8통</v>
      </c>
      <c r="T1774" s="24" t="str">
        <f>IF(J1774,P1775,T1773)</f>
        <v>(죽전동)</v>
      </c>
      <c r="U1774" s="24" t="str">
        <f t="shared" si="445"/>
        <v>죽전</v>
      </c>
      <c r="V1774" s="25">
        <f>IF(J1774,M1774,V1773)</f>
        <v>8</v>
      </c>
      <c r="W1774" s="25">
        <f t="shared" si="446"/>
        <v>9</v>
      </c>
      <c r="X1774" s="26"/>
      <c r="Y1774" s="7"/>
      <c r="Z1774" s="2" t="s">
        <v>114</v>
      </c>
      <c r="AA1774" s="2" t="s">
        <v>2053</v>
      </c>
      <c r="AB1774" s="5"/>
      <c r="AC1774" s="5"/>
      <c r="AD1774" s="5"/>
      <c r="AE1774" s="5"/>
      <c r="AF1774" s="5"/>
      <c r="AG1774" s="5"/>
    </row>
    <row r="1775" spans="1:33" ht="15.95" customHeight="1" x14ac:dyDescent="0.3">
      <c r="A1775" s="22" t="b">
        <f t="shared" si="435"/>
        <v>0</v>
      </c>
      <c r="B1775" s="22" t="b">
        <f t="shared" si="436"/>
        <v>0</v>
      </c>
      <c r="C1775" s="22" t="b">
        <f t="shared" si="437"/>
        <v>0</v>
      </c>
      <c r="D1775" s="22" t="b">
        <f t="shared" si="438"/>
        <v>0</v>
      </c>
      <c r="E1775" s="22" t="b">
        <f t="shared" si="439"/>
        <v>0</v>
      </c>
      <c r="F1775" s="22" t="b">
        <f t="shared" ref="F1775:F1838" si="450">_xlfn.XOR(B1775,C1775)</f>
        <v>0</v>
      </c>
      <c r="G1775" s="22" t="b">
        <f t="shared" si="449"/>
        <v>0</v>
      </c>
      <c r="H1775" s="22" t="b">
        <f t="shared" si="440"/>
        <v>0</v>
      </c>
      <c r="I1775" s="22" t="b">
        <f t="shared" si="447"/>
        <v>0</v>
      </c>
      <c r="J1775" s="22" t="b">
        <f t="shared" si="441"/>
        <v>0</v>
      </c>
      <c r="K1775" s="3" t="str">
        <f>IF(AND(J1775,RIGHT(Y1775)="통"),Y1775,"")</f>
        <v/>
      </c>
      <c r="L1775" s="3" t="str">
        <f t="shared" si="442"/>
        <v/>
      </c>
      <c r="M1775" s="3" t="str">
        <f t="shared" si="443"/>
        <v/>
      </c>
      <c r="N1775" s="64" t="str">
        <f t="shared" si="448"/>
        <v/>
      </c>
      <c r="O1775" s="3" t="str">
        <f>IF(I1775,IF(I1776,CONCATENATE(Y1775,O1776),Y1775),"")</f>
        <v/>
      </c>
      <c r="P1775" s="19" t="str">
        <f>IF(G1775,O1775,IF(D1775,Y1775,""))</f>
        <v/>
      </c>
      <c r="Q1775" s="23">
        <f>_xlfn.XLOOKUP(R1775,summary!C1:C36,summary!B1:B36)</f>
        <v>43448</v>
      </c>
      <c r="R1775" s="24" t="str">
        <f t="shared" si="444"/>
        <v>죽전1동</v>
      </c>
      <c r="S1775" s="24" t="str">
        <f>IF(J1775,Y1775,S1774)</f>
        <v>죽전8통</v>
      </c>
      <c r="T1775" s="24" t="str">
        <f>IF(J1775,P1776,T1774)</f>
        <v>(죽전동)</v>
      </c>
      <c r="U1775" s="24" t="str">
        <f t="shared" si="445"/>
        <v>죽전</v>
      </c>
      <c r="V1775" s="25">
        <f>IF(J1775,M1775,V1774)</f>
        <v>8</v>
      </c>
      <c r="W1775" s="25">
        <f t="shared" si="446"/>
        <v>10</v>
      </c>
      <c r="X1775" s="26"/>
      <c r="Y1775" s="7"/>
      <c r="Z1775" s="2" t="s">
        <v>116</v>
      </c>
      <c r="AA1775" s="2" t="s">
        <v>2054</v>
      </c>
      <c r="AB1775" s="5"/>
      <c r="AC1775" s="5"/>
      <c r="AD1775" s="5"/>
      <c r="AE1775" s="5"/>
      <c r="AF1775" s="5"/>
      <c r="AG1775" s="5"/>
    </row>
    <row r="1776" spans="1:33" ht="15.95" customHeight="1" x14ac:dyDescent="0.3">
      <c r="A1776" s="22" t="b">
        <f t="shared" si="435"/>
        <v>1</v>
      </c>
      <c r="B1776" s="22" t="b">
        <f t="shared" si="436"/>
        <v>0</v>
      </c>
      <c r="C1776" s="22" t="b">
        <f t="shared" si="437"/>
        <v>0</v>
      </c>
      <c r="D1776" s="22" t="b">
        <f t="shared" si="438"/>
        <v>0</v>
      </c>
      <c r="E1776" s="22" t="b">
        <f t="shared" si="439"/>
        <v>0</v>
      </c>
      <c r="F1776" s="22" t="b">
        <f t="shared" si="450"/>
        <v>0</v>
      </c>
      <c r="G1776" s="22" t="b">
        <f t="shared" si="449"/>
        <v>0</v>
      </c>
      <c r="H1776" s="22" t="b">
        <f t="shared" si="440"/>
        <v>0</v>
      </c>
      <c r="I1776" s="22" t="b">
        <f t="shared" si="447"/>
        <v>0</v>
      </c>
      <c r="J1776" s="22" t="b">
        <f t="shared" si="441"/>
        <v>1</v>
      </c>
      <c r="K1776" s="3" t="str">
        <f>IF(AND(J1776,RIGHT(Y1776)="통"),Y1776,"")</f>
        <v>죽전9통</v>
      </c>
      <c r="L1776" s="3" t="str">
        <f t="shared" si="442"/>
        <v>전9</v>
      </c>
      <c r="M1776" s="22">
        <f t="shared" si="443"/>
        <v>9</v>
      </c>
      <c r="N1776" s="64" t="str">
        <f t="shared" si="448"/>
        <v>죽전</v>
      </c>
      <c r="O1776" s="3" t="str">
        <f>IF(I1776,IF(I1777,CONCATENATE(Y1776,O1777),Y1776),"")</f>
        <v/>
      </c>
      <c r="P1776" s="19" t="str">
        <f>IF(G1776,O1776,IF(D1776,Y1776,""))</f>
        <v/>
      </c>
      <c r="Q1776" s="23">
        <f>_xlfn.XLOOKUP(R1776,summary!C1:C36,summary!B1:B36)</f>
        <v>43448</v>
      </c>
      <c r="R1776" s="24" t="str">
        <f t="shared" si="444"/>
        <v>죽전1동</v>
      </c>
      <c r="S1776" s="24" t="str">
        <f>IF(J1776,Y1776,S1775)</f>
        <v>죽전9통</v>
      </c>
      <c r="T1776" s="24" t="str">
        <f>IF(J1776,P1777,T1775)</f>
        <v>(죽전동)</v>
      </c>
      <c r="U1776" s="24" t="str">
        <f t="shared" si="445"/>
        <v>죽전</v>
      </c>
      <c r="V1776" s="25">
        <f>IF(J1776,M1776,V1775)</f>
        <v>9</v>
      </c>
      <c r="W1776" s="25">
        <f t="shared" si="446"/>
        <v>1</v>
      </c>
      <c r="X1776" s="26"/>
      <c r="Y1776" s="2" t="s">
        <v>2055</v>
      </c>
      <c r="Z1776" s="2" t="s">
        <v>79</v>
      </c>
      <c r="AA1776" s="2" t="s">
        <v>2056</v>
      </c>
      <c r="AB1776" s="5"/>
      <c r="AC1776" s="5"/>
      <c r="AD1776" s="5"/>
      <c r="AE1776" s="5"/>
      <c r="AF1776" s="5"/>
      <c r="AG1776" s="5"/>
    </row>
    <row r="1777" spans="1:33" ht="15.95" customHeight="1" x14ac:dyDescent="0.3">
      <c r="A1777" s="22" t="b">
        <f t="shared" si="435"/>
        <v>1</v>
      </c>
      <c r="B1777" s="22" t="b">
        <f t="shared" si="436"/>
        <v>1</v>
      </c>
      <c r="C1777" s="22" t="b">
        <f t="shared" si="437"/>
        <v>1</v>
      </c>
      <c r="D1777" s="22" t="b">
        <f t="shared" si="438"/>
        <v>1</v>
      </c>
      <c r="E1777" s="22" t="b">
        <f t="shared" si="439"/>
        <v>1</v>
      </c>
      <c r="F1777" s="22" t="b">
        <f t="shared" si="450"/>
        <v>0</v>
      </c>
      <c r="G1777" s="22" t="b">
        <f t="shared" si="449"/>
        <v>0</v>
      </c>
      <c r="H1777" s="22" t="b">
        <f t="shared" si="440"/>
        <v>0</v>
      </c>
      <c r="I1777" s="22" t="b">
        <f t="shared" si="447"/>
        <v>0</v>
      </c>
      <c r="J1777" s="22" t="b">
        <f t="shared" si="441"/>
        <v>0</v>
      </c>
      <c r="K1777" s="3" t="str">
        <f>IF(AND(J1777,RIGHT(Y1777)="통"),Y1777,"")</f>
        <v/>
      </c>
      <c r="L1777" s="3" t="str">
        <f t="shared" si="442"/>
        <v/>
      </c>
      <c r="M1777" s="3" t="str">
        <f t="shared" si="443"/>
        <v/>
      </c>
      <c r="N1777" s="64" t="str">
        <f t="shared" si="448"/>
        <v/>
      </c>
      <c r="O1777" s="3" t="str">
        <f>IF(I1777,IF(I1778,CONCATENATE(Y1777,O1778),Y1777),"")</f>
        <v/>
      </c>
      <c r="P1777" s="19" t="str">
        <f>IF(G1777,O1777,IF(D1777,Y1777,""))</f>
        <v>(죽전동)</v>
      </c>
      <c r="Q1777" s="23">
        <f>_xlfn.XLOOKUP(R1777,summary!C1:C36,summary!B1:B36)</f>
        <v>43448</v>
      </c>
      <c r="R1777" s="24" t="str">
        <f t="shared" si="444"/>
        <v>죽전1동</v>
      </c>
      <c r="S1777" s="24" t="str">
        <f>IF(J1777,Y1777,S1776)</f>
        <v>죽전9통</v>
      </c>
      <c r="T1777" s="24" t="str">
        <f>IF(J1777,P1778,T1776)</f>
        <v>(죽전동)</v>
      </c>
      <c r="U1777" s="24" t="str">
        <f t="shared" si="445"/>
        <v>죽전</v>
      </c>
      <c r="V1777" s="25">
        <f>IF(J1777,M1777,V1776)</f>
        <v>9</v>
      </c>
      <c r="W1777" s="25">
        <f t="shared" si="446"/>
        <v>2</v>
      </c>
      <c r="X1777" s="26"/>
      <c r="Y1777" s="2" t="s">
        <v>1992</v>
      </c>
      <c r="Z1777" s="2" t="s">
        <v>81</v>
      </c>
      <c r="AA1777" s="2" t="s">
        <v>2057</v>
      </c>
      <c r="AB1777" s="5"/>
      <c r="AC1777" s="5"/>
      <c r="AD1777" s="5"/>
      <c r="AE1777" s="5"/>
      <c r="AF1777" s="5"/>
      <c r="AG1777" s="5"/>
    </row>
    <row r="1778" spans="1:33" ht="15.95" customHeight="1" x14ac:dyDescent="0.3">
      <c r="A1778" s="22" t="b">
        <f t="shared" si="435"/>
        <v>0</v>
      </c>
      <c r="B1778" s="22" t="b">
        <f t="shared" si="436"/>
        <v>0</v>
      </c>
      <c r="C1778" s="22" t="b">
        <f t="shared" si="437"/>
        <v>0</v>
      </c>
      <c r="D1778" s="22" t="b">
        <f t="shared" si="438"/>
        <v>0</v>
      </c>
      <c r="E1778" s="22" t="b">
        <f t="shared" si="439"/>
        <v>0</v>
      </c>
      <c r="F1778" s="22" t="b">
        <f t="shared" si="450"/>
        <v>0</v>
      </c>
      <c r="G1778" s="22" t="b">
        <f t="shared" si="449"/>
        <v>0</v>
      </c>
      <c r="H1778" s="22" t="b">
        <f t="shared" si="440"/>
        <v>0</v>
      </c>
      <c r="I1778" s="22" t="b">
        <f t="shared" si="447"/>
        <v>0</v>
      </c>
      <c r="J1778" s="22" t="b">
        <f t="shared" si="441"/>
        <v>0</v>
      </c>
      <c r="K1778" s="3" t="str">
        <f>IF(AND(J1778,RIGHT(Y1778)="통"),Y1778,"")</f>
        <v/>
      </c>
      <c r="L1778" s="3" t="str">
        <f t="shared" si="442"/>
        <v/>
      </c>
      <c r="M1778" s="3" t="str">
        <f t="shared" si="443"/>
        <v/>
      </c>
      <c r="N1778" s="64" t="str">
        <f t="shared" si="448"/>
        <v/>
      </c>
      <c r="O1778" s="3" t="str">
        <f>IF(I1778,IF(I1779,CONCATENATE(Y1778,O1779),Y1778),"")</f>
        <v/>
      </c>
      <c r="P1778" s="19" t="str">
        <f>IF(G1778,O1778,IF(D1778,Y1778,""))</f>
        <v/>
      </c>
      <c r="Q1778" s="23">
        <f>_xlfn.XLOOKUP(R1778,summary!C1:C36,summary!B1:B36)</f>
        <v>43448</v>
      </c>
      <c r="R1778" s="24" t="str">
        <f t="shared" si="444"/>
        <v>죽전1동</v>
      </c>
      <c r="S1778" s="24" t="str">
        <f>IF(J1778,Y1778,S1777)</f>
        <v>죽전9통</v>
      </c>
      <c r="T1778" s="24" t="str">
        <f>IF(J1778,P1779,T1777)</f>
        <v>(죽전동)</v>
      </c>
      <c r="U1778" s="24" t="str">
        <f t="shared" si="445"/>
        <v>죽전</v>
      </c>
      <c r="V1778" s="25">
        <f>IF(J1778,M1778,V1777)</f>
        <v>9</v>
      </c>
      <c r="W1778" s="25">
        <f t="shared" si="446"/>
        <v>3</v>
      </c>
      <c r="X1778" s="26"/>
      <c r="Y1778" s="7"/>
      <c r="Z1778" s="2" t="s">
        <v>83</v>
      </c>
      <c r="AA1778" s="2" t="s">
        <v>2058</v>
      </c>
      <c r="AB1778" s="5"/>
      <c r="AC1778" s="5"/>
      <c r="AD1778" s="5"/>
      <c r="AE1778" s="5"/>
      <c r="AF1778" s="5"/>
      <c r="AG1778" s="5"/>
    </row>
    <row r="1779" spans="1:33" ht="15.95" customHeight="1" x14ac:dyDescent="0.3">
      <c r="A1779" s="22" t="b">
        <f t="shared" si="435"/>
        <v>0</v>
      </c>
      <c r="B1779" s="22" t="b">
        <f t="shared" si="436"/>
        <v>0</v>
      </c>
      <c r="C1779" s="22" t="b">
        <f t="shared" si="437"/>
        <v>0</v>
      </c>
      <c r="D1779" s="22" t="b">
        <f t="shared" si="438"/>
        <v>0</v>
      </c>
      <c r="E1779" s="22" t="b">
        <f t="shared" si="439"/>
        <v>0</v>
      </c>
      <c r="F1779" s="22" t="b">
        <f t="shared" si="450"/>
        <v>0</v>
      </c>
      <c r="G1779" s="22" t="b">
        <f t="shared" si="449"/>
        <v>0</v>
      </c>
      <c r="H1779" s="22" t="b">
        <f t="shared" si="440"/>
        <v>0</v>
      </c>
      <c r="I1779" s="22" t="b">
        <f t="shared" si="447"/>
        <v>0</v>
      </c>
      <c r="J1779" s="22" t="b">
        <f t="shared" si="441"/>
        <v>0</v>
      </c>
      <c r="K1779" s="3" t="str">
        <f>IF(AND(J1779,RIGHT(Y1779)="통"),Y1779,"")</f>
        <v/>
      </c>
      <c r="L1779" s="3" t="str">
        <f t="shared" si="442"/>
        <v/>
      </c>
      <c r="M1779" s="3" t="str">
        <f t="shared" si="443"/>
        <v/>
      </c>
      <c r="N1779" s="64" t="str">
        <f t="shared" si="448"/>
        <v/>
      </c>
      <c r="O1779" s="3" t="str">
        <f>IF(I1779,IF(I1780,CONCATENATE(Y1779,O1780),Y1779),"")</f>
        <v/>
      </c>
      <c r="P1779" s="19" t="str">
        <f>IF(G1779,O1779,IF(D1779,Y1779,""))</f>
        <v/>
      </c>
      <c r="Q1779" s="23">
        <f>_xlfn.XLOOKUP(R1779,summary!C1:C36,summary!B1:B36)</f>
        <v>43448</v>
      </c>
      <c r="R1779" s="24" t="str">
        <f t="shared" si="444"/>
        <v>죽전1동</v>
      </c>
      <c r="S1779" s="24" t="str">
        <f>IF(J1779,Y1779,S1778)</f>
        <v>죽전9통</v>
      </c>
      <c r="T1779" s="24" t="str">
        <f>IF(J1779,P1780,T1778)</f>
        <v>(죽전동)</v>
      </c>
      <c r="U1779" s="24" t="str">
        <f t="shared" si="445"/>
        <v>죽전</v>
      </c>
      <c r="V1779" s="25">
        <f>IF(J1779,M1779,V1778)</f>
        <v>9</v>
      </c>
      <c r="W1779" s="25">
        <f t="shared" si="446"/>
        <v>4</v>
      </c>
      <c r="X1779" s="26"/>
      <c r="Y1779" s="7"/>
      <c r="Z1779" s="2" t="s">
        <v>90</v>
      </c>
      <c r="AA1779" s="2" t="s">
        <v>2059</v>
      </c>
      <c r="AB1779" s="5"/>
      <c r="AC1779" s="5"/>
      <c r="AD1779" s="5"/>
      <c r="AE1779" s="5"/>
      <c r="AF1779" s="5"/>
      <c r="AG1779" s="5"/>
    </row>
    <row r="1780" spans="1:33" ht="15.95" customHeight="1" x14ac:dyDescent="0.3">
      <c r="A1780" s="22" t="b">
        <f t="shared" si="435"/>
        <v>0</v>
      </c>
      <c r="B1780" s="22" t="b">
        <f t="shared" si="436"/>
        <v>0</v>
      </c>
      <c r="C1780" s="22" t="b">
        <f t="shared" si="437"/>
        <v>0</v>
      </c>
      <c r="D1780" s="22" t="b">
        <f t="shared" si="438"/>
        <v>0</v>
      </c>
      <c r="E1780" s="22" t="b">
        <f t="shared" si="439"/>
        <v>0</v>
      </c>
      <c r="F1780" s="22" t="b">
        <f t="shared" si="450"/>
        <v>0</v>
      </c>
      <c r="G1780" s="22" t="b">
        <f t="shared" si="449"/>
        <v>0</v>
      </c>
      <c r="H1780" s="22" t="b">
        <f t="shared" si="440"/>
        <v>0</v>
      </c>
      <c r="I1780" s="22" t="b">
        <f t="shared" si="447"/>
        <v>0</v>
      </c>
      <c r="J1780" s="22" t="b">
        <f t="shared" si="441"/>
        <v>0</v>
      </c>
      <c r="K1780" s="3" t="str">
        <f>IF(AND(J1780,RIGHT(Y1780)="통"),Y1780,"")</f>
        <v/>
      </c>
      <c r="L1780" s="3" t="str">
        <f t="shared" si="442"/>
        <v/>
      </c>
      <c r="M1780" s="3" t="str">
        <f t="shared" si="443"/>
        <v/>
      </c>
      <c r="N1780" s="64" t="str">
        <f t="shared" si="448"/>
        <v/>
      </c>
      <c r="O1780" s="3" t="str">
        <f>IF(I1780,IF(I1781,CONCATENATE(Y1780,O1781),Y1780),"")</f>
        <v/>
      </c>
      <c r="P1780" s="19" t="str">
        <f>IF(G1780,O1780,IF(D1780,Y1780,""))</f>
        <v/>
      </c>
      <c r="Q1780" s="23">
        <f>_xlfn.XLOOKUP(R1780,summary!C1:C36,summary!B1:B36)</f>
        <v>43448</v>
      </c>
      <c r="R1780" s="24" t="str">
        <f t="shared" si="444"/>
        <v>죽전1동</v>
      </c>
      <c r="S1780" s="24" t="str">
        <f>IF(J1780,Y1780,S1779)</f>
        <v>죽전9통</v>
      </c>
      <c r="T1780" s="24" t="str">
        <f>IF(J1780,P1781,T1779)</f>
        <v>(죽전동)</v>
      </c>
      <c r="U1780" s="24" t="str">
        <f t="shared" si="445"/>
        <v>죽전</v>
      </c>
      <c r="V1780" s="25">
        <f>IF(J1780,M1780,V1779)</f>
        <v>9</v>
      </c>
      <c r="W1780" s="25">
        <f t="shared" si="446"/>
        <v>5</v>
      </c>
      <c r="X1780" s="26"/>
      <c r="Y1780" s="7"/>
      <c r="Z1780" s="2" t="s">
        <v>106</v>
      </c>
      <c r="AA1780" s="2" t="s">
        <v>2060</v>
      </c>
      <c r="AB1780" s="5"/>
      <c r="AC1780" s="5"/>
      <c r="AD1780" s="5"/>
      <c r="AE1780" s="5"/>
      <c r="AF1780" s="5"/>
      <c r="AG1780" s="5"/>
    </row>
    <row r="1781" spans="1:33" ht="15.95" customHeight="1" x14ac:dyDescent="0.3">
      <c r="A1781" s="22" t="b">
        <f t="shared" si="435"/>
        <v>0</v>
      </c>
      <c r="B1781" s="22" t="b">
        <f t="shared" si="436"/>
        <v>0</v>
      </c>
      <c r="C1781" s="22" t="b">
        <f t="shared" si="437"/>
        <v>0</v>
      </c>
      <c r="D1781" s="22" t="b">
        <f t="shared" si="438"/>
        <v>0</v>
      </c>
      <c r="E1781" s="22" t="b">
        <f t="shared" si="439"/>
        <v>0</v>
      </c>
      <c r="F1781" s="22" t="b">
        <f t="shared" si="450"/>
        <v>0</v>
      </c>
      <c r="G1781" s="22" t="b">
        <f t="shared" si="449"/>
        <v>0</v>
      </c>
      <c r="H1781" s="22" t="b">
        <f t="shared" si="440"/>
        <v>0</v>
      </c>
      <c r="I1781" s="22" t="b">
        <f t="shared" si="447"/>
        <v>0</v>
      </c>
      <c r="J1781" s="22" t="b">
        <f t="shared" si="441"/>
        <v>0</v>
      </c>
      <c r="K1781" s="3" t="str">
        <f>IF(AND(J1781,RIGHT(Y1781)="통"),Y1781,"")</f>
        <v/>
      </c>
      <c r="L1781" s="3" t="str">
        <f t="shared" si="442"/>
        <v/>
      </c>
      <c r="M1781" s="3" t="str">
        <f t="shared" si="443"/>
        <v/>
      </c>
      <c r="N1781" s="64" t="str">
        <f t="shared" si="448"/>
        <v/>
      </c>
      <c r="O1781" s="3" t="str">
        <f>IF(I1781,IF(I1782,CONCATENATE(Y1781,O1782),Y1781),"")</f>
        <v/>
      </c>
      <c r="P1781" s="19" t="str">
        <f>IF(G1781,O1781,IF(D1781,Y1781,""))</f>
        <v/>
      </c>
      <c r="Q1781" s="23">
        <f>_xlfn.XLOOKUP(R1781,summary!C1:C36,summary!B1:B36)</f>
        <v>43448</v>
      </c>
      <c r="R1781" s="24" t="str">
        <f t="shared" si="444"/>
        <v>죽전1동</v>
      </c>
      <c r="S1781" s="24" t="str">
        <f>IF(J1781,Y1781,S1780)</f>
        <v>죽전9통</v>
      </c>
      <c r="T1781" s="24" t="str">
        <f>IF(J1781,P1782,T1780)</f>
        <v>(죽전동)</v>
      </c>
      <c r="U1781" s="24" t="str">
        <f t="shared" si="445"/>
        <v>죽전</v>
      </c>
      <c r="V1781" s="25">
        <f>IF(J1781,M1781,V1780)</f>
        <v>9</v>
      </c>
      <c r="W1781" s="25">
        <f t="shared" si="446"/>
        <v>6</v>
      </c>
      <c r="X1781" s="26"/>
      <c r="Y1781" s="7"/>
      <c r="Z1781" s="2" t="s">
        <v>108</v>
      </c>
      <c r="AA1781" s="2" t="s">
        <v>2061</v>
      </c>
      <c r="AB1781" s="5"/>
      <c r="AC1781" s="5"/>
      <c r="AD1781" s="5"/>
      <c r="AE1781" s="5"/>
      <c r="AF1781" s="5"/>
      <c r="AG1781" s="5"/>
    </row>
    <row r="1782" spans="1:33" ht="15.95" customHeight="1" x14ac:dyDescent="0.3">
      <c r="A1782" s="22" t="b">
        <f t="shared" si="435"/>
        <v>0</v>
      </c>
      <c r="B1782" s="22" t="b">
        <f t="shared" si="436"/>
        <v>0</v>
      </c>
      <c r="C1782" s="22" t="b">
        <f t="shared" si="437"/>
        <v>0</v>
      </c>
      <c r="D1782" s="22" t="b">
        <f t="shared" si="438"/>
        <v>0</v>
      </c>
      <c r="E1782" s="22" t="b">
        <f t="shared" si="439"/>
        <v>0</v>
      </c>
      <c r="F1782" s="22" t="b">
        <f t="shared" si="450"/>
        <v>0</v>
      </c>
      <c r="G1782" s="22" t="b">
        <f t="shared" si="449"/>
        <v>0</v>
      </c>
      <c r="H1782" s="22" t="b">
        <f t="shared" si="440"/>
        <v>0</v>
      </c>
      <c r="I1782" s="22" t="b">
        <f t="shared" si="447"/>
        <v>0</v>
      </c>
      <c r="J1782" s="22" t="b">
        <f t="shared" si="441"/>
        <v>0</v>
      </c>
      <c r="K1782" s="3" t="str">
        <f>IF(AND(J1782,RIGHT(Y1782)="통"),Y1782,"")</f>
        <v/>
      </c>
      <c r="L1782" s="3" t="str">
        <f t="shared" si="442"/>
        <v/>
      </c>
      <c r="M1782" s="3" t="str">
        <f t="shared" si="443"/>
        <v/>
      </c>
      <c r="N1782" s="64" t="str">
        <f t="shared" si="448"/>
        <v/>
      </c>
      <c r="O1782" s="3" t="str">
        <f>IF(I1782,IF(I1783,CONCATENATE(Y1782,O1783),Y1782),"")</f>
        <v/>
      </c>
      <c r="P1782" s="19" t="str">
        <f>IF(G1782,O1782,IF(D1782,Y1782,""))</f>
        <v/>
      </c>
      <c r="Q1782" s="23">
        <f>_xlfn.XLOOKUP(R1782,summary!C1:C36,summary!B1:B36)</f>
        <v>43448</v>
      </c>
      <c r="R1782" s="24" t="str">
        <f t="shared" si="444"/>
        <v>죽전1동</v>
      </c>
      <c r="S1782" s="24" t="str">
        <f>IF(J1782,Y1782,S1781)</f>
        <v>죽전9통</v>
      </c>
      <c r="T1782" s="24" t="str">
        <f>IF(J1782,P1783,T1781)</f>
        <v>(죽전동)</v>
      </c>
      <c r="U1782" s="24" t="str">
        <f t="shared" si="445"/>
        <v>죽전</v>
      </c>
      <c r="V1782" s="25">
        <f>IF(J1782,M1782,V1781)</f>
        <v>9</v>
      </c>
      <c r="W1782" s="25">
        <f t="shared" si="446"/>
        <v>7</v>
      </c>
      <c r="X1782" s="26"/>
      <c r="Y1782" s="7"/>
      <c r="Z1782" s="2" t="s">
        <v>110</v>
      </c>
      <c r="AA1782" s="2" t="s">
        <v>2062</v>
      </c>
      <c r="AB1782" s="5"/>
      <c r="AC1782" s="5"/>
      <c r="AD1782" s="5"/>
      <c r="AE1782" s="5"/>
      <c r="AF1782" s="5"/>
      <c r="AG1782" s="5"/>
    </row>
    <row r="1783" spans="1:33" ht="15.95" customHeight="1" x14ac:dyDescent="0.3">
      <c r="A1783" s="22" t="b">
        <f t="shared" si="435"/>
        <v>0</v>
      </c>
      <c r="B1783" s="22" t="b">
        <f t="shared" si="436"/>
        <v>0</v>
      </c>
      <c r="C1783" s="22" t="b">
        <f t="shared" si="437"/>
        <v>0</v>
      </c>
      <c r="D1783" s="22" t="b">
        <f t="shared" si="438"/>
        <v>0</v>
      </c>
      <c r="E1783" s="22" t="b">
        <f t="shared" si="439"/>
        <v>0</v>
      </c>
      <c r="F1783" s="22" t="b">
        <f t="shared" si="450"/>
        <v>0</v>
      </c>
      <c r="G1783" s="22" t="b">
        <f t="shared" si="449"/>
        <v>0</v>
      </c>
      <c r="H1783" s="22" t="b">
        <f t="shared" si="440"/>
        <v>0</v>
      </c>
      <c r="I1783" s="22" t="b">
        <f t="shared" si="447"/>
        <v>0</v>
      </c>
      <c r="J1783" s="22" t="b">
        <f t="shared" si="441"/>
        <v>0</v>
      </c>
      <c r="K1783" s="3" t="str">
        <f>IF(AND(J1783,RIGHT(Y1783)="통"),Y1783,"")</f>
        <v/>
      </c>
      <c r="L1783" s="3" t="str">
        <f t="shared" si="442"/>
        <v/>
      </c>
      <c r="M1783" s="3" t="str">
        <f t="shared" si="443"/>
        <v/>
      </c>
      <c r="N1783" s="64" t="str">
        <f t="shared" si="448"/>
        <v/>
      </c>
      <c r="O1783" s="3" t="str">
        <f>IF(I1783,IF(I1784,CONCATENATE(Y1783,O1784),Y1783),"")</f>
        <v/>
      </c>
      <c r="P1783" s="19" t="str">
        <f>IF(G1783,O1783,IF(D1783,Y1783,""))</f>
        <v/>
      </c>
      <c r="Q1783" s="23">
        <f>_xlfn.XLOOKUP(R1783,summary!C1:C36,summary!B1:B36)</f>
        <v>43448</v>
      </c>
      <c r="R1783" s="24" t="str">
        <f t="shared" si="444"/>
        <v>죽전1동</v>
      </c>
      <c r="S1783" s="24" t="str">
        <f>IF(J1783,Y1783,S1782)</f>
        <v>죽전9통</v>
      </c>
      <c r="T1783" s="24" t="str">
        <f>IF(J1783,P1784,T1782)</f>
        <v>(죽전동)</v>
      </c>
      <c r="U1783" s="24" t="str">
        <f t="shared" si="445"/>
        <v>죽전</v>
      </c>
      <c r="V1783" s="25">
        <f>IF(J1783,M1783,V1782)</f>
        <v>9</v>
      </c>
      <c r="W1783" s="25">
        <f t="shared" si="446"/>
        <v>8</v>
      </c>
      <c r="X1783" s="26"/>
      <c r="Y1783" s="7"/>
      <c r="Z1783" s="2" t="s">
        <v>112</v>
      </c>
      <c r="AA1783" s="2" t="s">
        <v>2063</v>
      </c>
      <c r="AB1783" s="5"/>
      <c r="AC1783" s="5"/>
      <c r="AD1783" s="5"/>
      <c r="AE1783" s="5"/>
      <c r="AF1783" s="5"/>
      <c r="AG1783" s="5"/>
    </row>
    <row r="1784" spans="1:33" ht="15.95" customHeight="1" x14ac:dyDescent="0.3">
      <c r="A1784" s="22" t="b">
        <f t="shared" si="435"/>
        <v>1</v>
      </c>
      <c r="B1784" s="22" t="b">
        <f t="shared" si="436"/>
        <v>0</v>
      </c>
      <c r="C1784" s="22" t="b">
        <f t="shared" si="437"/>
        <v>0</v>
      </c>
      <c r="D1784" s="22" t="b">
        <f t="shared" si="438"/>
        <v>0</v>
      </c>
      <c r="E1784" s="22" t="b">
        <f t="shared" si="439"/>
        <v>0</v>
      </c>
      <c r="F1784" s="22" t="b">
        <f t="shared" si="450"/>
        <v>0</v>
      </c>
      <c r="G1784" s="22" t="b">
        <f t="shared" si="449"/>
        <v>0</v>
      </c>
      <c r="H1784" s="22" t="b">
        <f t="shared" si="440"/>
        <v>0</v>
      </c>
      <c r="I1784" s="22" t="b">
        <f t="shared" si="447"/>
        <v>0</v>
      </c>
      <c r="J1784" s="22" t="b">
        <f t="shared" si="441"/>
        <v>1</v>
      </c>
      <c r="K1784" s="3" t="str">
        <f>IF(AND(J1784,RIGHT(Y1784)="통"),Y1784,"")</f>
        <v>죽전10통</v>
      </c>
      <c r="L1784" s="3" t="str">
        <f t="shared" si="442"/>
        <v>10</v>
      </c>
      <c r="M1784" s="22">
        <f t="shared" si="443"/>
        <v>10</v>
      </c>
      <c r="N1784" s="64" t="str">
        <f t="shared" si="448"/>
        <v>죽전</v>
      </c>
      <c r="O1784" s="3" t="str">
        <f>IF(I1784,IF(I1785,CONCATENATE(Y1784,O1785),Y1784),"")</f>
        <v/>
      </c>
      <c r="P1784" s="19" t="str">
        <f>IF(G1784,O1784,IF(D1784,Y1784,""))</f>
        <v/>
      </c>
      <c r="Q1784" s="23">
        <f>_xlfn.XLOOKUP(R1784,summary!C1:C36,summary!B1:B36)</f>
        <v>43448</v>
      </c>
      <c r="R1784" s="24" t="str">
        <f t="shared" si="444"/>
        <v>죽전1동</v>
      </c>
      <c r="S1784" s="24" t="str">
        <f>IF(J1784,Y1784,S1783)</f>
        <v>죽전10통</v>
      </c>
      <c r="T1784" s="24" t="str">
        <f>IF(J1784,P1785,T1783)</f>
        <v>(죽전동)</v>
      </c>
      <c r="U1784" s="24" t="str">
        <f t="shared" si="445"/>
        <v>죽전</v>
      </c>
      <c r="V1784" s="25">
        <f>IF(J1784,M1784,V1783)</f>
        <v>10</v>
      </c>
      <c r="W1784" s="25">
        <f t="shared" si="446"/>
        <v>1</v>
      </c>
      <c r="X1784" s="26"/>
      <c r="Y1784" s="2" t="s">
        <v>2064</v>
      </c>
      <c r="Z1784" s="2" t="s">
        <v>79</v>
      </c>
      <c r="AA1784" s="2" t="s">
        <v>2065</v>
      </c>
      <c r="AB1784" s="5"/>
      <c r="AC1784" s="5"/>
      <c r="AD1784" s="5"/>
      <c r="AE1784" s="5"/>
      <c r="AF1784" s="5"/>
      <c r="AG1784" s="5"/>
    </row>
    <row r="1785" spans="1:33" ht="15.95" customHeight="1" x14ac:dyDescent="0.3">
      <c r="A1785" s="22" t="b">
        <f t="shared" si="435"/>
        <v>1</v>
      </c>
      <c r="B1785" s="22" t="b">
        <f t="shared" si="436"/>
        <v>1</v>
      </c>
      <c r="C1785" s="22" t="b">
        <f t="shared" si="437"/>
        <v>1</v>
      </c>
      <c r="D1785" s="22" t="b">
        <f t="shared" si="438"/>
        <v>1</v>
      </c>
      <c r="E1785" s="22" t="b">
        <f t="shared" si="439"/>
        <v>1</v>
      </c>
      <c r="F1785" s="22" t="b">
        <f t="shared" si="450"/>
        <v>0</v>
      </c>
      <c r="G1785" s="22" t="b">
        <f t="shared" si="449"/>
        <v>0</v>
      </c>
      <c r="H1785" s="22" t="b">
        <f t="shared" si="440"/>
        <v>0</v>
      </c>
      <c r="I1785" s="22" t="b">
        <f t="shared" si="447"/>
        <v>0</v>
      </c>
      <c r="J1785" s="22" t="b">
        <f t="shared" si="441"/>
        <v>0</v>
      </c>
      <c r="K1785" s="3" t="str">
        <f>IF(AND(J1785,RIGHT(Y1785)="통"),Y1785,"")</f>
        <v/>
      </c>
      <c r="L1785" s="3" t="str">
        <f t="shared" si="442"/>
        <v/>
      </c>
      <c r="M1785" s="3" t="str">
        <f t="shared" si="443"/>
        <v/>
      </c>
      <c r="N1785" s="64" t="str">
        <f t="shared" si="448"/>
        <v/>
      </c>
      <c r="O1785" s="3" t="str">
        <f>IF(I1785,IF(I1786,CONCATENATE(Y1785,O1786),Y1785),"")</f>
        <v/>
      </c>
      <c r="P1785" s="19" t="str">
        <f>IF(G1785,O1785,IF(D1785,Y1785,""))</f>
        <v>(죽전동)</v>
      </c>
      <c r="Q1785" s="23">
        <f>_xlfn.XLOOKUP(R1785,summary!C1:C36,summary!B1:B36)</f>
        <v>43448</v>
      </c>
      <c r="R1785" s="24" t="str">
        <f t="shared" si="444"/>
        <v>죽전1동</v>
      </c>
      <c r="S1785" s="24" t="str">
        <f>IF(J1785,Y1785,S1784)</f>
        <v>죽전10통</v>
      </c>
      <c r="T1785" s="24" t="str">
        <f>IF(J1785,P1786,T1784)</f>
        <v>(죽전동)</v>
      </c>
      <c r="U1785" s="24" t="str">
        <f t="shared" si="445"/>
        <v>죽전</v>
      </c>
      <c r="V1785" s="25">
        <f>IF(J1785,M1785,V1784)</f>
        <v>10</v>
      </c>
      <c r="W1785" s="25">
        <f t="shared" si="446"/>
        <v>2</v>
      </c>
      <c r="X1785" s="26"/>
      <c r="Y1785" s="2" t="s">
        <v>1992</v>
      </c>
      <c r="Z1785" s="2" t="s">
        <v>81</v>
      </c>
      <c r="AA1785" s="2" t="s">
        <v>2066</v>
      </c>
      <c r="AB1785" s="5"/>
      <c r="AC1785" s="5"/>
      <c r="AD1785" s="5"/>
      <c r="AE1785" s="5"/>
      <c r="AF1785" s="5"/>
      <c r="AG1785" s="5"/>
    </row>
    <row r="1786" spans="1:33" ht="15.95" customHeight="1" x14ac:dyDescent="0.3">
      <c r="A1786" s="22" t="b">
        <f t="shared" si="435"/>
        <v>0</v>
      </c>
      <c r="B1786" s="22" t="b">
        <f t="shared" si="436"/>
        <v>0</v>
      </c>
      <c r="C1786" s="22" t="b">
        <f t="shared" si="437"/>
        <v>0</v>
      </c>
      <c r="D1786" s="22" t="b">
        <f t="shared" si="438"/>
        <v>0</v>
      </c>
      <c r="E1786" s="22" t="b">
        <f t="shared" si="439"/>
        <v>0</v>
      </c>
      <c r="F1786" s="22" t="b">
        <f t="shared" si="450"/>
        <v>0</v>
      </c>
      <c r="G1786" s="22" t="b">
        <f t="shared" si="449"/>
        <v>0</v>
      </c>
      <c r="H1786" s="22" t="b">
        <f t="shared" si="440"/>
        <v>0</v>
      </c>
      <c r="I1786" s="22" t="b">
        <f t="shared" si="447"/>
        <v>0</v>
      </c>
      <c r="J1786" s="22" t="b">
        <f t="shared" si="441"/>
        <v>0</v>
      </c>
      <c r="K1786" s="3" t="str">
        <f>IF(AND(J1786,RIGHT(Y1786)="통"),Y1786,"")</f>
        <v/>
      </c>
      <c r="L1786" s="3" t="str">
        <f t="shared" si="442"/>
        <v/>
      </c>
      <c r="M1786" s="3" t="str">
        <f t="shared" si="443"/>
        <v/>
      </c>
      <c r="N1786" s="64" t="str">
        <f t="shared" si="448"/>
        <v/>
      </c>
      <c r="O1786" s="3" t="str">
        <f>IF(I1786,IF(I1787,CONCATENATE(Y1786,O1787),Y1786),"")</f>
        <v/>
      </c>
      <c r="P1786" s="19" t="str">
        <f>IF(G1786,O1786,IF(D1786,Y1786,""))</f>
        <v/>
      </c>
      <c r="Q1786" s="23">
        <f>_xlfn.XLOOKUP(R1786,summary!C1:C36,summary!B1:B36)</f>
        <v>43448</v>
      </c>
      <c r="R1786" s="24" t="str">
        <f t="shared" si="444"/>
        <v>죽전1동</v>
      </c>
      <c r="S1786" s="24" t="str">
        <f>IF(J1786,Y1786,S1785)</f>
        <v>죽전10통</v>
      </c>
      <c r="T1786" s="24" t="str">
        <f>IF(J1786,P1787,T1785)</f>
        <v>(죽전동)</v>
      </c>
      <c r="U1786" s="24" t="str">
        <f t="shared" si="445"/>
        <v>죽전</v>
      </c>
      <c r="V1786" s="25">
        <f>IF(J1786,M1786,V1785)</f>
        <v>10</v>
      </c>
      <c r="W1786" s="25">
        <f t="shared" si="446"/>
        <v>3</v>
      </c>
      <c r="X1786" s="26"/>
      <c r="Y1786" s="7"/>
      <c r="Z1786" s="2" t="s">
        <v>83</v>
      </c>
      <c r="AA1786" s="2" t="s">
        <v>2067</v>
      </c>
      <c r="AB1786" s="5"/>
      <c r="AC1786" s="5"/>
      <c r="AD1786" s="5"/>
      <c r="AE1786" s="5"/>
      <c r="AF1786" s="5"/>
      <c r="AG1786" s="5"/>
    </row>
    <row r="1787" spans="1:33" ht="15.95" customHeight="1" x14ac:dyDescent="0.3">
      <c r="A1787" s="22" t="b">
        <f t="shared" si="435"/>
        <v>0</v>
      </c>
      <c r="B1787" s="22" t="b">
        <f t="shared" si="436"/>
        <v>0</v>
      </c>
      <c r="C1787" s="22" t="b">
        <f t="shared" si="437"/>
        <v>0</v>
      </c>
      <c r="D1787" s="22" t="b">
        <f t="shared" si="438"/>
        <v>0</v>
      </c>
      <c r="E1787" s="22" t="b">
        <f t="shared" si="439"/>
        <v>0</v>
      </c>
      <c r="F1787" s="22" t="b">
        <f t="shared" si="450"/>
        <v>0</v>
      </c>
      <c r="G1787" s="22" t="b">
        <f t="shared" si="449"/>
        <v>0</v>
      </c>
      <c r="H1787" s="22" t="b">
        <f t="shared" si="440"/>
        <v>0</v>
      </c>
      <c r="I1787" s="22" t="b">
        <f t="shared" si="447"/>
        <v>0</v>
      </c>
      <c r="J1787" s="22" t="b">
        <f t="shared" si="441"/>
        <v>0</v>
      </c>
      <c r="K1787" s="3" t="str">
        <f>IF(AND(J1787,RIGHT(Y1787)="통"),Y1787,"")</f>
        <v/>
      </c>
      <c r="L1787" s="3" t="str">
        <f t="shared" si="442"/>
        <v/>
      </c>
      <c r="M1787" s="3" t="str">
        <f t="shared" si="443"/>
        <v/>
      </c>
      <c r="N1787" s="64" t="str">
        <f t="shared" si="448"/>
        <v/>
      </c>
      <c r="O1787" s="3" t="str">
        <f>IF(I1787,IF(I1788,CONCATENATE(Y1787,O1788),Y1787),"")</f>
        <v/>
      </c>
      <c r="P1787" s="19" t="str">
        <f>IF(G1787,O1787,IF(D1787,Y1787,""))</f>
        <v/>
      </c>
      <c r="Q1787" s="23">
        <f>_xlfn.XLOOKUP(R1787,summary!C1:C36,summary!B1:B36)</f>
        <v>43448</v>
      </c>
      <c r="R1787" s="24" t="str">
        <f t="shared" si="444"/>
        <v>죽전1동</v>
      </c>
      <c r="S1787" s="24" t="str">
        <f>IF(J1787,Y1787,S1786)</f>
        <v>죽전10통</v>
      </c>
      <c r="T1787" s="24" t="str">
        <f>IF(J1787,P1788,T1786)</f>
        <v>(죽전동)</v>
      </c>
      <c r="U1787" s="24" t="str">
        <f t="shared" si="445"/>
        <v>죽전</v>
      </c>
      <c r="V1787" s="25">
        <f>IF(J1787,M1787,V1786)</f>
        <v>10</v>
      </c>
      <c r="W1787" s="25">
        <f t="shared" si="446"/>
        <v>4</v>
      </c>
      <c r="X1787" s="26"/>
      <c r="Y1787" s="7"/>
      <c r="Z1787" s="2" t="s">
        <v>90</v>
      </c>
      <c r="AA1787" s="2" t="s">
        <v>2068</v>
      </c>
      <c r="AB1787" s="5"/>
      <c r="AC1787" s="5"/>
      <c r="AD1787" s="5"/>
      <c r="AE1787" s="5"/>
      <c r="AF1787" s="5"/>
      <c r="AG1787" s="5"/>
    </row>
    <row r="1788" spans="1:33" ht="15.95" customHeight="1" x14ac:dyDescent="0.3">
      <c r="A1788" s="22" t="b">
        <f t="shared" si="435"/>
        <v>0</v>
      </c>
      <c r="B1788" s="22" t="b">
        <f t="shared" si="436"/>
        <v>0</v>
      </c>
      <c r="C1788" s="22" t="b">
        <f t="shared" si="437"/>
        <v>0</v>
      </c>
      <c r="D1788" s="22" t="b">
        <f t="shared" si="438"/>
        <v>0</v>
      </c>
      <c r="E1788" s="22" t="b">
        <f t="shared" si="439"/>
        <v>0</v>
      </c>
      <c r="F1788" s="22" t="b">
        <f t="shared" si="450"/>
        <v>0</v>
      </c>
      <c r="G1788" s="22" t="b">
        <f t="shared" si="449"/>
        <v>0</v>
      </c>
      <c r="H1788" s="22" t="b">
        <f t="shared" si="440"/>
        <v>0</v>
      </c>
      <c r="I1788" s="22" t="b">
        <f t="shared" si="447"/>
        <v>0</v>
      </c>
      <c r="J1788" s="22" t="b">
        <f t="shared" si="441"/>
        <v>0</v>
      </c>
      <c r="K1788" s="3" t="str">
        <f>IF(AND(J1788,RIGHT(Y1788)="통"),Y1788,"")</f>
        <v/>
      </c>
      <c r="L1788" s="3" t="str">
        <f t="shared" si="442"/>
        <v/>
      </c>
      <c r="M1788" s="3" t="str">
        <f t="shared" si="443"/>
        <v/>
      </c>
      <c r="N1788" s="64" t="str">
        <f t="shared" si="448"/>
        <v/>
      </c>
      <c r="O1788" s="3" t="str">
        <f>IF(I1788,IF(I1789,CONCATENATE(Y1788,O1789),Y1788),"")</f>
        <v/>
      </c>
      <c r="P1788" s="19" t="str">
        <f>IF(G1788,O1788,IF(D1788,Y1788,""))</f>
        <v/>
      </c>
      <c r="Q1788" s="23">
        <f>_xlfn.XLOOKUP(R1788,summary!C1:C36,summary!B1:B36)</f>
        <v>43448</v>
      </c>
      <c r="R1788" s="24" t="str">
        <f t="shared" si="444"/>
        <v>죽전1동</v>
      </c>
      <c r="S1788" s="24" t="str">
        <f>IF(J1788,Y1788,S1787)</f>
        <v>죽전10통</v>
      </c>
      <c r="T1788" s="24" t="str">
        <f>IF(J1788,P1789,T1787)</f>
        <v>(죽전동)</v>
      </c>
      <c r="U1788" s="24" t="str">
        <f t="shared" si="445"/>
        <v>죽전</v>
      </c>
      <c r="V1788" s="25">
        <f>IF(J1788,M1788,V1787)</f>
        <v>10</v>
      </c>
      <c r="W1788" s="25">
        <f t="shared" si="446"/>
        <v>5</v>
      </c>
      <c r="X1788" s="26"/>
      <c r="Y1788" s="7"/>
      <c r="Z1788" s="2" t="s">
        <v>106</v>
      </c>
      <c r="AA1788" s="2" t="s">
        <v>2069</v>
      </c>
      <c r="AB1788" s="5"/>
      <c r="AC1788" s="5"/>
      <c r="AD1788" s="5"/>
      <c r="AE1788" s="5"/>
      <c r="AF1788" s="5"/>
      <c r="AG1788" s="5"/>
    </row>
    <row r="1789" spans="1:33" ht="15.95" customHeight="1" x14ac:dyDescent="0.3">
      <c r="A1789" s="22" t="b">
        <f t="shared" si="435"/>
        <v>0</v>
      </c>
      <c r="B1789" s="22" t="b">
        <f t="shared" si="436"/>
        <v>0</v>
      </c>
      <c r="C1789" s="22" t="b">
        <f t="shared" si="437"/>
        <v>0</v>
      </c>
      <c r="D1789" s="22" t="b">
        <f t="shared" si="438"/>
        <v>0</v>
      </c>
      <c r="E1789" s="22" t="b">
        <f t="shared" si="439"/>
        <v>0</v>
      </c>
      <c r="F1789" s="22" t="b">
        <f t="shared" si="450"/>
        <v>0</v>
      </c>
      <c r="G1789" s="22" t="b">
        <f t="shared" si="449"/>
        <v>0</v>
      </c>
      <c r="H1789" s="22" t="b">
        <f t="shared" si="440"/>
        <v>0</v>
      </c>
      <c r="I1789" s="22" t="b">
        <f t="shared" si="447"/>
        <v>0</v>
      </c>
      <c r="J1789" s="22" t="b">
        <f t="shared" si="441"/>
        <v>0</v>
      </c>
      <c r="K1789" s="3" t="str">
        <f>IF(AND(J1789,RIGHT(Y1789)="통"),Y1789,"")</f>
        <v/>
      </c>
      <c r="L1789" s="3" t="str">
        <f t="shared" si="442"/>
        <v/>
      </c>
      <c r="M1789" s="3" t="str">
        <f t="shared" si="443"/>
        <v/>
      </c>
      <c r="N1789" s="64" t="str">
        <f t="shared" si="448"/>
        <v/>
      </c>
      <c r="O1789" s="3" t="str">
        <f>IF(I1789,IF(I1790,CONCATENATE(Y1789,O1790),Y1789),"")</f>
        <v/>
      </c>
      <c r="P1789" s="19" t="str">
        <f>IF(G1789,O1789,IF(D1789,Y1789,""))</f>
        <v/>
      </c>
      <c r="Q1789" s="23">
        <f>_xlfn.XLOOKUP(R1789,summary!C1:C36,summary!B1:B36)</f>
        <v>43448</v>
      </c>
      <c r="R1789" s="24" t="str">
        <f t="shared" si="444"/>
        <v>죽전1동</v>
      </c>
      <c r="S1789" s="24" t="str">
        <f>IF(J1789,Y1789,S1788)</f>
        <v>죽전10통</v>
      </c>
      <c r="T1789" s="24" t="str">
        <f>IF(J1789,P1790,T1788)</f>
        <v>(죽전동)</v>
      </c>
      <c r="U1789" s="24" t="str">
        <f t="shared" si="445"/>
        <v>죽전</v>
      </c>
      <c r="V1789" s="25">
        <f>IF(J1789,M1789,V1788)</f>
        <v>10</v>
      </c>
      <c r="W1789" s="25">
        <f t="shared" si="446"/>
        <v>6</v>
      </c>
      <c r="X1789" s="26"/>
      <c r="Y1789" s="7"/>
      <c r="Z1789" s="2" t="s">
        <v>108</v>
      </c>
      <c r="AA1789" s="2" t="s">
        <v>2070</v>
      </c>
      <c r="AB1789" s="5"/>
      <c r="AC1789" s="5"/>
      <c r="AD1789" s="5"/>
      <c r="AE1789" s="5"/>
      <c r="AF1789" s="5"/>
      <c r="AG1789" s="5"/>
    </row>
    <row r="1790" spans="1:33" ht="15.95" customHeight="1" x14ac:dyDescent="0.3">
      <c r="A1790" s="22" t="b">
        <f t="shared" si="435"/>
        <v>0</v>
      </c>
      <c r="B1790" s="22" t="b">
        <f t="shared" si="436"/>
        <v>0</v>
      </c>
      <c r="C1790" s="22" t="b">
        <f t="shared" si="437"/>
        <v>0</v>
      </c>
      <c r="D1790" s="22" t="b">
        <f t="shared" si="438"/>
        <v>0</v>
      </c>
      <c r="E1790" s="22" t="b">
        <f t="shared" si="439"/>
        <v>0</v>
      </c>
      <c r="F1790" s="22" t="b">
        <f t="shared" si="450"/>
        <v>0</v>
      </c>
      <c r="G1790" s="22" t="b">
        <f t="shared" si="449"/>
        <v>0</v>
      </c>
      <c r="H1790" s="22" t="b">
        <f t="shared" si="440"/>
        <v>0</v>
      </c>
      <c r="I1790" s="22" t="b">
        <f t="shared" si="447"/>
        <v>0</v>
      </c>
      <c r="J1790" s="22" t="b">
        <f t="shared" si="441"/>
        <v>0</v>
      </c>
      <c r="K1790" s="3" t="str">
        <f>IF(AND(J1790,RIGHT(Y1790)="통"),Y1790,"")</f>
        <v/>
      </c>
      <c r="L1790" s="3" t="str">
        <f t="shared" si="442"/>
        <v/>
      </c>
      <c r="M1790" s="3" t="str">
        <f t="shared" si="443"/>
        <v/>
      </c>
      <c r="N1790" s="64" t="str">
        <f t="shared" si="448"/>
        <v/>
      </c>
      <c r="O1790" s="3" t="str">
        <f>IF(I1790,IF(I1791,CONCATENATE(Y1790,O1791),Y1790),"")</f>
        <v/>
      </c>
      <c r="P1790" s="19" t="str">
        <f>IF(G1790,O1790,IF(D1790,Y1790,""))</f>
        <v/>
      </c>
      <c r="Q1790" s="23">
        <f>_xlfn.XLOOKUP(R1790,summary!C1:C36,summary!B1:B36)</f>
        <v>43448</v>
      </c>
      <c r="R1790" s="24" t="str">
        <f t="shared" si="444"/>
        <v>죽전1동</v>
      </c>
      <c r="S1790" s="24" t="str">
        <f>IF(J1790,Y1790,S1789)</f>
        <v>죽전10통</v>
      </c>
      <c r="T1790" s="24" t="str">
        <f>IF(J1790,P1791,T1789)</f>
        <v>(죽전동)</v>
      </c>
      <c r="U1790" s="24" t="str">
        <f t="shared" si="445"/>
        <v>죽전</v>
      </c>
      <c r="V1790" s="25">
        <f>IF(J1790,M1790,V1789)</f>
        <v>10</v>
      </c>
      <c r="W1790" s="25">
        <f t="shared" si="446"/>
        <v>7</v>
      </c>
      <c r="X1790" s="26"/>
      <c r="Y1790" s="7"/>
      <c r="Z1790" s="2" t="s">
        <v>110</v>
      </c>
      <c r="AA1790" s="2" t="s">
        <v>2071</v>
      </c>
      <c r="AB1790" s="5"/>
      <c r="AC1790" s="5"/>
      <c r="AD1790" s="5"/>
      <c r="AE1790" s="5"/>
      <c r="AF1790" s="5"/>
      <c r="AG1790" s="5"/>
    </row>
    <row r="1791" spans="1:33" ht="15.95" customHeight="1" x14ac:dyDescent="0.3">
      <c r="A1791" s="22" t="b">
        <f t="shared" si="435"/>
        <v>0</v>
      </c>
      <c r="B1791" s="22" t="b">
        <f t="shared" si="436"/>
        <v>0</v>
      </c>
      <c r="C1791" s="22" t="b">
        <f t="shared" si="437"/>
        <v>0</v>
      </c>
      <c r="D1791" s="22" t="b">
        <f t="shared" si="438"/>
        <v>0</v>
      </c>
      <c r="E1791" s="22" t="b">
        <f t="shared" si="439"/>
        <v>0</v>
      </c>
      <c r="F1791" s="22" t="b">
        <f t="shared" si="450"/>
        <v>0</v>
      </c>
      <c r="G1791" s="22" t="b">
        <f t="shared" si="449"/>
        <v>0</v>
      </c>
      <c r="H1791" s="22" t="b">
        <f t="shared" si="440"/>
        <v>0</v>
      </c>
      <c r="I1791" s="22" t="b">
        <f t="shared" si="447"/>
        <v>0</v>
      </c>
      <c r="J1791" s="22" t="b">
        <f t="shared" si="441"/>
        <v>0</v>
      </c>
      <c r="K1791" s="3" t="str">
        <f>IF(AND(J1791,RIGHT(Y1791)="통"),Y1791,"")</f>
        <v/>
      </c>
      <c r="L1791" s="3" t="str">
        <f t="shared" si="442"/>
        <v/>
      </c>
      <c r="M1791" s="3" t="str">
        <f t="shared" si="443"/>
        <v/>
      </c>
      <c r="N1791" s="64" t="str">
        <f t="shared" si="448"/>
        <v/>
      </c>
      <c r="O1791" s="3" t="str">
        <f>IF(I1791,IF(I1792,CONCATENATE(Y1791,O1792),Y1791),"")</f>
        <v/>
      </c>
      <c r="P1791" s="19" t="str">
        <f>IF(G1791,O1791,IF(D1791,Y1791,""))</f>
        <v/>
      </c>
      <c r="Q1791" s="23">
        <f>_xlfn.XLOOKUP(R1791,summary!C1:C36,summary!B1:B36)</f>
        <v>43448</v>
      </c>
      <c r="R1791" s="24" t="str">
        <f t="shared" si="444"/>
        <v>죽전1동</v>
      </c>
      <c r="S1791" s="24" t="str">
        <f>IF(J1791,Y1791,S1790)</f>
        <v>죽전10통</v>
      </c>
      <c r="T1791" s="24" t="str">
        <f>IF(J1791,P1792,T1790)</f>
        <v>(죽전동)</v>
      </c>
      <c r="U1791" s="24" t="str">
        <f t="shared" si="445"/>
        <v>죽전</v>
      </c>
      <c r="V1791" s="25">
        <f>IF(J1791,M1791,V1790)</f>
        <v>10</v>
      </c>
      <c r="W1791" s="25">
        <f t="shared" si="446"/>
        <v>8</v>
      </c>
      <c r="X1791" s="26"/>
      <c r="Y1791" s="7"/>
      <c r="Z1791" s="2" t="s">
        <v>112</v>
      </c>
      <c r="AA1791" s="2" t="s">
        <v>2072</v>
      </c>
      <c r="AB1791" s="5"/>
      <c r="AC1791" s="5"/>
      <c r="AD1791" s="5"/>
      <c r="AE1791" s="5"/>
      <c r="AF1791" s="5"/>
      <c r="AG1791" s="5"/>
    </row>
    <row r="1792" spans="1:33" ht="15.95" customHeight="1" x14ac:dyDescent="0.3">
      <c r="A1792" s="22" t="b">
        <f t="shared" si="435"/>
        <v>1</v>
      </c>
      <c r="B1792" s="22" t="b">
        <f t="shared" si="436"/>
        <v>0</v>
      </c>
      <c r="C1792" s="22" t="b">
        <f t="shared" si="437"/>
        <v>0</v>
      </c>
      <c r="D1792" s="22" t="b">
        <f t="shared" si="438"/>
        <v>0</v>
      </c>
      <c r="E1792" s="22" t="b">
        <f t="shared" si="439"/>
        <v>0</v>
      </c>
      <c r="F1792" s="22" t="b">
        <f t="shared" si="450"/>
        <v>0</v>
      </c>
      <c r="G1792" s="22" t="b">
        <f t="shared" si="449"/>
        <v>0</v>
      </c>
      <c r="H1792" s="22" t="b">
        <f t="shared" si="440"/>
        <v>0</v>
      </c>
      <c r="I1792" s="22" t="b">
        <f t="shared" si="447"/>
        <v>0</v>
      </c>
      <c r="J1792" s="22" t="b">
        <f t="shared" si="441"/>
        <v>1</v>
      </c>
      <c r="K1792" s="3" t="str">
        <f>IF(AND(J1792,RIGHT(Y1792)="통"),Y1792,"")</f>
        <v>죽전11통</v>
      </c>
      <c r="L1792" s="3" t="str">
        <f t="shared" si="442"/>
        <v>11</v>
      </c>
      <c r="M1792" s="22">
        <f t="shared" si="443"/>
        <v>11</v>
      </c>
      <c r="N1792" s="64" t="str">
        <f t="shared" si="448"/>
        <v>죽전</v>
      </c>
      <c r="O1792" s="3" t="str">
        <f>IF(I1792,IF(I1793,CONCATENATE(Y1792,O1793),Y1792),"")</f>
        <v/>
      </c>
      <c r="P1792" s="19" t="str">
        <f>IF(G1792,O1792,IF(D1792,Y1792,""))</f>
        <v/>
      </c>
      <c r="Q1792" s="23">
        <f>_xlfn.XLOOKUP(R1792,summary!C1:C36,summary!B1:B36)</f>
        <v>43448</v>
      </c>
      <c r="R1792" s="24" t="str">
        <f t="shared" si="444"/>
        <v>죽전1동</v>
      </c>
      <c r="S1792" s="24" t="str">
        <f>IF(J1792,Y1792,S1791)</f>
        <v>죽전11통</v>
      </c>
      <c r="T1792" s="24" t="str">
        <f>IF(J1792,P1793,T1791)</f>
        <v>(죽전동)</v>
      </c>
      <c r="U1792" s="24" t="str">
        <f t="shared" si="445"/>
        <v>죽전</v>
      </c>
      <c r="V1792" s="25">
        <f>IF(J1792,M1792,V1791)</f>
        <v>11</v>
      </c>
      <c r="W1792" s="25">
        <f t="shared" si="446"/>
        <v>1</v>
      </c>
      <c r="X1792" s="26"/>
      <c r="Y1792" s="2" t="s">
        <v>2073</v>
      </c>
      <c r="Z1792" s="2" t="s">
        <v>79</v>
      </c>
      <c r="AA1792" s="2" t="s">
        <v>2074</v>
      </c>
      <c r="AB1792" s="5"/>
      <c r="AC1792" s="5"/>
      <c r="AD1792" s="5"/>
      <c r="AE1792" s="5"/>
      <c r="AF1792" s="5"/>
      <c r="AG1792" s="5"/>
    </row>
    <row r="1793" spans="1:33" ht="15.95" customHeight="1" x14ac:dyDescent="0.3">
      <c r="A1793" s="22" t="b">
        <f t="shared" si="435"/>
        <v>1</v>
      </c>
      <c r="B1793" s="22" t="b">
        <f t="shared" si="436"/>
        <v>1</v>
      </c>
      <c r="C1793" s="22" t="b">
        <f t="shared" si="437"/>
        <v>1</v>
      </c>
      <c r="D1793" s="22" t="b">
        <f t="shared" si="438"/>
        <v>1</v>
      </c>
      <c r="E1793" s="22" t="b">
        <f t="shared" si="439"/>
        <v>1</v>
      </c>
      <c r="F1793" s="22" t="b">
        <f t="shared" si="450"/>
        <v>0</v>
      </c>
      <c r="G1793" s="22" t="b">
        <f t="shared" si="449"/>
        <v>0</v>
      </c>
      <c r="H1793" s="22" t="b">
        <f t="shared" si="440"/>
        <v>0</v>
      </c>
      <c r="I1793" s="22" t="b">
        <f t="shared" si="447"/>
        <v>0</v>
      </c>
      <c r="J1793" s="22" t="b">
        <f t="shared" si="441"/>
        <v>0</v>
      </c>
      <c r="K1793" s="3" t="str">
        <f>IF(AND(J1793,RIGHT(Y1793)="통"),Y1793,"")</f>
        <v/>
      </c>
      <c r="L1793" s="3" t="str">
        <f t="shared" si="442"/>
        <v/>
      </c>
      <c r="M1793" s="3" t="str">
        <f t="shared" si="443"/>
        <v/>
      </c>
      <c r="N1793" s="64" t="str">
        <f t="shared" si="448"/>
        <v/>
      </c>
      <c r="O1793" s="3" t="str">
        <f>IF(I1793,IF(I1794,CONCATENATE(Y1793,O1794),Y1793),"")</f>
        <v/>
      </c>
      <c r="P1793" s="19" t="str">
        <f>IF(G1793,O1793,IF(D1793,Y1793,""))</f>
        <v>(죽전동)</v>
      </c>
      <c r="Q1793" s="23">
        <f>_xlfn.XLOOKUP(R1793,summary!C1:C36,summary!B1:B36)</f>
        <v>43448</v>
      </c>
      <c r="R1793" s="24" t="str">
        <f t="shared" si="444"/>
        <v>죽전1동</v>
      </c>
      <c r="S1793" s="24" t="str">
        <f>IF(J1793,Y1793,S1792)</f>
        <v>죽전11통</v>
      </c>
      <c r="T1793" s="24" t="str">
        <f>IF(J1793,P1794,T1792)</f>
        <v>(죽전동)</v>
      </c>
      <c r="U1793" s="24" t="str">
        <f t="shared" si="445"/>
        <v>죽전</v>
      </c>
      <c r="V1793" s="25">
        <f>IF(J1793,M1793,V1792)</f>
        <v>11</v>
      </c>
      <c r="W1793" s="25">
        <f t="shared" si="446"/>
        <v>2</v>
      </c>
      <c r="X1793" s="26"/>
      <c r="Y1793" s="2" t="s">
        <v>1992</v>
      </c>
      <c r="Z1793" s="2" t="s">
        <v>81</v>
      </c>
      <c r="AA1793" s="2" t="s">
        <v>2075</v>
      </c>
      <c r="AB1793" s="5"/>
      <c r="AC1793" s="5"/>
      <c r="AD1793" s="5"/>
      <c r="AE1793" s="5"/>
      <c r="AF1793" s="5"/>
      <c r="AG1793" s="5"/>
    </row>
    <row r="1794" spans="1:33" ht="15.95" customHeight="1" x14ac:dyDescent="0.3">
      <c r="A1794" s="22" t="b">
        <f t="shared" ref="A1794:A1857" si="451">LEN(Y1794)&gt;0</f>
        <v>0</v>
      </c>
      <c r="B1794" s="22" t="b">
        <f t="shared" ref="B1794:B1857" si="452">LEFT(Y1794)="("</f>
        <v>0</v>
      </c>
      <c r="C1794" s="22" t="b">
        <f t="shared" ref="C1794:C1857" si="453">RIGHT(Y1794)=")"</f>
        <v>0</v>
      </c>
      <c r="D1794" s="22" t="b">
        <f t="shared" ref="D1794:D1857" si="454">AND(B1794,C1794)</f>
        <v>0</v>
      </c>
      <c r="E1794" s="22" t="b">
        <f t="shared" ref="E1794:E1857" si="455">OR(B1794,C1794)</f>
        <v>0</v>
      </c>
      <c r="F1794" s="22" t="b">
        <f t="shared" si="450"/>
        <v>0</v>
      </c>
      <c r="G1794" s="22" t="b">
        <f t="shared" si="449"/>
        <v>0</v>
      </c>
      <c r="H1794" s="22" t="b">
        <f t="shared" ref="H1794:H1857" si="456">AND(C1794,$F1794)</f>
        <v>0</v>
      </c>
      <c r="I1794" s="22" t="b">
        <f t="shared" si="447"/>
        <v>0</v>
      </c>
      <c r="J1794" s="22" t="b">
        <f t="shared" ref="J1794:J1857" si="457">AND(A1794,NOT(B1794),NOT(I1794))</f>
        <v>0</v>
      </c>
      <c r="K1794" s="3" t="str">
        <f>IF(AND(J1794,RIGHT(Y1794)="통"),Y1794,"")</f>
        <v/>
      </c>
      <c r="L1794" s="3" t="str">
        <f t="shared" ref="L1794:L1857" si="458">RIGHT(SUBSTITUTE(K1794,"통",""),2)</f>
        <v/>
      </c>
      <c r="M1794" s="3" t="str">
        <f t="shared" ref="M1794:M1857" si="459">IF(LEN(L1794)=0,"",IF(CODE(L1794)&lt;60,VALUE(L1794),VALUE(RIGHT(L1794))))</f>
        <v/>
      </c>
      <c r="N1794" s="64" t="str">
        <f t="shared" si="448"/>
        <v/>
      </c>
      <c r="O1794" s="3" t="str">
        <f>IF(I1794,IF(I1795,CONCATENATE(Y1794,O1795),Y1794),"")</f>
        <v/>
      </c>
      <c r="P1794" s="19" t="str">
        <f>IF(G1794,O1794,IF(D1794,Y1794,""))</f>
        <v/>
      </c>
      <c r="Q1794" s="23">
        <f>_xlfn.XLOOKUP(R1794,summary!C1:C36,summary!B1:B36)</f>
        <v>43448</v>
      </c>
      <c r="R1794" s="24" t="str">
        <f t="shared" ref="R1794:R1857" si="460">IF($X1794="",R1793,$X1794)</f>
        <v>죽전1동</v>
      </c>
      <c r="S1794" s="24" t="str">
        <f>IF(J1794,Y1794,S1793)</f>
        <v>죽전11통</v>
      </c>
      <c r="T1794" s="24" t="str">
        <f>IF(J1794,P1795,T1793)</f>
        <v>(죽전동)</v>
      </c>
      <c r="U1794" s="24" t="str">
        <f t="shared" ref="U1794:U1857" si="461">IF($J1794,N1794,U1793)</f>
        <v>죽전</v>
      </c>
      <c r="V1794" s="25">
        <f>IF(J1794,M1794,V1793)</f>
        <v>11</v>
      </c>
      <c r="W1794" s="25">
        <f t="shared" ref="W1794:W1857" si="462">IF(ISBLANK(Z1794),"",IF(LEN(TRIM(Z1794))&lt;4,VALUE(SUBSTITUTE(TRIM(Z1794),"반","")),""))</f>
        <v>3</v>
      </c>
      <c r="X1794" s="26"/>
      <c r="Y1794" s="7"/>
      <c r="Z1794" s="2" t="s">
        <v>83</v>
      </c>
      <c r="AA1794" s="2" t="s">
        <v>2076</v>
      </c>
      <c r="AB1794" s="5"/>
      <c r="AC1794" s="5"/>
      <c r="AD1794" s="5"/>
      <c r="AE1794" s="5"/>
      <c r="AF1794" s="5"/>
      <c r="AG1794" s="5"/>
    </row>
    <row r="1795" spans="1:33" ht="15.95" customHeight="1" x14ac:dyDescent="0.3">
      <c r="A1795" s="22" t="b">
        <f t="shared" si="451"/>
        <v>0</v>
      </c>
      <c r="B1795" s="22" t="b">
        <f t="shared" si="452"/>
        <v>0</v>
      </c>
      <c r="C1795" s="22" t="b">
        <f t="shared" si="453"/>
        <v>0</v>
      </c>
      <c r="D1795" s="22" t="b">
        <f t="shared" si="454"/>
        <v>0</v>
      </c>
      <c r="E1795" s="22" t="b">
        <f t="shared" si="455"/>
        <v>0</v>
      </c>
      <c r="F1795" s="22" t="b">
        <f t="shared" si="450"/>
        <v>0</v>
      </c>
      <c r="G1795" s="22" t="b">
        <f t="shared" si="449"/>
        <v>0</v>
      </c>
      <c r="H1795" s="22" t="b">
        <f t="shared" si="456"/>
        <v>0</v>
      </c>
      <c r="I1795" s="22" t="b">
        <f t="shared" ref="I1795:I1858" si="463">IF(G1795,G1795,IF(H1794,FALSE,I1794))</f>
        <v>0</v>
      </c>
      <c r="J1795" s="22" t="b">
        <f t="shared" si="457"/>
        <v>0</v>
      </c>
      <c r="K1795" s="3" t="str">
        <f>IF(AND(J1795,RIGHT(Y1795)="통"),Y1795,"")</f>
        <v/>
      </c>
      <c r="L1795" s="3" t="str">
        <f t="shared" si="458"/>
        <v/>
      </c>
      <c r="M1795" s="3" t="str">
        <f t="shared" si="459"/>
        <v/>
      </c>
      <c r="N1795" s="64" t="str">
        <f t="shared" ref="N1795:N1858" si="464">SUBSTITUTE(K1795,_xlfn.CONCAT(M1795,"통"),"")</f>
        <v/>
      </c>
      <c r="O1795" s="3" t="str">
        <f>IF(I1795,IF(I1796,CONCATENATE(Y1795,O1796),Y1795),"")</f>
        <v/>
      </c>
      <c r="P1795" s="19" t="str">
        <f>IF(G1795,O1795,IF(D1795,Y1795,""))</f>
        <v/>
      </c>
      <c r="Q1795" s="23">
        <f>_xlfn.XLOOKUP(R1795,summary!C1:C36,summary!B1:B36)</f>
        <v>43448</v>
      </c>
      <c r="R1795" s="24" t="str">
        <f t="shared" si="460"/>
        <v>죽전1동</v>
      </c>
      <c r="S1795" s="24" t="str">
        <f>IF(J1795,Y1795,S1794)</f>
        <v>죽전11통</v>
      </c>
      <c r="T1795" s="24" t="str">
        <f>IF(J1795,P1796,T1794)</f>
        <v>(죽전동)</v>
      </c>
      <c r="U1795" s="24" t="str">
        <f t="shared" si="461"/>
        <v>죽전</v>
      </c>
      <c r="V1795" s="25">
        <f>IF(J1795,M1795,V1794)</f>
        <v>11</v>
      </c>
      <c r="W1795" s="24" t="str">
        <f t="shared" si="462"/>
        <v/>
      </c>
      <c r="X1795" s="26"/>
      <c r="Y1795" s="7"/>
      <c r="Z1795" s="7"/>
      <c r="AA1795" s="7"/>
      <c r="AB1795" s="5"/>
      <c r="AC1795" s="5"/>
      <c r="AD1795" s="5"/>
      <c r="AE1795" s="5"/>
      <c r="AF1795" s="5"/>
      <c r="AG1795" s="5"/>
    </row>
    <row r="1796" spans="1:33" ht="15.95" customHeight="1" x14ac:dyDescent="0.3">
      <c r="A1796" s="22" t="b">
        <f t="shared" si="451"/>
        <v>0</v>
      </c>
      <c r="B1796" s="22" t="b">
        <f t="shared" si="452"/>
        <v>0</v>
      </c>
      <c r="C1796" s="22" t="b">
        <f t="shared" si="453"/>
        <v>0</v>
      </c>
      <c r="D1796" s="22" t="b">
        <f t="shared" si="454"/>
        <v>0</v>
      </c>
      <c r="E1796" s="22" t="b">
        <f t="shared" si="455"/>
        <v>0</v>
      </c>
      <c r="F1796" s="22" t="b">
        <f t="shared" si="450"/>
        <v>0</v>
      </c>
      <c r="G1796" s="22" t="b">
        <f t="shared" si="449"/>
        <v>0</v>
      </c>
      <c r="H1796" s="22" t="b">
        <f t="shared" si="456"/>
        <v>0</v>
      </c>
      <c r="I1796" s="22" t="b">
        <f t="shared" si="463"/>
        <v>0</v>
      </c>
      <c r="J1796" s="22" t="b">
        <f t="shared" si="457"/>
        <v>0</v>
      </c>
      <c r="K1796" s="3" t="str">
        <f>IF(AND(J1796,RIGHT(Y1796)="통"),Y1796,"")</f>
        <v/>
      </c>
      <c r="L1796" s="3" t="str">
        <f t="shared" si="458"/>
        <v/>
      </c>
      <c r="M1796" s="3" t="str">
        <f t="shared" si="459"/>
        <v/>
      </c>
      <c r="N1796" s="64" t="str">
        <f t="shared" si="464"/>
        <v/>
      </c>
      <c r="O1796" s="3" t="str">
        <f>IF(I1796,IF(I1797,CONCATENATE(Y1796,O1797),Y1796),"")</f>
        <v/>
      </c>
      <c r="P1796" s="19" t="str">
        <f>IF(G1796,O1796,IF(D1796,Y1796,""))</f>
        <v/>
      </c>
      <c r="Q1796" s="23">
        <f>_xlfn.XLOOKUP(R1796,summary!C1:C36,summary!B1:B36)</f>
        <v>43448</v>
      </c>
      <c r="R1796" s="24" t="str">
        <f t="shared" si="460"/>
        <v>죽전1동</v>
      </c>
      <c r="S1796" s="24" t="str">
        <f>IF(J1796,Y1796,S1795)</f>
        <v>죽전11통</v>
      </c>
      <c r="T1796" s="24" t="str">
        <f>IF(J1796,P1797,T1795)</f>
        <v>(죽전동)</v>
      </c>
      <c r="U1796" s="24" t="str">
        <f t="shared" si="461"/>
        <v>죽전</v>
      </c>
      <c r="V1796" s="25">
        <f>IF(J1796,M1796,V1795)</f>
        <v>11</v>
      </c>
      <c r="W1796" s="24" t="str">
        <f t="shared" si="462"/>
        <v/>
      </c>
      <c r="X1796" s="26"/>
      <c r="Y1796" s="7"/>
      <c r="Z1796" s="7"/>
      <c r="AA1796" s="7"/>
      <c r="AB1796" s="5"/>
      <c r="AC1796" s="5"/>
      <c r="AD1796" s="5"/>
      <c r="AE1796" s="5"/>
      <c r="AF1796" s="5"/>
      <c r="AG1796" s="5"/>
    </row>
    <row r="1797" spans="1:33" ht="15.95" customHeight="1" x14ac:dyDescent="0.3">
      <c r="A1797" s="22" t="b">
        <f t="shared" si="451"/>
        <v>0</v>
      </c>
      <c r="B1797" s="22" t="b">
        <f t="shared" si="452"/>
        <v>0</v>
      </c>
      <c r="C1797" s="22" t="b">
        <f t="shared" si="453"/>
        <v>0</v>
      </c>
      <c r="D1797" s="22" t="b">
        <f t="shared" si="454"/>
        <v>0</v>
      </c>
      <c r="E1797" s="22" t="b">
        <f t="shared" si="455"/>
        <v>0</v>
      </c>
      <c r="F1797" s="22" t="b">
        <f t="shared" si="450"/>
        <v>0</v>
      </c>
      <c r="G1797" s="22" t="b">
        <f t="shared" si="449"/>
        <v>0</v>
      </c>
      <c r="H1797" s="22" t="b">
        <f t="shared" si="456"/>
        <v>0</v>
      </c>
      <c r="I1797" s="22" t="b">
        <f t="shared" si="463"/>
        <v>0</v>
      </c>
      <c r="J1797" s="22" t="b">
        <f t="shared" si="457"/>
        <v>0</v>
      </c>
      <c r="K1797" s="3" t="str">
        <f>IF(AND(J1797,RIGHT(Y1797)="통"),Y1797,"")</f>
        <v/>
      </c>
      <c r="L1797" s="3" t="str">
        <f t="shared" si="458"/>
        <v/>
      </c>
      <c r="M1797" s="3" t="str">
        <f t="shared" si="459"/>
        <v/>
      </c>
      <c r="N1797" s="64" t="str">
        <f t="shared" si="464"/>
        <v/>
      </c>
      <c r="O1797" s="3" t="str">
        <f>IF(I1797,IF(I1798,CONCATENATE(Y1797,O1798),Y1797),"")</f>
        <v/>
      </c>
      <c r="P1797" s="19" t="str">
        <f>IF(G1797,O1797,IF(D1797,Y1797,""))</f>
        <v/>
      </c>
      <c r="Q1797" s="23">
        <f>_xlfn.XLOOKUP(R1797,summary!C1:C36,summary!B1:B36)</f>
        <v>43448</v>
      </c>
      <c r="R1797" s="24" t="str">
        <f t="shared" si="460"/>
        <v>죽전1동</v>
      </c>
      <c r="S1797" s="24" t="str">
        <f>IF(J1797,Y1797,S1796)</f>
        <v>죽전11통</v>
      </c>
      <c r="T1797" s="24" t="str">
        <f>IF(J1797,P1798,T1796)</f>
        <v>(죽전동)</v>
      </c>
      <c r="U1797" s="24" t="str">
        <f t="shared" si="461"/>
        <v>죽전</v>
      </c>
      <c r="V1797" s="25">
        <f>IF(J1797,M1797,V1796)</f>
        <v>11</v>
      </c>
      <c r="W1797" s="24" t="str">
        <f t="shared" si="462"/>
        <v/>
      </c>
      <c r="X1797" s="26"/>
      <c r="Y1797" s="7"/>
      <c r="Z1797" s="7"/>
      <c r="AA1797" s="7"/>
      <c r="AB1797" s="5"/>
      <c r="AC1797" s="5"/>
      <c r="AD1797" s="5"/>
      <c r="AE1797" s="5"/>
      <c r="AF1797" s="5"/>
      <c r="AG1797" s="5"/>
    </row>
    <row r="1798" spans="1:33" ht="15.95" customHeight="1" x14ac:dyDescent="0.3">
      <c r="A1798" s="22" t="b">
        <f t="shared" si="451"/>
        <v>1</v>
      </c>
      <c r="B1798" s="22" t="b">
        <f t="shared" si="452"/>
        <v>0</v>
      </c>
      <c r="C1798" s="22" t="b">
        <f t="shared" si="453"/>
        <v>0</v>
      </c>
      <c r="D1798" s="22" t="b">
        <f t="shared" si="454"/>
        <v>0</v>
      </c>
      <c r="E1798" s="22" t="b">
        <f t="shared" si="455"/>
        <v>0</v>
      </c>
      <c r="F1798" s="22" t="b">
        <f t="shared" si="450"/>
        <v>0</v>
      </c>
      <c r="G1798" s="22" t="b">
        <f t="shared" si="449"/>
        <v>0</v>
      </c>
      <c r="H1798" s="22" t="b">
        <f t="shared" si="456"/>
        <v>0</v>
      </c>
      <c r="I1798" s="22" t="b">
        <f t="shared" si="463"/>
        <v>0</v>
      </c>
      <c r="J1798" s="22" t="b">
        <f t="shared" si="457"/>
        <v>1</v>
      </c>
      <c r="K1798" s="3" t="str">
        <f>IF(AND(J1798,RIGHT(Y1798)="통"),Y1798,"")</f>
        <v/>
      </c>
      <c r="L1798" s="3" t="str">
        <f t="shared" si="458"/>
        <v/>
      </c>
      <c r="M1798" s="3" t="str">
        <f t="shared" si="459"/>
        <v/>
      </c>
      <c r="N1798" s="64" t="str">
        <f t="shared" si="464"/>
        <v/>
      </c>
      <c r="O1798" s="3" t="str">
        <f>IF(I1798,IF(I1799,CONCATENATE(Y1798,O1799),Y1798),"")</f>
        <v/>
      </c>
      <c r="P1798" s="19" t="str">
        <f>IF(G1798,O1798,IF(D1798,Y1798,""))</f>
        <v/>
      </c>
      <c r="Q1798" s="23" t="e">
        <f>_xlfn.XLOOKUP(R1798,summary!C1:C36,summary!B1:B36)</f>
        <v>#N/A</v>
      </c>
      <c r="R1798" s="24" t="str">
        <f t="shared" si="460"/>
        <v>읍 면 동</v>
      </c>
      <c r="S1798" s="24" t="str">
        <f>IF(J1798,Y1798,S1797)</f>
        <v>통 리 명</v>
      </c>
      <c r="T1798" s="24" t="str">
        <f>IF(J1798,P1799,T1797)</f>
        <v/>
      </c>
      <c r="U1798" s="25" t="str">
        <f t="shared" si="461"/>
        <v/>
      </c>
      <c r="V1798" s="24" t="str">
        <f>IF(J1798,M1798,V1797)</f>
        <v/>
      </c>
      <c r="W1798" s="24" t="str">
        <f t="shared" si="462"/>
        <v/>
      </c>
      <c r="X1798" s="21" t="s">
        <v>141</v>
      </c>
      <c r="Y1798" s="2" t="s">
        <v>142</v>
      </c>
      <c r="Z1798" s="2" t="s">
        <v>74</v>
      </c>
      <c r="AA1798" s="2" t="s">
        <v>143</v>
      </c>
      <c r="AB1798" s="5"/>
      <c r="AC1798" s="5"/>
      <c r="AD1798" s="5"/>
      <c r="AE1798" s="5"/>
      <c r="AF1798" s="5"/>
      <c r="AG1798" s="5"/>
    </row>
    <row r="1799" spans="1:33" ht="15.95" customHeight="1" x14ac:dyDescent="0.3">
      <c r="A1799" s="22" t="b">
        <f t="shared" si="451"/>
        <v>1</v>
      </c>
      <c r="B1799" s="22" t="b">
        <f t="shared" si="452"/>
        <v>0</v>
      </c>
      <c r="C1799" s="22" t="b">
        <f t="shared" si="453"/>
        <v>0</v>
      </c>
      <c r="D1799" s="22" t="b">
        <f t="shared" si="454"/>
        <v>0</v>
      </c>
      <c r="E1799" s="22" t="b">
        <f t="shared" si="455"/>
        <v>0</v>
      </c>
      <c r="F1799" s="22" t="b">
        <f t="shared" si="450"/>
        <v>0</v>
      </c>
      <c r="G1799" s="22" t="b">
        <f t="shared" si="449"/>
        <v>0</v>
      </c>
      <c r="H1799" s="22" t="b">
        <f t="shared" si="456"/>
        <v>0</v>
      </c>
      <c r="I1799" s="22" t="b">
        <f t="shared" si="463"/>
        <v>0</v>
      </c>
      <c r="J1799" s="22" t="b">
        <f t="shared" si="457"/>
        <v>1</v>
      </c>
      <c r="K1799" s="3" t="str">
        <f>IF(AND(J1799,RIGHT(Y1799)="통"),Y1799,"")</f>
        <v>죽전12통</v>
      </c>
      <c r="L1799" s="3" t="str">
        <f t="shared" si="458"/>
        <v>12</v>
      </c>
      <c r="M1799" s="22">
        <f t="shared" si="459"/>
        <v>12</v>
      </c>
      <c r="N1799" s="64" t="str">
        <f t="shared" si="464"/>
        <v>죽전</v>
      </c>
      <c r="O1799" s="3" t="str">
        <f>IF(I1799,IF(I1800,CONCATENATE(Y1799,O1800),Y1799),"")</f>
        <v/>
      </c>
      <c r="P1799" s="19" t="str">
        <f>IF(G1799,O1799,IF(D1799,Y1799,""))</f>
        <v/>
      </c>
      <c r="Q1799" s="23">
        <f>_xlfn.XLOOKUP(R1799,summary!C1:C36,summary!B1:B36)</f>
        <v>43448</v>
      </c>
      <c r="R1799" s="24" t="str">
        <f t="shared" si="460"/>
        <v>죽전1동</v>
      </c>
      <c r="S1799" s="24" t="str">
        <f>IF(J1799,Y1799,S1798)</f>
        <v>죽전12통</v>
      </c>
      <c r="T1799" s="24" t="str">
        <f>IF(J1799,P1800,T1798)</f>
        <v>(죽전동)</v>
      </c>
      <c r="U1799" s="24" t="str">
        <f t="shared" si="461"/>
        <v>죽전</v>
      </c>
      <c r="V1799" s="25">
        <f>IF(J1799,M1799,V1798)</f>
        <v>12</v>
      </c>
      <c r="W1799" s="25">
        <f t="shared" si="462"/>
        <v>1</v>
      </c>
      <c r="X1799" s="21" t="s">
        <v>44</v>
      </c>
      <c r="Y1799" s="2" t="s">
        <v>2077</v>
      </c>
      <c r="Z1799" s="2" t="s">
        <v>79</v>
      </c>
      <c r="AA1799" s="2" t="s">
        <v>2078</v>
      </c>
      <c r="AB1799" s="5"/>
      <c r="AC1799" s="5"/>
      <c r="AD1799" s="5"/>
      <c r="AE1799" s="5"/>
      <c r="AF1799" s="5"/>
      <c r="AG1799" s="5"/>
    </row>
    <row r="1800" spans="1:33" ht="15.95" customHeight="1" x14ac:dyDescent="0.3">
      <c r="A1800" s="22" t="b">
        <f t="shared" si="451"/>
        <v>1</v>
      </c>
      <c r="B1800" s="22" t="b">
        <f t="shared" si="452"/>
        <v>1</v>
      </c>
      <c r="C1800" s="22" t="b">
        <f t="shared" si="453"/>
        <v>1</v>
      </c>
      <c r="D1800" s="22" t="b">
        <f t="shared" si="454"/>
        <v>1</v>
      </c>
      <c r="E1800" s="22" t="b">
        <f t="shared" si="455"/>
        <v>1</v>
      </c>
      <c r="F1800" s="22" t="b">
        <f t="shared" si="450"/>
        <v>0</v>
      </c>
      <c r="G1800" s="22" t="b">
        <f t="shared" si="449"/>
        <v>0</v>
      </c>
      <c r="H1800" s="22" t="b">
        <f t="shared" si="456"/>
        <v>0</v>
      </c>
      <c r="I1800" s="22" t="b">
        <f t="shared" si="463"/>
        <v>0</v>
      </c>
      <c r="J1800" s="22" t="b">
        <f t="shared" si="457"/>
        <v>0</v>
      </c>
      <c r="K1800" s="3" t="str">
        <f>IF(AND(J1800,RIGHT(Y1800)="통"),Y1800,"")</f>
        <v/>
      </c>
      <c r="L1800" s="3" t="str">
        <f t="shared" si="458"/>
        <v/>
      </c>
      <c r="M1800" s="3" t="str">
        <f t="shared" si="459"/>
        <v/>
      </c>
      <c r="N1800" s="64" t="str">
        <f t="shared" si="464"/>
        <v/>
      </c>
      <c r="O1800" s="3" t="str">
        <f>IF(I1800,IF(I1801,CONCATENATE(Y1800,O1801),Y1800),"")</f>
        <v/>
      </c>
      <c r="P1800" s="19" t="str">
        <f>IF(G1800,O1800,IF(D1800,Y1800,""))</f>
        <v>(죽전동)</v>
      </c>
      <c r="Q1800" s="23">
        <f>_xlfn.XLOOKUP(R1800,summary!C1:C36,summary!B1:B36)</f>
        <v>43448</v>
      </c>
      <c r="R1800" s="24" t="str">
        <f t="shared" si="460"/>
        <v>죽전1동</v>
      </c>
      <c r="S1800" s="24" t="str">
        <f>IF(J1800,Y1800,S1799)</f>
        <v>죽전12통</v>
      </c>
      <c r="T1800" s="24" t="str">
        <f>IF(J1800,P1801,T1799)</f>
        <v>(죽전동)</v>
      </c>
      <c r="U1800" s="24" t="str">
        <f t="shared" si="461"/>
        <v>죽전</v>
      </c>
      <c r="V1800" s="25">
        <f>IF(J1800,M1800,V1799)</f>
        <v>12</v>
      </c>
      <c r="W1800" s="25">
        <f t="shared" si="462"/>
        <v>2</v>
      </c>
      <c r="X1800" s="26"/>
      <c r="Y1800" s="2" t="s">
        <v>1992</v>
      </c>
      <c r="Z1800" s="2" t="s">
        <v>81</v>
      </c>
      <c r="AA1800" s="2" t="s">
        <v>2079</v>
      </c>
      <c r="AB1800" s="5"/>
      <c r="AC1800" s="5"/>
      <c r="AD1800" s="5"/>
      <c r="AE1800" s="5"/>
      <c r="AF1800" s="5"/>
      <c r="AG1800" s="5"/>
    </row>
    <row r="1801" spans="1:33" ht="15.95" customHeight="1" x14ac:dyDescent="0.3">
      <c r="A1801" s="22" t="b">
        <f t="shared" si="451"/>
        <v>0</v>
      </c>
      <c r="B1801" s="22" t="b">
        <f t="shared" si="452"/>
        <v>0</v>
      </c>
      <c r="C1801" s="22" t="b">
        <f t="shared" si="453"/>
        <v>0</v>
      </c>
      <c r="D1801" s="22" t="b">
        <f t="shared" si="454"/>
        <v>0</v>
      </c>
      <c r="E1801" s="22" t="b">
        <f t="shared" si="455"/>
        <v>0</v>
      </c>
      <c r="F1801" s="22" t="b">
        <f t="shared" si="450"/>
        <v>0</v>
      </c>
      <c r="G1801" s="22" t="b">
        <f t="shared" si="449"/>
        <v>0</v>
      </c>
      <c r="H1801" s="22" t="b">
        <f t="shared" si="456"/>
        <v>0</v>
      </c>
      <c r="I1801" s="22" t="b">
        <f t="shared" si="463"/>
        <v>0</v>
      </c>
      <c r="J1801" s="22" t="b">
        <f t="shared" si="457"/>
        <v>0</v>
      </c>
      <c r="K1801" s="3" t="str">
        <f>IF(AND(J1801,RIGHT(Y1801)="통"),Y1801,"")</f>
        <v/>
      </c>
      <c r="L1801" s="3" t="str">
        <f t="shared" si="458"/>
        <v/>
      </c>
      <c r="M1801" s="3" t="str">
        <f t="shared" si="459"/>
        <v/>
      </c>
      <c r="N1801" s="64" t="str">
        <f t="shared" si="464"/>
        <v/>
      </c>
      <c r="O1801" s="3" t="str">
        <f>IF(I1801,IF(I1802,CONCATENATE(Y1801,O1802),Y1801),"")</f>
        <v/>
      </c>
      <c r="P1801" s="19" t="str">
        <f>IF(G1801,O1801,IF(D1801,Y1801,""))</f>
        <v/>
      </c>
      <c r="Q1801" s="23">
        <f>_xlfn.XLOOKUP(R1801,summary!C1:C36,summary!B1:B36)</f>
        <v>43448</v>
      </c>
      <c r="R1801" s="24" t="str">
        <f t="shared" si="460"/>
        <v>죽전1동</v>
      </c>
      <c r="S1801" s="24" t="str">
        <f>IF(J1801,Y1801,S1800)</f>
        <v>죽전12통</v>
      </c>
      <c r="T1801" s="24" t="str">
        <f>IF(J1801,P1802,T1800)</f>
        <v>(죽전동)</v>
      </c>
      <c r="U1801" s="24" t="str">
        <f t="shared" si="461"/>
        <v>죽전</v>
      </c>
      <c r="V1801" s="25">
        <f>IF(J1801,M1801,V1800)</f>
        <v>12</v>
      </c>
      <c r="W1801" s="25">
        <f t="shared" si="462"/>
        <v>3</v>
      </c>
      <c r="X1801" s="26"/>
      <c r="Y1801" s="7"/>
      <c r="Z1801" s="2" t="s">
        <v>83</v>
      </c>
      <c r="AA1801" s="2" t="s">
        <v>2080</v>
      </c>
      <c r="AB1801" s="5"/>
      <c r="AC1801" s="5"/>
      <c r="AD1801" s="5"/>
      <c r="AE1801" s="5"/>
      <c r="AF1801" s="5"/>
      <c r="AG1801" s="5"/>
    </row>
    <row r="1802" spans="1:33" ht="15.95" customHeight="1" x14ac:dyDescent="0.3">
      <c r="A1802" s="22" t="b">
        <f t="shared" si="451"/>
        <v>0</v>
      </c>
      <c r="B1802" s="22" t="b">
        <f t="shared" si="452"/>
        <v>0</v>
      </c>
      <c r="C1802" s="22" t="b">
        <f t="shared" si="453"/>
        <v>0</v>
      </c>
      <c r="D1802" s="22" t="b">
        <f t="shared" si="454"/>
        <v>0</v>
      </c>
      <c r="E1802" s="22" t="b">
        <f t="shared" si="455"/>
        <v>0</v>
      </c>
      <c r="F1802" s="22" t="b">
        <f t="shared" si="450"/>
        <v>0</v>
      </c>
      <c r="G1802" s="22" t="b">
        <f t="shared" si="449"/>
        <v>0</v>
      </c>
      <c r="H1802" s="22" t="b">
        <f t="shared" si="456"/>
        <v>0</v>
      </c>
      <c r="I1802" s="22" t="b">
        <f t="shared" si="463"/>
        <v>0</v>
      </c>
      <c r="J1802" s="22" t="b">
        <f t="shared" si="457"/>
        <v>0</v>
      </c>
      <c r="K1802" s="3" t="str">
        <f>IF(AND(J1802,RIGHT(Y1802)="통"),Y1802,"")</f>
        <v/>
      </c>
      <c r="L1802" s="3" t="str">
        <f t="shared" si="458"/>
        <v/>
      </c>
      <c r="M1802" s="3" t="str">
        <f t="shared" si="459"/>
        <v/>
      </c>
      <c r="N1802" s="64" t="str">
        <f t="shared" si="464"/>
        <v/>
      </c>
      <c r="O1802" s="3" t="str">
        <f>IF(I1802,IF(I1803,CONCATENATE(Y1802,O1803),Y1802),"")</f>
        <v/>
      </c>
      <c r="P1802" s="19" t="str">
        <f>IF(G1802,O1802,IF(D1802,Y1802,""))</f>
        <v/>
      </c>
      <c r="Q1802" s="23">
        <f>_xlfn.XLOOKUP(R1802,summary!C1:C36,summary!B1:B36)</f>
        <v>43448</v>
      </c>
      <c r="R1802" s="24" t="str">
        <f t="shared" si="460"/>
        <v>죽전1동</v>
      </c>
      <c r="S1802" s="24" t="str">
        <f>IF(J1802,Y1802,S1801)</f>
        <v>죽전12통</v>
      </c>
      <c r="T1802" s="24" t="str">
        <f>IF(J1802,P1803,T1801)</f>
        <v>(죽전동)</v>
      </c>
      <c r="U1802" s="24" t="str">
        <f t="shared" si="461"/>
        <v>죽전</v>
      </c>
      <c r="V1802" s="25">
        <f>IF(J1802,M1802,V1801)</f>
        <v>12</v>
      </c>
      <c r="W1802" s="25">
        <f t="shared" si="462"/>
        <v>4</v>
      </c>
      <c r="X1802" s="26"/>
      <c r="Y1802" s="7"/>
      <c r="Z1802" s="2" t="s">
        <v>90</v>
      </c>
      <c r="AA1802" s="2" t="s">
        <v>2081</v>
      </c>
      <c r="AB1802" s="5"/>
      <c r="AC1802" s="5"/>
      <c r="AD1802" s="5"/>
      <c r="AE1802" s="5"/>
      <c r="AF1802" s="5"/>
      <c r="AG1802" s="5"/>
    </row>
    <row r="1803" spans="1:33" ht="15.95" customHeight="1" x14ac:dyDescent="0.3">
      <c r="A1803" s="22" t="b">
        <f t="shared" si="451"/>
        <v>0</v>
      </c>
      <c r="B1803" s="22" t="b">
        <f t="shared" si="452"/>
        <v>0</v>
      </c>
      <c r="C1803" s="22" t="b">
        <f t="shared" si="453"/>
        <v>0</v>
      </c>
      <c r="D1803" s="22" t="b">
        <f t="shared" si="454"/>
        <v>0</v>
      </c>
      <c r="E1803" s="22" t="b">
        <f t="shared" si="455"/>
        <v>0</v>
      </c>
      <c r="F1803" s="22" t="b">
        <f t="shared" si="450"/>
        <v>0</v>
      </c>
      <c r="G1803" s="22" t="b">
        <f t="shared" si="449"/>
        <v>0</v>
      </c>
      <c r="H1803" s="22" t="b">
        <f t="shared" si="456"/>
        <v>0</v>
      </c>
      <c r="I1803" s="22" t="b">
        <f t="shared" si="463"/>
        <v>0</v>
      </c>
      <c r="J1803" s="22" t="b">
        <f t="shared" si="457"/>
        <v>0</v>
      </c>
      <c r="K1803" s="3" t="str">
        <f>IF(AND(J1803,RIGHT(Y1803)="통"),Y1803,"")</f>
        <v/>
      </c>
      <c r="L1803" s="3" t="str">
        <f t="shared" si="458"/>
        <v/>
      </c>
      <c r="M1803" s="3" t="str">
        <f t="shared" si="459"/>
        <v/>
      </c>
      <c r="N1803" s="64" t="str">
        <f t="shared" si="464"/>
        <v/>
      </c>
      <c r="O1803" s="3" t="str">
        <f>IF(I1803,IF(I1804,CONCATENATE(Y1803,O1804),Y1803),"")</f>
        <v/>
      </c>
      <c r="P1803" s="19" t="str">
        <f>IF(G1803,O1803,IF(D1803,Y1803,""))</f>
        <v/>
      </c>
      <c r="Q1803" s="23">
        <f>_xlfn.XLOOKUP(R1803,summary!C1:C36,summary!B1:B36)</f>
        <v>43448</v>
      </c>
      <c r="R1803" s="24" t="str">
        <f t="shared" si="460"/>
        <v>죽전1동</v>
      </c>
      <c r="S1803" s="24" t="str">
        <f>IF(J1803,Y1803,S1802)</f>
        <v>죽전12통</v>
      </c>
      <c r="T1803" s="24" t="str">
        <f>IF(J1803,P1804,T1802)</f>
        <v>(죽전동)</v>
      </c>
      <c r="U1803" s="24" t="str">
        <f t="shared" si="461"/>
        <v>죽전</v>
      </c>
      <c r="V1803" s="25">
        <f>IF(J1803,M1803,V1802)</f>
        <v>12</v>
      </c>
      <c r="W1803" s="25">
        <f t="shared" si="462"/>
        <v>5</v>
      </c>
      <c r="X1803" s="26"/>
      <c r="Y1803" s="7"/>
      <c r="Z1803" s="2" t="s">
        <v>106</v>
      </c>
      <c r="AA1803" s="2" t="s">
        <v>2082</v>
      </c>
      <c r="AB1803" s="5"/>
      <c r="AC1803" s="5"/>
      <c r="AD1803" s="5"/>
      <c r="AE1803" s="5"/>
      <c r="AF1803" s="5"/>
      <c r="AG1803" s="5"/>
    </row>
    <row r="1804" spans="1:33" ht="15.95" customHeight="1" x14ac:dyDescent="0.3">
      <c r="A1804" s="22" t="b">
        <f t="shared" si="451"/>
        <v>0</v>
      </c>
      <c r="B1804" s="22" t="b">
        <f t="shared" si="452"/>
        <v>0</v>
      </c>
      <c r="C1804" s="22" t="b">
        <f t="shared" si="453"/>
        <v>0</v>
      </c>
      <c r="D1804" s="22" t="b">
        <f t="shared" si="454"/>
        <v>0</v>
      </c>
      <c r="E1804" s="22" t="b">
        <f t="shared" si="455"/>
        <v>0</v>
      </c>
      <c r="F1804" s="22" t="b">
        <f t="shared" si="450"/>
        <v>0</v>
      </c>
      <c r="G1804" s="22" t="b">
        <f t="shared" si="449"/>
        <v>0</v>
      </c>
      <c r="H1804" s="22" t="b">
        <f t="shared" si="456"/>
        <v>0</v>
      </c>
      <c r="I1804" s="22" t="b">
        <f t="shared" si="463"/>
        <v>0</v>
      </c>
      <c r="J1804" s="22" t="b">
        <f t="shared" si="457"/>
        <v>0</v>
      </c>
      <c r="K1804" s="3" t="str">
        <f>IF(AND(J1804,RIGHT(Y1804)="통"),Y1804,"")</f>
        <v/>
      </c>
      <c r="L1804" s="3" t="str">
        <f t="shared" si="458"/>
        <v/>
      </c>
      <c r="M1804" s="3" t="str">
        <f t="shared" si="459"/>
        <v/>
      </c>
      <c r="N1804" s="64" t="str">
        <f t="shared" si="464"/>
        <v/>
      </c>
      <c r="O1804" s="3" t="str">
        <f>IF(I1804,IF(I1805,CONCATENATE(Y1804,O1805),Y1804),"")</f>
        <v/>
      </c>
      <c r="P1804" s="19" t="str">
        <f>IF(G1804,O1804,IF(D1804,Y1804,""))</f>
        <v/>
      </c>
      <c r="Q1804" s="23">
        <f>_xlfn.XLOOKUP(R1804,summary!C1:C36,summary!B1:B36)</f>
        <v>43448</v>
      </c>
      <c r="R1804" s="24" t="str">
        <f t="shared" si="460"/>
        <v>죽전1동</v>
      </c>
      <c r="S1804" s="24" t="str">
        <f>IF(J1804,Y1804,S1803)</f>
        <v>죽전12통</v>
      </c>
      <c r="T1804" s="24" t="str">
        <f>IF(J1804,P1805,T1803)</f>
        <v>(죽전동)</v>
      </c>
      <c r="U1804" s="24" t="str">
        <f t="shared" si="461"/>
        <v>죽전</v>
      </c>
      <c r="V1804" s="25">
        <f>IF(J1804,M1804,V1803)</f>
        <v>12</v>
      </c>
      <c r="W1804" s="25">
        <f t="shared" si="462"/>
        <v>6</v>
      </c>
      <c r="X1804" s="26"/>
      <c r="Y1804" s="7"/>
      <c r="Z1804" s="2" t="s">
        <v>108</v>
      </c>
      <c r="AA1804" s="2" t="s">
        <v>2083</v>
      </c>
      <c r="AB1804" s="5"/>
      <c r="AC1804" s="5"/>
      <c r="AD1804" s="5"/>
      <c r="AE1804" s="5"/>
      <c r="AF1804" s="5"/>
      <c r="AG1804" s="5"/>
    </row>
    <row r="1805" spans="1:33" ht="15.95" customHeight="1" x14ac:dyDescent="0.3">
      <c r="A1805" s="22" t="b">
        <f t="shared" si="451"/>
        <v>0</v>
      </c>
      <c r="B1805" s="22" t="b">
        <f t="shared" si="452"/>
        <v>0</v>
      </c>
      <c r="C1805" s="22" t="b">
        <f t="shared" si="453"/>
        <v>0</v>
      </c>
      <c r="D1805" s="22" t="b">
        <f t="shared" si="454"/>
        <v>0</v>
      </c>
      <c r="E1805" s="22" t="b">
        <f t="shared" si="455"/>
        <v>0</v>
      </c>
      <c r="F1805" s="22" t="b">
        <f t="shared" si="450"/>
        <v>0</v>
      </c>
      <c r="G1805" s="22" t="b">
        <f t="shared" si="449"/>
        <v>0</v>
      </c>
      <c r="H1805" s="22" t="b">
        <f t="shared" si="456"/>
        <v>0</v>
      </c>
      <c r="I1805" s="22" t="b">
        <f t="shared" si="463"/>
        <v>0</v>
      </c>
      <c r="J1805" s="22" t="b">
        <f t="shared" si="457"/>
        <v>0</v>
      </c>
      <c r="K1805" s="3" t="str">
        <f>IF(AND(J1805,RIGHT(Y1805)="통"),Y1805,"")</f>
        <v/>
      </c>
      <c r="L1805" s="3" t="str">
        <f t="shared" si="458"/>
        <v/>
      </c>
      <c r="M1805" s="3" t="str">
        <f t="shared" si="459"/>
        <v/>
      </c>
      <c r="N1805" s="64" t="str">
        <f t="shared" si="464"/>
        <v/>
      </c>
      <c r="O1805" s="3" t="str">
        <f>IF(I1805,IF(I1806,CONCATENATE(Y1805,O1806),Y1805),"")</f>
        <v/>
      </c>
      <c r="P1805" s="19" t="str">
        <f>IF(G1805,O1805,IF(D1805,Y1805,""))</f>
        <v/>
      </c>
      <c r="Q1805" s="23">
        <f>_xlfn.XLOOKUP(R1805,summary!C1:C36,summary!B1:B36)</f>
        <v>43448</v>
      </c>
      <c r="R1805" s="24" t="str">
        <f t="shared" si="460"/>
        <v>죽전1동</v>
      </c>
      <c r="S1805" s="24" t="str">
        <f>IF(J1805,Y1805,S1804)</f>
        <v>죽전12통</v>
      </c>
      <c r="T1805" s="24" t="str">
        <f>IF(J1805,P1806,T1804)</f>
        <v>(죽전동)</v>
      </c>
      <c r="U1805" s="24" t="str">
        <f t="shared" si="461"/>
        <v>죽전</v>
      </c>
      <c r="V1805" s="25">
        <f>IF(J1805,M1805,V1804)</f>
        <v>12</v>
      </c>
      <c r="W1805" s="25">
        <f t="shared" si="462"/>
        <v>7</v>
      </c>
      <c r="X1805" s="26"/>
      <c r="Y1805" s="7"/>
      <c r="Z1805" s="2" t="s">
        <v>110</v>
      </c>
      <c r="AA1805" s="2" t="s">
        <v>2084</v>
      </c>
      <c r="AB1805" s="5"/>
      <c r="AC1805" s="5"/>
      <c r="AD1805" s="5"/>
      <c r="AE1805" s="5"/>
      <c r="AF1805" s="5"/>
      <c r="AG1805" s="5"/>
    </row>
    <row r="1806" spans="1:33" ht="15.95" customHeight="1" x14ac:dyDescent="0.3">
      <c r="A1806" s="22" t="b">
        <f t="shared" si="451"/>
        <v>0</v>
      </c>
      <c r="B1806" s="22" t="b">
        <f t="shared" si="452"/>
        <v>0</v>
      </c>
      <c r="C1806" s="22" t="b">
        <f t="shared" si="453"/>
        <v>0</v>
      </c>
      <c r="D1806" s="22" t="b">
        <f t="shared" si="454"/>
        <v>0</v>
      </c>
      <c r="E1806" s="22" t="b">
        <f t="shared" si="455"/>
        <v>0</v>
      </c>
      <c r="F1806" s="22" t="b">
        <f t="shared" si="450"/>
        <v>0</v>
      </c>
      <c r="G1806" s="22" t="b">
        <f t="shared" si="449"/>
        <v>0</v>
      </c>
      <c r="H1806" s="22" t="b">
        <f t="shared" si="456"/>
        <v>0</v>
      </c>
      <c r="I1806" s="22" t="b">
        <f t="shared" si="463"/>
        <v>0</v>
      </c>
      <c r="J1806" s="22" t="b">
        <f t="shared" si="457"/>
        <v>0</v>
      </c>
      <c r="K1806" s="3" t="str">
        <f>IF(AND(J1806,RIGHT(Y1806)="통"),Y1806,"")</f>
        <v/>
      </c>
      <c r="L1806" s="3" t="str">
        <f t="shared" si="458"/>
        <v/>
      </c>
      <c r="M1806" s="3" t="str">
        <f t="shared" si="459"/>
        <v/>
      </c>
      <c r="N1806" s="64" t="str">
        <f t="shared" si="464"/>
        <v/>
      </c>
      <c r="O1806" s="3" t="str">
        <f>IF(I1806,IF(I1807,CONCATENATE(Y1806,O1807),Y1806),"")</f>
        <v/>
      </c>
      <c r="P1806" s="19" t="str">
        <f>IF(G1806,O1806,IF(D1806,Y1806,""))</f>
        <v/>
      </c>
      <c r="Q1806" s="23">
        <f>_xlfn.XLOOKUP(R1806,summary!C1:C36,summary!B1:B36)</f>
        <v>43448</v>
      </c>
      <c r="R1806" s="24" t="str">
        <f t="shared" si="460"/>
        <v>죽전1동</v>
      </c>
      <c r="S1806" s="24" t="str">
        <f>IF(J1806,Y1806,S1805)</f>
        <v>죽전12통</v>
      </c>
      <c r="T1806" s="24" t="str">
        <f>IF(J1806,P1807,T1805)</f>
        <v>(죽전동)</v>
      </c>
      <c r="U1806" s="24" t="str">
        <f t="shared" si="461"/>
        <v>죽전</v>
      </c>
      <c r="V1806" s="25">
        <f>IF(J1806,M1806,V1805)</f>
        <v>12</v>
      </c>
      <c r="W1806" s="25">
        <f t="shared" si="462"/>
        <v>8</v>
      </c>
      <c r="X1806" s="26"/>
      <c r="Y1806" s="7"/>
      <c r="Z1806" s="2" t="s">
        <v>112</v>
      </c>
      <c r="AA1806" s="2" t="s">
        <v>2085</v>
      </c>
      <c r="AB1806" s="5"/>
      <c r="AC1806" s="5"/>
      <c r="AD1806" s="5"/>
      <c r="AE1806" s="5"/>
      <c r="AF1806" s="5"/>
      <c r="AG1806" s="5"/>
    </row>
    <row r="1807" spans="1:33" ht="15.95" customHeight="1" x14ac:dyDescent="0.3">
      <c r="A1807" s="22" t="b">
        <f t="shared" si="451"/>
        <v>0</v>
      </c>
      <c r="B1807" s="22" t="b">
        <f t="shared" si="452"/>
        <v>0</v>
      </c>
      <c r="C1807" s="22" t="b">
        <f t="shared" si="453"/>
        <v>0</v>
      </c>
      <c r="D1807" s="22" t="b">
        <f t="shared" si="454"/>
        <v>0</v>
      </c>
      <c r="E1807" s="22" t="b">
        <f t="shared" si="455"/>
        <v>0</v>
      </c>
      <c r="F1807" s="22" t="b">
        <f t="shared" si="450"/>
        <v>0</v>
      </c>
      <c r="G1807" s="22" t="b">
        <f t="shared" si="449"/>
        <v>0</v>
      </c>
      <c r="H1807" s="22" t="b">
        <f t="shared" si="456"/>
        <v>0</v>
      </c>
      <c r="I1807" s="22" t="b">
        <f t="shared" si="463"/>
        <v>0</v>
      </c>
      <c r="J1807" s="22" t="b">
        <f t="shared" si="457"/>
        <v>0</v>
      </c>
      <c r="K1807" s="3" t="str">
        <f>IF(AND(J1807,RIGHT(Y1807)="통"),Y1807,"")</f>
        <v/>
      </c>
      <c r="L1807" s="3" t="str">
        <f t="shared" si="458"/>
        <v/>
      </c>
      <c r="M1807" s="3" t="str">
        <f t="shared" si="459"/>
        <v/>
      </c>
      <c r="N1807" s="64" t="str">
        <f t="shared" si="464"/>
        <v/>
      </c>
      <c r="O1807" s="3" t="str">
        <f>IF(I1807,IF(I1808,CONCATENATE(Y1807,O1808),Y1807),"")</f>
        <v/>
      </c>
      <c r="P1807" s="19" t="str">
        <f>IF(G1807,O1807,IF(D1807,Y1807,""))</f>
        <v/>
      </c>
      <c r="Q1807" s="23">
        <f>_xlfn.XLOOKUP(R1807,summary!C1:C36,summary!B1:B36)</f>
        <v>43448</v>
      </c>
      <c r="R1807" s="24" t="str">
        <f t="shared" si="460"/>
        <v>죽전1동</v>
      </c>
      <c r="S1807" s="24" t="str">
        <f>IF(J1807,Y1807,S1806)</f>
        <v>죽전12통</v>
      </c>
      <c r="T1807" s="24" t="str">
        <f>IF(J1807,P1808,T1806)</f>
        <v>(죽전동)</v>
      </c>
      <c r="U1807" s="24" t="str">
        <f t="shared" si="461"/>
        <v>죽전</v>
      </c>
      <c r="V1807" s="25">
        <f>IF(J1807,M1807,V1806)</f>
        <v>12</v>
      </c>
      <c r="W1807" s="25">
        <f t="shared" si="462"/>
        <v>9</v>
      </c>
      <c r="X1807" s="26"/>
      <c r="Y1807" s="7"/>
      <c r="Z1807" s="2" t="s">
        <v>114</v>
      </c>
      <c r="AA1807" s="2" t="s">
        <v>2086</v>
      </c>
      <c r="AB1807" s="5"/>
      <c r="AC1807" s="5"/>
      <c r="AD1807" s="5"/>
      <c r="AE1807" s="5"/>
      <c r="AF1807" s="5"/>
      <c r="AG1807" s="5"/>
    </row>
    <row r="1808" spans="1:33" ht="15.95" customHeight="1" x14ac:dyDescent="0.3">
      <c r="A1808" s="22" t="b">
        <f t="shared" si="451"/>
        <v>0</v>
      </c>
      <c r="B1808" s="22" t="b">
        <f t="shared" si="452"/>
        <v>0</v>
      </c>
      <c r="C1808" s="22" t="b">
        <f t="shared" si="453"/>
        <v>0</v>
      </c>
      <c r="D1808" s="22" t="b">
        <f t="shared" si="454"/>
        <v>0</v>
      </c>
      <c r="E1808" s="22" t="b">
        <f t="shared" si="455"/>
        <v>0</v>
      </c>
      <c r="F1808" s="22" t="b">
        <f t="shared" si="450"/>
        <v>0</v>
      </c>
      <c r="G1808" s="22" t="b">
        <f t="shared" si="449"/>
        <v>0</v>
      </c>
      <c r="H1808" s="22" t="b">
        <f t="shared" si="456"/>
        <v>0</v>
      </c>
      <c r="I1808" s="22" t="b">
        <f t="shared" si="463"/>
        <v>0</v>
      </c>
      <c r="J1808" s="22" t="b">
        <f t="shared" si="457"/>
        <v>0</v>
      </c>
      <c r="K1808" s="3" t="str">
        <f>IF(AND(J1808,RIGHT(Y1808)="통"),Y1808,"")</f>
        <v/>
      </c>
      <c r="L1808" s="3" t="str">
        <f t="shared" si="458"/>
        <v/>
      </c>
      <c r="M1808" s="3" t="str">
        <f t="shared" si="459"/>
        <v/>
      </c>
      <c r="N1808" s="64" t="str">
        <f t="shared" si="464"/>
        <v/>
      </c>
      <c r="O1808" s="3" t="str">
        <f>IF(I1808,IF(I1809,CONCATENATE(Y1808,O1809),Y1808),"")</f>
        <v/>
      </c>
      <c r="P1808" s="19" t="str">
        <f>IF(G1808,O1808,IF(D1808,Y1808,""))</f>
        <v/>
      </c>
      <c r="Q1808" s="23">
        <f>_xlfn.XLOOKUP(R1808,summary!C1:C36,summary!B1:B36)</f>
        <v>43448</v>
      </c>
      <c r="R1808" s="24" t="str">
        <f t="shared" si="460"/>
        <v>죽전1동</v>
      </c>
      <c r="S1808" s="24" t="str">
        <f>IF(J1808,Y1808,S1807)</f>
        <v>죽전12통</v>
      </c>
      <c r="T1808" s="24" t="str">
        <f>IF(J1808,P1809,T1807)</f>
        <v>(죽전동)</v>
      </c>
      <c r="U1808" s="24" t="str">
        <f t="shared" si="461"/>
        <v>죽전</v>
      </c>
      <c r="V1808" s="25">
        <f>IF(J1808,M1808,V1807)</f>
        <v>12</v>
      </c>
      <c r="W1808" s="25">
        <f t="shared" si="462"/>
        <v>10</v>
      </c>
      <c r="X1808" s="26"/>
      <c r="Y1808" s="7"/>
      <c r="Z1808" s="2" t="s">
        <v>116</v>
      </c>
      <c r="AA1808" s="2" t="s">
        <v>2087</v>
      </c>
      <c r="AB1808" s="5"/>
      <c r="AC1808" s="5"/>
      <c r="AD1808" s="5"/>
      <c r="AE1808" s="5"/>
      <c r="AF1808" s="5"/>
      <c r="AG1808" s="5"/>
    </row>
    <row r="1809" spans="1:33" ht="15.95" customHeight="1" x14ac:dyDescent="0.3">
      <c r="A1809" s="22" t="b">
        <f t="shared" si="451"/>
        <v>0</v>
      </c>
      <c r="B1809" s="22" t="b">
        <f t="shared" si="452"/>
        <v>0</v>
      </c>
      <c r="C1809" s="22" t="b">
        <f t="shared" si="453"/>
        <v>0</v>
      </c>
      <c r="D1809" s="22" t="b">
        <f t="shared" si="454"/>
        <v>0</v>
      </c>
      <c r="E1809" s="22" t="b">
        <f t="shared" si="455"/>
        <v>0</v>
      </c>
      <c r="F1809" s="22" t="b">
        <f t="shared" si="450"/>
        <v>0</v>
      </c>
      <c r="G1809" s="22" t="b">
        <f t="shared" si="449"/>
        <v>0</v>
      </c>
      <c r="H1809" s="22" t="b">
        <f t="shared" si="456"/>
        <v>0</v>
      </c>
      <c r="I1809" s="22" t="b">
        <f t="shared" si="463"/>
        <v>0</v>
      </c>
      <c r="J1809" s="22" t="b">
        <f t="shared" si="457"/>
        <v>0</v>
      </c>
      <c r="K1809" s="3" t="str">
        <f>IF(AND(J1809,RIGHT(Y1809)="통"),Y1809,"")</f>
        <v/>
      </c>
      <c r="L1809" s="3" t="str">
        <f t="shared" si="458"/>
        <v/>
      </c>
      <c r="M1809" s="3" t="str">
        <f t="shared" si="459"/>
        <v/>
      </c>
      <c r="N1809" s="64" t="str">
        <f t="shared" si="464"/>
        <v/>
      </c>
      <c r="O1809" s="3" t="str">
        <f>IF(I1809,IF(I1810,CONCATENATE(Y1809,O1810),Y1809),"")</f>
        <v/>
      </c>
      <c r="P1809" s="19" t="str">
        <f>IF(G1809,O1809,IF(D1809,Y1809,""))</f>
        <v/>
      </c>
      <c r="Q1809" s="23">
        <f>_xlfn.XLOOKUP(R1809,summary!C1:C36,summary!B1:B36)</f>
        <v>43448</v>
      </c>
      <c r="R1809" s="24" t="str">
        <f t="shared" si="460"/>
        <v>죽전1동</v>
      </c>
      <c r="S1809" s="24" t="str">
        <f>IF(J1809,Y1809,S1808)</f>
        <v>죽전12통</v>
      </c>
      <c r="T1809" s="24" t="str">
        <f>IF(J1809,P1810,T1808)</f>
        <v>(죽전동)</v>
      </c>
      <c r="U1809" s="24" t="str">
        <f t="shared" si="461"/>
        <v>죽전</v>
      </c>
      <c r="V1809" s="25">
        <f>IF(J1809,M1809,V1808)</f>
        <v>12</v>
      </c>
      <c r="W1809" s="25">
        <f t="shared" si="462"/>
        <v>11</v>
      </c>
      <c r="X1809" s="26"/>
      <c r="Y1809" s="7"/>
      <c r="Z1809" s="2" t="s">
        <v>118</v>
      </c>
      <c r="AA1809" s="2" t="s">
        <v>2088</v>
      </c>
      <c r="AB1809" s="5"/>
      <c r="AC1809" s="5"/>
      <c r="AD1809" s="5"/>
      <c r="AE1809" s="5"/>
      <c r="AF1809" s="5"/>
      <c r="AG1809" s="5"/>
    </row>
    <row r="1810" spans="1:33" ht="15.95" customHeight="1" x14ac:dyDescent="0.3">
      <c r="A1810" s="22" t="b">
        <f t="shared" si="451"/>
        <v>1</v>
      </c>
      <c r="B1810" s="22" t="b">
        <f t="shared" si="452"/>
        <v>0</v>
      </c>
      <c r="C1810" s="22" t="b">
        <f t="shared" si="453"/>
        <v>0</v>
      </c>
      <c r="D1810" s="22" t="b">
        <f t="shared" si="454"/>
        <v>0</v>
      </c>
      <c r="E1810" s="22" t="b">
        <f t="shared" si="455"/>
        <v>0</v>
      </c>
      <c r="F1810" s="22" t="b">
        <f t="shared" si="450"/>
        <v>0</v>
      </c>
      <c r="G1810" s="22" t="b">
        <f t="shared" si="449"/>
        <v>0</v>
      </c>
      <c r="H1810" s="22" t="b">
        <f t="shared" si="456"/>
        <v>0</v>
      </c>
      <c r="I1810" s="22" t="b">
        <f t="shared" si="463"/>
        <v>0</v>
      </c>
      <c r="J1810" s="22" t="b">
        <f t="shared" si="457"/>
        <v>1</v>
      </c>
      <c r="K1810" s="3" t="str">
        <f>IF(AND(J1810,RIGHT(Y1810)="통"),Y1810,"")</f>
        <v>죽전13통</v>
      </c>
      <c r="L1810" s="3" t="str">
        <f t="shared" si="458"/>
        <v>13</v>
      </c>
      <c r="M1810" s="22">
        <f t="shared" si="459"/>
        <v>13</v>
      </c>
      <c r="N1810" s="64" t="str">
        <f t="shared" si="464"/>
        <v>죽전</v>
      </c>
      <c r="O1810" s="3" t="str">
        <f>IF(I1810,IF(I1811,CONCATENATE(Y1810,O1811),Y1810),"")</f>
        <v/>
      </c>
      <c r="P1810" s="19" t="str">
        <f>IF(G1810,O1810,IF(D1810,Y1810,""))</f>
        <v/>
      </c>
      <c r="Q1810" s="23">
        <f>_xlfn.XLOOKUP(R1810,summary!C1:C36,summary!B1:B36)</f>
        <v>43448</v>
      </c>
      <c r="R1810" s="24" t="str">
        <f t="shared" si="460"/>
        <v>죽전1동</v>
      </c>
      <c r="S1810" s="24" t="str">
        <f>IF(J1810,Y1810,S1809)</f>
        <v>죽전13통</v>
      </c>
      <c r="T1810" s="24" t="str">
        <f>IF(J1810,P1811,T1809)</f>
        <v>(죽전동)</v>
      </c>
      <c r="U1810" s="24" t="str">
        <f t="shared" si="461"/>
        <v>죽전</v>
      </c>
      <c r="V1810" s="25">
        <f>IF(J1810,M1810,V1809)</f>
        <v>13</v>
      </c>
      <c r="W1810" s="25">
        <f t="shared" si="462"/>
        <v>1</v>
      </c>
      <c r="X1810" s="26"/>
      <c r="Y1810" s="2" t="s">
        <v>2089</v>
      </c>
      <c r="Z1810" s="2" t="s">
        <v>79</v>
      </c>
      <c r="AA1810" s="2" t="s">
        <v>2090</v>
      </c>
      <c r="AB1810" s="5"/>
      <c r="AC1810" s="5"/>
      <c r="AD1810" s="5"/>
      <c r="AE1810" s="5"/>
      <c r="AF1810" s="5"/>
      <c r="AG1810" s="5"/>
    </row>
    <row r="1811" spans="1:33" ht="15.95" customHeight="1" x14ac:dyDescent="0.3">
      <c r="A1811" s="22" t="b">
        <f t="shared" si="451"/>
        <v>1</v>
      </c>
      <c r="B1811" s="22" t="b">
        <f t="shared" si="452"/>
        <v>1</v>
      </c>
      <c r="C1811" s="22" t="b">
        <f t="shared" si="453"/>
        <v>1</v>
      </c>
      <c r="D1811" s="22" t="b">
        <f t="shared" si="454"/>
        <v>1</v>
      </c>
      <c r="E1811" s="22" t="b">
        <f t="shared" si="455"/>
        <v>1</v>
      </c>
      <c r="F1811" s="22" t="b">
        <f t="shared" si="450"/>
        <v>0</v>
      </c>
      <c r="G1811" s="22" t="b">
        <f t="shared" si="449"/>
        <v>0</v>
      </c>
      <c r="H1811" s="22" t="b">
        <f t="shared" si="456"/>
        <v>0</v>
      </c>
      <c r="I1811" s="22" t="b">
        <f t="shared" si="463"/>
        <v>0</v>
      </c>
      <c r="J1811" s="22" t="b">
        <f t="shared" si="457"/>
        <v>0</v>
      </c>
      <c r="K1811" s="3" t="str">
        <f>IF(AND(J1811,RIGHT(Y1811)="통"),Y1811,"")</f>
        <v/>
      </c>
      <c r="L1811" s="3" t="str">
        <f t="shared" si="458"/>
        <v/>
      </c>
      <c r="M1811" s="3" t="str">
        <f t="shared" si="459"/>
        <v/>
      </c>
      <c r="N1811" s="64" t="str">
        <f t="shared" si="464"/>
        <v/>
      </c>
      <c r="O1811" s="3" t="str">
        <f>IF(I1811,IF(I1812,CONCATENATE(Y1811,O1812),Y1811),"")</f>
        <v/>
      </c>
      <c r="P1811" s="19" t="str">
        <f>IF(G1811,O1811,IF(D1811,Y1811,""))</f>
        <v>(죽전동)</v>
      </c>
      <c r="Q1811" s="23">
        <f>_xlfn.XLOOKUP(R1811,summary!C1:C36,summary!B1:B36)</f>
        <v>43448</v>
      </c>
      <c r="R1811" s="24" t="str">
        <f t="shared" si="460"/>
        <v>죽전1동</v>
      </c>
      <c r="S1811" s="24" t="str">
        <f>IF(J1811,Y1811,S1810)</f>
        <v>죽전13통</v>
      </c>
      <c r="T1811" s="24" t="str">
        <f>IF(J1811,P1812,T1810)</f>
        <v>(죽전동)</v>
      </c>
      <c r="U1811" s="24" t="str">
        <f t="shared" si="461"/>
        <v>죽전</v>
      </c>
      <c r="V1811" s="25">
        <f>IF(J1811,M1811,V1810)</f>
        <v>13</v>
      </c>
      <c r="W1811" s="25">
        <f t="shared" si="462"/>
        <v>2</v>
      </c>
      <c r="X1811" s="26"/>
      <c r="Y1811" s="2" t="s">
        <v>1992</v>
      </c>
      <c r="Z1811" s="2" t="s">
        <v>81</v>
      </c>
      <c r="AA1811" s="2" t="s">
        <v>2091</v>
      </c>
      <c r="AB1811" s="5"/>
      <c r="AC1811" s="5"/>
      <c r="AD1811" s="5"/>
      <c r="AE1811" s="5"/>
      <c r="AF1811" s="5"/>
      <c r="AG1811" s="5"/>
    </row>
    <row r="1812" spans="1:33" ht="15.95" customHeight="1" x14ac:dyDescent="0.3">
      <c r="A1812" s="22" t="b">
        <f t="shared" si="451"/>
        <v>0</v>
      </c>
      <c r="B1812" s="22" t="b">
        <f t="shared" si="452"/>
        <v>0</v>
      </c>
      <c r="C1812" s="22" t="b">
        <f t="shared" si="453"/>
        <v>0</v>
      </c>
      <c r="D1812" s="22" t="b">
        <f t="shared" si="454"/>
        <v>0</v>
      </c>
      <c r="E1812" s="22" t="b">
        <f t="shared" si="455"/>
        <v>0</v>
      </c>
      <c r="F1812" s="22" t="b">
        <f t="shared" si="450"/>
        <v>0</v>
      </c>
      <c r="G1812" s="22" t="b">
        <f t="shared" si="449"/>
        <v>0</v>
      </c>
      <c r="H1812" s="22" t="b">
        <f t="shared" si="456"/>
        <v>0</v>
      </c>
      <c r="I1812" s="22" t="b">
        <f t="shared" si="463"/>
        <v>0</v>
      </c>
      <c r="J1812" s="22" t="b">
        <f t="shared" si="457"/>
        <v>0</v>
      </c>
      <c r="K1812" s="3" t="str">
        <f>IF(AND(J1812,RIGHT(Y1812)="통"),Y1812,"")</f>
        <v/>
      </c>
      <c r="L1812" s="3" t="str">
        <f t="shared" si="458"/>
        <v/>
      </c>
      <c r="M1812" s="3" t="str">
        <f t="shared" si="459"/>
        <v/>
      </c>
      <c r="N1812" s="64" t="str">
        <f t="shared" si="464"/>
        <v/>
      </c>
      <c r="O1812" s="3" t="str">
        <f>IF(I1812,IF(I1813,CONCATENATE(Y1812,O1813),Y1812),"")</f>
        <v/>
      </c>
      <c r="P1812" s="19" t="str">
        <f>IF(G1812,O1812,IF(D1812,Y1812,""))</f>
        <v/>
      </c>
      <c r="Q1812" s="23">
        <f>_xlfn.XLOOKUP(R1812,summary!C1:C36,summary!B1:B36)</f>
        <v>43448</v>
      </c>
      <c r="R1812" s="24" t="str">
        <f t="shared" si="460"/>
        <v>죽전1동</v>
      </c>
      <c r="S1812" s="24" t="str">
        <f>IF(J1812,Y1812,S1811)</f>
        <v>죽전13통</v>
      </c>
      <c r="T1812" s="24" t="str">
        <f>IF(J1812,P1813,T1811)</f>
        <v>(죽전동)</v>
      </c>
      <c r="U1812" s="24" t="str">
        <f t="shared" si="461"/>
        <v>죽전</v>
      </c>
      <c r="V1812" s="25">
        <f>IF(J1812,M1812,V1811)</f>
        <v>13</v>
      </c>
      <c r="W1812" s="25">
        <f t="shared" si="462"/>
        <v>3</v>
      </c>
      <c r="X1812" s="26"/>
      <c r="Y1812" s="7"/>
      <c r="Z1812" s="2" t="s">
        <v>83</v>
      </c>
      <c r="AA1812" s="2" t="s">
        <v>2092</v>
      </c>
      <c r="AB1812" s="5"/>
      <c r="AC1812" s="5"/>
      <c r="AD1812" s="5"/>
      <c r="AE1812" s="5"/>
      <c r="AF1812" s="5"/>
      <c r="AG1812" s="5"/>
    </row>
    <row r="1813" spans="1:33" ht="15.95" customHeight="1" x14ac:dyDescent="0.3">
      <c r="A1813" s="22" t="b">
        <f t="shared" si="451"/>
        <v>0</v>
      </c>
      <c r="B1813" s="22" t="b">
        <f t="shared" si="452"/>
        <v>0</v>
      </c>
      <c r="C1813" s="22" t="b">
        <f t="shared" si="453"/>
        <v>0</v>
      </c>
      <c r="D1813" s="22" t="b">
        <f t="shared" si="454"/>
        <v>0</v>
      </c>
      <c r="E1813" s="22" t="b">
        <f t="shared" si="455"/>
        <v>0</v>
      </c>
      <c r="F1813" s="22" t="b">
        <f t="shared" si="450"/>
        <v>0</v>
      </c>
      <c r="G1813" s="22" t="b">
        <f t="shared" si="449"/>
        <v>0</v>
      </c>
      <c r="H1813" s="22" t="b">
        <f t="shared" si="456"/>
        <v>0</v>
      </c>
      <c r="I1813" s="22" t="b">
        <f t="shared" si="463"/>
        <v>0</v>
      </c>
      <c r="J1813" s="22" t="b">
        <f t="shared" si="457"/>
        <v>0</v>
      </c>
      <c r="K1813" s="3" t="str">
        <f>IF(AND(J1813,RIGHT(Y1813)="통"),Y1813,"")</f>
        <v/>
      </c>
      <c r="L1813" s="3" t="str">
        <f t="shared" si="458"/>
        <v/>
      </c>
      <c r="M1813" s="3" t="str">
        <f t="shared" si="459"/>
        <v/>
      </c>
      <c r="N1813" s="64" t="str">
        <f t="shared" si="464"/>
        <v/>
      </c>
      <c r="O1813" s="3" t="str">
        <f>IF(I1813,IF(I1814,CONCATENATE(Y1813,O1814),Y1813),"")</f>
        <v/>
      </c>
      <c r="P1813" s="19" t="str">
        <f>IF(G1813,O1813,IF(D1813,Y1813,""))</f>
        <v/>
      </c>
      <c r="Q1813" s="23">
        <f>_xlfn.XLOOKUP(R1813,summary!C1:C36,summary!B1:B36)</f>
        <v>43448</v>
      </c>
      <c r="R1813" s="24" t="str">
        <f t="shared" si="460"/>
        <v>죽전1동</v>
      </c>
      <c r="S1813" s="24" t="str">
        <f>IF(J1813,Y1813,S1812)</f>
        <v>죽전13통</v>
      </c>
      <c r="T1813" s="24" t="str">
        <f>IF(J1813,P1814,T1812)</f>
        <v>(죽전동)</v>
      </c>
      <c r="U1813" s="24" t="str">
        <f t="shared" si="461"/>
        <v>죽전</v>
      </c>
      <c r="V1813" s="25">
        <f>IF(J1813,M1813,V1812)</f>
        <v>13</v>
      </c>
      <c r="W1813" s="25">
        <f t="shared" si="462"/>
        <v>4</v>
      </c>
      <c r="X1813" s="26"/>
      <c r="Y1813" s="7"/>
      <c r="Z1813" s="2" t="s">
        <v>90</v>
      </c>
      <c r="AA1813" s="2" t="s">
        <v>2093</v>
      </c>
      <c r="AB1813" s="5"/>
      <c r="AC1813" s="5"/>
      <c r="AD1813" s="5"/>
      <c r="AE1813" s="5"/>
      <c r="AF1813" s="5"/>
      <c r="AG1813" s="5"/>
    </row>
    <row r="1814" spans="1:33" ht="15.95" customHeight="1" x14ac:dyDescent="0.3">
      <c r="A1814" s="22" t="b">
        <f t="shared" si="451"/>
        <v>0</v>
      </c>
      <c r="B1814" s="22" t="b">
        <f t="shared" si="452"/>
        <v>0</v>
      </c>
      <c r="C1814" s="22" t="b">
        <f t="shared" si="453"/>
        <v>0</v>
      </c>
      <c r="D1814" s="22" t="b">
        <f t="shared" si="454"/>
        <v>0</v>
      </c>
      <c r="E1814" s="22" t="b">
        <f t="shared" si="455"/>
        <v>0</v>
      </c>
      <c r="F1814" s="22" t="b">
        <f t="shared" si="450"/>
        <v>0</v>
      </c>
      <c r="G1814" s="22" t="b">
        <f t="shared" si="449"/>
        <v>0</v>
      </c>
      <c r="H1814" s="22" t="b">
        <f t="shared" si="456"/>
        <v>0</v>
      </c>
      <c r="I1814" s="22" t="b">
        <f t="shared" si="463"/>
        <v>0</v>
      </c>
      <c r="J1814" s="22" t="b">
        <f t="shared" si="457"/>
        <v>0</v>
      </c>
      <c r="K1814" s="3" t="str">
        <f>IF(AND(J1814,RIGHT(Y1814)="통"),Y1814,"")</f>
        <v/>
      </c>
      <c r="L1814" s="3" t="str">
        <f t="shared" si="458"/>
        <v/>
      </c>
      <c r="M1814" s="3" t="str">
        <f t="shared" si="459"/>
        <v/>
      </c>
      <c r="N1814" s="64" t="str">
        <f t="shared" si="464"/>
        <v/>
      </c>
      <c r="O1814" s="3" t="str">
        <f>IF(I1814,IF(I1815,CONCATENATE(Y1814,O1815),Y1814),"")</f>
        <v/>
      </c>
      <c r="P1814" s="19" t="str">
        <f>IF(G1814,O1814,IF(D1814,Y1814,""))</f>
        <v/>
      </c>
      <c r="Q1814" s="23">
        <f>_xlfn.XLOOKUP(R1814,summary!C1:C36,summary!B1:B36)</f>
        <v>43448</v>
      </c>
      <c r="R1814" s="24" t="str">
        <f t="shared" si="460"/>
        <v>죽전1동</v>
      </c>
      <c r="S1814" s="24" t="str">
        <f>IF(J1814,Y1814,S1813)</f>
        <v>죽전13통</v>
      </c>
      <c r="T1814" s="24" t="str">
        <f>IF(J1814,P1815,T1813)</f>
        <v>(죽전동)</v>
      </c>
      <c r="U1814" s="24" t="str">
        <f t="shared" si="461"/>
        <v>죽전</v>
      </c>
      <c r="V1814" s="25">
        <f>IF(J1814,M1814,V1813)</f>
        <v>13</v>
      </c>
      <c r="W1814" s="25">
        <f t="shared" si="462"/>
        <v>5</v>
      </c>
      <c r="X1814" s="26"/>
      <c r="Y1814" s="7"/>
      <c r="Z1814" s="2" t="s">
        <v>106</v>
      </c>
      <c r="AA1814" s="2" t="s">
        <v>2094</v>
      </c>
      <c r="AB1814" s="5"/>
      <c r="AC1814" s="5"/>
      <c r="AD1814" s="5"/>
      <c r="AE1814" s="5"/>
      <c r="AF1814" s="5"/>
      <c r="AG1814" s="5"/>
    </row>
    <row r="1815" spans="1:33" ht="15.95" customHeight="1" x14ac:dyDescent="0.3">
      <c r="A1815" s="22" t="b">
        <f t="shared" si="451"/>
        <v>0</v>
      </c>
      <c r="B1815" s="22" t="b">
        <f t="shared" si="452"/>
        <v>0</v>
      </c>
      <c r="C1815" s="22" t="b">
        <f t="shared" si="453"/>
        <v>0</v>
      </c>
      <c r="D1815" s="22" t="b">
        <f t="shared" si="454"/>
        <v>0</v>
      </c>
      <c r="E1815" s="22" t="b">
        <f t="shared" si="455"/>
        <v>0</v>
      </c>
      <c r="F1815" s="22" t="b">
        <f t="shared" si="450"/>
        <v>0</v>
      </c>
      <c r="G1815" s="22" t="b">
        <f t="shared" si="449"/>
        <v>0</v>
      </c>
      <c r="H1815" s="22" t="b">
        <f t="shared" si="456"/>
        <v>0</v>
      </c>
      <c r="I1815" s="22" t="b">
        <f t="shared" si="463"/>
        <v>0</v>
      </c>
      <c r="J1815" s="22" t="b">
        <f t="shared" si="457"/>
        <v>0</v>
      </c>
      <c r="K1815" s="3" t="str">
        <f>IF(AND(J1815,RIGHT(Y1815)="통"),Y1815,"")</f>
        <v/>
      </c>
      <c r="L1815" s="3" t="str">
        <f t="shared" si="458"/>
        <v/>
      </c>
      <c r="M1815" s="3" t="str">
        <f t="shared" si="459"/>
        <v/>
      </c>
      <c r="N1815" s="64" t="str">
        <f t="shared" si="464"/>
        <v/>
      </c>
      <c r="O1815" s="3" t="str">
        <f>IF(I1815,IF(I1816,CONCATENATE(Y1815,O1816),Y1815),"")</f>
        <v/>
      </c>
      <c r="P1815" s="19" t="str">
        <f>IF(G1815,O1815,IF(D1815,Y1815,""))</f>
        <v/>
      </c>
      <c r="Q1815" s="23">
        <f>_xlfn.XLOOKUP(R1815,summary!C1:C36,summary!B1:B36)</f>
        <v>43448</v>
      </c>
      <c r="R1815" s="24" t="str">
        <f t="shared" si="460"/>
        <v>죽전1동</v>
      </c>
      <c r="S1815" s="24" t="str">
        <f>IF(J1815,Y1815,S1814)</f>
        <v>죽전13통</v>
      </c>
      <c r="T1815" s="24" t="str">
        <f>IF(J1815,P1816,T1814)</f>
        <v>(죽전동)</v>
      </c>
      <c r="U1815" s="24" t="str">
        <f t="shared" si="461"/>
        <v>죽전</v>
      </c>
      <c r="V1815" s="25">
        <f>IF(J1815,M1815,V1814)</f>
        <v>13</v>
      </c>
      <c r="W1815" s="25">
        <f t="shared" si="462"/>
        <v>6</v>
      </c>
      <c r="X1815" s="26"/>
      <c r="Y1815" s="7"/>
      <c r="Z1815" s="2" t="s">
        <v>108</v>
      </c>
      <c r="AA1815" s="2" t="s">
        <v>2095</v>
      </c>
      <c r="AB1815" s="5"/>
      <c r="AC1815" s="5"/>
      <c r="AD1815" s="5"/>
      <c r="AE1815" s="5"/>
      <c r="AF1815" s="5"/>
      <c r="AG1815" s="5"/>
    </row>
    <row r="1816" spans="1:33" ht="15.95" customHeight="1" x14ac:dyDescent="0.3">
      <c r="A1816" s="22" t="b">
        <f t="shared" si="451"/>
        <v>0</v>
      </c>
      <c r="B1816" s="22" t="b">
        <f t="shared" si="452"/>
        <v>0</v>
      </c>
      <c r="C1816" s="22" t="b">
        <f t="shared" si="453"/>
        <v>0</v>
      </c>
      <c r="D1816" s="22" t="b">
        <f t="shared" si="454"/>
        <v>0</v>
      </c>
      <c r="E1816" s="22" t="b">
        <f t="shared" si="455"/>
        <v>0</v>
      </c>
      <c r="F1816" s="22" t="b">
        <f t="shared" si="450"/>
        <v>0</v>
      </c>
      <c r="G1816" s="22" t="b">
        <f t="shared" si="449"/>
        <v>0</v>
      </c>
      <c r="H1816" s="22" t="b">
        <f t="shared" si="456"/>
        <v>0</v>
      </c>
      <c r="I1816" s="22" t="b">
        <f t="shared" si="463"/>
        <v>0</v>
      </c>
      <c r="J1816" s="22" t="b">
        <f t="shared" si="457"/>
        <v>0</v>
      </c>
      <c r="K1816" s="3" t="str">
        <f>IF(AND(J1816,RIGHT(Y1816)="통"),Y1816,"")</f>
        <v/>
      </c>
      <c r="L1816" s="3" t="str">
        <f t="shared" si="458"/>
        <v/>
      </c>
      <c r="M1816" s="3" t="str">
        <f t="shared" si="459"/>
        <v/>
      </c>
      <c r="N1816" s="64" t="str">
        <f t="shared" si="464"/>
        <v/>
      </c>
      <c r="O1816" s="3" t="str">
        <f>IF(I1816,IF(I1817,CONCATENATE(Y1816,O1817),Y1816),"")</f>
        <v/>
      </c>
      <c r="P1816" s="19" t="str">
        <f>IF(G1816,O1816,IF(D1816,Y1816,""))</f>
        <v/>
      </c>
      <c r="Q1816" s="23">
        <f>_xlfn.XLOOKUP(R1816,summary!C1:C36,summary!B1:B36)</f>
        <v>43448</v>
      </c>
      <c r="R1816" s="24" t="str">
        <f t="shared" si="460"/>
        <v>죽전1동</v>
      </c>
      <c r="S1816" s="24" t="str">
        <f>IF(J1816,Y1816,S1815)</f>
        <v>죽전13통</v>
      </c>
      <c r="T1816" s="24" t="str">
        <f>IF(J1816,P1817,T1815)</f>
        <v>(죽전동)</v>
      </c>
      <c r="U1816" s="24" t="str">
        <f t="shared" si="461"/>
        <v>죽전</v>
      </c>
      <c r="V1816" s="25">
        <f>IF(J1816,M1816,V1815)</f>
        <v>13</v>
      </c>
      <c r="W1816" s="25">
        <f t="shared" si="462"/>
        <v>7</v>
      </c>
      <c r="X1816" s="26"/>
      <c r="Y1816" s="7"/>
      <c r="Z1816" s="2" t="s">
        <v>110</v>
      </c>
      <c r="AA1816" s="2" t="s">
        <v>2096</v>
      </c>
      <c r="AB1816" s="5"/>
      <c r="AC1816" s="5"/>
      <c r="AD1816" s="5"/>
      <c r="AE1816" s="5"/>
      <c r="AF1816" s="5"/>
      <c r="AG1816" s="5"/>
    </row>
    <row r="1817" spans="1:33" ht="15.95" customHeight="1" x14ac:dyDescent="0.3">
      <c r="A1817" s="22" t="b">
        <f t="shared" si="451"/>
        <v>0</v>
      </c>
      <c r="B1817" s="22" t="b">
        <f t="shared" si="452"/>
        <v>0</v>
      </c>
      <c r="C1817" s="22" t="b">
        <f t="shared" si="453"/>
        <v>0</v>
      </c>
      <c r="D1817" s="22" t="b">
        <f t="shared" si="454"/>
        <v>0</v>
      </c>
      <c r="E1817" s="22" t="b">
        <f t="shared" si="455"/>
        <v>0</v>
      </c>
      <c r="F1817" s="22" t="b">
        <f t="shared" si="450"/>
        <v>0</v>
      </c>
      <c r="G1817" s="22" t="b">
        <f t="shared" si="449"/>
        <v>0</v>
      </c>
      <c r="H1817" s="22" t="b">
        <f t="shared" si="456"/>
        <v>0</v>
      </c>
      <c r="I1817" s="22" t="b">
        <f t="shared" si="463"/>
        <v>0</v>
      </c>
      <c r="J1817" s="22" t="b">
        <f t="shared" si="457"/>
        <v>0</v>
      </c>
      <c r="K1817" s="3" t="str">
        <f>IF(AND(J1817,RIGHT(Y1817)="통"),Y1817,"")</f>
        <v/>
      </c>
      <c r="L1817" s="3" t="str">
        <f t="shared" si="458"/>
        <v/>
      </c>
      <c r="M1817" s="3" t="str">
        <f t="shared" si="459"/>
        <v/>
      </c>
      <c r="N1817" s="64" t="str">
        <f t="shared" si="464"/>
        <v/>
      </c>
      <c r="O1817" s="3" t="str">
        <f>IF(I1817,IF(I1818,CONCATENATE(Y1817,O1818),Y1817),"")</f>
        <v/>
      </c>
      <c r="P1817" s="19" t="str">
        <f>IF(G1817,O1817,IF(D1817,Y1817,""))</f>
        <v/>
      </c>
      <c r="Q1817" s="23">
        <f>_xlfn.XLOOKUP(R1817,summary!C1:C36,summary!B1:B36)</f>
        <v>43448</v>
      </c>
      <c r="R1817" s="24" t="str">
        <f t="shared" si="460"/>
        <v>죽전1동</v>
      </c>
      <c r="S1817" s="24" t="str">
        <f>IF(J1817,Y1817,S1816)</f>
        <v>죽전13통</v>
      </c>
      <c r="T1817" s="24" t="str">
        <f>IF(J1817,P1818,T1816)</f>
        <v>(죽전동)</v>
      </c>
      <c r="U1817" s="24" t="str">
        <f t="shared" si="461"/>
        <v>죽전</v>
      </c>
      <c r="V1817" s="25">
        <f>IF(J1817,M1817,V1816)</f>
        <v>13</v>
      </c>
      <c r="W1817" s="25">
        <f t="shared" si="462"/>
        <v>8</v>
      </c>
      <c r="X1817" s="26"/>
      <c r="Y1817" s="7"/>
      <c r="Z1817" s="2" t="s">
        <v>112</v>
      </c>
      <c r="AA1817" s="2" t="s">
        <v>2097</v>
      </c>
      <c r="AB1817" s="5"/>
      <c r="AC1817" s="5"/>
      <c r="AD1817" s="5"/>
      <c r="AE1817" s="5"/>
      <c r="AF1817" s="5"/>
      <c r="AG1817" s="5"/>
    </row>
    <row r="1818" spans="1:33" ht="15.95" customHeight="1" x14ac:dyDescent="0.3">
      <c r="A1818" s="22" t="b">
        <f t="shared" si="451"/>
        <v>0</v>
      </c>
      <c r="B1818" s="22" t="b">
        <f t="shared" si="452"/>
        <v>0</v>
      </c>
      <c r="C1818" s="22" t="b">
        <f t="shared" si="453"/>
        <v>0</v>
      </c>
      <c r="D1818" s="22" t="b">
        <f t="shared" si="454"/>
        <v>0</v>
      </c>
      <c r="E1818" s="22" t="b">
        <f t="shared" si="455"/>
        <v>0</v>
      </c>
      <c r="F1818" s="22" t="b">
        <f t="shared" si="450"/>
        <v>0</v>
      </c>
      <c r="G1818" s="22" t="b">
        <f t="shared" si="449"/>
        <v>0</v>
      </c>
      <c r="H1818" s="22" t="b">
        <f t="shared" si="456"/>
        <v>0</v>
      </c>
      <c r="I1818" s="22" t="b">
        <f t="shared" si="463"/>
        <v>0</v>
      </c>
      <c r="J1818" s="22" t="b">
        <f t="shared" si="457"/>
        <v>0</v>
      </c>
      <c r="K1818" s="3" t="str">
        <f>IF(AND(J1818,RIGHT(Y1818)="통"),Y1818,"")</f>
        <v/>
      </c>
      <c r="L1818" s="3" t="str">
        <f t="shared" si="458"/>
        <v/>
      </c>
      <c r="M1818" s="3" t="str">
        <f t="shared" si="459"/>
        <v/>
      </c>
      <c r="N1818" s="64" t="str">
        <f t="shared" si="464"/>
        <v/>
      </c>
      <c r="O1818" s="3" t="str">
        <f>IF(I1818,IF(I1819,CONCATENATE(Y1818,O1819),Y1818),"")</f>
        <v/>
      </c>
      <c r="P1818" s="19" t="str">
        <f>IF(G1818,O1818,IF(D1818,Y1818,""))</f>
        <v/>
      </c>
      <c r="Q1818" s="23">
        <f>_xlfn.XLOOKUP(R1818,summary!C1:C36,summary!B1:B36)</f>
        <v>43448</v>
      </c>
      <c r="R1818" s="24" t="str">
        <f t="shared" si="460"/>
        <v>죽전1동</v>
      </c>
      <c r="S1818" s="24" t="str">
        <f>IF(J1818,Y1818,S1817)</f>
        <v>죽전13통</v>
      </c>
      <c r="T1818" s="24" t="str">
        <f>IF(J1818,P1819,T1817)</f>
        <v>(죽전동)</v>
      </c>
      <c r="U1818" s="24" t="str">
        <f t="shared" si="461"/>
        <v>죽전</v>
      </c>
      <c r="V1818" s="25">
        <f>IF(J1818,M1818,V1817)</f>
        <v>13</v>
      </c>
      <c r="W1818" s="25">
        <f t="shared" si="462"/>
        <v>9</v>
      </c>
      <c r="X1818" s="26"/>
      <c r="Y1818" s="7"/>
      <c r="Z1818" s="2" t="s">
        <v>114</v>
      </c>
      <c r="AA1818" s="2" t="s">
        <v>2098</v>
      </c>
      <c r="AB1818" s="5"/>
      <c r="AC1818" s="5"/>
      <c r="AD1818" s="5"/>
      <c r="AE1818" s="5"/>
      <c r="AF1818" s="5"/>
      <c r="AG1818" s="5"/>
    </row>
    <row r="1819" spans="1:33" ht="15.95" customHeight="1" x14ac:dyDescent="0.3">
      <c r="A1819" s="22" t="b">
        <f t="shared" si="451"/>
        <v>0</v>
      </c>
      <c r="B1819" s="22" t="b">
        <f t="shared" si="452"/>
        <v>0</v>
      </c>
      <c r="C1819" s="22" t="b">
        <f t="shared" si="453"/>
        <v>0</v>
      </c>
      <c r="D1819" s="22" t="b">
        <f t="shared" si="454"/>
        <v>0</v>
      </c>
      <c r="E1819" s="22" t="b">
        <f t="shared" si="455"/>
        <v>0</v>
      </c>
      <c r="F1819" s="22" t="b">
        <f t="shared" si="450"/>
        <v>0</v>
      </c>
      <c r="G1819" s="22" t="b">
        <f t="shared" si="449"/>
        <v>0</v>
      </c>
      <c r="H1819" s="22" t="b">
        <f t="shared" si="456"/>
        <v>0</v>
      </c>
      <c r="I1819" s="22" t="b">
        <f t="shared" si="463"/>
        <v>0</v>
      </c>
      <c r="J1819" s="22" t="b">
        <f t="shared" si="457"/>
        <v>0</v>
      </c>
      <c r="K1819" s="3" t="str">
        <f>IF(AND(J1819,RIGHT(Y1819)="통"),Y1819,"")</f>
        <v/>
      </c>
      <c r="L1819" s="3" t="str">
        <f t="shared" si="458"/>
        <v/>
      </c>
      <c r="M1819" s="3" t="str">
        <f t="shared" si="459"/>
        <v/>
      </c>
      <c r="N1819" s="64" t="str">
        <f t="shared" si="464"/>
        <v/>
      </c>
      <c r="O1819" s="3" t="str">
        <f>IF(I1819,IF(I1820,CONCATENATE(Y1819,O1820),Y1819),"")</f>
        <v/>
      </c>
      <c r="P1819" s="19" t="str">
        <f>IF(G1819,O1819,IF(D1819,Y1819,""))</f>
        <v/>
      </c>
      <c r="Q1819" s="23">
        <f>_xlfn.XLOOKUP(R1819,summary!C1:C36,summary!B1:B36)</f>
        <v>43448</v>
      </c>
      <c r="R1819" s="24" t="str">
        <f t="shared" si="460"/>
        <v>죽전1동</v>
      </c>
      <c r="S1819" s="24" t="str">
        <f>IF(J1819,Y1819,S1818)</f>
        <v>죽전13통</v>
      </c>
      <c r="T1819" s="24" t="str">
        <f>IF(J1819,P1820,T1818)</f>
        <v>(죽전동)</v>
      </c>
      <c r="U1819" s="24" t="str">
        <f t="shared" si="461"/>
        <v>죽전</v>
      </c>
      <c r="V1819" s="25">
        <f>IF(J1819,M1819,V1818)</f>
        <v>13</v>
      </c>
      <c r="W1819" s="25">
        <f t="shared" si="462"/>
        <v>10</v>
      </c>
      <c r="X1819" s="26"/>
      <c r="Y1819" s="7"/>
      <c r="Z1819" s="2" t="s">
        <v>116</v>
      </c>
      <c r="AA1819" s="2" t="s">
        <v>2099</v>
      </c>
      <c r="AB1819" s="5"/>
      <c r="AC1819" s="5"/>
      <c r="AD1819" s="5"/>
      <c r="AE1819" s="5"/>
      <c r="AF1819" s="5"/>
      <c r="AG1819" s="5"/>
    </row>
    <row r="1820" spans="1:33" ht="15.95" customHeight="1" x14ac:dyDescent="0.3">
      <c r="A1820" s="22" t="b">
        <f t="shared" si="451"/>
        <v>0</v>
      </c>
      <c r="B1820" s="22" t="b">
        <f t="shared" si="452"/>
        <v>0</v>
      </c>
      <c r="C1820" s="22" t="b">
        <f t="shared" si="453"/>
        <v>0</v>
      </c>
      <c r="D1820" s="22" t="b">
        <f t="shared" si="454"/>
        <v>0</v>
      </c>
      <c r="E1820" s="22" t="b">
        <f t="shared" si="455"/>
        <v>0</v>
      </c>
      <c r="F1820" s="22" t="b">
        <f t="shared" si="450"/>
        <v>0</v>
      </c>
      <c r="G1820" s="22" t="b">
        <f t="shared" si="449"/>
        <v>0</v>
      </c>
      <c r="H1820" s="22" t="b">
        <f t="shared" si="456"/>
        <v>0</v>
      </c>
      <c r="I1820" s="22" t="b">
        <f t="shared" si="463"/>
        <v>0</v>
      </c>
      <c r="J1820" s="22" t="b">
        <f t="shared" si="457"/>
        <v>0</v>
      </c>
      <c r="K1820" s="3" t="str">
        <f>IF(AND(J1820,RIGHT(Y1820)="통"),Y1820,"")</f>
        <v/>
      </c>
      <c r="L1820" s="3" t="str">
        <f t="shared" si="458"/>
        <v/>
      </c>
      <c r="M1820" s="3" t="str">
        <f t="shared" si="459"/>
        <v/>
      </c>
      <c r="N1820" s="64" t="str">
        <f t="shared" si="464"/>
        <v/>
      </c>
      <c r="O1820" s="3" t="str">
        <f>IF(I1820,IF(I1821,CONCATENATE(Y1820,O1821),Y1820),"")</f>
        <v/>
      </c>
      <c r="P1820" s="19" t="str">
        <f>IF(G1820,O1820,IF(D1820,Y1820,""))</f>
        <v/>
      </c>
      <c r="Q1820" s="23">
        <f>_xlfn.XLOOKUP(R1820,summary!C1:C36,summary!B1:B36)</f>
        <v>43448</v>
      </c>
      <c r="R1820" s="24" t="str">
        <f t="shared" si="460"/>
        <v>죽전1동</v>
      </c>
      <c r="S1820" s="24" t="str">
        <f>IF(J1820,Y1820,S1819)</f>
        <v>죽전13통</v>
      </c>
      <c r="T1820" s="24" t="str">
        <f>IF(J1820,P1821,T1819)</f>
        <v>(죽전동)</v>
      </c>
      <c r="U1820" s="24" t="str">
        <f t="shared" si="461"/>
        <v>죽전</v>
      </c>
      <c r="V1820" s="25">
        <f>IF(J1820,M1820,V1819)</f>
        <v>13</v>
      </c>
      <c r="W1820" s="25">
        <f t="shared" si="462"/>
        <v>11</v>
      </c>
      <c r="X1820" s="26"/>
      <c r="Y1820" s="7"/>
      <c r="Z1820" s="2" t="s">
        <v>118</v>
      </c>
      <c r="AA1820" s="2" t="s">
        <v>2100</v>
      </c>
      <c r="AB1820" s="5"/>
      <c r="AC1820" s="5"/>
      <c r="AD1820" s="5"/>
      <c r="AE1820" s="5"/>
      <c r="AF1820" s="5"/>
      <c r="AG1820" s="5"/>
    </row>
    <row r="1821" spans="1:33" ht="15.95" customHeight="1" x14ac:dyDescent="0.3">
      <c r="A1821" s="22" t="b">
        <f t="shared" si="451"/>
        <v>0</v>
      </c>
      <c r="B1821" s="22" t="b">
        <f t="shared" si="452"/>
        <v>0</v>
      </c>
      <c r="C1821" s="22" t="b">
        <f t="shared" si="453"/>
        <v>0</v>
      </c>
      <c r="D1821" s="22" t="b">
        <f t="shared" si="454"/>
        <v>0</v>
      </c>
      <c r="E1821" s="22" t="b">
        <f t="shared" si="455"/>
        <v>0</v>
      </c>
      <c r="F1821" s="22" t="b">
        <f t="shared" si="450"/>
        <v>0</v>
      </c>
      <c r="G1821" s="22" t="b">
        <f t="shared" si="449"/>
        <v>0</v>
      </c>
      <c r="H1821" s="22" t="b">
        <f t="shared" si="456"/>
        <v>0</v>
      </c>
      <c r="I1821" s="22" t="b">
        <f t="shared" si="463"/>
        <v>0</v>
      </c>
      <c r="J1821" s="22" t="b">
        <f t="shared" si="457"/>
        <v>0</v>
      </c>
      <c r="K1821" s="3" t="str">
        <f>IF(AND(J1821,RIGHT(Y1821)="통"),Y1821,"")</f>
        <v/>
      </c>
      <c r="L1821" s="3" t="str">
        <f t="shared" si="458"/>
        <v/>
      </c>
      <c r="M1821" s="3" t="str">
        <f t="shared" si="459"/>
        <v/>
      </c>
      <c r="N1821" s="64" t="str">
        <f t="shared" si="464"/>
        <v/>
      </c>
      <c r="O1821" s="3" t="str">
        <f>IF(I1821,IF(I1822,CONCATENATE(Y1821,O1822),Y1821),"")</f>
        <v/>
      </c>
      <c r="P1821" s="19" t="str">
        <f>IF(G1821,O1821,IF(D1821,Y1821,""))</f>
        <v/>
      </c>
      <c r="Q1821" s="23">
        <f>_xlfn.XLOOKUP(R1821,summary!C1:C36,summary!B1:B36)</f>
        <v>43448</v>
      </c>
      <c r="R1821" s="24" t="str">
        <f t="shared" si="460"/>
        <v>죽전1동</v>
      </c>
      <c r="S1821" s="24" t="str">
        <f>IF(J1821,Y1821,S1820)</f>
        <v>죽전13통</v>
      </c>
      <c r="T1821" s="24" t="str">
        <f>IF(J1821,P1822,T1820)</f>
        <v>(죽전동)</v>
      </c>
      <c r="U1821" s="24" t="str">
        <f t="shared" si="461"/>
        <v>죽전</v>
      </c>
      <c r="V1821" s="25">
        <f>IF(J1821,M1821,V1820)</f>
        <v>13</v>
      </c>
      <c r="W1821" s="25">
        <f t="shared" si="462"/>
        <v>12</v>
      </c>
      <c r="X1821" s="26"/>
      <c r="Y1821" s="7"/>
      <c r="Z1821" s="2" t="s">
        <v>120</v>
      </c>
      <c r="AA1821" s="2" t="s">
        <v>2101</v>
      </c>
      <c r="AB1821" s="5"/>
      <c r="AC1821" s="5"/>
      <c r="AD1821" s="5"/>
      <c r="AE1821" s="5"/>
      <c r="AF1821" s="5"/>
      <c r="AG1821" s="5"/>
    </row>
    <row r="1822" spans="1:33" ht="15.95" customHeight="1" x14ac:dyDescent="0.3">
      <c r="A1822" s="22" t="b">
        <f t="shared" si="451"/>
        <v>1</v>
      </c>
      <c r="B1822" s="22" t="b">
        <f t="shared" si="452"/>
        <v>0</v>
      </c>
      <c r="C1822" s="22" t="b">
        <f t="shared" si="453"/>
        <v>0</v>
      </c>
      <c r="D1822" s="22" t="b">
        <f t="shared" si="454"/>
        <v>0</v>
      </c>
      <c r="E1822" s="22" t="b">
        <f t="shared" si="455"/>
        <v>0</v>
      </c>
      <c r="F1822" s="22" t="b">
        <f t="shared" si="450"/>
        <v>0</v>
      </c>
      <c r="G1822" s="22" t="b">
        <f t="shared" ref="G1822:G1885" si="465">AND(B1822,F1822)</f>
        <v>0</v>
      </c>
      <c r="H1822" s="22" t="b">
        <f t="shared" si="456"/>
        <v>0</v>
      </c>
      <c r="I1822" s="22" t="b">
        <f t="shared" si="463"/>
        <v>0</v>
      </c>
      <c r="J1822" s="22" t="b">
        <f t="shared" si="457"/>
        <v>1</v>
      </c>
      <c r="K1822" s="3" t="str">
        <f>IF(AND(J1822,RIGHT(Y1822)="통"),Y1822,"")</f>
        <v>죽전14통</v>
      </c>
      <c r="L1822" s="3" t="str">
        <f t="shared" si="458"/>
        <v>14</v>
      </c>
      <c r="M1822" s="22">
        <f t="shared" si="459"/>
        <v>14</v>
      </c>
      <c r="N1822" s="64" t="str">
        <f t="shared" si="464"/>
        <v>죽전</v>
      </c>
      <c r="O1822" s="3" t="str">
        <f>IF(I1822,IF(I1823,CONCATENATE(Y1822,O1823),Y1822),"")</f>
        <v/>
      </c>
      <c r="P1822" s="19" t="str">
        <f>IF(G1822,O1822,IF(D1822,Y1822,""))</f>
        <v/>
      </c>
      <c r="Q1822" s="23">
        <f>_xlfn.XLOOKUP(R1822,summary!C1:C36,summary!B1:B36)</f>
        <v>43448</v>
      </c>
      <c r="R1822" s="24" t="str">
        <f t="shared" si="460"/>
        <v>죽전1동</v>
      </c>
      <c r="S1822" s="24" t="str">
        <f>IF(J1822,Y1822,S1821)</f>
        <v>죽전14통</v>
      </c>
      <c r="T1822" s="24" t="str">
        <f>IF(J1822,P1823,T1821)</f>
        <v>(죽전동)</v>
      </c>
      <c r="U1822" s="24" t="str">
        <f t="shared" si="461"/>
        <v>죽전</v>
      </c>
      <c r="V1822" s="25">
        <f>IF(J1822,M1822,V1821)</f>
        <v>14</v>
      </c>
      <c r="W1822" s="25">
        <f t="shared" si="462"/>
        <v>1</v>
      </c>
      <c r="X1822" s="26"/>
      <c r="Y1822" s="2" t="s">
        <v>2102</v>
      </c>
      <c r="Z1822" s="2" t="s">
        <v>79</v>
      </c>
      <c r="AA1822" s="2" t="s">
        <v>2103</v>
      </c>
      <c r="AB1822" s="5"/>
      <c r="AC1822" s="5"/>
      <c r="AD1822" s="5"/>
      <c r="AE1822" s="5"/>
      <c r="AF1822" s="5"/>
      <c r="AG1822" s="5"/>
    </row>
    <row r="1823" spans="1:33" ht="15.95" customHeight="1" x14ac:dyDescent="0.3">
      <c r="A1823" s="22" t="b">
        <f t="shared" si="451"/>
        <v>1</v>
      </c>
      <c r="B1823" s="22" t="b">
        <f t="shared" si="452"/>
        <v>1</v>
      </c>
      <c r="C1823" s="22" t="b">
        <f t="shared" si="453"/>
        <v>1</v>
      </c>
      <c r="D1823" s="22" t="b">
        <f t="shared" si="454"/>
        <v>1</v>
      </c>
      <c r="E1823" s="22" t="b">
        <f t="shared" si="455"/>
        <v>1</v>
      </c>
      <c r="F1823" s="22" t="b">
        <f t="shared" si="450"/>
        <v>0</v>
      </c>
      <c r="G1823" s="22" t="b">
        <f t="shared" si="465"/>
        <v>0</v>
      </c>
      <c r="H1823" s="22" t="b">
        <f t="shared" si="456"/>
        <v>0</v>
      </c>
      <c r="I1823" s="22" t="b">
        <f t="shared" si="463"/>
        <v>0</v>
      </c>
      <c r="J1823" s="22" t="b">
        <f t="shared" si="457"/>
        <v>0</v>
      </c>
      <c r="K1823" s="3" t="str">
        <f>IF(AND(J1823,RIGHT(Y1823)="통"),Y1823,"")</f>
        <v/>
      </c>
      <c r="L1823" s="3" t="str">
        <f t="shared" si="458"/>
        <v/>
      </c>
      <c r="M1823" s="3" t="str">
        <f t="shared" si="459"/>
        <v/>
      </c>
      <c r="N1823" s="64" t="str">
        <f t="shared" si="464"/>
        <v/>
      </c>
      <c r="O1823" s="3" t="str">
        <f>IF(I1823,IF(I1824,CONCATENATE(Y1823,O1824),Y1823),"")</f>
        <v/>
      </c>
      <c r="P1823" s="19" t="str">
        <f>IF(G1823,O1823,IF(D1823,Y1823,""))</f>
        <v>(죽전동)</v>
      </c>
      <c r="Q1823" s="23">
        <f>_xlfn.XLOOKUP(R1823,summary!C1:C36,summary!B1:B36)</f>
        <v>43448</v>
      </c>
      <c r="R1823" s="24" t="str">
        <f t="shared" si="460"/>
        <v>죽전1동</v>
      </c>
      <c r="S1823" s="24" t="str">
        <f>IF(J1823,Y1823,S1822)</f>
        <v>죽전14통</v>
      </c>
      <c r="T1823" s="24" t="str">
        <f>IF(J1823,P1824,T1822)</f>
        <v>(죽전동)</v>
      </c>
      <c r="U1823" s="24" t="str">
        <f t="shared" si="461"/>
        <v>죽전</v>
      </c>
      <c r="V1823" s="25">
        <f>IF(J1823,M1823,V1822)</f>
        <v>14</v>
      </c>
      <c r="W1823" s="25">
        <f t="shared" si="462"/>
        <v>2</v>
      </c>
      <c r="X1823" s="26"/>
      <c r="Y1823" s="2" t="s">
        <v>1992</v>
      </c>
      <c r="Z1823" s="2" t="s">
        <v>81</v>
      </c>
      <c r="AA1823" s="2" t="s">
        <v>2104</v>
      </c>
      <c r="AB1823" s="5"/>
      <c r="AC1823" s="5"/>
      <c r="AD1823" s="5"/>
      <c r="AE1823" s="5"/>
      <c r="AF1823" s="5"/>
      <c r="AG1823" s="5"/>
    </row>
    <row r="1824" spans="1:33" ht="15.95" customHeight="1" x14ac:dyDescent="0.3">
      <c r="A1824" s="22" t="b">
        <f t="shared" si="451"/>
        <v>0</v>
      </c>
      <c r="B1824" s="22" t="b">
        <f t="shared" si="452"/>
        <v>0</v>
      </c>
      <c r="C1824" s="22" t="b">
        <f t="shared" si="453"/>
        <v>0</v>
      </c>
      <c r="D1824" s="22" t="b">
        <f t="shared" si="454"/>
        <v>0</v>
      </c>
      <c r="E1824" s="22" t="b">
        <f t="shared" si="455"/>
        <v>0</v>
      </c>
      <c r="F1824" s="22" t="b">
        <f t="shared" si="450"/>
        <v>0</v>
      </c>
      <c r="G1824" s="22" t="b">
        <f t="shared" si="465"/>
        <v>0</v>
      </c>
      <c r="H1824" s="22" t="b">
        <f t="shared" si="456"/>
        <v>0</v>
      </c>
      <c r="I1824" s="22" t="b">
        <f t="shared" si="463"/>
        <v>0</v>
      </c>
      <c r="J1824" s="22" t="b">
        <f t="shared" si="457"/>
        <v>0</v>
      </c>
      <c r="K1824" s="3" t="str">
        <f>IF(AND(J1824,RIGHT(Y1824)="통"),Y1824,"")</f>
        <v/>
      </c>
      <c r="L1824" s="3" t="str">
        <f t="shared" si="458"/>
        <v/>
      </c>
      <c r="M1824" s="3" t="str">
        <f t="shared" si="459"/>
        <v/>
      </c>
      <c r="N1824" s="64" t="str">
        <f t="shared" si="464"/>
        <v/>
      </c>
      <c r="O1824" s="3" t="str">
        <f>IF(I1824,IF(I1825,CONCATENATE(Y1824,O1825),Y1824),"")</f>
        <v/>
      </c>
      <c r="P1824" s="19" t="str">
        <f>IF(G1824,O1824,IF(D1824,Y1824,""))</f>
        <v/>
      </c>
      <c r="Q1824" s="23">
        <f>_xlfn.XLOOKUP(R1824,summary!C1:C36,summary!B1:B36)</f>
        <v>43448</v>
      </c>
      <c r="R1824" s="24" t="str">
        <f t="shared" si="460"/>
        <v>죽전1동</v>
      </c>
      <c r="S1824" s="24" t="str">
        <f>IF(J1824,Y1824,S1823)</f>
        <v>죽전14통</v>
      </c>
      <c r="T1824" s="24" t="str">
        <f>IF(J1824,P1825,T1823)</f>
        <v>(죽전동)</v>
      </c>
      <c r="U1824" s="24" t="str">
        <f t="shared" si="461"/>
        <v>죽전</v>
      </c>
      <c r="V1824" s="25">
        <f>IF(J1824,M1824,V1823)</f>
        <v>14</v>
      </c>
      <c r="W1824" s="25">
        <f t="shared" si="462"/>
        <v>3</v>
      </c>
      <c r="X1824" s="26"/>
      <c r="Y1824" s="7"/>
      <c r="Z1824" s="2" t="s">
        <v>83</v>
      </c>
      <c r="AA1824" s="2" t="s">
        <v>2105</v>
      </c>
      <c r="AB1824" s="5"/>
      <c r="AC1824" s="5"/>
      <c r="AD1824" s="5"/>
      <c r="AE1824" s="5"/>
      <c r="AF1824" s="5"/>
      <c r="AG1824" s="5"/>
    </row>
    <row r="1825" spans="1:33" ht="15.95" customHeight="1" x14ac:dyDescent="0.3">
      <c r="A1825" s="22" t="b">
        <f t="shared" si="451"/>
        <v>0</v>
      </c>
      <c r="B1825" s="22" t="b">
        <f t="shared" si="452"/>
        <v>0</v>
      </c>
      <c r="C1825" s="22" t="b">
        <f t="shared" si="453"/>
        <v>0</v>
      </c>
      <c r="D1825" s="22" t="b">
        <f t="shared" si="454"/>
        <v>0</v>
      </c>
      <c r="E1825" s="22" t="b">
        <f t="shared" si="455"/>
        <v>0</v>
      </c>
      <c r="F1825" s="22" t="b">
        <f t="shared" si="450"/>
        <v>0</v>
      </c>
      <c r="G1825" s="22" t="b">
        <f t="shared" si="465"/>
        <v>0</v>
      </c>
      <c r="H1825" s="22" t="b">
        <f t="shared" si="456"/>
        <v>0</v>
      </c>
      <c r="I1825" s="22" t="b">
        <f t="shared" si="463"/>
        <v>0</v>
      </c>
      <c r="J1825" s="22" t="b">
        <f t="shared" si="457"/>
        <v>0</v>
      </c>
      <c r="K1825" s="3" t="str">
        <f>IF(AND(J1825,RIGHT(Y1825)="통"),Y1825,"")</f>
        <v/>
      </c>
      <c r="L1825" s="3" t="str">
        <f t="shared" si="458"/>
        <v/>
      </c>
      <c r="M1825" s="3" t="str">
        <f t="shared" si="459"/>
        <v/>
      </c>
      <c r="N1825" s="64" t="str">
        <f t="shared" si="464"/>
        <v/>
      </c>
      <c r="O1825" s="3" t="str">
        <f>IF(I1825,IF(I1826,CONCATENATE(Y1825,O1826),Y1825),"")</f>
        <v/>
      </c>
      <c r="P1825" s="19" t="str">
        <f>IF(G1825,O1825,IF(D1825,Y1825,""))</f>
        <v/>
      </c>
      <c r="Q1825" s="23">
        <f>_xlfn.XLOOKUP(R1825,summary!C1:C36,summary!B1:B36)</f>
        <v>43448</v>
      </c>
      <c r="R1825" s="24" t="str">
        <f t="shared" si="460"/>
        <v>죽전1동</v>
      </c>
      <c r="S1825" s="24" t="str">
        <f>IF(J1825,Y1825,S1824)</f>
        <v>죽전14통</v>
      </c>
      <c r="T1825" s="24" t="str">
        <f>IF(J1825,P1826,T1824)</f>
        <v>(죽전동)</v>
      </c>
      <c r="U1825" s="24" t="str">
        <f t="shared" si="461"/>
        <v>죽전</v>
      </c>
      <c r="V1825" s="25">
        <f>IF(J1825,M1825,V1824)</f>
        <v>14</v>
      </c>
      <c r="W1825" s="25">
        <f t="shared" si="462"/>
        <v>4</v>
      </c>
      <c r="X1825" s="26"/>
      <c r="Y1825" s="7"/>
      <c r="Z1825" s="2" t="s">
        <v>90</v>
      </c>
      <c r="AA1825" s="2" t="s">
        <v>2106</v>
      </c>
      <c r="AB1825" s="5"/>
      <c r="AC1825" s="5"/>
      <c r="AD1825" s="5"/>
      <c r="AE1825" s="5"/>
      <c r="AF1825" s="5"/>
      <c r="AG1825" s="5"/>
    </row>
    <row r="1826" spans="1:33" ht="15.95" customHeight="1" x14ac:dyDescent="0.3">
      <c r="A1826" s="22" t="b">
        <f t="shared" si="451"/>
        <v>0</v>
      </c>
      <c r="B1826" s="22" t="b">
        <f t="shared" si="452"/>
        <v>0</v>
      </c>
      <c r="C1826" s="22" t="b">
        <f t="shared" si="453"/>
        <v>0</v>
      </c>
      <c r="D1826" s="22" t="b">
        <f t="shared" si="454"/>
        <v>0</v>
      </c>
      <c r="E1826" s="22" t="b">
        <f t="shared" si="455"/>
        <v>0</v>
      </c>
      <c r="F1826" s="22" t="b">
        <f t="shared" si="450"/>
        <v>0</v>
      </c>
      <c r="G1826" s="22" t="b">
        <f t="shared" si="465"/>
        <v>0</v>
      </c>
      <c r="H1826" s="22" t="b">
        <f t="shared" si="456"/>
        <v>0</v>
      </c>
      <c r="I1826" s="22" t="b">
        <f t="shared" si="463"/>
        <v>0</v>
      </c>
      <c r="J1826" s="22" t="b">
        <f t="shared" si="457"/>
        <v>0</v>
      </c>
      <c r="K1826" s="3" t="str">
        <f>IF(AND(J1826,RIGHT(Y1826)="통"),Y1826,"")</f>
        <v/>
      </c>
      <c r="L1826" s="3" t="str">
        <f t="shared" si="458"/>
        <v/>
      </c>
      <c r="M1826" s="3" t="str">
        <f t="shared" si="459"/>
        <v/>
      </c>
      <c r="N1826" s="64" t="str">
        <f t="shared" si="464"/>
        <v/>
      </c>
      <c r="O1826" s="3" t="str">
        <f>IF(I1826,IF(I1827,CONCATENATE(Y1826,O1827),Y1826),"")</f>
        <v/>
      </c>
      <c r="P1826" s="19" t="str">
        <f>IF(G1826,O1826,IF(D1826,Y1826,""))</f>
        <v/>
      </c>
      <c r="Q1826" s="23">
        <f>_xlfn.XLOOKUP(R1826,summary!C1:C36,summary!B1:B36)</f>
        <v>43448</v>
      </c>
      <c r="R1826" s="24" t="str">
        <f t="shared" si="460"/>
        <v>죽전1동</v>
      </c>
      <c r="S1826" s="24" t="str">
        <f>IF(J1826,Y1826,S1825)</f>
        <v>죽전14통</v>
      </c>
      <c r="T1826" s="24" t="str">
        <f>IF(J1826,P1827,T1825)</f>
        <v>(죽전동)</v>
      </c>
      <c r="U1826" s="24" t="str">
        <f t="shared" si="461"/>
        <v>죽전</v>
      </c>
      <c r="V1826" s="25">
        <f>IF(J1826,M1826,V1825)</f>
        <v>14</v>
      </c>
      <c r="W1826" s="25">
        <f t="shared" si="462"/>
        <v>5</v>
      </c>
      <c r="X1826" s="26"/>
      <c r="Y1826" s="7"/>
      <c r="Z1826" s="2" t="s">
        <v>106</v>
      </c>
      <c r="AA1826" s="2" t="s">
        <v>2107</v>
      </c>
      <c r="AB1826" s="5"/>
      <c r="AC1826" s="5"/>
      <c r="AD1826" s="5"/>
      <c r="AE1826" s="5"/>
      <c r="AF1826" s="5"/>
      <c r="AG1826" s="5"/>
    </row>
    <row r="1827" spans="1:33" ht="15.95" customHeight="1" x14ac:dyDescent="0.3">
      <c r="A1827" s="22" t="b">
        <f t="shared" si="451"/>
        <v>0</v>
      </c>
      <c r="B1827" s="22" t="b">
        <f t="shared" si="452"/>
        <v>0</v>
      </c>
      <c r="C1827" s="22" t="b">
        <f t="shared" si="453"/>
        <v>0</v>
      </c>
      <c r="D1827" s="22" t="b">
        <f t="shared" si="454"/>
        <v>0</v>
      </c>
      <c r="E1827" s="22" t="b">
        <f t="shared" si="455"/>
        <v>0</v>
      </c>
      <c r="F1827" s="22" t="b">
        <f t="shared" si="450"/>
        <v>0</v>
      </c>
      <c r="G1827" s="22" t="b">
        <f t="shared" si="465"/>
        <v>0</v>
      </c>
      <c r="H1827" s="22" t="b">
        <f t="shared" si="456"/>
        <v>0</v>
      </c>
      <c r="I1827" s="22" t="b">
        <f t="shared" si="463"/>
        <v>0</v>
      </c>
      <c r="J1827" s="22" t="b">
        <f t="shared" si="457"/>
        <v>0</v>
      </c>
      <c r="K1827" s="3" t="str">
        <f>IF(AND(J1827,RIGHT(Y1827)="통"),Y1827,"")</f>
        <v/>
      </c>
      <c r="L1827" s="3" t="str">
        <f t="shared" si="458"/>
        <v/>
      </c>
      <c r="M1827" s="3" t="str">
        <f t="shared" si="459"/>
        <v/>
      </c>
      <c r="N1827" s="64" t="str">
        <f t="shared" si="464"/>
        <v/>
      </c>
      <c r="O1827" s="3" t="str">
        <f>IF(I1827,IF(I1828,CONCATENATE(Y1827,O1828),Y1827),"")</f>
        <v/>
      </c>
      <c r="P1827" s="19" t="str">
        <f>IF(G1827,O1827,IF(D1827,Y1827,""))</f>
        <v/>
      </c>
      <c r="Q1827" s="23">
        <f>_xlfn.XLOOKUP(R1827,summary!C1:C36,summary!B1:B36)</f>
        <v>43448</v>
      </c>
      <c r="R1827" s="24" t="str">
        <f t="shared" si="460"/>
        <v>죽전1동</v>
      </c>
      <c r="S1827" s="24" t="str">
        <f>IF(J1827,Y1827,S1826)</f>
        <v>죽전14통</v>
      </c>
      <c r="T1827" s="24" t="str">
        <f>IF(J1827,P1828,T1826)</f>
        <v>(죽전동)</v>
      </c>
      <c r="U1827" s="24" t="str">
        <f t="shared" si="461"/>
        <v>죽전</v>
      </c>
      <c r="V1827" s="25">
        <f>IF(J1827,M1827,V1826)</f>
        <v>14</v>
      </c>
      <c r="W1827" s="25">
        <f t="shared" si="462"/>
        <v>6</v>
      </c>
      <c r="X1827" s="26"/>
      <c r="Y1827" s="7"/>
      <c r="Z1827" s="2" t="s">
        <v>108</v>
      </c>
      <c r="AA1827" s="2" t="s">
        <v>2108</v>
      </c>
      <c r="AB1827" s="5"/>
      <c r="AC1827" s="5"/>
      <c r="AD1827" s="5"/>
      <c r="AE1827" s="5"/>
      <c r="AF1827" s="5"/>
      <c r="AG1827" s="5"/>
    </row>
    <row r="1828" spans="1:33" ht="15.95" customHeight="1" x14ac:dyDescent="0.3">
      <c r="A1828" s="22" t="b">
        <f t="shared" si="451"/>
        <v>0</v>
      </c>
      <c r="B1828" s="22" t="b">
        <f t="shared" si="452"/>
        <v>0</v>
      </c>
      <c r="C1828" s="22" t="b">
        <f t="shared" si="453"/>
        <v>0</v>
      </c>
      <c r="D1828" s="22" t="b">
        <f t="shared" si="454"/>
        <v>0</v>
      </c>
      <c r="E1828" s="22" t="b">
        <f t="shared" si="455"/>
        <v>0</v>
      </c>
      <c r="F1828" s="22" t="b">
        <f t="shared" si="450"/>
        <v>0</v>
      </c>
      <c r="G1828" s="22" t="b">
        <f t="shared" si="465"/>
        <v>0</v>
      </c>
      <c r="H1828" s="22" t="b">
        <f t="shared" si="456"/>
        <v>0</v>
      </c>
      <c r="I1828" s="22" t="b">
        <f t="shared" si="463"/>
        <v>0</v>
      </c>
      <c r="J1828" s="22" t="b">
        <f t="shared" si="457"/>
        <v>0</v>
      </c>
      <c r="K1828" s="3" t="str">
        <f>IF(AND(J1828,RIGHT(Y1828)="통"),Y1828,"")</f>
        <v/>
      </c>
      <c r="L1828" s="3" t="str">
        <f t="shared" si="458"/>
        <v/>
      </c>
      <c r="M1828" s="3" t="str">
        <f t="shared" si="459"/>
        <v/>
      </c>
      <c r="N1828" s="64" t="str">
        <f t="shared" si="464"/>
        <v/>
      </c>
      <c r="O1828" s="3" t="str">
        <f>IF(I1828,IF(I1829,CONCATENATE(Y1828,O1829),Y1828),"")</f>
        <v/>
      </c>
      <c r="P1828" s="19" t="str">
        <f>IF(G1828,O1828,IF(D1828,Y1828,""))</f>
        <v/>
      </c>
      <c r="Q1828" s="23">
        <f>_xlfn.XLOOKUP(R1828,summary!C1:C36,summary!B1:B36)</f>
        <v>43448</v>
      </c>
      <c r="R1828" s="24" t="str">
        <f t="shared" si="460"/>
        <v>죽전1동</v>
      </c>
      <c r="S1828" s="24" t="str">
        <f>IF(J1828,Y1828,S1827)</f>
        <v>죽전14통</v>
      </c>
      <c r="T1828" s="24" t="str">
        <f>IF(J1828,P1829,T1827)</f>
        <v>(죽전동)</v>
      </c>
      <c r="U1828" s="24" t="str">
        <f t="shared" si="461"/>
        <v>죽전</v>
      </c>
      <c r="V1828" s="25">
        <f>IF(J1828,M1828,V1827)</f>
        <v>14</v>
      </c>
      <c r="W1828" s="25">
        <f t="shared" si="462"/>
        <v>7</v>
      </c>
      <c r="X1828" s="26"/>
      <c r="Y1828" s="7"/>
      <c r="Z1828" s="2" t="s">
        <v>110</v>
      </c>
      <c r="AA1828" s="2" t="s">
        <v>2109</v>
      </c>
      <c r="AB1828" s="5"/>
      <c r="AC1828" s="5"/>
      <c r="AD1828" s="5"/>
      <c r="AE1828" s="5"/>
      <c r="AF1828" s="5"/>
      <c r="AG1828" s="5"/>
    </row>
    <row r="1829" spans="1:33" ht="15.95" customHeight="1" x14ac:dyDescent="0.3">
      <c r="A1829" s="22" t="b">
        <f t="shared" si="451"/>
        <v>0</v>
      </c>
      <c r="B1829" s="22" t="b">
        <f t="shared" si="452"/>
        <v>0</v>
      </c>
      <c r="C1829" s="22" t="b">
        <f t="shared" si="453"/>
        <v>0</v>
      </c>
      <c r="D1829" s="22" t="b">
        <f t="shared" si="454"/>
        <v>0</v>
      </c>
      <c r="E1829" s="22" t="b">
        <f t="shared" si="455"/>
        <v>0</v>
      </c>
      <c r="F1829" s="22" t="b">
        <f t="shared" si="450"/>
        <v>0</v>
      </c>
      <c r="G1829" s="22" t="b">
        <f t="shared" si="465"/>
        <v>0</v>
      </c>
      <c r="H1829" s="22" t="b">
        <f t="shared" si="456"/>
        <v>0</v>
      </c>
      <c r="I1829" s="22" t="b">
        <f t="shared" si="463"/>
        <v>0</v>
      </c>
      <c r="J1829" s="22" t="b">
        <f t="shared" si="457"/>
        <v>0</v>
      </c>
      <c r="K1829" s="3" t="str">
        <f>IF(AND(J1829,RIGHT(Y1829)="통"),Y1829,"")</f>
        <v/>
      </c>
      <c r="L1829" s="3" t="str">
        <f t="shared" si="458"/>
        <v/>
      </c>
      <c r="M1829" s="3" t="str">
        <f t="shared" si="459"/>
        <v/>
      </c>
      <c r="N1829" s="64" t="str">
        <f t="shared" si="464"/>
        <v/>
      </c>
      <c r="O1829" s="3" t="str">
        <f>IF(I1829,IF(I1830,CONCATENATE(Y1829,O1830),Y1829),"")</f>
        <v/>
      </c>
      <c r="P1829" s="19" t="str">
        <f>IF(G1829,O1829,IF(D1829,Y1829,""))</f>
        <v/>
      </c>
      <c r="Q1829" s="23">
        <f>_xlfn.XLOOKUP(R1829,summary!C1:C36,summary!B1:B36)</f>
        <v>43448</v>
      </c>
      <c r="R1829" s="24" t="str">
        <f t="shared" si="460"/>
        <v>죽전1동</v>
      </c>
      <c r="S1829" s="24" t="str">
        <f>IF(J1829,Y1829,S1828)</f>
        <v>죽전14통</v>
      </c>
      <c r="T1829" s="24" t="str">
        <f>IF(J1829,P1830,T1828)</f>
        <v>(죽전동)</v>
      </c>
      <c r="U1829" s="24" t="str">
        <f t="shared" si="461"/>
        <v>죽전</v>
      </c>
      <c r="V1829" s="25">
        <f>IF(J1829,M1829,V1828)</f>
        <v>14</v>
      </c>
      <c r="W1829" s="25">
        <f t="shared" si="462"/>
        <v>8</v>
      </c>
      <c r="X1829" s="26"/>
      <c r="Y1829" s="7"/>
      <c r="Z1829" s="2" t="s">
        <v>112</v>
      </c>
      <c r="AA1829" s="2" t="s">
        <v>2110</v>
      </c>
      <c r="AB1829" s="5"/>
      <c r="AC1829" s="5"/>
      <c r="AD1829" s="5"/>
      <c r="AE1829" s="5"/>
      <c r="AF1829" s="5"/>
      <c r="AG1829" s="5"/>
    </row>
    <row r="1830" spans="1:33" ht="15.95" customHeight="1" x14ac:dyDescent="0.3">
      <c r="A1830" s="22" t="b">
        <f t="shared" si="451"/>
        <v>0</v>
      </c>
      <c r="B1830" s="22" t="b">
        <f t="shared" si="452"/>
        <v>0</v>
      </c>
      <c r="C1830" s="22" t="b">
        <f t="shared" si="453"/>
        <v>0</v>
      </c>
      <c r="D1830" s="22" t="b">
        <f t="shared" si="454"/>
        <v>0</v>
      </c>
      <c r="E1830" s="22" t="b">
        <f t="shared" si="455"/>
        <v>0</v>
      </c>
      <c r="F1830" s="22" t="b">
        <f t="shared" si="450"/>
        <v>0</v>
      </c>
      <c r="G1830" s="22" t="b">
        <f t="shared" si="465"/>
        <v>0</v>
      </c>
      <c r="H1830" s="22" t="b">
        <f t="shared" si="456"/>
        <v>0</v>
      </c>
      <c r="I1830" s="22" t="b">
        <f t="shared" si="463"/>
        <v>0</v>
      </c>
      <c r="J1830" s="22" t="b">
        <f t="shared" si="457"/>
        <v>0</v>
      </c>
      <c r="K1830" s="3" t="str">
        <f>IF(AND(J1830,RIGHT(Y1830)="통"),Y1830,"")</f>
        <v/>
      </c>
      <c r="L1830" s="3" t="str">
        <f t="shared" si="458"/>
        <v/>
      </c>
      <c r="M1830" s="3" t="str">
        <f t="shared" si="459"/>
        <v/>
      </c>
      <c r="N1830" s="64" t="str">
        <f t="shared" si="464"/>
        <v/>
      </c>
      <c r="O1830" s="3" t="str">
        <f>IF(I1830,IF(I1831,CONCATENATE(Y1830,O1831),Y1830),"")</f>
        <v/>
      </c>
      <c r="P1830" s="19" t="str">
        <f>IF(G1830,O1830,IF(D1830,Y1830,""))</f>
        <v/>
      </c>
      <c r="Q1830" s="23">
        <f>_xlfn.XLOOKUP(R1830,summary!C1:C36,summary!B1:B36)</f>
        <v>43448</v>
      </c>
      <c r="R1830" s="24" t="str">
        <f t="shared" si="460"/>
        <v>죽전1동</v>
      </c>
      <c r="S1830" s="24" t="str">
        <f>IF(J1830,Y1830,S1829)</f>
        <v>죽전14통</v>
      </c>
      <c r="T1830" s="24" t="str">
        <f>IF(J1830,P1831,T1829)</f>
        <v>(죽전동)</v>
      </c>
      <c r="U1830" s="24" t="str">
        <f t="shared" si="461"/>
        <v>죽전</v>
      </c>
      <c r="V1830" s="25">
        <f>IF(J1830,M1830,V1829)</f>
        <v>14</v>
      </c>
      <c r="W1830" s="25">
        <f t="shared" si="462"/>
        <v>9</v>
      </c>
      <c r="X1830" s="26"/>
      <c r="Y1830" s="7"/>
      <c r="Z1830" s="2" t="s">
        <v>114</v>
      </c>
      <c r="AA1830" s="2" t="s">
        <v>2111</v>
      </c>
      <c r="AB1830" s="5"/>
      <c r="AC1830" s="5"/>
      <c r="AD1830" s="5"/>
      <c r="AE1830" s="5"/>
      <c r="AF1830" s="5"/>
      <c r="AG1830" s="5"/>
    </row>
    <row r="1831" spans="1:33" ht="15.95" customHeight="1" x14ac:dyDescent="0.3">
      <c r="A1831" s="22" t="b">
        <f t="shared" si="451"/>
        <v>1</v>
      </c>
      <c r="B1831" s="22" t="b">
        <f t="shared" si="452"/>
        <v>0</v>
      </c>
      <c r="C1831" s="22" t="b">
        <f t="shared" si="453"/>
        <v>0</v>
      </c>
      <c r="D1831" s="22" t="b">
        <f t="shared" si="454"/>
        <v>0</v>
      </c>
      <c r="E1831" s="22" t="b">
        <f t="shared" si="455"/>
        <v>0</v>
      </c>
      <c r="F1831" s="22" t="b">
        <f t="shared" si="450"/>
        <v>0</v>
      </c>
      <c r="G1831" s="22" t="b">
        <f t="shared" si="465"/>
        <v>0</v>
      </c>
      <c r="H1831" s="22" t="b">
        <f t="shared" si="456"/>
        <v>0</v>
      </c>
      <c r="I1831" s="22" t="b">
        <f t="shared" si="463"/>
        <v>0</v>
      </c>
      <c r="J1831" s="22" t="b">
        <f t="shared" si="457"/>
        <v>1</v>
      </c>
      <c r="K1831" s="3" t="str">
        <f>IF(AND(J1831,RIGHT(Y1831)="통"),Y1831,"")</f>
        <v>죽전15통</v>
      </c>
      <c r="L1831" s="3" t="str">
        <f t="shared" si="458"/>
        <v>15</v>
      </c>
      <c r="M1831" s="22">
        <f t="shared" si="459"/>
        <v>15</v>
      </c>
      <c r="N1831" s="64" t="str">
        <f t="shared" si="464"/>
        <v>죽전</v>
      </c>
      <c r="O1831" s="3" t="str">
        <f>IF(I1831,IF(I1832,CONCATENATE(Y1831,O1832),Y1831),"")</f>
        <v/>
      </c>
      <c r="P1831" s="19" t="str">
        <f>IF(G1831,O1831,IF(D1831,Y1831,""))</f>
        <v/>
      </c>
      <c r="Q1831" s="23">
        <f>_xlfn.XLOOKUP(R1831,summary!C1:C36,summary!B1:B36)</f>
        <v>43448</v>
      </c>
      <c r="R1831" s="24" t="str">
        <f t="shared" si="460"/>
        <v>죽전1동</v>
      </c>
      <c r="S1831" s="24" t="str">
        <f>IF(J1831,Y1831,S1830)</f>
        <v>죽전15통</v>
      </c>
      <c r="T1831" s="24" t="str">
        <f>IF(J1831,P1832,T1830)</f>
        <v>(죽전동)</v>
      </c>
      <c r="U1831" s="24" t="str">
        <f t="shared" si="461"/>
        <v>죽전</v>
      </c>
      <c r="V1831" s="25">
        <f>IF(J1831,M1831,V1830)</f>
        <v>15</v>
      </c>
      <c r="W1831" s="25">
        <f t="shared" si="462"/>
        <v>1</v>
      </c>
      <c r="X1831" s="26"/>
      <c r="Y1831" s="2" t="s">
        <v>2112</v>
      </c>
      <c r="Z1831" s="2" t="s">
        <v>79</v>
      </c>
      <c r="AA1831" s="2" t="s">
        <v>2113</v>
      </c>
      <c r="AB1831" s="5"/>
      <c r="AC1831" s="5"/>
      <c r="AD1831" s="5"/>
      <c r="AE1831" s="5"/>
      <c r="AF1831" s="5"/>
      <c r="AG1831" s="5"/>
    </row>
    <row r="1832" spans="1:33" ht="15.95" customHeight="1" x14ac:dyDescent="0.3">
      <c r="A1832" s="22" t="b">
        <f t="shared" si="451"/>
        <v>1</v>
      </c>
      <c r="B1832" s="22" t="b">
        <f t="shared" si="452"/>
        <v>1</v>
      </c>
      <c r="C1832" s="22" t="b">
        <f t="shared" si="453"/>
        <v>1</v>
      </c>
      <c r="D1832" s="22" t="b">
        <f t="shared" si="454"/>
        <v>1</v>
      </c>
      <c r="E1832" s="22" t="b">
        <f t="shared" si="455"/>
        <v>1</v>
      </c>
      <c r="F1832" s="22" t="b">
        <f t="shared" si="450"/>
        <v>0</v>
      </c>
      <c r="G1832" s="22" t="b">
        <f t="shared" si="465"/>
        <v>0</v>
      </c>
      <c r="H1832" s="22" t="b">
        <f t="shared" si="456"/>
        <v>0</v>
      </c>
      <c r="I1832" s="22" t="b">
        <f t="shared" si="463"/>
        <v>0</v>
      </c>
      <c r="J1832" s="22" t="b">
        <f t="shared" si="457"/>
        <v>0</v>
      </c>
      <c r="K1832" s="3" t="str">
        <f>IF(AND(J1832,RIGHT(Y1832)="통"),Y1832,"")</f>
        <v/>
      </c>
      <c r="L1832" s="3" t="str">
        <f t="shared" si="458"/>
        <v/>
      </c>
      <c r="M1832" s="3" t="str">
        <f t="shared" si="459"/>
        <v/>
      </c>
      <c r="N1832" s="64" t="str">
        <f t="shared" si="464"/>
        <v/>
      </c>
      <c r="O1832" s="3" t="str">
        <f>IF(I1832,IF(I1833,CONCATENATE(Y1832,O1833),Y1832),"")</f>
        <v/>
      </c>
      <c r="P1832" s="19" t="str">
        <f>IF(G1832,O1832,IF(D1832,Y1832,""))</f>
        <v>(죽전동)</v>
      </c>
      <c r="Q1832" s="23">
        <f>_xlfn.XLOOKUP(R1832,summary!C1:C36,summary!B1:B36)</f>
        <v>43448</v>
      </c>
      <c r="R1832" s="24" t="str">
        <f t="shared" si="460"/>
        <v>죽전1동</v>
      </c>
      <c r="S1832" s="24" t="str">
        <f>IF(J1832,Y1832,S1831)</f>
        <v>죽전15통</v>
      </c>
      <c r="T1832" s="24" t="str">
        <f>IF(J1832,P1833,T1831)</f>
        <v>(죽전동)</v>
      </c>
      <c r="U1832" s="24" t="str">
        <f t="shared" si="461"/>
        <v>죽전</v>
      </c>
      <c r="V1832" s="25">
        <f>IF(J1832,M1832,V1831)</f>
        <v>15</v>
      </c>
      <c r="W1832" s="25">
        <f t="shared" si="462"/>
        <v>2</v>
      </c>
      <c r="X1832" s="26"/>
      <c r="Y1832" s="2" t="s">
        <v>1992</v>
      </c>
      <c r="Z1832" s="2" t="s">
        <v>81</v>
      </c>
      <c r="AA1832" s="2" t="s">
        <v>2114</v>
      </c>
      <c r="AB1832" s="5"/>
      <c r="AC1832" s="5"/>
      <c r="AD1832" s="5"/>
      <c r="AE1832" s="5"/>
      <c r="AF1832" s="5"/>
      <c r="AG1832" s="5"/>
    </row>
    <row r="1833" spans="1:33" ht="15.95" customHeight="1" x14ac:dyDescent="0.3">
      <c r="A1833" s="22" t="b">
        <f t="shared" si="451"/>
        <v>0</v>
      </c>
      <c r="B1833" s="22" t="b">
        <f t="shared" si="452"/>
        <v>0</v>
      </c>
      <c r="C1833" s="22" t="b">
        <f t="shared" si="453"/>
        <v>0</v>
      </c>
      <c r="D1833" s="22" t="b">
        <f t="shared" si="454"/>
        <v>0</v>
      </c>
      <c r="E1833" s="22" t="b">
        <f t="shared" si="455"/>
        <v>0</v>
      </c>
      <c r="F1833" s="22" t="b">
        <f t="shared" si="450"/>
        <v>0</v>
      </c>
      <c r="G1833" s="22" t="b">
        <f t="shared" si="465"/>
        <v>0</v>
      </c>
      <c r="H1833" s="22" t="b">
        <f t="shared" si="456"/>
        <v>0</v>
      </c>
      <c r="I1833" s="22" t="b">
        <f t="shared" si="463"/>
        <v>0</v>
      </c>
      <c r="J1833" s="22" t="b">
        <f t="shared" si="457"/>
        <v>0</v>
      </c>
      <c r="K1833" s="3" t="str">
        <f>IF(AND(J1833,RIGHT(Y1833)="통"),Y1833,"")</f>
        <v/>
      </c>
      <c r="L1833" s="3" t="str">
        <f t="shared" si="458"/>
        <v/>
      </c>
      <c r="M1833" s="3" t="str">
        <f t="shared" si="459"/>
        <v/>
      </c>
      <c r="N1833" s="64" t="str">
        <f t="shared" si="464"/>
        <v/>
      </c>
      <c r="O1833" s="3" t="str">
        <f>IF(I1833,IF(I1834,CONCATENATE(Y1833,O1834),Y1833),"")</f>
        <v/>
      </c>
      <c r="P1833" s="19" t="str">
        <f>IF(G1833,O1833,IF(D1833,Y1833,""))</f>
        <v/>
      </c>
      <c r="Q1833" s="23">
        <f>_xlfn.XLOOKUP(R1833,summary!C1:C36,summary!B1:B36)</f>
        <v>43448</v>
      </c>
      <c r="R1833" s="24" t="str">
        <f t="shared" si="460"/>
        <v>죽전1동</v>
      </c>
      <c r="S1833" s="24" t="str">
        <f>IF(J1833,Y1833,S1832)</f>
        <v>죽전15통</v>
      </c>
      <c r="T1833" s="24" t="str">
        <f>IF(J1833,P1834,T1832)</f>
        <v>(죽전동)</v>
      </c>
      <c r="U1833" s="24" t="str">
        <f t="shared" si="461"/>
        <v>죽전</v>
      </c>
      <c r="V1833" s="25">
        <f>IF(J1833,M1833,V1832)</f>
        <v>15</v>
      </c>
      <c r="W1833" s="25">
        <f t="shared" si="462"/>
        <v>3</v>
      </c>
      <c r="X1833" s="26"/>
      <c r="Y1833" s="7"/>
      <c r="Z1833" s="2" t="s">
        <v>83</v>
      </c>
      <c r="AA1833" s="2" t="s">
        <v>2115</v>
      </c>
      <c r="AB1833" s="5"/>
      <c r="AC1833" s="5"/>
      <c r="AD1833" s="5"/>
      <c r="AE1833" s="5"/>
      <c r="AF1833" s="5"/>
      <c r="AG1833" s="5"/>
    </row>
    <row r="1834" spans="1:33" ht="15.95" customHeight="1" x14ac:dyDescent="0.3">
      <c r="A1834" s="22" t="b">
        <f t="shared" si="451"/>
        <v>0</v>
      </c>
      <c r="B1834" s="22" t="b">
        <f t="shared" si="452"/>
        <v>0</v>
      </c>
      <c r="C1834" s="22" t="b">
        <f t="shared" si="453"/>
        <v>0</v>
      </c>
      <c r="D1834" s="22" t="b">
        <f t="shared" si="454"/>
        <v>0</v>
      </c>
      <c r="E1834" s="22" t="b">
        <f t="shared" si="455"/>
        <v>0</v>
      </c>
      <c r="F1834" s="22" t="b">
        <f t="shared" si="450"/>
        <v>0</v>
      </c>
      <c r="G1834" s="22" t="b">
        <f t="shared" si="465"/>
        <v>0</v>
      </c>
      <c r="H1834" s="22" t="b">
        <f t="shared" si="456"/>
        <v>0</v>
      </c>
      <c r="I1834" s="22" t="b">
        <f t="shared" si="463"/>
        <v>0</v>
      </c>
      <c r="J1834" s="22" t="b">
        <f t="shared" si="457"/>
        <v>0</v>
      </c>
      <c r="K1834" s="3" t="str">
        <f>IF(AND(J1834,RIGHT(Y1834)="통"),Y1834,"")</f>
        <v/>
      </c>
      <c r="L1834" s="3" t="str">
        <f t="shared" si="458"/>
        <v/>
      </c>
      <c r="M1834" s="3" t="str">
        <f t="shared" si="459"/>
        <v/>
      </c>
      <c r="N1834" s="64" t="str">
        <f t="shared" si="464"/>
        <v/>
      </c>
      <c r="O1834" s="3" t="str">
        <f>IF(I1834,IF(I1835,CONCATENATE(Y1834,O1835),Y1834),"")</f>
        <v/>
      </c>
      <c r="P1834" s="19" t="str">
        <f>IF(G1834,O1834,IF(D1834,Y1834,""))</f>
        <v/>
      </c>
      <c r="Q1834" s="23">
        <f>_xlfn.XLOOKUP(R1834,summary!C1:C36,summary!B1:B36)</f>
        <v>43448</v>
      </c>
      <c r="R1834" s="24" t="str">
        <f t="shared" si="460"/>
        <v>죽전1동</v>
      </c>
      <c r="S1834" s="24" t="str">
        <f>IF(J1834,Y1834,S1833)</f>
        <v>죽전15통</v>
      </c>
      <c r="T1834" s="24" t="str">
        <f>IF(J1834,P1835,T1833)</f>
        <v>(죽전동)</v>
      </c>
      <c r="U1834" s="24" t="str">
        <f t="shared" si="461"/>
        <v>죽전</v>
      </c>
      <c r="V1834" s="25">
        <f>IF(J1834,M1834,V1833)</f>
        <v>15</v>
      </c>
      <c r="W1834" s="25">
        <f t="shared" si="462"/>
        <v>4</v>
      </c>
      <c r="X1834" s="26"/>
      <c r="Y1834" s="7"/>
      <c r="Z1834" s="2" t="s">
        <v>90</v>
      </c>
      <c r="AA1834" s="2" t="s">
        <v>2116</v>
      </c>
      <c r="AB1834" s="5"/>
      <c r="AC1834" s="5"/>
      <c r="AD1834" s="5"/>
      <c r="AE1834" s="5"/>
      <c r="AF1834" s="5"/>
      <c r="AG1834" s="5"/>
    </row>
    <row r="1835" spans="1:33" ht="15.95" customHeight="1" x14ac:dyDescent="0.3">
      <c r="A1835" s="22" t="b">
        <f t="shared" si="451"/>
        <v>0</v>
      </c>
      <c r="B1835" s="22" t="b">
        <f t="shared" si="452"/>
        <v>0</v>
      </c>
      <c r="C1835" s="22" t="b">
        <f t="shared" si="453"/>
        <v>0</v>
      </c>
      <c r="D1835" s="22" t="b">
        <f t="shared" si="454"/>
        <v>0</v>
      </c>
      <c r="E1835" s="22" t="b">
        <f t="shared" si="455"/>
        <v>0</v>
      </c>
      <c r="F1835" s="22" t="b">
        <f t="shared" si="450"/>
        <v>0</v>
      </c>
      <c r="G1835" s="22" t="b">
        <f t="shared" si="465"/>
        <v>0</v>
      </c>
      <c r="H1835" s="22" t="b">
        <f t="shared" si="456"/>
        <v>0</v>
      </c>
      <c r="I1835" s="22" t="b">
        <f t="shared" si="463"/>
        <v>0</v>
      </c>
      <c r="J1835" s="22" t="b">
        <f t="shared" si="457"/>
        <v>0</v>
      </c>
      <c r="K1835" s="3" t="str">
        <f>IF(AND(J1835,RIGHT(Y1835)="통"),Y1835,"")</f>
        <v/>
      </c>
      <c r="L1835" s="3" t="str">
        <f t="shared" si="458"/>
        <v/>
      </c>
      <c r="M1835" s="3" t="str">
        <f t="shared" si="459"/>
        <v/>
      </c>
      <c r="N1835" s="64" t="str">
        <f t="shared" si="464"/>
        <v/>
      </c>
      <c r="O1835" s="3" t="str">
        <f>IF(I1835,IF(I1836,CONCATENATE(Y1835,O1836),Y1835),"")</f>
        <v/>
      </c>
      <c r="P1835" s="19" t="str">
        <f>IF(G1835,O1835,IF(D1835,Y1835,""))</f>
        <v/>
      </c>
      <c r="Q1835" s="23">
        <f>_xlfn.XLOOKUP(R1835,summary!C1:C36,summary!B1:B36)</f>
        <v>43448</v>
      </c>
      <c r="R1835" s="24" t="str">
        <f t="shared" si="460"/>
        <v>죽전1동</v>
      </c>
      <c r="S1835" s="24" t="str">
        <f>IF(J1835,Y1835,S1834)</f>
        <v>죽전15통</v>
      </c>
      <c r="T1835" s="24" t="str">
        <f>IF(J1835,P1836,T1834)</f>
        <v>(죽전동)</v>
      </c>
      <c r="U1835" s="24" t="str">
        <f t="shared" si="461"/>
        <v>죽전</v>
      </c>
      <c r="V1835" s="25">
        <f>IF(J1835,M1835,V1834)</f>
        <v>15</v>
      </c>
      <c r="W1835" s="25">
        <f t="shared" si="462"/>
        <v>5</v>
      </c>
      <c r="X1835" s="26"/>
      <c r="Y1835" s="7"/>
      <c r="Z1835" s="2" t="s">
        <v>106</v>
      </c>
      <c r="AA1835" s="2" t="s">
        <v>2117</v>
      </c>
      <c r="AB1835" s="5"/>
      <c r="AC1835" s="5"/>
      <c r="AD1835" s="5"/>
      <c r="AE1835" s="5"/>
      <c r="AF1835" s="5"/>
      <c r="AG1835" s="5"/>
    </row>
    <row r="1836" spans="1:33" ht="15.95" customHeight="1" x14ac:dyDescent="0.3">
      <c r="A1836" s="22" t="b">
        <f t="shared" si="451"/>
        <v>0</v>
      </c>
      <c r="B1836" s="22" t="b">
        <f t="shared" si="452"/>
        <v>0</v>
      </c>
      <c r="C1836" s="22" t="b">
        <f t="shared" si="453"/>
        <v>0</v>
      </c>
      <c r="D1836" s="22" t="b">
        <f t="shared" si="454"/>
        <v>0</v>
      </c>
      <c r="E1836" s="22" t="b">
        <f t="shared" si="455"/>
        <v>0</v>
      </c>
      <c r="F1836" s="22" t="b">
        <f t="shared" si="450"/>
        <v>0</v>
      </c>
      <c r="G1836" s="22" t="b">
        <f t="shared" si="465"/>
        <v>0</v>
      </c>
      <c r="H1836" s="22" t="b">
        <f t="shared" si="456"/>
        <v>0</v>
      </c>
      <c r="I1836" s="22" t="b">
        <f t="shared" si="463"/>
        <v>0</v>
      </c>
      <c r="J1836" s="22" t="b">
        <f t="shared" si="457"/>
        <v>0</v>
      </c>
      <c r="K1836" s="3" t="str">
        <f>IF(AND(J1836,RIGHT(Y1836)="통"),Y1836,"")</f>
        <v/>
      </c>
      <c r="L1836" s="3" t="str">
        <f t="shared" si="458"/>
        <v/>
      </c>
      <c r="M1836" s="3" t="str">
        <f t="shared" si="459"/>
        <v/>
      </c>
      <c r="N1836" s="64" t="str">
        <f t="shared" si="464"/>
        <v/>
      </c>
      <c r="O1836" s="3" t="str">
        <f>IF(I1836,IF(I1837,CONCATENATE(Y1836,O1837),Y1836),"")</f>
        <v/>
      </c>
      <c r="P1836" s="19" t="str">
        <f>IF(G1836,O1836,IF(D1836,Y1836,""))</f>
        <v/>
      </c>
      <c r="Q1836" s="23">
        <f>_xlfn.XLOOKUP(R1836,summary!C1:C36,summary!B1:B36)</f>
        <v>43448</v>
      </c>
      <c r="R1836" s="24" t="str">
        <f t="shared" si="460"/>
        <v>죽전1동</v>
      </c>
      <c r="S1836" s="24" t="str">
        <f>IF(J1836,Y1836,S1835)</f>
        <v>죽전15통</v>
      </c>
      <c r="T1836" s="24" t="str">
        <f>IF(J1836,P1837,T1835)</f>
        <v>(죽전동)</v>
      </c>
      <c r="U1836" s="24" t="str">
        <f t="shared" si="461"/>
        <v>죽전</v>
      </c>
      <c r="V1836" s="25">
        <f>IF(J1836,M1836,V1835)</f>
        <v>15</v>
      </c>
      <c r="W1836" s="24" t="str">
        <f t="shared" si="462"/>
        <v/>
      </c>
      <c r="X1836" s="26"/>
      <c r="Y1836" s="7"/>
      <c r="Z1836" s="7"/>
      <c r="AA1836" s="7"/>
      <c r="AB1836" s="5"/>
      <c r="AC1836" s="5"/>
      <c r="AD1836" s="5"/>
      <c r="AE1836" s="5"/>
      <c r="AF1836" s="5"/>
      <c r="AG1836" s="5"/>
    </row>
    <row r="1837" spans="1:33" ht="15.95" customHeight="1" x14ac:dyDescent="0.3">
      <c r="A1837" s="22" t="b">
        <f t="shared" si="451"/>
        <v>0</v>
      </c>
      <c r="B1837" s="22" t="b">
        <f t="shared" si="452"/>
        <v>0</v>
      </c>
      <c r="C1837" s="22" t="b">
        <f t="shared" si="453"/>
        <v>0</v>
      </c>
      <c r="D1837" s="22" t="b">
        <f t="shared" si="454"/>
        <v>0</v>
      </c>
      <c r="E1837" s="22" t="b">
        <f t="shared" si="455"/>
        <v>0</v>
      </c>
      <c r="F1837" s="22" t="b">
        <f t="shared" si="450"/>
        <v>0</v>
      </c>
      <c r="G1837" s="22" t="b">
        <f t="shared" si="465"/>
        <v>0</v>
      </c>
      <c r="H1837" s="22" t="b">
        <f t="shared" si="456"/>
        <v>0</v>
      </c>
      <c r="I1837" s="22" t="b">
        <f t="shared" si="463"/>
        <v>0</v>
      </c>
      <c r="J1837" s="22" t="b">
        <f t="shared" si="457"/>
        <v>0</v>
      </c>
      <c r="K1837" s="3" t="str">
        <f>IF(AND(J1837,RIGHT(Y1837)="통"),Y1837,"")</f>
        <v/>
      </c>
      <c r="L1837" s="3" t="str">
        <f t="shared" si="458"/>
        <v/>
      </c>
      <c r="M1837" s="3" t="str">
        <f t="shared" si="459"/>
        <v/>
      </c>
      <c r="N1837" s="64" t="str">
        <f t="shared" si="464"/>
        <v/>
      </c>
      <c r="O1837" s="3" t="str">
        <f>IF(I1837,IF(I1838,CONCATENATE(Y1837,O1838),Y1837),"")</f>
        <v/>
      </c>
      <c r="P1837" s="19" t="str">
        <f>IF(G1837,O1837,IF(D1837,Y1837,""))</f>
        <v/>
      </c>
      <c r="Q1837" s="23">
        <f>_xlfn.XLOOKUP(R1837,summary!C1:C36,summary!B1:B36)</f>
        <v>43448</v>
      </c>
      <c r="R1837" s="24" t="str">
        <f t="shared" si="460"/>
        <v>죽전1동</v>
      </c>
      <c r="S1837" s="24" t="str">
        <f>IF(J1837,Y1837,S1836)</f>
        <v>죽전15통</v>
      </c>
      <c r="T1837" s="24" t="str">
        <f>IF(J1837,P1838,T1836)</f>
        <v>(죽전동)</v>
      </c>
      <c r="U1837" s="24" t="str">
        <f t="shared" si="461"/>
        <v>죽전</v>
      </c>
      <c r="V1837" s="25">
        <f>IF(J1837,M1837,V1836)</f>
        <v>15</v>
      </c>
      <c r="W1837" s="24" t="str">
        <f t="shared" si="462"/>
        <v/>
      </c>
      <c r="X1837" s="26"/>
      <c r="Y1837" s="7"/>
      <c r="Z1837" s="7"/>
      <c r="AA1837" s="7"/>
      <c r="AB1837" s="5"/>
      <c r="AC1837" s="5"/>
      <c r="AD1837" s="5"/>
      <c r="AE1837" s="5"/>
      <c r="AF1837" s="5"/>
      <c r="AG1837" s="5"/>
    </row>
    <row r="1838" spans="1:33" ht="15.95" customHeight="1" x14ac:dyDescent="0.3">
      <c r="A1838" s="22" t="b">
        <f t="shared" si="451"/>
        <v>0</v>
      </c>
      <c r="B1838" s="22" t="b">
        <f t="shared" si="452"/>
        <v>0</v>
      </c>
      <c r="C1838" s="22" t="b">
        <f t="shared" si="453"/>
        <v>0</v>
      </c>
      <c r="D1838" s="22" t="b">
        <f t="shared" si="454"/>
        <v>0</v>
      </c>
      <c r="E1838" s="22" t="b">
        <f t="shared" si="455"/>
        <v>0</v>
      </c>
      <c r="F1838" s="22" t="b">
        <f t="shared" si="450"/>
        <v>0</v>
      </c>
      <c r="G1838" s="22" t="b">
        <f t="shared" si="465"/>
        <v>0</v>
      </c>
      <c r="H1838" s="22" t="b">
        <f t="shared" si="456"/>
        <v>0</v>
      </c>
      <c r="I1838" s="22" t="b">
        <f t="shared" si="463"/>
        <v>0</v>
      </c>
      <c r="J1838" s="22" t="b">
        <f t="shared" si="457"/>
        <v>0</v>
      </c>
      <c r="K1838" s="3" t="str">
        <f>IF(AND(J1838,RIGHT(Y1838)="통"),Y1838,"")</f>
        <v/>
      </c>
      <c r="L1838" s="3" t="str">
        <f t="shared" si="458"/>
        <v/>
      </c>
      <c r="M1838" s="3" t="str">
        <f t="shared" si="459"/>
        <v/>
      </c>
      <c r="N1838" s="64" t="str">
        <f t="shared" si="464"/>
        <v/>
      </c>
      <c r="O1838" s="3" t="str">
        <f>IF(I1838,IF(I1839,CONCATENATE(Y1838,O1839),Y1838),"")</f>
        <v/>
      </c>
      <c r="P1838" s="19" t="str">
        <f>IF(G1838,O1838,IF(D1838,Y1838,""))</f>
        <v/>
      </c>
      <c r="Q1838" s="23">
        <f>_xlfn.XLOOKUP(R1838,summary!C1:C36,summary!B1:B36)</f>
        <v>43448</v>
      </c>
      <c r="R1838" s="24" t="str">
        <f t="shared" si="460"/>
        <v>죽전1동</v>
      </c>
      <c r="S1838" s="24" t="str">
        <f>IF(J1838,Y1838,S1837)</f>
        <v>죽전15통</v>
      </c>
      <c r="T1838" s="24" t="str">
        <f>IF(J1838,P1839,T1837)</f>
        <v>(죽전동)</v>
      </c>
      <c r="U1838" s="24" t="str">
        <f t="shared" si="461"/>
        <v>죽전</v>
      </c>
      <c r="V1838" s="25">
        <f>IF(J1838,M1838,V1837)</f>
        <v>15</v>
      </c>
      <c r="W1838" s="24" t="str">
        <f t="shared" si="462"/>
        <v/>
      </c>
      <c r="X1838" s="26"/>
      <c r="Y1838" s="7"/>
      <c r="Z1838" s="7"/>
      <c r="AA1838" s="7"/>
      <c r="AB1838" s="5"/>
      <c r="AC1838" s="5"/>
      <c r="AD1838" s="5"/>
      <c r="AE1838" s="5"/>
      <c r="AF1838" s="5"/>
      <c r="AG1838" s="5"/>
    </row>
    <row r="1839" spans="1:33" ht="15.95" customHeight="1" x14ac:dyDescent="0.3">
      <c r="A1839" s="22" t="b">
        <f t="shared" si="451"/>
        <v>1</v>
      </c>
      <c r="B1839" s="22" t="b">
        <f t="shared" si="452"/>
        <v>0</v>
      </c>
      <c r="C1839" s="22" t="b">
        <f t="shared" si="453"/>
        <v>0</v>
      </c>
      <c r="D1839" s="22" t="b">
        <f t="shared" si="454"/>
        <v>0</v>
      </c>
      <c r="E1839" s="22" t="b">
        <f t="shared" si="455"/>
        <v>0</v>
      </c>
      <c r="F1839" s="22" t="b">
        <f t="shared" ref="F1839:F1902" si="466">_xlfn.XOR(B1839,C1839)</f>
        <v>0</v>
      </c>
      <c r="G1839" s="22" t="b">
        <f t="shared" si="465"/>
        <v>0</v>
      </c>
      <c r="H1839" s="22" t="b">
        <f t="shared" si="456"/>
        <v>0</v>
      </c>
      <c r="I1839" s="22" t="b">
        <f t="shared" si="463"/>
        <v>0</v>
      </c>
      <c r="J1839" s="22" t="b">
        <f t="shared" si="457"/>
        <v>1</v>
      </c>
      <c r="K1839" s="3" t="str">
        <f>IF(AND(J1839,RIGHT(Y1839)="통"),Y1839,"")</f>
        <v/>
      </c>
      <c r="L1839" s="3" t="str">
        <f t="shared" si="458"/>
        <v/>
      </c>
      <c r="M1839" s="3" t="str">
        <f t="shared" si="459"/>
        <v/>
      </c>
      <c r="N1839" s="64" t="str">
        <f t="shared" si="464"/>
        <v/>
      </c>
      <c r="O1839" s="3" t="str">
        <f>IF(I1839,IF(I1840,CONCATENATE(Y1839,O1840),Y1839),"")</f>
        <v/>
      </c>
      <c r="P1839" s="19" t="str">
        <f>IF(G1839,O1839,IF(D1839,Y1839,""))</f>
        <v/>
      </c>
      <c r="Q1839" s="23" t="e">
        <f>_xlfn.XLOOKUP(R1839,summary!C1:C36,summary!B1:B36)</f>
        <v>#N/A</v>
      </c>
      <c r="R1839" s="24" t="str">
        <f t="shared" si="460"/>
        <v>읍 면 동</v>
      </c>
      <c r="S1839" s="24" t="str">
        <f>IF(J1839,Y1839,S1838)</f>
        <v>통 리 명</v>
      </c>
      <c r="T1839" s="24" t="str">
        <f>IF(J1839,P1840,T1838)</f>
        <v/>
      </c>
      <c r="U1839" s="25" t="str">
        <f t="shared" si="461"/>
        <v/>
      </c>
      <c r="V1839" s="24" t="str">
        <f>IF(J1839,M1839,V1838)</f>
        <v/>
      </c>
      <c r="W1839" s="24" t="str">
        <f t="shared" si="462"/>
        <v/>
      </c>
      <c r="X1839" s="21" t="s">
        <v>141</v>
      </c>
      <c r="Y1839" s="2" t="s">
        <v>142</v>
      </c>
      <c r="Z1839" s="2" t="s">
        <v>74</v>
      </c>
      <c r="AA1839" s="2" t="s">
        <v>143</v>
      </c>
      <c r="AB1839" s="5"/>
      <c r="AC1839" s="5"/>
      <c r="AD1839" s="5"/>
      <c r="AE1839" s="5"/>
      <c r="AF1839" s="5"/>
      <c r="AG1839" s="5"/>
    </row>
    <row r="1840" spans="1:33" ht="15.95" customHeight="1" x14ac:dyDescent="0.3">
      <c r="A1840" s="22" t="b">
        <f t="shared" si="451"/>
        <v>1</v>
      </c>
      <c r="B1840" s="22" t="b">
        <f t="shared" si="452"/>
        <v>0</v>
      </c>
      <c r="C1840" s="22" t="b">
        <f t="shared" si="453"/>
        <v>0</v>
      </c>
      <c r="D1840" s="22" t="b">
        <f t="shared" si="454"/>
        <v>0</v>
      </c>
      <c r="E1840" s="22" t="b">
        <f t="shared" si="455"/>
        <v>0</v>
      </c>
      <c r="F1840" s="22" t="b">
        <f t="shared" si="466"/>
        <v>0</v>
      </c>
      <c r="G1840" s="22" t="b">
        <f t="shared" si="465"/>
        <v>0</v>
      </c>
      <c r="H1840" s="22" t="b">
        <f t="shared" si="456"/>
        <v>0</v>
      </c>
      <c r="I1840" s="22" t="b">
        <f t="shared" si="463"/>
        <v>0</v>
      </c>
      <c r="J1840" s="22" t="b">
        <f t="shared" si="457"/>
        <v>1</v>
      </c>
      <c r="K1840" s="3" t="str">
        <f>IF(AND(J1840,RIGHT(Y1840)="통"),Y1840,"")</f>
        <v>죽전16통</v>
      </c>
      <c r="L1840" s="3" t="str">
        <f t="shared" si="458"/>
        <v>16</v>
      </c>
      <c r="M1840" s="22">
        <f t="shared" si="459"/>
        <v>16</v>
      </c>
      <c r="N1840" s="64" t="str">
        <f t="shared" si="464"/>
        <v>죽전</v>
      </c>
      <c r="O1840" s="3" t="str">
        <f>IF(I1840,IF(I1841,CONCATENATE(Y1840,O1841),Y1840),"")</f>
        <v/>
      </c>
      <c r="P1840" s="19" t="str">
        <f>IF(G1840,O1840,IF(D1840,Y1840,""))</f>
        <v/>
      </c>
      <c r="Q1840" s="23">
        <f>_xlfn.XLOOKUP(R1840,summary!C1:C36,summary!B1:B36)</f>
        <v>43448</v>
      </c>
      <c r="R1840" s="24" t="str">
        <f t="shared" si="460"/>
        <v>죽전1동</v>
      </c>
      <c r="S1840" s="24" t="str">
        <f>IF(J1840,Y1840,S1839)</f>
        <v>죽전16통</v>
      </c>
      <c r="T1840" s="24" t="str">
        <f>IF(J1840,P1841,T1839)</f>
        <v>(죽전동)</v>
      </c>
      <c r="U1840" s="24" t="str">
        <f t="shared" si="461"/>
        <v>죽전</v>
      </c>
      <c r="V1840" s="25">
        <f>IF(J1840,M1840,V1839)</f>
        <v>16</v>
      </c>
      <c r="W1840" s="25">
        <f t="shared" si="462"/>
        <v>1</v>
      </c>
      <c r="X1840" s="21" t="s">
        <v>44</v>
      </c>
      <c r="Y1840" s="2" t="s">
        <v>2118</v>
      </c>
      <c r="Z1840" s="2" t="s">
        <v>79</v>
      </c>
      <c r="AA1840" s="2" t="s">
        <v>2119</v>
      </c>
      <c r="AB1840" s="5"/>
      <c r="AC1840" s="5"/>
      <c r="AD1840" s="5"/>
      <c r="AE1840" s="5"/>
      <c r="AF1840" s="5"/>
      <c r="AG1840" s="5"/>
    </row>
    <row r="1841" spans="1:33" ht="15.95" customHeight="1" x14ac:dyDescent="0.3">
      <c r="A1841" s="22" t="b">
        <f t="shared" si="451"/>
        <v>1</v>
      </c>
      <c r="B1841" s="22" t="b">
        <f t="shared" si="452"/>
        <v>1</v>
      </c>
      <c r="C1841" s="22" t="b">
        <f t="shared" si="453"/>
        <v>1</v>
      </c>
      <c r="D1841" s="22" t="b">
        <f t="shared" si="454"/>
        <v>1</v>
      </c>
      <c r="E1841" s="22" t="b">
        <f t="shared" si="455"/>
        <v>1</v>
      </c>
      <c r="F1841" s="22" t="b">
        <f t="shared" si="466"/>
        <v>0</v>
      </c>
      <c r="G1841" s="22" t="b">
        <f t="shared" si="465"/>
        <v>0</v>
      </c>
      <c r="H1841" s="22" t="b">
        <f t="shared" si="456"/>
        <v>0</v>
      </c>
      <c r="I1841" s="22" t="b">
        <f t="shared" si="463"/>
        <v>0</v>
      </c>
      <c r="J1841" s="22" t="b">
        <f t="shared" si="457"/>
        <v>0</v>
      </c>
      <c r="K1841" s="3" t="str">
        <f>IF(AND(J1841,RIGHT(Y1841)="통"),Y1841,"")</f>
        <v/>
      </c>
      <c r="L1841" s="3" t="str">
        <f t="shared" si="458"/>
        <v/>
      </c>
      <c r="M1841" s="3" t="str">
        <f t="shared" si="459"/>
        <v/>
      </c>
      <c r="N1841" s="64" t="str">
        <f t="shared" si="464"/>
        <v/>
      </c>
      <c r="O1841" s="3" t="str">
        <f>IF(I1841,IF(I1842,CONCATENATE(Y1841,O1842),Y1841),"")</f>
        <v/>
      </c>
      <c r="P1841" s="19" t="str">
        <f>IF(G1841,O1841,IF(D1841,Y1841,""))</f>
        <v>(죽전동)</v>
      </c>
      <c r="Q1841" s="23">
        <f>_xlfn.XLOOKUP(R1841,summary!C1:C36,summary!B1:B36)</f>
        <v>43448</v>
      </c>
      <c r="R1841" s="24" t="str">
        <f t="shared" si="460"/>
        <v>죽전1동</v>
      </c>
      <c r="S1841" s="24" t="str">
        <f>IF(J1841,Y1841,S1840)</f>
        <v>죽전16통</v>
      </c>
      <c r="T1841" s="24" t="str">
        <f>IF(J1841,P1842,T1840)</f>
        <v>(죽전동)</v>
      </c>
      <c r="U1841" s="24" t="str">
        <f t="shared" si="461"/>
        <v>죽전</v>
      </c>
      <c r="V1841" s="25">
        <f>IF(J1841,M1841,V1840)</f>
        <v>16</v>
      </c>
      <c r="W1841" s="25">
        <f t="shared" si="462"/>
        <v>2</v>
      </c>
      <c r="X1841" s="26"/>
      <c r="Y1841" s="2" t="s">
        <v>1992</v>
      </c>
      <c r="Z1841" s="2" t="s">
        <v>81</v>
      </c>
      <c r="AA1841" s="2" t="s">
        <v>2120</v>
      </c>
      <c r="AB1841" s="5"/>
      <c r="AC1841" s="5"/>
      <c r="AD1841" s="5"/>
      <c r="AE1841" s="5"/>
      <c r="AF1841" s="5"/>
      <c r="AG1841" s="5"/>
    </row>
    <row r="1842" spans="1:33" ht="15.95" customHeight="1" x14ac:dyDescent="0.3">
      <c r="A1842" s="22" t="b">
        <f t="shared" si="451"/>
        <v>0</v>
      </c>
      <c r="B1842" s="22" t="b">
        <f t="shared" si="452"/>
        <v>0</v>
      </c>
      <c r="C1842" s="22" t="b">
        <f t="shared" si="453"/>
        <v>0</v>
      </c>
      <c r="D1842" s="22" t="b">
        <f t="shared" si="454"/>
        <v>0</v>
      </c>
      <c r="E1842" s="22" t="b">
        <f t="shared" si="455"/>
        <v>0</v>
      </c>
      <c r="F1842" s="22" t="b">
        <f t="shared" si="466"/>
        <v>0</v>
      </c>
      <c r="G1842" s="22" t="b">
        <f t="shared" si="465"/>
        <v>0</v>
      </c>
      <c r="H1842" s="22" t="b">
        <f t="shared" si="456"/>
        <v>0</v>
      </c>
      <c r="I1842" s="22" t="b">
        <f t="shared" si="463"/>
        <v>0</v>
      </c>
      <c r="J1842" s="22" t="b">
        <f t="shared" si="457"/>
        <v>0</v>
      </c>
      <c r="K1842" s="3" t="str">
        <f>IF(AND(J1842,RIGHT(Y1842)="통"),Y1842,"")</f>
        <v/>
      </c>
      <c r="L1842" s="3" t="str">
        <f t="shared" si="458"/>
        <v/>
      </c>
      <c r="M1842" s="3" t="str">
        <f t="shared" si="459"/>
        <v/>
      </c>
      <c r="N1842" s="64" t="str">
        <f t="shared" si="464"/>
        <v/>
      </c>
      <c r="O1842" s="3" t="str">
        <f>IF(I1842,IF(I1843,CONCATENATE(Y1842,O1843),Y1842),"")</f>
        <v/>
      </c>
      <c r="P1842" s="19" t="str">
        <f>IF(G1842,O1842,IF(D1842,Y1842,""))</f>
        <v/>
      </c>
      <c r="Q1842" s="23">
        <f>_xlfn.XLOOKUP(R1842,summary!C1:C36,summary!B1:B36)</f>
        <v>43448</v>
      </c>
      <c r="R1842" s="24" t="str">
        <f t="shared" si="460"/>
        <v>죽전1동</v>
      </c>
      <c r="S1842" s="24" t="str">
        <f>IF(J1842,Y1842,S1841)</f>
        <v>죽전16통</v>
      </c>
      <c r="T1842" s="24" t="str">
        <f>IF(J1842,P1843,T1841)</f>
        <v>(죽전동)</v>
      </c>
      <c r="U1842" s="24" t="str">
        <f t="shared" si="461"/>
        <v>죽전</v>
      </c>
      <c r="V1842" s="25">
        <f>IF(J1842,M1842,V1841)</f>
        <v>16</v>
      </c>
      <c r="W1842" s="25">
        <f t="shared" si="462"/>
        <v>3</v>
      </c>
      <c r="X1842" s="26"/>
      <c r="Y1842" s="7"/>
      <c r="Z1842" s="2" t="s">
        <v>83</v>
      </c>
      <c r="AA1842" s="2" t="s">
        <v>2121</v>
      </c>
      <c r="AB1842" s="5"/>
      <c r="AC1842" s="5"/>
      <c r="AD1842" s="5"/>
      <c r="AE1842" s="5"/>
      <c r="AF1842" s="5"/>
      <c r="AG1842" s="5"/>
    </row>
    <row r="1843" spans="1:33" ht="15.95" customHeight="1" x14ac:dyDescent="0.3">
      <c r="A1843" s="22" t="b">
        <f t="shared" si="451"/>
        <v>0</v>
      </c>
      <c r="B1843" s="22" t="b">
        <f t="shared" si="452"/>
        <v>0</v>
      </c>
      <c r="C1843" s="22" t="b">
        <f t="shared" si="453"/>
        <v>0</v>
      </c>
      <c r="D1843" s="22" t="b">
        <f t="shared" si="454"/>
        <v>0</v>
      </c>
      <c r="E1843" s="22" t="b">
        <f t="shared" si="455"/>
        <v>0</v>
      </c>
      <c r="F1843" s="22" t="b">
        <f t="shared" si="466"/>
        <v>0</v>
      </c>
      <c r="G1843" s="22" t="b">
        <f t="shared" si="465"/>
        <v>0</v>
      </c>
      <c r="H1843" s="22" t="b">
        <f t="shared" si="456"/>
        <v>0</v>
      </c>
      <c r="I1843" s="22" t="b">
        <f t="shared" si="463"/>
        <v>0</v>
      </c>
      <c r="J1843" s="22" t="b">
        <f t="shared" si="457"/>
        <v>0</v>
      </c>
      <c r="K1843" s="3" t="str">
        <f>IF(AND(J1843,RIGHT(Y1843)="통"),Y1843,"")</f>
        <v/>
      </c>
      <c r="L1843" s="3" t="str">
        <f t="shared" si="458"/>
        <v/>
      </c>
      <c r="M1843" s="3" t="str">
        <f t="shared" si="459"/>
        <v/>
      </c>
      <c r="N1843" s="64" t="str">
        <f t="shared" si="464"/>
        <v/>
      </c>
      <c r="O1843" s="3" t="str">
        <f>IF(I1843,IF(I1844,CONCATENATE(Y1843,O1844),Y1843),"")</f>
        <v/>
      </c>
      <c r="P1843" s="19" t="str">
        <f>IF(G1843,O1843,IF(D1843,Y1843,""))</f>
        <v/>
      </c>
      <c r="Q1843" s="23">
        <f>_xlfn.XLOOKUP(R1843,summary!C1:C36,summary!B1:B36)</f>
        <v>43448</v>
      </c>
      <c r="R1843" s="24" t="str">
        <f t="shared" si="460"/>
        <v>죽전1동</v>
      </c>
      <c r="S1843" s="24" t="str">
        <f>IF(J1843,Y1843,S1842)</f>
        <v>죽전16통</v>
      </c>
      <c r="T1843" s="24" t="str">
        <f>IF(J1843,P1844,T1842)</f>
        <v>(죽전동)</v>
      </c>
      <c r="U1843" s="24" t="str">
        <f t="shared" si="461"/>
        <v>죽전</v>
      </c>
      <c r="V1843" s="25">
        <f>IF(J1843,M1843,V1842)</f>
        <v>16</v>
      </c>
      <c r="W1843" s="25">
        <f t="shared" si="462"/>
        <v>4</v>
      </c>
      <c r="X1843" s="26"/>
      <c r="Y1843" s="7"/>
      <c r="Z1843" s="2" t="s">
        <v>90</v>
      </c>
      <c r="AA1843" s="2" t="s">
        <v>2122</v>
      </c>
      <c r="AB1843" s="5"/>
      <c r="AC1843" s="5"/>
      <c r="AD1843" s="5"/>
      <c r="AE1843" s="5"/>
      <c r="AF1843" s="5"/>
      <c r="AG1843" s="5"/>
    </row>
    <row r="1844" spans="1:33" ht="15.95" customHeight="1" x14ac:dyDescent="0.3">
      <c r="A1844" s="22" t="b">
        <f t="shared" si="451"/>
        <v>0</v>
      </c>
      <c r="B1844" s="22" t="b">
        <f t="shared" si="452"/>
        <v>0</v>
      </c>
      <c r="C1844" s="22" t="b">
        <f t="shared" si="453"/>
        <v>0</v>
      </c>
      <c r="D1844" s="22" t="b">
        <f t="shared" si="454"/>
        <v>0</v>
      </c>
      <c r="E1844" s="22" t="b">
        <f t="shared" si="455"/>
        <v>0</v>
      </c>
      <c r="F1844" s="22" t="b">
        <f t="shared" si="466"/>
        <v>0</v>
      </c>
      <c r="G1844" s="22" t="b">
        <f t="shared" si="465"/>
        <v>0</v>
      </c>
      <c r="H1844" s="22" t="b">
        <f t="shared" si="456"/>
        <v>0</v>
      </c>
      <c r="I1844" s="22" t="b">
        <f t="shared" si="463"/>
        <v>0</v>
      </c>
      <c r="J1844" s="22" t="b">
        <f t="shared" si="457"/>
        <v>0</v>
      </c>
      <c r="K1844" s="3" t="str">
        <f>IF(AND(J1844,RIGHT(Y1844)="통"),Y1844,"")</f>
        <v/>
      </c>
      <c r="L1844" s="3" t="str">
        <f t="shared" si="458"/>
        <v/>
      </c>
      <c r="M1844" s="3" t="str">
        <f t="shared" si="459"/>
        <v/>
      </c>
      <c r="N1844" s="64" t="str">
        <f t="shared" si="464"/>
        <v/>
      </c>
      <c r="O1844" s="3" t="str">
        <f>IF(I1844,IF(I1845,CONCATENATE(Y1844,O1845),Y1844),"")</f>
        <v/>
      </c>
      <c r="P1844" s="19" t="str">
        <f>IF(G1844,O1844,IF(D1844,Y1844,""))</f>
        <v/>
      </c>
      <c r="Q1844" s="23">
        <f>_xlfn.XLOOKUP(R1844,summary!C1:C36,summary!B1:B36)</f>
        <v>43448</v>
      </c>
      <c r="R1844" s="24" t="str">
        <f t="shared" si="460"/>
        <v>죽전1동</v>
      </c>
      <c r="S1844" s="24" t="str">
        <f>IF(J1844,Y1844,S1843)</f>
        <v>죽전16통</v>
      </c>
      <c r="T1844" s="24" t="str">
        <f>IF(J1844,P1845,T1843)</f>
        <v>(죽전동)</v>
      </c>
      <c r="U1844" s="24" t="str">
        <f t="shared" si="461"/>
        <v>죽전</v>
      </c>
      <c r="V1844" s="25">
        <f>IF(J1844,M1844,V1843)</f>
        <v>16</v>
      </c>
      <c r="W1844" s="25">
        <f t="shared" si="462"/>
        <v>5</v>
      </c>
      <c r="X1844" s="26"/>
      <c r="Y1844" s="7"/>
      <c r="Z1844" s="2" t="s">
        <v>106</v>
      </c>
      <c r="AA1844" s="2" t="s">
        <v>2123</v>
      </c>
      <c r="AB1844" s="5"/>
      <c r="AC1844" s="5"/>
      <c r="AD1844" s="5"/>
      <c r="AE1844" s="5"/>
      <c r="AF1844" s="5"/>
      <c r="AG1844" s="5"/>
    </row>
    <row r="1845" spans="1:33" ht="15.95" customHeight="1" x14ac:dyDescent="0.3">
      <c r="A1845" s="22" t="b">
        <f t="shared" si="451"/>
        <v>0</v>
      </c>
      <c r="B1845" s="22" t="b">
        <f t="shared" si="452"/>
        <v>0</v>
      </c>
      <c r="C1845" s="22" t="b">
        <f t="shared" si="453"/>
        <v>0</v>
      </c>
      <c r="D1845" s="22" t="b">
        <f t="shared" si="454"/>
        <v>0</v>
      </c>
      <c r="E1845" s="22" t="b">
        <f t="shared" si="455"/>
        <v>0</v>
      </c>
      <c r="F1845" s="22" t="b">
        <f t="shared" si="466"/>
        <v>0</v>
      </c>
      <c r="G1845" s="22" t="b">
        <f t="shared" si="465"/>
        <v>0</v>
      </c>
      <c r="H1845" s="22" t="b">
        <f t="shared" si="456"/>
        <v>0</v>
      </c>
      <c r="I1845" s="22" t="b">
        <f t="shared" si="463"/>
        <v>0</v>
      </c>
      <c r="J1845" s="22" t="b">
        <f t="shared" si="457"/>
        <v>0</v>
      </c>
      <c r="K1845" s="3" t="str">
        <f>IF(AND(J1845,RIGHT(Y1845)="통"),Y1845,"")</f>
        <v/>
      </c>
      <c r="L1845" s="3" t="str">
        <f t="shared" si="458"/>
        <v/>
      </c>
      <c r="M1845" s="3" t="str">
        <f t="shared" si="459"/>
        <v/>
      </c>
      <c r="N1845" s="64" t="str">
        <f t="shared" si="464"/>
        <v/>
      </c>
      <c r="O1845" s="3" t="str">
        <f>IF(I1845,IF(I1846,CONCATENATE(Y1845,O1846),Y1845),"")</f>
        <v/>
      </c>
      <c r="P1845" s="19" t="str">
        <f>IF(G1845,O1845,IF(D1845,Y1845,""))</f>
        <v/>
      </c>
      <c r="Q1845" s="23">
        <f>_xlfn.XLOOKUP(R1845,summary!C1:C36,summary!B1:B36)</f>
        <v>43448</v>
      </c>
      <c r="R1845" s="24" t="str">
        <f t="shared" si="460"/>
        <v>죽전1동</v>
      </c>
      <c r="S1845" s="24" t="str">
        <f>IF(J1845,Y1845,S1844)</f>
        <v>죽전16통</v>
      </c>
      <c r="T1845" s="24" t="str">
        <f>IF(J1845,P1846,T1844)</f>
        <v>(죽전동)</v>
      </c>
      <c r="U1845" s="24" t="str">
        <f t="shared" si="461"/>
        <v>죽전</v>
      </c>
      <c r="V1845" s="25">
        <f>IF(J1845,M1845,V1844)</f>
        <v>16</v>
      </c>
      <c r="W1845" s="25">
        <f t="shared" si="462"/>
        <v>6</v>
      </c>
      <c r="X1845" s="26"/>
      <c r="Y1845" s="7"/>
      <c r="Z1845" s="2" t="s">
        <v>108</v>
      </c>
      <c r="AA1845" s="2" t="s">
        <v>2124</v>
      </c>
      <c r="AB1845" s="5"/>
      <c r="AC1845" s="5"/>
      <c r="AD1845" s="5"/>
      <c r="AE1845" s="5"/>
      <c r="AF1845" s="5"/>
      <c r="AG1845" s="5"/>
    </row>
    <row r="1846" spans="1:33" ht="15.95" customHeight="1" x14ac:dyDescent="0.3">
      <c r="A1846" s="22" t="b">
        <f t="shared" si="451"/>
        <v>0</v>
      </c>
      <c r="B1846" s="22" t="b">
        <f t="shared" si="452"/>
        <v>0</v>
      </c>
      <c r="C1846" s="22" t="b">
        <f t="shared" si="453"/>
        <v>0</v>
      </c>
      <c r="D1846" s="22" t="b">
        <f t="shared" si="454"/>
        <v>0</v>
      </c>
      <c r="E1846" s="22" t="b">
        <f t="shared" si="455"/>
        <v>0</v>
      </c>
      <c r="F1846" s="22" t="b">
        <f t="shared" si="466"/>
        <v>0</v>
      </c>
      <c r="G1846" s="22" t="b">
        <f t="shared" si="465"/>
        <v>0</v>
      </c>
      <c r="H1846" s="22" t="b">
        <f t="shared" si="456"/>
        <v>0</v>
      </c>
      <c r="I1846" s="22" t="b">
        <f t="shared" si="463"/>
        <v>0</v>
      </c>
      <c r="J1846" s="22" t="b">
        <f t="shared" si="457"/>
        <v>0</v>
      </c>
      <c r="K1846" s="3" t="str">
        <f>IF(AND(J1846,RIGHT(Y1846)="통"),Y1846,"")</f>
        <v/>
      </c>
      <c r="L1846" s="3" t="str">
        <f t="shared" si="458"/>
        <v/>
      </c>
      <c r="M1846" s="3" t="str">
        <f t="shared" si="459"/>
        <v/>
      </c>
      <c r="N1846" s="64" t="str">
        <f t="shared" si="464"/>
        <v/>
      </c>
      <c r="O1846" s="3" t="str">
        <f>IF(I1846,IF(I1847,CONCATENATE(Y1846,O1847),Y1846),"")</f>
        <v/>
      </c>
      <c r="P1846" s="19" t="str">
        <f>IF(G1846,O1846,IF(D1846,Y1846,""))</f>
        <v/>
      </c>
      <c r="Q1846" s="23">
        <f>_xlfn.XLOOKUP(R1846,summary!C1:C36,summary!B1:B36)</f>
        <v>43448</v>
      </c>
      <c r="R1846" s="24" t="str">
        <f t="shared" si="460"/>
        <v>죽전1동</v>
      </c>
      <c r="S1846" s="24" t="str">
        <f>IF(J1846,Y1846,S1845)</f>
        <v>죽전16통</v>
      </c>
      <c r="T1846" s="24" t="str">
        <f>IF(J1846,P1847,T1845)</f>
        <v>(죽전동)</v>
      </c>
      <c r="U1846" s="24" t="str">
        <f t="shared" si="461"/>
        <v>죽전</v>
      </c>
      <c r="V1846" s="25">
        <f>IF(J1846,M1846,V1845)</f>
        <v>16</v>
      </c>
      <c r="W1846" s="25">
        <f t="shared" si="462"/>
        <v>7</v>
      </c>
      <c r="X1846" s="26"/>
      <c r="Y1846" s="7"/>
      <c r="Z1846" s="2" t="s">
        <v>110</v>
      </c>
      <c r="AA1846" s="2" t="s">
        <v>2125</v>
      </c>
      <c r="AB1846" s="5"/>
      <c r="AC1846" s="5"/>
      <c r="AD1846" s="5"/>
      <c r="AE1846" s="5"/>
      <c r="AF1846" s="5"/>
      <c r="AG1846" s="5"/>
    </row>
    <row r="1847" spans="1:33" ht="15.95" customHeight="1" x14ac:dyDescent="0.3">
      <c r="A1847" s="22" t="b">
        <f t="shared" si="451"/>
        <v>0</v>
      </c>
      <c r="B1847" s="22" t="b">
        <f t="shared" si="452"/>
        <v>0</v>
      </c>
      <c r="C1847" s="22" t="b">
        <f t="shared" si="453"/>
        <v>0</v>
      </c>
      <c r="D1847" s="22" t="b">
        <f t="shared" si="454"/>
        <v>0</v>
      </c>
      <c r="E1847" s="22" t="b">
        <f t="shared" si="455"/>
        <v>0</v>
      </c>
      <c r="F1847" s="22" t="b">
        <f t="shared" si="466"/>
        <v>0</v>
      </c>
      <c r="G1847" s="22" t="b">
        <f t="shared" si="465"/>
        <v>0</v>
      </c>
      <c r="H1847" s="22" t="b">
        <f t="shared" si="456"/>
        <v>0</v>
      </c>
      <c r="I1847" s="22" t="b">
        <f t="shared" si="463"/>
        <v>0</v>
      </c>
      <c r="J1847" s="22" t="b">
        <f t="shared" si="457"/>
        <v>0</v>
      </c>
      <c r="K1847" s="3" t="str">
        <f>IF(AND(J1847,RIGHT(Y1847)="통"),Y1847,"")</f>
        <v/>
      </c>
      <c r="L1847" s="3" t="str">
        <f t="shared" si="458"/>
        <v/>
      </c>
      <c r="M1847" s="3" t="str">
        <f t="shared" si="459"/>
        <v/>
      </c>
      <c r="N1847" s="64" t="str">
        <f t="shared" si="464"/>
        <v/>
      </c>
      <c r="O1847" s="3" t="str">
        <f>IF(I1847,IF(I1848,CONCATENATE(Y1847,O1848),Y1847),"")</f>
        <v/>
      </c>
      <c r="P1847" s="19" t="str">
        <f>IF(G1847,O1847,IF(D1847,Y1847,""))</f>
        <v/>
      </c>
      <c r="Q1847" s="23">
        <f>_xlfn.XLOOKUP(R1847,summary!C1:C36,summary!B1:B36)</f>
        <v>43448</v>
      </c>
      <c r="R1847" s="24" t="str">
        <f t="shared" si="460"/>
        <v>죽전1동</v>
      </c>
      <c r="S1847" s="24" t="str">
        <f>IF(J1847,Y1847,S1846)</f>
        <v>죽전16통</v>
      </c>
      <c r="T1847" s="24" t="str">
        <f>IF(J1847,P1848,T1846)</f>
        <v>(죽전동)</v>
      </c>
      <c r="U1847" s="24" t="str">
        <f t="shared" si="461"/>
        <v>죽전</v>
      </c>
      <c r="V1847" s="25">
        <f>IF(J1847,M1847,V1846)</f>
        <v>16</v>
      </c>
      <c r="W1847" s="25">
        <f t="shared" si="462"/>
        <v>8</v>
      </c>
      <c r="X1847" s="26"/>
      <c r="Y1847" s="7"/>
      <c r="Z1847" s="2" t="s">
        <v>112</v>
      </c>
      <c r="AA1847" s="2" t="s">
        <v>2126</v>
      </c>
      <c r="AB1847" s="5"/>
      <c r="AC1847" s="5"/>
      <c r="AD1847" s="5"/>
      <c r="AE1847" s="5"/>
      <c r="AF1847" s="5"/>
      <c r="AG1847" s="5"/>
    </row>
    <row r="1848" spans="1:33" ht="15.95" customHeight="1" x14ac:dyDescent="0.3">
      <c r="A1848" s="22" t="b">
        <f t="shared" si="451"/>
        <v>0</v>
      </c>
      <c r="B1848" s="22" t="b">
        <f t="shared" si="452"/>
        <v>0</v>
      </c>
      <c r="C1848" s="22" t="b">
        <f t="shared" si="453"/>
        <v>0</v>
      </c>
      <c r="D1848" s="22" t="b">
        <f t="shared" si="454"/>
        <v>0</v>
      </c>
      <c r="E1848" s="22" t="b">
        <f t="shared" si="455"/>
        <v>0</v>
      </c>
      <c r="F1848" s="22" t="b">
        <f t="shared" si="466"/>
        <v>0</v>
      </c>
      <c r="G1848" s="22" t="b">
        <f t="shared" si="465"/>
        <v>0</v>
      </c>
      <c r="H1848" s="22" t="b">
        <f t="shared" si="456"/>
        <v>0</v>
      </c>
      <c r="I1848" s="22" t="b">
        <f t="shared" si="463"/>
        <v>0</v>
      </c>
      <c r="J1848" s="22" t="b">
        <f t="shared" si="457"/>
        <v>0</v>
      </c>
      <c r="K1848" s="3" t="str">
        <f>IF(AND(J1848,RIGHT(Y1848)="통"),Y1848,"")</f>
        <v/>
      </c>
      <c r="L1848" s="3" t="str">
        <f t="shared" si="458"/>
        <v/>
      </c>
      <c r="M1848" s="3" t="str">
        <f t="shared" si="459"/>
        <v/>
      </c>
      <c r="N1848" s="64" t="str">
        <f t="shared" si="464"/>
        <v/>
      </c>
      <c r="O1848" s="3" t="str">
        <f>IF(I1848,IF(I1849,CONCATENATE(Y1848,O1849),Y1848),"")</f>
        <v/>
      </c>
      <c r="P1848" s="19" t="str">
        <f>IF(G1848,O1848,IF(D1848,Y1848,""))</f>
        <v/>
      </c>
      <c r="Q1848" s="23">
        <f>_xlfn.XLOOKUP(R1848,summary!C1:C36,summary!B1:B36)</f>
        <v>43448</v>
      </c>
      <c r="R1848" s="24" t="str">
        <f t="shared" si="460"/>
        <v>죽전1동</v>
      </c>
      <c r="S1848" s="24" t="str">
        <f>IF(J1848,Y1848,S1847)</f>
        <v>죽전16통</v>
      </c>
      <c r="T1848" s="24" t="str">
        <f>IF(J1848,P1849,T1847)</f>
        <v>(죽전동)</v>
      </c>
      <c r="U1848" s="24" t="str">
        <f t="shared" si="461"/>
        <v>죽전</v>
      </c>
      <c r="V1848" s="25">
        <f>IF(J1848,M1848,V1847)</f>
        <v>16</v>
      </c>
      <c r="W1848" s="25">
        <f t="shared" si="462"/>
        <v>9</v>
      </c>
      <c r="X1848" s="26"/>
      <c r="Y1848" s="7"/>
      <c r="Z1848" s="2" t="s">
        <v>114</v>
      </c>
      <c r="AA1848" s="2" t="s">
        <v>2127</v>
      </c>
      <c r="AB1848" s="5"/>
      <c r="AC1848" s="5"/>
      <c r="AD1848" s="5"/>
      <c r="AE1848" s="5"/>
      <c r="AF1848" s="5"/>
      <c r="AG1848" s="5"/>
    </row>
    <row r="1849" spans="1:33" ht="15.95" customHeight="1" x14ac:dyDescent="0.3">
      <c r="A1849" s="22" t="b">
        <f t="shared" si="451"/>
        <v>1</v>
      </c>
      <c r="B1849" s="22" t="b">
        <f t="shared" si="452"/>
        <v>0</v>
      </c>
      <c r="C1849" s="22" t="b">
        <f t="shared" si="453"/>
        <v>0</v>
      </c>
      <c r="D1849" s="22" t="b">
        <f t="shared" si="454"/>
        <v>0</v>
      </c>
      <c r="E1849" s="22" t="b">
        <f t="shared" si="455"/>
        <v>0</v>
      </c>
      <c r="F1849" s="22" t="b">
        <f t="shared" si="466"/>
        <v>0</v>
      </c>
      <c r="G1849" s="22" t="b">
        <f t="shared" si="465"/>
        <v>0</v>
      </c>
      <c r="H1849" s="22" t="b">
        <f t="shared" si="456"/>
        <v>0</v>
      </c>
      <c r="I1849" s="22" t="b">
        <f t="shared" si="463"/>
        <v>0</v>
      </c>
      <c r="J1849" s="22" t="b">
        <f t="shared" si="457"/>
        <v>1</v>
      </c>
      <c r="K1849" s="3" t="str">
        <f>IF(AND(J1849,RIGHT(Y1849)="통"),Y1849,"")</f>
        <v>죽전17통</v>
      </c>
      <c r="L1849" s="3" t="str">
        <f t="shared" si="458"/>
        <v>17</v>
      </c>
      <c r="M1849" s="22">
        <f t="shared" si="459"/>
        <v>17</v>
      </c>
      <c r="N1849" s="64" t="str">
        <f t="shared" si="464"/>
        <v>죽전</v>
      </c>
      <c r="O1849" s="3" t="str">
        <f>IF(I1849,IF(I1850,CONCATENATE(Y1849,O1850),Y1849),"")</f>
        <v/>
      </c>
      <c r="P1849" s="19" t="str">
        <f>IF(G1849,O1849,IF(D1849,Y1849,""))</f>
        <v/>
      </c>
      <c r="Q1849" s="23">
        <f>_xlfn.XLOOKUP(R1849,summary!C1:C36,summary!B1:B36)</f>
        <v>43448</v>
      </c>
      <c r="R1849" s="24" t="str">
        <f t="shared" si="460"/>
        <v>죽전1동</v>
      </c>
      <c r="S1849" s="24" t="str">
        <f>IF(J1849,Y1849,S1848)</f>
        <v>죽전17통</v>
      </c>
      <c r="T1849" s="24" t="str">
        <f>IF(J1849,P1850,T1848)</f>
        <v>(죽전동)</v>
      </c>
      <c r="U1849" s="24" t="str">
        <f t="shared" si="461"/>
        <v>죽전</v>
      </c>
      <c r="V1849" s="25">
        <f>IF(J1849,M1849,V1848)</f>
        <v>17</v>
      </c>
      <c r="W1849" s="25">
        <f t="shared" si="462"/>
        <v>1</v>
      </c>
      <c r="X1849" s="26"/>
      <c r="Y1849" s="2" t="s">
        <v>2128</v>
      </c>
      <c r="Z1849" s="2" t="s">
        <v>79</v>
      </c>
      <c r="AA1849" s="2" t="s">
        <v>2129</v>
      </c>
      <c r="AB1849" s="5"/>
      <c r="AC1849" s="5"/>
      <c r="AD1849" s="5"/>
      <c r="AE1849" s="5"/>
      <c r="AF1849" s="5"/>
      <c r="AG1849" s="5"/>
    </row>
    <row r="1850" spans="1:33" ht="15.95" customHeight="1" x14ac:dyDescent="0.3">
      <c r="A1850" s="22" t="b">
        <f t="shared" si="451"/>
        <v>1</v>
      </c>
      <c r="B1850" s="22" t="b">
        <f t="shared" si="452"/>
        <v>1</v>
      </c>
      <c r="C1850" s="22" t="b">
        <f t="shared" si="453"/>
        <v>1</v>
      </c>
      <c r="D1850" s="22" t="b">
        <f t="shared" si="454"/>
        <v>1</v>
      </c>
      <c r="E1850" s="22" t="b">
        <f t="shared" si="455"/>
        <v>1</v>
      </c>
      <c r="F1850" s="22" t="b">
        <f t="shared" si="466"/>
        <v>0</v>
      </c>
      <c r="G1850" s="22" t="b">
        <f t="shared" si="465"/>
        <v>0</v>
      </c>
      <c r="H1850" s="22" t="b">
        <f t="shared" si="456"/>
        <v>0</v>
      </c>
      <c r="I1850" s="22" t="b">
        <f t="shared" si="463"/>
        <v>0</v>
      </c>
      <c r="J1850" s="22" t="b">
        <f t="shared" si="457"/>
        <v>0</v>
      </c>
      <c r="K1850" s="3" t="str">
        <f>IF(AND(J1850,RIGHT(Y1850)="통"),Y1850,"")</f>
        <v/>
      </c>
      <c r="L1850" s="3" t="str">
        <f t="shared" si="458"/>
        <v/>
      </c>
      <c r="M1850" s="3" t="str">
        <f t="shared" si="459"/>
        <v/>
      </c>
      <c r="N1850" s="64" t="str">
        <f t="shared" si="464"/>
        <v/>
      </c>
      <c r="O1850" s="3" t="str">
        <f>IF(I1850,IF(I1851,CONCATENATE(Y1850,O1851),Y1850),"")</f>
        <v/>
      </c>
      <c r="P1850" s="19" t="str">
        <f>IF(G1850,O1850,IF(D1850,Y1850,""))</f>
        <v>(죽전동)</v>
      </c>
      <c r="Q1850" s="23">
        <f>_xlfn.XLOOKUP(R1850,summary!C1:C36,summary!B1:B36)</f>
        <v>43448</v>
      </c>
      <c r="R1850" s="24" t="str">
        <f t="shared" si="460"/>
        <v>죽전1동</v>
      </c>
      <c r="S1850" s="24" t="str">
        <f>IF(J1850,Y1850,S1849)</f>
        <v>죽전17통</v>
      </c>
      <c r="T1850" s="24" t="str">
        <f>IF(J1850,P1851,T1849)</f>
        <v>(죽전동)</v>
      </c>
      <c r="U1850" s="24" t="str">
        <f t="shared" si="461"/>
        <v>죽전</v>
      </c>
      <c r="V1850" s="25">
        <f>IF(J1850,M1850,V1849)</f>
        <v>17</v>
      </c>
      <c r="W1850" s="25">
        <f t="shared" si="462"/>
        <v>2</v>
      </c>
      <c r="X1850" s="26"/>
      <c r="Y1850" s="2" t="s">
        <v>1992</v>
      </c>
      <c r="Z1850" s="2" t="s">
        <v>81</v>
      </c>
      <c r="AA1850" s="2" t="s">
        <v>2130</v>
      </c>
      <c r="AB1850" s="5"/>
      <c r="AC1850" s="5"/>
      <c r="AD1850" s="5"/>
      <c r="AE1850" s="5"/>
      <c r="AF1850" s="5"/>
      <c r="AG1850" s="5"/>
    </row>
    <row r="1851" spans="1:33" ht="15.95" customHeight="1" x14ac:dyDescent="0.3">
      <c r="A1851" s="22" t="b">
        <f t="shared" si="451"/>
        <v>0</v>
      </c>
      <c r="B1851" s="22" t="b">
        <f t="shared" si="452"/>
        <v>0</v>
      </c>
      <c r="C1851" s="22" t="b">
        <f t="shared" si="453"/>
        <v>0</v>
      </c>
      <c r="D1851" s="22" t="b">
        <f t="shared" si="454"/>
        <v>0</v>
      </c>
      <c r="E1851" s="22" t="b">
        <f t="shared" si="455"/>
        <v>0</v>
      </c>
      <c r="F1851" s="22" t="b">
        <f t="shared" si="466"/>
        <v>0</v>
      </c>
      <c r="G1851" s="22" t="b">
        <f t="shared" si="465"/>
        <v>0</v>
      </c>
      <c r="H1851" s="22" t="b">
        <f t="shared" si="456"/>
        <v>0</v>
      </c>
      <c r="I1851" s="22" t="b">
        <f t="shared" si="463"/>
        <v>0</v>
      </c>
      <c r="J1851" s="22" t="b">
        <f t="shared" si="457"/>
        <v>0</v>
      </c>
      <c r="K1851" s="3" t="str">
        <f>IF(AND(J1851,RIGHT(Y1851)="통"),Y1851,"")</f>
        <v/>
      </c>
      <c r="L1851" s="3" t="str">
        <f t="shared" si="458"/>
        <v/>
      </c>
      <c r="M1851" s="3" t="str">
        <f t="shared" si="459"/>
        <v/>
      </c>
      <c r="N1851" s="64" t="str">
        <f t="shared" si="464"/>
        <v/>
      </c>
      <c r="O1851" s="3" t="str">
        <f>IF(I1851,IF(I1852,CONCATENATE(Y1851,O1852),Y1851),"")</f>
        <v/>
      </c>
      <c r="P1851" s="19" t="str">
        <f>IF(G1851,O1851,IF(D1851,Y1851,""))</f>
        <v/>
      </c>
      <c r="Q1851" s="23">
        <f>_xlfn.XLOOKUP(R1851,summary!C1:C36,summary!B1:B36)</f>
        <v>43448</v>
      </c>
      <c r="R1851" s="24" t="str">
        <f t="shared" si="460"/>
        <v>죽전1동</v>
      </c>
      <c r="S1851" s="24" t="str">
        <f>IF(J1851,Y1851,S1850)</f>
        <v>죽전17통</v>
      </c>
      <c r="T1851" s="24" t="str">
        <f>IF(J1851,P1852,T1850)</f>
        <v>(죽전동)</v>
      </c>
      <c r="U1851" s="24" t="str">
        <f t="shared" si="461"/>
        <v>죽전</v>
      </c>
      <c r="V1851" s="25">
        <f>IF(J1851,M1851,V1850)</f>
        <v>17</v>
      </c>
      <c r="W1851" s="25">
        <f t="shared" si="462"/>
        <v>3</v>
      </c>
      <c r="X1851" s="26"/>
      <c r="Y1851" s="7"/>
      <c r="Z1851" s="2" t="s">
        <v>83</v>
      </c>
      <c r="AA1851" s="2" t="s">
        <v>2131</v>
      </c>
      <c r="AB1851" s="5"/>
      <c r="AC1851" s="5"/>
      <c r="AD1851" s="5"/>
      <c r="AE1851" s="5"/>
      <c r="AF1851" s="5"/>
      <c r="AG1851" s="5"/>
    </row>
    <row r="1852" spans="1:33" ht="15.95" customHeight="1" x14ac:dyDescent="0.3">
      <c r="A1852" s="22" t="b">
        <f t="shared" si="451"/>
        <v>0</v>
      </c>
      <c r="B1852" s="22" t="b">
        <f t="shared" si="452"/>
        <v>0</v>
      </c>
      <c r="C1852" s="22" t="b">
        <f t="shared" si="453"/>
        <v>0</v>
      </c>
      <c r="D1852" s="22" t="b">
        <f t="shared" si="454"/>
        <v>0</v>
      </c>
      <c r="E1852" s="22" t="b">
        <f t="shared" si="455"/>
        <v>0</v>
      </c>
      <c r="F1852" s="22" t="b">
        <f t="shared" si="466"/>
        <v>0</v>
      </c>
      <c r="G1852" s="22" t="b">
        <f t="shared" si="465"/>
        <v>0</v>
      </c>
      <c r="H1852" s="22" t="b">
        <f t="shared" si="456"/>
        <v>0</v>
      </c>
      <c r="I1852" s="22" t="b">
        <f t="shared" si="463"/>
        <v>0</v>
      </c>
      <c r="J1852" s="22" t="b">
        <f t="shared" si="457"/>
        <v>0</v>
      </c>
      <c r="K1852" s="3" t="str">
        <f>IF(AND(J1852,RIGHT(Y1852)="통"),Y1852,"")</f>
        <v/>
      </c>
      <c r="L1852" s="3" t="str">
        <f t="shared" si="458"/>
        <v/>
      </c>
      <c r="M1852" s="3" t="str">
        <f t="shared" si="459"/>
        <v/>
      </c>
      <c r="N1852" s="64" t="str">
        <f t="shared" si="464"/>
        <v/>
      </c>
      <c r="O1852" s="3" t="str">
        <f>IF(I1852,IF(I1853,CONCATENATE(Y1852,O1853),Y1852),"")</f>
        <v/>
      </c>
      <c r="P1852" s="19" t="str">
        <f>IF(G1852,O1852,IF(D1852,Y1852,""))</f>
        <v/>
      </c>
      <c r="Q1852" s="23">
        <f>_xlfn.XLOOKUP(R1852,summary!C1:C36,summary!B1:B36)</f>
        <v>43448</v>
      </c>
      <c r="R1852" s="24" t="str">
        <f t="shared" si="460"/>
        <v>죽전1동</v>
      </c>
      <c r="S1852" s="24" t="str">
        <f>IF(J1852,Y1852,S1851)</f>
        <v>죽전17통</v>
      </c>
      <c r="T1852" s="24" t="str">
        <f>IF(J1852,P1853,T1851)</f>
        <v>(죽전동)</v>
      </c>
      <c r="U1852" s="24" t="str">
        <f t="shared" si="461"/>
        <v>죽전</v>
      </c>
      <c r="V1852" s="25">
        <f>IF(J1852,M1852,V1851)</f>
        <v>17</v>
      </c>
      <c r="W1852" s="25">
        <f t="shared" si="462"/>
        <v>4</v>
      </c>
      <c r="X1852" s="26"/>
      <c r="Y1852" s="7"/>
      <c r="Z1852" s="2" t="s">
        <v>90</v>
      </c>
      <c r="AA1852" s="2" t="s">
        <v>2132</v>
      </c>
      <c r="AB1852" s="5"/>
      <c r="AC1852" s="5"/>
      <c r="AD1852" s="5"/>
      <c r="AE1852" s="5"/>
      <c r="AF1852" s="5"/>
      <c r="AG1852" s="5"/>
    </row>
    <row r="1853" spans="1:33" ht="15.95" customHeight="1" x14ac:dyDescent="0.3">
      <c r="A1853" s="22" t="b">
        <f t="shared" si="451"/>
        <v>0</v>
      </c>
      <c r="B1853" s="22" t="b">
        <f t="shared" si="452"/>
        <v>0</v>
      </c>
      <c r="C1853" s="22" t="b">
        <f t="shared" si="453"/>
        <v>0</v>
      </c>
      <c r="D1853" s="22" t="b">
        <f t="shared" si="454"/>
        <v>0</v>
      </c>
      <c r="E1853" s="22" t="b">
        <f t="shared" si="455"/>
        <v>0</v>
      </c>
      <c r="F1853" s="22" t="b">
        <f t="shared" si="466"/>
        <v>0</v>
      </c>
      <c r="G1853" s="22" t="b">
        <f t="shared" si="465"/>
        <v>0</v>
      </c>
      <c r="H1853" s="22" t="b">
        <f t="shared" si="456"/>
        <v>0</v>
      </c>
      <c r="I1853" s="22" t="b">
        <f t="shared" si="463"/>
        <v>0</v>
      </c>
      <c r="J1853" s="22" t="b">
        <f t="shared" si="457"/>
        <v>0</v>
      </c>
      <c r="K1853" s="3" t="str">
        <f>IF(AND(J1853,RIGHT(Y1853)="통"),Y1853,"")</f>
        <v/>
      </c>
      <c r="L1853" s="3" t="str">
        <f t="shared" si="458"/>
        <v/>
      </c>
      <c r="M1853" s="3" t="str">
        <f t="shared" si="459"/>
        <v/>
      </c>
      <c r="N1853" s="64" t="str">
        <f t="shared" si="464"/>
        <v/>
      </c>
      <c r="O1853" s="3" t="str">
        <f>IF(I1853,IF(I1854,CONCATENATE(Y1853,O1854),Y1853),"")</f>
        <v/>
      </c>
      <c r="P1853" s="19" t="str">
        <f>IF(G1853,O1853,IF(D1853,Y1853,""))</f>
        <v/>
      </c>
      <c r="Q1853" s="23">
        <f>_xlfn.XLOOKUP(R1853,summary!C1:C36,summary!B1:B36)</f>
        <v>43448</v>
      </c>
      <c r="R1853" s="24" t="str">
        <f t="shared" si="460"/>
        <v>죽전1동</v>
      </c>
      <c r="S1853" s="24" t="str">
        <f>IF(J1853,Y1853,S1852)</f>
        <v>죽전17통</v>
      </c>
      <c r="T1853" s="24" t="str">
        <f>IF(J1853,P1854,T1852)</f>
        <v>(죽전동)</v>
      </c>
      <c r="U1853" s="24" t="str">
        <f t="shared" si="461"/>
        <v>죽전</v>
      </c>
      <c r="V1853" s="25">
        <f>IF(J1853,M1853,V1852)</f>
        <v>17</v>
      </c>
      <c r="W1853" s="25">
        <f t="shared" si="462"/>
        <v>5</v>
      </c>
      <c r="X1853" s="26"/>
      <c r="Y1853" s="7"/>
      <c r="Z1853" s="2" t="s">
        <v>106</v>
      </c>
      <c r="AA1853" s="2" t="s">
        <v>2133</v>
      </c>
      <c r="AB1853" s="5"/>
      <c r="AC1853" s="5"/>
      <c r="AD1853" s="5"/>
      <c r="AE1853" s="5"/>
      <c r="AF1853" s="5"/>
      <c r="AG1853" s="5"/>
    </row>
    <row r="1854" spans="1:33" ht="15.95" customHeight="1" x14ac:dyDescent="0.3">
      <c r="A1854" s="22" t="b">
        <f t="shared" si="451"/>
        <v>0</v>
      </c>
      <c r="B1854" s="22" t="b">
        <f t="shared" si="452"/>
        <v>0</v>
      </c>
      <c r="C1854" s="22" t="b">
        <f t="shared" si="453"/>
        <v>0</v>
      </c>
      <c r="D1854" s="22" t="b">
        <f t="shared" si="454"/>
        <v>0</v>
      </c>
      <c r="E1854" s="22" t="b">
        <f t="shared" si="455"/>
        <v>0</v>
      </c>
      <c r="F1854" s="22" t="b">
        <f t="shared" si="466"/>
        <v>0</v>
      </c>
      <c r="G1854" s="22" t="b">
        <f t="shared" si="465"/>
        <v>0</v>
      </c>
      <c r="H1854" s="22" t="b">
        <f t="shared" si="456"/>
        <v>0</v>
      </c>
      <c r="I1854" s="22" t="b">
        <f t="shared" si="463"/>
        <v>0</v>
      </c>
      <c r="J1854" s="22" t="b">
        <f t="shared" si="457"/>
        <v>0</v>
      </c>
      <c r="K1854" s="3" t="str">
        <f>IF(AND(J1854,RIGHT(Y1854)="통"),Y1854,"")</f>
        <v/>
      </c>
      <c r="L1854" s="3" t="str">
        <f t="shared" si="458"/>
        <v/>
      </c>
      <c r="M1854" s="3" t="str">
        <f t="shared" si="459"/>
        <v/>
      </c>
      <c r="N1854" s="64" t="str">
        <f t="shared" si="464"/>
        <v/>
      </c>
      <c r="O1854" s="3" t="str">
        <f>IF(I1854,IF(I1855,CONCATENATE(Y1854,O1855),Y1854),"")</f>
        <v/>
      </c>
      <c r="P1854" s="19" t="str">
        <f>IF(G1854,O1854,IF(D1854,Y1854,""))</f>
        <v/>
      </c>
      <c r="Q1854" s="23">
        <f>_xlfn.XLOOKUP(R1854,summary!C1:C36,summary!B1:B36)</f>
        <v>43448</v>
      </c>
      <c r="R1854" s="24" t="str">
        <f t="shared" si="460"/>
        <v>죽전1동</v>
      </c>
      <c r="S1854" s="24" t="str">
        <f>IF(J1854,Y1854,S1853)</f>
        <v>죽전17통</v>
      </c>
      <c r="T1854" s="24" t="str">
        <f>IF(J1854,P1855,T1853)</f>
        <v>(죽전동)</v>
      </c>
      <c r="U1854" s="24" t="str">
        <f t="shared" si="461"/>
        <v>죽전</v>
      </c>
      <c r="V1854" s="25">
        <f>IF(J1854,M1854,V1853)</f>
        <v>17</v>
      </c>
      <c r="W1854" s="25">
        <f t="shared" si="462"/>
        <v>6</v>
      </c>
      <c r="X1854" s="26"/>
      <c r="Y1854" s="7"/>
      <c r="Z1854" s="2" t="s">
        <v>108</v>
      </c>
      <c r="AA1854" s="2" t="s">
        <v>2134</v>
      </c>
      <c r="AB1854" s="5"/>
      <c r="AC1854" s="5"/>
      <c r="AD1854" s="5"/>
      <c r="AE1854" s="5"/>
      <c r="AF1854" s="5"/>
      <c r="AG1854" s="5"/>
    </row>
    <row r="1855" spans="1:33" ht="15.95" customHeight="1" x14ac:dyDescent="0.3">
      <c r="A1855" s="22" t="b">
        <f t="shared" si="451"/>
        <v>0</v>
      </c>
      <c r="B1855" s="22" t="b">
        <f t="shared" si="452"/>
        <v>0</v>
      </c>
      <c r="C1855" s="22" t="b">
        <f t="shared" si="453"/>
        <v>0</v>
      </c>
      <c r="D1855" s="22" t="b">
        <f t="shared" si="454"/>
        <v>0</v>
      </c>
      <c r="E1855" s="22" t="b">
        <f t="shared" si="455"/>
        <v>0</v>
      </c>
      <c r="F1855" s="22" t="b">
        <f t="shared" si="466"/>
        <v>0</v>
      </c>
      <c r="G1855" s="22" t="b">
        <f t="shared" si="465"/>
        <v>0</v>
      </c>
      <c r="H1855" s="22" t="b">
        <f t="shared" si="456"/>
        <v>0</v>
      </c>
      <c r="I1855" s="22" t="b">
        <f t="shared" si="463"/>
        <v>0</v>
      </c>
      <c r="J1855" s="22" t="b">
        <f t="shared" si="457"/>
        <v>0</v>
      </c>
      <c r="K1855" s="3" t="str">
        <f>IF(AND(J1855,RIGHT(Y1855)="통"),Y1855,"")</f>
        <v/>
      </c>
      <c r="L1855" s="3" t="str">
        <f t="shared" si="458"/>
        <v/>
      </c>
      <c r="M1855" s="3" t="str">
        <f t="shared" si="459"/>
        <v/>
      </c>
      <c r="N1855" s="64" t="str">
        <f t="shared" si="464"/>
        <v/>
      </c>
      <c r="O1855" s="3" t="str">
        <f>IF(I1855,IF(I1856,CONCATENATE(Y1855,O1856),Y1855),"")</f>
        <v/>
      </c>
      <c r="P1855" s="19" t="str">
        <f>IF(G1855,O1855,IF(D1855,Y1855,""))</f>
        <v/>
      </c>
      <c r="Q1855" s="23">
        <f>_xlfn.XLOOKUP(R1855,summary!C1:C36,summary!B1:B36)</f>
        <v>43448</v>
      </c>
      <c r="R1855" s="24" t="str">
        <f t="shared" si="460"/>
        <v>죽전1동</v>
      </c>
      <c r="S1855" s="24" t="str">
        <f>IF(J1855,Y1855,S1854)</f>
        <v>죽전17통</v>
      </c>
      <c r="T1855" s="24" t="str">
        <f>IF(J1855,P1856,T1854)</f>
        <v>(죽전동)</v>
      </c>
      <c r="U1855" s="24" t="str">
        <f t="shared" si="461"/>
        <v>죽전</v>
      </c>
      <c r="V1855" s="25">
        <f>IF(J1855,M1855,V1854)</f>
        <v>17</v>
      </c>
      <c r="W1855" s="25">
        <f t="shared" si="462"/>
        <v>7</v>
      </c>
      <c r="X1855" s="26"/>
      <c r="Y1855" s="7"/>
      <c r="Z1855" s="2" t="s">
        <v>110</v>
      </c>
      <c r="AA1855" s="2" t="s">
        <v>2135</v>
      </c>
      <c r="AB1855" s="5"/>
      <c r="AC1855" s="5"/>
      <c r="AD1855" s="5"/>
      <c r="AE1855" s="5"/>
      <c r="AF1855" s="5"/>
      <c r="AG1855" s="5"/>
    </row>
    <row r="1856" spans="1:33" ht="15.95" customHeight="1" x14ac:dyDescent="0.3">
      <c r="A1856" s="22" t="b">
        <f t="shared" si="451"/>
        <v>0</v>
      </c>
      <c r="B1856" s="22" t="b">
        <f t="shared" si="452"/>
        <v>0</v>
      </c>
      <c r="C1856" s="22" t="b">
        <f t="shared" si="453"/>
        <v>0</v>
      </c>
      <c r="D1856" s="22" t="b">
        <f t="shared" si="454"/>
        <v>0</v>
      </c>
      <c r="E1856" s="22" t="b">
        <f t="shared" si="455"/>
        <v>0</v>
      </c>
      <c r="F1856" s="22" t="b">
        <f t="shared" si="466"/>
        <v>0</v>
      </c>
      <c r="G1856" s="22" t="b">
        <f t="shared" si="465"/>
        <v>0</v>
      </c>
      <c r="H1856" s="22" t="b">
        <f t="shared" si="456"/>
        <v>0</v>
      </c>
      <c r="I1856" s="22" t="b">
        <f t="shared" si="463"/>
        <v>0</v>
      </c>
      <c r="J1856" s="22" t="b">
        <f t="shared" si="457"/>
        <v>0</v>
      </c>
      <c r="K1856" s="3" t="str">
        <f>IF(AND(J1856,RIGHT(Y1856)="통"),Y1856,"")</f>
        <v/>
      </c>
      <c r="L1856" s="3" t="str">
        <f t="shared" si="458"/>
        <v/>
      </c>
      <c r="M1856" s="3" t="str">
        <f t="shared" si="459"/>
        <v/>
      </c>
      <c r="N1856" s="64" t="str">
        <f t="shared" si="464"/>
        <v/>
      </c>
      <c r="O1856" s="3" t="str">
        <f>IF(I1856,IF(I1857,CONCATENATE(Y1856,O1857),Y1856),"")</f>
        <v/>
      </c>
      <c r="P1856" s="19" t="str">
        <f>IF(G1856,O1856,IF(D1856,Y1856,""))</f>
        <v/>
      </c>
      <c r="Q1856" s="23">
        <f>_xlfn.XLOOKUP(R1856,summary!C1:C36,summary!B1:B36)</f>
        <v>43448</v>
      </c>
      <c r="R1856" s="24" t="str">
        <f t="shared" si="460"/>
        <v>죽전1동</v>
      </c>
      <c r="S1856" s="24" t="str">
        <f>IF(J1856,Y1856,S1855)</f>
        <v>죽전17통</v>
      </c>
      <c r="T1856" s="24" t="str">
        <f>IF(J1856,P1857,T1855)</f>
        <v>(죽전동)</v>
      </c>
      <c r="U1856" s="24" t="str">
        <f t="shared" si="461"/>
        <v>죽전</v>
      </c>
      <c r="V1856" s="25">
        <f>IF(J1856,M1856,V1855)</f>
        <v>17</v>
      </c>
      <c r="W1856" s="25">
        <f t="shared" si="462"/>
        <v>8</v>
      </c>
      <c r="X1856" s="26"/>
      <c r="Y1856" s="7"/>
      <c r="Z1856" s="2" t="s">
        <v>112</v>
      </c>
      <c r="AA1856" s="2" t="s">
        <v>2136</v>
      </c>
      <c r="AB1856" s="5"/>
      <c r="AC1856" s="5"/>
      <c r="AD1856" s="5"/>
      <c r="AE1856" s="5"/>
      <c r="AF1856" s="5"/>
      <c r="AG1856" s="5"/>
    </row>
    <row r="1857" spans="1:33" ht="15.95" customHeight="1" x14ac:dyDescent="0.3">
      <c r="A1857" s="22" t="b">
        <f t="shared" si="451"/>
        <v>0</v>
      </c>
      <c r="B1857" s="22" t="b">
        <f t="shared" si="452"/>
        <v>0</v>
      </c>
      <c r="C1857" s="22" t="b">
        <f t="shared" si="453"/>
        <v>0</v>
      </c>
      <c r="D1857" s="22" t="b">
        <f t="shared" si="454"/>
        <v>0</v>
      </c>
      <c r="E1857" s="22" t="b">
        <f t="shared" si="455"/>
        <v>0</v>
      </c>
      <c r="F1857" s="22" t="b">
        <f t="shared" si="466"/>
        <v>0</v>
      </c>
      <c r="G1857" s="22" t="b">
        <f t="shared" si="465"/>
        <v>0</v>
      </c>
      <c r="H1857" s="22" t="b">
        <f t="shared" si="456"/>
        <v>0</v>
      </c>
      <c r="I1857" s="22" t="b">
        <f t="shared" si="463"/>
        <v>0</v>
      </c>
      <c r="J1857" s="22" t="b">
        <f t="shared" si="457"/>
        <v>0</v>
      </c>
      <c r="K1857" s="3" t="str">
        <f>IF(AND(J1857,RIGHT(Y1857)="통"),Y1857,"")</f>
        <v/>
      </c>
      <c r="L1857" s="3" t="str">
        <f t="shared" si="458"/>
        <v/>
      </c>
      <c r="M1857" s="3" t="str">
        <f t="shared" si="459"/>
        <v/>
      </c>
      <c r="N1857" s="64" t="str">
        <f t="shared" si="464"/>
        <v/>
      </c>
      <c r="O1857" s="3" t="str">
        <f>IF(I1857,IF(I1858,CONCATENATE(Y1857,O1858),Y1857),"")</f>
        <v/>
      </c>
      <c r="P1857" s="19" t="str">
        <f>IF(G1857,O1857,IF(D1857,Y1857,""))</f>
        <v/>
      </c>
      <c r="Q1857" s="23">
        <f>_xlfn.XLOOKUP(R1857,summary!C1:C36,summary!B1:B36)</f>
        <v>43448</v>
      </c>
      <c r="R1857" s="24" t="str">
        <f t="shared" si="460"/>
        <v>죽전1동</v>
      </c>
      <c r="S1857" s="24" t="str">
        <f>IF(J1857,Y1857,S1856)</f>
        <v>죽전17통</v>
      </c>
      <c r="T1857" s="24" t="str">
        <f>IF(J1857,P1858,T1856)</f>
        <v>(죽전동)</v>
      </c>
      <c r="U1857" s="24" t="str">
        <f t="shared" si="461"/>
        <v>죽전</v>
      </c>
      <c r="V1857" s="25">
        <f>IF(J1857,M1857,V1856)</f>
        <v>17</v>
      </c>
      <c r="W1857" s="25">
        <f t="shared" si="462"/>
        <v>9</v>
      </c>
      <c r="X1857" s="26"/>
      <c r="Y1857" s="7"/>
      <c r="Z1857" s="2" t="s">
        <v>114</v>
      </c>
      <c r="AA1857" s="2" t="s">
        <v>2137</v>
      </c>
      <c r="AB1857" s="5"/>
      <c r="AC1857" s="5"/>
      <c r="AD1857" s="5"/>
      <c r="AE1857" s="5"/>
      <c r="AF1857" s="5"/>
      <c r="AG1857" s="5"/>
    </row>
    <row r="1858" spans="1:33" ht="15.95" customHeight="1" x14ac:dyDescent="0.3">
      <c r="A1858" s="22" t="b">
        <f t="shared" ref="A1858:A1921" si="467">LEN(Y1858)&gt;0</f>
        <v>0</v>
      </c>
      <c r="B1858" s="22" t="b">
        <f t="shared" ref="B1858:B1921" si="468">LEFT(Y1858)="("</f>
        <v>0</v>
      </c>
      <c r="C1858" s="22" t="b">
        <f t="shared" ref="C1858:C1921" si="469">RIGHT(Y1858)=")"</f>
        <v>0</v>
      </c>
      <c r="D1858" s="22" t="b">
        <f t="shared" ref="D1858:D1921" si="470">AND(B1858,C1858)</f>
        <v>0</v>
      </c>
      <c r="E1858" s="22" t="b">
        <f t="shared" ref="E1858:E1921" si="471">OR(B1858,C1858)</f>
        <v>0</v>
      </c>
      <c r="F1858" s="22" t="b">
        <f t="shared" si="466"/>
        <v>0</v>
      </c>
      <c r="G1858" s="22" t="b">
        <f t="shared" si="465"/>
        <v>0</v>
      </c>
      <c r="H1858" s="22" t="b">
        <f t="shared" ref="H1858:H1921" si="472">AND(C1858,$F1858)</f>
        <v>0</v>
      </c>
      <c r="I1858" s="22" t="b">
        <f t="shared" si="463"/>
        <v>0</v>
      </c>
      <c r="J1858" s="22" t="b">
        <f t="shared" ref="J1858:J1921" si="473">AND(A1858,NOT(B1858),NOT(I1858))</f>
        <v>0</v>
      </c>
      <c r="K1858" s="3" t="str">
        <f>IF(AND(J1858,RIGHT(Y1858)="통"),Y1858,"")</f>
        <v/>
      </c>
      <c r="L1858" s="3" t="str">
        <f t="shared" ref="L1858:L1921" si="474">RIGHT(SUBSTITUTE(K1858,"통",""),2)</f>
        <v/>
      </c>
      <c r="M1858" s="3" t="str">
        <f t="shared" ref="M1858:M1921" si="475">IF(LEN(L1858)=0,"",IF(CODE(L1858)&lt;60,VALUE(L1858),VALUE(RIGHT(L1858))))</f>
        <v/>
      </c>
      <c r="N1858" s="64" t="str">
        <f t="shared" si="464"/>
        <v/>
      </c>
      <c r="O1858" s="3" t="str">
        <f>IF(I1858,IF(I1859,CONCATENATE(Y1858,O1859),Y1858),"")</f>
        <v/>
      </c>
      <c r="P1858" s="19" t="str">
        <f>IF(G1858,O1858,IF(D1858,Y1858,""))</f>
        <v/>
      </c>
      <c r="Q1858" s="23">
        <f>_xlfn.XLOOKUP(R1858,summary!C1:C36,summary!B1:B36)</f>
        <v>43448</v>
      </c>
      <c r="R1858" s="24" t="str">
        <f t="shared" ref="R1858:R1921" si="476">IF($X1858="",R1857,$X1858)</f>
        <v>죽전1동</v>
      </c>
      <c r="S1858" s="24" t="str">
        <f>IF(J1858,Y1858,S1857)</f>
        <v>죽전17통</v>
      </c>
      <c r="T1858" s="24" t="str">
        <f>IF(J1858,P1859,T1857)</f>
        <v>(죽전동)</v>
      </c>
      <c r="U1858" s="24" t="str">
        <f t="shared" ref="U1858:U1921" si="477">IF($J1858,N1858,U1857)</f>
        <v>죽전</v>
      </c>
      <c r="V1858" s="25">
        <f>IF(J1858,M1858,V1857)</f>
        <v>17</v>
      </c>
      <c r="W1858" s="25">
        <f t="shared" ref="W1858:W1921" si="478">IF(ISBLANK(Z1858),"",IF(LEN(TRIM(Z1858))&lt;4,VALUE(SUBSTITUTE(TRIM(Z1858),"반","")),""))</f>
        <v>10</v>
      </c>
      <c r="X1858" s="26"/>
      <c r="Y1858" s="7"/>
      <c r="Z1858" s="2" t="s">
        <v>116</v>
      </c>
      <c r="AA1858" s="2" t="s">
        <v>2138</v>
      </c>
      <c r="AB1858" s="5"/>
      <c r="AC1858" s="5"/>
      <c r="AD1858" s="5"/>
      <c r="AE1858" s="5"/>
      <c r="AF1858" s="5"/>
      <c r="AG1858" s="5"/>
    </row>
    <row r="1859" spans="1:33" ht="15.95" customHeight="1" x14ac:dyDescent="0.3">
      <c r="A1859" s="22" t="b">
        <f t="shared" si="467"/>
        <v>1</v>
      </c>
      <c r="B1859" s="22" t="b">
        <f t="shared" si="468"/>
        <v>0</v>
      </c>
      <c r="C1859" s="22" t="b">
        <f t="shared" si="469"/>
        <v>0</v>
      </c>
      <c r="D1859" s="22" t="b">
        <f t="shared" si="470"/>
        <v>0</v>
      </c>
      <c r="E1859" s="22" t="b">
        <f t="shared" si="471"/>
        <v>0</v>
      </c>
      <c r="F1859" s="22" t="b">
        <f t="shared" si="466"/>
        <v>0</v>
      </c>
      <c r="G1859" s="22" t="b">
        <f t="shared" si="465"/>
        <v>0</v>
      </c>
      <c r="H1859" s="22" t="b">
        <f t="shared" si="472"/>
        <v>0</v>
      </c>
      <c r="I1859" s="22" t="b">
        <f t="shared" ref="I1859:I1922" si="479">IF(G1859,G1859,IF(H1858,FALSE,I1858))</f>
        <v>0</v>
      </c>
      <c r="J1859" s="22" t="b">
        <f t="shared" si="473"/>
        <v>1</v>
      </c>
      <c r="K1859" s="3" t="str">
        <f>IF(AND(J1859,RIGHT(Y1859)="통"),Y1859,"")</f>
        <v>죽전18통</v>
      </c>
      <c r="L1859" s="3" t="str">
        <f t="shared" si="474"/>
        <v>18</v>
      </c>
      <c r="M1859" s="22">
        <f t="shared" si="475"/>
        <v>18</v>
      </c>
      <c r="N1859" s="64" t="str">
        <f t="shared" ref="N1859:N1922" si="480">SUBSTITUTE(K1859,_xlfn.CONCAT(M1859,"통"),"")</f>
        <v>죽전</v>
      </c>
      <c r="O1859" s="3" t="str">
        <f>IF(I1859,IF(I1860,CONCATENATE(Y1859,O1860),Y1859),"")</f>
        <v/>
      </c>
      <c r="P1859" s="19" t="str">
        <f>IF(G1859,O1859,IF(D1859,Y1859,""))</f>
        <v/>
      </c>
      <c r="Q1859" s="23">
        <f>_xlfn.XLOOKUP(R1859,summary!C1:C36,summary!B1:B36)</f>
        <v>43448</v>
      </c>
      <c r="R1859" s="24" t="str">
        <f t="shared" si="476"/>
        <v>죽전1동</v>
      </c>
      <c r="S1859" s="24" t="str">
        <f>IF(J1859,Y1859,S1858)</f>
        <v>죽전18통</v>
      </c>
      <c r="T1859" s="24" t="str">
        <f>IF(J1859,P1860,T1858)</f>
        <v>(죽전동)</v>
      </c>
      <c r="U1859" s="24" t="str">
        <f t="shared" si="477"/>
        <v>죽전</v>
      </c>
      <c r="V1859" s="25">
        <f>IF(J1859,M1859,V1858)</f>
        <v>18</v>
      </c>
      <c r="W1859" s="25">
        <f t="shared" si="478"/>
        <v>1</v>
      </c>
      <c r="X1859" s="26"/>
      <c r="Y1859" s="2" t="s">
        <v>2139</v>
      </c>
      <c r="Z1859" s="2" t="s">
        <v>79</v>
      </c>
      <c r="AA1859" s="2" t="s">
        <v>2140</v>
      </c>
      <c r="AB1859" s="5"/>
      <c r="AC1859" s="5"/>
      <c r="AD1859" s="5"/>
      <c r="AE1859" s="5"/>
      <c r="AF1859" s="5"/>
      <c r="AG1859" s="5"/>
    </row>
    <row r="1860" spans="1:33" ht="15.95" customHeight="1" x14ac:dyDescent="0.3">
      <c r="A1860" s="22" t="b">
        <f t="shared" si="467"/>
        <v>1</v>
      </c>
      <c r="B1860" s="22" t="b">
        <f t="shared" si="468"/>
        <v>1</v>
      </c>
      <c r="C1860" s="22" t="b">
        <f t="shared" si="469"/>
        <v>1</v>
      </c>
      <c r="D1860" s="22" t="b">
        <f t="shared" si="470"/>
        <v>1</v>
      </c>
      <c r="E1860" s="22" t="b">
        <f t="shared" si="471"/>
        <v>1</v>
      </c>
      <c r="F1860" s="22" t="b">
        <f t="shared" si="466"/>
        <v>0</v>
      </c>
      <c r="G1860" s="22" t="b">
        <f t="shared" si="465"/>
        <v>0</v>
      </c>
      <c r="H1860" s="22" t="b">
        <f t="shared" si="472"/>
        <v>0</v>
      </c>
      <c r="I1860" s="22" t="b">
        <f t="shared" si="479"/>
        <v>0</v>
      </c>
      <c r="J1860" s="22" t="b">
        <f t="shared" si="473"/>
        <v>0</v>
      </c>
      <c r="K1860" s="3" t="str">
        <f>IF(AND(J1860,RIGHT(Y1860)="통"),Y1860,"")</f>
        <v/>
      </c>
      <c r="L1860" s="3" t="str">
        <f t="shared" si="474"/>
        <v/>
      </c>
      <c r="M1860" s="3" t="str">
        <f t="shared" si="475"/>
        <v/>
      </c>
      <c r="N1860" s="64" t="str">
        <f t="shared" si="480"/>
        <v/>
      </c>
      <c r="O1860" s="3" t="str">
        <f>IF(I1860,IF(I1861,CONCATENATE(Y1860,O1861),Y1860),"")</f>
        <v/>
      </c>
      <c r="P1860" s="19" t="str">
        <f>IF(G1860,O1860,IF(D1860,Y1860,""))</f>
        <v>(죽전동)</v>
      </c>
      <c r="Q1860" s="23">
        <f>_xlfn.XLOOKUP(R1860,summary!C1:C36,summary!B1:B36)</f>
        <v>43448</v>
      </c>
      <c r="R1860" s="24" t="str">
        <f t="shared" si="476"/>
        <v>죽전1동</v>
      </c>
      <c r="S1860" s="24" t="str">
        <f>IF(J1860,Y1860,S1859)</f>
        <v>죽전18통</v>
      </c>
      <c r="T1860" s="24" t="str">
        <f>IF(J1860,P1861,T1859)</f>
        <v>(죽전동)</v>
      </c>
      <c r="U1860" s="24" t="str">
        <f t="shared" si="477"/>
        <v>죽전</v>
      </c>
      <c r="V1860" s="25">
        <f>IF(J1860,M1860,V1859)</f>
        <v>18</v>
      </c>
      <c r="W1860" s="25">
        <f t="shared" si="478"/>
        <v>2</v>
      </c>
      <c r="X1860" s="26"/>
      <c r="Y1860" s="2" t="s">
        <v>1992</v>
      </c>
      <c r="Z1860" s="2" t="s">
        <v>81</v>
      </c>
      <c r="AA1860" s="2" t="s">
        <v>2141</v>
      </c>
      <c r="AB1860" s="5"/>
      <c r="AC1860" s="5"/>
      <c r="AD1860" s="5"/>
      <c r="AE1860" s="5"/>
      <c r="AF1860" s="5"/>
      <c r="AG1860" s="5"/>
    </row>
    <row r="1861" spans="1:33" ht="15.95" customHeight="1" x14ac:dyDescent="0.3">
      <c r="A1861" s="22" t="b">
        <f t="shared" si="467"/>
        <v>0</v>
      </c>
      <c r="B1861" s="22" t="b">
        <f t="shared" si="468"/>
        <v>0</v>
      </c>
      <c r="C1861" s="22" t="b">
        <f t="shared" si="469"/>
        <v>0</v>
      </c>
      <c r="D1861" s="22" t="b">
        <f t="shared" si="470"/>
        <v>0</v>
      </c>
      <c r="E1861" s="22" t="b">
        <f t="shared" si="471"/>
        <v>0</v>
      </c>
      <c r="F1861" s="22" t="b">
        <f t="shared" si="466"/>
        <v>0</v>
      </c>
      <c r="G1861" s="22" t="b">
        <f t="shared" si="465"/>
        <v>0</v>
      </c>
      <c r="H1861" s="22" t="b">
        <f t="shared" si="472"/>
        <v>0</v>
      </c>
      <c r="I1861" s="22" t="b">
        <f t="shared" si="479"/>
        <v>0</v>
      </c>
      <c r="J1861" s="22" t="b">
        <f t="shared" si="473"/>
        <v>0</v>
      </c>
      <c r="K1861" s="3" t="str">
        <f>IF(AND(J1861,RIGHT(Y1861)="통"),Y1861,"")</f>
        <v/>
      </c>
      <c r="L1861" s="3" t="str">
        <f t="shared" si="474"/>
        <v/>
      </c>
      <c r="M1861" s="3" t="str">
        <f t="shared" si="475"/>
        <v/>
      </c>
      <c r="N1861" s="64" t="str">
        <f t="shared" si="480"/>
        <v/>
      </c>
      <c r="O1861" s="3" t="str">
        <f>IF(I1861,IF(I1862,CONCATENATE(Y1861,O1862),Y1861),"")</f>
        <v/>
      </c>
      <c r="P1861" s="19" t="str">
        <f>IF(G1861,O1861,IF(D1861,Y1861,""))</f>
        <v/>
      </c>
      <c r="Q1861" s="23">
        <f>_xlfn.XLOOKUP(R1861,summary!C1:C36,summary!B1:B36)</f>
        <v>43448</v>
      </c>
      <c r="R1861" s="24" t="str">
        <f t="shared" si="476"/>
        <v>죽전1동</v>
      </c>
      <c r="S1861" s="24" t="str">
        <f>IF(J1861,Y1861,S1860)</f>
        <v>죽전18통</v>
      </c>
      <c r="T1861" s="24" t="str">
        <f>IF(J1861,P1862,T1860)</f>
        <v>(죽전동)</v>
      </c>
      <c r="U1861" s="24" t="str">
        <f t="shared" si="477"/>
        <v>죽전</v>
      </c>
      <c r="V1861" s="25">
        <f>IF(J1861,M1861,V1860)</f>
        <v>18</v>
      </c>
      <c r="W1861" s="25">
        <f t="shared" si="478"/>
        <v>3</v>
      </c>
      <c r="X1861" s="26"/>
      <c r="Y1861" s="7"/>
      <c r="Z1861" s="2" t="s">
        <v>83</v>
      </c>
      <c r="AA1861" s="2" t="s">
        <v>2142</v>
      </c>
      <c r="AB1861" s="5"/>
      <c r="AC1861" s="5"/>
      <c r="AD1861" s="5"/>
      <c r="AE1861" s="5"/>
      <c r="AF1861" s="5"/>
      <c r="AG1861" s="5"/>
    </row>
    <row r="1862" spans="1:33" ht="15.95" customHeight="1" x14ac:dyDescent="0.3">
      <c r="A1862" s="22" t="b">
        <f t="shared" si="467"/>
        <v>0</v>
      </c>
      <c r="B1862" s="22" t="b">
        <f t="shared" si="468"/>
        <v>0</v>
      </c>
      <c r="C1862" s="22" t="b">
        <f t="shared" si="469"/>
        <v>0</v>
      </c>
      <c r="D1862" s="22" t="b">
        <f t="shared" si="470"/>
        <v>0</v>
      </c>
      <c r="E1862" s="22" t="b">
        <f t="shared" si="471"/>
        <v>0</v>
      </c>
      <c r="F1862" s="22" t="b">
        <f t="shared" si="466"/>
        <v>0</v>
      </c>
      <c r="G1862" s="22" t="b">
        <f t="shared" si="465"/>
        <v>0</v>
      </c>
      <c r="H1862" s="22" t="b">
        <f t="shared" si="472"/>
        <v>0</v>
      </c>
      <c r="I1862" s="22" t="b">
        <f t="shared" si="479"/>
        <v>0</v>
      </c>
      <c r="J1862" s="22" t="b">
        <f t="shared" si="473"/>
        <v>0</v>
      </c>
      <c r="K1862" s="3" t="str">
        <f>IF(AND(J1862,RIGHT(Y1862)="통"),Y1862,"")</f>
        <v/>
      </c>
      <c r="L1862" s="3" t="str">
        <f t="shared" si="474"/>
        <v/>
      </c>
      <c r="M1862" s="3" t="str">
        <f t="shared" si="475"/>
        <v/>
      </c>
      <c r="N1862" s="64" t="str">
        <f t="shared" si="480"/>
        <v/>
      </c>
      <c r="O1862" s="3" t="str">
        <f>IF(I1862,IF(I1863,CONCATENATE(Y1862,O1863),Y1862),"")</f>
        <v/>
      </c>
      <c r="P1862" s="19" t="str">
        <f>IF(G1862,O1862,IF(D1862,Y1862,""))</f>
        <v/>
      </c>
      <c r="Q1862" s="23">
        <f>_xlfn.XLOOKUP(R1862,summary!C1:C36,summary!B1:B36)</f>
        <v>43448</v>
      </c>
      <c r="R1862" s="24" t="str">
        <f t="shared" si="476"/>
        <v>죽전1동</v>
      </c>
      <c r="S1862" s="24" t="str">
        <f>IF(J1862,Y1862,S1861)</f>
        <v>죽전18통</v>
      </c>
      <c r="T1862" s="24" t="str">
        <f>IF(J1862,P1863,T1861)</f>
        <v>(죽전동)</v>
      </c>
      <c r="U1862" s="24" t="str">
        <f t="shared" si="477"/>
        <v>죽전</v>
      </c>
      <c r="V1862" s="25">
        <f>IF(J1862,M1862,V1861)</f>
        <v>18</v>
      </c>
      <c r="W1862" s="25">
        <f t="shared" si="478"/>
        <v>4</v>
      </c>
      <c r="X1862" s="26"/>
      <c r="Y1862" s="7"/>
      <c r="Z1862" s="2" t="s">
        <v>90</v>
      </c>
      <c r="AA1862" s="2" t="s">
        <v>2143</v>
      </c>
      <c r="AB1862" s="5"/>
      <c r="AC1862" s="5"/>
      <c r="AD1862" s="5"/>
      <c r="AE1862" s="5"/>
      <c r="AF1862" s="5"/>
      <c r="AG1862" s="5"/>
    </row>
    <row r="1863" spans="1:33" ht="15.95" customHeight="1" x14ac:dyDescent="0.3">
      <c r="A1863" s="22" t="b">
        <f t="shared" si="467"/>
        <v>0</v>
      </c>
      <c r="B1863" s="22" t="b">
        <f t="shared" si="468"/>
        <v>0</v>
      </c>
      <c r="C1863" s="22" t="b">
        <f t="shared" si="469"/>
        <v>0</v>
      </c>
      <c r="D1863" s="22" t="b">
        <f t="shared" si="470"/>
        <v>0</v>
      </c>
      <c r="E1863" s="22" t="b">
        <f t="shared" si="471"/>
        <v>0</v>
      </c>
      <c r="F1863" s="22" t="b">
        <f t="shared" si="466"/>
        <v>0</v>
      </c>
      <c r="G1863" s="22" t="b">
        <f t="shared" si="465"/>
        <v>0</v>
      </c>
      <c r="H1863" s="22" t="b">
        <f t="shared" si="472"/>
        <v>0</v>
      </c>
      <c r="I1863" s="22" t="b">
        <f t="shared" si="479"/>
        <v>0</v>
      </c>
      <c r="J1863" s="22" t="b">
        <f t="shared" si="473"/>
        <v>0</v>
      </c>
      <c r="K1863" s="3" t="str">
        <f>IF(AND(J1863,RIGHT(Y1863)="통"),Y1863,"")</f>
        <v/>
      </c>
      <c r="L1863" s="3" t="str">
        <f t="shared" si="474"/>
        <v/>
      </c>
      <c r="M1863" s="3" t="str">
        <f t="shared" si="475"/>
        <v/>
      </c>
      <c r="N1863" s="64" t="str">
        <f t="shared" si="480"/>
        <v/>
      </c>
      <c r="O1863" s="3" t="str">
        <f>IF(I1863,IF(I1864,CONCATENATE(Y1863,O1864),Y1863),"")</f>
        <v/>
      </c>
      <c r="P1863" s="19" t="str">
        <f>IF(G1863,O1863,IF(D1863,Y1863,""))</f>
        <v/>
      </c>
      <c r="Q1863" s="23">
        <f>_xlfn.XLOOKUP(R1863,summary!C1:C36,summary!B1:B36)</f>
        <v>43448</v>
      </c>
      <c r="R1863" s="24" t="str">
        <f t="shared" si="476"/>
        <v>죽전1동</v>
      </c>
      <c r="S1863" s="24" t="str">
        <f>IF(J1863,Y1863,S1862)</f>
        <v>죽전18통</v>
      </c>
      <c r="T1863" s="24" t="str">
        <f>IF(J1863,P1864,T1862)</f>
        <v>(죽전동)</v>
      </c>
      <c r="U1863" s="24" t="str">
        <f t="shared" si="477"/>
        <v>죽전</v>
      </c>
      <c r="V1863" s="25">
        <f>IF(J1863,M1863,V1862)</f>
        <v>18</v>
      </c>
      <c r="W1863" s="25">
        <f t="shared" si="478"/>
        <v>5</v>
      </c>
      <c r="X1863" s="26"/>
      <c r="Y1863" s="7"/>
      <c r="Z1863" s="2" t="s">
        <v>106</v>
      </c>
      <c r="AA1863" s="2" t="s">
        <v>2144</v>
      </c>
      <c r="AB1863" s="5"/>
      <c r="AC1863" s="5"/>
      <c r="AD1863" s="5"/>
      <c r="AE1863" s="5"/>
      <c r="AF1863" s="5"/>
      <c r="AG1863" s="5"/>
    </row>
    <row r="1864" spans="1:33" ht="15.95" customHeight="1" x14ac:dyDescent="0.3">
      <c r="A1864" s="22" t="b">
        <f t="shared" si="467"/>
        <v>0</v>
      </c>
      <c r="B1864" s="22" t="b">
        <f t="shared" si="468"/>
        <v>0</v>
      </c>
      <c r="C1864" s="22" t="b">
        <f t="shared" si="469"/>
        <v>0</v>
      </c>
      <c r="D1864" s="22" t="b">
        <f t="shared" si="470"/>
        <v>0</v>
      </c>
      <c r="E1864" s="22" t="b">
        <f t="shared" si="471"/>
        <v>0</v>
      </c>
      <c r="F1864" s="22" t="b">
        <f t="shared" si="466"/>
        <v>0</v>
      </c>
      <c r="G1864" s="22" t="b">
        <f t="shared" si="465"/>
        <v>0</v>
      </c>
      <c r="H1864" s="22" t="b">
        <f t="shared" si="472"/>
        <v>0</v>
      </c>
      <c r="I1864" s="22" t="b">
        <f t="shared" si="479"/>
        <v>0</v>
      </c>
      <c r="J1864" s="22" t="b">
        <f t="shared" si="473"/>
        <v>0</v>
      </c>
      <c r="K1864" s="3" t="str">
        <f>IF(AND(J1864,RIGHT(Y1864)="통"),Y1864,"")</f>
        <v/>
      </c>
      <c r="L1864" s="3" t="str">
        <f t="shared" si="474"/>
        <v/>
      </c>
      <c r="M1864" s="3" t="str">
        <f t="shared" si="475"/>
        <v/>
      </c>
      <c r="N1864" s="64" t="str">
        <f t="shared" si="480"/>
        <v/>
      </c>
      <c r="O1864" s="3" t="str">
        <f>IF(I1864,IF(I1865,CONCATENATE(Y1864,O1865),Y1864),"")</f>
        <v/>
      </c>
      <c r="P1864" s="19" t="str">
        <f>IF(G1864,O1864,IF(D1864,Y1864,""))</f>
        <v/>
      </c>
      <c r="Q1864" s="23">
        <f>_xlfn.XLOOKUP(R1864,summary!C1:C36,summary!B1:B36)</f>
        <v>43448</v>
      </c>
      <c r="R1864" s="24" t="str">
        <f t="shared" si="476"/>
        <v>죽전1동</v>
      </c>
      <c r="S1864" s="24" t="str">
        <f>IF(J1864,Y1864,S1863)</f>
        <v>죽전18통</v>
      </c>
      <c r="T1864" s="24" t="str">
        <f>IF(J1864,P1865,T1863)</f>
        <v>(죽전동)</v>
      </c>
      <c r="U1864" s="24" t="str">
        <f t="shared" si="477"/>
        <v>죽전</v>
      </c>
      <c r="V1864" s="25">
        <f>IF(J1864,M1864,V1863)</f>
        <v>18</v>
      </c>
      <c r="W1864" s="25">
        <f t="shared" si="478"/>
        <v>6</v>
      </c>
      <c r="X1864" s="26"/>
      <c r="Y1864" s="7"/>
      <c r="Z1864" s="2" t="s">
        <v>108</v>
      </c>
      <c r="AA1864" s="2" t="s">
        <v>2145</v>
      </c>
      <c r="AB1864" s="5"/>
      <c r="AC1864" s="5"/>
      <c r="AD1864" s="5"/>
      <c r="AE1864" s="5"/>
      <c r="AF1864" s="5"/>
      <c r="AG1864" s="5"/>
    </row>
    <row r="1865" spans="1:33" ht="15.95" customHeight="1" x14ac:dyDescent="0.3">
      <c r="A1865" s="22" t="b">
        <f t="shared" si="467"/>
        <v>0</v>
      </c>
      <c r="B1865" s="22" t="b">
        <f t="shared" si="468"/>
        <v>0</v>
      </c>
      <c r="C1865" s="22" t="b">
        <f t="shared" si="469"/>
        <v>0</v>
      </c>
      <c r="D1865" s="22" t="b">
        <f t="shared" si="470"/>
        <v>0</v>
      </c>
      <c r="E1865" s="22" t="b">
        <f t="shared" si="471"/>
        <v>0</v>
      </c>
      <c r="F1865" s="22" t="b">
        <f t="shared" si="466"/>
        <v>0</v>
      </c>
      <c r="G1865" s="22" t="b">
        <f t="shared" si="465"/>
        <v>0</v>
      </c>
      <c r="H1865" s="22" t="b">
        <f t="shared" si="472"/>
        <v>0</v>
      </c>
      <c r="I1865" s="22" t="b">
        <f t="shared" si="479"/>
        <v>0</v>
      </c>
      <c r="J1865" s="22" t="b">
        <f t="shared" si="473"/>
        <v>0</v>
      </c>
      <c r="K1865" s="3" t="str">
        <f>IF(AND(J1865,RIGHT(Y1865)="통"),Y1865,"")</f>
        <v/>
      </c>
      <c r="L1865" s="3" t="str">
        <f t="shared" si="474"/>
        <v/>
      </c>
      <c r="M1865" s="3" t="str">
        <f t="shared" si="475"/>
        <v/>
      </c>
      <c r="N1865" s="64" t="str">
        <f t="shared" si="480"/>
        <v/>
      </c>
      <c r="O1865" s="3" t="str">
        <f>IF(I1865,IF(I1866,CONCATENATE(Y1865,O1866),Y1865),"")</f>
        <v/>
      </c>
      <c r="P1865" s="19" t="str">
        <f>IF(G1865,O1865,IF(D1865,Y1865,""))</f>
        <v/>
      </c>
      <c r="Q1865" s="23">
        <f>_xlfn.XLOOKUP(R1865,summary!C1:C36,summary!B1:B36)</f>
        <v>43448</v>
      </c>
      <c r="R1865" s="24" t="str">
        <f t="shared" si="476"/>
        <v>죽전1동</v>
      </c>
      <c r="S1865" s="24" t="str">
        <f>IF(J1865,Y1865,S1864)</f>
        <v>죽전18통</v>
      </c>
      <c r="T1865" s="24" t="str">
        <f>IF(J1865,P1866,T1864)</f>
        <v>(죽전동)</v>
      </c>
      <c r="U1865" s="24" t="str">
        <f t="shared" si="477"/>
        <v>죽전</v>
      </c>
      <c r="V1865" s="25">
        <f>IF(J1865,M1865,V1864)</f>
        <v>18</v>
      </c>
      <c r="W1865" s="25">
        <f t="shared" si="478"/>
        <v>7</v>
      </c>
      <c r="X1865" s="26"/>
      <c r="Y1865" s="7"/>
      <c r="Z1865" s="2" t="s">
        <v>110</v>
      </c>
      <c r="AA1865" s="2" t="s">
        <v>2146</v>
      </c>
      <c r="AB1865" s="5"/>
      <c r="AC1865" s="5"/>
      <c r="AD1865" s="5"/>
      <c r="AE1865" s="5"/>
      <c r="AF1865" s="5"/>
      <c r="AG1865" s="5"/>
    </row>
    <row r="1866" spans="1:33" ht="15.95" customHeight="1" x14ac:dyDescent="0.3">
      <c r="A1866" s="22" t="b">
        <f t="shared" si="467"/>
        <v>0</v>
      </c>
      <c r="B1866" s="22" t="b">
        <f t="shared" si="468"/>
        <v>0</v>
      </c>
      <c r="C1866" s="22" t="b">
        <f t="shared" si="469"/>
        <v>0</v>
      </c>
      <c r="D1866" s="22" t="b">
        <f t="shared" si="470"/>
        <v>0</v>
      </c>
      <c r="E1866" s="22" t="b">
        <f t="shared" si="471"/>
        <v>0</v>
      </c>
      <c r="F1866" s="22" t="b">
        <f t="shared" si="466"/>
        <v>0</v>
      </c>
      <c r="G1866" s="22" t="b">
        <f t="shared" si="465"/>
        <v>0</v>
      </c>
      <c r="H1866" s="22" t="b">
        <f t="shared" si="472"/>
        <v>0</v>
      </c>
      <c r="I1866" s="22" t="b">
        <f t="shared" si="479"/>
        <v>0</v>
      </c>
      <c r="J1866" s="22" t="b">
        <f t="shared" si="473"/>
        <v>0</v>
      </c>
      <c r="K1866" s="3" t="str">
        <f>IF(AND(J1866,RIGHT(Y1866)="통"),Y1866,"")</f>
        <v/>
      </c>
      <c r="L1866" s="3" t="str">
        <f t="shared" si="474"/>
        <v/>
      </c>
      <c r="M1866" s="3" t="str">
        <f t="shared" si="475"/>
        <v/>
      </c>
      <c r="N1866" s="64" t="str">
        <f t="shared" si="480"/>
        <v/>
      </c>
      <c r="O1866" s="3" t="str">
        <f>IF(I1866,IF(I1867,CONCATENATE(Y1866,O1867),Y1866),"")</f>
        <v/>
      </c>
      <c r="P1866" s="19" t="str">
        <f>IF(G1866,O1866,IF(D1866,Y1866,""))</f>
        <v/>
      </c>
      <c r="Q1866" s="23">
        <f>_xlfn.XLOOKUP(R1866,summary!C1:C36,summary!B1:B36)</f>
        <v>43448</v>
      </c>
      <c r="R1866" s="24" t="str">
        <f t="shared" si="476"/>
        <v>죽전1동</v>
      </c>
      <c r="S1866" s="24" t="str">
        <f>IF(J1866,Y1866,S1865)</f>
        <v>죽전18통</v>
      </c>
      <c r="T1866" s="24" t="str">
        <f>IF(J1866,P1867,T1865)</f>
        <v>(죽전동)</v>
      </c>
      <c r="U1866" s="24" t="str">
        <f t="shared" si="477"/>
        <v>죽전</v>
      </c>
      <c r="V1866" s="25">
        <f>IF(J1866,M1866,V1865)</f>
        <v>18</v>
      </c>
      <c r="W1866" s="25">
        <f t="shared" si="478"/>
        <v>8</v>
      </c>
      <c r="X1866" s="26"/>
      <c r="Y1866" s="7"/>
      <c r="Z1866" s="2" t="s">
        <v>112</v>
      </c>
      <c r="AA1866" s="2" t="s">
        <v>2147</v>
      </c>
      <c r="AB1866" s="5"/>
      <c r="AC1866" s="5"/>
      <c r="AD1866" s="5"/>
      <c r="AE1866" s="5"/>
      <c r="AF1866" s="5"/>
      <c r="AG1866" s="5"/>
    </row>
    <row r="1867" spans="1:33" ht="15.95" customHeight="1" x14ac:dyDescent="0.3">
      <c r="A1867" s="22" t="b">
        <f t="shared" si="467"/>
        <v>0</v>
      </c>
      <c r="B1867" s="22" t="b">
        <f t="shared" si="468"/>
        <v>0</v>
      </c>
      <c r="C1867" s="22" t="b">
        <f t="shared" si="469"/>
        <v>0</v>
      </c>
      <c r="D1867" s="22" t="b">
        <f t="shared" si="470"/>
        <v>0</v>
      </c>
      <c r="E1867" s="22" t="b">
        <f t="shared" si="471"/>
        <v>0</v>
      </c>
      <c r="F1867" s="22" t="b">
        <f t="shared" si="466"/>
        <v>0</v>
      </c>
      <c r="G1867" s="22" t="b">
        <f t="shared" si="465"/>
        <v>0</v>
      </c>
      <c r="H1867" s="22" t="b">
        <f t="shared" si="472"/>
        <v>0</v>
      </c>
      <c r="I1867" s="22" t="b">
        <f t="shared" si="479"/>
        <v>0</v>
      </c>
      <c r="J1867" s="22" t="b">
        <f t="shared" si="473"/>
        <v>0</v>
      </c>
      <c r="K1867" s="3" t="str">
        <f>IF(AND(J1867,RIGHT(Y1867)="통"),Y1867,"")</f>
        <v/>
      </c>
      <c r="L1867" s="3" t="str">
        <f t="shared" si="474"/>
        <v/>
      </c>
      <c r="M1867" s="3" t="str">
        <f t="shared" si="475"/>
        <v/>
      </c>
      <c r="N1867" s="64" t="str">
        <f t="shared" si="480"/>
        <v/>
      </c>
      <c r="O1867" s="3" t="str">
        <f>IF(I1867,IF(I1868,CONCATENATE(Y1867,O1868),Y1867),"")</f>
        <v/>
      </c>
      <c r="P1867" s="19" t="str">
        <f>IF(G1867,O1867,IF(D1867,Y1867,""))</f>
        <v/>
      </c>
      <c r="Q1867" s="23">
        <f>_xlfn.XLOOKUP(R1867,summary!C1:C36,summary!B1:B36)</f>
        <v>43448</v>
      </c>
      <c r="R1867" s="24" t="str">
        <f t="shared" si="476"/>
        <v>죽전1동</v>
      </c>
      <c r="S1867" s="24" t="str">
        <f>IF(J1867,Y1867,S1866)</f>
        <v>죽전18통</v>
      </c>
      <c r="T1867" s="24" t="str">
        <f>IF(J1867,P1868,T1866)</f>
        <v>(죽전동)</v>
      </c>
      <c r="U1867" s="24" t="str">
        <f t="shared" si="477"/>
        <v>죽전</v>
      </c>
      <c r="V1867" s="25">
        <f>IF(J1867,M1867,V1866)</f>
        <v>18</v>
      </c>
      <c r="W1867" s="25">
        <f t="shared" si="478"/>
        <v>9</v>
      </c>
      <c r="X1867" s="26"/>
      <c r="Y1867" s="7"/>
      <c r="Z1867" s="2" t="s">
        <v>114</v>
      </c>
      <c r="AA1867" s="2" t="s">
        <v>2148</v>
      </c>
      <c r="AB1867" s="5"/>
      <c r="AC1867" s="5"/>
      <c r="AD1867" s="5"/>
      <c r="AE1867" s="5"/>
      <c r="AF1867" s="5"/>
      <c r="AG1867" s="5"/>
    </row>
    <row r="1868" spans="1:33" ht="15.95" customHeight="1" x14ac:dyDescent="0.3">
      <c r="A1868" s="22" t="b">
        <f t="shared" si="467"/>
        <v>0</v>
      </c>
      <c r="B1868" s="22" t="b">
        <f t="shared" si="468"/>
        <v>0</v>
      </c>
      <c r="C1868" s="22" t="b">
        <f t="shared" si="469"/>
        <v>0</v>
      </c>
      <c r="D1868" s="22" t="b">
        <f t="shared" si="470"/>
        <v>0</v>
      </c>
      <c r="E1868" s="22" t="b">
        <f t="shared" si="471"/>
        <v>0</v>
      </c>
      <c r="F1868" s="22" t="b">
        <f t="shared" si="466"/>
        <v>0</v>
      </c>
      <c r="G1868" s="22" t="b">
        <f t="shared" si="465"/>
        <v>0</v>
      </c>
      <c r="H1868" s="22" t="b">
        <f t="shared" si="472"/>
        <v>0</v>
      </c>
      <c r="I1868" s="22" t="b">
        <f t="shared" si="479"/>
        <v>0</v>
      </c>
      <c r="J1868" s="22" t="b">
        <f t="shared" si="473"/>
        <v>0</v>
      </c>
      <c r="K1868" s="3" t="str">
        <f>IF(AND(J1868,RIGHT(Y1868)="통"),Y1868,"")</f>
        <v/>
      </c>
      <c r="L1868" s="3" t="str">
        <f t="shared" si="474"/>
        <v/>
      </c>
      <c r="M1868" s="3" t="str">
        <f t="shared" si="475"/>
        <v/>
      </c>
      <c r="N1868" s="64" t="str">
        <f t="shared" si="480"/>
        <v/>
      </c>
      <c r="O1868" s="3" t="str">
        <f>IF(I1868,IF(I1869,CONCATENATE(Y1868,O1869),Y1868),"")</f>
        <v/>
      </c>
      <c r="P1868" s="19" t="str">
        <f>IF(G1868,O1868,IF(D1868,Y1868,""))</f>
        <v/>
      </c>
      <c r="Q1868" s="23">
        <f>_xlfn.XLOOKUP(R1868,summary!C1:C36,summary!B1:B36)</f>
        <v>43448</v>
      </c>
      <c r="R1868" s="24" t="str">
        <f t="shared" si="476"/>
        <v>죽전1동</v>
      </c>
      <c r="S1868" s="24" t="str">
        <f>IF(J1868,Y1868,S1867)</f>
        <v>죽전18통</v>
      </c>
      <c r="T1868" s="24" t="str">
        <f>IF(J1868,P1869,T1867)</f>
        <v>(죽전동)</v>
      </c>
      <c r="U1868" s="24" t="str">
        <f t="shared" si="477"/>
        <v>죽전</v>
      </c>
      <c r="V1868" s="25">
        <f>IF(J1868,M1868,V1867)</f>
        <v>18</v>
      </c>
      <c r="W1868" s="25">
        <f t="shared" si="478"/>
        <v>10</v>
      </c>
      <c r="X1868" s="26"/>
      <c r="Y1868" s="7"/>
      <c r="Z1868" s="2" t="s">
        <v>116</v>
      </c>
      <c r="AA1868" s="2" t="s">
        <v>2149</v>
      </c>
      <c r="AB1868" s="5"/>
      <c r="AC1868" s="5"/>
      <c r="AD1868" s="5"/>
      <c r="AE1868" s="5"/>
      <c r="AF1868" s="5"/>
      <c r="AG1868" s="5"/>
    </row>
    <row r="1869" spans="1:33" ht="15.95" customHeight="1" x14ac:dyDescent="0.3">
      <c r="A1869" s="22" t="b">
        <f t="shared" si="467"/>
        <v>0</v>
      </c>
      <c r="B1869" s="22" t="b">
        <f t="shared" si="468"/>
        <v>0</v>
      </c>
      <c r="C1869" s="22" t="b">
        <f t="shared" si="469"/>
        <v>0</v>
      </c>
      <c r="D1869" s="22" t="b">
        <f t="shared" si="470"/>
        <v>0</v>
      </c>
      <c r="E1869" s="22" t="b">
        <f t="shared" si="471"/>
        <v>0</v>
      </c>
      <c r="F1869" s="22" t="b">
        <f t="shared" si="466"/>
        <v>0</v>
      </c>
      <c r="G1869" s="22" t="b">
        <f t="shared" si="465"/>
        <v>0</v>
      </c>
      <c r="H1869" s="22" t="b">
        <f t="shared" si="472"/>
        <v>0</v>
      </c>
      <c r="I1869" s="22" t="b">
        <f t="shared" si="479"/>
        <v>0</v>
      </c>
      <c r="J1869" s="22" t="b">
        <f t="shared" si="473"/>
        <v>0</v>
      </c>
      <c r="K1869" s="3" t="str">
        <f>IF(AND(J1869,RIGHT(Y1869)="통"),Y1869,"")</f>
        <v/>
      </c>
      <c r="L1869" s="3" t="str">
        <f t="shared" si="474"/>
        <v/>
      </c>
      <c r="M1869" s="3" t="str">
        <f t="shared" si="475"/>
        <v/>
      </c>
      <c r="N1869" s="64" t="str">
        <f t="shared" si="480"/>
        <v/>
      </c>
      <c r="O1869" s="3" t="str">
        <f>IF(I1869,IF(I1870,CONCATENATE(Y1869,O1870),Y1869),"")</f>
        <v/>
      </c>
      <c r="P1869" s="19" t="str">
        <f>IF(G1869,O1869,IF(D1869,Y1869,""))</f>
        <v/>
      </c>
      <c r="Q1869" s="23">
        <f>_xlfn.XLOOKUP(R1869,summary!C1:C36,summary!B1:B36)</f>
        <v>43448</v>
      </c>
      <c r="R1869" s="24" t="str">
        <f t="shared" si="476"/>
        <v>죽전1동</v>
      </c>
      <c r="S1869" s="24" t="str">
        <f>IF(J1869,Y1869,S1868)</f>
        <v>죽전18통</v>
      </c>
      <c r="T1869" s="24" t="str">
        <f>IF(J1869,P1870,T1868)</f>
        <v>(죽전동)</v>
      </c>
      <c r="U1869" s="24" t="str">
        <f t="shared" si="477"/>
        <v>죽전</v>
      </c>
      <c r="V1869" s="25">
        <f>IF(J1869,M1869,V1868)</f>
        <v>18</v>
      </c>
      <c r="W1869" s="25">
        <f t="shared" si="478"/>
        <v>11</v>
      </c>
      <c r="X1869" s="26"/>
      <c r="Y1869" s="7"/>
      <c r="Z1869" s="2" t="s">
        <v>118</v>
      </c>
      <c r="AA1869" s="2" t="s">
        <v>2150</v>
      </c>
      <c r="AB1869" s="5"/>
      <c r="AC1869" s="5"/>
      <c r="AD1869" s="5"/>
      <c r="AE1869" s="5"/>
      <c r="AF1869" s="5"/>
      <c r="AG1869" s="5"/>
    </row>
    <row r="1870" spans="1:33" ht="15.95" customHeight="1" x14ac:dyDescent="0.3">
      <c r="A1870" s="22" t="b">
        <f t="shared" si="467"/>
        <v>1</v>
      </c>
      <c r="B1870" s="22" t="b">
        <f t="shared" si="468"/>
        <v>0</v>
      </c>
      <c r="C1870" s="22" t="b">
        <f t="shared" si="469"/>
        <v>0</v>
      </c>
      <c r="D1870" s="22" t="b">
        <f t="shared" si="470"/>
        <v>0</v>
      </c>
      <c r="E1870" s="22" t="b">
        <f t="shared" si="471"/>
        <v>0</v>
      </c>
      <c r="F1870" s="22" t="b">
        <f t="shared" si="466"/>
        <v>0</v>
      </c>
      <c r="G1870" s="22" t="b">
        <f t="shared" si="465"/>
        <v>0</v>
      </c>
      <c r="H1870" s="22" t="b">
        <f t="shared" si="472"/>
        <v>0</v>
      </c>
      <c r="I1870" s="22" t="b">
        <f t="shared" si="479"/>
        <v>0</v>
      </c>
      <c r="J1870" s="22" t="b">
        <f t="shared" si="473"/>
        <v>1</v>
      </c>
      <c r="K1870" s="3" t="str">
        <f>IF(AND(J1870,RIGHT(Y1870)="통"),Y1870,"")</f>
        <v>죽전19통</v>
      </c>
      <c r="L1870" s="3" t="str">
        <f t="shared" si="474"/>
        <v>19</v>
      </c>
      <c r="M1870" s="22">
        <f t="shared" si="475"/>
        <v>19</v>
      </c>
      <c r="N1870" s="64" t="str">
        <f t="shared" si="480"/>
        <v>죽전</v>
      </c>
      <c r="O1870" s="3" t="str">
        <f>IF(I1870,IF(I1871,CONCATENATE(Y1870,O1871),Y1870),"")</f>
        <v/>
      </c>
      <c r="P1870" s="19" t="str">
        <f>IF(G1870,O1870,IF(D1870,Y1870,""))</f>
        <v/>
      </c>
      <c r="Q1870" s="23">
        <f>_xlfn.XLOOKUP(R1870,summary!C1:C36,summary!B1:B36)</f>
        <v>43448</v>
      </c>
      <c r="R1870" s="24" t="str">
        <f t="shared" si="476"/>
        <v>죽전1동</v>
      </c>
      <c r="S1870" s="24" t="str">
        <f>IF(J1870,Y1870,S1869)</f>
        <v>죽전19통</v>
      </c>
      <c r="T1870" s="24" t="str">
        <f>IF(J1870,P1871,T1869)</f>
        <v>(죽전동)</v>
      </c>
      <c r="U1870" s="24" t="str">
        <f t="shared" si="477"/>
        <v>죽전</v>
      </c>
      <c r="V1870" s="25">
        <f>IF(J1870,M1870,V1869)</f>
        <v>19</v>
      </c>
      <c r="W1870" s="25">
        <f t="shared" si="478"/>
        <v>1</v>
      </c>
      <c r="X1870" s="26"/>
      <c r="Y1870" s="2" t="s">
        <v>2151</v>
      </c>
      <c r="Z1870" s="2" t="s">
        <v>79</v>
      </c>
      <c r="AA1870" s="2" t="s">
        <v>2152</v>
      </c>
      <c r="AB1870" s="5"/>
      <c r="AC1870" s="5"/>
      <c r="AD1870" s="5"/>
      <c r="AE1870" s="5"/>
      <c r="AF1870" s="5"/>
      <c r="AG1870" s="5"/>
    </row>
    <row r="1871" spans="1:33" ht="15.95" customHeight="1" x14ac:dyDescent="0.3">
      <c r="A1871" s="22" t="b">
        <f t="shared" si="467"/>
        <v>1</v>
      </c>
      <c r="B1871" s="22" t="b">
        <f t="shared" si="468"/>
        <v>1</v>
      </c>
      <c r="C1871" s="22" t="b">
        <f t="shared" si="469"/>
        <v>1</v>
      </c>
      <c r="D1871" s="22" t="b">
        <f t="shared" si="470"/>
        <v>1</v>
      </c>
      <c r="E1871" s="22" t="b">
        <f t="shared" si="471"/>
        <v>1</v>
      </c>
      <c r="F1871" s="22" t="b">
        <f t="shared" si="466"/>
        <v>0</v>
      </c>
      <c r="G1871" s="22" t="b">
        <f t="shared" si="465"/>
        <v>0</v>
      </c>
      <c r="H1871" s="22" t="b">
        <f t="shared" si="472"/>
        <v>0</v>
      </c>
      <c r="I1871" s="22" t="b">
        <f t="shared" si="479"/>
        <v>0</v>
      </c>
      <c r="J1871" s="22" t="b">
        <f t="shared" si="473"/>
        <v>0</v>
      </c>
      <c r="K1871" s="3" t="str">
        <f>IF(AND(J1871,RIGHT(Y1871)="통"),Y1871,"")</f>
        <v/>
      </c>
      <c r="L1871" s="3" t="str">
        <f t="shared" si="474"/>
        <v/>
      </c>
      <c r="M1871" s="3" t="str">
        <f t="shared" si="475"/>
        <v/>
      </c>
      <c r="N1871" s="64" t="str">
        <f t="shared" si="480"/>
        <v/>
      </c>
      <c r="O1871" s="3" t="str">
        <f>IF(I1871,IF(I1872,CONCATENATE(Y1871,O1872),Y1871),"")</f>
        <v/>
      </c>
      <c r="P1871" s="19" t="str">
        <f>IF(G1871,O1871,IF(D1871,Y1871,""))</f>
        <v>(죽전동)</v>
      </c>
      <c r="Q1871" s="23">
        <f>_xlfn.XLOOKUP(R1871,summary!C1:C36,summary!B1:B36)</f>
        <v>43448</v>
      </c>
      <c r="R1871" s="24" t="str">
        <f t="shared" si="476"/>
        <v>죽전1동</v>
      </c>
      <c r="S1871" s="24" t="str">
        <f>IF(J1871,Y1871,S1870)</f>
        <v>죽전19통</v>
      </c>
      <c r="T1871" s="24" t="str">
        <f>IF(J1871,P1872,T1870)</f>
        <v>(죽전동)</v>
      </c>
      <c r="U1871" s="24" t="str">
        <f t="shared" si="477"/>
        <v>죽전</v>
      </c>
      <c r="V1871" s="25">
        <f>IF(J1871,M1871,V1870)</f>
        <v>19</v>
      </c>
      <c r="W1871" s="25">
        <f t="shared" si="478"/>
        <v>2</v>
      </c>
      <c r="X1871" s="26"/>
      <c r="Y1871" s="2" t="s">
        <v>1992</v>
      </c>
      <c r="Z1871" s="2" t="s">
        <v>81</v>
      </c>
      <c r="AA1871" s="2" t="s">
        <v>2153</v>
      </c>
      <c r="AB1871" s="5"/>
      <c r="AC1871" s="5"/>
      <c r="AD1871" s="5"/>
      <c r="AE1871" s="5"/>
      <c r="AF1871" s="5"/>
      <c r="AG1871" s="5"/>
    </row>
    <row r="1872" spans="1:33" ht="15.95" customHeight="1" x14ac:dyDescent="0.3">
      <c r="A1872" s="22" t="b">
        <f t="shared" si="467"/>
        <v>0</v>
      </c>
      <c r="B1872" s="22" t="b">
        <f t="shared" si="468"/>
        <v>0</v>
      </c>
      <c r="C1872" s="22" t="b">
        <f t="shared" si="469"/>
        <v>0</v>
      </c>
      <c r="D1872" s="22" t="b">
        <f t="shared" si="470"/>
        <v>0</v>
      </c>
      <c r="E1872" s="22" t="b">
        <f t="shared" si="471"/>
        <v>0</v>
      </c>
      <c r="F1872" s="22" t="b">
        <f t="shared" si="466"/>
        <v>0</v>
      </c>
      <c r="G1872" s="22" t="b">
        <f t="shared" si="465"/>
        <v>0</v>
      </c>
      <c r="H1872" s="22" t="b">
        <f t="shared" si="472"/>
        <v>0</v>
      </c>
      <c r="I1872" s="22" t="b">
        <f t="shared" si="479"/>
        <v>0</v>
      </c>
      <c r="J1872" s="22" t="b">
        <f t="shared" si="473"/>
        <v>0</v>
      </c>
      <c r="K1872" s="3" t="str">
        <f>IF(AND(J1872,RIGHT(Y1872)="통"),Y1872,"")</f>
        <v/>
      </c>
      <c r="L1872" s="3" t="str">
        <f t="shared" si="474"/>
        <v/>
      </c>
      <c r="M1872" s="3" t="str">
        <f t="shared" si="475"/>
        <v/>
      </c>
      <c r="N1872" s="64" t="str">
        <f t="shared" si="480"/>
        <v/>
      </c>
      <c r="O1872" s="3" t="str">
        <f>IF(I1872,IF(I1873,CONCATENATE(Y1872,O1873),Y1872),"")</f>
        <v/>
      </c>
      <c r="P1872" s="19" t="str">
        <f>IF(G1872,O1872,IF(D1872,Y1872,""))</f>
        <v/>
      </c>
      <c r="Q1872" s="23">
        <f>_xlfn.XLOOKUP(R1872,summary!C1:C36,summary!B1:B36)</f>
        <v>43448</v>
      </c>
      <c r="R1872" s="24" t="str">
        <f t="shared" si="476"/>
        <v>죽전1동</v>
      </c>
      <c r="S1872" s="24" t="str">
        <f>IF(J1872,Y1872,S1871)</f>
        <v>죽전19통</v>
      </c>
      <c r="T1872" s="24" t="str">
        <f>IF(J1872,P1873,T1871)</f>
        <v>(죽전동)</v>
      </c>
      <c r="U1872" s="24" t="str">
        <f t="shared" si="477"/>
        <v>죽전</v>
      </c>
      <c r="V1872" s="25">
        <f>IF(J1872,M1872,V1871)</f>
        <v>19</v>
      </c>
      <c r="W1872" s="25">
        <f t="shared" si="478"/>
        <v>3</v>
      </c>
      <c r="X1872" s="26"/>
      <c r="Y1872" s="7"/>
      <c r="Z1872" s="2" t="s">
        <v>83</v>
      </c>
      <c r="AA1872" s="2" t="s">
        <v>2154</v>
      </c>
      <c r="AB1872" s="5"/>
      <c r="AC1872" s="5"/>
      <c r="AD1872" s="5"/>
      <c r="AE1872" s="5"/>
      <c r="AF1872" s="5"/>
      <c r="AG1872" s="5"/>
    </row>
    <row r="1873" spans="1:33" ht="15.95" customHeight="1" x14ac:dyDescent="0.3">
      <c r="A1873" s="22" t="b">
        <f t="shared" si="467"/>
        <v>0</v>
      </c>
      <c r="B1873" s="22" t="b">
        <f t="shared" si="468"/>
        <v>0</v>
      </c>
      <c r="C1873" s="22" t="b">
        <f t="shared" si="469"/>
        <v>0</v>
      </c>
      <c r="D1873" s="22" t="b">
        <f t="shared" si="470"/>
        <v>0</v>
      </c>
      <c r="E1873" s="22" t="b">
        <f t="shared" si="471"/>
        <v>0</v>
      </c>
      <c r="F1873" s="22" t="b">
        <f t="shared" si="466"/>
        <v>0</v>
      </c>
      <c r="G1873" s="22" t="b">
        <f t="shared" si="465"/>
        <v>0</v>
      </c>
      <c r="H1873" s="22" t="b">
        <f t="shared" si="472"/>
        <v>0</v>
      </c>
      <c r="I1873" s="22" t="b">
        <f t="shared" si="479"/>
        <v>0</v>
      </c>
      <c r="J1873" s="22" t="b">
        <f t="shared" si="473"/>
        <v>0</v>
      </c>
      <c r="K1873" s="3" t="str">
        <f>IF(AND(J1873,RIGHT(Y1873)="통"),Y1873,"")</f>
        <v/>
      </c>
      <c r="L1873" s="3" t="str">
        <f t="shared" si="474"/>
        <v/>
      </c>
      <c r="M1873" s="3" t="str">
        <f t="shared" si="475"/>
        <v/>
      </c>
      <c r="N1873" s="64" t="str">
        <f t="shared" si="480"/>
        <v/>
      </c>
      <c r="O1873" s="3" t="str">
        <f>IF(I1873,IF(I1874,CONCATENATE(Y1873,O1874),Y1873),"")</f>
        <v/>
      </c>
      <c r="P1873" s="19" t="str">
        <f>IF(G1873,O1873,IF(D1873,Y1873,""))</f>
        <v/>
      </c>
      <c r="Q1873" s="23">
        <f>_xlfn.XLOOKUP(R1873,summary!C1:C36,summary!B1:B36)</f>
        <v>43448</v>
      </c>
      <c r="R1873" s="24" t="str">
        <f t="shared" si="476"/>
        <v>죽전1동</v>
      </c>
      <c r="S1873" s="24" t="str">
        <f>IF(J1873,Y1873,S1872)</f>
        <v>죽전19통</v>
      </c>
      <c r="T1873" s="24" t="str">
        <f>IF(J1873,P1874,T1872)</f>
        <v>(죽전동)</v>
      </c>
      <c r="U1873" s="24" t="str">
        <f t="shared" si="477"/>
        <v>죽전</v>
      </c>
      <c r="V1873" s="25">
        <f>IF(J1873,M1873,V1872)</f>
        <v>19</v>
      </c>
      <c r="W1873" s="25">
        <f t="shared" si="478"/>
        <v>4</v>
      </c>
      <c r="X1873" s="26"/>
      <c r="Y1873" s="7"/>
      <c r="Z1873" s="2" t="s">
        <v>90</v>
      </c>
      <c r="AA1873" s="2" t="s">
        <v>2155</v>
      </c>
      <c r="AB1873" s="5"/>
      <c r="AC1873" s="5"/>
      <c r="AD1873" s="5"/>
      <c r="AE1873" s="5"/>
      <c r="AF1873" s="5"/>
      <c r="AG1873" s="5"/>
    </row>
    <row r="1874" spans="1:33" ht="15.95" customHeight="1" x14ac:dyDescent="0.3">
      <c r="A1874" s="22" t="b">
        <f t="shared" si="467"/>
        <v>0</v>
      </c>
      <c r="B1874" s="22" t="b">
        <f t="shared" si="468"/>
        <v>0</v>
      </c>
      <c r="C1874" s="22" t="b">
        <f t="shared" si="469"/>
        <v>0</v>
      </c>
      <c r="D1874" s="22" t="b">
        <f t="shared" si="470"/>
        <v>0</v>
      </c>
      <c r="E1874" s="22" t="b">
        <f t="shared" si="471"/>
        <v>0</v>
      </c>
      <c r="F1874" s="22" t="b">
        <f t="shared" si="466"/>
        <v>0</v>
      </c>
      <c r="G1874" s="22" t="b">
        <f t="shared" si="465"/>
        <v>0</v>
      </c>
      <c r="H1874" s="22" t="b">
        <f t="shared" si="472"/>
        <v>0</v>
      </c>
      <c r="I1874" s="22" t="b">
        <f t="shared" si="479"/>
        <v>0</v>
      </c>
      <c r="J1874" s="22" t="b">
        <f t="shared" si="473"/>
        <v>0</v>
      </c>
      <c r="K1874" s="3" t="str">
        <f>IF(AND(J1874,RIGHT(Y1874)="통"),Y1874,"")</f>
        <v/>
      </c>
      <c r="L1874" s="3" t="str">
        <f t="shared" si="474"/>
        <v/>
      </c>
      <c r="M1874" s="3" t="str">
        <f t="shared" si="475"/>
        <v/>
      </c>
      <c r="N1874" s="64" t="str">
        <f t="shared" si="480"/>
        <v/>
      </c>
      <c r="O1874" s="3" t="str">
        <f>IF(I1874,IF(I1875,CONCATENATE(Y1874,O1875),Y1874),"")</f>
        <v/>
      </c>
      <c r="P1874" s="19" t="str">
        <f>IF(G1874,O1874,IF(D1874,Y1874,""))</f>
        <v/>
      </c>
      <c r="Q1874" s="23">
        <f>_xlfn.XLOOKUP(R1874,summary!C1:C36,summary!B1:B36)</f>
        <v>43448</v>
      </c>
      <c r="R1874" s="24" t="str">
        <f t="shared" si="476"/>
        <v>죽전1동</v>
      </c>
      <c r="S1874" s="24" t="str">
        <f>IF(J1874,Y1874,S1873)</f>
        <v>죽전19통</v>
      </c>
      <c r="T1874" s="24" t="str">
        <f>IF(J1874,P1875,T1873)</f>
        <v>(죽전동)</v>
      </c>
      <c r="U1874" s="24" t="str">
        <f t="shared" si="477"/>
        <v>죽전</v>
      </c>
      <c r="V1874" s="25">
        <f>IF(J1874,M1874,V1873)</f>
        <v>19</v>
      </c>
      <c r="W1874" s="25">
        <f t="shared" si="478"/>
        <v>5</v>
      </c>
      <c r="X1874" s="26"/>
      <c r="Y1874" s="7"/>
      <c r="Z1874" s="2" t="s">
        <v>106</v>
      </c>
      <c r="AA1874" s="2" t="s">
        <v>2156</v>
      </c>
      <c r="AB1874" s="5"/>
      <c r="AC1874" s="5"/>
      <c r="AD1874" s="5"/>
      <c r="AE1874" s="5"/>
      <c r="AF1874" s="5"/>
      <c r="AG1874" s="5"/>
    </row>
    <row r="1875" spans="1:33" ht="15.95" customHeight="1" x14ac:dyDescent="0.3">
      <c r="A1875" s="22" t="b">
        <f t="shared" si="467"/>
        <v>0</v>
      </c>
      <c r="B1875" s="22" t="b">
        <f t="shared" si="468"/>
        <v>0</v>
      </c>
      <c r="C1875" s="22" t="b">
        <f t="shared" si="469"/>
        <v>0</v>
      </c>
      <c r="D1875" s="22" t="b">
        <f t="shared" si="470"/>
        <v>0</v>
      </c>
      <c r="E1875" s="22" t="b">
        <f t="shared" si="471"/>
        <v>0</v>
      </c>
      <c r="F1875" s="22" t="b">
        <f t="shared" si="466"/>
        <v>0</v>
      </c>
      <c r="G1875" s="22" t="b">
        <f t="shared" si="465"/>
        <v>0</v>
      </c>
      <c r="H1875" s="22" t="b">
        <f t="shared" si="472"/>
        <v>0</v>
      </c>
      <c r="I1875" s="22" t="b">
        <f t="shared" si="479"/>
        <v>0</v>
      </c>
      <c r="J1875" s="22" t="b">
        <f t="shared" si="473"/>
        <v>0</v>
      </c>
      <c r="K1875" s="3" t="str">
        <f>IF(AND(J1875,RIGHT(Y1875)="통"),Y1875,"")</f>
        <v/>
      </c>
      <c r="L1875" s="3" t="str">
        <f t="shared" si="474"/>
        <v/>
      </c>
      <c r="M1875" s="3" t="str">
        <f t="shared" si="475"/>
        <v/>
      </c>
      <c r="N1875" s="64" t="str">
        <f t="shared" si="480"/>
        <v/>
      </c>
      <c r="O1875" s="3" t="str">
        <f>IF(I1875,IF(I1876,CONCATENATE(Y1875,O1876),Y1875),"")</f>
        <v/>
      </c>
      <c r="P1875" s="19" t="str">
        <f>IF(G1875,O1875,IF(D1875,Y1875,""))</f>
        <v/>
      </c>
      <c r="Q1875" s="23">
        <f>_xlfn.XLOOKUP(R1875,summary!C1:C36,summary!B1:B36)</f>
        <v>43448</v>
      </c>
      <c r="R1875" s="24" t="str">
        <f t="shared" si="476"/>
        <v>죽전1동</v>
      </c>
      <c r="S1875" s="24" t="str">
        <f>IF(J1875,Y1875,S1874)</f>
        <v>죽전19통</v>
      </c>
      <c r="T1875" s="24" t="str">
        <f>IF(J1875,P1876,T1874)</f>
        <v>(죽전동)</v>
      </c>
      <c r="U1875" s="24" t="str">
        <f t="shared" si="477"/>
        <v>죽전</v>
      </c>
      <c r="V1875" s="25">
        <f>IF(J1875,M1875,V1874)</f>
        <v>19</v>
      </c>
      <c r="W1875" s="25">
        <f t="shared" si="478"/>
        <v>6</v>
      </c>
      <c r="X1875" s="26"/>
      <c r="Y1875" s="7"/>
      <c r="Z1875" s="2" t="s">
        <v>108</v>
      </c>
      <c r="AA1875" s="2" t="s">
        <v>2157</v>
      </c>
      <c r="AB1875" s="5"/>
      <c r="AC1875" s="5"/>
      <c r="AD1875" s="5"/>
      <c r="AE1875" s="5"/>
      <c r="AF1875" s="5"/>
      <c r="AG1875" s="5"/>
    </row>
    <row r="1876" spans="1:33" ht="15.95" customHeight="1" x14ac:dyDescent="0.3">
      <c r="A1876" s="22" t="b">
        <f t="shared" si="467"/>
        <v>0</v>
      </c>
      <c r="B1876" s="22" t="b">
        <f t="shared" si="468"/>
        <v>0</v>
      </c>
      <c r="C1876" s="22" t="b">
        <f t="shared" si="469"/>
        <v>0</v>
      </c>
      <c r="D1876" s="22" t="b">
        <f t="shared" si="470"/>
        <v>0</v>
      </c>
      <c r="E1876" s="22" t="b">
        <f t="shared" si="471"/>
        <v>0</v>
      </c>
      <c r="F1876" s="22" t="b">
        <f t="shared" si="466"/>
        <v>0</v>
      </c>
      <c r="G1876" s="22" t="b">
        <f t="shared" si="465"/>
        <v>0</v>
      </c>
      <c r="H1876" s="22" t="b">
        <f t="shared" si="472"/>
        <v>0</v>
      </c>
      <c r="I1876" s="22" t="b">
        <f t="shared" si="479"/>
        <v>0</v>
      </c>
      <c r="J1876" s="22" t="b">
        <f t="shared" si="473"/>
        <v>0</v>
      </c>
      <c r="K1876" s="3" t="str">
        <f>IF(AND(J1876,RIGHT(Y1876)="통"),Y1876,"")</f>
        <v/>
      </c>
      <c r="L1876" s="3" t="str">
        <f t="shared" si="474"/>
        <v/>
      </c>
      <c r="M1876" s="3" t="str">
        <f t="shared" si="475"/>
        <v/>
      </c>
      <c r="N1876" s="64" t="str">
        <f t="shared" si="480"/>
        <v/>
      </c>
      <c r="O1876" s="3" t="str">
        <f>IF(I1876,IF(I1877,CONCATENATE(Y1876,O1877),Y1876),"")</f>
        <v/>
      </c>
      <c r="P1876" s="19" t="str">
        <f>IF(G1876,O1876,IF(D1876,Y1876,""))</f>
        <v/>
      </c>
      <c r="Q1876" s="23">
        <f>_xlfn.XLOOKUP(R1876,summary!C1:C36,summary!B1:B36)</f>
        <v>43448</v>
      </c>
      <c r="R1876" s="24" t="str">
        <f t="shared" si="476"/>
        <v>죽전1동</v>
      </c>
      <c r="S1876" s="24" t="str">
        <f>IF(J1876,Y1876,S1875)</f>
        <v>죽전19통</v>
      </c>
      <c r="T1876" s="24" t="str">
        <f>IF(J1876,P1877,T1875)</f>
        <v>(죽전동)</v>
      </c>
      <c r="U1876" s="24" t="str">
        <f t="shared" si="477"/>
        <v>죽전</v>
      </c>
      <c r="V1876" s="25">
        <f>IF(J1876,M1876,V1875)</f>
        <v>19</v>
      </c>
      <c r="W1876" s="25">
        <f t="shared" si="478"/>
        <v>7</v>
      </c>
      <c r="X1876" s="26"/>
      <c r="Y1876" s="7"/>
      <c r="Z1876" s="2" t="s">
        <v>110</v>
      </c>
      <c r="AA1876" s="2" t="s">
        <v>2158</v>
      </c>
      <c r="AB1876" s="5"/>
      <c r="AC1876" s="5"/>
      <c r="AD1876" s="5"/>
      <c r="AE1876" s="5"/>
      <c r="AF1876" s="5"/>
      <c r="AG1876" s="5"/>
    </row>
    <row r="1877" spans="1:33" ht="15.95" customHeight="1" x14ac:dyDescent="0.3">
      <c r="A1877" s="22" t="b">
        <f t="shared" si="467"/>
        <v>0</v>
      </c>
      <c r="B1877" s="22" t="b">
        <f t="shared" si="468"/>
        <v>0</v>
      </c>
      <c r="C1877" s="22" t="b">
        <f t="shared" si="469"/>
        <v>0</v>
      </c>
      <c r="D1877" s="22" t="b">
        <f t="shared" si="470"/>
        <v>0</v>
      </c>
      <c r="E1877" s="22" t="b">
        <f t="shared" si="471"/>
        <v>0</v>
      </c>
      <c r="F1877" s="22" t="b">
        <f t="shared" si="466"/>
        <v>0</v>
      </c>
      <c r="G1877" s="22" t="b">
        <f t="shared" si="465"/>
        <v>0</v>
      </c>
      <c r="H1877" s="22" t="b">
        <f t="shared" si="472"/>
        <v>0</v>
      </c>
      <c r="I1877" s="22" t="b">
        <f t="shared" si="479"/>
        <v>0</v>
      </c>
      <c r="J1877" s="22" t="b">
        <f t="shared" si="473"/>
        <v>0</v>
      </c>
      <c r="K1877" s="3" t="str">
        <f>IF(AND(J1877,RIGHT(Y1877)="통"),Y1877,"")</f>
        <v/>
      </c>
      <c r="L1877" s="3" t="str">
        <f t="shared" si="474"/>
        <v/>
      </c>
      <c r="M1877" s="3" t="str">
        <f t="shared" si="475"/>
        <v/>
      </c>
      <c r="N1877" s="64" t="str">
        <f t="shared" si="480"/>
        <v/>
      </c>
      <c r="O1877" s="3" t="str">
        <f>IF(I1877,IF(I1878,CONCATENATE(Y1877,O1878),Y1877),"")</f>
        <v/>
      </c>
      <c r="P1877" s="19" t="str">
        <f>IF(G1877,O1877,IF(D1877,Y1877,""))</f>
        <v/>
      </c>
      <c r="Q1877" s="23">
        <f>_xlfn.XLOOKUP(R1877,summary!C1:C36,summary!B1:B36)</f>
        <v>43448</v>
      </c>
      <c r="R1877" s="24" t="str">
        <f t="shared" si="476"/>
        <v>죽전1동</v>
      </c>
      <c r="S1877" s="24" t="str">
        <f>IF(J1877,Y1877,S1876)</f>
        <v>죽전19통</v>
      </c>
      <c r="T1877" s="24" t="str">
        <f>IF(J1877,P1878,T1876)</f>
        <v>(죽전동)</v>
      </c>
      <c r="U1877" s="24" t="str">
        <f t="shared" si="477"/>
        <v>죽전</v>
      </c>
      <c r="V1877" s="25">
        <f>IF(J1877,M1877,V1876)</f>
        <v>19</v>
      </c>
      <c r="W1877" s="25">
        <f t="shared" si="478"/>
        <v>8</v>
      </c>
      <c r="X1877" s="26"/>
      <c r="Y1877" s="7"/>
      <c r="Z1877" s="2" t="s">
        <v>112</v>
      </c>
      <c r="AA1877" s="2" t="s">
        <v>2159</v>
      </c>
      <c r="AB1877" s="5"/>
      <c r="AC1877" s="5"/>
      <c r="AD1877" s="5"/>
      <c r="AE1877" s="5"/>
      <c r="AF1877" s="5"/>
      <c r="AG1877" s="5"/>
    </row>
    <row r="1878" spans="1:33" ht="15.95" customHeight="1" x14ac:dyDescent="0.3">
      <c r="A1878" s="22" t="b">
        <f t="shared" si="467"/>
        <v>0</v>
      </c>
      <c r="B1878" s="22" t="b">
        <f t="shared" si="468"/>
        <v>0</v>
      </c>
      <c r="C1878" s="22" t="b">
        <f t="shared" si="469"/>
        <v>0</v>
      </c>
      <c r="D1878" s="22" t="b">
        <f t="shared" si="470"/>
        <v>0</v>
      </c>
      <c r="E1878" s="22" t="b">
        <f t="shared" si="471"/>
        <v>0</v>
      </c>
      <c r="F1878" s="22" t="b">
        <f t="shared" si="466"/>
        <v>0</v>
      </c>
      <c r="G1878" s="22" t="b">
        <f t="shared" si="465"/>
        <v>0</v>
      </c>
      <c r="H1878" s="22" t="b">
        <f t="shared" si="472"/>
        <v>0</v>
      </c>
      <c r="I1878" s="22" t="b">
        <f t="shared" si="479"/>
        <v>0</v>
      </c>
      <c r="J1878" s="22" t="b">
        <f t="shared" si="473"/>
        <v>0</v>
      </c>
      <c r="K1878" s="3" t="str">
        <f>IF(AND(J1878,RIGHT(Y1878)="통"),Y1878,"")</f>
        <v/>
      </c>
      <c r="L1878" s="3" t="str">
        <f t="shared" si="474"/>
        <v/>
      </c>
      <c r="M1878" s="3" t="str">
        <f t="shared" si="475"/>
        <v/>
      </c>
      <c r="N1878" s="64" t="str">
        <f t="shared" si="480"/>
        <v/>
      </c>
      <c r="O1878" s="3" t="str">
        <f>IF(I1878,IF(I1879,CONCATENATE(Y1878,O1879),Y1878),"")</f>
        <v/>
      </c>
      <c r="P1878" s="19" t="str">
        <f>IF(G1878,O1878,IF(D1878,Y1878,""))</f>
        <v/>
      </c>
      <c r="Q1878" s="23">
        <f>_xlfn.XLOOKUP(R1878,summary!C1:C36,summary!B1:B36)</f>
        <v>43448</v>
      </c>
      <c r="R1878" s="24" t="str">
        <f t="shared" si="476"/>
        <v>죽전1동</v>
      </c>
      <c r="S1878" s="24" t="str">
        <f>IF(J1878,Y1878,S1877)</f>
        <v>죽전19통</v>
      </c>
      <c r="T1878" s="24" t="str">
        <f>IF(J1878,P1879,T1877)</f>
        <v>(죽전동)</v>
      </c>
      <c r="U1878" s="24" t="str">
        <f t="shared" si="477"/>
        <v>죽전</v>
      </c>
      <c r="V1878" s="25">
        <f>IF(J1878,M1878,V1877)</f>
        <v>19</v>
      </c>
      <c r="W1878" s="25">
        <f t="shared" si="478"/>
        <v>9</v>
      </c>
      <c r="X1878" s="26"/>
      <c r="Y1878" s="7"/>
      <c r="Z1878" s="2" t="s">
        <v>114</v>
      </c>
      <c r="AA1878" s="2" t="s">
        <v>2160</v>
      </c>
      <c r="AB1878" s="5"/>
      <c r="AC1878" s="5"/>
      <c r="AD1878" s="5"/>
      <c r="AE1878" s="5"/>
      <c r="AF1878" s="5"/>
      <c r="AG1878" s="5"/>
    </row>
    <row r="1879" spans="1:33" ht="15.95" customHeight="1" x14ac:dyDescent="0.3">
      <c r="A1879" s="22" t="b">
        <f t="shared" si="467"/>
        <v>0</v>
      </c>
      <c r="B1879" s="22" t="b">
        <f t="shared" si="468"/>
        <v>0</v>
      </c>
      <c r="C1879" s="22" t="b">
        <f t="shared" si="469"/>
        <v>0</v>
      </c>
      <c r="D1879" s="22" t="b">
        <f t="shared" si="470"/>
        <v>0</v>
      </c>
      <c r="E1879" s="22" t="b">
        <f t="shared" si="471"/>
        <v>0</v>
      </c>
      <c r="F1879" s="22" t="b">
        <f t="shared" si="466"/>
        <v>0</v>
      </c>
      <c r="G1879" s="22" t="b">
        <f t="shared" si="465"/>
        <v>0</v>
      </c>
      <c r="H1879" s="22" t="b">
        <f t="shared" si="472"/>
        <v>0</v>
      </c>
      <c r="I1879" s="22" t="b">
        <f t="shared" si="479"/>
        <v>0</v>
      </c>
      <c r="J1879" s="22" t="b">
        <f t="shared" si="473"/>
        <v>0</v>
      </c>
      <c r="K1879" s="3" t="str">
        <f>IF(AND(J1879,RIGHT(Y1879)="통"),Y1879,"")</f>
        <v/>
      </c>
      <c r="L1879" s="3" t="str">
        <f t="shared" si="474"/>
        <v/>
      </c>
      <c r="M1879" s="3" t="str">
        <f t="shared" si="475"/>
        <v/>
      </c>
      <c r="N1879" s="64" t="str">
        <f t="shared" si="480"/>
        <v/>
      </c>
      <c r="O1879" s="3" t="str">
        <f>IF(I1879,IF(I1880,CONCATENATE(Y1879,O1880),Y1879),"")</f>
        <v/>
      </c>
      <c r="P1879" s="19" t="str">
        <f>IF(G1879,O1879,IF(D1879,Y1879,""))</f>
        <v/>
      </c>
      <c r="Q1879" s="23">
        <f>_xlfn.XLOOKUP(R1879,summary!C1:C36,summary!B1:B36)</f>
        <v>43448</v>
      </c>
      <c r="R1879" s="24" t="str">
        <f t="shared" si="476"/>
        <v>죽전1동</v>
      </c>
      <c r="S1879" s="24" t="str">
        <f>IF(J1879,Y1879,S1878)</f>
        <v>죽전19통</v>
      </c>
      <c r="T1879" s="24" t="str">
        <f>IF(J1879,P1880,T1878)</f>
        <v>(죽전동)</v>
      </c>
      <c r="U1879" s="24" t="str">
        <f t="shared" si="477"/>
        <v>죽전</v>
      </c>
      <c r="V1879" s="25">
        <f>IF(J1879,M1879,V1878)</f>
        <v>19</v>
      </c>
      <c r="W1879" s="25">
        <f t="shared" si="478"/>
        <v>10</v>
      </c>
      <c r="X1879" s="26"/>
      <c r="Y1879" s="7"/>
      <c r="Z1879" s="2" t="s">
        <v>116</v>
      </c>
      <c r="AA1879" s="2" t="s">
        <v>2161</v>
      </c>
      <c r="AB1879" s="5"/>
      <c r="AC1879" s="5"/>
      <c r="AD1879" s="5"/>
      <c r="AE1879" s="5"/>
      <c r="AF1879" s="5"/>
      <c r="AG1879" s="5"/>
    </row>
    <row r="1880" spans="1:33" ht="15.95" customHeight="1" x14ac:dyDescent="0.3">
      <c r="A1880" s="22" t="b">
        <f t="shared" si="467"/>
        <v>0</v>
      </c>
      <c r="B1880" s="22" t="b">
        <f t="shared" si="468"/>
        <v>0</v>
      </c>
      <c r="C1880" s="22" t="b">
        <f t="shared" si="469"/>
        <v>0</v>
      </c>
      <c r="D1880" s="22" t="b">
        <f t="shared" si="470"/>
        <v>0</v>
      </c>
      <c r="E1880" s="22" t="b">
        <f t="shared" si="471"/>
        <v>0</v>
      </c>
      <c r="F1880" s="22" t="b">
        <f t="shared" si="466"/>
        <v>0</v>
      </c>
      <c r="G1880" s="22" t="b">
        <f t="shared" si="465"/>
        <v>0</v>
      </c>
      <c r="H1880" s="22" t="b">
        <f t="shared" si="472"/>
        <v>0</v>
      </c>
      <c r="I1880" s="22" t="b">
        <f t="shared" si="479"/>
        <v>0</v>
      </c>
      <c r="J1880" s="22" t="b">
        <f t="shared" si="473"/>
        <v>0</v>
      </c>
      <c r="K1880" s="3" t="str">
        <f>IF(AND(J1880,RIGHT(Y1880)="통"),Y1880,"")</f>
        <v/>
      </c>
      <c r="L1880" s="3" t="str">
        <f t="shared" si="474"/>
        <v/>
      </c>
      <c r="M1880" s="3" t="str">
        <f t="shared" si="475"/>
        <v/>
      </c>
      <c r="N1880" s="64" t="str">
        <f t="shared" si="480"/>
        <v/>
      </c>
      <c r="O1880" s="3" t="str">
        <f>IF(I1880,IF(I1881,CONCATENATE(Y1880,O1881),Y1880),"")</f>
        <v/>
      </c>
      <c r="P1880" s="19" t="str">
        <f>IF(G1880,O1880,IF(D1880,Y1880,""))</f>
        <v/>
      </c>
      <c r="Q1880" s="23">
        <f>_xlfn.XLOOKUP(R1880,summary!C1:C36,summary!B1:B36)</f>
        <v>43448</v>
      </c>
      <c r="R1880" s="24" t="str">
        <f t="shared" si="476"/>
        <v>죽전1동</v>
      </c>
      <c r="S1880" s="24" t="str">
        <f>IF(J1880,Y1880,S1879)</f>
        <v>죽전19통</v>
      </c>
      <c r="T1880" s="24" t="str">
        <f>IF(J1880,P1881,T1879)</f>
        <v>(죽전동)</v>
      </c>
      <c r="U1880" s="24" t="str">
        <f t="shared" si="477"/>
        <v>죽전</v>
      </c>
      <c r="V1880" s="25">
        <f>IF(J1880,M1880,V1879)</f>
        <v>19</v>
      </c>
      <c r="W1880" s="24" t="str">
        <f t="shared" si="478"/>
        <v/>
      </c>
      <c r="X1880" s="26"/>
      <c r="Y1880" s="7"/>
      <c r="Z1880" s="7"/>
      <c r="AA1880" s="7"/>
      <c r="AB1880" s="5"/>
      <c r="AC1880" s="5"/>
      <c r="AD1880" s="5"/>
      <c r="AE1880" s="5"/>
      <c r="AF1880" s="5"/>
      <c r="AG1880" s="5"/>
    </row>
    <row r="1881" spans="1:33" ht="15.95" customHeight="1" x14ac:dyDescent="0.3">
      <c r="A1881" s="22" t="b">
        <f t="shared" si="467"/>
        <v>0</v>
      </c>
      <c r="B1881" s="22" t="b">
        <f t="shared" si="468"/>
        <v>0</v>
      </c>
      <c r="C1881" s="22" t="b">
        <f t="shared" si="469"/>
        <v>0</v>
      </c>
      <c r="D1881" s="22" t="b">
        <f t="shared" si="470"/>
        <v>0</v>
      </c>
      <c r="E1881" s="22" t="b">
        <f t="shared" si="471"/>
        <v>0</v>
      </c>
      <c r="F1881" s="22" t="b">
        <f t="shared" si="466"/>
        <v>0</v>
      </c>
      <c r="G1881" s="22" t="b">
        <f t="shared" si="465"/>
        <v>0</v>
      </c>
      <c r="H1881" s="22" t="b">
        <f t="shared" si="472"/>
        <v>0</v>
      </c>
      <c r="I1881" s="22" t="b">
        <f t="shared" si="479"/>
        <v>0</v>
      </c>
      <c r="J1881" s="22" t="b">
        <f t="shared" si="473"/>
        <v>0</v>
      </c>
      <c r="K1881" s="3" t="str">
        <f>IF(AND(J1881,RIGHT(Y1881)="통"),Y1881,"")</f>
        <v/>
      </c>
      <c r="L1881" s="3" t="str">
        <f t="shared" si="474"/>
        <v/>
      </c>
      <c r="M1881" s="3" t="str">
        <f t="shared" si="475"/>
        <v/>
      </c>
      <c r="N1881" s="64" t="str">
        <f t="shared" si="480"/>
        <v/>
      </c>
      <c r="O1881" s="3" t="str">
        <f>IF(I1881,IF(I1882,CONCATENATE(Y1881,O1882),Y1881),"")</f>
        <v/>
      </c>
      <c r="P1881" s="19" t="str">
        <f>IF(G1881,O1881,IF(D1881,Y1881,""))</f>
        <v/>
      </c>
      <c r="Q1881" s="23">
        <f>_xlfn.XLOOKUP(R1881,summary!C1:C36,summary!B1:B36)</f>
        <v>43448</v>
      </c>
      <c r="R1881" s="24" t="str">
        <f t="shared" si="476"/>
        <v>죽전1동</v>
      </c>
      <c r="S1881" s="24" t="str">
        <f>IF(J1881,Y1881,S1880)</f>
        <v>죽전19통</v>
      </c>
      <c r="T1881" s="24" t="str">
        <f>IF(J1881,P1882,T1880)</f>
        <v>(죽전동)</v>
      </c>
      <c r="U1881" s="24" t="str">
        <f t="shared" si="477"/>
        <v>죽전</v>
      </c>
      <c r="V1881" s="25">
        <f>IF(J1881,M1881,V1880)</f>
        <v>19</v>
      </c>
      <c r="W1881" s="24" t="str">
        <f t="shared" si="478"/>
        <v/>
      </c>
      <c r="X1881" s="26"/>
      <c r="Y1881" s="7"/>
      <c r="Z1881" s="7"/>
      <c r="AA1881" s="7"/>
      <c r="AB1881" s="5"/>
      <c r="AC1881" s="5"/>
      <c r="AD1881" s="5"/>
      <c r="AE1881" s="5"/>
      <c r="AF1881" s="5"/>
      <c r="AG1881" s="5"/>
    </row>
    <row r="1882" spans="1:33" ht="15.95" customHeight="1" x14ac:dyDescent="0.3">
      <c r="A1882" s="22" t="b">
        <f t="shared" si="467"/>
        <v>0</v>
      </c>
      <c r="B1882" s="22" t="b">
        <f t="shared" si="468"/>
        <v>0</v>
      </c>
      <c r="C1882" s="22" t="b">
        <f t="shared" si="469"/>
        <v>0</v>
      </c>
      <c r="D1882" s="22" t="b">
        <f t="shared" si="470"/>
        <v>0</v>
      </c>
      <c r="E1882" s="22" t="b">
        <f t="shared" si="471"/>
        <v>0</v>
      </c>
      <c r="F1882" s="22" t="b">
        <f t="shared" si="466"/>
        <v>0</v>
      </c>
      <c r="G1882" s="22" t="b">
        <f t="shared" si="465"/>
        <v>0</v>
      </c>
      <c r="H1882" s="22" t="b">
        <f t="shared" si="472"/>
        <v>0</v>
      </c>
      <c r="I1882" s="22" t="b">
        <f t="shared" si="479"/>
        <v>0</v>
      </c>
      <c r="J1882" s="22" t="b">
        <f t="shared" si="473"/>
        <v>0</v>
      </c>
      <c r="K1882" s="3" t="str">
        <f>IF(AND(J1882,RIGHT(Y1882)="통"),Y1882,"")</f>
        <v/>
      </c>
      <c r="L1882" s="3" t="str">
        <f t="shared" si="474"/>
        <v/>
      </c>
      <c r="M1882" s="3" t="str">
        <f t="shared" si="475"/>
        <v/>
      </c>
      <c r="N1882" s="64" t="str">
        <f t="shared" si="480"/>
        <v/>
      </c>
      <c r="O1882" s="3" t="str">
        <f>IF(I1882,IF(I1883,CONCATENATE(Y1882,O1883),Y1882),"")</f>
        <v/>
      </c>
      <c r="P1882" s="19" t="str">
        <f>IF(G1882,O1882,IF(D1882,Y1882,""))</f>
        <v/>
      </c>
      <c r="Q1882" s="23">
        <f>_xlfn.XLOOKUP(R1882,summary!C1:C36,summary!B1:B36)</f>
        <v>43448</v>
      </c>
      <c r="R1882" s="24" t="str">
        <f t="shared" si="476"/>
        <v>죽전1동</v>
      </c>
      <c r="S1882" s="24" t="str">
        <f>IF(J1882,Y1882,S1881)</f>
        <v>죽전19통</v>
      </c>
      <c r="T1882" s="24" t="str">
        <f>IF(J1882,P1883,T1881)</f>
        <v>(죽전동)</v>
      </c>
      <c r="U1882" s="24" t="str">
        <f t="shared" si="477"/>
        <v>죽전</v>
      </c>
      <c r="V1882" s="25">
        <f>IF(J1882,M1882,V1881)</f>
        <v>19</v>
      </c>
      <c r="W1882" s="24" t="str">
        <f t="shared" si="478"/>
        <v/>
      </c>
      <c r="X1882" s="26"/>
      <c r="Y1882" s="7"/>
      <c r="Z1882" s="7"/>
      <c r="AA1882" s="7"/>
      <c r="AB1882" s="5"/>
      <c r="AC1882" s="5"/>
      <c r="AD1882" s="5"/>
      <c r="AE1882" s="5"/>
      <c r="AF1882" s="5"/>
      <c r="AG1882" s="5"/>
    </row>
    <row r="1883" spans="1:33" ht="15.95" customHeight="1" x14ac:dyDescent="0.3">
      <c r="A1883" s="22" t="b">
        <f t="shared" si="467"/>
        <v>1</v>
      </c>
      <c r="B1883" s="22" t="b">
        <f t="shared" si="468"/>
        <v>0</v>
      </c>
      <c r="C1883" s="22" t="b">
        <f t="shared" si="469"/>
        <v>0</v>
      </c>
      <c r="D1883" s="22" t="b">
        <f t="shared" si="470"/>
        <v>0</v>
      </c>
      <c r="E1883" s="22" t="b">
        <f t="shared" si="471"/>
        <v>0</v>
      </c>
      <c r="F1883" s="22" t="b">
        <f t="shared" si="466"/>
        <v>0</v>
      </c>
      <c r="G1883" s="22" t="b">
        <f t="shared" si="465"/>
        <v>0</v>
      </c>
      <c r="H1883" s="22" t="b">
        <f t="shared" si="472"/>
        <v>0</v>
      </c>
      <c r="I1883" s="22" t="b">
        <f t="shared" si="479"/>
        <v>0</v>
      </c>
      <c r="J1883" s="22" t="b">
        <f t="shared" si="473"/>
        <v>1</v>
      </c>
      <c r="K1883" s="3" t="str">
        <f>IF(AND(J1883,RIGHT(Y1883)="통"),Y1883,"")</f>
        <v/>
      </c>
      <c r="L1883" s="3" t="str">
        <f t="shared" si="474"/>
        <v/>
      </c>
      <c r="M1883" s="3" t="str">
        <f t="shared" si="475"/>
        <v/>
      </c>
      <c r="N1883" s="64" t="str">
        <f t="shared" si="480"/>
        <v/>
      </c>
      <c r="O1883" s="3" t="str">
        <f>IF(I1883,IF(I1884,CONCATENATE(Y1883,O1884),Y1883),"")</f>
        <v/>
      </c>
      <c r="P1883" s="19" t="str">
        <f>IF(G1883,O1883,IF(D1883,Y1883,""))</f>
        <v/>
      </c>
      <c r="Q1883" s="23" t="e">
        <f>_xlfn.XLOOKUP(R1883,summary!C1:C36,summary!B1:B36)</f>
        <v>#N/A</v>
      </c>
      <c r="R1883" s="24" t="str">
        <f t="shared" si="476"/>
        <v>읍 면 동</v>
      </c>
      <c r="S1883" s="24" t="str">
        <f>IF(J1883,Y1883,S1882)</f>
        <v>통 리 명</v>
      </c>
      <c r="T1883" s="24" t="str">
        <f>IF(J1883,P1884,T1882)</f>
        <v/>
      </c>
      <c r="U1883" s="25" t="str">
        <f t="shared" si="477"/>
        <v/>
      </c>
      <c r="V1883" s="24" t="str">
        <f>IF(J1883,M1883,V1882)</f>
        <v/>
      </c>
      <c r="W1883" s="24" t="str">
        <f t="shared" si="478"/>
        <v/>
      </c>
      <c r="X1883" s="21" t="s">
        <v>141</v>
      </c>
      <c r="Y1883" s="2" t="s">
        <v>142</v>
      </c>
      <c r="Z1883" s="2" t="s">
        <v>74</v>
      </c>
      <c r="AA1883" s="2" t="s">
        <v>143</v>
      </c>
      <c r="AB1883" s="5"/>
      <c r="AC1883" s="5"/>
      <c r="AD1883" s="5"/>
      <c r="AE1883" s="5"/>
      <c r="AF1883" s="5"/>
      <c r="AG1883" s="5"/>
    </row>
    <row r="1884" spans="1:33" ht="15.95" customHeight="1" x14ac:dyDescent="0.3">
      <c r="A1884" s="22" t="b">
        <f t="shared" si="467"/>
        <v>1</v>
      </c>
      <c r="B1884" s="22" t="b">
        <f t="shared" si="468"/>
        <v>0</v>
      </c>
      <c r="C1884" s="22" t="b">
        <f t="shared" si="469"/>
        <v>0</v>
      </c>
      <c r="D1884" s="22" t="b">
        <f t="shared" si="470"/>
        <v>0</v>
      </c>
      <c r="E1884" s="22" t="b">
        <f t="shared" si="471"/>
        <v>0</v>
      </c>
      <c r="F1884" s="22" t="b">
        <f t="shared" si="466"/>
        <v>0</v>
      </c>
      <c r="G1884" s="22" t="b">
        <f t="shared" si="465"/>
        <v>0</v>
      </c>
      <c r="H1884" s="22" t="b">
        <f t="shared" si="472"/>
        <v>0</v>
      </c>
      <c r="I1884" s="22" t="b">
        <f t="shared" si="479"/>
        <v>0</v>
      </c>
      <c r="J1884" s="22" t="b">
        <f t="shared" si="473"/>
        <v>1</v>
      </c>
      <c r="K1884" s="3" t="str">
        <f>IF(AND(J1884,RIGHT(Y1884)="통"),Y1884,"")</f>
        <v>죽전20통</v>
      </c>
      <c r="L1884" s="3" t="str">
        <f t="shared" si="474"/>
        <v>20</v>
      </c>
      <c r="M1884" s="22">
        <f t="shared" si="475"/>
        <v>20</v>
      </c>
      <c r="N1884" s="64" t="str">
        <f t="shared" si="480"/>
        <v>죽전</v>
      </c>
      <c r="O1884" s="3" t="str">
        <f>IF(I1884,IF(I1885,CONCATENATE(Y1884,O1885),Y1884),"")</f>
        <v/>
      </c>
      <c r="P1884" s="19" t="str">
        <f>IF(G1884,O1884,IF(D1884,Y1884,""))</f>
        <v/>
      </c>
      <c r="Q1884" s="23">
        <f>_xlfn.XLOOKUP(R1884,summary!C1:C36,summary!B1:B36)</f>
        <v>43448</v>
      </c>
      <c r="R1884" s="24" t="str">
        <f t="shared" si="476"/>
        <v>죽전1동</v>
      </c>
      <c r="S1884" s="24" t="str">
        <f>IF(J1884,Y1884,S1883)</f>
        <v>죽전20통</v>
      </c>
      <c r="T1884" s="24" t="str">
        <f>IF(J1884,P1885,T1883)</f>
        <v>(죽전동)</v>
      </c>
      <c r="U1884" s="24" t="str">
        <f t="shared" si="477"/>
        <v>죽전</v>
      </c>
      <c r="V1884" s="25">
        <f>IF(J1884,M1884,V1883)</f>
        <v>20</v>
      </c>
      <c r="W1884" s="25">
        <f t="shared" si="478"/>
        <v>1</v>
      </c>
      <c r="X1884" s="21" t="s">
        <v>44</v>
      </c>
      <c r="Y1884" s="2" t="s">
        <v>2162</v>
      </c>
      <c r="Z1884" s="2" t="s">
        <v>79</v>
      </c>
      <c r="AA1884" s="2" t="s">
        <v>2163</v>
      </c>
      <c r="AB1884" s="5"/>
      <c r="AC1884" s="5"/>
      <c r="AD1884" s="5"/>
      <c r="AE1884" s="5"/>
      <c r="AF1884" s="5"/>
      <c r="AG1884" s="5"/>
    </row>
    <row r="1885" spans="1:33" ht="15.95" customHeight="1" x14ac:dyDescent="0.3">
      <c r="A1885" s="22" t="b">
        <f t="shared" si="467"/>
        <v>1</v>
      </c>
      <c r="B1885" s="22" t="b">
        <f t="shared" si="468"/>
        <v>1</v>
      </c>
      <c r="C1885" s="22" t="b">
        <f t="shared" si="469"/>
        <v>1</v>
      </c>
      <c r="D1885" s="22" t="b">
        <f t="shared" si="470"/>
        <v>1</v>
      </c>
      <c r="E1885" s="22" t="b">
        <f t="shared" si="471"/>
        <v>1</v>
      </c>
      <c r="F1885" s="22" t="b">
        <f t="shared" si="466"/>
        <v>0</v>
      </c>
      <c r="G1885" s="22" t="b">
        <f t="shared" si="465"/>
        <v>0</v>
      </c>
      <c r="H1885" s="22" t="b">
        <f t="shared" si="472"/>
        <v>0</v>
      </c>
      <c r="I1885" s="22" t="b">
        <f t="shared" si="479"/>
        <v>0</v>
      </c>
      <c r="J1885" s="22" t="b">
        <f t="shared" si="473"/>
        <v>0</v>
      </c>
      <c r="K1885" s="3" t="str">
        <f>IF(AND(J1885,RIGHT(Y1885)="통"),Y1885,"")</f>
        <v/>
      </c>
      <c r="L1885" s="3" t="str">
        <f t="shared" si="474"/>
        <v/>
      </c>
      <c r="M1885" s="3" t="str">
        <f t="shared" si="475"/>
        <v/>
      </c>
      <c r="N1885" s="64" t="str">
        <f t="shared" si="480"/>
        <v/>
      </c>
      <c r="O1885" s="3" t="str">
        <f>IF(I1885,IF(I1886,CONCATENATE(Y1885,O1886),Y1885),"")</f>
        <v/>
      </c>
      <c r="P1885" s="19" t="str">
        <f>IF(G1885,O1885,IF(D1885,Y1885,""))</f>
        <v>(죽전동)</v>
      </c>
      <c r="Q1885" s="23">
        <f>_xlfn.XLOOKUP(R1885,summary!C1:C36,summary!B1:B36)</f>
        <v>43448</v>
      </c>
      <c r="R1885" s="24" t="str">
        <f t="shared" si="476"/>
        <v>죽전1동</v>
      </c>
      <c r="S1885" s="24" t="str">
        <f>IF(J1885,Y1885,S1884)</f>
        <v>죽전20통</v>
      </c>
      <c r="T1885" s="24" t="str">
        <f>IF(J1885,P1886,T1884)</f>
        <v>(죽전동)</v>
      </c>
      <c r="U1885" s="24" t="str">
        <f t="shared" si="477"/>
        <v>죽전</v>
      </c>
      <c r="V1885" s="25">
        <f>IF(J1885,M1885,V1884)</f>
        <v>20</v>
      </c>
      <c r="W1885" s="25">
        <f t="shared" si="478"/>
        <v>2</v>
      </c>
      <c r="X1885" s="26"/>
      <c r="Y1885" s="2" t="s">
        <v>1992</v>
      </c>
      <c r="Z1885" s="2" t="s">
        <v>81</v>
      </c>
      <c r="AA1885" s="2" t="s">
        <v>2164</v>
      </c>
      <c r="AB1885" s="5"/>
      <c r="AC1885" s="5"/>
      <c r="AD1885" s="5"/>
      <c r="AE1885" s="5"/>
      <c r="AF1885" s="5"/>
      <c r="AG1885" s="5"/>
    </row>
    <row r="1886" spans="1:33" ht="15.95" customHeight="1" x14ac:dyDescent="0.3">
      <c r="A1886" s="22" t="b">
        <f t="shared" si="467"/>
        <v>0</v>
      </c>
      <c r="B1886" s="22" t="b">
        <f t="shared" si="468"/>
        <v>0</v>
      </c>
      <c r="C1886" s="22" t="b">
        <f t="shared" si="469"/>
        <v>0</v>
      </c>
      <c r="D1886" s="22" t="b">
        <f t="shared" si="470"/>
        <v>0</v>
      </c>
      <c r="E1886" s="22" t="b">
        <f t="shared" si="471"/>
        <v>0</v>
      </c>
      <c r="F1886" s="22" t="b">
        <f t="shared" si="466"/>
        <v>0</v>
      </c>
      <c r="G1886" s="22" t="b">
        <f t="shared" ref="G1886:G1949" si="481">AND(B1886,F1886)</f>
        <v>0</v>
      </c>
      <c r="H1886" s="22" t="b">
        <f t="shared" si="472"/>
        <v>0</v>
      </c>
      <c r="I1886" s="22" t="b">
        <f t="shared" si="479"/>
        <v>0</v>
      </c>
      <c r="J1886" s="22" t="b">
        <f t="shared" si="473"/>
        <v>0</v>
      </c>
      <c r="K1886" s="3" t="str">
        <f>IF(AND(J1886,RIGHT(Y1886)="통"),Y1886,"")</f>
        <v/>
      </c>
      <c r="L1886" s="3" t="str">
        <f t="shared" si="474"/>
        <v/>
      </c>
      <c r="M1886" s="3" t="str">
        <f t="shared" si="475"/>
        <v/>
      </c>
      <c r="N1886" s="64" t="str">
        <f t="shared" si="480"/>
        <v/>
      </c>
      <c r="O1886" s="3" t="str">
        <f>IF(I1886,IF(I1887,CONCATENATE(Y1886,O1887),Y1886),"")</f>
        <v/>
      </c>
      <c r="P1886" s="19" t="str">
        <f>IF(G1886,O1886,IF(D1886,Y1886,""))</f>
        <v/>
      </c>
      <c r="Q1886" s="23">
        <f>_xlfn.XLOOKUP(R1886,summary!C1:C36,summary!B1:B36)</f>
        <v>43448</v>
      </c>
      <c r="R1886" s="24" t="str">
        <f t="shared" si="476"/>
        <v>죽전1동</v>
      </c>
      <c r="S1886" s="24" t="str">
        <f>IF(J1886,Y1886,S1885)</f>
        <v>죽전20통</v>
      </c>
      <c r="T1886" s="24" t="str">
        <f>IF(J1886,P1887,T1885)</f>
        <v>(죽전동)</v>
      </c>
      <c r="U1886" s="24" t="str">
        <f t="shared" si="477"/>
        <v>죽전</v>
      </c>
      <c r="V1886" s="25">
        <f>IF(J1886,M1886,V1885)</f>
        <v>20</v>
      </c>
      <c r="W1886" s="25">
        <f t="shared" si="478"/>
        <v>3</v>
      </c>
      <c r="X1886" s="26"/>
      <c r="Y1886" s="7"/>
      <c r="Z1886" s="2" t="s">
        <v>83</v>
      </c>
      <c r="AA1886" s="2" t="s">
        <v>2165</v>
      </c>
      <c r="AB1886" s="5"/>
      <c r="AC1886" s="5"/>
      <c r="AD1886" s="5"/>
      <c r="AE1886" s="5"/>
      <c r="AF1886" s="5"/>
      <c r="AG1886" s="5"/>
    </row>
    <row r="1887" spans="1:33" ht="15.95" customHeight="1" x14ac:dyDescent="0.3">
      <c r="A1887" s="22" t="b">
        <f t="shared" si="467"/>
        <v>0</v>
      </c>
      <c r="B1887" s="22" t="b">
        <f t="shared" si="468"/>
        <v>0</v>
      </c>
      <c r="C1887" s="22" t="b">
        <f t="shared" si="469"/>
        <v>0</v>
      </c>
      <c r="D1887" s="22" t="b">
        <f t="shared" si="470"/>
        <v>0</v>
      </c>
      <c r="E1887" s="22" t="b">
        <f t="shared" si="471"/>
        <v>0</v>
      </c>
      <c r="F1887" s="22" t="b">
        <f t="shared" si="466"/>
        <v>0</v>
      </c>
      <c r="G1887" s="22" t="b">
        <f t="shared" si="481"/>
        <v>0</v>
      </c>
      <c r="H1887" s="22" t="b">
        <f t="shared" si="472"/>
        <v>0</v>
      </c>
      <c r="I1887" s="22" t="b">
        <f t="shared" si="479"/>
        <v>0</v>
      </c>
      <c r="J1887" s="22" t="b">
        <f t="shared" si="473"/>
        <v>0</v>
      </c>
      <c r="K1887" s="3" t="str">
        <f>IF(AND(J1887,RIGHT(Y1887)="통"),Y1887,"")</f>
        <v/>
      </c>
      <c r="L1887" s="3" t="str">
        <f t="shared" si="474"/>
        <v/>
      </c>
      <c r="M1887" s="3" t="str">
        <f t="shared" si="475"/>
        <v/>
      </c>
      <c r="N1887" s="64" t="str">
        <f t="shared" si="480"/>
        <v/>
      </c>
      <c r="O1887" s="3" t="str">
        <f>IF(I1887,IF(I1888,CONCATENATE(Y1887,O1888),Y1887),"")</f>
        <v/>
      </c>
      <c r="P1887" s="19" t="str">
        <f>IF(G1887,O1887,IF(D1887,Y1887,""))</f>
        <v/>
      </c>
      <c r="Q1887" s="23">
        <f>_xlfn.XLOOKUP(R1887,summary!C1:C36,summary!B1:B36)</f>
        <v>43448</v>
      </c>
      <c r="R1887" s="24" t="str">
        <f t="shared" si="476"/>
        <v>죽전1동</v>
      </c>
      <c r="S1887" s="24" t="str">
        <f>IF(J1887,Y1887,S1886)</f>
        <v>죽전20통</v>
      </c>
      <c r="T1887" s="24" t="str">
        <f>IF(J1887,P1888,T1886)</f>
        <v>(죽전동)</v>
      </c>
      <c r="U1887" s="24" t="str">
        <f t="shared" si="477"/>
        <v>죽전</v>
      </c>
      <c r="V1887" s="25">
        <f>IF(J1887,M1887,V1886)</f>
        <v>20</v>
      </c>
      <c r="W1887" s="25">
        <f t="shared" si="478"/>
        <v>4</v>
      </c>
      <c r="X1887" s="26"/>
      <c r="Y1887" s="7"/>
      <c r="Z1887" s="2" t="s">
        <v>90</v>
      </c>
      <c r="AA1887" s="2" t="s">
        <v>2166</v>
      </c>
      <c r="AB1887" s="5"/>
      <c r="AC1887" s="5"/>
      <c r="AD1887" s="5"/>
      <c r="AE1887" s="5"/>
      <c r="AF1887" s="5"/>
      <c r="AG1887" s="5"/>
    </row>
    <row r="1888" spans="1:33" ht="15.95" customHeight="1" x14ac:dyDescent="0.3">
      <c r="A1888" s="22" t="b">
        <f t="shared" si="467"/>
        <v>0</v>
      </c>
      <c r="B1888" s="22" t="b">
        <f t="shared" si="468"/>
        <v>0</v>
      </c>
      <c r="C1888" s="22" t="b">
        <f t="shared" si="469"/>
        <v>0</v>
      </c>
      <c r="D1888" s="22" t="b">
        <f t="shared" si="470"/>
        <v>0</v>
      </c>
      <c r="E1888" s="22" t="b">
        <f t="shared" si="471"/>
        <v>0</v>
      </c>
      <c r="F1888" s="22" t="b">
        <f t="shared" si="466"/>
        <v>0</v>
      </c>
      <c r="G1888" s="22" t="b">
        <f t="shared" si="481"/>
        <v>0</v>
      </c>
      <c r="H1888" s="22" t="b">
        <f t="shared" si="472"/>
        <v>0</v>
      </c>
      <c r="I1888" s="22" t="b">
        <f t="shared" si="479"/>
        <v>0</v>
      </c>
      <c r="J1888" s="22" t="b">
        <f t="shared" si="473"/>
        <v>0</v>
      </c>
      <c r="K1888" s="3" t="str">
        <f>IF(AND(J1888,RIGHT(Y1888)="통"),Y1888,"")</f>
        <v/>
      </c>
      <c r="L1888" s="3" t="str">
        <f t="shared" si="474"/>
        <v/>
      </c>
      <c r="M1888" s="3" t="str">
        <f t="shared" si="475"/>
        <v/>
      </c>
      <c r="N1888" s="64" t="str">
        <f t="shared" si="480"/>
        <v/>
      </c>
      <c r="O1888" s="3" t="str">
        <f>IF(I1888,IF(I1889,CONCATENATE(Y1888,O1889),Y1888),"")</f>
        <v/>
      </c>
      <c r="P1888" s="19" t="str">
        <f>IF(G1888,O1888,IF(D1888,Y1888,""))</f>
        <v/>
      </c>
      <c r="Q1888" s="23">
        <f>_xlfn.XLOOKUP(R1888,summary!C1:C36,summary!B1:B36)</f>
        <v>43448</v>
      </c>
      <c r="R1888" s="24" t="str">
        <f t="shared" si="476"/>
        <v>죽전1동</v>
      </c>
      <c r="S1888" s="24" t="str">
        <f>IF(J1888,Y1888,S1887)</f>
        <v>죽전20통</v>
      </c>
      <c r="T1888" s="24" t="str">
        <f>IF(J1888,P1889,T1887)</f>
        <v>(죽전동)</v>
      </c>
      <c r="U1888" s="24" t="str">
        <f t="shared" si="477"/>
        <v>죽전</v>
      </c>
      <c r="V1888" s="25">
        <f>IF(J1888,M1888,V1887)</f>
        <v>20</v>
      </c>
      <c r="W1888" s="25">
        <f t="shared" si="478"/>
        <v>5</v>
      </c>
      <c r="X1888" s="26"/>
      <c r="Y1888" s="7"/>
      <c r="Z1888" s="2" t="s">
        <v>106</v>
      </c>
      <c r="AA1888" s="2" t="s">
        <v>2167</v>
      </c>
      <c r="AB1888" s="5"/>
      <c r="AC1888" s="5"/>
      <c r="AD1888" s="5"/>
      <c r="AE1888" s="5"/>
      <c r="AF1888" s="5"/>
      <c r="AG1888" s="5"/>
    </row>
    <row r="1889" spans="1:33" ht="15.95" customHeight="1" x14ac:dyDescent="0.3">
      <c r="A1889" s="22" t="b">
        <f t="shared" si="467"/>
        <v>1</v>
      </c>
      <c r="B1889" s="22" t="b">
        <f t="shared" si="468"/>
        <v>0</v>
      </c>
      <c r="C1889" s="22" t="b">
        <f t="shared" si="469"/>
        <v>0</v>
      </c>
      <c r="D1889" s="22" t="b">
        <f t="shared" si="470"/>
        <v>0</v>
      </c>
      <c r="E1889" s="22" t="b">
        <f t="shared" si="471"/>
        <v>0</v>
      </c>
      <c r="F1889" s="22" t="b">
        <f t="shared" si="466"/>
        <v>0</v>
      </c>
      <c r="G1889" s="22" t="b">
        <f t="shared" si="481"/>
        <v>0</v>
      </c>
      <c r="H1889" s="22" t="b">
        <f t="shared" si="472"/>
        <v>0</v>
      </c>
      <c r="I1889" s="22" t="b">
        <f t="shared" si="479"/>
        <v>0</v>
      </c>
      <c r="J1889" s="22" t="b">
        <f t="shared" si="473"/>
        <v>1</v>
      </c>
      <c r="K1889" s="3" t="str">
        <f>IF(AND(J1889,RIGHT(Y1889)="통"),Y1889,"")</f>
        <v>죽전21통</v>
      </c>
      <c r="L1889" s="3" t="str">
        <f t="shared" si="474"/>
        <v>21</v>
      </c>
      <c r="M1889" s="22">
        <f t="shared" si="475"/>
        <v>21</v>
      </c>
      <c r="N1889" s="64" t="str">
        <f t="shared" si="480"/>
        <v>죽전</v>
      </c>
      <c r="O1889" s="3" t="str">
        <f>IF(I1889,IF(I1890,CONCATENATE(Y1889,O1890),Y1889),"")</f>
        <v/>
      </c>
      <c r="P1889" s="19" t="str">
        <f>IF(G1889,O1889,IF(D1889,Y1889,""))</f>
        <v/>
      </c>
      <c r="Q1889" s="23">
        <f>_xlfn.XLOOKUP(R1889,summary!C1:C36,summary!B1:B36)</f>
        <v>43448</v>
      </c>
      <c r="R1889" s="24" t="str">
        <f t="shared" si="476"/>
        <v>죽전1동</v>
      </c>
      <c r="S1889" s="24" t="str">
        <f>IF(J1889,Y1889,S1888)</f>
        <v>죽전21통</v>
      </c>
      <c r="T1889" s="24" t="str">
        <f>IF(J1889,P1890,T1888)</f>
        <v>(죽전동)</v>
      </c>
      <c r="U1889" s="24" t="str">
        <f t="shared" si="477"/>
        <v>죽전</v>
      </c>
      <c r="V1889" s="25">
        <f>IF(J1889,M1889,V1888)</f>
        <v>21</v>
      </c>
      <c r="W1889" s="25">
        <f t="shared" si="478"/>
        <v>1</v>
      </c>
      <c r="X1889" s="26"/>
      <c r="Y1889" s="2" t="s">
        <v>2168</v>
      </c>
      <c r="Z1889" s="2" t="s">
        <v>79</v>
      </c>
      <c r="AA1889" s="2" t="s">
        <v>2169</v>
      </c>
      <c r="AB1889" s="5"/>
      <c r="AC1889" s="5"/>
      <c r="AD1889" s="5"/>
      <c r="AE1889" s="5"/>
      <c r="AF1889" s="5"/>
      <c r="AG1889" s="5"/>
    </row>
    <row r="1890" spans="1:33" ht="15.95" customHeight="1" x14ac:dyDescent="0.3">
      <c r="A1890" s="22" t="b">
        <f t="shared" si="467"/>
        <v>1</v>
      </c>
      <c r="B1890" s="22" t="b">
        <f t="shared" si="468"/>
        <v>1</v>
      </c>
      <c r="C1890" s="22" t="b">
        <f t="shared" si="469"/>
        <v>1</v>
      </c>
      <c r="D1890" s="22" t="b">
        <f t="shared" si="470"/>
        <v>1</v>
      </c>
      <c r="E1890" s="22" t="b">
        <f t="shared" si="471"/>
        <v>1</v>
      </c>
      <c r="F1890" s="22" t="b">
        <f t="shared" si="466"/>
        <v>0</v>
      </c>
      <c r="G1890" s="22" t="b">
        <f t="shared" si="481"/>
        <v>0</v>
      </c>
      <c r="H1890" s="22" t="b">
        <f t="shared" si="472"/>
        <v>0</v>
      </c>
      <c r="I1890" s="22" t="b">
        <f t="shared" si="479"/>
        <v>0</v>
      </c>
      <c r="J1890" s="22" t="b">
        <f t="shared" si="473"/>
        <v>0</v>
      </c>
      <c r="K1890" s="3" t="str">
        <f>IF(AND(J1890,RIGHT(Y1890)="통"),Y1890,"")</f>
        <v/>
      </c>
      <c r="L1890" s="3" t="str">
        <f t="shared" si="474"/>
        <v/>
      </c>
      <c r="M1890" s="3" t="str">
        <f t="shared" si="475"/>
        <v/>
      </c>
      <c r="N1890" s="64" t="str">
        <f t="shared" si="480"/>
        <v/>
      </c>
      <c r="O1890" s="3" t="str">
        <f>IF(I1890,IF(I1891,CONCATENATE(Y1890,O1891),Y1890),"")</f>
        <v/>
      </c>
      <c r="P1890" s="19" t="str">
        <f>IF(G1890,O1890,IF(D1890,Y1890,""))</f>
        <v>(죽전동)</v>
      </c>
      <c r="Q1890" s="23">
        <f>_xlfn.XLOOKUP(R1890,summary!C1:C36,summary!B1:B36)</f>
        <v>43448</v>
      </c>
      <c r="R1890" s="24" t="str">
        <f t="shared" si="476"/>
        <v>죽전1동</v>
      </c>
      <c r="S1890" s="24" t="str">
        <f>IF(J1890,Y1890,S1889)</f>
        <v>죽전21통</v>
      </c>
      <c r="T1890" s="24" t="str">
        <f>IF(J1890,P1891,T1889)</f>
        <v>(죽전동)</v>
      </c>
      <c r="U1890" s="24" t="str">
        <f t="shared" si="477"/>
        <v>죽전</v>
      </c>
      <c r="V1890" s="25">
        <f>IF(J1890,M1890,V1889)</f>
        <v>21</v>
      </c>
      <c r="W1890" s="25">
        <f t="shared" si="478"/>
        <v>2</v>
      </c>
      <c r="X1890" s="26"/>
      <c r="Y1890" s="2" t="s">
        <v>1992</v>
      </c>
      <c r="Z1890" s="2" t="s">
        <v>81</v>
      </c>
      <c r="AA1890" s="2" t="s">
        <v>2170</v>
      </c>
      <c r="AB1890" s="5"/>
      <c r="AC1890" s="5"/>
      <c r="AD1890" s="5"/>
      <c r="AE1890" s="5"/>
      <c r="AF1890" s="5"/>
      <c r="AG1890" s="5"/>
    </row>
    <row r="1891" spans="1:33" ht="15.95" customHeight="1" x14ac:dyDescent="0.3">
      <c r="A1891" s="22" t="b">
        <f t="shared" si="467"/>
        <v>0</v>
      </c>
      <c r="B1891" s="22" t="b">
        <f t="shared" si="468"/>
        <v>0</v>
      </c>
      <c r="C1891" s="22" t="b">
        <f t="shared" si="469"/>
        <v>0</v>
      </c>
      <c r="D1891" s="22" t="b">
        <f t="shared" si="470"/>
        <v>0</v>
      </c>
      <c r="E1891" s="22" t="b">
        <f t="shared" si="471"/>
        <v>0</v>
      </c>
      <c r="F1891" s="22" t="b">
        <f t="shared" si="466"/>
        <v>0</v>
      </c>
      <c r="G1891" s="22" t="b">
        <f t="shared" si="481"/>
        <v>0</v>
      </c>
      <c r="H1891" s="22" t="b">
        <f t="shared" si="472"/>
        <v>0</v>
      </c>
      <c r="I1891" s="22" t="b">
        <f t="shared" si="479"/>
        <v>0</v>
      </c>
      <c r="J1891" s="22" t="b">
        <f t="shared" si="473"/>
        <v>0</v>
      </c>
      <c r="K1891" s="3" t="str">
        <f>IF(AND(J1891,RIGHT(Y1891)="통"),Y1891,"")</f>
        <v/>
      </c>
      <c r="L1891" s="3" t="str">
        <f t="shared" si="474"/>
        <v/>
      </c>
      <c r="M1891" s="3" t="str">
        <f t="shared" si="475"/>
        <v/>
      </c>
      <c r="N1891" s="64" t="str">
        <f t="shared" si="480"/>
        <v/>
      </c>
      <c r="O1891" s="3" t="str">
        <f>IF(I1891,IF(I1892,CONCATENATE(Y1891,O1892),Y1891),"")</f>
        <v/>
      </c>
      <c r="P1891" s="19" t="str">
        <f>IF(G1891,O1891,IF(D1891,Y1891,""))</f>
        <v/>
      </c>
      <c r="Q1891" s="23">
        <f>_xlfn.XLOOKUP(R1891,summary!C1:C36,summary!B1:B36)</f>
        <v>43448</v>
      </c>
      <c r="R1891" s="24" t="str">
        <f t="shared" si="476"/>
        <v>죽전1동</v>
      </c>
      <c r="S1891" s="24" t="str">
        <f>IF(J1891,Y1891,S1890)</f>
        <v>죽전21통</v>
      </c>
      <c r="T1891" s="24" t="str">
        <f>IF(J1891,P1892,T1890)</f>
        <v>(죽전동)</v>
      </c>
      <c r="U1891" s="24" t="str">
        <f t="shared" si="477"/>
        <v>죽전</v>
      </c>
      <c r="V1891" s="25">
        <f>IF(J1891,M1891,V1890)</f>
        <v>21</v>
      </c>
      <c r="W1891" s="25">
        <f t="shared" si="478"/>
        <v>3</v>
      </c>
      <c r="X1891" s="26"/>
      <c r="Y1891" s="7"/>
      <c r="Z1891" s="2" t="s">
        <v>83</v>
      </c>
      <c r="AA1891" s="2" t="s">
        <v>2171</v>
      </c>
      <c r="AB1891" s="5"/>
      <c r="AC1891" s="5"/>
      <c r="AD1891" s="5"/>
      <c r="AE1891" s="5"/>
      <c r="AF1891" s="5"/>
      <c r="AG1891" s="5"/>
    </row>
    <row r="1892" spans="1:33" ht="15.95" customHeight="1" x14ac:dyDescent="0.3">
      <c r="A1892" s="22" t="b">
        <f t="shared" si="467"/>
        <v>0</v>
      </c>
      <c r="B1892" s="22" t="b">
        <f t="shared" si="468"/>
        <v>0</v>
      </c>
      <c r="C1892" s="22" t="b">
        <f t="shared" si="469"/>
        <v>0</v>
      </c>
      <c r="D1892" s="22" t="b">
        <f t="shared" si="470"/>
        <v>0</v>
      </c>
      <c r="E1892" s="22" t="b">
        <f t="shared" si="471"/>
        <v>0</v>
      </c>
      <c r="F1892" s="22" t="b">
        <f t="shared" si="466"/>
        <v>0</v>
      </c>
      <c r="G1892" s="22" t="b">
        <f t="shared" si="481"/>
        <v>0</v>
      </c>
      <c r="H1892" s="22" t="b">
        <f t="shared" si="472"/>
        <v>0</v>
      </c>
      <c r="I1892" s="22" t="b">
        <f t="shared" si="479"/>
        <v>0</v>
      </c>
      <c r="J1892" s="22" t="b">
        <f t="shared" si="473"/>
        <v>0</v>
      </c>
      <c r="K1892" s="3" t="str">
        <f>IF(AND(J1892,RIGHT(Y1892)="통"),Y1892,"")</f>
        <v/>
      </c>
      <c r="L1892" s="3" t="str">
        <f t="shared" si="474"/>
        <v/>
      </c>
      <c r="M1892" s="3" t="str">
        <f t="shared" si="475"/>
        <v/>
      </c>
      <c r="N1892" s="64" t="str">
        <f t="shared" si="480"/>
        <v/>
      </c>
      <c r="O1892" s="3" t="str">
        <f>IF(I1892,IF(I1893,CONCATENATE(Y1892,O1893),Y1892),"")</f>
        <v/>
      </c>
      <c r="P1892" s="19" t="str">
        <f>IF(G1892,O1892,IF(D1892,Y1892,""))</f>
        <v/>
      </c>
      <c r="Q1892" s="23">
        <f>_xlfn.XLOOKUP(R1892,summary!C1:C36,summary!B1:B36)</f>
        <v>43448</v>
      </c>
      <c r="R1892" s="24" t="str">
        <f t="shared" si="476"/>
        <v>죽전1동</v>
      </c>
      <c r="S1892" s="24" t="str">
        <f>IF(J1892,Y1892,S1891)</f>
        <v>죽전21통</v>
      </c>
      <c r="T1892" s="24" t="str">
        <f>IF(J1892,P1893,T1891)</f>
        <v>(죽전동)</v>
      </c>
      <c r="U1892" s="24" t="str">
        <f t="shared" si="477"/>
        <v>죽전</v>
      </c>
      <c r="V1892" s="25">
        <f>IF(J1892,M1892,V1891)</f>
        <v>21</v>
      </c>
      <c r="W1892" s="25">
        <f t="shared" si="478"/>
        <v>4</v>
      </c>
      <c r="X1892" s="26"/>
      <c r="Y1892" s="7"/>
      <c r="Z1892" s="2" t="s">
        <v>90</v>
      </c>
      <c r="AA1892" s="2" t="s">
        <v>2172</v>
      </c>
      <c r="AB1892" s="5"/>
      <c r="AC1892" s="5"/>
      <c r="AD1892" s="5"/>
      <c r="AE1892" s="5"/>
      <c r="AF1892" s="5"/>
      <c r="AG1892" s="5"/>
    </row>
    <row r="1893" spans="1:33" ht="15.95" customHeight="1" x14ac:dyDescent="0.3">
      <c r="A1893" s="22" t="b">
        <f t="shared" si="467"/>
        <v>0</v>
      </c>
      <c r="B1893" s="22" t="b">
        <f t="shared" si="468"/>
        <v>0</v>
      </c>
      <c r="C1893" s="22" t="b">
        <f t="shared" si="469"/>
        <v>0</v>
      </c>
      <c r="D1893" s="22" t="b">
        <f t="shared" si="470"/>
        <v>0</v>
      </c>
      <c r="E1893" s="22" t="b">
        <f t="shared" si="471"/>
        <v>0</v>
      </c>
      <c r="F1893" s="22" t="b">
        <f t="shared" si="466"/>
        <v>0</v>
      </c>
      <c r="G1893" s="22" t="b">
        <f t="shared" si="481"/>
        <v>0</v>
      </c>
      <c r="H1893" s="22" t="b">
        <f t="shared" si="472"/>
        <v>0</v>
      </c>
      <c r="I1893" s="22" t="b">
        <f t="shared" si="479"/>
        <v>0</v>
      </c>
      <c r="J1893" s="22" t="b">
        <f t="shared" si="473"/>
        <v>0</v>
      </c>
      <c r="K1893" s="3" t="str">
        <f>IF(AND(J1893,RIGHT(Y1893)="통"),Y1893,"")</f>
        <v/>
      </c>
      <c r="L1893" s="3" t="str">
        <f t="shared" si="474"/>
        <v/>
      </c>
      <c r="M1893" s="3" t="str">
        <f t="shared" si="475"/>
        <v/>
      </c>
      <c r="N1893" s="64" t="str">
        <f t="shared" si="480"/>
        <v/>
      </c>
      <c r="O1893" s="3" t="str">
        <f>IF(I1893,IF(I1894,CONCATENATE(Y1893,O1894),Y1893),"")</f>
        <v/>
      </c>
      <c r="P1893" s="19" t="str">
        <f>IF(G1893,O1893,IF(D1893,Y1893,""))</f>
        <v/>
      </c>
      <c r="Q1893" s="23">
        <f>_xlfn.XLOOKUP(R1893,summary!C1:C36,summary!B1:B36)</f>
        <v>43448</v>
      </c>
      <c r="R1893" s="24" t="str">
        <f t="shared" si="476"/>
        <v>죽전1동</v>
      </c>
      <c r="S1893" s="24" t="str">
        <f>IF(J1893,Y1893,S1892)</f>
        <v>죽전21통</v>
      </c>
      <c r="T1893" s="24" t="str">
        <f>IF(J1893,P1894,T1892)</f>
        <v>(죽전동)</v>
      </c>
      <c r="U1893" s="24" t="str">
        <f t="shared" si="477"/>
        <v>죽전</v>
      </c>
      <c r="V1893" s="25">
        <f>IF(J1893,M1893,V1892)</f>
        <v>21</v>
      </c>
      <c r="W1893" s="25">
        <f t="shared" si="478"/>
        <v>5</v>
      </c>
      <c r="X1893" s="26"/>
      <c r="Y1893" s="7"/>
      <c r="Z1893" s="2" t="s">
        <v>106</v>
      </c>
      <c r="AA1893" s="2" t="s">
        <v>2173</v>
      </c>
      <c r="AB1893" s="5"/>
      <c r="AC1893" s="5"/>
      <c r="AD1893" s="5"/>
      <c r="AE1893" s="5"/>
      <c r="AF1893" s="5"/>
      <c r="AG1893" s="5"/>
    </row>
    <row r="1894" spans="1:33" ht="15.95" customHeight="1" x14ac:dyDescent="0.3">
      <c r="A1894" s="22" t="b">
        <f t="shared" si="467"/>
        <v>0</v>
      </c>
      <c r="B1894" s="22" t="b">
        <f t="shared" si="468"/>
        <v>0</v>
      </c>
      <c r="C1894" s="22" t="b">
        <f t="shared" si="469"/>
        <v>0</v>
      </c>
      <c r="D1894" s="22" t="b">
        <f t="shared" si="470"/>
        <v>0</v>
      </c>
      <c r="E1894" s="22" t="b">
        <f t="shared" si="471"/>
        <v>0</v>
      </c>
      <c r="F1894" s="22" t="b">
        <f t="shared" si="466"/>
        <v>0</v>
      </c>
      <c r="G1894" s="22" t="b">
        <f t="shared" si="481"/>
        <v>0</v>
      </c>
      <c r="H1894" s="22" t="b">
        <f t="shared" si="472"/>
        <v>0</v>
      </c>
      <c r="I1894" s="22" t="b">
        <f t="shared" si="479"/>
        <v>0</v>
      </c>
      <c r="J1894" s="22" t="b">
        <f t="shared" si="473"/>
        <v>0</v>
      </c>
      <c r="K1894" s="3" t="str">
        <f>IF(AND(J1894,RIGHT(Y1894)="통"),Y1894,"")</f>
        <v/>
      </c>
      <c r="L1894" s="3" t="str">
        <f t="shared" si="474"/>
        <v/>
      </c>
      <c r="M1894" s="3" t="str">
        <f t="shared" si="475"/>
        <v/>
      </c>
      <c r="N1894" s="64" t="str">
        <f t="shared" si="480"/>
        <v/>
      </c>
      <c r="O1894" s="3" t="str">
        <f>IF(I1894,IF(I1895,CONCATENATE(Y1894,O1895),Y1894),"")</f>
        <v/>
      </c>
      <c r="P1894" s="19" t="str">
        <f>IF(G1894,O1894,IF(D1894,Y1894,""))</f>
        <v/>
      </c>
      <c r="Q1894" s="23">
        <f>_xlfn.XLOOKUP(R1894,summary!C1:C36,summary!B1:B36)</f>
        <v>43448</v>
      </c>
      <c r="R1894" s="24" t="str">
        <f t="shared" si="476"/>
        <v>죽전1동</v>
      </c>
      <c r="S1894" s="24" t="str">
        <f>IF(J1894,Y1894,S1893)</f>
        <v>죽전21통</v>
      </c>
      <c r="T1894" s="24" t="str">
        <f>IF(J1894,P1895,T1893)</f>
        <v>(죽전동)</v>
      </c>
      <c r="U1894" s="24" t="str">
        <f t="shared" si="477"/>
        <v>죽전</v>
      </c>
      <c r="V1894" s="25">
        <f>IF(J1894,M1894,V1893)</f>
        <v>21</v>
      </c>
      <c r="W1894" s="25">
        <f t="shared" si="478"/>
        <v>6</v>
      </c>
      <c r="X1894" s="26"/>
      <c r="Y1894" s="7"/>
      <c r="Z1894" s="2" t="s">
        <v>108</v>
      </c>
      <c r="AA1894" s="2" t="s">
        <v>2174</v>
      </c>
      <c r="AB1894" s="5"/>
      <c r="AC1894" s="5"/>
      <c r="AD1894" s="5"/>
      <c r="AE1894" s="5"/>
      <c r="AF1894" s="5"/>
      <c r="AG1894" s="5"/>
    </row>
    <row r="1895" spans="1:33" ht="15.95" customHeight="1" x14ac:dyDescent="0.3">
      <c r="A1895" s="22" t="b">
        <f t="shared" si="467"/>
        <v>0</v>
      </c>
      <c r="B1895" s="22" t="b">
        <f t="shared" si="468"/>
        <v>0</v>
      </c>
      <c r="C1895" s="22" t="b">
        <f t="shared" si="469"/>
        <v>0</v>
      </c>
      <c r="D1895" s="22" t="b">
        <f t="shared" si="470"/>
        <v>0</v>
      </c>
      <c r="E1895" s="22" t="b">
        <f t="shared" si="471"/>
        <v>0</v>
      </c>
      <c r="F1895" s="22" t="b">
        <f t="shared" si="466"/>
        <v>0</v>
      </c>
      <c r="G1895" s="22" t="b">
        <f t="shared" si="481"/>
        <v>0</v>
      </c>
      <c r="H1895" s="22" t="b">
        <f t="shared" si="472"/>
        <v>0</v>
      </c>
      <c r="I1895" s="22" t="b">
        <f t="shared" si="479"/>
        <v>0</v>
      </c>
      <c r="J1895" s="22" t="b">
        <f t="shared" si="473"/>
        <v>0</v>
      </c>
      <c r="K1895" s="3" t="str">
        <f>IF(AND(J1895,RIGHT(Y1895)="통"),Y1895,"")</f>
        <v/>
      </c>
      <c r="L1895" s="3" t="str">
        <f t="shared" si="474"/>
        <v/>
      </c>
      <c r="M1895" s="3" t="str">
        <f t="shared" si="475"/>
        <v/>
      </c>
      <c r="N1895" s="64" t="str">
        <f t="shared" si="480"/>
        <v/>
      </c>
      <c r="O1895" s="3" t="str">
        <f>IF(I1895,IF(I1896,CONCATENATE(Y1895,O1896),Y1895),"")</f>
        <v/>
      </c>
      <c r="P1895" s="19" t="str">
        <f>IF(G1895,O1895,IF(D1895,Y1895,""))</f>
        <v/>
      </c>
      <c r="Q1895" s="23">
        <f>_xlfn.XLOOKUP(R1895,summary!C1:C36,summary!B1:B36)</f>
        <v>43448</v>
      </c>
      <c r="R1895" s="24" t="str">
        <f t="shared" si="476"/>
        <v>죽전1동</v>
      </c>
      <c r="S1895" s="24" t="str">
        <f>IF(J1895,Y1895,S1894)</f>
        <v>죽전21통</v>
      </c>
      <c r="T1895" s="24" t="str">
        <f>IF(J1895,P1896,T1894)</f>
        <v>(죽전동)</v>
      </c>
      <c r="U1895" s="24" t="str">
        <f t="shared" si="477"/>
        <v>죽전</v>
      </c>
      <c r="V1895" s="25">
        <f>IF(J1895,M1895,V1894)</f>
        <v>21</v>
      </c>
      <c r="W1895" s="25">
        <f t="shared" si="478"/>
        <v>7</v>
      </c>
      <c r="X1895" s="26"/>
      <c r="Y1895" s="7"/>
      <c r="Z1895" s="2" t="s">
        <v>110</v>
      </c>
      <c r="AA1895" s="2" t="s">
        <v>2175</v>
      </c>
      <c r="AB1895" s="5"/>
      <c r="AC1895" s="5"/>
      <c r="AD1895" s="5"/>
      <c r="AE1895" s="5"/>
      <c r="AF1895" s="5"/>
      <c r="AG1895" s="5"/>
    </row>
    <row r="1896" spans="1:33" ht="15.95" customHeight="1" x14ac:dyDescent="0.3">
      <c r="A1896" s="22" t="b">
        <f t="shared" si="467"/>
        <v>0</v>
      </c>
      <c r="B1896" s="22" t="b">
        <f t="shared" si="468"/>
        <v>0</v>
      </c>
      <c r="C1896" s="22" t="b">
        <f t="shared" si="469"/>
        <v>0</v>
      </c>
      <c r="D1896" s="22" t="b">
        <f t="shared" si="470"/>
        <v>0</v>
      </c>
      <c r="E1896" s="22" t="b">
        <f t="shared" si="471"/>
        <v>0</v>
      </c>
      <c r="F1896" s="22" t="b">
        <f t="shared" si="466"/>
        <v>0</v>
      </c>
      <c r="G1896" s="22" t="b">
        <f t="shared" si="481"/>
        <v>0</v>
      </c>
      <c r="H1896" s="22" t="b">
        <f t="shared" si="472"/>
        <v>0</v>
      </c>
      <c r="I1896" s="22" t="b">
        <f t="shared" si="479"/>
        <v>0</v>
      </c>
      <c r="J1896" s="22" t="b">
        <f t="shared" si="473"/>
        <v>0</v>
      </c>
      <c r="K1896" s="3" t="str">
        <f>IF(AND(J1896,RIGHT(Y1896)="통"),Y1896,"")</f>
        <v/>
      </c>
      <c r="L1896" s="3" t="str">
        <f t="shared" si="474"/>
        <v/>
      </c>
      <c r="M1896" s="3" t="str">
        <f t="shared" si="475"/>
        <v/>
      </c>
      <c r="N1896" s="64" t="str">
        <f t="shared" si="480"/>
        <v/>
      </c>
      <c r="O1896" s="3" t="str">
        <f>IF(I1896,IF(I1897,CONCATENATE(Y1896,O1897),Y1896),"")</f>
        <v/>
      </c>
      <c r="P1896" s="19" t="str">
        <f>IF(G1896,O1896,IF(D1896,Y1896,""))</f>
        <v/>
      </c>
      <c r="Q1896" s="23">
        <f>_xlfn.XLOOKUP(R1896,summary!C1:C36,summary!B1:B36)</f>
        <v>43448</v>
      </c>
      <c r="R1896" s="24" t="str">
        <f t="shared" si="476"/>
        <v>죽전1동</v>
      </c>
      <c r="S1896" s="24" t="str">
        <f>IF(J1896,Y1896,S1895)</f>
        <v>죽전21통</v>
      </c>
      <c r="T1896" s="24" t="str">
        <f>IF(J1896,P1897,T1895)</f>
        <v>(죽전동)</v>
      </c>
      <c r="U1896" s="24" t="str">
        <f t="shared" si="477"/>
        <v>죽전</v>
      </c>
      <c r="V1896" s="25">
        <f>IF(J1896,M1896,V1895)</f>
        <v>21</v>
      </c>
      <c r="W1896" s="25">
        <f t="shared" si="478"/>
        <v>8</v>
      </c>
      <c r="X1896" s="26"/>
      <c r="Y1896" s="7"/>
      <c r="Z1896" s="2" t="s">
        <v>112</v>
      </c>
      <c r="AA1896" s="2" t="s">
        <v>2176</v>
      </c>
      <c r="AB1896" s="5"/>
      <c r="AC1896" s="5"/>
      <c r="AD1896" s="5"/>
      <c r="AE1896" s="5"/>
      <c r="AF1896" s="5"/>
      <c r="AG1896" s="5"/>
    </row>
    <row r="1897" spans="1:33" ht="15.95" customHeight="1" x14ac:dyDescent="0.3">
      <c r="A1897" s="22" t="b">
        <f t="shared" si="467"/>
        <v>0</v>
      </c>
      <c r="B1897" s="22" t="b">
        <f t="shared" si="468"/>
        <v>0</v>
      </c>
      <c r="C1897" s="22" t="b">
        <f t="shared" si="469"/>
        <v>0</v>
      </c>
      <c r="D1897" s="22" t="b">
        <f t="shared" si="470"/>
        <v>0</v>
      </c>
      <c r="E1897" s="22" t="b">
        <f t="shared" si="471"/>
        <v>0</v>
      </c>
      <c r="F1897" s="22" t="b">
        <f t="shared" si="466"/>
        <v>0</v>
      </c>
      <c r="G1897" s="22" t="b">
        <f t="shared" si="481"/>
        <v>0</v>
      </c>
      <c r="H1897" s="22" t="b">
        <f t="shared" si="472"/>
        <v>0</v>
      </c>
      <c r="I1897" s="22" t="b">
        <f t="shared" si="479"/>
        <v>0</v>
      </c>
      <c r="J1897" s="22" t="b">
        <f t="shared" si="473"/>
        <v>0</v>
      </c>
      <c r="K1897" s="3" t="str">
        <f>IF(AND(J1897,RIGHT(Y1897)="통"),Y1897,"")</f>
        <v/>
      </c>
      <c r="L1897" s="3" t="str">
        <f t="shared" si="474"/>
        <v/>
      </c>
      <c r="M1897" s="3" t="str">
        <f t="shared" si="475"/>
        <v/>
      </c>
      <c r="N1897" s="64" t="str">
        <f t="shared" si="480"/>
        <v/>
      </c>
      <c r="O1897" s="3" t="str">
        <f>IF(I1897,IF(I1898,CONCATENATE(Y1897,O1898),Y1897),"")</f>
        <v/>
      </c>
      <c r="P1897" s="19" t="str">
        <f>IF(G1897,O1897,IF(D1897,Y1897,""))</f>
        <v/>
      </c>
      <c r="Q1897" s="23">
        <f>_xlfn.XLOOKUP(R1897,summary!C1:C36,summary!B1:B36)</f>
        <v>43448</v>
      </c>
      <c r="R1897" s="24" t="str">
        <f t="shared" si="476"/>
        <v>죽전1동</v>
      </c>
      <c r="S1897" s="24" t="str">
        <f>IF(J1897,Y1897,S1896)</f>
        <v>죽전21통</v>
      </c>
      <c r="T1897" s="24" t="str">
        <f>IF(J1897,P1898,T1896)</f>
        <v>(죽전동)</v>
      </c>
      <c r="U1897" s="24" t="str">
        <f t="shared" si="477"/>
        <v>죽전</v>
      </c>
      <c r="V1897" s="25">
        <f>IF(J1897,M1897,V1896)</f>
        <v>21</v>
      </c>
      <c r="W1897" s="25">
        <f t="shared" si="478"/>
        <v>9</v>
      </c>
      <c r="X1897" s="26"/>
      <c r="Y1897" s="7"/>
      <c r="Z1897" s="2" t="s">
        <v>114</v>
      </c>
      <c r="AA1897" s="2" t="s">
        <v>2177</v>
      </c>
      <c r="AB1897" s="5"/>
      <c r="AC1897" s="5"/>
      <c r="AD1897" s="5"/>
      <c r="AE1897" s="5"/>
      <c r="AF1897" s="5"/>
      <c r="AG1897" s="5"/>
    </row>
    <row r="1898" spans="1:33" ht="15.95" customHeight="1" x14ac:dyDescent="0.3">
      <c r="A1898" s="22" t="b">
        <f t="shared" si="467"/>
        <v>0</v>
      </c>
      <c r="B1898" s="22" t="b">
        <f t="shared" si="468"/>
        <v>0</v>
      </c>
      <c r="C1898" s="22" t="b">
        <f t="shared" si="469"/>
        <v>0</v>
      </c>
      <c r="D1898" s="22" t="b">
        <f t="shared" si="470"/>
        <v>0</v>
      </c>
      <c r="E1898" s="22" t="b">
        <f t="shared" si="471"/>
        <v>0</v>
      </c>
      <c r="F1898" s="22" t="b">
        <f t="shared" si="466"/>
        <v>0</v>
      </c>
      <c r="G1898" s="22" t="b">
        <f t="shared" si="481"/>
        <v>0</v>
      </c>
      <c r="H1898" s="22" t="b">
        <f t="shared" si="472"/>
        <v>0</v>
      </c>
      <c r="I1898" s="22" t="b">
        <f t="shared" si="479"/>
        <v>0</v>
      </c>
      <c r="J1898" s="22" t="b">
        <f t="shared" si="473"/>
        <v>0</v>
      </c>
      <c r="K1898" s="3" t="str">
        <f>IF(AND(J1898,RIGHT(Y1898)="통"),Y1898,"")</f>
        <v/>
      </c>
      <c r="L1898" s="3" t="str">
        <f t="shared" si="474"/>
        <v/>
      </c>
      <c r="M1898" s="3" t="str">
        <f t="shared" si="475"/>
        <v/>
      </c>
      <c r="N1898" s="64" t="str">
        <f t="shared" si="480"/>
        <v/>
      </c>
      <c r="O1898" s="3" t="str">
        <f>IF(I1898,IF(I1899,CONCATENATE(Y1898,O1899),Y1898),"")</f>
        <v/>
      </c>
      <c r="P1898" s="19" t="str">
        <f>IF(G1898,O1898,IF(D1898,Y1898,""))</f>
        <v/>
      </c>
      <c r="Q1898" s="23">
        <f>_xlfn.XLOOKUP(R1898,summary!C1:C36,summary!B1:B36)</f>
        <v>43448</v>
      </c>
      <c r="R1898" s="24" t="str">
        <f t="shared" si="476"/>
        <v>죽전1동</v>
      </c>
      <c r="S1898" s="24" t="str">
        <f>IF(J1898,Y1898,S1897)</f>
        <v>죽전21통</v>
      </c>
      <c r="T1898" s="24" t="str">
        <f>IF(J1898,P1899,T1897)</f>
        <v>(죽전동)</v>
      </c>
      <c r="U1898" s="24" t="str">
        <f t="shared" si="477"/>
        <v>죽전</v>
      </c>
      <c r="V1898" s="25">
        <f>IF(J1898,M1898,V1897)</f>
        <v>21</v>
      </c>
      <c r="W1898" s="25">
        <f t="shared" si="478"/>
        <v>10</v>
      </c>
      <c r="X1898" s="26"/>
      <c r="Y1898" s="7"/>
      <c r="Z1898" s="2" t="s">
        <v>116</v>
      </c>
      <c r="AA1898" s="2" t="s">
        <v>2178</v>
      </c>
      <c r="AB1898" s="5"/>
      <c r="AC1898" s="5"/>
      <c r="AD1898" s="5"/>
      <c r="AE1898" s="5"/>
      <c r="AF1898" s="5"/>
      <c r="AG1898" s="5"/>
    </row>
    <row r="1899" spans="1:33" ht="15.95" customHeight="1" x14ac:dyDescent="0.3">
      <c r="A1899" s="22" t="b">
        <f t="shared" si="467"/>
        <v>1</v>
      </c>
      <c r="B1899" s="22" t="b">
        <f t="shared" si="468"/>
        <v>0</v>
      </c>
      <c r="C1899" s="22" t="b">
        <f t="shared" si="469"/>
        <v>0</v>
      </c>
      <c r="D1899" s="22" t="b">
        <f t="shared" si="470"/>
        <v>0</v>
      </c>
      <c r="E1899" s="22" t="b">
        <f t="shared" si="471"/>
        <v>0</v>
      </c>
      <c r="F1899" s="22" t="b">
        <f t="shared" si="466"/>
        <v>0</v>
      </c>
      <c r="G1899" s="22" t="b">
        <f t="shared" si="481"/>
        <v>0</v>
      </c>
      <c r="H1899" s="22" t="b">
        <f t="shared" si="472"/>
        <v>0</v>
      </c>
      <c r="I1899" s="22" t="b">
        <f t="shared" si="479"/>
        <v>0</v>
      </c>
      <c r="J1899" s="22" t="b">
        <f t="shared" si="473"/>
        <v>1</v>
      </c>
      <c r="K1899" s="3" t="str">
        <f>IF(AND(J1899,RIGHT(Y1899)="통"),Y1899,"")</f>
        <v>죽전22통</v>
      </c>
      <c r="L1899" s="3" t="str">
        <f t="shared" si="474"/>
        <v>22</v>
      </c>
      <c r="M1899" s="22">
        <f t="shared" si="475"/>
        <v>22</v>
      </c>
      <c r="N1899" s="64" t="str">
        <f t="shared" si="480"/>
        <v>죽전</v>
      </c>
      <c r="O1899" s="3" t="str">
        <f>IF(I1899,IF(I1900,CONCATENATE(Y1899,O1900),Y1899),"")</f>
        <v/>
      </c>
      <c r="P1899" s="19" t="str">
        <f>IF(G1899,O1899,IF(D1899,Y1899,""))</f>
        <v/>
      </c>
      <c r="Q1899" s="23">
        <f>_xlfn.XLOOKUP(R1899,summary!C1:C36,summary!B1:B36)</f>
        <v>43448</v>
      </c>
      <c r="R1899" s="24" t="str">
        <f t="shared" si="476"/>
        <v>죽전1동</v>
      </c>
      <c r="S1899" s="24" t="str">
        <f>IF(J1899,Y1899,S1898)</f>
        <v>죽전22통</v>
      </c>
      <c r="T1899" s="24" t="str">
        <f>IF(J1899,P1900,T1898)</f>
        <v>(죽전동)</v>
      </c>
      <c r="U1899" s="24" t="str">
        <f t="shared" si="477"/>
        <v>죽전</v>
      </c>
      <c r="V1899" s="25">
        <f>IF(J1899,M1899,V1898)</f>
        <v>22</v>
      </c>
      <c r="W1899" s="25">
        <f t="shared" si="478"/>
        <v>1</v>
      </c>
      <c r="X1899" s="26"/>
      <c r="Y1899" s="2" t="s">
        <v>2179</v>
      </c>
      <c r="Z1899" s="2" t="s">
        <v>79</v>
      </c>
      <c r="AA1899" s="2" t="s">
        <v>2180</v>
      </c>
      <c r="AB1899" s="5"/>
      <c r="AC1899" s="5"/>
      <c r="AD1899" s="5"/>
      <c r="AE1899" s="5"/>
      <c r="AF1899" s="5"/>
      <c r="AG1899" s="5"/>
    </row>
    <row r="1900" spans="1:33" ht="15.95" customHeight="1" x14ac:dyDescent="0.3">
      <c r="A1900" s="22" t="b">
        <f t="shared" si="467"/>
        <v>1</v>
      </c>
      <c r="B1900" s="22" t="b">
        <f t="shared" si="468"/>
        <v>1</v>
      </c>
      <c r="C1900" s="22" t="b">
        <f t="shared" si="469"/>
        <v>1</v>
      </c>
      <c r="D1900" s="22" t="b">
        <f t="shared" si="470"/>
        <v>1</v>
      </c>
      <c r="E1900" s="22" t="b">
        <f t="shared" si="471"/>
        <v>1</v>
      </c>
      <c r="F1900" s="22" t="b">
        <f t="shared" si="466"/>
        <v>0</v>
      </c>
      <c r="G1900" s="22" t="b">
        <f t="shared" si="481"/>
        <v>0</v>
      </c>
      <c r="H1900" s="22" t="b">
        <f t="shared" si="472"/>
        <v>0</v>
      </c>
      <c r="I1900" s="22" t="b">
        <f t="shared" si="479"/>
        <v>0</v>
      </c>
      <c r="J1900" s="22" t="b">
        <f t="shared" si="473"/>
        <v>0</v>
      </c>
      <c r="K1900" s="3" t="str">
        <f>IF(AND(J1900,RIGHT(Y1900)="통"),Y1900,"")</f>
        <v/>
      </c>
      <c r="L1900" s="3" t="str">
        <f t="shared" si="474"/>
        <v/>
      </c>
      <c r="M1900" s="3" t="str">
        <f t="shared" si="475"/>
        <v/>
      </c>
      <c r="N1900" s="64" t="str">
        <f t="shared" si="480"/>
        <v/>
      </c>
      <c r="O1900" s="3" t="str">
        <f>IF(I1900,IF(I1901,CONCATENATE(Y1900,O1901),Y1900),"")</f>
        <v/>
      </c>
      <c r="P1900" s="19" t="str">
        <f>IF(G1900,O1900,IF(D1900,Y1900,""))</f>
        <v>(죽전동)</v>
      </c>
      <c r="Q1900" s="23">
        <f>_xlfn.XLOOKUP(R1900,summary!C1:C36,summary!B1:B36)</f>
        <v>43448</v>
      </c>
      <c r="R1900" s="24" t="str">
        <f t="shared" si="476"/>
        <v>죽전1동</v>
      </c>
      <c r="S1900" s="24" t="str">
        <f>IF(J1900,Y1900,S1899)</f>
        <v>죽전22통</v>
      </c>
      <c r="T1900" s="24" t="str">
        <f>IF(J1900,P1901,T1899)</f>
        <v>(죽전동)</v>
      </c>
      <c r="U1900" s="24" t="str">
        <f t="shared" si="477"/>
        <v>죽전</v>
      </c>
      <c r="V1900" s="25">
        <f>IF(J1900,M1900,V1899)</f>
        <v>22</v>
      </c>
      <c r="W1900" s="25">
        <f t="shared" si="478"/>
        <v>2</v>
      </c>
      <c r="X1900" s="26"/>
      <c r="Y1900" s="2" t="s">
        <v>1992</v>
      </c>
      <c r="Z1900" s="2" t="s">
        <v>81</v>
      </c>
      <c r="AA1900" s="2" t="s">
        <v>2181</v>
      </c>
      <c r="AB1900" s="5"/>
      <c r="AC1900" s="5"/>
      <c r="AD1900" s="5"/>
      <c r="AE1900" s="5"/>
      <c r="AF1900" s="5"/>
      <c r="AG1900" s="5"/>
    </row>
    <row r="1901" spans="1:33" ht="15.95" customHeight="1" x14ac:dyDescent="0.3">
      <c r="A1901" s="22" t="b">
        <f t="shared" si="467"/>
        <v>0</v>
      </c>
      <c r="B1901" s="22" t="b">
        <f t="shared" si="468"/>
        <v>0</v>
      </c>
      <c r="C1901" s="22" t="b">
        <f t="shared" si="469"/>
        <v>0</v>
      </c>
      <c r="D1901" s="22" t="b">
        <f t="shared" si="470"/>
        <v>0</v>
      </c>
      <c r="E1901" s="22" t="b">
        <f t="shared" si="471"/>
        <v>0</v>
      </c>
      <c r="F1901" s="22" t="b">
        <f t="shared" si="466"/>
        <v>0</v>
      </c>
      <c r="G1901" s="22" t="b">
        <f t="shared" si="481"/>
        <v>0</v>
      </c>
      <c r="H1901" s="22" t="b">
        <f t="shared" si="472"/>
        <v>0</v>
      </c>
      <c r="I1901" s="22" t="b">
        <f t="shared" si="479"/>
        <v>0</v>
      </c>
      <c r="J1901" s="22" t="b">
        <f t="shared" si="473"/>
        <v>0</v>
      </c>
      <c r="K1901" s="3" t="str">
        <f>IF(AND(J1901,RIGHT(Y1901)="통"),Y1901,"")</f>
        <v/>
      </c>
      <c r="L1901" s="3" t="str">
        <f t="shared" si="474"/>
        <v/>
      </c>
      <c r="M1901" s="3" t="str">
        <f t="shared" si="475"/>
        <v/>
      </c>
      <c r="N1901" s="64" t="str">
        <f t="shared" si="480"/>
        <v/>
      </c>
      <c r="O1901" s="3" t="str">
        <f>IF(I1901,IF(I1902,CONCATENATE(Y1901,O1902),Y1901),"")</f>
        <v/>
      </c>
      <c r="P1901" s="19" t="str">
        <f>IF(G1901,O1901,IF(D1901,Y1901,""))</f>
        <v/>
      </c>
      <c r="Q1901" s="23">
        <f>_xlfn.XLOOKUP(R1901,summary!C1:C36,summary!B1:B36)</f>
        <v>43448</v>
      </c>
      <c r="R1901" s="24" t="str">
        <f t="shared" si="476"/>
        <v>죽전1동</v>
      </c>
      <c r="S1901" s="24" t="str">
        <f>IF(J1901,Y1901,S1900)</f>
        <v>죽전22통</v>
      </c>
      <c r="T1901" s="24" t="str">
        <f>IF(J1901,P1902,T1900)</f>
        <v>(죽전동)</v>
      </c>
      <c r="U1901" s="24" t="str">
        <f t="shared" si="477"/>
        <v>죽전</v>
      </c>
      <c r="V1901" s="25">
        <f>IF(J1901,M1901,V1900)</f>
        <v>22</v>
      </c>
      <c r="W1901" s="25">
        <f t="shared" si="478"/>
        <v>3</v>
      </c>
      <c r="X1901" s="26"/>
      <c r="Y1901" s="7"/>
      <c r="Z1901" s="2" t="s">
        <v>83</v>
      </c>
      <c r="AA1901" s="2" t="s">
        <v>2182</v>
      </c>
      <c r="AB1901" s="5"/>
      <c r="AC1901" s="5"/>
      <c r="AD1901" s="5"/>
      <c r="AE1901" s="5"/>
      <c r="AF1901" s="5"/>
      <c r="AG1901" s="5"/>
    </row>
    <row r="1902" spans="1:33" ht="15.95" customHeight="1" x14ac:dyDescent="0.3">
      <c r="A1902" s="22" t="b">
        <f t="shared" si="467"/>
        <v>0</v>
      </c>
      <c r="B1902" s="22" t="b">
        <f t="shared" si="468"/>
        <v>0</v>
      </c>
      <c r="C1902" s="22" t="b">
        <f t="shared" si="469"/>
        <v>0</v>
      </c>
      <c r="D1902" s="22" t="b">
        <f t="shared" si="470"/>
        <v>0</v>
      </c>
      <c r="E1902" s="22" t="b">
        <f t="shared" si="471"/>
        <v>0</v>
      </c>
      <c r="F1902" s="22" t="b">
        <f t="shared" si="466"/>
        <v>0</v>
      </c>
      <c r="G1902" s="22" t="b">
        <f t="shared" si="481"/>
        <v>0</v>
      </c>
      <c r="H1902" s="22" t="b">
        <f t="shared" si="472"/>
        <v>0</v>
      </c>
      <c r="I1902" s="22" t="b">
        <f t="shared" si="479"/>
        <v>0</v>
      </c>
      <c r="J1902" s="22" t="b">
        <f t="shared" si="473"/>
        <v>0</v>
      </c>
      <c r="K1902" s="3" t="str">
        <f>IF(AND(J1902,RIGHT(Y1902)="통"),Y1902,"")</f>
        <v/>
      </c>
      <c r="L1902" s="3" t="str">
        <f t="shared" si="474"/>
        <v/>
      </c>
      <c r="M1902" s="3" t="str">
        <f t="shared" si="475"/>
        <v/>
      </c>
      <c r="N1902" s="64" t="str">
        <f t="shared" si="480"/>
        <v/>
      </c>
      <c r="O1902" s="3" t="str">
        <f>IF(I1902,IF(I1903,CONCATENATE(Y1902,O1903),Y1902),"")</f>
        <v/>
      </c>
      <c r="P1902" s="19" t="str">
        <f>IF(G1902,O1902,IF(D1902,Y1902,""))</f>
        <v/>
      </c>
      <c r="Q1902" s="23">
        <f>_xlfn.XLOOKUP(R1902,summary!C1:C36,summary!B1:B36)</f>
        <v>43448</v>
      </c>
      <c r="R1902" s="24" t="str">
        <f t="shared" si="476"/>
        <v>죽전1동</v>
      </c>
      <c r="S1902" s="24" t="str">
        <f>IF(J1902,Y1902,S1901)</f>
        <v>죽전22통</v>
      </c>
      <c r="T1902" s="24" t="str">
        <f>IF(J1902,P1903,T1901)</f>
        <v>(죽전동)</v>
      </c>
      <c r="U1902" s="24" t="str">
        <f t="shared" si="477"/>
        <v>죽전</v>
      </c>
      <c r="V1902" s="25">
        <f>IF(J1902,M1902,V1901)</f>
        <v>22</v>
      </c>
      <c r="W1902" s="25">
        <f t="shared" si="478"/>
        <v>4</v>
      </c>
      <c r="X1902" s="26"/>
      <c r="Y1902" s="7"/>
      <c r="Z1902" s="2" t="s">
        <v>90</v>
      </c>
      <c r="AA1902" s="2" t="s">
        <v>2183</v>
      </c>
      <c r="AB1902" s="5"/>
      <c r="AC1902" s="5"/>
      <c r="AD1902" s="5"/>
      <c r="AE1902" s="5"/>
      <c r="AF1902" s="5"/>
      <c r="AG1902" s="5"/>
    </row>
    <row r="1903" spans="1:33" ht="15.95" customHeight="1" x14ac:dyDescent="0.3">
      <c r="A1903" s="22" t="b">
        <f t="shared" si="467"/>
        <v>0</v>
      </c>
      <c r="B1903" s="22" t="b">
        <f t="shared" si="468"/>
        <v>0</v>
      </c>
      <c r="C1903" s="22" t="b">
        <f t="shared" si="469"/>
        <v>0</v>
      </c>
      <c r="D1903" s="22" t="b">
        <f t="shared" si="470"/>
        <v>0</v>
      </c>
      <c r="E1903" s="22" t="b">
        <f t="shared" si="471"/>
        <v>0</v>
      </c>
      <c r="F1903" s="22" t="b">
        <f t="shared" ref="F1903:F1966" si="482">_xlfn.XOR(B1903,C1903)</f>
        <v>0</v>
      </c>
      <c r="G1903" s="22" t="b">
        <f t="shared" si="481"/>
        <v>0</v>
      </c>
      <c r="H1903" s="22" t="b">
        <f t="shared" si="472"/>
        <v>0</v>
      </c>
      <c r="I1903" s="22" t="b">
        <f t="shared" si="479"/>
        <v>0</v>
      </c>
      <c r="J1903" s="22" t="b">
        <f t="shared" si="473"/>
        <v>0</v>
      </c>
      <c r="K1903" s="3" t="str">
        <f>IF(AND(J1903,RIGHT(Y1903)="통"),Y1903,"")</f>
        <v/>
      </c>
      <c r="L1903" s="3" t="str">
        <f t="shared" si="474"/>
        <v/>
      </c>
      <c r="M1903" s="3" t="str">
        <f t="shared" si="475"/>
        <v/>
      </c>
      <c r="N1903" s="64" t="str">
        <f t="shared" si="480"/>
        <v/>
      </c>
      <c r="O1903" s="3" t="str">
        <f>IF(I1903,IF(I1904,CONCATENATE(Y1903,O1904),Y1903),"")</f>
        <v/>
      </c>
      <c r="P1903" s="19" t="str">
        <f>IF(G1903,O1903,IF(D1903,Y1903,""))</f>
        <v/>
      </c>
      <c r="Q1903" s="23">
        <f>_xlfn.XLOOKUP(R1903,summary!C1:C36,summary!B1:B36)</f>
        <v>43448</v>
      </c>
      <c r="R1903" s="24" t="str">
        <f t="shared" si="476"/>
        <v>죽전1동</v>
      </c>
      <c r="S1903" s="24" t="str">
        <f>IF(J1903,Y1903,S1902)</f>
        <v>죽전22통</v>
      </c>
      <c r="T1903" s="24" t="str">
        <f>IF(J1903,P1904,T1902)</f>
        <v>(죽전동)</v>
      </c>
      <c r="U1903" s="24" t="str">
        <f t="shared" si="477"/>
        <v>죽전</v>
      </c>
      <c r="V1903" s="25">
        <f>IF(J1903,M1903,V1902)</f>
        <v>22</v>
      </c>
      <c r="W1903" s="25">
        <f t="shared" si="478"/>
        <v>5</v>
      </c>
      <c r="X1903" s="26"/>
      <c r="Y1903" s="7"/>
      <c r="Z1903" s="2" t="s">
        <v>106</v>
      </c>
      <c r="AA1903" s="2" t="s">
        <v>2184</v>
      </c>
      <c r="AB1903" s="5"/>
      <c r="AC1903" s="5"/>
      <c r="AD1903" s="5"/>
      <c r="AE1903" s="5"/>
      <c r="AF1903" s="5"/>
      <c r="AG1903" s="5"/>
    </row>
    <row r="1904" spans="1:33" ht="15.95" customHeight="1" x14ac:dyDescent="0.3">
      <c r="A1904" s="22" t="b">
        <f t="shared" si="467"/>
        <v>1</v>
      </c>
      <c r="B1904" s="22" t="b">
        <f t="shared" si="468"/>
        <v>0</v>
      </c>
      <c r="C1904" s="22" t="b">
        <f t="shared" si="469"/>
        <v>0</v>
      </c>
      <c r="D1904" s="22" t="b">
        <f t="shared" si="470"/>
        <v>0</v>
      </c>
      <c r="E1904" s="22" t="b">
        <f t="shared" si="471"/>
        <v>0</v>
      </c>
      <c r="F1904" s="22" t="b">
        <f t="shared" si="482"/>
        <v>0</v>
      </c>
      <c r="G1904" s="22" t="b">
        <f t="shared" si="481"/>
        <v>0</v>
      </c>
      <c r="H1904" s="22" t="b">
        <f t="shared" si="472"/>
        <v>0</v>
      </c>
      <c r="I1904" s="22" t="b">
        <f t="shared" si="479"/>
        <v>0</v>
      </c>
      <c r="J1904" s="22" t="b">
        <f t="shared" si="473"/>
        <v>1</v>
      </c>
      <c r="K1904" s="3" t="str">
        <f>IF(AND(J1904,RIGHT(Y1904)="통"),Y1904,"")</f>
        <v>죽전23통</v>
      </c>
      <c r="L1904" s="3" t="str">
        <f t="shared" si="474"/>
        <v>23</v>
      </c>
      <c r="M1904" s="22">
        <f t="shared" si="475"/>
        <v>23</v>
      </c>
      <c r="N1904" s="64" t="str">
        <f t="shared" si="480"/>
        <v>죽전</v>
      </c>
      <c r="O1904" s="3" t="str">
        <f>IF(I1904,IF(I1905,CONCATENATE(Y1904,O1905),Y1904),"")</f>
        <v/>
      </c>
      <c r="P1904" s="19" t="str">
        <f>IF(G1904,O1904,IF(D1904,Y1904,""))</f>
        <v/>
      </c>
      <c r="Q1904" s="23">
        <f>_xlfn.XLOOKUP(R1904,summary!C1:C36,summary!B1:B36)</f>
        <v>43448</v>
      </c>
      <c r="R1904" s="24" t="str">
        <f t="shared" si="476"/>
        <v>죽전1동</v>
      </c>
      <c r="S1904" s="24" t="str">
        <f>IF(J1904,Y1904,S1903)</f>
        <v>죽전23통</v>
      </c>
      <c r="T1904" s="24" t="str">
        <f>IF(J1904,P1905,T1903)</f>
        <v>(죽전동)</v>
      </c>
      <c r="U1904" s="24" t="str">
        <f t="shared" si="477"/>
        <v>죽전</v>
      </c>
      <c r="V1904" s="25">
        <f>IF(J1904,M1904,V1903)</f>
        <v>23</v>
      </c>
      <c r="W1904" s="25">
        <f t="shared" si="478"/>
        <v>1</v>
      </c>
      <c r="X1904" s="26"/>
      <c r="Y1904" s="2" t="s">
        <v>2185</v>
      </c>
      <c r="Z1904" s="2" t="s">
        <v>79</v>
      </c>
      <c r="AA1904" s="2" t="s">
        <v>2186</v>
      </c>
      <c r="AB1904" s="5"/>
      <c r="AC1904" s="5"/>
      <c r="AD1904" s="5"/>
      <c r="AE1904" s="5"/>
      <c r="AF1904" s="5"/>
      <c r="AG1904" s="5"/>
    </row>
    <row r="1905" spans="1:33" ht="15.95" customHeight="1" x14ac:dyDescent="0.3">
      <c r="A1905" s="22" t="b">
        <f t="shared" si="467"/>
        <v>1</v>
      </c>
      <c r="B1905" s="22" t="b">
        <f t="shared" si="468"/>
        <v>1</v>
      </c>
      <c r="C1905" s="22" t="b">
        <f t="shared" si="469"/>
        <v>1</v>
      </c>
      <c r="D1905" s="22" t="b">
        <f t="shared" si="470"/>
        <v>1</v>
      </c>
      <c r="E1905" s="22" t="b">
        <f t="shared" si="471"/>
        <v>1</v>
      </c>
      <c r="F1905" s="22" t="b">
        <f t="shared" si="482"/>
        <v>0</v>
      </c>
      <c r="G1905" s="22" t="b">
        <f t="shared" si="481"/>
        <v>0</v>
      </c>
      <c r="H1905" s="22" t="b">
        <f t="shared" si="472"/>
        <v>0</v>
      </c>
      <c r="I1905" s="22" t="b">
        <f t="shared" si="479"/>
        <v>0</v>
      </c>
      <c r="J1905" s="22" t="b">
        <f t="shared" si="473"/>
        <v>0</v>
      </c>
      <c r="K1905" s="3" t="str">
        <f>IF(AND(J1905,RIGHT(Y1905)="통"),Y1905,"")</f>
        <v/>
      </c>
      <c r="L1905" s="3" t="str">
        <f t="shared" si="474"/>
        <v/>
      </c>
      <c r="M1905" s="3" t="str">
        <f t="shared" si="475"/>
        <v/>
      </c>
      <c r="N1905" s="64" t="str">
        <f t="shared" si="480"/>
        <v/>
      </c>
      <c r="O1905" s="3" t="str">
        <f>IF(I1905,IF(I1906,CONCATENATE(Y1905,O1906),Y1905),"")</f>
        <v/>
      </c>
      <c r="P1905" s="19" t="str">
        <f>IF(G1905,O1905,IF(D1905,Y1905,""))</f>
        <v>(죽전동)</v>
      </c>
      <c r="Q1905" s="23">
        <f>_xlfn.XLOOKUP(R1905,summary!C1:C36,summary!B1:B36)</f>
        <v>43448</v>
      </c>
      <c r="R1905" s="24" t="str">
        <f t="shared" si="476"/>
        <v>죽전1동</v>
      </c>
      <c r="S1905" s="24" t="str">
        <f>IF(J1905,Y1905,S1904)</f>
        <v>죽전23통</v>
      </c>
      <c r="T1905" s="24" t="str">
        <f>IF(J1905,P1906,T1904)</f>
        <v>(죽전동)</v>
      </c>
      <c r="U1905" s="24" t="str">
        <f t="shared" si="477"/>
        <v>죽전</v>
      </c>
      <c r="V1905" s="25">
        <f>IF(J1905,M1905,V1904)</f>
        <v>23</v>
      </c>
      <c r="W1905" s="25">
        <f t="shared" si="478"/>
        <v>2</v>
      </c>
      <c r="X1905" s="26"/>
      <c r="Y1905" s="2" t="s">
        <v>1992</v>
      </c>
      <c r="Z1905" s="2" t="s">
        <v>81</v>
      </c>
      <c r="AA1905" s="2" t="s">
        <v>2187</v>
      </c>
      <c r="AB1905" s="5"/>
      <c r="AC1905" s="5"/>
      <c r="AD1905" s="5"/>
      <c r="AE1905" s="5"/>
      <c r="AF1905" s="5"/>
      <c r="AG1905" s="5"/>
    </row>
    <row r="1906" spans="1:33" ht="15.95" customHeight="1" x14ac:dyDescent="0.3">
      <c r="A1906" s="22" t="b">
        <f t="shared" si="467"/>
        <v>0</v>
      </c>
      <c r="B1906" s="22" t="b">
        <f t="shared" si="468"/>
        <v>0</v>
      </c>
      <c r="C1906" s="22" t="b">
        <f t="shared" si="469"/>
        <v>0</v>
      </c>
      <c r="D1906" s="22" t="b">
        <f t="shared" si="470"/>
        <v>0</v>
      </c>
      <c r="E1906" s="22" t="b">
        <f t="shared" si="471"/>
        <v>0</v>
      </c>
      <c r="F1906" s="22" t="b">
        <f t="shared" si="482"/>
        <v>0</v>
      </c>
      <c r="G1906" s="22" t="b">
        <f t="shared" si="481"/>
        <v>0</v>
      </c>
      <c r="H1906" s="22" t="b">
        <f t="shared" si="472"/>
        <v>0</v>
      </c>
      <c r="I1906" s="22" t="b">
        <f t="shared" si="479"/>
        <v>0</v>
      </c>
      <c r="J1906" s="22" t="b">
        <f t="shared" si="473"/>
        <v>0</v>
      </c>
      <c r="K1906" s="3" t="str">
        <f>IF(AND(J1906,RIGHT(Y1906)="통"),Y1906,"")</f>
        <v/>
      </c>
      <c r="L1906" s="3" t="str">
        <f t="shared" si="474"/>
        <v/>
      </c>
      <c r="M1906" s="3" t="str">
        <f t="shared" si="475"/>
        <v/>
      </c>
      <c r="N1906" s="64" t="str">
        <f t="shared" si="480"/>
        <v/>
      </c>
      <c r="O1906" s="3" t="str">
        <f>IF(I1906,IF(I1907,CONCATENATE(Y1906,O1907),Y1906),"")</f>
        <v/>
      </c>
      <c r="P1906" s="19" t="str">
        <f>IF(G1906,O1906,IF(D1906,Y1906,""))</f>
        <v/>
      </c>
      <c r="Q1906" s="23">
        <f>_xlfn.XLOOKUP(R1906,summary!C1:C36,summary!B1:B36)</f>
        <v>43448</v>
      </c>
      <c r="R1906" s="24" t="str">
        <f t="shared" si="476"/>
        <v>죽전1동</v>
      </c>
      <c r="S1906" s="24" t="str">
        <f>IF(J1906,Y1906,S1905)</f>
        <v>죽전23통</v>
      </c>
      <c r="T1906" s="24" t="str">
        <f>IF(J1906,P1907,T1905)</f>
        <v>(죽전동)</v>
      </c>
      <c r="U1906" s="24" t="str">
        <f t="shared" si="477"/>
        <v>죽전</v>
      </c>
      <c r="V1906" s="25">
        <f>IF(J1906,M1906,V1905)</f>
        <v>23</v>
      </c>
      <c r="W1906" s="25">
        <f t="shared" si="478"/>
        <v>3</v>
      </c>
      <c r="X1906" s="26"/>
      <c r="Y1906" s="7"/>
      <c r="Z1906" s="2" t="s">
        <v>83</v>
      </c>
      <c r="AA1906" s="2" t="s">
        <v>2188</v>
      </c>
      <c r="AB1906" s="5"/>
      <c r="AC1906" s="5"/>
      <c r="AD1906" s="5"/>
      <c r="AE1906" s="5"/>
      <c r="AF1906" s="5"/>
      <c r="AG1906" s="5"/>
    </row>
    <row r="1907" spans="1:33" ht="15.95" customHeight="1" x14ac:dyDescent="0.3">
      <c r="A1907" s="22" t="b">
        <f t="shared" si="467"/>
        <v>0</v>
      </c>
      <c r="B1907" s="22" t="b">
        <f t="shared" si="468"/>
        <v>0</v>
      </c>
      <c r="C1907" s="22" t="b">
        <f t="shared" si="469"/>
        <v>0</v>
      </c>
      <c r="D1907" s="22" t="b">
        <f t="shared" si="470"/>
        <v>0</v>
      </c>
      <c r="E1907" s="22" t="b">
        <f t="shared" si="471"/>
        <v>0</v>
      </c>
      <c r="F1907" s="22" t="b">
        <f t="shared" si="482"/>
        <v>0</v>
      </c>
      <c r="G1907" s="22" t="b">
        <f t="shared" si="481"/>
        <v>0</v>
      </c>
      <c r="H1907" s="22" t="b">
        <f t="shared" si="472"/>
        <v>0</v>
      </c>
      <c r="I1907" s="22" t="b">
        <f t="shared" si="479"/>
        <v>0</v>
      </c>
      <c r="J1907" s="22" t="b">
        <f t="shared" si="473"/>
        <v>0</v>
      </c>
      <c r="K1907" s="3" t="str">
        <f>IF(AND(J1907,RIGHT(Y1907)="통"),Y1907,"")</f>
        <v/>
      </c>
      <c r="L1907" s="3" t="str">
        <f t="shared" si="474"/>
        <v/>
      </c>
      <c r="M1907" s="3" t="str">
        <f t="shared" si="475"/>
        <v/>
      </c>
      <c r="N1907" s="64" t="str">
        <f t="shared" si="480"/>
        <v/>
      </c>
      <c r="O1907" s="3" t="str">
        <f>IF(I1907,IF(I1908,CONCATENATE(Y1907,O1908),Y1907),"")</f>
        <v/>
      </c>
      <c r="P1907" s="19" t="str">
        <f>IF(G1907,O1907,IF(D1907,Y1907,""))</f>
        <v/>
      </c>
      <c r="Q1907" s="23">
        <f>_xlfn.XLOOKUP(R1907,summary!C1:C36,summary!B1:B36)</f>
        <v>43448</v>
      </c>
      <c r="R1907" s="24" t="str">
        <f t="shared" si="476"/>
        <v>죽전1동</v>
      </c>
      <c r="S1907" s="24" t="str">
        <f>IF(J1907,Y1907,S1906)</f>
        <v>죽전23통</v>
      </c>
      <c r="T1907" s="24" t="str">
        <f>IF(J1907,P1908,T1906)</f>
        <v>(죽전동)</v>
      </c>
      <c r="U1907" s="24" t="str">
        <f t="shared" si="477"/>
        <v>죽전</v>
      </c>
      <c r="V1907" s="25">
        <f>IF(J1907,M1907,V1906)</f>
        <v>23</v>
      </c>
      <c r="W1907" s="25">
        <f t="shared" si="478"/>
        <v>4</v>
      </c>
      <c r="X1907" s="26"/>
      <c r="Y1907" s="7"/>
      <c r="Z1907" s="2" t="s">
        <v>90</v>
      </c>
      <c r="AA1907" s="2" t="s">
        <v>2189</v>
      </c>
      <c r="AB1907" s="5"/>
      <c r="AC1907" s="5"/>
      <c r="AD1907" s="5"/>
      <c r="AE1907" s="5"/>
      <c r="AF1907" s="5"/>
      <c r="AG1907" s="5"/>
    </row>
    <row r="1908" spans="1:33" ht="15.95" customHeight="1" x14ac:dyDescent="0.3">
      <c r="A1908" s="22" t="b">
        <f t="shared" si="467"/>
        <v>0</v>
      </c>
      <c r="B1908" s="22" t="b">
        <f t="shared" si="468"/>
        <v>0</v>
      </c>
      <c r="C1908" s="22" t="b">
        <f t="shared" si="469"/>
        <v>0</v>
      </c>
      <c r="D1908" s="22" t="b">
        <f t="shared" si="470"/>
        <v>0</v>
      </c>
      <c r="E1908" s="22" t="b">
        <f t="shared" si="471"/>
        <v>0</v>
      </c>
      <c r="F1908" s="22" t="b">
        <f t="shared" si="482"/>
        <v>0</v>
      </c>
      <c r="G1908" s="22" t="b">
        <f t="shared" si="481"/>
        <v>0</v>
      </c>
      <c r="H1908" s="22" t="b">
        <f t="shared" si="472"/>
        <v>0</v>
      </c>
      <c r="I1908" s="22" t="b">
        <f t="shared" si="479"/>
        <v>0</v>
      </c>
      <c r="J1908" s="22" t="b">
        <f t="shared" si="473"/>
        <v>0</v>
      </c>
      <c r="K1908" s="3" t="str">
        <f>IF(AND(J1908,RIGHT(Y1908)="통"),Y1908,"")</f>
        <v/>
      </c>
      <c r="L1908" s="3" t="str">
        <f t="shared" si="474"/>
        <v/>
      </c>
      <c r="M1908" s="3" t="str">
        <f t="shared" si="475"/>
        <v/>
      </c>
      <c r="N1908" s="64" t="str">
        <f t="shared" si="480"/>
        <v/>
      </c>
      <c r="O1908" s="3" t="str">
        <f>IF(I1908,IF(I1909,CONCATENATE(Y1908,O1909),Y1908),"")</f>
        <v/>
      </c>
      <c r="P1908" s="19" t="str">
        <f>IF(G1908,O1908,IF(D1908,Y1908,""))</f>
        <v/>
      </c>
      <c r="Q1908" s="23">
        <f>_xlfn.XLOOKUP(R1908,summary!C1:C36,summary!B1:B36)</f>
        <v>43448</v>
      </c>
      <c r="R1908" s="24" t="str">
        <f t="shared" si="476"/>
        <v>죽전1동</v>
      </c>
      <c r="S1908" s="24" t="str">
        <f>IF(J1908,Y1908,S1907)</f>
        <v>죽전23통</v>
      </c>
      <c r="T1908" s="24" t="str">
        <f>IF(J1908,P1909,T1907)</f>
        <v>(죽전동)</v>
      </c>
      <c r="U1908" s="24" t="str">
        <f t="shared" si="477"/>
        <v>죽전</v>
      </c>
      <c r="V1908" s="25">
        <f>IF(J1908,M1908,V1907)</f>
        <v>23</v>
      </c>
      <c r="W1908" s="25">
        <f t="shared" si="478"/>
        <v>5</v>
      </c>
      <c r="X1908" s="26"/>
      <c r="Y1908" s="7"/>
      <c r="Z1908" s="2" t="s">
        <v>106</v>
      </c>
      <c r="AA1908" s="2" t="s">
        <v>2190</v>
      </c>
      <c r="AB1908" s="5"/>
      <c r="AC1908" s="5"/>
      <c r="AD1908" s="5"/>
      <c r="AE1908" s="5"/>
      <c r="AF1908" s="5"/>
      <c r="AG1908" s="5"/>
    </row>
    <row r="1909" spans="1:33" ht="15.95" customHeight="1" x14ac:dyDescent="0.3">
      <c r="A1909" s="22" t="b">
        <f t="shared" si="467"/>
        <v>0</v>
      </c>
      <c r="B1909" s="22" t="b">
        <f t="shared" si="468"/>
        <v>0</v>
      </c>
      <c r="C1909" s="22" t="b">
        <f t="shared" si="469"/>
        <v>0</v>
      </c>
      <c r="D1909" s="22" t="b">
        <f t="shared" si="470"/>
        <v>0</v>
      </c>
      <c r="E1909" s="22" t="b">
        <f t="shared" si="471"/>
        <v>0</v>
      </c>
      <c r="F1909" s="22" t="b">
        <f t="shared" si="482"/>
        <v>0</v>
      </c>
      <c r="G1909" s="22" t="b">
        <f t="shared" si="481"/>
        <v>0</v>
      </c>
      <c r="H1909" s="22" t="b">
        <f t="shared" si="472"/>
        <v>0</v>
      </c>
      <c r="I1909" s="22" t="b">
        <f t="shared" si="479"/>
        <v>0</v>
      </c>
      <c r="J1909" s="22" t="b">
        <f t="shared" si="473"/>
        <v>0</v>
      </c>
      <c r="K1909" s="3" t="str">
        <f>IF(AND(J1909,RIGHT(Y1909)="통"),Y1909,"")</f>
        <v/>
      </c>
      <c r="L1909" s="3" t="str">
        <f t="shared" si="474"/>
        <v/>
      </c>
      <c r="M1909" s="3" t="str">
        <f t="shared" si="475"/>
        <v/>
      </c>
      <c r="N1909" s="64" t="str">
        <f t="shared" si="480"/>
        <v/>
      </c>
      <c r="O1909" s="3" t="str">
        <f>IF(I1909,IF(I1910,CONCATENATE(Y1909,O1910),Y1909),"")</f>
        <v/>
      </c>
      <c r="P1909" s="19" t="str">
        <f>IF(G1909,O1909,IF(D1909,Y1909,""))</f>
        <v/>
      </c>
      <c r="Q1909" s="23">
        <f>_xlfn.XLOOKUP(R1909,summary!C1:C36,summary!B1:B36)</f>
        <v>43448</v>
      </c>
      <c r="R1909" s="24" t="str">
        <f t="shared" si="476"/>
        <v>죽전1동</v>
      </c>
      <c r="S1909" s="24" t="str">
        <f>IF(J1909,Y1909,S1908)</f>
        <v>죽전23통</v>
      </c>
      <c r="T1909" s="24" t="str">
        <f>IF(J1909,P1910,T1908)</f>
        <v>(죽전동)</v>
      </c>
      <c r="U1909" s="24" t="str">
        <f t="shared" si="477"/>
        <v>죽전</v>
      </c>
      <c r="V1909" s="25">
        <f>IF(J1909,M1909,V1908)</f>
        <v>23</v>
      </c>
      <c r="W1909" s="25">
        <f t="shared" si="478"/>
        <v>6</v>
      </c>
      <c r="X1909" s="26"/>
      <c r="Y1909" s="7"/>
      <c r="Z1909" s="2" t="s">
        <v>108</v>
      </c>
      <c r="AA1909" s="2" t="s">
        <v>2191</v>
      </c>
      <c r="AB1909" s="5"/>
      <c r="AC1909" s="5"/>
      <c r="AD1909" s="5"/>
      <c r="AE1909" s="5"/>
      <c r="AF1909" s="5"/>
      <c r="AG1909" s="5"/>
    </row>
    <row r="1910" spans="1:33" ht="15.95" customHeight="1" x14ac:dyDescent="0.3">
      <c r="A1910" s="22" t="b">
        <f t="shared" si="467"/>
        <v>0</v>
      </c>
      <c r="B1910" s="22" t="b">
        <f t="shared" si="468"/>
        <v>0</v>
      </c>
      <c r="C1910" s="22" t="b">
        <f t="shared" si="469"/>
        <v>0</v>
      </c>
      <c r="D1910" s="22" t="b">
        <f t="shared" si="470"/>
        <v>0</v>
      </c>
      <c r="E1910" s="22" t="b">
        <f t="shared" si="471"/>
        <v>0</v>
      </c>
      <c r="F1910" s="22" t="b">
        <f t="shared" si="482"/>
        <v>0</v>
      </c>
      <c r="G1910" s="22" t="b">
        <f t="shared" si="481"/>
        <v>0</v>
      </c>
      <c r="H1910" s="22" t="b">
        <f t="shared" si="472"/>
        <v>0</v>
      </c>
      <c r="I1910" s="22" t="b">
        <f t="shared" si="479"/>
        <v>0</v>
      </c>
      <c r="J1910" s="22" t="b">
        <f t="shared" si="473"/>
        <v>0</v>
      </c>
      <c r="K1910" s="3" t="str">
        <f>IF(AND(J1910,RIGHT(Y1910)="통"),Y1910,"")</f>
        <v/>
      </c>
      <c r="L1910" s="3" t="str">
        <f t="shared" si="474"/>
        <v/>
      </c>
      <c r="M1910" s="3" t="str">
        <f t="shared" si="475"/>
        <v/>
      </c>
      <c r="N1910" s="64" t="str">
        <f t="shared" si="480"/>
        <v/>
      </c>
      <c r="O1910" s="3" t="str">
        <f>IF(I1910,IF(I1911,CONCATENATE(Y1910,O1911),Y1910),"")</f>
        <v/>
      </c>
      <c r="P1910" s="19" t="str">
        <f>IF(G1910,O1910,IF(D1910,Y1910,""))</f>
        <v/>
      </c>
      <c r="Q1910" s="23">
        <f>_xlfn.XLOOKUP(R1910,summary!C1:C36,summary!B1:B36)</f>
        <v>43448</v>
      </c>
      <c r="R1910" s="24" t="str">
        <f t="shared" si="476"/>
        <v>죽전1동</v>
      </c>
      <c r="S1910" s="24" t="str">
        <f>IF(J1910,Y1910,S1909)</f>
        <v>죽전23통</v>
      </c>
      <c r="T1910" s="24" t="str">
        <f>IF(J1910,P1911,T1909)</f>
        <v>(죽전동)</v>
      </c>
      <c r="U1910" s="24" t="str">
        <f t="shared" si="477"/>
        <v>죽전</v>
      </c>
      <c r="V1910" s="25">
        <f>IF(J1910,M1910,V1909)</f>
        <v>23</v>
      </c>
      <c r="W1910" s="25">
        <f t="shared" si="478"/>
        <v>7</v>
      </c>
      <c r="X1910" s="26"/>
      <c r="Y1910" s="7"/>
      <c r="Z1910" s="2" t="s">
        <v>110</v>
      </c>
      <c r="AA1910" s="2" t="s">
        <v>2192</v>
      </c>
      <c r="AB1910" s="5"/>
      <c r="AC1910" s="5"/>
      <c r="AD1910" s="5"/>
      <c r="AE1910" s="5"/>
      <c r="AF1910" s="5"/>
      <c r="AG1910" s="5"/>
    </row>
    <row r="1911" spans="1:33" ht="15.95" customHeight="1" x14ac:dyDescent="0.3">
      <c r="A1911" s="22" t="b">
        <f t="shared" si="467"/>
        <v>0</v>
      </c>
      <c r="B1911" s="22" t="b">
        <f t="shared" si="468"/>
        <v>0</v>
      </c>
      <c r="C1911" s="22" t="b">
        <f t="shared" si="469"/>
        <v>0</v>
      </c>
      <c r="D1911" s="22" t="b">
        <f t="shared" si="470"/>
        <v>0</v>
      </c>
      <c r="E1911" s="22" t="b">
        <f t="shared" si="471"/>
        <v>0</v>
      </c>
      <c r="F1911" s="22" t="b">
        <f t="shared" si="482"/>
        <v>0</v>
      </c>
      <c r="G1911" s="22" t="b">
        <f t="shared" si="481"/>
        <v>0</v>
      </c>
      <c r="H1911" s="22" t="b">
        <f t="shared" si="472"/>
        <v>0</v>
      </c>
      <c r="I1911" s="22" t="b">
        <f t="shared" si="479"/>
        <v>0</v>
      </c>
      <c r="J1911" s="22" t="b">
        <f t="shared" si="473"/>
        <v>0</v>
      </c>
      <c r="K1911" s="3" t="str">
        <f>IF(AND(J1911,RIGHT(Y1911)="통"),Y1911,"")</f>
        <v/>
      </c>
      <c r="L1911" s="3" t="str">
        <f t="shared" si="474"/>
        <v/>
      </c>
      <c r="M1911" s="3" t="str">
        <f t="shared" si="475"/>
        <v/>
      </c>
      <c r="N1911" s="64" t="str">
        <f t="shared" si="480"/>
        <v/>
      </c>
      <c r="O1911" s="3" t="str">
        <f>IF(I1911,IF(I1912,CONCATENATE(Y1911,O1912),Y1911),"")</f>
        <v/>
      </c>
      <c r="P1911" s="19" t="str">
        <f>IF(G1911,O1911,IF(D1911,Y1911,""))</f>
        <v/>
      </c>
      <c r="Q1911" s="23">
        <f>_xlfn.XLOOKUP(R1911,summary!C1:C36,summary!B1:B36)</f>
        <v>43448</v>
      </c>
      <c r="R1911" s="24" t="str">
        <f t="shared" si="476"/>
        <v>죽전1동</v>
      </c>
      <c r="S1911" s="24" t="str">
        <f>IF(J1911,Y1911,S1910)</f>
        <v>죽전23통</v>
      </c>
      <c r="T1911" s="24" t="str">
        <f>IF(J1911,P1912,T1910)</f>
        <v>(죽전동)</v>
      </c>
      <c r="U1911" s="24" t="str">
        <f t="shared" si="477"/>
        <v>죽전</v>
      </c>
      <c r="V1911" s="25">
        <f>IF(J1911,M1911,V1910)</f>
        <v>23</v>
      </c>
      <c r="W1911" s="25">
        <f t="shared" si="478"/>
        <v>8</v>
      </c>
      <c r="X1911" s="26"/>
      <c r="Y1911" s="7"/>
      <c r="Z1911" s="2" t="s">
        <v>112</v>
      </c>
      <c r="AA1911" s="2" t="s">
        <v>2193</v>
      </c>
      <c r="AB1911" s="5"/>
      <c r="AC1911" s="5"/>
      <c r="AD1911" s="5"/>
      <c r="AE1911" s="5"/>
      <c r="AF1911" s="5"/>
      <c r="AG1911" s="5"/>
    </row>
    <row r="1912" spans="1:33" ht="15.95" customHeight="1" x14ac:dyDescent="0.3">
      <c r="A1912" s="22" t="b">
        <f t="shared" si="467"/>
        <v>0</v>
      </c>
      <c r="B1912" s="22" t="b">
        <f t="shared" si="468"/>
        <v>0</v>
      </c>
      <c r="C1912" s="22" t="b">
        <f t="shared" si="469"/>
        <v>0</v>
      </c>
      <c r="D1912" s="22" t="b">
        <f t="shared" si="470"/>
        <v>0</v>
      </c>
      <c r="E1912" s="22" t="b">
        <f t="shared" si="471"/>
        <v>0</v>
      </c>
      <c r="F1912" s="22" t="b">
        <f t="shared" si="482"/>
        <v>0</v>
      </c>
      <c r="G1912" s="22" t="b">
        <f t="shared" si="481"/>
        <v>0</v>
      </c>
      <c r="H1912" s="22" t="b">
        <f t="shared" si="472"/>
        <v>0</v>
      </c>
      <c r="I1912" s="22" t="b">
        <f t="shared" si="479"/>
        <v>0</v>
      </c>
      <c r="J1912" s="22" t="b">
        <f t="shared" si="473"/>
        <v>0</v>
      </c>
      <c r="K1912" s="3" t="str">
        <f>IF(AND(J1912,RIGHT(Y1912)="통"),Y1912,"")</f>
        <v/>
      </c>
      <c r="L1912" s="3" t="str">
        <f t="shared" si="474"/>
        <v/>
      </c>
      <c r="M1912" s="3" t="str">
        <f t="shared" si="475"/>
        <v/>
      </c>
      <c r="N1912" s="64" t="str">
        <f t="shared" si="480"/>
        <v/>
      </c>
      <c r="O1912" s="3" t="str">
        <f>IF(I1912,IF(I1913,CONCATENATE(Y1912,O1913),Y1912),"")</f>
        <v/>
      </c>
      <c r="P1912" s="19" t="str">
        <f>IF(G1912,O1912,IF(D1912,Y1912,""))</f>
        <v/>
      </c>
      <c r="Q1912" s="23">
        <f>_xlfn.XLOOKUP(R1912,summary!C1:C36,summary!B1:B36)</f>
        <v>43448</v>
      </c>
      <c r="R1912" s="24" t="str">
        <f t="shared" si="476"/>
        <v>죽전1동</v>
      </c>
      <c r="S1912" s="24" t="str">
        <f>IF(J1912,Y1912,S1911)</f>
        <v>죽전23통</v>
      </c>
      <c r="T1912" s="24" t="str">
        <f>IF(J1912,P1913,T1911)</f>
        <v>(죽전동)</v>
      </c>
      <c r="U1912" s="24" t="str">
        <f t="shared" si="477"/>
        <v>죽전</v>
      </c>
      <c r="V1912" s="25">
        <f>IF(J1912,M1912,V1911)</f>
        <v>23</v>
      </c>
      <c r="W1912" s="25">
        <f t="shared" si="478"/>
        <v>9</v>
      </c>
      <c r="X1912" s="26"/>
      <c r="Y1912" s="7"/>
      <c r="Z1912" s="2" t="s">
        <v>114</v>
      </c>
      <c r="AA1912" s="2" t="s">
        <v>2194</v>
      </c>
      <c r="AB1912" s="5"/>
      <c r="AC1912" s="5"/>
      <c r="AD1912" s="5"/>
      <c r="AE1912" s="5"/>
      <c r="AF1912" s="5"/>
      <c r="AG1912" s="5"/>
    </row>
    <row r="1913" spans="1:33" ht="15.95" customHeight="1" x14ac:dyDescent="0.3">
      <c r="A1913" s="22" t="b">
        <f t="shared" si="467"/>
        <v>1</v>
      </c>
      <c r="B1913" s="22" t="b">
        <f t="shared" si="468"/>
        <v>0</v>
      </c>
      <c r="C1913" s="22" t="b">
        <f t="shared" si="469"/>
        <v>0</v>
      </c>
      <c r="D1913" s="22" t="b">
        <f t="shared" si="470"/>
        <v>0</v>
      </c>
      <c r="E1913" s="22" t="b">
        <f t="shared" si="471"/>
        <v>0</v>
      </c>
      <c r="F1913" s="22" t="b">
        <f t="shared" si="482"/>
        <v>0</v>
      </c>
      <c r="G1913" s="22" t="b">
        <f t="shared" si="481"/>
        <v>0</v>
      </c>
      <c r="H1913" s="22" t="b">
        <f t="shared" si="472"/>
        <v>0</v>
      </c>
      <c r="I1913" s="22" t="b">
        <f t="shared" si="479"/>
        <v>0</v>
      </c>
      <c r="J1913" s="22" t="b">
        <f t="shared" si="473"/>
        <v>1</v>
      </c>
      <c r="K1913" s="3" t="str">
        <f>IF(AND(J1913,RIGHT(Y1913)="통"),Y1913,"")</f>
        <v>죽전24통</v>
      </c>
      <c r="L1913" s="3" t="str">
        <f t="shared" si="474"/>
        <v>24</v>
      </c>
      <c r="M1913" s="22">
        <f t="shared" si="475"/>
        <v>24</v>
      </c>
      <c r="N1913" s="64" t="str">
        <f t="shared" si="480"/>
        <v>죽전</v>
      </c>
      <c r="O1913" s="3" t="str">
        <f>IF(I1913,IF(I1914,CONCATENATE(Y1913,O1914),Y1913),"")</f>
        <v/>
      </c>
      <c r="P1913" s="19" t="str">
        <f>IF(G1913,O1913,IF(D1913,Y1913,""))</f>
        <v/>
      </c>
      <c r="Q1913" s="23">
        <f>_xlfn.XLOOKUP(R1913,summary!C1:C36,summary!B1:B36)</f>
        <v>43448</v>
      </c>
      <c r="R1913" s="24" t="str">
        <f t="shared" si="476"/>
        <v>죽전1동</v>
      </c>
      <c r="S1913" s="24" t="str">
        <f>IF(J1913,Y1913,S1912)</f>
        <v>죽전24통</v>
      </c>
      <c r="T1913" s="24" t="str">
        <f>IF(J1913,P1914,T1912)</f>
        <v>(죽전동)</v>
      </c>
      <c r="U1913" s="24" t="str">
        <f t="shared" si="477"/>
        <v>죽전</v>
      </c>
      <c r="V1913" s="25">
        <f>IF(J1913,M1913,V1912)</f>
        <v>24</v>
      </c>
      <c r="W1913" s="25">
        <f t="shared" si="478"/>
        <v>1</v>
      </c>
      <c r="X1913" s="26"/>
      <c r="Y1913" s="2" t="s">
        <v>2195</v>
      </c>
      <c r="Z1913" s="2" t="s">
        <v>79</v>
      </c>
      <c r="AA1913" s="2" t="s">
        <v>2196</v>
      </c>
      <c r="AB1913" s="5"/>
      <c r="AC1913" s="5"/>
      <c r="AD1913" s="5"/>
      <c r="AE1913" s="5"/>
      <c r="AF1913" s="5"/>
      <c r="AG1913" s="5"/>
    </row>
    <row r="1914" spans="1:33" ht="15.95" customHeight="1" x14ac:dyDescent="0.3">
      <c r="A1914" s="22" t="b">
        <f t="shared" si="467"/>
        <v>1</v>
      </c>
      <c r="B1914" s="22" t="b">
        <f t="shared" si="468"/>
        <v>1</v>
      </c>
      <c r="C1914" s="22" t="b">
        <f t="shared" si="469"/>
        <v>1</v>
      </c>
      <c r="D1914" s="22" t="b">
        <f t="shared" si="470"/>
        <v>1</v>
      </c>
      <c r="E1914" s="22" t="b">
        <f t="shared" si="471"/>
        <v>1</v>
      </c>
      <c r="F1914" s="22" t="b">
        <f t="shared" si="482"/>
        <v>0</v>
      </c>
      <c r="G1914" s="22" t="b">
        <f t="shared" si="481"/>
        <v>0</v>
      </c>
      <c r="H1914" s="22" t="b">
        <f t="shared" si="472"/>
        <v>0</v>
      </c>
      <c r="I1914" s="22" t="b">
        <f t="shared" si="479"/>
        <v>0</v>
      </c>
      <c r="J1914" s="22" t="b">
        <f t="shared" si="473"/>
        <v>0</v>
      </c>
      <c r="K1914" s="3" t="str">
        <f>IF(AND(J1914,RIGHT(Y1914)="통"),Y1914,"")</f>
        <v/>
      </c>
      <c r="L1914" s="3" t="str">
        <f t="shared" si="474"/>
        <v/>
      </c>
      <c r="M1914" s="3" t="str">
        <f t="shared" si="475"/>
        <v/>
      </c>
      <c r="N1914" s="64" t="str">
        <f t="shared" si="480"/>
        <v/>
      </c>
      <c r="O1914" s="3" t="str">
        <f>IF(I1914,IF(I1915,CONCATENATE(Y1914,O1915),Y1914),"")</f>
        <v/>
      </c>
      <c r="P1914" s="19" t="str">
        <f>IF(G1914,O1914,IF(D1914,Y1914,""))</f>
        <v>(죽전동)</v>
      </c>
      <c r="Q1914" s="23">
        <f>_xlfn.XLOOKUP(R1914,summary!C1:C36,summary!B1:B36)</f>
        <v>43448</v>
      </c>
      <c r="R1914" s="24" t="str">
        <f t="shared" si="476"/>
        <v>죽전1동</v>
      </c>
      <c r="S1914" s="24" t="str">
        <f>IF(J1914,Y1914,S1913)</f>
        <v>죽전24통</v>
      </c>
      <c r="T1914" s="24" t="str">
        <f>IF(J1914,P1915,T1913)</f>
        <v>(죽전동)</v>
      </c>
      <c r="U1914" s="24" t="str">
        <f t="shared" si="477"/>
        <v>죽전</v>
      </c>
      <c r="V1914" s="25">
        <f>IF(J1914,M1914,V1913)</f>
        <v>24</v>
      </c>
      <c r="W1914" s="25">
        <f t="shared" si="478"/>
        <v>2</v>
      </c>
      <c r="X1914" s="26"/>
      <c r="Y1914" s="2" t="s">
        <v>1992</v>
      </c>
      <c r="Z1914" s="2" t="s">
        <v>81</v>
      </c>
      <c r="AA1914" s="2" t="s">
        <v>2197</v>
      </c>
      <c r="AB1914" s="5"/>
      <c r="AC1914" s="5"/>
      <c r="AD1914" s="5"/>
      <c r="AE1914" s="5"/>
      <c r="AF1914" s="5"/>
      <c r="AG1914" s="5"/>
    </row>
    <row r="1915" spans="1:33" ht="15.95" customHeight="1" x14ac:dyDescent="0.3">
      <c r="A1915" s="22" t="b">
        <f t="shared" si="467"/>
        <v>0</v>
      </c>
      <c r="B1915" s="22" t="b">
        <f t="shared" si="468"/>
        <v>0</v>
      </c>
      <c r="C1915" s="22" t="b">
        <f t="shared" si="469"/>
        <v>0</v>
      </c>
      <c r="D1915" s="22" t="b">
        <f t="shared" si="470"/>
        <v>0</v>
      </c>
      <c r="E1915" s="22" t="b">
        <f t="shared" si="471"/>
        <v>0</v>
      </c>
      <c r="F1915" s="22" t="b">
        <f t="shared" si="482"/>
        <v>0</v>
      </c>
      <c r="G1915" s="22" t="b">
        <f t="shared" si="481"/>
        <v>0</v>
      </c>
      <c r="H1915" s="22" t="b">
        <f t="shared" si="472"/>
        <v>0</v>
      </c>
      <c r="I1915" s="22" t="b">
        <f t="shared" si="479"/>
        <v>0</v>
      </c>
      <c r="J1915" s="22" t="b">
        <f t="shared" si="473"/>
        <v>0</v>
      </c>
      <c r="K1915" s="3" t="str">
        <f>IF(AND(J1915,RIGHT(Y1915)="통"),Y1915,"")</f>
        <v/>
      </c>
      <c r="L1915" s="3" t="str">
        <f t="shared" si="474"/>
        <v/>
      </c>
      <c r="M1915" s="3" t="str">
        <f t="shared" si="475"/>
        <v/>
      </c>
      <c r="N1915" s="64" t="str">
        <f t="shared" si="480"/>
        <v/>
      </c>
      <c r="O1915" s="3" t="str">
        <f>IF(I1915,IF(I1916,CONCATENATE(Y1915,O1916),Y1915),"")</f>
        <v/>
      </c>
      <c r="P1915" s="19" t="str">
        <f>IF(G1915,O1915,IF(D1915,Y1915,""))</f>
        <v/>
      </c>
      <c r="Q1915" s="23">
        <f>_xlfn.XLOOKUP(R1915,summary!C1:C36,summary!B1:B36)</f>
        <v>43448</v>
      </c>
      <c r="R1915" s="24" t="str">
        <f t="shared" si="476"/>
        <v>죽전1동</v>
      </c>
      <c r="S1915" s="24" t="str">
        <f>IF(J1915,Y1915,S1914)</f>
        <v>죽전24통</v>
      </c>
      <c r="T1915" s="24" t="str">
        <f>IF(J1915,P1916,T1914)</f>
        <v>(죽전동)</v>
      </c>
      <c r="U1915" s="24" t="str">
        <f t="shared" si="477"/>
        <v>죽전</v>
      </c>
      <c r="V1915" s="25">
        <f>IF(J1915,M1915,V1914)</f>
        <v>24</v>
      </c>
      <c r="W1915" s="25">
        <f t="shared" si="478"/>
        <v>3</v>
      </c>
      <c r="X1915" s="26"/>
      <c r="Y1915" s="7"/>
      <c r="Z1915" s="2" t="s">
        <v>83</v>
      </c>
      <c r="AA1915" s="2" t="s">
        <v>2198</v>
      </c>
      <c r="AB1915" s="5"/>
      <c r="AC1915" s="5"/>
      <c r="AD1915" s="5"/>
      <c r="AE1915" s="5"/>
      <c r="AF1915" s="5"/>
      <c r="AG1915" s="5"/>
    </row>
    <row r="1916" spans="1:33" ht="15.95" customHeight="1" x14ac:dyDescent="0.3">
      <c r="A1916" s="22" t="b">
        <f t="shared" si="467"/>
        <v>0</v>
      </c>
      <c r="B1916" s="22" t="b">
        <f t="shared" si="468"/>
        <v>0</v>
      </c>
      <c r="C1916" s="22" t="b">
        <f t="shared" si="469"/>
        <v>0</v>
      </c>
      <c r="D1916" s="22" t="b">
        <f t="shared" si="470"/>
        <v>0</v>
      </c>
      <c r="E1916" s="22" t="b">
        <f t="shared" si="471"/>
        <v>0</v>
      </c>
      <c r="F1916" s="22" t="b">
        <f t="shared" si="482"/>
        <v>0</v>
      </c>
      <c r="G1916" s="22" t="b">
        <f t="shared" si="481"/>
        <v>0</v>
      </c>
      <c r="H1916" s="22" t="b">
        <f t="shared" si="472"/>
        <v>0</v>
      </c>
      <c r="I1916" s="22" t="b">
        <f t="shared" si="479"/>
        <v>0</v>
      </c>
      <c r="J1916" s="22" t="b">
        <f t="shared" si="473"/>
        <v>0</v>
      </c>
      <c r="K1916" s="3" t="str">
        <f>IF(AND(J1916,RIGHT(Y1916)="통"),Y1916,"")</f>
        <v/>
      </c>
      <c r="L1916" s="3" t="str">
        <f t="shared" si="474"/>
        <v/>
      </c>
      <c r="M1916" s="3" t="str">
        <f t="shared" si="475"/>
        <v/>
      </c>
      <c r="N1916" s="64" t="str">
        <f t="shared" si="480"/>
        <v/>
      </c>
      <c r="O1916" s="3" t="str">
        <f>IF(I1916,IF(I1917,CONCATENATE(Y1916,O1917),Y1916),"")</f>
        <v/>
      </c>
      <c r="P1916" s="19" t="str">
        <f>IF(G1916,O1916,IF(D1916,Y1916,""))</f>
        <v/>
      </c>
      <c r="Q1916" s="23">
        <f>_xlfn.XLOOKUP(R1916,summary!C1:C36,summary!B1:B36)</f>
        <v>43448</v>
      </c>
      <c r="R1916" s="24" t="str">
        <f t="shared" si="476"/>
        <v>죽전1동</v>
      </c>
      <c r="S1916" s="24" t="str">
        <f>IF(J1916,Y1916,S1915)</f>
        <v>죽전24통</v>
      </c>
      <c r="T1916" s="24" t="str">
        <f>IF(J1916,P1917,T1915)</f>
        <v>(죽전동)</v>
      </c>
      <c r="U1916" s="24" t="str">
        <f t="shared" si="477"/>
        <v>죽전</v>
      </c>
      <c r="V1916" s="25">
        <f>IF(J1916,M1916,V1915)</f>
        <v>24</v>
      </c>
      <c r="W1916" s="25">
        <f t="shared" si="478"/>
        <v>4</v>
      </c>
      <c r="X1916" s="26"/>
      <c r="Y1916" s="7"/>
      <c r="Z1916" s="2" t="s">
        <v>90</v>
      </c>
      <c r="AA1916" s="2" t="s">
        <v>2199</v>
      </c>
      <c r="AB1916" s="5"/>
      <c r="AC1916" s="5"/>
      <c r="AD1916" s="5"/>
      <c r="AE1916" s="5"/>
      <c r="AF1916" s="5"/>
      <c r="AG1916" s="5"/>
    </row>
    <row r="1917" spans="1:33" ht="15.95" customHeight="1" x14ac:dyDescent="0.3">
      <c r="A1917" s="22" t="b">
        <f t="shared" si="467"/>
        <v>0</v>
      </c>
      <c r="B1917" s="22" t="b">
        <f t="shared" si="468"/>
        <v>0</v>
      </c>
      <c r="C1917" s="22" t="b">
        <f t="shared" si="469"/>
        <v>0</v>
      </c>
      <c r="D1917" s="22" t="b">
        <f t="shared" si="470"/>
        <v>0</v>
      </c>
      <c r="E1917" s="22" t="b">
        <f t="shared" si="471"/>
        <v>0</v>
      </c>
      <c r="F1917" s="22" t="b">
        <f t="shared" si="482"/>
        <v>0</v>
      </c>
      <c r="G1917" s="22" t="b">
        <f t="shared" si="481"/>
        <v>0</v>
      </c>
      <c r="H1917" s="22" t="b">
        <f t="shared" si="472"/>
        <v>0</v>
      </c>
      <c r="I1917" s="22" t="b">
        <f t="shared" si="479"/>
        <v>0</v>
      </c>
      <c r="J1917" s="22" t="b">
        <f t="shared" si="473"/>
        <v>0</v>
      </c>
      <c r="K1917" s="3" t="str">
        <f>IF(AND(J1917,RIGHT(Y1917)="통"),Y1917,"")</f>
        <v/>
      </c>
      <c r="L1917" s="3" t="str">
        <f t="shared" si="474"/>
        <v/>
      </c>
      <c r="M1917" s="3" t="str">
        <f t="shared" si="475"/>
        <v/>
      </c>
      <c r="N1917" s="64" t="str">
        <f t="shared" si="480"/>
        <v/>
      </c>
      <c r="O1917" s="3" t="str">
        <f>IF(I1917,IF(I1918,CONCATENATE(Y1917,O1918),Y1917),"")</f>
        <v/>
      </c>
      <c r="P1917" s="19" t="str">
        <f>IF(G1917,O1917,IF(D1917,Y1917,""))</f>
        <v/>
      </c>
      <c r="Q1917" s="23">
        <f>_xlfn.XLOOKUP(R1917,summary!C1:C36,summary!B1:B36)</f>
        <v>43448</v>
      </c>
      <c r="R1917" s="24" t="str">
        <f t="shared" si="476"/>
        <v>죽전1동</v>
      </c>
      <c r="S1917" s="24" t="str">
        <f>IF(J1917,Y1917,S1916)</f>
        <v>죽전24통</v>
      </c>
      <c r="T1917" s="24" t="str">
        <f>IF(J1917,P1918,T1916)</f>
        <v>(죽전동)</v>
      </c>
      <c r="U1917" s="24" t="str">
        <f t="shared" si="477"/>
        <v>죽전</v>
      </c>
      <c r="V1917" s="25">
        <f>IF(J1917,M1917,V1916)</f>
        <v>24</v>
      </c>
      <c r="W1917" s="25">
        <f t="shared" si="478"/>
        <v>5</v>
      </c>
      <c r="X1917" s="26"/>
      <c r="Y1917" s="7"/>
      <c r="Z1917" s="2" t="s">
        <v>106</v>
      </c>
      <c r="AA1917" s="2" t="s">
        <v>2200</v>
      </c>
      <c r="AB1917" s="5"/>
      <c r="AC1917" s="5"/>
      <c r="AD1917" s="5"/>
      <c r="AE1917" s="5"/>
      <c r="AF1917" s="5"/>
      <c r="AG1917" s="5"/>
    </row>
    <row r="1918" spans="1:33" ht="15.95" customHeight="1" x14ac:dyDescent="0.3">
      <c r="A1918" s="22" t="b">
        <f t="shared" si="467"/>
        <v>0</v>
      </c>
      <c r="B1918" s="22" t="b">
        <f t="shared" si="468"/>
        <v>0</v>
      </c>
      <c r="C1918" s="22" t="b">
        <f t="shared" si="469"/>
        <v>0</v>
      </c>
      <c r="D1918" s="22" t="b">
        <f t="shared" si="470"/>
        <v>0</v>
      </c>
      <c r="E1918" s="22" t="b">
        <f t="shared" si="471"/>
        <v>0</v>
      </c>
      <c r="F1918" s="22" t="b">
        <f t="shared" si="482"/>
        <v>0</v>
      </c>
      <c r="G1918" s="22" t="b">
        <f t="shared" si="481"/>
        <v>0</v>
      </c>
      <c r="H1918" s="22" t="b">
        <f t="shared" si="472"/>
        <v>0</v>
      </c>
      <c r="I1918" s="22" t="b">
        <f t="shared" si="479"/>
        <v>0</v>
      </c>
      <c r="J1918" s="22" t="b">
        <f t="shared" si="473"/>
        <v>0</v>
      </c>
      <c r="K1918" s="3" t="str">
        <f>IF(AND(J1918,RIGHT(Y1918)="통"),Y1918,"")</f>
        <v/>
      </c>
      <c r="L1918" s="3" t="str">
        <f t="shared" si="474"/>
        <v/>
      </c>
      <c r="M1918" s="3" t="str">
        <f t="shared" si="475"/>
        <v/>
      </c>
      <c r="N1918" s="64" t="str">
        <f t="shared" si="480"/>
        <v/>
      </c>
      <c r="O1918" s="3" t="str">
        <f>IF(I1918,IF(I1919,CONCATENATE(Y1918,O1919),Y1918),"")</f>
        <v/>
      </c>
      <c r="P1918" s="19" t="str">
        <f>IF(G1918,O1918,IF(D1918,Y1918,""))</f>
        <v/>
      </c>
      <c r="Q1918" s="23">
        <f>_xlfn.XLOOKUP(R1918,summary!C1:C36,summary!B1:B36)</f>
        <v>43448</v>
      </c>
      <c r="R1918" s="24" t="str">
        <f t="shared" si="476"/>
        <v>죽전1동</v>
      </c>
      <c r="S1918" s="24" t="str">
        <f>IF(J1918,Y1918,S1917)</f>
        <v>죽전24통</v>
      </c>
      <c r="T1918" s="24" t="str">
        <f>IF(J1918,P1919,T1917)</f>
        <v>(죽전동)</v>
      </c>
      <c r="U1918" s="24" t="str">
        <f t="shared" si="477"/>
        <v>죽전</v>
      </c>
      <c r="V1918" s="25">
        <f>IF(J1918,M1918,V1917)</f>
        <v>24</v>
      </c>
      <c r="W1918" s="25">
        <f t="shared" si="478"/>
        <v>6</v>
      </c>
      <c r="X1918" s="26"/>
      <c r="Y1918" s="7"/>
      <c r="Z1918" s="2" t="s">
        <v>108</v>
      </c>
      <c r="AA1918" s="2" t="s">
        <v>2201</v>
      </c>
      <c r="AB1918" s="5"/>
      <c r="AC1918" s="5"/>
      <c r="AD1918" s="5"/>
      <c r="AE1918" s="5"/>
      <c r="AF1918" s="5"/>
      <c r="AG1918" s="5"/>
    </row>
    <row r="1919" spans="1:33" ht="15.95" customHeight="1" x14ac:dyDescent="0.3">
      <c r="A1919" s="22" t="b">
        <f t="shared" si="467"/>
        <v>0</v>
      </c>
      <c r="B1919" s="22" t="b">
        <f t="shared" si="468"/>
        <v>0</v>
      </c>
      <c r="C1919" s="22" t="b">
        <f t="shared" si="469"/>
        <v>0</v>
      </c>
      <c r="D1919" s="22" t="b">
        <f t="shared" si="470"/>
        <v>0</v>
      </c>
      <c r="E1919" s="22" t="b">
        <f t="shared" si="471"/>
        <v>0</v>
      </c>
      <c r="F1919" s="22" t="b">
        <f t="shared" si="482"/>
        <v>0</v>
      </c>
      <c r="G1919" s="22" t="b">
        <f t="shared" si="481"/>
        <v>0</v>
      </c>
      <c r="H1919" s="22" t="b">
        <f t="shared" si="472"/>
        <v>0</v>
      </c>
      <c r="I1919" s="22" t="b">
        <f t="shared" si="479"/>
        <v>0</v>
      </c>
      <c r="J1919" s="22" t="b">
        <f t="shared" si="473"/>
        <v>0</v>
      </c>
      <c r="K1919" s="3" t="str">
        <f>IF(AND(J1919,RIGHT(Y1919)="통"),Y1919,"")</f>
        <v/>
      </c>
      <c r="L1919" s="3" t="str">
        <f t="shared" si="474"/>
        <v/>
      </c>
      <c r="M1919" s="3" t="str">
        <f t="shared" si="475"/>
        <v/>
      </c>
      <c r="N1919" s="64" t="str">
        <f t="shared" si="480"/>
        <v/>
      </c>
      <c r="O1919" s="3" t="str">
        <f>IF(I1919,IF(I1920,CONCATENATE(Y1919,O1920),Y1919),"")</f>
        <v/>
      </c>
      <c r="P1919" s="19" t="str">
        <f>IF(G1919,O1919,IF(D1919,Y1919,""))</f>
        <v/>
      </c>
      <c r="Q1919" s="23">
        <f>_xlfn.XLOOKUP(R1919,summary!C1:C36,summary!B1:B36)</f>
        <v>43448</v>
      </c>
      <c r="R1919" s="24" t="str">
        <f t="shared" si="476"/>
        <v>죽전1동</v>
      </c>
      <c r="S1919" s="24" t="str">
        <f>IF(J1919,Y1919,S1918)</f>
        <v>죽전24통</v>
      </c>
      <c r="T1919" s="24" t="str">
        <f>IF(J1919,P1920,T1918)</f>
        <v>(죽전동)</v>
      </c>
      <c r="U1919" s="24" t="str">
        <f t="shared" si="477"/>
        <v>죽전</v>
      </c>
      <c r="V1919" s="25">
        <f>IF(J1919,M1919,V1918)</f>
        <v>24</v>
      </c>
      <c r="W1919" s="25">
        <f t="shared" si="478"/>
        <v>7</v>
      </c>
      <c r="X1919" s="26"/>
      <c r="Y1919" s="7"/>
      <c r="Z1919" s="2" t="s">
        <v>110</v>
      </c>
      <c r="AA1919" s="2" t="s">
        <v>2202</v>
      </c>
      <c r="AB1919" s="5"/>
      <c r="AC1919" s="5"/>
      <c r="AD1919" s="5"/>
      <c r="AE1919" s="5"/>
      <c r="AF1919" s="5"/>
      <c r="AG1919" s="5"/>
    </row>
    <row r="1920" spans="1:33" ht="15.95" customHeight="1" x14ac:dyDescent="0.3">
      <c r="A1920" s="22" t="b">
        <f t="shared" si="467"/>
        <v>0</v>
      </c>
      <c r="B1920" s="22" t="b">
        <f t="shared" si="468"/>
        <v>0</v>
      </c>
      <c r="C1920" s="22" t="b">
        <f t="shared" si="469"/>
        <v>0</v>
      </c>
      <c r="D1920" s="22" t="b">
        <f t="shared" si="470"/>
        <v>0</v>
      </c>
      <c r="E1920" s="22" t="b">
        <f t="shared" si="471"/>
        <v>0</v>
      </c>
      <c r="F1920" s="22" t="b">
        <f t="shared" si="482"/>
        <v>0</v>
      </c>
      <c r="G1920" s="22" t="b">
        <f t="shared" si="481"/>
        <v>0</v>
      </c>
      <c r="H1920" s="22" t="b">
        <f t="shared" si="472"/>
        <v>0</v>
      </c>
      <c r="I1920" s="22" t="b">
        <f t="shared" si="479"/>
        <v>0</v>
      </c>
      <c r="J1920" s="22" t="b">
        <f t="shared" si="473"/>
        <v>0</v>
      </c>
      <c r="K1920" s="3" t="str">
        <f>IF(AND(J1920,RIGHT(Y1920)="통"),Y1920,"")</f>
        <v/>
      </c>
      <c r="L1920" s="3" t="str">
        <f t="shared" si="474"/>
        <v/>
      </c>
      <c r="M1920" s="3" t="str">
        <f t="shared" si="475"/>
        <v/>
      </c>
      <c r="N1920" s="64" t="str">
        <f t="shared" si="480"/>
        <v/>
      </c>
      <c r="O1920" s="3" t="str">
        <f>IF(I1920,IF(I1921,CONCATENATE(Y1920,O1921),Y1920),"")</f>
        <v/>
      </c>
      <c r="P1920" s="19" t="str">
        <f>IF(G1920,O1920,IF(D1920,Y1920,""))</f>
        <v/>
      </c>
      <c r="Q1920" s="23">
        <f>_xlfn.XLOOKUP(R1920,summary!C1:C36,summary!B1:B36)</f>
        <v>43448</v>
      </c>
      <c r="R1920" s="24" t="str">
        <f t="shared" si="476"/>
        <v>죽전1동</v>
      </c>
      <c r="S1920" s="24" t="str">
        <f>IF(J1920,Y1920,S1919)</f>
        <v>죽전24통</v>
      </c>
      <c r="T1920" s="24" t="str">
        <f>IF(J1920,P1921,T1919)</f>
        <v>(죽전동)</v>
      </c>
      <c r="U1920" s="24" t="str">
        <f t="shared" si="477"/>
        <v>죽전</v>
      </c>
      <c r="V1920" s="25">
        <f>IF(J1920,M1920,V1919)</f>
        <v>24</v>
      </c>
      <c r="W1920" s="25">
        <f t="shared" si="478"/>
        <v>8</v>
      </c>
      <c r="X1920" s="26"/>
      <c r="Y1920" s="7"/>
      <c r="Z1920" s="2" t="s">
        <v>112</v>
      </c>
      <c r="AA1920" s="2" t="s">
        <v>2203</v>
      </c>
      <c r="AB1920" s="5"/>
      <c r="AC1920" s="5"/>
      <c r="AD1920" s="5"/>
      <c r="AE1920" s="5"/>
      <c r="AF1920" s="5"/>
      <c r="AG1920" s="5"/>
    </row>
    <row r="1921" spans="1:33" ht="15.95" customHeight="1" x14ac:dyDescent="0.3">
      <c r="A1921" s="22" t="b">
        <f t="shared" si="467"/>
        <v>0</v>
      </c>
      <c r="B1921" s="22" t="b">
        <f t="shared" si="468"/>
        <v>0</v>
      </c>
      <c r="C1921" s="22" t="b">
        <f t="shared" si="469"/>
        <v>0</v>
      </c>
      <c r="D1921" s="22" t="b">
        <f t="shared" si="470"/>
        <v>0</v>
      </c>
      <c r="E1921" s="22" t="b">
        <f t="shared" si="471"/>
        <v>0</v>
      </c>
      <c r="F1921" s="22" t="b">
        <f t="shared" si="482"/>
        <v>0</v>
      </c>
      <c r="G1921" s="22" t="b">
        <f t="shared" si="481"/>
        <v>0</v>
      </c>
      <c r="H1921" s="22" t="b">
        <f t="shared" si="472"/>
        <v>0</v>
      </c>
      <c r="I1921" s="22" t="b">
        <f t="shared" si="479"/>
        <v>0</v>
      </c>
      <c r="J1921" s="22" t="b">
        <f t="shared" si="473"/>
        <v>0</v>
      </c>
      <c r="K1921" s="3" t="str">
        <f>IF(AND(J1921,RIGHT(Y1921)="통"),Y1921,"")</f>
        <v/>
      </c>
      <c r="L1921" s="3" t="str">
        <f t="shared" si="474"/>
        <v/>
      </c>
      <c r="M1921" s="3" t="str">
        <f t="shared" si="475"/>
        <v/>
      </c>
      <c r="N1921" s="64" t="str">
        <f t="shared" si="480"/>
        <v/>
      </c>
      <c r="O1921" s="3" t="str">
        <f>IF(I1921,IF(I1922,CONCATENATE(Y1921,O1922),Y1921),"")</f>
        <v/>
      </c>
      <c r="P1921" s="19" t="str">
        <f>IF(G1921,O1921,IF(D1921,Y1921,""))</f>
        <v/>
      </c>
      <c r="Q1921" s="23">
        <f>_xlfn.XLOOKUP(R1921,summary!C1:C36,summary!B1:B36)</f>
        <v>43448</v>
      </c>
      <c r="R1921" s="24" t="str">
        <f t="shared" si="476"/>
        <v>죽전1동</v>
      </c>
      <c r="S1921" s="24" t="str">
        <f>IF(J1921,Y1921,S1920)</f>
        <v>죽전24통</v>
      </c>
      <c r="T1921" s="24" t="str">
        <f>IF(J1921,P1922,T1920)</f>
        <v>(죽전동)</v>
      </c>
      <c r="U1921" s="24" t="str">
        <f t="shared" si="477"/>
        <v>죽전</v>
      </c>
      <c r="V1921" s="25">
        <f>IF(J1921,M1921,V1920)</f>
        <v>24</v>
      </c>
      <c r="W1921" s="25">
        <f t="shared" si="478"/>
        <v>9</v>
      </c>
      <c r="X1921" s="26"/>
      <c r="Y1921" s="7"/>
      <c r="Z1921" s="2" t="s">
        <v>114</v>
      </c>
      <c r="AA1921" s="2" t="s">
        <v>2204</v>
      </c>
      <c r="AB1921" s="5"/>
      <c r="AC1921" s="5"/>
      <c r="AD1921" s="5"/>
      <c r="AE1921" s="5"/>
      <c r="AF1921" s="5"/>
      <c r="AG1921" s="5"/>
    </row>
    <row r="1922" spans="1:33" ht="15.95" customHeight="1" x14ac:dyDescent="0.3">
      <c r="A1922" s="22" t="b">
        <f t="shared" ref="A1922:A1985" si="483">LEN(Y1922)&gt;0</f>
        <v>0</v>
      </c>
      <c r="B1922" s="22" t="b">
        <f t="shared" ref="B1922:B1985" si="484">LEFT(Y1922)="("</f>
        <v>0</v>
      </c>
      <c r="C1922" s="22" t="b">
        <f t="shared" ref="C1922:C1985" si="485">RIGHT(Y1922)=")"</f>
        <v>0</v>
      </c>
      <c r="D1922" s="22" t="b">
        <f t="shared" ref="D1922:D1985" si="486">AND(B1922,C1922)</f>
        <v>0</v>
      </c>
      <c r="E1922" s="22" t="b">
        <f t="shared" ref="E1922:E1985" si="487">OR(B1922,C1922)</f>
        <v>0</v>
      </c>
      <c r="F1922" s="22" t="b">
        <f t="shared" si="482"/>
        <v>0</v>
      </c>
      <c r="G1922" s="22" t="b">
        <f t="shared" si="481"/>
        <v>0</v>
      </c>
      <c r="H1922" s="22" t="b">
        <f t="shared" ref="H1922:H1985" si="488">AND(C1922,$F1922)</f>
        <v>0</v>
      </c>
      <c r="I1922" s="22" t="b">
        <f t="shared" si="479"/>
        <v>0</v>
      </c>
      <c r="J1922" s="22" t="b">
        <f t="shared" ref="J1922:J1985" si="489">AND(A1922,NOT(B1922),NOT(I1922))</f>
        <v>0</v>
      </c>
      <c r="K1922" s="3" t="str">
        <f>IF(AND(J1922,RIGHT(Y1922)="통"),Y1922,"")</f>
        <v/>
      </c>
      <c r="L1922" s="3" t="str">
        <f t="shared" ref="L1922:L1985" si="490">RIGHT(SUBSTITUTE(K1922,"통",""),2)</f>
        <v/>
      </c>
      <c r="M1922" s="3" t="str">
        <f t="shared" ref="M1922:M1985" si="491">IF(LEN(L1922)=0,"",IF(CODE(L1922)&lt;60,VALUE(L1922),VALUE(RIGHT(L1922))))</f>
        <v/>
      </c>
      <c r="N1922" s="64" t="str">
        <f t="shared" si="480"/>
        <v/>
      </c>
      <c r="O1922" s="3" t="str">
        <f>IF(I1922,IF(I1923,CONCATENATE(Y1922,O1923),Y1922),"")</f>
        <v/>
      </c>
      <c r="P1922" s="19" t="str">
        <f>IF(G1922,O1922,IF(D1922,Y1922,""))</f>
        <v/>
      </c>
      <c r="Q1922" s="23">
        <f>_xlfn.XLOOKUP(R1922,summary!C1:C36,summary!B1:B36)</f>
        <v>43448</v>
      </c>
      <c r="R1922" s="24" t="str">
        <f t="shared" ref="R1922:R1985" si="492">IF($X1922="",R1921,$X1922)</f>
        <v>죽전1동</v>
      </c>
      <c r="S1922" s="24" t="str">
        <f>IF(J1922,Y1922,S1921)</f>
        <v>죽전24통</v>
      </c>
      <c r="T1922" s="24" t="str">
        <f>IF(J1922,P1923,T1921)</f>
        <v>(죽전동)</v>
      </c>
      <c r="U1922" s="24" t="str">
        <f t="shared" ref="U1922:U1985" si="493">IF($J1922,N1922,U1921)</f>
        <v>죽전</v>
      </c>
      <c r="V1922" s="25">
        <f>IF(J1922,M1922,V1921)</f>
        <v>24</v>
      </c>
      <c r="W1922" s="24" t="str">
        <f t="shared" ref="W1922:W1985" si="494">IF(ISBLANK(Z1922),"",IF(LEN(TRIM(Z1922))&lt;4,VALUE(SUBSTITUTE(TRIM(Z1922),"반","")),""))</f>
        <v/>
      </c>
      <c r="X1922" s="26"/>
      <c r="Y1922" s="7"/>
      <c r="Z1922" s="7"/>
      <c r="AA1922" s="7"/>
      <c r="AB1922" s="5"/>
      <c r="AC1922" s="5"/>
      <c r="AD1922" s="5"/>
      <c r="AE1922" s="5"/>
      <c r="AF1922" s="5"/>
      <c r="AG1922" s="5"/>
    </row>
    <row r="1923" spans="1:33" ht="15.95" customHeight="1" x14ac:dyDescent="0.3">
      <c r="A1923" s="22" t="b">
        <f t="shared" si="483"/>
        <v>0</v>
      </c>
      <c r="B1923" s="22" t="b">
        <f t="shared" si="484"/>
        <v>0</v>
      </c>
      <c r="C1923" s="22" t="b">
        <f t="shared" si="485"/>
        <v>0</v>
      </c>
      <c r="D1923" s="22" t="b">
        <f t="shared" si="486"/>
        <v>0</v>
      </c>
      <c r="E1923" s="22" t="b">
        <f t="shared" si="487"/>
        <v>0</v>
      </c>
      <c r="F1923" s="22" t="b">
        <f t="shared" si="482"/>
        <v>0</v>
      </c>
      <c r="G1923" s="22" t="b">
        <f t="shared" si="481"/>
        <v>0</v>
      </c>
      <c r="H1923" s="22" t="b">
        <f t="shared" si="488"/>
        <v>0</v>
      </c>
      <c r="I1923" s="22" t="b">
        <f t="shared" ref="I1923:I1986" si="495">IF(G1923,G1923,IF(H1922,FALSE,I1922))</f>
        <v>0</v>
      </c>
      <c r="J1923" s="22" t="b">
        <f t="shared" si="489"/>
        <v>0</v>
      </c>
      <c r="K1923" s="3" t="str">
        <f>IF(AND(J1923,RIGHT(Y1923)="통"),Y1923,"")</f>
        <v/>
      </c>
      <c r="L1923" s="3" t="str">
        <f t="shared" si="490"/>
        <v/>
      </c>
      <c r="M1923" s="3" t="str">
        <f t="shared" si="491"/>
        <v/>
      </c>
      <c r="N1923" s="64" t="str">
        <f t="shared" ref="N1923:N1986" si="496">SUBSTITUTE(K1923,_xlfn.CONCAT(M1923,"통"),"")</f>
        <v/>
      </c>
      <c r="O1923" s="3" t="str">
        <f>IF(I1923,IF(I1924,CONCATENATE(Y1923,O1924),Y1923),"")</f>
        <v/>
      </c>
      <c r="P1923" s="19" t="str">
        <f>IF(G1923,O1923,IF(D1923,Y1923,""))</f>
        <v/>
      </c>
      <c r="Q1923" s="23">
        <f>_xlfn.XLOOKUP(R1923,summary!C1:C36,summary!B1:B36)</f>
        <v>43448</v>
      </c>
      <c r="R1923" s="24" t="str">
        <f t="shared" si="492"/>
        <v>죽전1동</v>
      </c>
      <c r="S1923" s="24" t="str">
        <f>IF(J1923,Y1923,S1922)</f>
        <v>죽전24통</v>
      </c>
      <c r="T1923" s="24" t="str">
        <f>IF(J1923,P1924,T1922)</f>
        <v>(죽전동)</v>
      </c>
      <c r="U1923" s="24" t="str">
        <f t="shared" si="493"/>
        <v>죽전</v>
      </c>
      <c r="V1923" s="25">
        <f>IF(J1923,M1923,V1922)</f>
        <v>24</v>
      </c>
      <c r="W1923" s="24" t="str">
        <f t="shared" si="494"/>
        <v/>
      </c>
      <c r="X1923" s="26"/>
      <c r="Y1923" s="7"/>
      <c r="Z1923" s="7"/>
      <c r="AA1923" s="7"/>
      <c r="AB1923" s="5"/>
      <c r="AC1923" s="5"/>
      <c r="AD1923" s="5"/>
      <c r="AE1923" s="5"/>
      <c r="AF1923" s="5"/>
      <c r="AG1923" s="5"/>
    </row>
    <row r="1924" spans="1:33" ht="15.95" customHeight="1" x14ac:dyDescent="0.3">
      <c r="A1924" s="22" t="b">
        <f t="shared" si="483"/>
        <v>0</v>
      </c>
      <c r="B1924" s="22" t="b">
        <f t="shared" si="484"/>
        <v>0</v>
      </c>
      <c r="C1924" s="22" t="b">
        <f t="shared" si="485"/>
        <v>0</v>
      </c>
      <c r="D1924" s="22" t="b">
        <f t="shared" si="486"/>
        <v>0</v>
      </c>
      <c r="E1924" s="22" t="b">
        <f t="shared" si="487"/>
        <v>0</v>
      </c>
      <c r="F1924" s="22" t="b">
        <f t="shared" si="482"/>
        <v>0</v>
      </c>
      <c r="G1924" s="22" t="b">
        <f t="shared" si="481"/>
        <v>0</v>
      </c>
      <c r="H1924" s="22" t="b">
        <f t="shared" si="488"/>
        <v>0</v>
      </c>
      <c r="I1924" s="22" t="b">
        <f t="shared" si="495"/>
        <v>0</v>
      </c>
      <c r="J1924" s="22" t="b">
        <f t="shared" si="489"/>
        <v>0</v>
      </c>
      <c r="K1924" s="3" t="str">
        <f>IF(AND(J1924,RIGHT(Y1924)="통"),Y1924,"")</f>
        <v/>
      </c>
      <c r="L1924" s="3" t="str">
        <f t="shared" si="490"/>
        <v/>
      </c>
      <c r="M1924" s="3" t="str">
        <f t="shared" si="491"/>
        <v/>
      </c>
      <c r="N1924" s="64" t="str">
        <f t="shared" si="496"/>
        <v/>
      </c>
      <c r="O1924" s="3" t="str">
        <f>IF(I1924,IF(I1925,CONCATENATE(Y1924,O1925),Y1924),"")</f>
        <v/>
      </c>
      <c r="P1924" s="19" t="str">
        <f>IF(G1924,O1924,IF(D1924,Y1924,""))</f>
        <v/>
      </c>
      <c r="Q1924" s="23">
        <f>_xlfn.XLOOKUP(R1924,summary!C1:C36,summary!B1:B36)</f>
        <v>43448</v>
      </c>
      <c r="R1924" s="24" t="str">
        <f t="shared" si="492"/>
        <v>죽전1동</v>
      </c>
      <c r="S1924" s="24" t="str">
        <f>IF(J1924,Y1924,S1923)</f>
        <v>죽전24통</v>
      </c>
      <c r="T1924" s="24" t="str">
        <f>IF(J1924,P1925,T1923)</f>
        <v>(죽전동)</v>
      </c>
      <c r="U1924" s="24" t="str">
        <f t="shared" si="493"/>
        <v>죽전</v>
      </c>
      <c r="V1924" s="25">
        <f>IF(J1924,M1924,V1923)</f>
        <v>24</v>
      </c>
      <c r="W1924" s="24" t="str">
        <f t="shared" si="494"/>
        <v/>
      </c>
      <c r="X1924" s="26"/>
      <c r="Y1924" s="7"/>
      <c r="Z1924" s="7"/>
      <c r="AA1924" s="7"/>
      <c r="AB1924" s="5"/>
      <c r="AC1924" s="5"/>
      <c r="AD1924" s="5"/>
      <c r="AE1924" s="5"/>
      <c r="AF1924" s="5"/>
      <c r="AG1924" s="5"/>
    </row>
    <row r="1925" spans="1:33" ht="15.95" customHeight="1" x14ac:dyDescent="0.3">
      <c r="A1925" s="22" t="b">
        <f t="shared" si="483"/>
        <v>1</v>
      </c>
      <c r="B1925" s="22" t="b">
        <f t="shared" si="484"/>
        <v>0</v>
      </c>
      <c r="C1925" s="22" t="b">
        <f t="shared" si="485"/>
        <v>0</v>
      </c>
      <c r="D1925" s="22" t="b">
        <f t="shared" si="486"/>
        <v>0</v>
      </c>
      <c r="E1925" s="22" t="b">
        <f t="shared" si="487"/>
        <v>0</v>
      </c>
      <c r="F1925" s="22" t="b">
        <f t="shared" si="482"/>
        <v>0</v>
      </c>
      <c r="G1925" s="22" t="b">
        <f t="shared" si="481"/>
        <v>0</v>
      </c>
      <c r="H1925" s="22" t="b">
        <f t="shared" si="488"/>
        <v>0</v>
      </c>
      <c r="I1925" s="22" t="b">
        <f t="shared" si="495"/>
        <v>0</v>
      </c>
      <c r="J1925" s="22" t="b">
        <f t="shared" si="489"/>
        <v>1</v>
      </c>
      <c r="K1925" s="3" t="str">
        <f>IF(AND(J1925,RIGHT(Y1925)="통"),Y1925,"")</f>
        <v/>
      </c>
      <c r="L1925" s="3" t="str">
        <f t="shared" si="490"/>
        <v/>
      </c>
      <c r="M1925" s="3" t="str">
        <f t="shared" si="491"/>
        <v/>
      </c>
      <c r="N1925" s="64" t="str">
        <f t="shared" si="496"/>
        <v/>
      </c>
      <c r="O1925" s="3" t="str">
        <f>IF(I1925,IF(I1926,CONCATENATE(Y1925,O1926),Y1925),"")</f>
        <v/>
      </c>
      <c r="P1925" s="19" t="str">
        <f>IF(G1925,O1925,IF(D1925,Y1925,""))</f>
        <v/>
      </c>
      <c r="Q1925" s="23" t="e">
        <f>_xlfn.XLOOKUP(R1925,summary!C1:C36,summary!B1:B36)</f>
        <v>#N/A</v>
      </c>
      <c r="R1925" s="24" t="str">
        <f t="shared" si="492"/>
        <v>읍 면 동</v>
      </c>
      <c r="S1925" s="24" t="str">
        <f>IF(J1925,Y1925,S1924)</f>
        <v>통 리 명</v>
      </c>
      <c r="T1925" s="24" t="str">
        <f>IF(J1925,P1926,T1924)</f>
        <v/>
      </c>
      <c r="U1925" s="25" t="str">
        <f t="shared" si="493"/>
        <v/>
      </c>
      <c r="V1925" s="24" t="str">
        <f>IF(J1925,M1925,V1924)</f>
        <v/>
      </c>
      <c r="W1925" s="24" t="str">
        <f t="shared" si="494"/>
        <v/>
      </c>
      <c r="X1925" s="21" t="s">
        <v>141</v>
      </c>
      <c r="Y1925" s="2" t="s">
        <v>142</v>
      </c>
      <c r="Z1925" s="2" t="s">
        <v>74</v>
      </c>
      <c r="AA1925" s="2" t="s">
        <v>143</v>
      </c>
      <c r="AB1925" s="5"/>
      <c r="AC1925" s="5"/>
      <c r="AD1925" s="5"/>
      <c r="AE1925" s="5"/>
      <c r="AF1925" s="5"/>
      <c r="AG1925" s="5"/>
    </row>
    <row r="1926" spans="1:33" ht="15.95" customHeight="1" x14ac:dyDescent="0.3">
      <c r="A1926" s="22" t="b">
        <f t="shared" si="483"/>
        <v>1</v>
      </c>
      <c r="B1926" s="22" t="b">
        <f t="shared" si="484"/>
        <v>0</v>
      </c>
      <c r="C1926" s="22" t="b">
        <f t="shared" si="485"/>
        <v>0</v>
      </c>
      <c r="D1926" s="22" t="b">
        <f t="shared" si="486"/>
        <v>0</v>
      </c>
      <c r="E1926" s="22" t="b">
        <f t="shared" si="487"/>
        <v>0</v>
      </c>
      <c r="F1926" s="22" t="b">
        <f t="shared" si="482"/>
        <v>0</v>
      </c>
      <c r="G1926" s="22" t="b">
        <f t="shared" si="481"/>
        <v>0</v>
      </c>
      <c r="H1926" s="22" t="b">
        <f t="shared" si="488"/>
        <v>0</v>
      </c>
      <c r="I1926" s="22" t="b">
        <f t="shared" si="495"/>
        <v>0</v>
      </c>
      <c r="J1926" s="22" t="b">
        <f t="shared" si="489"/>
        <v>1</v>
      </c>
      <c r="K1926" s="3" t="str">
        <f>IF(AND(J1926,RIGHT(Y1926)="통"),Y1926,"")</f>
        <v>죽전25통</v>
      </c>
      <c r="L1926" s="3" t="str">
        <f t="shared" si="490"/>
        <v>25</v>
      </c>
      <c r="M1926" s="22">
        <f t="shared" si="491"/>
        <v>25</v>
      </c>
      <c r="N1926" s="64" t="str">
        <f t="shared" si="496"/>
        <v>죽전</v>
      </c>
      <c r="O1926" s="3" t="str">
        <f>IF(I1926,IF(I1927,CONCATENATE(Y1926,O1927),Y1926),"")</f>
        <v/>
      </c>
      <c r="P1926" s="19" t="str">
        <f>IF(G1926,O1926,IF(D1926,Y1926,""))</f>
        <v/>
      </c>
      <c r="Q1926" s="23">
        <f>_xlfn.XLOOKUP(R1926,summary!C1:C36,summary!B1:B36)</f>
        <v>43448</v>
      </c>
      <c r="R1926" s="24" t="str">
        <f t="shared" si="492"/>
        <v>죽전1동</v>
      </c>
      <c r="S1926" s="24" t="str">
        <f>IF(J1926,Y1926,S1925)</f>
        <v>죽전25통</v>
      </c>
      <c r="T1926" s="24" t="str">
        <f>IF(J1926,P1927,T1925)</f>
        <v>(죽전동)</v>
      </c>
      <c r="U1926" s="24" t="str">
        <f t="shared" si="493"/>
        <v>죽전</v>
      </c>
      <c r="V1926" s="25">
        <f>IF(J1926,M1926,V1925)</f>
        <v>25</v>
      </c>
      <c r="W1926" s="25">
        <f t="shared" si="494"/>
        <v>1</v>
      </c>
      <c r="X1926" s="21" t="s">
        <v>44</v>
      </c>
      <c r="Y1926" s="2" t="s">
        <v>2205</v>
      </c>
      <c r="Z1926" s="2" t="s">
        <v>79</v>
      </c>
      <c r="AA1926" s="2" t="s">
        <v>2206</v>
      </c>
      <c r="AB1926" s="5"/>
      <c r="AC1926" s="5"/>
      <c r="AD1926" s="5"/>
      <c r="AE1926" s="5"/>
      <c r="AF1926" s="5"/>
      <c r="AG1926" s="5"/>
    </row>
    <row r="1927" spans="1:33" ht="15.95" customHeight="1" x14ac:dyDescent="0.3">
      <c r="A1927" s="22" t="b">
        <f t="shared" si="483"/>
        <v>1</v>
      </c>
      <c r="B1927" s="22" t="b">
        <f t="shared" si="484"/>
        <v>1</v>
      </c>
      <c r="C1927" s="22" t="b">
        <f t="shared" si="485"/>
        <v>1</v>
      </c>
      <c r="D1927" s="22" t="b">
        <f t="shared" si="486"/>
        <v>1</v>
      </c>
      <c r="E1927" s="22" t="b">
        <f t="shared" si="487"/>
        <v>1</v>
      </c>
      <c r="F1927" s="22" t="b">
        <f t="shared" si="482"/>
        <v>0</v>
      </c>
      <c r="G1927" s="22" t="b">
        <f t="shared" si="481"/>
        <v>0</v>
      </c>
      <c r="H1927" s="22" t="b">
        <f t="shared" si="488"/>
        <v>0</v>
      </c>
      <c r="I1927" s="22" t="b">
        <f t="shared" si="495"/>
        <v>0</v>
      </c>
      <c r="J1927" s="22" t="b">
        <f t="shared" si="489"/>
        <v>0</v>
      </c>
      <c r="K1927" s="3" t="str">
        <f>IF(AND(J1927,RIGHT(Y1927)="통"),Y1927,"")</f>
        <v/>
      </c>
      <c r="L1927" s="3" t="str">
        <f t="shared" si="490"/>
        <v/>
      </c>
      <c r="M1927" s="3" t="str">
        <f t="shared" si="491"/>
        <v/>
      </c>
      <c r="N1927" s="64" t="str">
        <f t="shared" si="496"/>
        <v/>
      </c>
      <c r="O1927" s="3" t="str">
        <f>IF(I1927,IF(I1928,CONCATENATE(Y1927,O1928),Y1927),"")</f>
        <v/>
      </c>
      <c r="P1927" s="19" t="str">
        <f>IF(G1927,O1927,IF(D1927,Y1927,""))</f>
        <v>(죽전동)</v>
      </c>
      <c r="Q1927" s="23">
        <f>_xlfn.XLOOKUP(R1927,summary!C1:C36,summary!B1:B36)</f>
        <v>43448</v>
      </c>
      <c r="R1927" s="24" t="str">
        <f t="shared" si="492"/>
        <v>죽전1동</v>
      </c>
      <c r="S1927" s="24" t="str">
        <f>IF(J1927,Y1927,S1926)</f>
        <v>죽전25통</v>
      </c>
      <c r="T1927" s="24" t="str">
        <f>IF(J1927,P1928,T1926)</f>
        <v>(죽전동)</v>
      </c>
      <c r="U1927" s="24" t="str">
        <f t="shared" si="493"/>
        <v>죽전</v>
      </c>
      <c r="V1927" s="25">
        <f>IF(J1927,M1927,V1926)</f>
        <v>25</v>
      </c>
      <c r="W1927" s="25">
        <f t="shared" si="494"/>
        <v>2</v>
      </c>
      <c r="X1927" s="26"/>
      <c r="Y1927" s="2" t="s">
        <v>1992</v>
      </c>
      <c r="Z1927" s="2" t="s">
        <v>81</v>
      </c>
      <c r="AA1927" s="2" t="s">
        <v>2207</v>
      </c>
      <c r="AB1927" s="5"/>
      <c r="AC1927" s="5"/>
      <c r="AD1927" s="5"/>
      <c r="AE1927" s="5"/>
      <c r="AF1927" s="5"/>
      <c r="AG1927" s="5"/>
    </row>
    <row r="1928" spans="1:33" ht="15.95" customHeight="1" x14ac:dyDescent="0.3">
      <c r="A1928" s="22" t="b">
        <f t="shared" si="483"/>
        <v>0</v>
      </c>
      <c r="B1928" s="22" t="b">
        <f t="shared" si="484"/>
        <v>0</v>
      </c>
      <c r="C1928" s="22" t="b">
        <f t="shared" si="485"/>
        <v>0</v>
      </c>
      <c r="D1928" s="22" t="b">
        <f t="shared" si="486"/>
        <v>0</v>
      </c>
      <c r="E1928" s="22" t="b">
        <f t="shared" si="487"/>
        <v>0</v>
      </c>
      <c r="F1928" s="22" t="b">
        <f t="shared" si="482"/>
        <v>0</v>
      </c>
      <c r="G1928" s="22" t="b">
        <f t="shared" si="481"/>
        <v>0</v>
      </c>
      <c r="H1928" s="22" t="b">
        <f t="shared" si="488"/>
        <v>0</v>
      </c>
      <c r="I1928" s="22" t="b">
        <f t="shared" si="495"/>
        <v>0</v>
      </c>
      <c r="J1928" s="22" t="b">
        <f t="shared" si="489"/>
        <v>0</v>
      </c>
      <c r="K1928" s="3" t="str">
        <f>IF(AND(J1928,RIGHT(Y1928)="통"),Y1928,"")</f>
        <v/>
      </c>
      <c r="L1928" s="3" t="str">
        <f t="shared" si="490"/>
        <v/>
      </c>
      <c r="M1928" s="3" t="str">
        <f t="shared" si="491"/>
        <v/>
      </c>
      <c r="N1928" s="64" t="str">
        <f t="shared" si="496"/>
        <v/>
      </c>
      <c r="O1928" s="3" t="str">
        <f>IF(I1928,IF(I1929,CONCATENATE(Y1928,O1929),Y1928),"")</f>
        <v/>
      </c>
      <c r="P1928" s="19" t="str">
        <f>IF(G1928,O1928,IF(D1928,Y1928,""))</f>
        <v/>
      </c>
      <c r="Q1928" s="23">
        <f>_xlfn.XLOOKUP(R1928,summary!C1:C36,summary!B1:B36)</f>
        <v>43448</v>
      </c>
      <c r="R1928" s="24" t="str">
        <f t="shared" si="492"/>
        <v>죽전1동</v>
      </c>
      <c r="S1928" s="24" t="str">
        <f>IF(J1928,Y1928,S1927)</f>
        <v>죽전25통</v>
      </c>
      <c r="T1928" s="24" t="str">
        <f>IF(J1928,P1929,T1927)</f>
        <v>(죽전동)</v>
      </c>
      <c r="U1928" s="24" t="str">
        <f t="shared" si="493"/>
        <v>죽전</v>
      </c>
      <c r="V1928" s="25">
        <f>IF(J1928,M1928,V1927)</f>
        <v>25</v>
      </c>
      <c r="W1928" s="25">
        <f t="shared" si="494"/>
        <v>3</v>
      </c>
      <c r="X1928" s="26"/>
      <c r="Y1928" s="7"/>
      <c r="Z1928" s="2" t="s">
        <v>83</v>
      </c>
      <c r="AA1928" s="2" t="s">
        <v>2208</v>
      </c>
      <c r="AB1928" s="5"/>
      <c r="AC1928" s="5"/>
      <c r="AD1928" s="5"/>
      <c r="AE1928" s="5"/>
      <c r="AF1928" s="5"/>
      <c r="AG1928" s="5"/>
    </row>
    <row r="1929" spans="1:33" ht="15.95" customHeight="1" x14ac:dyDescent="0.3">
      <c r="A1929" s="22" t="b">
        <f t="shared" si="483"/>
        <v>0</v>
      </c>
      <c r="B1929" s="22" t="b">
        <f t="shared" si="484"/>
        <v>0</v>
      </c>
      <c r="C1929" s="22" t="b">
        <f t="shared" si="485"/>
        <v>0</v>
      </c>
      <c r="D1929" s="22" t="b">
        <f t="shared" si="486"/>
        <v>0</v>
      </c>
      <c r="E1929" s="22" t="b">
        <f t="shared" si="487"/>
        <v>0</v>
      </c>
      <c r="F1929" s="22" t="b">
        <f t="shared" si="482"/>
        <v>0</v>
      </c>
      <c r="G1929" s="22" t="b">
        <f t="shared" si="481"/>
        <v>0</v>
      </c>
      <c r="H1929" s="22" t="b">
        <f t="shared" si="488"/>
        <v>0</v>
      </c>
      <c r="I1929" s="22" t="b">
        <f t="shared" si="495"/>
        <v>0</v>
      </c>
      <c r="J1929" s="22" t="b">
        <f t="shared" si="489"/>
        <v>0</v>
      </c>
      <c r="K1929" s="3" t="str">
        <f>IF(AND(J1929,RIGHT(Y1929)="통"),Y1929,"")</f>
        <v/>
      </c>
      <c r="L1929" s="3" t="str">
        <f t="shared" si="490"/>
        <v/>
      </c>
      <c r="M1929" s="3" t="str">
        <f t="shared" si="491"/>
        <v/>
      </c>
      <c r="N1929" s="64" t="str">
        <f t="shared" si="496"/>
        <v/>
      </c>
      <c r="O1929" s="3" t="str">
        <f>IF(I1929,IF(I1930,CONCATENATE(Y1929,O1930),Y1929),"")</f>
        <v/>
      </c>
      <c r="P1929" s="19" t="str">
        <f>IF(G1929,O1929,IF(D1929,Y1929,""))</f>
        <v/>
      </c>
      <c r="Q1929" s="23">
        <f>_xlfn.XLOOKUP(R1929,summary!C1:C36,summary!B1:B36)</f>
        <v>43448</v>
      </c>
      <c r="R1929" s="24" t="str">
        <f t="shared" si="492"/>
        <v>죽전1동</v>
      </c>
      <c r="S1929" s="24" t="str">
        <f>IF(J1929,Y1929,S1928)</f>
        <v>죽전25통</v>
      </c>
      <c r="T1929" s="24" t="str">
        <f>IF(J1929,P1930,T1928)</f>
        <v>(죽전동)</v>
      </c>
      <c r="U1929" s="24" t="str">
        <f t="shared" si="493"/>
        <v>죽전</v>
      </c>
      <c r="V1929" s="25">
        <f>IF(J1929,M1929,V1928)</f>
        <v>25</v>
      </c>
      <c r="W1929" s="25">
        <f t="shared" si="494"/>
        <v>4</v>
      </c>
      <c r="X1929" s="26"/>
      <c r="Y1929" s="7"/>
      <c r="Z1929" s="2" t="s">
        <v>90</v>
      </c>
      <c r="AA1929" s="2" t="s">
        <v>2209</v>
      </c>
      <c r="AB1929" s="5"/>
      <c r="AC1929" s="5"/>
      <c r="AD1929" s="5"/>
      <c r="AE1929" s="5"/>
      <c r="AF1929" s="5"/>
      <c r="AG1929" s="5"/>
    </row>
    <row r="1930" spans="1:33" ht="15.95" customHeight="1" x14ac:dyDescent="0.3">
      <c r="A1930" s="22" t="b">
        <f t="shared" si="483"/>
        <v>0</v>
      </c>
      <c r="B1930" s="22" t="b">
        <f t="shared" si="484"/>
        <v>0</v>
      </c>
      <c r="C1930" s="22" t="b">
        <f t="shared" si="485"/>
        <v>0</v>
      </c>
      <c r="D1930" s="22" t="b">
        <f t="shared" si="486"/>
        <v>0</v>
      </c>
      <c r="E1930" s="22" t="b">
        <f t="shared" si="487"/>
        <v>0</v>
      </c>
      <c r="F1930" s="22" t="b">
        <f t="shared" si="482"/>
        <v>0</v>
      </c>
      <c r="G1930" s="22" t="b">
        <f t="shared" si="481"/>
        <v>0</v>
      </c>
      <c r="H1930" s="22" t="b">
        <f t="shared" si="488"/>
        <v>0</v>
      </c>
      <c r="I1930" s="22" t="b">
        <f t="shared" si="495"/>
        <v>0</v>
      </c>
      <c r="J1930" s="22" t="b">
        <f t="shared" si="489"/>
        <v>0</v>
      </c>
      <c r="K1930" s="3" t="str">
        <f>IF(AND(J1930,RIGHT(Y1930)="통"),Y1930,"")</f>
        <v/>
      </c>
      <c r="L1930" s="3" t="str">
        <f t="shared" si="490"/>
        <v/>
      </c>
      <c r="M1930" s="3" t="str">
        <f t="shared" si="491"/>
        <v/>
      </c>
      <c r="N1930" s="64" t="str">
        <f t="shared" si="496"/>
        <v/>
      </c>
      <c r="O1930" s="3" t="str">
        <f>IF(I1930,IF(I1931,CONCATENATE(Y1930,O1931),Y1930),"")</f>
        <v/>
      </c>
      <c r="P1930" s="19" t="str">
        <f>IF(G1930,O1930,IF(D1930,Y1930,""))</f>
        <v/>
      </c>
      <c r="Q1930" s="23">
        <f>_xlfn.XLOOKUP(R1930,summary!C1:C36,summary!B1:B36)</f>
        <v>43448</v>
      </c>
      <c r="R1930" s="24" t="str">
        <f t="shared" si="492"/>
        <v>죽전1동</v>
      </c>
      <c r="S1930" s="24" t="str">
        <f>IF(J1930,Y1930,S1929)</f>
        <v>죽전25통</v>
      </c>
      <c r="T1930" s="24" t="str">
        <f>IF(J1930,P1931,T1929)</f>
        <v>(죽전동)</v>
      </c>
      <c r="U1930" s="24" t="str">
        <f t="shared" si="493"/>
        <v>죽전</v>
      </c>
      <c r="V1930" s="25">
        <f>IF(J1930,M1930,V1929)</f>
        <v>25</v>
      </c>
      <c r="W1930" s="25">
        <f t="shared" si="494"/>
        <v>5</v>
      </c>
      <c r="X1930" s="26"/>
      <c r="Y1930" s="7"/>
      <c r="Z1930" s="2" t="s">
        <v>106</v>
      </c>
      <c r="AA1930" s="2" t="s">
        <v>2210</v>
      </c>
      <c r="AB1930" s="5"/>
      <c r="AC1930" s="5"/>
      <c r="AD1930" s="5"/>
      <c r="AE1930" s="5"/>
      <c r="AF1930" s="5"/>
      <c r="AG1930" s="5"/>
    </row>
    <row r="1931" spans="1:33" ht="15.95" customHeight="1" x14ac:dyDescent="0.3">
      <c r="A1931" s="22" t="b">
        <f t="shared" si="483"/>
        <v>0</v>
      </c>
      <c r="B1931" s="22" t="b">
        <f t="shared" si="484"/>
        <v>0</v>
      </c>
      <c r="C1931" s="22" t="b">
        <f t="shared" si="485"/>
        <v>0</v>
      </c>
      <c r="D1931" s="22" t="b">
        <f t="shared" si="486"/>
        <v>0</v>
      </c>
      <c r="E1931" s="22" t="b">
        <f t="shared" si="487"/>
        <v>0</v>
      </c>
      <c r="F1931" s="22" t="b">
        <f t="shared" si="482"/>
        <v>0</v>
      </c>
      <c r="G1931" s="22" t="b">
        <f t="shared" si="481"/>
        <v>0</v>
      </c>
      <c r="H1931" s="22" t="b">
        <f t="shared" si="488"/>
        <v>0</v>
      </c>
      <c r="I1931" s="22" t="b">
        <f t="shared" si="495"/>
        <v>0</v>
      </c>
      <c r="J1931" s="22" t="b">
        <f t="shared" si="489"/>
        <v>0</v>
      </c>
      <c r="K1931" s="3" t="str">
        <f>IF(AND(J1931,RIGHT(Y1931)="통"),Y1931,"")</f>
        <v/>
      </c>
      <c r="L1931" s="3" t="str">
        <f t="shared" si="490"/>
        <v/>
      </c>
      <c r="M1931" s="3" t="str">
        <f t="shared" si="491"/>
        <v/>
      </c>
      <c r="N1931" s="64" t="str">
        <f t="shared" si="496"/>
        <v/>
      </c>
      <c r="O1931" s="3" t="str">
        <f>IF(I1931,IF(I1932,CONCATENATE(Y1931,O1932),Y1931),"")</f>
        <v/>
      </c>
      <c r="P1931" s="19" t="str">
        <f>IF(G1931,O1931,IF(D1931,Y1931,""))</f>
        <v/>
      </c>
      <c r="Q1931" s="23">
        <f>_xlfn.XLOOKUP(R1931,summary!C1:C36,summary!B1:B36)</f>
        <v>43448</v>
      </c>
      <c r="R1931" s="24" t="str">
        <f t="shared" si="492"/>
        <v>죽전1동</v>
      </c>
      <c r="S1931" s="24" t="str">
        <f>IF(J1931,Y1931,S1930)</f>
        <v>죽전25통</v>
      </c>
      <c r="T1931" s="24" t="str">
        <f>IF(J1931,P1932,T1930)</f>
        <v>(죽전동)</v>
      </c>
      <c r="U1931" s="24" t="str">
        <f t="shared" si="493"/>
        <v>죽전</v>
      </c>
      <c r="V1931" s="25">
        <f>IF(J1931,M1931,V1930)</f>
        <v>25</v>
      </c>
      <c r="W1931" s="25">
        <f t="shared" si="494"/>
        <v>6</v>
      </c>
      <c r="X1931" s="26"/>
      <c r="Y1931" s="7"/>
      <c r="Z1931" s="2" t="s">
        <v>108</v>
      </c>
      <c r="AA1931" s="2" t="s">
        <v>2211</v>
      </c>
      <c r="AB1931" s="5"/>
      <c r="AC1931" s="5"/>
      <c r="AD1931" s="5"/>
      <c r="AE1931" s="5"/>
      <c r="AF1931" s="5"/>
      <c r="AG1931" s="5"/>
    </row>
    <row r="1932" spans="1:33" ht="15.95" customHeight="1" x14ac:dyDescent="0.3">
      <c r="A1932" s="22" t="b">
        <f t="shared" si="483"/>
        <v>0</v>
      </c>
      <c r="B1932" s="22" t="b">
        <f t="shared" si="484"/>
        <v>0</v>
      </c>
      <c r="C1932" s="22" t="b">
        <f t="shared" si="485"/>
        <v>0</v>
      </c>
      <c r="D1932" s="22" t="b">
        <f t="shared" si="486"/>
        <v>0</v>
      </c>
      <c r="E1932" s="22" t="b">
        <f t="shared" si="487"/>
        <v>0</v>
      </c>
      <c r="F1932" s="22" t="b">
        <f t="shared" si="482"/>
        <v>0</v>
      </c>
      <c r="G1932" s="22" t="b">
        <f t="shared" si="481"/>
        <v>0</v>
      </c>
      <c r="H1932" s="22" t="b">
        <f t="shared" si="488"/>
        <v>0</v>
      </c>
      <c r="I1932" s="22" t="b">
        <f t="shared" si="495"/>
        <v>0</v>
      </c>
      <c r="J1932" s="22" t="b">
        <f t="shared" si="489"/>
        <v>0</v>
      </c>
      <c r="K1932" s="3" t="str">
        <f>IF(AND(J1932,RIGHT(Y1932)="통"),Y1932,"")</f>
        <v/>
      </c>
      <c r="L1932" s="3" t="str">
        <f t="shared" si="490"/>
        <v/>
      </c>
      <c r="M1932" s="3" t="str">
        <f t="shared" si="491"/>
        <v/>
      </c>
      <c r="N1932" s="64" t="str">
        <f t="shared" si="496"/>
        <v/>
      </c>
      <c r="O1932" s="3" t="str">
        <f>IF(I1932,IF(I1933,CONCATENATE(Y1932,O1933),Y1932),"")</f>
        <v/>
      </c>
      <c r="P1932" s="19" t="str">
        <f>IF(G1932,O1932,IF(D1932,Y1932,""))</f>
        <v/>
      </c>
      <c r="Q1932" s="23">
        <f>_xlfn.XLOOKUP(R1932,summary!C1:C36,summary!B1:B36)</f>
        <v>43448</v>
      </c>
      <c r="R1932" s="24" t="str">
        <f t="shared" si="492"/>
        <v>죽전1동</v>
      </c>
      <c r="S1932" s="24" t="str">
        <f>IF(J1932,Y1932,S1931)</f>
        <v>죽전25통</v>
      </c>
      <c r="T1932" s="24" t="str">
        <f>IF(J1932,P1933,T1931)</f>
        <v>(죽전동)</v>
      </c>
      <c r="U1932" s="24" t="str">
        <f t="shared" si="493"/>
        <v>죽전</v>
      </c>
      <c r="V1932" s="25">
        <f>IF(J1932,M1932,V1931)</f>
        <v>25</v>
      </c>
      <c r="W1932" s="25">
        <f t="shared" si="494"/>
        <v>7</v>
      </c>
      <c r="X1932" s="26"/>
      <c r="Y1932" s="7"/>
      <c r="Z1932" s="2" t="s">
        <v>110</v>
      </c>
      <c r="AA1932" s="2" t="s">
        <v>2212</v>
      </c>
      <c r="AB1932" s="5"/>
      <c r="AC1932" s="5"/>
      <c r="AD1932" s="5"/>
      <c r="AE1932" s="5"/>
      <c r="AF1932" s="5"/>
      <c r="AG1932" s="5"/>
    </row>
    <row r="1933" spans="1:33" ht="15.95" customHeight="1" x14ac:dyDescent="0.3">
      <c r="A1933" s="22" t="b">
        <f t="shared" si="483"/>
        <v>0</v>
      </c>
      <c r="B1933" s="22" t="b">
        <f t="shared" si="484"/>
        <v>0</v>
      </c>
      <c r="C1933" s="22" t="b">
        <f t="shared" si="485"/>
        <v>0</v>
      </c>
      <c r="D1933" s="22" t="b">
        <f t="shared" si="486"/>
        <v>0</v>
      </c>
      <c r="E1933" s="22" t="b">
        <f t="shared" si="487"/>
        <v>0</v>
      </c>
      <c r="F1933" s="22" t="b">
        <f t="shared" si="482"/>
        <v>0</v>
      </c>
      <c r="G1933" s="22" t="b">
        <f t="shared" si="481"/>
        <v>0</v>
      </c>
      <c r="H1933" s="22" t="b">
        <f t="shared" si="488"/>
        <v>0</v>
      </c>
      <c r="I1933" s="22" t="b">
        <f t="shared" si="495"/>
        <v>0</v>
      </c>
      <c r="J1933" s="22" t="b">
        <f t="shared" si="489"/>
        <v>0</v>
      </c>
      <c r="K1933" s="3" t="str">
        <f>IF(AND(J1933,RIGHT(Y1933)="통"),Y1933,"")</f>
        <v/>
      </c>
      <c r="L1933" s="3" t="str">
        <f t="shared" si="490"/>
        <v/>
      </c>
      <c r="M1933" s="3" t="str">
        <f t="shared" si="491"/>
        <v/>
      </c>
      <c r="N1933" s="64" t="str">
        <f t="shared" si="496"/>
        <v/>
      </c>
      <c r="O1933" s="3" t="str">
        <f>IF(I1933,IF(I1934,CONCATENATE(Y1933,O1934),Y1933),"")</f>
        <v/>
      </c>
      <c r="P1933" s="19" t="str">
        <f>IF(G1933,O1933,IF(D1933,Y1933,""))</f>
        <v/>
      </c>
      <c r="Q1933" s="23">
        <f>_xlfn.XLOOKUP(R1933,summary!C1:C36,summary!B1:B36)</f>
        <v>43448</v>
      </c>
      <c r="R1933" s="24" t="str">
        <f t="shared" si="492"/>
        <v>죽전1동</v>
      </c>
      <c r="S1933" s="24" t="str">
        <f>IF(J1933,Y1933,S1932)</f>
        <v>죽전25통</v>
      </c>
      <c r="T1933" s="24" t="str">
        <f>IF(J1933,P1934,T1932)</f>
        <v>(죽전동)</v>
      </c>
      <c r="U1933" s="24" t="str">
        <f t="shared" si="493"/>
        <v>죽전</v>
      </c>
      <c r="V1933" s="25">
        <f>IF(J1933,M1933,V1932)</f>
        <v>25</v>
      </c>
      <c r="W1933" s="25">
        <f t="shared" si="494"/>
        <v>8</v>
      </c>
      <c r="X1933" s="26"/>
      <c r="Y1933" s="7"/>
      <c r="Z1933" s="2" t="s">
        <v>112</v>
      </c>
      <c r="AA1933" s="2" t="s">
        <v>2213</v>
      </c>
      <c r="AB1933" s="5"/>
      <c r="AC1933" s="5"/>
      <c r="AD1933" s="5"/>
      <c r="AE1933" s="5"/>
      <c r="AF1933" s="5"/>
      <c r="AG1933" s="5"/>
    </row>
    <row r="1934" spans="1:33" ht="15.95" customHeight="1" x14ac:dyDescent="0.3">
      <c r="A1934" s="22" t="b">
        <f t="shared" si="483"/>
        <v>0</v>
      </c>
      <c r="B1934" s="22" t="b">
        <f t="shared" si="484"/>
        <v>0</v>
      </c>
      <c r="C1934" s="22" t="b">
        <f t="shared" si="485"/>
        <v>0</v>
      </c>
      <c r="D1934" s="22" t="b">
        <f t="shared" si="486"/>
        <v>0</v>
      </c>
      <c r="E1934" s="22" t="b">
        <f t="shared" si="487"/>
        <v>0</v>
      </c>
      <c r="F1934" s="22" t="b">
        <f t="shared" si="482"/>
        <v>0</v>
      </c>
      <c r="G1934" s="22" t="b">
        <f t="shared" si="481"/>
        <v>0</v>
      </c>
      <c r="H1934" s="22" t="b">
        <f t="shared" si="488"/>
        <v>0</v>
      </c>
      <c r="I1934" s="22" t="b">
        <f t="shared" si="495"/>
        <v>0</v>
      </c>
      <c r="J1934" s="22" t="b">
        <f t="shared" si="489"/>
        <v>0</v>
      </c>
      <c r="K1934" s="3" t="str">
        <f>IF(AND(J1934,RIGHT(Y1934)="통"),Y1934,"")</f>
        <v/>
      </c>
      <c r="L1934" s="3" t="str">
        <f t="shared" si="490"/>
        <v/>
      </c>
      <c r="M1934" s="3" t="str">
        <f t="shared" si="491"/>
        <v/>
      </c>
      <c r="N1934" s="64" t="str">
        <f t="shared" si="496"/>
        <v/>
      </c>
      <c r="O1934" s="3" t="str">
        <f>IF(I1934,IF(I1935,CONCATENATE(Y1934,O1935),Y1934),"")</f>
        <v/>
      </c>
      <c r="P1934" s="19" t="str">
        <f>IF(G1934,O1934,IF(D1934,Y1934,""))</f>
        <v/>
      </c>
      <c r="Q1934" s="23">
        <f>_xlfn.XLOOKUP(R1934,summary!C1:C36,summary!B1:B36)</f>
        <v>43448</v>
      </c>
      <c r="R1934" s="24" t="str">
        <f t="shared" si="492"/>
        <v>죽전1동</v>
      </c>
      <c r="S1934" s="24" t="str">
        <f>IF(J1934,Y1934,S1933)</f>
        <v>죽전25통</v>
      </c>
      <c r="T1934" s="24" t="str">
        <f>IF(J1934,P1935,T1933)</f>
        <v>(죽전동)</v>
      </c>
      <c r="U1934" s="24" t="str">
        <f t="shared" si="493"/>
        <v>죽전</v>
      </c>
      <c r="V1934" s="25">
        <f>IF(J1934,M1934,V1933)</f>
        <v>25</v>
      </c>
      <c r="W1934" s="25">
        <f t="shared" si="494"/>
        <v>9</v>
      </c>
      <c r="X1934" s="26"/>
      <c r="Y1934" s="7"/>
      <c r="Z1934" s="2" t="s">
        <v>114</v>
      </c>
      <c r="AA1934" s="2" t="s">
        <v>2214</v>
      </c>
      <c r="AB1934" s="5"/>
      <c r="AC1934" s="5"/>
      <c r="AD1934" s="5"/>
      <c r="AE1934" s="5"/>
      <c r="AF1934" s="5"/>
      <c r="AG1934" s="5"/>
    </row>
    <row r="1935" spans="1:33" ht="15.95" customHeight="1" x14ac:dyDescent="0.3">
      <c r="A1935" s="22" t="b">
        <f t="shared" si="483"/>
        <v>0</v>
      </c>
      <c r="B1935" s="22" t="b">
        <f t="shared" si="484"/>
        <v>0</v>
      </c>
      <c r="C1935" s="22" t="b">
        <f t="shared" si="485"/>
        <v>0</v>
      </c>
      <c r="D1935" s="22" t="b">
        <f t="shared" si="486"/>
        <v>0</v>
      </c>
      <c r="E1935" s="22" t="b">
        <f t="shared" si="487"/>
        <v>0</v>
      </c>
      <c r="F1935" s="22" t="b">
        <f t="shared" si="482"/>
        <v>0</v>
      </c>
      <c r="G1935" s="22" t="b">
        <f t="shared" si="481"/>
        <v>0</v>
      </c>
      <c r="H1935" s="22" t="b">
        <f t="shared" si="488"/>
        <v>0</v>
      </c>
      <c r="I1935" s="22" t="b">
        <f t="shared" si="495"/>
        <v>0</v>
      </c>
      <c r="J1935" s="22" t="b">
        <f t="shared" si="489"/>
        <v>0</v>
      </c>
      <c r="K1935" s="3" t="str">
        <f>IF(AND(J1935,RIGHT(Y1935)="통"),Y1935,"")</f>
        <v/>
      </c>
      <c r="L1935" s="3" t="str">
        <f t="shared" si="490"/>
        <v/>
      </c>
      <c r="M1935" s="3" t="str">
        <f t="shared" si="491"/>
        <v/>
      </c>
      <c r="N1935" s="64" t="str">
        <f t="shared" si="496"/>
        <v/>
      </c>
      <c r="O1935" s="3" t="str">
        <f>IF(I1935,IF(I1936,CONCATENATE(Y1935,O1936),Y1935),"")</f>
        <v/>
      </c>
      <c r="P1935" s="19" t="str">
        <f>IF(G1935,O1935,IF(D1935,Y1935,""))</f>
        <v/>
      </c>
      <c r="Q1935" s="23">
        <f>_xlfn.XLOOKUP(R1935,summary!C1:C36,summary!B1:B36)</f>
        <v>43448</v>
      </c>
      <c r="R1935" s="24" t="str">
        <f t="shared" si="492"/>
        <v>죽전1동</v>
      </c>
      <c r="S1935" s="24" t="str">
        <f>IF(J1935,Y1935,S1934)</f>
        <v>죽전25통</v>
      </c>
      <c r="T1935" s="24" t="str">
        <f>IF(J1935,P1936,T1934)</f>
        <v>(죽전동)</v>
      </c>
      <c r="U1935" s="24" t="str">
        <f t="shared" si="493"/>
        <v>죽전</v>
      </c>
      <c r="V1935" s="25">
        <f>IF(J1935,M1935,V1934)</f>
        <v>25</v>
      </c>
      <c r="W1935" s="25">
        <f t="shared" si="494"/>
        <v>10</v>
      </c>
      <c r="X1935" s="26"/>
      <c r="Y1935" s="7"/>
      <c r="Z1935" s="2" t="s">
        <v>116</v>
      </c>
      <c r="AA1935" s="2" t="s">
        <v>2215</v>
      </c>
      <c r="AB1935" s="5"/>
      <c r="AC1935" s="5"/>
      <c r="AD1935" s="5"/>
      <c r="AE1935" s="5"/>
      <c r="AF1935" s="5"/>
      <c r="AG1935" s="5"/>
    </row>
    <row r="1936" spans="1:33" ht="15.95" customHeight="1" x14ac:dyDescent="0.3">
      <c r="A1936" s="22" t="b">
        <f t="shared" si="483"/>
        <v>0</v>
      </c>
      <c r="B1936" s="22" t="b">
        <f t="shared" si="484"/>
        <v>0</v>
      </c>
      <c r="C1936" s="22" t="b">
        <f t="shared" si="485"/>
        <v>0</v>
      </c>
      <c r="D1936" s="22" t="b">
        <f t="shared" si="486"/>
        <v>0</v>
      </c>
      <c r="E1936" s="22" t="b">
        <f t="shared" si="487"/>
        <v>0</v>
      </c>
      <c r="F1936" s="22" t="b">
        <f t="shared" si="482"/>
        <v>0</v>
      </c>
      <c r="G1936" s="22" t="b">
        <f t="shared" si="481"/>
        <v>0</v>
      </c>
      <c r="H1936" s="22" t="b">
        <f t="shared" si="488"/>
        <v>0</v>
      </c>
      <c r="I1936" s="22" t="b">
        <f t="shared" si="495"/>
        <v>0</v>
      </c>
      <c r="J1936" s="22" t="b">
        <f t="shared" si="489"/>
        <v>0</v>
      </c>
      <c r="K1936" s="3" t="str">
        <f>IF(AND(J1936,RIGHT(Y1936)="통"),Y1936,"")</f>
        <v/>
      </c>
      <c r="L1936" s="3" t="str">
        <f t="shared" si="490"/>
        <v/>
      </c>
      <c r="M1936" s="3" t="str">
        <f t="shared" si="491"/>
        <v/>
      </c>
      <c r="N1936" s="64" t="str">
        <f t="shared" si="496"/>
        <v/>
      </c>
      <c r="O1936" s="3" t="str">
        <f>IF(I1936,IF(I1937,CONCATENATE(Y1936,O1937),Y1936),"")</f>
        <v/>
      </c>
      <c r="P1936" s="19" t="str">
        <f>IF(G1936,O1936,IF(D1936,Y1936,""))</f>
        <v/>
      </c>
      <c r="Q1936" s="23">
        <f>_xlfn.XLOOKUP(R1936,summary!C1:C36,summary!B1:B36)</f>
        <v>43448</v>
      </c>
      <c r="R1936" s="24" t="str">
        <f t="shared" si="492"/>
        <v>죽전1동</v>
      </c>
      <c r="S1936" s="24" t="str">
        <f>IF(J1936,Y1936,S1935)</f>
        <v>죽전25통</v>
      </c>
      <c r="T1936" s="24" t="str">
        <f>IF(J1936,P1937,T1935)</f>
        <v>(죽전동)</v>
      </c>
      <c r="U1936" s="24" t="str">
        <f t="shared" si="493"/>
        <v>죽전</v>
      </c>
      <c r="V1936" s="25">
        <f>IF(J1936,M1936,V1935)</f>
        <v>25</v>
      </c>
      <c r="W1936" s="25">
        <f t="shared" si="494"/>
        <v>11</v>
      </c>
      <c r="X1936" s="26"/>
      <c r="Y1936" s="7"/>
      <c r="Z1936" s="2" t="s">
        <v>118</v>
      </c>
      <c r="AA1936" s="2" t="s">
        <v>2216</v>
      </c>
      <c r="AB1936" s="5"/>
      <c r="AC1936" s="5"/>
      <c r="AD1936" s="5"/>
      <c r="AE1936" s="5"/>
      <c r="AF1936" s="5"/>
      <c r="AG1936" s="5"/>
    </row>
    <row r="1937" spans="1:33" ht="15.95" customHeight="1" x14ac:dyDescent="0.3">
      <c r="A1937" s="22" t="b">
        <f t="shared" si="483"/>
        <v>0</v>
      </c>
      <c r="B1937" s="22" t="b">
        <f t="shared" si="484"/>
        <v>0</v>
      </c>
      <c r="C1937" s="22" t="b">
        <f t="shared" si="485"/>
        <v>0</v>
      </c>
      <c r="D1937" s="22" t="b">
        <f t="shared" si="486"/>
        <v>0</v>
      </c>
      <c r="E1937" s="22" t="b">
        <f t="shared" si="487"/>
        <v>0</v>
      </c>
      <c r="F1937" s="22" t="b">
        <f t="shared" si="482"/>
        <v>0</v>
      </c>
      <c r="G1937" s="22" t="b">
        <f t="shared" si="481"/>
        <v>0</v>
      </c>
      <c r="H1937" s="22" t="b">
        <f t="shared" si="488"/>
        <v>0</v>
      </c>
      <c r="I1937" s="22" t="b">
        <f t="shared" si="495"/>
        <v>0</v>
      </c>
      <c r="J1937" s="22" t="b">
        <f t="shared" si="489"/>
        <v>0</v>
      </c>
      <c r="K1937" s="3" t="str">
        <f>IF(AND(J1937,RIGHT(Y1937)="통"),Y1937,"")</f>
        <v/>
      </c>
      <c r="L1937" s="3" t="str">
        <f t="shared" si="490"/>
        <v/>
      </c>
      <c r="M1937" s="3" t="str">
        <f t="shared" si="491"/>
        <v/>
      </c>
      <c r="N1937" s="64" t="str">
        <f t="shared" si="496"/>
        <v/>
      </c>
      <c r="O1937" s="3" t="str">
        <f>IF(I1937,IF(I1938,CONCATENATE(Y1937,O1938),Y1937),"")</f>
        <v/>
      </c>
      <c r="P1937" s="19" t="str">
        <f>IF(G1937,O1937,IF(D1937,Y1937,""))</f>
        <v/>
      </c>
      <c r="Q1937" s="23">
        <f>_xlfn.XLOOKUP(R1937,summary!C1:C36,summary!B1:B36)</f>
        <v>43448</v>
      </c>
      <c r="R1937" s="24" t="str">
        <f t="shared" si="492"/>
        <v>죽전1동</v>
      </c>
      <c r="S1937" s="24" t="str">
        <f>IF(J1937,Y1937,S1936)</f>
        <v>죽전25통</v>
      </c>
      <c r="T1937" s="24" t="str">
        <f>IF(J1937,P1938,T1936)</f>
        <v>(죽전동)</v>
      </c>
      <c r="U1937" s="24" t="str">
        <f t="shared" si="493"/>
        <v>죽전</v>
      </c>
      <c r="V1937" s="25">
        <f>IF(J1937,M1937,V1936)</f>
        <v>25</v>
      </c>
      <c r="W1937" s="25">
        <f t="shared" si="494"/>
        <v>12</v>
      </c>
      <c r="X1937" s="26"/>
      <c r="Y1937" s="7"/>
      <c r="Z1937" s="2" t="s">
        <v>120</v>
      </c>
      <c r="AA1937" s="2" t="s">
        <v>2217</v>
      </c>
      <c r="AB1937" s="5"/>
      <c r="AC1937" s="5"/>
      <c r="AD1937" s="5"/>
      <c r="AE1937" s="5"/>
      <c r="AF1937" s="5"/>
      <c r="AG1937" s="5"/>
    </row>
    <row r="1938" spans="1:33" ht="15.95" customHeight="1" x14ac:dyDescent="0.3">
      <c r="A1938" s="22" t="b">
        <f t="shared" si="483"/>
        <v>1</v>
      </c>
      <c r="B1938" s="22" t="b">
        <f t="shared" si="484"/>
        <v>0</v>
      </c>
      <c r="C1938" s="22" t="b">
        <f t="shared" si="485"/>
        <v>0</v>
      </c>
      <c r="D1938" s="22" t="b">
        <f t="shared" si="486"/>
        <v>0</v>
      </c>
      <c r="E1938" s="22" t="b">
        <f t="shared" si="487"/>
        <v>0</v>
      </c>
      <c r="F1938" s="22" t="b">
        <f t="shared" si="482"/>
        <v>0</v>
      </c>
      <c r="G1938" s="22" t="b">
        <f t="shared" si="481"/>
        <v>0</v>
      </c>
      <c r="H1938" s="22" t="b">
        <f t="shared" si="488"/>
        <v>0</v>
      </c>
      <c r="I1938" s="22" t="b">
        <f t="shared" si="495"/>
        <v>0</v>
      </c>
      <c r="J1938" s="22" t="b">
        <f t="shared" si="489"/>
        <v>1</v>
      </c>
      <c r="K1938" s="3" t="str">
        <f>IF(AND(J1938,RIGHT(Y1938)="통"),Y1938,"")</f>
        <v>죽전26통</v>
      </c>
      <c r="L1938" s="3" t="str">
        <f t="shared" si="490"/>
        <v>26</v>
      </c>
      <c r="M1938" s="22">
        <f t="shared" si="491"/>
        <v>26</v>
      </c>
      <c r="N1938" s="64" t="str">
        <f t="shared" si="496"/>
        <v>죽전</v>
      </c>
      <c r="O1938" s="3" t="str">
        <f>IF(I1938,IF(I1939,CONCATENATE(Y1938,O1939),Y1938),"")</f>
        <v/>
      </c>
      <c r="P1938" s="19" t="str">
        <f>IF(G1938,O1938,IF(D1938,Y1938,""))</f>
        <v/>
      </c>
      <c r="Q1938" s="23">
        <f>_xlfn.XLOOKUP(R1938,summary!C1:C36,summary!B1:B36)</f>
        <v>43448</v>
      </c>
      <c r="R1938" s="24" t="str">
        <f t="shared" si="492"/>
        <v>죽전1동</v>
      </c>
      <c r="S1938" s="24" t="str">
        <f>IF(J1938,Y1938,S1937)</f>
        <v>죽전26통</v>
      </c>
      <c r="T1938" s="24" t="str">
        <f>IF(J1938,P1939,T1937)</f>
        <v>(죽전동)</v>
      </c>
      <c r="U1938" s="24" t="str">
        <f t="shared" si="493"/>
        <v>죽전</v>
      </c>
      <c r="V1938" s="25">
        <f>IF(J1938,M1938,V1937)</f>
        <v>26</v>
      </c>
      <c r="W1938" s="25">
        <f t="shared" si="494"/>
        <v>1</v>
      </c>
      <c r="X1938" s="26"/>
      <c r="Y1938" s="2" t="s">
        <v>2218</v>
      </c>
      <c r="Z1938" s="2" t="s">
        <v>79</v>
      </c>
      <c r="AA1938" s="2" t="s">
        <v>2219</v>
      </c>
      <c r="AB1938" s="5"/>
      <c r="AC1938" s="5"/>
      <c r="AD1938" s="5"/>
      <c r="AE1938" s="5"/>
      <c r="AF1938" s="5"/>
      <c r="AG1938" s="5"/>
    </row>
    <row r="1939" spans="1:33" ht="15.95" customHeight="1" x14ac:dyDescent="0.3">
      <c r="A1939" s="22" t="b">
        <f t="shared" si="483"/>
        <v>1</v>
      </c>
      <c r="B1939" s="22" t="b">
        <f t="shared" si="484"/>
        <v>1</v>
      </c>
      <c r="C1939" s="22" t="b">
        <f t="shared" si="485"/>
        <v>1</v>
      </c>
      <c r="D1939" s="22" t="b">
        <f t="shared" si="486"/>
        <v>1</v>
      </c>
      <c r="E1939" s="22" t="b">
        <f t="shared" si="487"/>
        <v>1</v>
      </c>
      <c r="F1939" s="22" t="b">
        <f t="shared" si="482"/>
        <v>0</v>
      </c>
      <c r="G1939" s="22" t="b">
        <f t="shared" si="481"/>
        <v>0</v>
      </c>
      <c r="H1939" s="22" t="b">
        <f t="shared" si="488"/>
        <v>0</v>
      </c>
      <c r="I1939" s="22" t="b">
        <f t="shared" si="495"/>
        <v>0</v>
      </c>
      <c r="J1939" s="22" t="b">
        <f t="shared" si="489"/>
        <v>0</v>
      </c>
      <c r="K1939" s="3" t="str">
        <f>IF(AND(J1939,RIGHT(Y1939)="통"),Y1939,"")</f>
        <v/>
      </c>
      <c r="L1939" s="3" t="str">
        <f t="shared" si="490"/>
        <v/>
      </c>
      <c r="M1939" s="3" t="str">
        <f t="shared" si="491"/>
        <v/>
      </c>
      <c r="N1939" s="64" t="str">
        <f t="shared" si="496"/>
        <v/>
      </c>
      <c r="O1939" s="3" t="str">
        <f>IF(I1939,IF(I1940,CONCATENATE(Y1939,O1940),Y1939),"")</f>
        <v/>
      </c>
      <c r="P1939" s="19" t="str">
        <f>IF(G1939,O1939,IF(D1939,Y1939,""))</f>
        <v>(죽전동)</v>
      </c>
      <c r="Q1939" s="23">
        <f>_xlfn.XLOOKUP(R1939,summary!C1:C36,summary!B1:B36)</f>
        <v>43448</v>
      </c>
      <c r="R1939" s="24" t="str">
        <f t="shared" si="492"/>
        <v>죽전1동</v>
      </c>
      <c r="S1939" s="24" t="str">
        <f>IF(J1939,Y1939,S1938)</f>
        <v>죽전26통</v>
      </c>
      <c r="T1939" s="24" t="str">
        <f>IF(J1939,P1940,T1938)</f>
        <v>(죽전동)</v>
      </c>
      <c r="U1939" s="24" t="str">
        <f t="shared" si="493"/>
        <v>죽전</v>
      </c>
      <c r="V1939" s="25">
        <f>IF(J1939,M1939,V1938)</f>
        <v>26</v>
      </c>
      <c r="W1939" s="25">
        <f t="shared" si="494"/>
        <v>2</v>
      </c>
      <c r="X1939" s="26"/>
      <c r="Y1939" s="2" t="s">
        <v>1992</v>
      </c>
      <c r="Z1939" s="2" t="s">
        <v>81</v>
      </c>
      <c r="AA1939" s="2" t="s">
        <v>2220</v>
      </c>
      <c r="AB1939" s="5"/>
      <c r="AC1939" s="5"/>
      <c r="AD1939" s="5"/>
      <c r="AE1939" s="5"/>
      <c r="AF1939" s="5"/>
      <c r="AG1939" s="5"/>
    </row>
    <row r="1940" spans="1:33" ht="15.95" customHeight="1" x14ac:dyDescent="0.3">
      <c r="A1940" s="22" t="b">
        <f t="shared" si="483"/>
        <v>0</v>
      </c>
      <c r="B1940" s="22" t="b">
        <f t="shared" si="484"/>
        <v>0</v>
      </c>
      <c r="C1940" s="22" t="b">
        <f t="shared" si="485"/>
        <v>0</v>
      </c>
      <c r="D1940" s="22" t="b">
        <f t="shared" si="486"/>
        <v>0</v>
      </c>
      <c r="E1940" s="22" t="b">
        <f t="shared" si="487"/>
        <v>0</v>
      </c>
      <c r="F1940" s="22" t="b">
        <f t="shared" si="482"/>
        <v>0</v>
      </c>
      <c r="G1940" s="22" t="b">
        <f t="shared" si="481"/>
        <v>0</v>
      </c>
      <c r="H1940" s="22" t="b">
        <f t="shared" si="488"/>
        <v>0</v>
      </c>
      <c r="I1940" s="22" t="b">
        <f t="shared" si="495"/>
        <v>0</v>
      </c>
      <c r="J1940" s="22" t="b">
        <f t="shared" si="489"/>
        <v>0</v>
      </c>
      <c r="K1940" s="3" t="str">
        <f>IF(AND(J1940,RIGHT(Y1940)="통"),Y1940,"")</f>
        <v/>
      </c>
      <c r="L1940" s="3" t="str">
        <f t="shared" si="490"/>
        <v/>
      </c>
      <c r="M1940" s="3" t="str">
        <f t="shared" si="491"/>
        <v/>
      </c>
      <c r="N1940" s="64" t="str">
        <f t="shared" si="496"/>
        <v/>
      </c>
      <c r="O1940" s="3" t="str">
        <f>IF(I1940,IF(I1941,CONCATENATE(Y1940,O1941),Y1940),"")</f>
        <v/>
      </c>
      <c r="P1940" s="19" t="str">
        <f>IF(G1940,O1940,IF(D1940,Y1940,""))</f>
        <v/>
      </c>
      <c r="Q1940" s="23">
        <f>_xlfn.XLOOKUP(R1940,summary!C1:C36,summary!B1:B36)</f>
        <v>43448</v>
      </c>
      <c r="R1940" s="24" t="str">
        <f t="shared" si="492"/>
        <v>죽전1동</v>
      </c>
      <c r="S1940" s="24" t="str">
        <f>IF(J1940,Y1940,S1939)</f>
        <v>죽전26통</v>
      </c>
      <c r="T1940" s="24" t="str">
        <f>IF(J1940,P1941,T1939)</f>
        <v>(죽전동)</v>
      </c>
      <c r="U1940" s="24" t="str">
        <f t="shared" si="493"/>
        <v>죽전</v>
      </c>
      <c r="V1940" s="25">
        <f>IF(J1940,M1940,V1939)</f>
        <v>26</v>
      </c>
      <c r="W1940" s="25">
        <f t="shared" si="494"/>
        <v>3</v>
      </c>
      <c r="X1940" s="26"/>
      <c r="Y1940" s="7"/>
      <c r="Z1940" s="2" t="s">
        <v>83</v>
      </c>
      <c r="AA1940" s="2" t="s">
        <v>2221</v>
      </c>
      <c r="AB1940" s="5"/>
      <c r="AC1940" s="5"/>
      <c r="AD1940" s="5"/>
      <c r="AE1940" s="5"/>
      <c r="AF1940" s="5"/>
      <c r="AG1940" s="5"/>
    </row>
    <row r="1941" spans="1:33" ht="15.95" customHeight="1" x14ac:dyDescent="0.3">
      <c r="A1941" s="22" t="b">
        <f t="shared" si="483"/>
        <v>0</v>
      </c>
      <c r="B1941" s="22" t="b">
        <f t="shared" si="484"/>
        <v>0</v>
      </c>
      <c r="C1941" s="22" t="b">
        <f t="shared" si="485"/>
        <v>0</v>
      </c>
      <c r="D1941" s="22" t="b">
        <f t="shared" si="486"/>
        <v>0</v>
      </c>
      <c r="E1941" s="22" t="b">
        <f t="shared" si="487"/>
        <v>0</v>
      </c>
      <c r="F1941" s="22" t="b">
        <f t="shared" si="482"/>
        <v>0</v>
      </c>
      <c r="G1941" s="22" t="b">
        <f t="shared" si="481"/>
        <v>0</v>
      </c>
      <c r="H1941" s="22" t="b">
        <f t="shared" si="488"/>
        <v>0</v>
      </c>
      <c r="I1941" s="22" t="b">
        <f t="shared" si="495"/>
        <v>0</v>
      </c>
      <c r="J1941" s="22" t="b">
        <f t="shared" si="489"/>
        <v>0</v>
      </c>
      <c r="K1941" s="3" t="str">
        <f>IF(AND(J1941,RIGHT(Y1941)="통"),Y1941,"")</f>
        <v/>
      </c>
      <c r="L1941" s="3" t="str">
        <f t="shared" si="490"/>
        <v/>
      </c>
      <c r="M1941" s="3" t="str">
        <f t="shared" si="491"/>
        <v/>
      </c>
      <c r="N1941" s="64" t="str">
        <f t="shared" si="496"/>
        <v/>
      </c>
      <c r="O1941" s="3" t="str">
        <f>IF(I1941,IF(I1942,CONCATENATE(Y1941,O1942),Y1941),"")</f>
        <v/>
      </c>
      <c r="P1941" s="19" t="str">
        <f>IF(G1941,O1941,IF(D1941,Y1941,""))</f>
        <v/>
      </c>
      <c r="Q1941" s="23">
        <f>_xlfn.XLOOKUP(R1941,summary!C1:C36,summary!B1:B36)</f>
        <v>43448</v>
      </c>
      <c r="R1941" s="24" t="str">
        <f t="shared" si="492"/>
        <v>죽전1동</v>
      </c>
      <c r="S1941" s="24" t="str">
        <f>IF(J1941,Y1941,S1940)</f>
        <v>죽전26통</v>
      </c>
      <c r="T1941" s="24" t="str">
        <f>IF(J1941,P1942,T1940)</f>
        <v>(죽전동)</v>
      </c>
      <c r="U1941" s="24" t="str">
        <f t="shared" si="493"/>
        <v>죽전</v>
      </c>
      <c r="V1941" s="25">
        <f>IF(J1941,M1941,V1940)</f>
        <v>26</v>
      </c>
      <c r="W1941" s="25">
        <f t="shared" si="494"/>
        <v>4</v>
      </c>
      <c r="X1941" s="26"/>
      <c r="Y1941" s="7"/>
      <c r="Z1941" s="2" t="s">
        <v>90</v>
      </c>
      <c r="AA1941" s="2" t="s">
        <v>2222</v>
      </c>
      <c r="AB1941" s="5"/>
      <c r="AC1941" s="5"/>
      <c r="AD1941" s="5"/>
      <c r="AE1941" s="5"/>
      <c r="AF1941" s="5"/>
      <c r="AG1941" s="5"/>
    </row>
    <row r="1942" spans="1:33" ht="15.95" customHeight="1" x14ac:dyDescent="0.3">
      <c r="A1942" s="22" t="b">
        <f t="shared" si="483"/>
        <v>0</v>
      </c>
      <c r="B1942" s="22" t="b">
        <f t="shared" si="484"/>
        <v>0</v>
      </c>
      <c r="C1942" s="22" t="b">
        <f t="shared" si="485"/>
        <v>0</v>
      </c>
      <c r="D1942" s="22" t="b">
        <f t="shared" si="486"/>
        <v>0</v>
      </c>
      <c r="E1942" s="22" t="b">
        <f t="shared" si="487"/>
        <v>0</v>
      </c>
      <c r="F1942" s="22" t="b">
        <f t="shared" si="482"/>
        <v>0</v>
      </c>
      <c r="G1942" s="22" t="b">
        <f t="shared" si="481"/>
        <v>0</v>
      </c>
      <c r="H1942" s="22" t="b">
        <f t="shared" si="488"/>
        <v>0</v>
      </c>
      <c r="I1942" s="22" t="b">
        <f t="shared" si="495"/>
        <v>0</v>
      </c>
      <c r="J1942" s="22" t="b">
        <f t="shared" si="489"/>
        <v>0</v>
      </c>
      <c r="K1942" s="3" t="str">
        <f>IF(AND(J1942,RIGHT(Y1942)="통"),Y1942,"")</f>
        <v/>
      </c>
      <c r="L1942" s="3" t="str">
        <f t="shared" si="490"/>
        <v/>
      </c>
      <c r="M1942" s="3" t="str">
        <f t="shared" si="491"/>
        <v/>
      </c>
      <c r="N1942" s="64" t="str">
        <f t="shared" si="496"/>
        <v/>
      </c>
      <c r="O1942" s="3" t="str">
        <f>IF(I1942,IF(I1943,CONCATENATE(Y1942,O1943),Y1942),"")</f>
        <v/>
      </c>
      <c r="P1942" s="19" t="str">
        <f>IF(G1942,O1942,IF(D1942,Y1942,""))</f>
        <v/>
      </c>
      <c r="Q1942" s="23">
        <f>_xlfn.XLOOKUP(R1942,summary!C1:C36,summary!B1:B36)</f>
        <v>43448</v>
      </c>
      <c r="R1942" s="24" t="str">
        <f t="shared" si="492"/>
        <v>죽전1동</v>
      </c>
      <c r="S1942" s="24" t="str">
        <f>IF(J1942,Y1942,S1941)</f>
        <v>죽전26통</v>
      </c>
      <c r="T1942" s="24" t="str">
        <f>IF(J1942,P1943,T1941)</f>
        <v>(죽전동)</v>
      </c>
      <c r="U1942" s="24" t="str">
        <f t="shared" si="493"/>
        <v>죽전</v>
      </c>
      <c r="V1942" s="25">
        <f>IF(J1942,M1942,V1941)</f>
        <v>26</v>
      </c>
      <c r="W1942" s="25">
        <f t="shared" si="494"/>
        <v>5</v>
      </c>
      <c r="X1942" s="26"/>
      <c r="Y1942" s="7"/>
      <c r="Z1942" s="2" t="s">
        <v>106</v>
      </c>
      <c r="AA1942" s="2" t="s">
        <v>2223</v>
      </c>
      <c r="AB1942" s="5"/>
      <c r="AC1942" s="5"/>
      <c r="AD1942" s="5"/>
      <c r="AE1942" s="5"/>
      <c r="AF1942" s="5"/>
      <c r="AG1942" s="5"/>
    </row>
    <row r="1943" spans="1:33" ht="15.95" customHeight="1" x14ac:dyDescent="0.3">
      <c r="A1943" s="22" t="b">
        <f t="shared" si="483"/>
        <v>0</v>
      </c>
      <c r="B1943" s="22" t="b">
        <f t="shared" si="484"/>
        <v>0</v>
      </c>
      <c r="C1943" s="22" t="b">
        <f t="shared" si="485"/>
        <v>0</v>
      </c>
      <c r="D1943" s="22" t="b">
        <f t="shared" si="486"/>
        <v>0</v>
      </c>
      <c r="E1943" s="22" t="b">
        <f t="shared" si="487"/>
        <v>0</v>
      </c>
      <c r="F1943" s="22" t="b">
        <f t="shared" si="482"/>
        <v>0</v>
      </c>
      <c r="G1943" s="22" t="b">
        <f t="shared" si="481"/>
        <v>0</v>
      </c>
      <c r="H1943" s="22" t="b">
        <f t="shared" si="488"/>
        <v>0</v>
      </c>
      <c r="I1943" s="22" t="b">
        <f t="shared" si="495"/>
        <v>0</v>
      </c>
      <c r="J1943" s="22" t="b">
        <f t="shared" si="489"/>
        <v>0</v>
      </c>
      <c r="K1943" s="3" t="str">
        <f>IF(AND(J1943,RIGHT(Y1943)="통"),Y1943,"")</f>
        <v/>
      </c>
      <c r="L1943" s="3" t="str">
        <f t="shared" si="490"/>
        <v/>
      </c>
      <c r="M1943" s="3" t="str">
        <f t="shared" si="491"/>
        <v/>
      </c>
      <c r="N1943" s="64" t="str">
        <f t="shared" si="496"/>
        <v/>
      </c>
      <c r="O1943" s="3" t="str">
        <f>IF(I1943,IF(I1944,CONCATENATE(Y1943,O1944),Y1943),"")</f>
        <v/>
      </c>
      <c r="P1943" s="19" t="str">
        <f>IF(G1943,O1943,IF(D1943,Y1943,""))</f>
        <v/>
      </c>
      <c r="Q1943" s="23">
        <f>_xlfn.XLOOKUP(R1943,summary!C1:C36,summary!B1:B36)</f>
        <v>43448</v>
      </c>
      <c r="R1943" s="24" t="str">
        <f t="shared" si="492"/>
        <v>죽전1동</v>
      </c>
      <c r="S1943" s="24" t="str">
        <f>IF(J1943,Y1943,S1942)</f>
        <v>죽전26통</v>
      </c>
      <c r="T1943" s="24" t="str">
        <f>IF(J1943,P1944,T1942)</f>
        <v>(죽전동)</v>
      </c>
      <c r="U1943" s="24" t="str">
        <f t="shared" si="493"/>
        <v>죽전</v>
      </c>
      <c r="V1943" s="25">
        <f>IF(J1943,M1943,V1942)</f>
        <v>26</v>
      </c>
      <c r="W1943" s="25">
        <f t="shared" si="494"/>
        <v>6</v>
      </c>
      <c r="X1943" s="26"/>
      <c r="Y1943" s="7"/>
      <c r="Z1943" s="2" t="s">
        <v>108</v>
      </c>
      <c r="AA1943" s="2" t="s">
        <v>2224</v>
      </c>
      <c r="AB1943" s="5"/>
      <c r="AC1943" s="5"/>
      <c r="AD1943" s="5"/>
      <c r="AE1943" s="5"/>
      <c r="AF1943" s="5"/>
      <c r="AG1943" s="5"/>
    </row>
    <row r="1944" spans="1:33" ht="15.95" customHeight="1" x14ac:dyDescent="0.3">
      <c r="A1944" s="22" t="b">
        <f t="shared" si="483"/>
        <v>0</v>
      </c>
      <c r="B1944" s="22" t="b">
        <f t="shared" si="484"/>
        <v>0</v>
      </c>
      <c r="C1944" s="22" t="b">
        <f t="shared" si="485"/>
        <v>0</v>
      </c>
      <c r="D1944" s="22" t="b">
        <f t="shared" si="486"/>
        <v>0</v>
      </c>
      <c r="E1944" s="22" t="b">
        <f t="shared" si="487"/>
        <v>0</v>
      </c>
      <c r="F1944" s="22" t="b">
        <f t="shared" si="482"/>
        <v>0</v>
      </c>
      <c r="G1944" s="22" t="b">
        <f t="shared" si="481"/>
        <v>0</v>
      </c>
      <c r="H1944" s="22" t="b">
        <f t="shared" si="488"/>
        <v>0</v>
      </c>
      <c r="I1944" s="22" t="b">
        <f t="shared" si="495"/>
        <v>0</v>
      </c>
      <c r="J1944" s="22" t="b">
        <f t="shared" si="489"/>
        <v>0</v>
      </c>
      <c r="K1944" s="3" t="str">
        <f>IF(AND(J1944,RIGHT(Y1944)="통"),Y1944,"")</f>
        <v/>
      </c>
      <c r="L1944" s="3" t="str">
        <f t="shared" si="490"/>
        <v/>
      </c>
      <c r="M1944" s="3" t="str">
        <f t="shared" si="491"/>
        <v/>
      </c>
      <c r="N1944" s="64" t="str">
        <f t="shared" si="496"/>
        <v/>
      </c>
      <c r="O1944" s="3" t="str">
        <f>IF(I1944,IF(I1945,CONCATENATE(Y1944,O1945),Y1944),"")</f>
        <v/>
      </c>
      <c r="P1944" s="19" t="str">
        <f>IF(G1944,O1944,IF(D1944,Y1944,""))</f>
        <v/>
      </c>
      <c r="Q1944" s="23">
        <f>_xlfn.XLOOKUP(R1944,summary!C1:C36,summary!B1:B36)</f>
        <v>43448</v>
      </c>
      <c r="R1944" s="24" t="str">
        <f t="shared" si="492"/>
        <v>죽전1동</v>
      </c>
      <c r="S1944" s="24" t="str">
        <f>IF(J1944,Y1944,S1943)</f>
        <v>죽전26통</v>
      </c>
      <c r="T1944" s="24" t="str">
        <f>IF(J1944,P1945,T1943)</f>
        <v>(죽전동)</v>
      </c>
      <c r="U1944" s="24" t="str">
        <f t="shared" si="493"/>
        <v>죽전</v>
      </c>
      <c r="V1944" s="25">
        <f>IF(J1944,M1944,V1943)</f>
        <v>26</v>
      </c>
      <c r="W1944" s="25">
        <f t="shared" si="494"/>
        <v>7</v>
      </c>
      <c r="X1944" s="26"/>
      <c r="Y1944" s="7"/>
      <c r="Z1944" s="2" t="s">
        <v>110</v>
      </c>
      <c r="AA1944" s="2" t="s">
        <v>2225</v>
      </c>
      <c r="AB1944" s="5"/>
      <c r="AC1944" s="5"/>
      <c r="AD1944" s="5"/>
      <c r="AE1944" s="5"/>
      <c r="AF1944" s="5"/>
      <c r="AG1944" s="5"/>
    </row>
    <row r="1945" spans="1:33" ht="15.95" customHeight="1" x14ac:dyDescent="0.3">
      <c r="A1945" s="22" t="b">
        <f t="shared" si="483"/>
        <v>0</v>
      </c>
      <c r="B1945" s="22" t="b">
        <f t="shared" si="484"/>
        <v>0</v>
      </c>
      <c r="C1945" s="22" t="b">
        <f t="shared" si="485"/>
        <v>0</v>
      </c>
      <c r="D1945" s="22" t="b">
        <f t="shared" si="486"/>
        <v>0</v>
      </c>
      <c r="E1945" s="22" t="b">
        <f t="shared" si="487"/>
        <v>0</v>
      </c>
      <c r="F1945" s="22" t="b">
        <f t="shared" si="482"/>
        <v>0</v>
      </c>
      <c r="G1945" s="22" t="b">
        <f t="shared" si="481"/>
        <v>0</v>
      </c>
      <c r="H1945" s="22" t="b">
        <f t="shared" si="488"/>
        <v>0</v>
      </c>
      <c r="I1945" s="22" t="b">
        <f t="shared" si="495"/>
        <v>0</v>
      </c>
      <c r="J1945" s="22" t="b">
        <f t="shared" si="489"/>
        <v>0</v>
      </c>
      <c r="K1945" s="3" t="str">
        <f>IF(AND(J1945,RIGHT(Y1945)="통"),Y1945,"")</f>
        <v/>
      </c>
      <c r="L1945" s="3" t="str">
        <f t="shared" si="490"/>
        <v/>
      </c>
      <c r="M1945" s="3" t="str">
        <f t="shared" si="491"/>
        <v/>
      </c>
      <c r="N1945" s="64" t="str">
        <f t="shared" si="496"/>
        <v/>
      </c>
      <c r="O1945" s="3" t="str">
        <f>IF(I1945,IF(I1946,CONCATENATE(Y1945,O1946),Y1945),"")</f>
        <v/>
      </c>
      <c r="P1945" s="19" t="str">
        <f>IF(G1945,O1945,IF(D1945,Y1945,""))</f>
        <v/>
      </c>
      <c r="Q1945" s="23">
        <f>_xlfn.XLOOKUP(R1945,summary!C1:C36,summary!B1:B36)</f>
        <v>43448</v>
      </c>
      <c r="R1945" s="24" t="str">
        <f t="shared" si="492"/>
        <v>죽전1동</v>
      </c>
      <c r="S1945" s="24" t="str">
        <f>IF(J1945,Y1945,S1944)</f>
        <v>죽전26통</v>
      </c>
      <c r="T1945" s="24" t="str">
        <f>IF(J1945,P1946,T1944)</f>
        <v>(죽전동)</v>
      </c>
      <c r="U1945" s="24" t="str">
        <f t="shared" si="493"/>
        <v>죽전</v>
      </c>
      <c r="V1945" s="25">
        <f>IF(J1945,M1945,V1944)</f>
        <v>26</v>
      </c>
      <c r="W1945" s="25">
        <f t="shared" si="494"/>
        <v>8</v>
      </c>
      <c r="X1945" s="26"/>
      <c r="Y1945" s="7"/>
      <c r="Z1945" s="2" t="s">
        <v>112</v>
      </c>
      <c r="AA1945" s="2" t="s">
        <v>2226</v>
      </c>
      <c r="AB1945" s="5"/>
      <c r="AC1945" s="5"/>
      <c r="AD1945" s="5"/>
      <c r="AE1945" s="5"/>
      <c r="AF1945" s="5"/>
      <c r="AG1945" s="5"/>
    </row>
    <row r="1946" spans="1:33" ht="15.95" customHeight="1" x14ac:dyDescent="0.3">
      <c r="A1946" s="22" t="b">
        <f t="shared" si="483"/>
        <v>0</v>
      </c>
      <c r="B1946" s="22" t="b">
        <f t="shared" si="484"/>
        <v>0</v>
      </c>
      <c r="C1946" s="22" t="b">
        <f t="shared" si="485"/>
        <v>0</v>
      </c>
      <c r="D1946" s="22" t="b">
        <f t="shared" si="486"/>
        <v>0</v>
      </c>
      <c r="E1946" s="22" t="b">
        <f t="shared" si="487"/>
        <v>0</v>
      </c>
      <c r="F1946" s="22" t="b">
        <f t="shared" si="482"/>
        <v>0</v>
      </c>
      <c r="G1946" s="22" t="b">
        <f t="shared" si="481"/>
        <v>0</v>
      </c>
      <c r="H1946" s="22" t="b">
        <f t="shared" si="488"/>
        <v>0</v>
      </c>
      <c r="I1946" s="22" t="b">
        <f t="shared" si="495"/>
        <v>0</v>
      </c>
      <c r="J1946" s="22" t="b">
        <f t="shared" si="489"/>
        <v>0</v>
      </c>
      <c r="K1946" s="3" t="str">
        <f>IF(AND(J1946,RIGHT(Y1946)="통"),Y1946,"")</f>
        <v/>
      </c>
      <c r="L1946" s="3" t="str">
        <f t="shared" si="490"/>
        <v/>
      </c>
      <c r="M1946" s="3" t="str">
        <f t="shared" si="491"/>
        <v/>
      </c>
      <c r="N1946" s="64" t="str">
        <f t="shared" si="496"/>
        <v/>
      </c>
      <c r="O1946" s="3" t="str">
        <f>IF(I1946,IF(I1947,CONCATENATE(Y1946,O1947),Y1946),"")</f>
        <v/>
      </c>
      <c r="P1946" s="19" t="str">
        <f>IF(G1946,O1946,IF(D1946,Y1946,""))</f>
        <v/>
      </c>
      <c r="Q1946" s="23">
        <f>_xlfn.XLOOKUP(R1946,summary!C1:C36,summary!B1:B36)</f>
        <v>43448</v>
      </c>
      <c r="R1946" s="24" t="str">
        <f t="shared" si="492"/>
        <v>죽전1동</v>
      </c>
      <c r="S1946" s="24" t="str">
        <f>IF(J1946,Y1946,S1945)</f>
        <v>죽전26통</v>
      </c>
      <c r="T1946" s="24" t="str">
        <f>IF(J1946,P1947,T1945)</f>
        <v>(죽전동)</v>
      </c>
      <c r="U1946" s="24" t="str">
        <f t="shared" si="493"/>
        <v>죽전</v>
      </c>
      <c r="V1946" s="25">
        <f>IF(J1946,M1946,V1945)</f>
        <v>26</v>
      </c>
      <c r="W1946" s="25">
        <f t="shared" si="494"/>
        <v>9</v>
      </c>
      <c r="X1946" s="26"/>
      <c r="Y1946" s="7"/>
      <c r="Z1946" s="2" t="s">
        <v>114</v>
      </c>
      <c r="AA1946" s="2" t="s">
        <v>2227</v>
      </c>
      <c r="AB1946" s="5"/>
      <c r="AC1946" s="5"/>
      <c r="AD1946" s="5"/>
      <c r="AE1946" s="5"/>
      <c r="AF1946" s="5"/>
      <c r="AG1946" s="5"/>
    </row>
    <row r="1947" spans="1:33" ht="15.95" customHeight="1" x14ac:dyDescent="0.3">
      <c r="A1947" s="22" t="b">
        <f t="shared" si="483"/>
        <v>0</v>
      </c>
      <c r="B1947" s="22" t="b">
        <f t="shared" si="484"/>
        <v>0</v>
      </c>
      <c r="C1947" s="22" t="b">
        <f t="shared" si="485"/>
        <v>0</v>
      </c>
      <c r="D1947" s="22" t="b">
        <f t="shared" si="486"/>
        <v>0</v>
      </c>
      <c r="E1947" s="22" t="b">
        <f t="shared" si="487"/>
        <v>0</v>
      </c>
      <c r="F1947" s="22" t="b">
        <f t="shared" si="482"/>
        <v>0</v>
      </c>
      <c r="G1947" s="22" t="b">
        <f t="shared" si="481"/>
        <v>0</v>
      </c>
      <c r="H1947" s="22" t="b">
        <f t="shared" si="488"/>
        <v>0</v>
      </c>
      <c r="I1947" s="22" t="b">
        <f t="shared" si="495"/>
        <v>0</v>
      </c>
      <c r="J1947" s="22" t="b">
        <f t="shared" si="489"/>
        <v>0</v>
      </c>
      <c r="K1947" s="3" t="str">
        <f>IF(AND(J1947,RIGHT(Y1947)="통"),Y1947,"")</f>
        <v/>
      </c>
      <c r="L1947" s="3" t="str">
        <f t="shared" si="490"/>
        <v/>
      </c>
      <c r="M1947" s="3" t="str">
        <f t="shared" si="491"/>
        <v/>
      </c>
      <c r="N1947" s="64" t="str">
        <f t="shared" si="496"/>
        <v/>
      </c>
      <c r="O1947" s="3" t="str">
        <f>IF(I1947,IF(I1948,CONCATENATE(Y1947,O1948),Y1947),"")</f>
        <v/>
      </c>
      <c r="P1947" s="19" t="str">
        <f>IF(G1947,O1947,IF(D1947,Y1947,""))</f>
        <v/>
      </c>
      <c r="Q1947" s="23">
        <f>_xlfn.XLOOKUP(R1947,summary!C1:C36,summary!B1:B36)</f>
        <v>43448</v>
      </c>
      <c r="R1947" s="24" t="str">
        <f t="shared" si="492"/>
        <v>죽전1동</v>
      </c>
      <c r="S1947" s="24" t="str">
        <f>IF(J1947,Y1947,S1946)</f>
        <v>죽전26통</v>
      </c>
      <c r="T1947" s="24" t="str">
        <f>IF(J1947,P1948,T1946)</f>
        <v>(죽전동)</v>
      </c>
      <c r="U1947" s="24" t="str">
        <f t="shared" si="493"/>
        <v>죽전</v>
      </c>
      <c r="V1947" s="25">
        <f>IF(J1947,M1947,V1946)</f>
        <v>26</v>
      </c>
      <c r="W1947" s="25">
        <f t="shared" si="494"/>
        <v>10</v>
      </c>
      <c r="X1947" s="26"/>
      <c r="Y1947" s="7"/>
      <c r="Z1947" s="2" t="s">
        <v>116</v>
      </c>
      <c r="AA1947" s="2" t="s">
        <v>2228</v>
      </c>
      <c r="AB1947" s="5"/>
      <c r="AC1947" s="5"/>
      <c r="AD1947" s="5"/>
      <c r="AE1947" s="5"/>
      <c r="AF1947" s="5"/>
      <c r="AG1947" s="5"/>
    </row>
    <row r="1948" spans="1:33" ht="15.95" customHeight="1" x14ac:dyDescent="0.3">
      <c r="A1948" s="22" t="b">
        <f t="shared" si="483"/>
        <v>1</v>
      </c>
      <c r="B1948" s="22" t="b">
        <f t="shared" si="484"/>
        <v>0</v>
      </c>
      <c r="C1948" s="22" t="b">
        <f t="shared" si="485"/>
        <v>0</v>
      </c>
      <c r="D1948" s="22" t="b">
        <f t="shared" si="486"/>
        <v>0</v>
      </c>
      <c r="E1948" s="22" t="b">
        <f t="shared" si="487"/>
        <v>0</v>
      </c>
      <c r="F1948" s="22" t="b">
        <f t="shared" si="482"/>
        <v>0</v>
      </c>
      <c r="G1948" s="22" t="b">
        <f t="shared" si="481"/>
        <v>0</v>
      </c>
      <c r="H1948" s="22" t="b">
        <f t="shared" si="488"/>
        <v>0</v>
      </c>
      <c r="I1948" s="22" t="b">
        <f t="shared" si="495"/>
        <v>0</v>
      </c>
      <c r="J1948" s="22" t="b">
        <f t="shared" si="489"/>
        <v>1</v>
      </c>
      <c r="K1948" s="3" t="str">
        <f>IF(AND(J1948,RIGHT(Y1948)="통"),Y1948,"")</f>
        <v>죽전27통</v>
      </c>
      <c r="L1948" s="3" t="str">
        <f t="shared" si="490"/>
        <v>27</v>
      </c>
      <c r="M1948" s="22">
        <f t="shared" si="491"/>
        <v>27</v>
      </c>
      <c r="N1948" s="64" t="str">
        <f t="shared" si="496"/>
        <v>죽전</v>
      </c>
      <c r="O1948" s="3" t="str">
        <f>IF(I1948,IF(I1949,CONCATENATE(Y1948,O1949),Y1948),"")</f>
        <v/>
      </c>
      <c r="P1948" s="19" t="str">
        <f>IF(G1948,O1948,IF(D1948,Y1948,""))</f>
        <v/>
      </c>
      <c r="Q1948" s="23">
        <f>_xlfn.XLOOKUP(R1948,summary!C1:C36,summary!B1:B36)</f>
        <v>43448</v>
      </c>
      <c r="R1948" s="24" t="str">
        <f t="shared" si="492"/>
        <v>죽전1동</v>
      </c>
      <c r="S1948" s="24" t="str">
        <f>IF(J1948,Y1948,S1947)</f>
        <v>죽전27통</v>
      </c>
      <c r="T1948" s="24" t="str">
        <f>IF(J1948,P1949,T1947)</f>
        <v>(죽전동)</v>
      </c>
      <c r="U1948" s="24" t="str">
        <f t="shared" si="493"/>
        <v>죽전</v>
      </c>
      <c r="V1948" s="25">
        <f>IF(J1948,M1948,V1947)</f>
        <v>27</v>
      </c>
      <c r="W1948" s="25">
        <f t="shared" si="494"/>
        <v>1</v>
      </c>
      <c r="X1948" s="26"/>
      <c r="Y1948" s="2" t="s">
        <v>2229</v>
      </c>
      <c r="Z1948" s="2" t="s">
        <v>79</v>
      </c>
      <c r="AA1948" s="2" t="s">
        <v>2230</v>
      </c>
      <c r="AB1948" s="5"/>
      <c r="AC1948" s="5"/>
      <c r="AD1948" s="5"/>
      <c r="AE1948" s="5"/>
      <c r="AF1948" s="5"/>
      <c r="AG1948" s="5"/>
    </row>
    <row r="1949" spans="1:33" ht="15.95" customHeight="1" x14ac:dyDescent="0.3">
      <c r="A1949" s="22" t="b">
        <f t="shared" si="483"/>
        <v>1</v>
      </c>
      <c r="B1949" s="22" t="b">
        <f t="shared" si="484"/>
        <v>1</v>
      </c>
      <c r="C1949" s="22" t="b">
        <f t="shared" si="485"/>
        <v>1</v>
      </c>
      <c r="D1949" s="22" t="b">
        <f t="shared" si="486"/>
        <v>1</v>
      </c>
      <c r="E1949" s="22" t="b">
        <f t="shared" si="487"/>
        <v>1</v>
      </c>
      <c r="F1949" s="22" t="b">
        <f t="shared" si="482"/>
        <v>0</v>
      </c>
      <c r="G1949" s="22" t="b">
        <f t="shared" si="481"/>
        <v>0</v>
      </c>
      <c r="H1949" s="22" t="b">
        <f t="shared" si="488"/>
        <v>0</v>
      </c>
      <c r="I1949" s="22" t="b">
        <f t="shared" si="495"/>
        <v>0</v>
      </c>
      <c r="J1949" s="22" t="b">
        <f t="shared" si="489"/>
        <v>0</v>
      </c>
      <c r="K1949" s="3" t="str">
        <f>IF(AND(J1949,RIGHT(Y1949)="통"),Y1949,"")</f>
        <v/>
      </c>
      <c r="L1949" s="3" t="str">
        <f t="shared" si="490"/>
        <v/>
      </c>
      <c r="M1949" s="3" t="str">
        <f t="shared" si="491"/>
        <v/>
      </c>
      <c r="N1949" s="64" t="str">
        <f t="shared" si="496"/>
        <v/>
      </c>
      <c r="O1949" s="3" t="str">
        <f>IF(I1949,IF(I1950,CONCATENATE(Y1949,O1950),Y1949),"")</f>
        <v/>
      </c>
      <c r="P1949" s="19" t="str">
        <f>IF(G1949,O1949,IF(D1949,Y1949,""))</f>
        <v>(죽전동)</v>
      </c>
      <c r="Q1949" s="23">
        <f>_xlfn.XLOOKUP(R1949,summary!C1:C36,summary!B1:B36)</f>
        <v>43448</v>
      </c>
      <c r="R1949" s="24" t="str">
        <f t="shared" si="492"/>
        <v>죽전1동</v>
      </c>
      <c r="S1949" s="24" t="str">
        <f>IF(J1949,Y1949,S1948)</f>
        <v>죽전27통</v>
      </c>
      <c r="T1949" s="24" t="str">
        <f>IF(J1949,P1950,T1948)</f>
        <v>(죽전동)</v>
      </c>
      <c r="U1949" s="24" t="str">
        <f t="shared" si="493"/>
        <v>죽전</v>
      </c>
      <c r="V1949" s="25">
        <f>IF(J1949,M1949,V1948)</f>
        <v>27</v>
      </c>
      <c r="W1949" s="25">
        <f t="shared" si="494"/>
        <v>2</v>
      </c>
      <c r="X1949" s="26"/>
      <c r="Y1949" s="2" t="s">
        <v>1992</v>
      </c>
      <c r="Z1949" s="2" t="s">
        <v>81</v>
      </c>
      <c r="AA1949" s="2" t="s">
        <v>2231</v>
      </c>
      <c r="AB1949" s="5"/>
      <c r="AC1949" s="5"/>
      <c r="AD1949" s="5"/>
      <c r="AE1949" s="5"/>
      <c r="AF1949" s="5"/>
      <c r="AG1949" s="5"/>
    </row>
    <row r="1950" spans="1:33" ht="15.95" customHeight="1" x14ac:dyDescent="0.3">
      <c r="A1950" s="22" t="b">
        <f t="shared" si="483"/>
        <v>0</v>
      </c>
      <c r="B1950" s="22" t="b">
        <f t="shared" si="484"/>
        <v>0</v>
      </c>
      <c r="C1950" s="22" t="b">
        <f t="shared" si="485"/>
        <v>0</v>
      </c>
      <c r="D1950" s="22" t="b">
        <f t="shared" si="486"/>
        <v>0</v>
      </c>
      <c r="E1950" s="22" t="b">
        <f t="shared" si="487"/>
        <v>0</v>
      </c>
      <c r="F1950" s="22" t="b">
        <f t="shared" si="482"/>
        <v>0</v>
      </c>
      <c r="G1950" s="22" t="b">
        <f t="shared" ref="G1950:G2013" si="497">AND(B1950,F1950)</f>
        <v>0</v>
      </c>
      <c r="H1950" s="22" t="b">
        <f t="shared" si="488"/>
        <v>0</v>
      </c>
      <c r="I1950" s="22" t="b">
        <f t="shared" si="495"/>
        <v>0</v>
      </c>
      <c r="J1950" s="22" t="b">
        <f t="shared" si="489"/>
        <v>0</v>
      </c>
      <c r="K1950" s="3" t="str">
        <f>IF(AND(J1950,RIGHT(Y1950)="통"),Y1950,"")</f>
        <v/>
      </c>
      <c r="L1950" s="3" t="str">
        <f t="shared" si="490"/>
        <v/>
      </c>
      <c r="M1950" s="3" t="str">
        <f t="shared" si="491"/>
        <v/>
      </c>
      <c r="N1950" s="64" t="str">
        <f t="shared" si="496"/>
        <v/>
      </c>
      <c r="O1950" s="3" t="str">
        <f>IF(I1950,IF(I1951,CONCATENATE(Y1950,O1951),Y1950),"")</f>
        <v/>
      </c>
      <c r="P1950" s="19" t="str">
        <f>IF(G1950,O1950,IF(D1950,Y1950,""))</f>
        <v/>
      </c>
      <c r="Q1950" s="23">
        <f>_xlfn.XLOOKUP(R1950,summary!C1:C36,summary!B1:B36)</f>
        <v>43448</v>
      </c>
      <c r="R1950" s="24" t="str">
        <f t="shared" si="492"/>
        <v>죽전1동</v>
      </c>
      <c r="S1950" s="24" t="str">
        <f>IF(J1950,Y1950,S1949)</f>
        <v>죽전27통</v>
      </c>
      <c r="T1950" s="24" t="str">
        <f>IF(J1950,P1951,T1949)</f>
        <v>(죽전동)</v>
      </c>
      <c r="U1950" s="24" t="str">
        <f t="shared" si="493"/>
        <v>죽전</v>
      </c>
      <c r="V1950" s="25">
        <f>IF(J1950,M1950,V1949)</f>
        <v>27</v>
      </c>
      <c r="W1950" s="25">
        <f t="shared" si="494"/>
        <v>3</v>
      </c>
      <c r="X1950" s="26"/>
      <c r="Y1950" s="7"/>
      <c r="Z1950" s="2" t="s">
        <v>83</v>
      </c>
      <c r="AA1950" s="2" t="s">
        <v>2232</v>
      </c>
      <c r="AB1950" s="5"/>
      <c r="AC1950" s="5"/>
      <c r="AD1950" s="5"/>
      <c r="AE1950" s="5"/>
      <c r="AF1950" s="5"/>
      <c r="AG1950" s="5"/>
    </row>
    <row r="1951" spans="1:33" ht="15.95" customHeight="1" x14ac:dyDescent="0.3">
      <c r="A1951" s="22" t="b">
        <f t="shared" si="483"/>
        <v>0</v>
      </c>
      <c r="B1951" s="22" t="b">
        <f t="shared" si="484"/>
        <v>0</v>
      </c>
      <c r="C1951" s="22" t="b">
        <f t="shared" si="485"/>
        <v>0</v>
      </c>
      <c r="D1951" s="22" t="b">
        <f t="shared" si="486"/>
        <v>0</v>
      </c>
      <c r="E1951" s="22" t="b">
        <f t="shared" si="487"/>
        <v>0</v>
      </c>
      <c r="F1951" s="22" t="b">
        <f t="shared" si="482"/>
        <v>0</v>
      </c>
      <c r="G1951" s="22" t="b">
        <f t="shared" si="497"/>
        <v>0</v>
      </c>
      <c r="H1951" s="22" t="b">
        <f t="shared" si="488"/>
        <v>0</v>
      </c>
      <c r="I1951" s="22" t="b">
        <f t="shared" si="495"/>
        <v>0</v>
      </c>
      <c r="J1951" s="22" t="b">
        <f t="shared" si="489"/>
        <v>0</v>
      </c>
      <c r="K1951" s="3" t="str">
        <f>IF(AND(J1951,RIGHT(Y1951)="통"),Y1951,"")</f>
        <v/>
      </c>
      <c r="L1951" s="3" t="str">
        <f t="shared" si="490"/>
        <v/>
      </c>
      <c r="M1951" s="3" t="str">
        <f t="shared" si="491"/>
        <v/>
      </c>
      <c r="N1951" s="64" t="str">
        <f t="shared" si="496"/>
        <v/>
      </c>
      <c r="O1951" s="3" t="str">
        <f>IF(I1951,IF(I1952,CONCATENATE(Y1951,O1952),Y1951),"")</f>
        <v/>
      </c>
      <c r="P1951" s="19" t="str">
        <f>IF(G1951,O1951,IF(D1951,Y1951,""))</f>
        <v/>
      </c>
      <c r="Q1951" s="23">
        <f>_xlfn.XLOOKUP(R1951,summary!C1:C36,summary!B1:B36)</f>
        <v>43448</v>
      </c>
      <c r="R1951" s="24" t="str">
        <f t="shared" si="492"/>
        <v>죽전1동</v>
      </c>
      <c r="S1951" s="24" t="str">
        <f>IF(J1951,Y1951,S1950)</f>
        <v>죽전27통</v>
      </c>
      <c r="T1951" s="24" t="str">
        <f>IF(J1951,P1952,T1950)</f>
        <v>(죽전동)</v>
      </c>
      <c r="U1951" s="24" t="str">
        <f t="shared" si="493"/>
        <v>죽전</v>
      </c>
      <c r="V1951" s="25">
        <f>IF(J1951,M1951,V1950)</f>
        <v>27</v>
      </c>
      <c r="W1951" s="25">
        <f t="shared" si="494"/>
        <v>4</v>
      </c>
      <c r="X1951" s="26"/>
      <c r="Y1951" s="7"/>
      <c r="Z1951" s="2" t="s">
        <v>90</v>
      </c>
      <c r="AA1951" s="2" t="s">
        <v>2233</v>
      </c>
      <c r="AB1951" s="5"/>
      <c r="AC1951" s="5"/>
      <c r="AD1951" s="5"/>
      <c r="AE1951" s="5"/>
      <c r="AF1951" s="5"/>
      <c r="AG1951" s="5"/>
    </row>
    <row r="1952" spans="1:33" ht="15.95" customHeight="1" x14ac:dyDescent="0.3">
      <c r="A1952" s="22" t="b">
        <f t="shared" si="483"/>
        <v>0</v>
      </c>
      <c r="B1952" s="22" t="b">
        <f t="shared" si="484"/>
        <v>0</v>
      </c>
      <c r="C1952" s="22" t="b">
        <f t="shared" si="485"/>
        <v>0</v>
      </c>
      <c r="D1952" s="22" t="b">
        <f t="shared" si="486"/>
        <v>0</v>
      </c>
      <c r="E1952" s="22" t="b">
        <f t="shared" si="487"/>
        <v>0</v>
      </c>
      <c r="F1952" s="22" t="b">
        <f t="shared" si="482"/>
        <v>0</v>
      </c>
      <c r="G1952" s="22" t="b">
        <f t="shared" si="497"/>
        <v>0</v>
      </c>
      <c r="H1952" s="22" t="b">
        <f t="shared" si="488"/>
        <v>0</v>
      </c>
      <c r="I1952" s="22" t="b">
        <f t="shared" si="495"/>
        <v>0</v>
      </c>
      <c r="J1952" s="22" t="b">
        <f t="shared" si="489"/>
        <v>0</v>
      </c>
      <c r="K1952" s="3" t="str">
        <f>IF(AND(J1952,RIGHT(Y1952)="통"),Y1952,"")</f>
        <v/>
      </c>
      <c r="L1952" s="3" t="str">
        <f t="shared" si="490"/>
        <v/>
      </c>
      <c r="M1952" s="3" t="str">
        <f t="shared" si="491"/>
        <v/>
      </c>
      <c r="N1952" s="64" t="str">
        <f t="shared" si="496"/>
        <v/>
      </c>
      <c r="O1952" s="3" t="str">
        <f>IF(I1952,IF(I1953,CONCATENATE(Y1952,O1953),Y1952),"")</f>
        <v/>
      </c>
      <c r="P1952" s="19" t="str">
        <f>IF(G1952,O1952,IF(D1952,Y1952,""))</f>
        <v/>
      </c>
      <c r="Q1952" s="23">
        <f>_xlfn.XLOOKUP(R1952,summary!C1:C36,summary!B1:B36)</f>
        <v>43448</v>
      </c>
      <c r="R1952" s="24" t="str">
        <f t="shared" si="492"/>
        <v>죽전1동</v>
      </c>
      <c r="S1952" s="24" t="str">
        <f>IF(J1952,Y1952,S1951)</f>
        <v>죽전27통</v>
      </c>
      <c r="T1952" s="24" t="str">
        <f>IF(J1952,P1953,T1951)</f>
        <v>(죽전동)</v>
      </c>
      <c r="U1952" s="24" t="str">
        <f t="shared" si="493"/>
        <v>죽전</v>
      </c>
      <c r="V1952" s="25">
        <f>IF(J1952,M1952,V1951)</f>
        <v>27</v>
      </c>
      <c r="W1952" s="25">
        <f t="shared" si="494"/>
        <v>5</v>
      </c>
      <c r="X1952" s="26"/>
      <c r="Y1952" s="7"/>
      <c r="Z1952" s="2" t="s">
        <v>106</v>
      </c>
      <c r="AA1952" s="2" t="s">
        <v>2234</v>
      </c>
      <c r="AB1952" s="5"/>
      <c r="AC1952" s="5"/>
      <c r="AD1952" s="5"/>
      <c r="AE1952" s="5"/>
      <c r="AF1952" s="5"/>
      <c r="AG1952" s="5"/>
    </row>
    <row r="1953" spans="1:33" ht="15.95" customHeight="1" x14ac:dyDescent="0.3">
      <c r="A1953" s="22" t="b">
        <f t="shared" si="483"/>
        <v>0</v>
      </c>
      <c r="B1953" s="22" t="b">
        <f t="shared" si="484"/>
        <v>0</v>
      </c>
      <c r="C1953" s="22" t="b">
        <f t="shared" si="485"/>
        <v>0</v>
      </c>
      <c r="D1953" s="22" t="b">
        <f t="shared" si="486"/>
        <v>0</v>
      </c>
      <c r="E1953" s="22" t="b">
        <f t="shared" si="487"/>
        <v>0</v>
      </c>
      <c r="F1953" s="22" t="b">
        <f t="shared" si="482"/>
        <v>0</v>
      </c>
      <c r="G1953" s="22" t="b">
        <f t="shared" si="497"/>
        <v>0</v>
      </c>
      <c r="H1953" s="22" t="b">
        <f t="shared" si="488"/>
        <v>0</v>
      </c>
      <c r="I1953" s="22" t="b">
        <f t="shared" si="495"/>
        <v>0</v>
      </c>
      <c r="J1953" s="22" t="b">
        <f t="shared" si="489"/>
        <v>0</v>
      </c>
      <c r="K1953" s="3" t="str">
        <f>IF(AND(J1953,RIGHT(Y1953)="통"),Y1953,"")</f>
        <v/>
      </c>
      <c r="L1953" s="3" t="str">
        <f t="shared" si="490"/>
        <v/>
      </c>
      <c r="M1953" s="3" t="str">
        <f t="shared" si="491"/>
        <v/>
      </c>
      <c r="N1953" s="64" t="str">
        <f t="shared" si="496"/>
        <v/>
      </c>
      <c r="O1953" s="3" t="str">
        <f>IF(I1953,IF(I1954,CONCATENATE(Y1953,O1954),Y1953),"")</f>
        <v/>
      </c>
      <c r="P1953" s="19" t="str">
        <f>IF(G1953,O1953,IF(D1953,Y1953,""))</f>
        <v/>
      </c>
      <c r="Q1953" s="23">
        <f>_xlfn.XLOOKUP(R1953,summary!C1:C36,summary!B1:B36)</f>
        <v>43448</v>
      </c>
      <c r="R1953" s="24" t="str">
        <f t="shared" si="492"/>
        <v>죽전1동</v>
      </c>
      <c r="S1953" s="24" t="str">
        <f>IF(J1953,Y1953,S1952)</f>
        <v>죽전27통</v>
      </c>
      <c r="T1953" s="24" t="str">
        <f>IF(J1953,P1954,T1952)</f>
        <v>(죽전동)</v>
      </c>
      <c r="U1953" s="24" t="str">
        <f t="shared" si="493"/>
        <v>죽전</v>
      </c>
      <c r="V1953" s="25">
        <f>IF(J1953,M1953,V1952)</f>
        <v>27</v>
      </c>
      <c r="W1953" s="25">
        <f t="shared" si="494"/>
        <v>6</v>
      </c>
      <c r="X1953" s="26"/>
      <c r="Y1953" s="7"/>
      <c r="Z1953" s="2" t="s">
        <v>108</v>
      </c>
      <c r="AA1953" s="2" t="s">
        <v>2235</v>
      </c>
      <c r="AB1953" s="5"/>
      <c r="AC1953" s="5"/>
      <c r="AD1953" s="5"/>
      <c r="AE1953" s="5"/>
      <c r="AF1953" s="5"/>
      <c r="AG1953" s="5"/>
    </row>
    <row r="1954" spans="1:33" ht="15.95" customHeight="1" x14ac:dyDescent="0.3">
      <c r="A1954" s="22" t="b">
        <f t="shared" si="483"/>
        <v>0</v>
      </c>
      <c r="B1954" s="22" t="b">
        <f t="shared" si="484"/>
        <v>0</v>
      </c>
      <c r="C1954" s="22" t="b">
        <f t="shared" si="485"/>
        <v>0</v>
      </c>
      <c r="D1954" s="22" t="b">
        <f t="shared" si="486"/>
        <v>0</v>
      </c>
      <c r="E1954" s="22" t="b">
        <f t="shared" si="487"/>
        <v>0</v>
      </c>
      <c r="F1954" s="22" t="b">
        <f t="shared" si="482"/>
        <v>0</v>
      </c>
      <c r="G1954" s="22" t="b">
        <f t="shared" si="497"/>
        <v>0</v>
      </c>
      <c r="H1954" s="22" t="b">
        <f t="shared" si="488"/>
        <v>0</v>
      </c>
      <c r="I1954" s="22" t="b">
        <f t="shared" si="495"/>
        <v>0</v>
      </c>
      <c r="J1954" s="22" t="b">
        <f t="shared" si="489"/>
        <v>0</v>
      </c>
      <c r="K1954" s="3" t="str">
        <f>IF(AND(J1954,RIGHT(Y1954)="통"),Y1954,"")</f>
        <v/>
      </c>
      <c r="L1954" s="3" t="str">
        <f t="shared" si="490"/>
        <v/>
      </c>
      <c r="M1954" s="3" t="str">
        <f t="shared" si="491"/>
        <v/>
      </c>
      <c r="N1954" s="64" t="str">
        <f t="shared" si="496"/>
        <v/>
      </c>
      <c r="O1954" s="3" t="str">
        <f>IF(I1954,IF(I1955,CONCATENATE(Y1954,O1955),Y1954),"")</f>
        <v/>
      </c>
      <c r="P1954" s="19" t="str">
        <f>IF(G1954,O1954,IF(D1954,Y1954,""))</f>
        <v/>
      </c>
      <c r="Q1954" s="23">
        <f>_xlfn.XLOOKUP(R1954,summary!C1:C36,summary!B1:B36)</f>
        <v>43448</v>
      </c>
      <c r="R1954" s="24" t="str">
        <f t="shared" si="492"/>
        <v>죽전1동</v>
      </c>
      <c r="S1954" s="24" t="str">
        <f>IF(J1954,Y1954,S1953)</f>
        <v>죽전27통</v>
      </c>
      <c r="T1954" s="24" t="str">
        <f>IF(J1954,P1955,T1953)</f>
        <v>(죽전동)</v>
      </c>
      <c r="U1954" s="24" t="str">
        <f t="shared" si="493"/>
        <v>죽전</v>
      </c>
      <c r="V1954" s="25">
        <f>IF(J1954,M1954,V1953)</f>
        <v>27</v>
      </c>
      <c r="W1954" s="25">
        <f t="shared" si="494"/>
        <v>7</v>
      </c>
      <c r="X1954" s="26"/>
      <c r="Y1954" s="7"/>
      <c r="Z1954" s="2" t="s">
        <v>110</v>
      </c>
      <c r="AA1954" s="2" t="s">
        <v>2236</v>
      </c>
      <c r="AB1954" s="5"/>
      <c r="AC1954" s="5"/>
      <c r="AD1954" s="5"/>
      <c r="AE1954" s="5"/>
      <c r="AF1954" s="5"/>
      <c r="AG1954" s="5"/>
    </row>
    <row r="1955" spans="1:33" ht="15.95" customHeight="1" x14ac:dyDescent="0.3">
      <c r="A1955" s="22" t="b">
        <f t="shared" si="483"/>
        <v>0</v>
      </c>
      <c r="B1955" s="22" t="b">
        <f t="shared" si="484"/>
        <v>0</v>
      </c>
      <c r="C1955" s="22" t="b">
        <f t="shared" si="485"/>
        <v>0</v>
      </c>
      <c r="D1955" s="22" t="b">
        <f t="shared" si="486"/>
        <v>0</v>
      </c>
      <c r="E1955" s="22" t="b">
        <f t="shared" si="487"/>
        <v>0</v>
      </c>
      <c r="F1955" s="22" t="b">
        <f t="shared" si="482"/>
        <v>0</v>
      </c>
      <c r="G1955" s="22" t="b">
        <f t="shared" si="497"/>
        <v>0</v>
      </c>
      <c r="H1955" s="22" t="b">
        <f t="shared" si="488"/>
        <v>0</v>
      </c>
      <c r="I1955" s="22" t="b">
        <f t="shared" si="495"/>
        <v>0</v>
      </c>
      <c r="J1955" s="22" t="b">
        <f t="shared" si="489"/>
        <v>0</v>
      </c>
      <c r="K1955" s="3" t="str">
        <f>IF(AND(J1955,RIGHT(Y1955)="통"),Y1955,"")</f>
        <v/>
      </c>
      <c r="L1955" s="3" t="str">
        <f t="shared" si="490"/>
        <v/>
      </c>
      <c r="M1955" s="3" t="str">
        <f t="shared" si="491"/>
        <v/>
      </c>
      <c r="N1955" s="64" t="str">
        <f t="shared" si="496"/>
        <v/>
      </c>
      <c r="O1955" s="3" t="str">
        <f>IF(I1955,IF(I1956,CONCATENATE(Y1955,O1956),Y1955),"")</f>
        <v/>
      </c>
      <c r="P1955" s="19" t="str">
        <f>IF(G1955,O1955,IF(D1955,Y1955,""))</f>
        <v/>
      </c>
      <c r="Q1955" s="23">
        <f>_xlfn.XLOOKUP(R1955,summary!C1:C36,summary!B1:B36)</f>
        <v>43448</v>
      </c>
      <c r="R1955" s="24" t="str">
        <f t="shared" si="492"/>
        <v>죽전1동</v>
      </c>
      <c r="S1955" s="24" t="str">
        <f>IF(J1955,Y1955,S1954)</f>
        <v>죽전27통</v>
      </c>
      <c r="T1955" s="24" t="str">
        <f>IF(J1955,P1956,T1954)</f>
        <v>(죽전동)</v>
      </c>
      <c r="U1955" s="24" t="str">
        <f t="shared" si="493"/>
        <v>죽전</v>
      </c>
      <c r="V1955" s="25">
        <f>IF(J1955,M1955,V1954)</f>
        <v>27</v>
      </c>
      <c r="W1955" s="25">
        <f t="shared" si="494"/>
        <v>8</v>
      </c>
      <c r="X1955" s="26"/>
      <c r="Y1955" s="7"/>
      <c r="Z1955" s="2" t="s">
        <v>112</v>
      </c>
      <c r="AA1955" s="2" t="s">
        <v>2237</v>
      </c>
      <c r="AB1955" s="5"/>
      <c r="AC1955" s="5"/>
      <c r="AD1955" s="5"/>
      <c r="AE1955" s="5"/>
      <c r="AF1955" s="5"/>
      <c r="AG1955" s="5"/>
    </row>
    <row r="1956" spans="1:33" ht="15.95" customHeight="1" x14ac:dyDescent="0.3">
      <c r="A1956" s="22" t="b">
        <f t="shared" si="483"/>
        <v>0</v>
      </c>
      <c r="B1956" s="22" t="b">
        <f t="shared" si="484"/>
        <v>0</v>
      </c>
      <c r="C1956" s="22" t="b">
        <f t="shared" si="485"/>
        <v>0</v>
      </c>
      <c r="D1956" s="22" t="b">
        <f t="shared" si="486"/>
        <v>0</v>
      </c>
      <c r="E1956" s="22" t="b">
        <f t="shared" si="487"/>
        <v>0</v>
      </c>
      <c r="F1956" s="22" t="b">
        <f t="shared" si="482"/>
        <v>0</v>
      </c>
      <c r="G1956" s="22" t="b">
        <f t="shared" si="497"/>
        <v>0</v>
      </c>
      <c r="H1956" s="22" t="b">
        <f t="shared" si="488"/>
        <v>0</v>
      </c>
      <c r="I1956" s="22" t="b">
        <f t="shared" si="495"/>
        <v>0</v>
      </c>
      <c r="J1956" s="22" t="b">
        <f t="shared" si="489"/>
        <v>0</v>
      </c>
      <c r="K1956" s="3" t="str">
        <f>IF(AND(J1956,RIGHT(Y1956)="통"),Y1956,"")</f>
        <v/>
      </c>
      <c r="L1956" s="3" t="str">
        <f t="shared" si="490"/>
        <v/>
      </c>
      <c r="M1956" s="3" t="str">
        <f t="shared" si="491"/>
        <v/>
      </c>
      <c r="N1956" s="64" t="str">
        <f t="shared" si="496"/>
        <v/>
      </c>
      <c r="O1956" s="3" t="str">
        <f>IF(I1956,IF(I1957,CONCATENATE(Y1956,O1957),Y1956),"")</f>
        <v/>
      </c>
      <c r="P1956" s="19" t="str">
        <f>IF(G1956,O1956,IF(D1956,Y1956,""))</f>
        <v/>
      </c>
      <c r="Q1956" s="23">
        <f>_xlfn.XLOOKUP(R1956,summary!C1:C36,summary!B1:B36)</f>
        <v>43448</v>
      </c>
      <c r="R1956" s="24" t="str">
        <f t="shared" si="492"/>
        <v>죽전1동</v>
      </c>
      <c r="S1956" s="24" t="str">
        <f>IF(J1956,Y1956,S1955)</f>
        <v>죽전27통</v>
      </c>
      <c r="T1956" s="24" t="str">
        <f>IF(J1956,P1957,T1955)</f>
        <v>(죽전동)</v>
      </c>
      <c r="U1956" s="24" t="str">
        <f t="shared" si="493"/>
        <v>죽전</v>
      </c>
      <c r="V1956" s="25">
        <f>IF(J1956,M1956,V1955)</f>
        <v>27</v>
      </c>
      <c r="W1956" s="25">
        <f t="shared" si="494"/>
        <v>9</v>
      </c>
      <c r="X1956" s="26"/>
      <c r="Y1956" s="7"/>
      <c r="Z1956" s="2" t="s">
        <v>114</v>
      </c>
      <c r="AA1956" s="2" t="s">
        <v>2238</v>
      </c>
      <c r="AB1956" s="5"/>
      <c r="AC1956" s="5"/>
      <c r="AD1956" s="5"/>
      <c r="AE1956" s="5"/>
      <c r="AF1956" s="5"/>
      <c r="AG1956" s="5"/>
    </row>
    <row r="1957" spans="1:33" ht="15.95" customHeight="1" x14ac:dyDescent="0.3">
      <c r="A1957" s="22" t="b">
        <f t="shared" si="483"/>
        <v>0</v>
      </c>
      <c r="B1957" s="22" t="b">
        <f t="shared" si="484"/>
        <v>0</v>
      </c>
      <c r="C1957" s="22" t="b">
        <f t="shared" si="485"/>
        <v>0</v>
      </c>
      <c r="D1957" s="22" t="b">
        <f t="shared" si="486"/>
        <v>0</v>
      </c>
      <c r="E1957" s="22" t="b">
        <f t="shared" si="487"/>
        <v>0</v>
      </c>
      <c r="F1957" s="22" t="b">
        <f t="shared" si="482"/>
        <v>0</v>
      </c>
      <c r="G1957" s="22" t="b">
        <f t="shared" si="497"/>
        <v>0</v>
      </c>
      <c r="H1957" s="22" t="b">
        <f t="shared" si="488"/>
        <v>0</v>
      </c>
      <c r="I1957" s="22" t="b">
        <f t="shared" si="495"/>
        <v>0</v>
      </c>
      <c r="J1957" s="22" t="b">
        <f t="shared" si="489"/>
        <v>0</v>
      </c>
      <c r="K1957" s="3" t="str">
        <f>IF(AND(J1957,RIGHT(Y1957)="통"),Y1957,"")</f>
        <v/>
      </c>
      <c r="L1957" s="3" t="str">
        <f t="shared" si="490"/>
        <v/>
      </c>
      <c r="M1957" s="3" t="str">
        <f t="shared" si="491"/>
        <v/>
      </c>
      <c r="N1957" s="64" t="str">
        <f t="shared" si="496"/>
        <v/>
      </c>
      <c r="O1957" s="3" t="str">
        <f>IF(I1957,IF(I1958,CONCATENATE(Y1957,O1958),Y1957),"")</f>
        <v/>
      </c>
      <c r="P1957" s="19" t="str">
        <f>IF(G1957,O1957,IF(D1957,Y1957,""))</f>
        <v/>
      </c>
      <c r="Q1957" s="23">
        <f>_xlfn.XLOOKUP(R1957,summary!C1:C36,summary!B1:B36)</f>
        <v>43448</v>
      </c>
      <c r="R1957" s="24" t="str">
        <f t="shared" si="492"/>
        <v>죽전1동</v>
      </c>
      <c r="S1957" s="24" t="str">
        <f>IF(J1957,Y1957,S1956)</f>
        <v>죽전27통</v>
      </c>
      <c r="T1957" s="24" t="str">
        <f>IF(J1957,P1958,T1956)</f>
        <v>(죽전동)</v>
      </c>
      <c r="U1957" s="24" t="str">
        <f t="shared" si="493"/>
        <v>죽전</v>
      </c>
      <c r="V1957" s="25">
        <f>IF(J1957,M1957,V1956)</f>
        <v>27</v>
      </c>
      <c r="W1957" s="25">
        <f t="shared" si="494"/>
        <v>10</v>
      </c>
      <c r="X1957" s="26"/>
      <c r="Y1957" s="7"/>
      <c r="Z1957" s="2" t="s">
        <v>116</v>
      </c>
      <c r="AA1957" s="2" t="s">
        <v>2239</v>
      </c>
      <c r="AB1957" s="5"/>
      <c r="AC1957" s="5"/>
      <c r="AD1957" s="5"/>
      <c r="AE1957" s="5"/>
      <c r="AF1957" s="5"/>
      <c r="AG1957" s="5"/>
    </row>
    <row r="1958" spans="1:33" ht="15.95" customHeight="1" x14ac:dyDescent="0.3">
      <c r="A1958" s="22" t="b">
        <f t="shared" si="483"/>
        <v>0</v>
      </c>
      <c r="B1958" s="22" t="b">
        <f t="shared" si="484"/>
        <v>0</v>
      </c>
      <c r="C1958" s="22" t="b">
        <f t="shared" si="485"/>
        <v>0</v>
      </c>
      <c r="D1958" s="22" t="b">
        <f t="shared" si="486"/>
        <v>0</v>
      </c>
      <c r="E1958" s="22" t="b">
        <f t="shared" si="487"/>
        <v>0</v>
      </c>
      <c r="F1958" s="22" t="b">
        <f t="shared" si="482"/>
        <v>0</v>
      </c>
      <c r="G1958" s="22" t="b">
        <f t="shared" si="497"/>
        <v>0</v>
      </c>
      <c r="H1958" s="22" t="b">
        <f t="shared" si="488"/>
        <v>0</v>
      </c>
      <c r="I1958" s="22" t="b">
        <f t="shared" si="495"/>
        <v>0</v>
      </c>
      <c r="J1958" s="22" t="b">
        <f t="shared" si="489"/>
        <v>0</v>
      </c>
      <c r="K1958" s="3" t="str">
        <f>IF(AND(J1958,RIGHT(Y1958)="통"),Y1958,"")</f>
        <v/>
      </c>
      <c r="L1958" s="3" t="str">
        <f t="shared" si="490"/>
        <v/>
      </c>
      <c r="M1958" s="3" t="str">
        <f t="shared" si="491"/>
        <v/>
      </c>
      <c r="N1958" s="64" t="str">
        <f t="shared" si="496"/>
        <v/>
      </c>
      <c r="O1958" s="3" t="str">
        <f>IF(I1958,IF(I1959,CONCATENATE(Y1958,O1959),Y1958),"")</f>
        <v/>
      </c>
      <c r="P1958" s="19" t="str">
        <f>IF(G1958,O1958,IF(D1958,Y1958,""))</f>
        <v/>
      </c>
      <c r="Q1958" s="23">
        <f>_xlfn.XLOOKUP(R1958,summary!C1:C36,summary!B1:B36)</f>
        <v>43448</v>
      </c>
      <c r="R1958" s="24" t="str">
        <f t="shared" si="492"/>
        <v>죽전1동</v>
      </c>
      <c r="S1958" s="24" t="str">
        <f>IF(J1958,Y1958,S1957)</f>
        <v>죽전27통</v>
      </c>
      <c r="T1958" s="24" t="str">
        <f>IF(J1958,P1959,T1957)</f>
        <v>(죽전동)</v>
      </c>
      <c r="U1958" s="24" t="str">
        <f t="shared" si="493"/>
        <v>죽전</v>
      </c>
      <c r="V1958" s="25">
        <f>IF(J1958,M1958,V1957)</f>
        <v>27</v>
      </c>
      <c r="W1958" s="25">
        <f t="shared" si="494"/>
        <v>11</v>
      </c>
      <c r="X1958" s="26"/>
      <c r="Y1958" s="7"/>
      <c r="Z1958" s="2" t="s">
        <v>118</v>
      </c>
      <c r="AA1958" s="2" t="s">
        <v>2240</v>
      </c>
      <c r="AB1958" s="5"/>
      <c r="AC1958" s="5"/>
      <c r="AD1958" s="5"/>
      <c r="AE1958" s="5"/>
      <c r="AF1958" s="5"/>
      <c r="AG1958" s="5"/>
    </row>
    <row r="1959" spans="1:33" ht="15.95" customHeight="1" x14ac:dyDescent="0.3">
      <c r="A1959" s="22" t="b">
        <f t="shared" si="483"/>
        <v>0</v>
      </c>
      <c r="B1959" s="22" t="b">
        <f t="shared" si="484"/>
        <v>0</v>
      </c>
      <c r="C1959" s="22" t="b">
        <f t="shared" si="485"/>
        <v>0</v>
      </c>
      <c r="D1959" s="22" t="b">
        <f t="shared" si="486"/>
        <v>0</v>
      </c>
      <c r="E1959" s="22" t="b">
        <f t="shared" si="487"/>
        <v>0</v>
      </c>
      <c r="F1959" s="22" t="b">
        <f t="shared" si="482"/>
        <v>0</v>
      </c>
      <c r="G1959" s="22" t="b">
        <f t="shared" si="497"/>
        <v>0</v>
      </c>
      <c r="H1959" s="22" t="b">
        <f t="shared" si="488"/>
        <v>0</v>
      </c>
      <c r="I1959" s="22" t="b">
        <f t="shared" si="495"/>
        <v>0</v>
      </c>
      <c r="J1959" s="22" t="b">
        <f t="shared" si="489"/>
        <v>0</v>
      </c>
      <c r="K1959" s="3" t="str">
        <f>IF(AND(J1959,RIGHT(Y1959)="통"),Y1959,"")</f>
        <v/>
      </c>
      <c r="L1959" s="3" t="str">
        <f t="shared" si="490"/>
        <v/>
      </c>
      <c r="M1959" s="3" t="str">
        <f t="shared" si="491"/>
        <v/>
      </c>
      <c r="N1959" s="64" t="str">
        <f t="shared" si="496"/>
        <v/>
      </c>
      <c r="O1959" s="3" t="str">
        <f>IF(I1959,IF(I1960,CONCATENATE(Y1959,O1960),Y1959),"")</f>
        <v/>
      </c>
      <c r="P1959" s="19" t="str">
        <f>IF(G1959,O1959,IF(D1959,Y1959,""))</f>
        <v/>
      </c>
      <c r="Q1959" s="23">
        <f>_xlfn.XLOOKUP(R1959,summary!C1:C36,summary!B1:B36)</f>
        <v>43448</v>
      </c>
      <c r="R1959" s="24" t="str">
        <f t="shared" si="492"/>
        <v>죽전1동</v>
      </c>
      <c r="S1959" s="24" t="str">
        <f>IF(J1959,Y1959,S1958)</f>
        <v>죽전27통</v>
      </c>
      <c r="T1959" s="24" t="str">
        <f>IF(J1959,P1960,T1958)</f>
        <v>(죽전동)</v>
      </c>
      <c r="U1959" s="24" t="str">
        <f t="shared" si="493"/>
        <v>죽전</v>
      </c>
      <c r="V1959" s="25">
        <f>IF(J1959,M1959,V1958)</f>
        <v>27</v>
      </c>
      <c r="W1959" s="25">
        <f t="shared" si="494"/>
        <v>12</v>
      </c>
      <c r="X1959" s="26"/>
      <c r="Y1959" s="7"/>
      <c r="Z1959" s="2" t="s">
        <v>120</v>
      </c>
      <c r="AA1959" s="2" t="s">
        <v>2241</v>
      </c>
      <c r="AB1959" s="5"/>
      <c r="AC1959" s="5"/>
      <c r="AD1959" s="5"/>
      <c r="AE1959" s="5"/>
      <c r="AF1959" s="5"/>
      <c r="AG1959" s="5"/>
    </row>
    <row r="1960" spans="1:33" ht="15.95" customHeight="1" x14ac:dyDescent="0.3">
      <c r="A1960" s="22" t="b">
        <f t="shared" si="483"/>
        <v>0</v>
      </c>
      <c r="B1960" s="22" t="b">
        <f t="shared" si="484"/>
        <v>0</v>
      </c>
      <c r="C1960" s="22" t="b">
        <f t="shared" si="485"/>
        <v>0</v>
      </c>
      <c r="D1960" s="22" t="b">
        <f t="shared" si="486"/>
        <v>0</v>
      </c>
      <c r="E1960" s="22" t="b">
        <f t="shared" si="487"/>
        <v>0</v>
      </c>
      <c r="F1960" s="22" t="b">
        <f t="shared" si="482"/>
        <v>0</v>
      </c>
      <c r="G1960" s="22" t="b">
        <f t="shared" si="497"/>
        <v>0</v>
      </c>
      <c r="H1960" s="22" t="b">
        <f t="shared" si="488"/>
        <v>0</v>
      </c>
      <c r="I1960" s="22" t="b">
        <f t="shared" si="495"/>
        <v>0</v>
      </c>
      <c r="J1960" s="22" t="b">
        <f t="shared" si="489"/>
        <v>0</v>
      </c>
      <c r="K1960" s="3" t="str">
        <f>IF(AND(J1960,RIGHT(Y1960)="통"),Y1960,"")</f>
        <v/>
      </c>
      <c r="L1960" s="3" t="str">
        <f t="shared" si="490"/>
        <v/>
      </c>
      <c r="M1960" s="3" t="str">
        <f t="shared" si="491"/>
        <v/>
      </c>
      <c r="N1960" s="64" t="str">
        <f t="shared" si="496"/>
        <v/>
      </c>
      <c r="O1960" s="3" t="str">
        <f>IF(I1960,IF(I1961,CONCATENATE(Y1960,O1961),Y1960),"")</f>
        <v/>
      </c>
      <c r="P1960" s="19" t="str">
        <f>IF(G1960,O1960,IF(D1960,Y1960,""))</f>
        <v/>
      </c>
      <c r="Q1960" s="23">
        <f>_xlfn.XLOOKUP(R1960,summary!C1:C36,summary!B1:B36)</f>
        <v>43448</v>
      </c>
      <c r="R1960" s="24" t="str">
        <f t="shared" si="492"/>
        <v>죽전1동</v>
      </c>
      <c r="S1960" s="24" t="str">
        <f>IF(J1960,Y1960,S1959)</f>
        <v>죽전27통</v>
      </c>
      <c r="T1960" s="24" t="str">
        <f>IF(J1960,P1961,T1959)</f>
        <v>(죽전동)</v>
      </c>
      <c r="U1960" s="24" t="str">
        <f t="shared" si="493"/>
        <v>죽전</v>
      </c>
      <c r="V1960" s="25">
        <f>IF(J1960,M1960,V1959)</f>
        <v>27</v>
      </c>
      <c r="W1960" s="25">
        <f t="shared" si="494"/>
        <v>13</v>
      </c>
      <c r="X1960" s="26"/>
      <c r="Y1960" s="7"/>
      <c r="Z1960" s="2" t="s">
        <v>137</v>
      </c>
      <c r="AA1960" s="2" t="s">
        <v>2242</v>
      </c>
      <c r="AB1960" s="5"/>
      <c r="AC1960" s="5"/>
      <c r="AD1960" s="5"/>
      <c r="AE1960" s="5"/>
      <c r="AF1960" s="5"/>
      <c r="AG1960" s="5"/>
    </row>
    <row r="1961" spans="1:33" ht="15.95" customHeight="1" x14ac:dyDescent="0.3">
      <c r="A1961" s="22" t="b">
        <f t="shared" si="483"/>
        <v>0</v>
      </c>
      <c r="B1961" s="22" t="b">
        <f t="shared" si="484"/>
        <v>0</v>
      </c>
      <c r="C1961" s="22" t="b">
        <f t="shared" si="485"/>
        <v>0</v>
      </c>
      <c r="D1961" s="22" t="b">
        <f t="shared" si="486"/>
        <v>0</v>
      </c>
      <c r="E1961" s="22" t="b">
        <f t="shared" si="487"/>
        <v>0</v>
      </c>
      <c r="F1961" s="22" t="b">
        <f t="shared" si="482"/>
        <v>0</v>
      </c>
      <c r="G1961" s="22" t="b">
        <f t="shared" si="497"/>
        <v>0</v>
      </c>
      <c r="H1961" s="22" t="b">
        <f t="shared" si="488"/>
        <v>0</v>
      </c>
      <c r="I1961" s="22" t="b">
        <f t="shared" si="495"/>
        <v>0</v>
      </c>
      <c r="J1961" s="22" t="b">
        <f t="shared" si="489"/>
        <v>0</v>
      </c>
      <c r="K1961" s="3" t="str">
        <f>IF(AND(J1961,RIGHT(Y1961)="통"),Y1961,"")</f>
        <v/>
      </c>
      <c r="L1961" s="3" t="str">
        <f t="shared" si="490"/>
        <v/>
      </c>
      <c r="M1961" s="3" t="str">
        <f t="shared" si="491"/>
        <v/>
      </c>
      <c r="N1961" s="64" t="str">
        <f t="shared" si="496"/>
        <v/>
      </c>
      <c r="O1961" s="3" t="str">
        <f>IF(I1961,IF(I1962,CONCATENATE(Y1961,O1962),Y1961),"")</f>
        <v/>
      </c>
      <c r="P1961" s="19" t="str">
        <f>IF(G1961,O1961,IF(D1961,Y1961,""))</f>
        <v/>
      </c>
      <c r="Q1961" s="23">
        <f>_xlfn.XLOOKUP(R1961,summary!C1:C36,summary!B1:B36)</f>
        <v>43448</v>
      </c>
      <c r="R1961" s="24" t="str">
        <f t="shared" si="492"/>
        <v>죽전1동</v>
      </c>
      <c r="S1961" s="24" t="str">
        <f>IF(J1961,Y1961,S1960)</f>
        <v>죽전27통</v>
      </c>
      <c r="T1961" s="24" t="str">
        <f>IF(J1961,P1962,T1960)</f>
        <v>(죽전동)</v>
      </c>
      <c r="U1961" s="24" t="str">
        <f t="shared" si="493"/>
        <v>죽전</v>
      </c>
      <c r="V1961" s="25">
        <f>IF(J1961,M1961,V1960)</f>
        <v>27</v>
      </c>
      <c r="W1961" s="25">
        <f t="shared" si="494"/>
        <v>14</v>
      </c>
      <c r="X1961" s="26"/>
      <c r="Y1961" s="7"/>
      <c r="Z1961" s="2" t="s">
        <v>139</v>
      </c>
      <c r="AA1961" s="2" t="s">
        <v>2243</v>
      </c>
      <c r="AB1961" s="5"/>
      <c r="AC1961" s="5"/>
      <c r="AD1961" s="5"/>
      <c r="AE1961" s="5"/>
      <c r="AF1961" s="5"/>
      <c r="AG1961" s="5"/>
    </row>
    <row r="1962" spans="1:33" ht="15.95" customHeight="1" x14ac:dyDescent="0.3">
      <c r="A1962" s="22" t="b">
        <f t="shared" si="483"/>
        <v>0</v>
      </c>
      <c r="B1962" s="22" t="b">
        <f t="shared" si="484"/>
        <v>0</v>
      </c>
      <c r="C1962" s="22" t="b">
        <f t="shared" si="485"/>
        <v>0</v>
      </c>
      <c r="D1962" s="22" t="b">
        <f t="shared" si="486"/>
        <v>0</v>
      </c>
      <c r="E1962" s="22" t="b">
        <f t="shared" si="487"/>
        <v>0</v>
      </c>
      <c r="F1962" s="22" t="b">
        <f t="shared" si="482"/>
        <v>0</v>
      </c>
      <c r="G1962" s="22" t="b">
        <f t="shared" si="497"/>
        <v>0</v>
      </c>
      <c r="H1962" s="22" t="b">
        <f t="shared" si="488"/>
        <v>0</v>
      </c>
      <c r="I1962" s="22" t="b">
        <f t="shared" si="495"/>
        <v>0</v>
      </c>
      <c r="J1962" s="22" t="b">
        <f t="shared" si="489"/>
        <v>0</v>
      </c>
      <c r="K1962" s="3" t="str">
        <f>IF(AND(J1962,RIGHT(Y1962)="통"),Y1962,"")</f>
        <v/>
      </c>
      <c r="L1962" s="3" t="str">
        <f t="shared" si="490"/>
        <v/>
      </c>
      <c r="M1962" s="3" t="str">
        <f t="shared" si="491"/>
        <v/>
      </c>
      <c r="N1962" s="64" t="str">
        <f t="shared" si="496"/>
        <v/>
      </c>
      <c r="O1962" s="3" t="str">
        <f>IF(I1962,IF(I1963,CONCATENATE(Y1962,O1963),Y1962),"")</f>
        <v/>
      </c>
      <c r="P1962" s="19" t="str">
        <f>IF(G1962,O1962,IF(D1962,Y1962,""))</f>
        <v/>
      </c>
      <c r="Q1962" s="23">
        <f>_xlfn.XLOOKUP(R1962,summary!C1:C36,summary!B1:B36)</f>
        <v>43448</v>
      </c>
      <c r="R1962" s="24" t="str">
        <f t="shared" si="492"/>
        <v>죽전1동</v>
      </c>
      <c r="S1962" s="24" t="str">
        <f>IF(J1962,Y1962,S1961)</f>
        <v>죽전27통</v>
      </c>
      <c r="T1962" s="24" t="str">
        <f>IF(J1962,P1963,T1961)</f>
        <v>(죽전동)</v>
      </c>
      <c r="U1962" s="24" t="str">
        <f t="shared" si="493"/>
        <v>죽전</v>
      </c>
      <c r="V1962" s="25">
        <f>IF(J1962,M1962,V1961)</f>
        <v>27</v>
      </c>
      <c r="W1962" s="25">
        <f t="shared" si="494"/>
        <v>15</v>
      </c>
      <c r="X1962" s="26"/>
      <c r="Y1962" s="7"/>
      <c r="Z1962" s="2" t="s">
        <v>306</v>
      </c>
      <c r="AA1962" s="2" t="s">
        <v>2244</v>
      </c>
      <c r="AB1962" s="5"/>
      <c r="AC1962" s="5"/>
      <c r="AD1962" s="5"/>
      <c r="AE1962" s="5"/>
      <c r="AF1962" s="5"/>
      <c r="AG1962" s="5"/>
    </row>
    <row r="1963" spans="1:33" ht="15.95" customHeight="1" x14ac:dyDescent="0.3">
      <c r="A1963" s="22" t="b">
        <f t="shared" si="483"/>
        <v>1</v>
      </c>
      <c r="B1963" s="22" t="b">
        <f t="shared" si="484"/>
        <v>0</v>
      </c>
      <c r="C1963" s="22" t="b">
        <f t="shared" si="485"/>
        <v>0</v>
      </c>
      <c r="D1963" s="22" t="b">
        <f t="shared" si="486"/>
        <v>0</v>
      </c>
      <c r="E1963" s="22" t="b">
        <f t="shared" si="487"/>
        <v>0</v>
      </c>
      <c r="F1963" s="22" t="b">
        <f t="shared" si="482"/>
        <v>0</v>
      </c>
      <c r="G1963" s="22" t="b">
        <f t="shared" si="497"/>
        <v>0</v>
      </c>
      <c r="H1963" s="22" t="b">
        <f t="shared" si="488"/>
        <v>0</v>
      </c>
      <c r="I1963" s="22" t="b">
        <f t="shared" si="495"/>
        <v>0</v>
      </c>
      <c r="J1963" s="22" t="b">
        <f t="shared" si="489"/>
        <v>1</v>
      </c>
      <c r="K1963" s="3" t="str">
        <f>IF(AND(J1963,RIGHT(Y1963)="통"),Y1963,"")</f>
        <v>죽전28통</v>
      </c>
      <c r="L1963" s="3" t="str">
        <f t="shared" si="490"/>
        <v>28</v>
      </c>
      <c r="M1963" s="22">
        <f t="shared" si="491"/>
        <v>28</v>
      </c>
      <c r="N1963" s="64" t="str">
        <f t="shared" si="496"/>
        <v>죽전</v>
      </c>
      <c r="O1963" s="3" t="str">
        <f>IF(I1963,IF(I1964,CONCATENATE(Y1963,O1964),Y1963),"")</f>
        <v/>
      </c>
      <c r="P1963" s="19" t="str">
        <f>IF(G1963,O1963,IF(D1963,Y1963,""))</f>
        <v/>
      </c>
      <c r="Q1963" s="23">
        <f>_xlfn.XLOOKUP(R1963,summary!C1:C36,summary!B1:B36)</f>
        <v>43448</v>
      </c>
      <c r="R1963" s="24" t="str">
        <f t="shared" si="492"/>
        <v>죽전1동</v>
      </c>
      <c r="S1963" s="24" t="str">
        <f>IF(J1963,Y1963,S1962)</f>
        <v>죽전28통</v>
      </c>
      <c r="T1963" s="24" t="str">
        <f>IF(J1963,P1964,T1962)</f>
        <v>(죽전동)</v>
      </c>
      <c r="U1963" s="24" t="str">
        <f t="shared" si="493"/>
        <v>죽전</v>
      </c>
      <c r="V1963" s="25">
        <f>IF(J1963,M1963,V1962)</f>
        <v>28</v>
      </c>
      <c r="W1963" s="25">
        <f t="shared" si="494"/>
        <v>1</v>
      </c>
      <c r="X1963" s="26"/>
      <c r="Y1963" s="2" t="s">
        <v>2245</v>
      </c>
      <c r="Z1963" s="2" t="s">
        <v>79</v>
      </c>
      <c r="AA1963" s="2" t="s">
        <v>2246</v>
      </c>
      <c r="AB1963" s="5"/>
      <c r="AC1963" s="5"/>
      <c r="AD1963" s="5"/>
      <c r="AE1963" s="5"/>
      <c r="AF1963" s="5"/>
      <c r="AG1963" s="5"/>
    </row>
    <row r="1964" spans="1:33" ht="15.95" customHeight="1" x14ac:dyDescent="0.3">
      <c r="A1964" s="22" t="b">
        <f t="shared" si="483"/>
        <v>1</v>
      </c>
      <c r="B1964" s="22" t="b">
        <f t="shared" si="484"/>
        <v>1</v>
      </c>
      <c r="C1964" s="22" t="b">
        <f t="shared" si="485"/>
        <v>1</v>
      </c>
      <c r="D1964" s="22" t="b">
        <f t="shared" si="486"/>
        <v>1</v>
      </c>
      <c r="E1964" s="22" t="b">
        <f t="shared" si="487"/>
        <v>1</v>
      </c>
      <c r="F1964" s="22" t="b">
        <f t="shared" si="482"/>
        <v>0</v>
      </c>
      <c r="G1964" s="22" t="b">
        <f t="shared" si="497"/>
        <v>0</v>
      </c>
      <c r="H1964" s="22" t="b">
        <f t="shared" si="488"/>
        <v>0</v>
      </c>
      <c r="I1964" s="22" t="b">
        <f t="shared" si="495"/>
        <v>0</v>
      </c>
      <c r="J1964" s="22" t="b">
        <f t="shared" si="489"/>
        <v>0</v>
      </c>
      <c r="K1964" s="3" t="str">
        <f>IF(AND(J1964,RIGHT(Y1964)="통"),Y1964,"")</f>
        <v/>
      </c>
      <c r="L1964" s="3" t="str">
        <f t="shared" si="490"/>
        <v/>
      </c>
      <c r="M1964" s="3" t="str">
        <f t="shared" si="491"/>
        <v/>
      </c>
      <c r="N1964" s="64" t="str">
        <f t="shared" si="496"/>
        <v/>
      </c>
      <c r="O1964" s="3" t="str">
        <f>IF(I1964,IF(I1965,CONCATENATE(Y1964,O1965),Y1964),"")</f>
        <v/>
      </c>
      <c r="P1964" s="19" t="str">
        <f>IF(G1964,O1964,IF(D1964,Y1964,""))</f>
        <v>(죽전동)</v>
      </c>
      <c r="Q1964" s="23">
        <f>_xlfn.XLOOKUP(R1964,summary!C1:C36,summary!B1:B36)</f>
        <v>43448</v>
      </c>
      <c r="R1964" s="24" t="str">
        <f t="shared" si="492"/>
        <v>죽전1동</v>
      </c>
      <c r="S1964" s="24" t="str">
        <f>IF(J1964,Y1964,S1963)</f>
        <v>죽전28통</v>
      </c>
      <c r="T1964" s="24" t="str">
        <f>IF(J1964,P1965,T1963)</f>
        <v>(죽전동)</v>
      </c>
      <c r="U1964" s="24" t="str">
        <f t="shared" si="493"/>
        <v>죽전</v>
      </c>
      <c r="V1964" s="25">
        <f>IF(J1964,M1964,V1963)</f>
        <v>28</v>
      </c>
      <c r="W1964" s="25">
        <f t="shared" si="494"/>
        <v>2</v>
      </c>
      <c r="X1964" s="26"/>
      <c r="Y1964" s="2" t="s">
        <v>1992</v>
      </c>
      <c r="Z1964" s="2" t="s">
        <v>81</v>
      </c>
      <c r="AA1964" s="2" t="s">
        <v>2247</v>
      </c>
      <c r="AB1964" s="5"/>
      <c r="AC1964" s="5"/>
      <c r="AD1964" s="5"/>
      <c r="AE1964" s="5"/>
      <c r="AF1964" s="5"/>
      <c r="AG1964" s="5"/>
    </row>
    <row r="1965" spans="1:33" ht="15.95" customHeight="1" x14ac:dyDescent="0.3">
      <c r="A1965" s="22" t="b">
        <f t="shared" si="483"/>
        <v>0</v>
      </c>
      <c r="B1965" s="22" t="b">
        <f t="shared" si="484"/>
        <v>0</v>
      </c>
      <c r="C1965" s="22" t="b">
        <f t="shared" si="485"/>
        <v>0</v>
      </c>
      <c r="D1965" s="22" t="b">
        <f t="shared" si="486"/>
        <v>0</v>
      </c>
      <c r="E1965" s="22" t="b">
        <f t="shared" si="487"/>
        <v>0</v>
      </c>
      <c r="F1965" s="22" t="b">
        <f t="shared" si="482"/>
        <v>0</v>
      </c>
      <c r="G1965" s="22" t="b">
        <f t="shared" si="497"/>
        <v>0</v>
      </c>
      <c r="H1965" s="22" t="b">
        <f t="shared" si="488"/>
        <v>0</v>
      </c>
      <c r="I1965" s="22" t="b">
        <f t="shared" si="495"/>
        <v>0</v>
      </c>
      <c r="J1965" s="22" t="b">
        <f t="shared" si="489"/>
        <v>0</v>
      </c>
      <c r="K1965" s="3" t="str">
        <f>IF(AND(J1965,RIGHT(Y1965)="통"),Y1965,"")</f>
        <v/>
      </c>
      <c r="L1965" s="3" t="str">
        <f t="shared" si="490"/>
        <v/>
      </c>
      <c r="M1965" s="3" t="str">
        <f t="shared" si="491"/>
        <v/>
      </c>
      <c r="N1965" s="64" t="str">
        <f t="shared" si="496"/>
        <v/>
      </c>
      <c r="O1965" s="3" t="str">
        <f>IF(I1965,IF(I1966,CONCATENATE(Y1965,O1966),Y1965),"")</f>
        <v/>
      </c>
      <c r="P1965" s="19" t="str">
        <f>IF(G1965,O1965,IF(D1965,Y1965,""))</f>
        <v/>
      </c>
      <c r="Q1965" s="23">
        <f>_xlfn.XLOOKUP(R1965,summary!C1:C36,summary!B1:B36)</f>
        <v>43448</v>
      </c>
      <c r="R1965" s="24" t="str">
        <f t="shared" si="492"/>
        <v>죽전1동</v>
      </c>
      <c r="S1965" s="24" t="str">
        <f>IF(J1965,Y1965,S1964)</f>
        <v>죽전28통</v>
      </c>
      <c r="T1965" s="24" t="str">
        <f>IF(J1965,P1966,T1964)</f>
        <v>(죽전동)</v>
      </c>
      <c r="U1965" s="24" t="str">
        <f t="shared" si="493"/>
        <v>죽전</v>
      </c>
      <c r="V1965" s="25">
        <f>IF(J1965,M1965,V1964)</f>
        <v>28</v>
      </c>
      <c r="W1965" s="24" t="str">
        <f t="shared" si="494"/>
        <v/>
      </c>
      <c r="X1965" s="26"/>
      <c r="Y1965" s="7"/>
      <c r="Z1965" s="7"/>
      <c r="AA1965" s="7"/>
      <c r="AB1965" s="5"/>
      <c r="AC1965" s="5"/>
      <c r="AD1965" s="5"/>
      <c r="AE1965" s="5"/>
      <c r="AF1965" s="5"/>
      <c r="AG1965" s="5"/>
    </row>
    <row r="1966" spans="1:33" ht="15.95" customHeight="1" x14ac:dyDescent="0.3">
      <c r="A1966" s="22" t="b">
        <f t="shared" si="483"/>
        <v>0</v>
      </c>
      <c r="B1966" s="22" t="b">
        <f t="shared" si="484"/>
        <v>0</v>
      </c>
      <c r="C1966" s="22" t="b">
        <f t="shared" si="485"/>
        <v>0</v>
      </c>
      <c r="D1966" s="22" t="b">
        <f t="shared" si="486"/>
        <v>0</v>
      </c>
      <c r="E1966" s="22" t="b">
        <f t="shared" si="487"/>
        <v>0</v>
      </c>
      <c r="F1966" s="22" t="b">
        <f t="shared" si="482"/>
        <v>0</v>
      </c>
      <c r="G1966" s="22" t="b">
        <f t="shared" si="497"/>
        <v>0</v>
      </c>
      <c r="H1966" s="22" t="b">
        <f t="shared" si="488"/>
        <v>0</v>
      </c>
      <c r="I1966" s="22" t="b">
        <f t="shared" si="495"/>
        <v>0</v>
      </c>
      <c r="J1966" s="22" t="b">
        <f t="shared" si="489"/>
        <v>0</v>
      </c>
      <c r="K1966" s="3" t="str">
        <f>IF(AND(J1966,RIGHT(Y1966)="통"),Y1966,"")</f>
        <v/>
      </c>
      <c r="L1966" s="3" t="str">
        <f t="shared" si="490"/>
        <v/>
      </c>
      <c r="M1966" s="3" t="str">
        <f t="shared" si="491"/>
        <v/>
      </c>
      <c r="N1966" s="64" t="str">
        <f t="shared" si="496"/>
        <v/>
      </c>
      <c r="O1966" s="3" t="str">
        <f>IF(I1966,IF(I1967,CONCATENATE(Y1966,O1967),Y1966),"")</f>
        <v/>
      </c>
      <c r="P1966" s="19" t="str">
        <f>IF(G1966,O1966,IF(D1966,Y1966,""))</f>
        <v/>
      </c>
      <c r="Q1966" s="23">
        <f>_xlfn.XLOOKUP(R1966,summary!C1:C36,summary!B1:B36)</f>
        <v>43448</v>
      </c>
      <c r="R1966" s="24" t="str">
        <f t="shared" si="492"/>
        <v>죽전1동</v>
      </c>
      <c r="S1966" s="24" t="str">
        <f>IF(J1966,Y1966,S1965)</f>
        <v>죽전28통</v>
      </c>
      <c r="T1966" s="24" t="str">
        <f>IF(J1966,P1967,T1965)</f>
        <v>(죽전동)</v>
      </c>
      <c r="U1966" s="24" t="str">
        <f t="shared" si="493"/>
        <v>죽전</v>
      </c>
      <c r="V1966" s="25">
        <f>IF(J1966,M1966,V1965)</f>
        <v>28</v>
      </c>
      <c r="W1966" s="24" t="str">
        <f t="shared" si="494"/>
        <v/>
      </c>
      <c r="X1966" s="26"/>
      <c r="Y1966" s="7"/>
      <c r="Z1966" s="7"/>
      <c r="AA1966" s="7"/>
      <c r="AB1966" s="5"/>
      <c r="AC1966" s="5"/>
      <c r="AD1966" s="5"/>
      <c r="AE1966" s="5"/>
      <c r="AF1966" s="5"/>
      <c r="AG1966" s="5"/>
    </row>
    <row r="1967" spans="1:33" ht="15.95" customHeight="1" x14ac:dyDescent="0.3">
      <c r="A1967" s="22" t="b">
        <f t="shared" si="483"/>
        <v>0</v>
      </c>
      <c r="B1967" s="22" t="b">
        <f t="shared" si="484"/>
        <v>0</v>
      </c>
      <c r="C1967" s="22" t="b">
        <f t="shared" si="485"/>
        <v>0</v>
      </c>
      <c r="D1967" s="22" t="b">
        <f t="shared" si="486"/>
        <v>0</v>
      </c>
      <c r="E1967" s="22" t="b">
        <f t="shared" si="487"/>
        <v>0</v>
      </c>
      <c r="F1967" s="22" t="b">
        <f t="shared" ref="F1967:F2030" si="498">_xlfn.XOR(B1967,C1967)</f>
        <v>0</v>
      </c>
      <c r="G1967" s="22" t="b">
        <f t="shared" si="497"/>
        <v>0</v>
      </c>
      <c r="H1967" s="22" t="b">
        <f t="shared" si="488"/>
        <v>0</v>
      </c>
      <c r="I1967" s="22" t="b">
        <f t="shared" si="495"/>
        <v>0</v>
      </c>
      <c r="J1967" s="22" t="b">
        <f t="shared" si="489"/>
        <v>0</v>
      </c>
      <c r="K1967" s="3" t="str">
        <f>IF(AND(J1967,RIGHT(Y1967)="통"),Y1967,"")</f>
        <v/>
      </c>
      <c r="L1967" s="3" t="str">
        <f t="shared" si="490"/>
        <v/>
      </c>
      <c r="M1967" s="3" t="str">
        <f t="shared" si="491"/>
        <v/>
      </c>
      <c r="N1967" s="64" t="str">
        <f t="shared" si="496"/>
        <v/>
      </c>
      <c r="O1967" s="3" t="str">
        <f>IF(I1967,IF(I1968,CONCATENATE(Y1967,O1968),Y1967),"")</f>
        <v/>
      </c>
      <c r="P1967" s="19" t="str">
        <f>IF(G1967,O1967,IF(D1967,Y1967,""))</f>
        <v/>
      </c>
      <c r="Q1967" s="23">
        <f>_xlfn.XLOOKUP(R1967,summary!C1:C36,summary!B1:B36)</f>
        <v>43448</v>
      </c>
      <c r="R1967" s="24" t="str">
        <f t="shared" si="492"/>
        <v>죽전1동</v>
      </c>
      <c r="S1967" s="24" t="str">
        <f>IF(J1967,Y1967,S1966)</f>
        <v>죽전28통</v>
      </c>
      <c r="T1967" s="24" t="str">
        <f>IF(J1967,P1968,T1966)</f>
        <v>(죽전동)</v>
      </c>
      <c r="U1967" s="24" t="str">
        <f t="shared" si="493"/>
        <v>죽전</v>
      </c>
      <c r="V1967" s="25">
        <f>IF(J1967,M1967,V1966)</f>
        <v>28</v>
      </c>
      <c r="W1967" s="24" t="str">
        <f t="shared" si="494"/>
        <v/>
      </c>
      <c r="X1967" s="26"/>
      <c r="Y1967" s="7"/>
      <c r="Z1967" s="7"/>
      <c r="AA1967" s="7"/>
      <c r="AB1967" s="5"/>
      <c r="AC1967" s="5"/>
      <c r="AD1967" s="5"/>
      <c r="AE1967" s="5"/>
      <c r="AF1967" s="5"/>
      <c r="AG1967" s="5"/>
    </row>
    <row r="1968" spans="1:33" ht="15.95" customHeight="1" x14ac:dyDescent="0.3">
      <c r="A1968" s="22" t="b">
        <f t="shared" si="483"/>
        <v>1</v>
      </c>
      <c r="B1968" s="22" t="b">
        <f t="shared" si="484"/>
        <v>0</v>
      </c>
      <c r="C1968" s="22" t="b">
        <f t="shared" si="485"/>
        <v>0</v>
      </c>
      <c r="D1968" s="22" t="b">
        <f t="shared" si="486"/>
        <v>0</v>
      </c>
      <c r="E1968" s="22" t="b">
        <f t="shared" si="487"/>
        <v>0</v>
      </c>
      <c r="F1968" s="22" t="b">
        <f t="shared" si="498"/>
        <v>0</v>
      </c>
      <c r="G1968" s="22" t="b">
        <f t="shared" si="497"/>
        <v>0</v>
      </c>
      <c r="H1968" s="22" t="b">
        <f t="shared" si="488"/>
        <v>0</v>
      </c>
      <c r="I1968" s="22" t="b">
        <f t="shared" si="495"/>
        <v>0</v>
      </c>
      <c r="J1968" s="22" t="b">
        <f t="shared" si="489"/>
        <v>1</v>
      </c>
      <c r="K1968" s="3" t="str">
        <f>IF(AND(J1968,RIGHT(Y1968)="통"),Y1968,"")</f>
        <v/>
      </c>
      <c r="L1968" s="3" t="str">
        <f t="shared" si="490"/>
        <v/>
      </c>
      <c r="M1968" s="3" t="str">
        <f t="shared" si="491"/>
        <v/>
      </c>
      <c r="N1968" s="64" t="str">
        <f t="shared" si="496"/>
        <v/>
      </c>
      <c r="O1968" s="3" t="str">
        <f>IF(I1968,IF(I1969,CONCATENATE(Y1968,O1969),Y1968),"")</f>
        <v/>
      </c>
      <c r="P1968" s="19" t="str">
        <f>IF(G1968,O1968,IF(D1968,Y1968,""))</f>
        <v/>
      </c>
      <c r="Q1968" s="23" t="e">
        <f>_xlfn.XLOOKUP(R1968,summary!C1:C36,summary!B1:B36)</f>
        <v>#N/A</v>
      </c>
      <c r="R1968" s="24" t="str">
        <f t="shared" si="492"/>
        <v>읍 면 동</v>
      </c>
      <c r="S1968" s="24" t="str">
        <f>IF(J1968,Y1968,S1967)</f>
        <v>통 리 명</v>
      </c>
      <c r="T1968" s="24" t="str">
        <f>IF(J1968,P1969,T1967)</f>
        <v/>
      </c>
      <c r="U1968" s="25" t="str">
        <f t="shared" si="493"/>
        <v/>
      </c>
      <c r="V1968" s="24" t="str">
        <f>IF(J1968,M1968,V1967)</f>
        <v/>
      </c>
      <c r="W1968" s="24" t="str">
        <f t="shared" si="494"/>
        <v/>
      </c>
      <c r="X1968" s="21" t="s">
        <v>141</v>
      </c>
      <c r="Y1968" s="2" t="s">
        <v>142</v>
      </c>
      <c r="Z1968" s="2" t="s">
        <v>74</v>
      </c>
      <c r="AA1968" s="2" t="s">
        <v>143</v>
      </c>
      <c r="AB1968" s="5"/>
      <c r="AC1968" s="5"/>
      <c r="AD1968" s="5"/>
      <c r="AE1968" s="5"/>
      <c r="AF1968" s="5"/>
      <c r="AG1968" s="5"/>
    </row>
    <row r="1969" spans="1:33" ht="15.95" customHeight="1" x14ac:dyDescent="0.3">
      <c r="A1969" s="22" t="b">
        <f t="shared" si="483"/>
        <v>1</v>
      </c>
      <c r="B1969" s="22" t="b">
        <f t="shared" si="484"/>
        <v>0</v>
      </c>
      <c r="C1969" s="22" t="b">
        <f t="shared" si="485"/>
        <v>0</v>
      </c>
      <c r="D1969" s="22" t="b">
        <f t="shared" si="486"/>
        <v>0</v>
      </c>
      <c r="E1969" s="22" t="b">
        <f t="shared" si="487"/>
        <v>0</v>
      </c>
      <c r="F1969" s="22" t="b">
        <f t="shared" si="498"/>
        <v>0</v>
      </c>
      <c r="G1969" s="22" t="b">
        <f t="shared" si="497"/>
        <v>0</v>
      </c>
      <c r="H1969" s="22" t="b">
        <f t="shared" si="488"/>
        <v>0</v>
      </c>
      <c r="I1969" s="22" t="b">
        <f t="shared" si="495"/>
        <v>0</v>
      </c>
      <c r="J1969" s="22" t="b">
        <f t="shared" si="489"/>
        <v>1</v>
      </c>
      <c r="K1969" s="3" t="str">
        <f>IF(AND(J1969,RIGHT(Y1969)="통"),Y1969,"")</f>
        <v>죽전29통</v>
      </c>
      <c r="L1969" s="3" t="str">
        <f t="shared" si="490"/>
        <v>29</v>
      </c>
      <c r="M1969" s="22">
        <f t="shared" si="491"/>
        <v>29</v>
      </c>
      <c r="N1969" s="64" t="str">
        <f t="shared" si="496"/>
        <v>죽전</v>
      </c>
      <c r="O1969" s="3" t="str">
        <f>IF(I1969,IF(I1970,CONCATENATE(Y1969,O1970),Y1969),"")</f>
        <v/>
      </c>
      <c r="P1969" s="19" t="str">
        <f>IF(G1969,O1969,IF(D1969,Y1969,""))</f>
        <v/>
      </c>
      <c r="Q1969" s="23">
        <f>_xlfn.XLOOKUP(R1969,summary!C1:C36,summary!B1:B36)</f>
        <v>43448</v>
      </c>
      <c r="R1969" s="24" t="str">
        <f t="shared" si="492"/>
        <v>죽전1동</v>
      </c>
      <c r="S1969" s="24" t="str">
        <f>IF(J1969,Y1969,S1968)</f>
        <v>죽전29통</v>
      </c>
      <c r="T1969" s="24" t="str">
        <f>IF(J1969,P1970,T1968)</f>
        <v>(죽전동)</v>
      </c>
      <c r="U1969" s="24" t="str">
        <f t="shared" si="493"/>
        <v>죽전</v>
      </c>
      <c r="V1969" s="25">
        <f>IF(J1969,M1969,V1968)</f>
        <v>29</v>
      </c>
      <c r="W1969" s="25">
        <f t="shared" si="494"/>
        <v>1</v>
      </c>
      <c r="X1969" s="21" t="s">
        <v>44</v>
      </c>
      <c r="Y1969" s="2" t="s">
        <v>2248</v>
      </c>
      <c r="Z1969" s="2" t="s">
        <v>79</v>
      </c>
      <c r="AA1969" s="2" t="s">
        <v>2249</v>
      </c>
      <c r="AB1969" s="5"/>
      <c r="AC1969" s="5"/>
      <c r="AD1969" s="5"/>
      <c r="AE1969" s="5"/>
      <c r="AF1969" s="5"/>
      <c r="AG1969" s="5"/>
    </row>
    <row r="1970" spans="1:33" ht="15.95" customHeight="1" x14ac:dyDescent="0.3">
      <c r="A1970" s="22" t="b">
        <f t="shared" si="483"/>
        <v>1</v>
      </c>
      <c r="B1970" s="22" t="b">
        <f t="shared" si="484"/>
        <v>1</v>
      </c>
      <c r="C1970" s="22" t="b">
        <f t="shared" si="485"/>
        <v>1</v>
      </c>
      <c r="D1970" s="22" t="b">
        <f t="shared" si="486"/>
        <v>1</v>
      </c>
      <c r="E1970" s="22" t="b">
        <f t="shared" si="487"/>
        <v>1</v>
      </c>
      <c r="F1970" s="22" t="b">
        <f t="shared" si="498"/>
        <v>0</v>
      </c>
      <c r="G1970" s="22" t="b">
        <f t="shared" si="497"/>
        <v>0</v>
      </c>
      <c r="H1970" s="22" t="b">
        <f t="shared" si="488"/>
        <v>0</v>
      </c>
      <c r="I1970" s="22" t="b">
        <f t="shared" si="495"/>
        <v>0</v>
      </c>
      <c r="J1970" s="22" t="b">
        <f t="shared" si="489"/>
        <v>0</v>
      </c>
      <c r="K1970" s="3" t="str">
        <f>IF(AND(J1970,RIGHT(Y1970)="통"),Y1970,"")</f>
        <v/>
      </c>
      <c r="L1970" s="3" t="str">
        <f t="shared" si="490"/>
        <v/>
      </c>
      <c r="M1970" s="3" t="str">
        <f t="shared" si="491"/>
        <v/>
      </c>
      <c r="N1970" s="64" t="str">
        <f t="shared" si="496"/>
        <v/>
      </c>
      <c r="O1970" s="3" t="str">
        <f>IF(I1970,IF(I1971,CONCATENATE(Y1970,O1971),Y1970),"")</f>
        <v/>
      </c>
      <c r="P1970" s="19" t="str">
        <f>IF(G1970,O1970,IF(D1970,Y1970,""))</f>
        <v>(죽전동)</v>
      </c>
      <c r="Q1970" s="23">
        <f>_xlfn.XLOOKUP(R1970,summary!C1:C36,summary!B1:B36)</f>
        <v>43448</v>
      </c>
      <c r="R1970" s="24" t="str">
        <f t="shared" si="492"/>
        <v>죽전1동</v>
      </c>
      <c r="S1970" s="24" t="str">
        <f>IF(J1970,Y1970,S1969)</f>
        <v>죽전29통</v>
      </c>
      <c r="T1970" s="24" t="str">
        <f>IF(J1970,P1971,T1969)</f>
        <v>(죽전동)</v>
      </c>
      <c r="U1970" s="24" t="str">
        <f t="shared" si="493"/>
        <v>죽전</v>
      </c>
      <c r="V1970" s="25">
        <f>IF(J1970,M1970,V1969)</f>
        <v>29</v>
      </c>
      <c r="W1970" s="25">
        <f t="shared" si="494"/>
        <v>2</v>
      </c>
      <c r="X1970" s="26"/>
      <c r="Y1970" s="2" t="s">
        <v>1992</v>
      </c>
      <c r="Z1970" s="2" t="s">
        <v>81</v>
      </c>
      <c r="AA1970" s="2" t="s">
        <v>2250</v>
      </c>
      <c r="AB1970" s="5"/>
      <c r="AC1970" s="5"/>
      <c r="AD1970" s="5"/>
      <c r="AE1970" s="5"/>
      <c r="AF1970" s="5"/>
      <c r="AG1970" s="5"/>
    </row>
    <row r="1971" spans="1:33" ht="15.95" customHeight="1" x14ac:dyDescent="0.3">
      <c r="A1971" s="22" t="b">
        <f t="shared" si="483"/>
        <v>0</v>
      </c>
      <c r="B1971" s="22" t="b">
        <f t="shared" si="484"/>
        <v>0</v>
      </c>
      <c r="C1971" s="22" t="b">
        <f t="shared" si="485"/>
        <v>0</v>
      </c>
      <c r="D1971" s="22" t="b">
        <f t="shared" si="486"/>
        <v>0</v>
      </c>
      <c r="E1971" s="22" t="b">
        <f t="shared" si="487"/>
        <v>0</v>
      </c>
      <c r="F1971" s="22" t="b">
        <f t="shared" si="498"/>
        <v>0</v>
      </c>
      <c r="G1971" s="22" t="b">
        <f t="shared" si="497"/>
        <v>0</v>
      </c>
      <c r="H1971" s="22" t="b">
        <f t="shared" si="488"/>
        <v>0</v>
      </c>
      <c r="I1971" s="22" t="b">
        <f t="shared" si="495"/>
        <v>0</v>
      </c>
      <c r="J1971" s="22" t="b">
        <f t="shared" si="489"/>
        <v>0</v>
      </c>
      <c r="K1971" s="3" t="str">
        <f>IF(AND(J1971,RIGHT(Y1971)="통"),Y1971,"")</f>
        <v/>
      </c>
      <c r="L1971" s="3" t="str">
        <f t="shared" si="490"/>
        <v/>
      </c>
      <c r="M1971" s="3" t="str">
        <f t="shared" si="491"/>
        <v/>
      </c>
      <c r="N1971" s="64" t="str">
        <f t="shared" si="496"/>
        <v/>
      </c>
      <c r="O1971" s="3" t="str">
        <f>IF(I1971,IF(I1972,CONCATENATE(Y1971,O1972),Y1971),"")</f>
        <v/>
      </c>
      <c r="P1971" s="19" t="str">
        <f>IF(G1971,O1971,IF(D1971,Y1971,""))</f>
        <v/>
      </c>
      <c r="Q1971" s="23">
        <f>_xlfn.XLOOKUP(R1971,summary!C1:C36,summary!B1:B36)</f>
        <v>43448</v>
      </c>
      <c r="R1971" s="24" t="str">
        <f t="shared" si="492"/>
        <v>죽전1동</v>
      </c>
      <c r="S1971" s="24" t="str">
        <f>IF(J1971,Y1971,S1970)</f>
        <v>죽전29통</v>
      </c>
      <c r="T1971" s="24" t="str">
        <f>IF(J1971,P1972,T1970)</f>
        <v>(죽전동)</v>
      </c>
      <c r="U1971" s="24" t="str">
        <f t="shared" si="493"/>
        <v>죽전</v>
      </c>
      <c r="V1971" s="25">
        <f>IF(J1971,M1971,V1970)</f>
        <v>29</v>
      </c>
      <c r="W1971" s="25">
        <f t="shared" si="494"/>
        <v>3</v>
      </c>
      <c r="X1971" s="26"/>
      <c r="Y1971" s="7"/>
      <c r="Z1971" s="2" t="s">
        <v>83</v>
      </c>
      <c r="AA1971" s="2" t="s">
        <v>2251</v>
      </c>
      <c r="AB1971" s="5"/>
      <c r="AC1971" s="5"/>
      <c r="AD1971" s="5"/>
      <c r="AE1971" s="5"/>
      <c r="AF1971" s="5"/>
      <c r="AG1971" s="5"/>
    </row>
    <row r="1972" spans="1:33" ht="15.95" customHeight="1" x14ac:dyDescent="0.3">
      <c r="A1972" s="22" t="b">
        <f t="shared" si="483"/>
        <v>0</v>
      </c>
      <c r="B1972" s="22" t="b">
        <f t="shared" si="484"/>
        <v>0</v>
      </c>
      <c r="C1972" s="22" t="b">
        <f t="shared" si="485"/>
        <v>0</v>
      </c>
      <c r="D1972" s="22" t="b">
        <f t="shared" si="486"/>
        <v>0</v>
      </c>
      <c r="E1972" s="22" t="b">
        <f t="shared" si="487"/>
        <v>0</v>
      </c>
      <c r="F1972" s="22" t="b">
        <f t="shared" si="498"/>
        <v>0</v>
      </c>
      <c r="G1972" s="22" t="b">
        <f t="shared" si="497"/>
        <v>0</v>
      </c>
      <c r="H1972" s="22" t="b">
        <f t="shared" si="488"/>
        <v>0</v>
      </c>
      <c r="I1972" s="22" t="b">
        <f t="shared" si="495"/>
        <v>0</v>
      </c>
      <c r="J1972" s="22" t="b">
        <f t="shared" si="489"/>
        <v>0</v>
      </c>
      <c r="K1972" s="3" t="str">
        <f>IF(AND(J1972,RIGHT(Y1972)="통"),Y1972,"")</f>
        <v/>
      </c>
      <c r="L1972" s="3" t="str">
        <f t="shared" si="490"/>
        <v/>
      </c>
      <c r="M1972" s="3" t="str">
        <f t="shared" si="491"/>
        <v/>
      </c>
      <c r="N1972" s="64" t="str">
        <f t="shared" si="496"/>
        <v/>
      </c>
      <c r="O1972" s="3" t="str">
        <f>IF(I1972,IF(I1973,CONCATENATE(Y1972,O1973),Y1972),"")</f>
        <v/>
      </c>
      <c r="P1972" s="19" t="str">
        <f>IF(G1972,O1972,IF(D1972,Y1972,""))</f>
        <v/>
      </c>
      <c r="Q1972" s="23">
        <f>_xlfn.XLOOKUP(R1972,summary!C1:C36,summary!B1:B36)</f>
        <v>43448</v>
      </c>
      <c r="R1972" s="24" t="str">
        <f t="shared" si="492"/>
        <v>죽전1동</v>
      </c>
      <c r="S1972" s="24" t="str">
        <f>IF(J1972,Y1972,S1971)</f>
        <v>죽전29통</v>
      </c>
      <c r="T1972" s="24" t="str">
        <f>IF(J1972,P1973,T1971)</f>
        <v>(죽전동)</v>
      </c>
      <c r="U1972" s="24" t="str">
        <f t="shared" si="493"/>
        <v>죽전</v>
      </c>
      <c r="V1972" s="25">
        <f>IF(J1972,M1972,V1971)</f>
        <v>29</v>
      </c>
      <c r="W1972" s="25">
        <f t="shared" si="494"/>
        <v>4</v>
      </c>
      <c r="X1972" s="26"/>
      <c r="Y1972" s="7"/>
      <c r="Z1972" s="2" t="s">
        <v>90</v>
      </c>
      <c r="AA1972" s="2" t="s">
        <v>2252</v>
      </c>
      <c r="AB1972" s="5"/>
      <c r="AC1972" s="5"/>
      <c r="AD1972" s="5"/>
      <c r="AE1972" s="5"/>
      <c r="AF1972" s="5"/>
      <c r="AG1972" s="5"/>
    </row>
    <row r="1973" spans="1:33" ht="15.95" customHeight="1" x14ac:dyDescent="0.3">
      <c r="A1973" s="22" t="b">
        <f t="shared" si="483"/>
        <v>0</v>
      </c>
      <c r="B1973" s="22" t="b">
        <f t="shared" si="484"/>
        <v>0</v>
      </c>
      <c r="C1973" s="22" t="b">
        <f t="shared" si="485"/>
        <v>0</v>
      </c>
      <c r="D1973" s="22" t="b">
        <f t="shared" si="486"/>
        <v>0</v>
      </c>
      <c r="E1973" s="22" t="b">
        <f t="shared" si="487"/>
        <v>0</v>
      </c>
      <c r="F1973" s="22" t="b">
        <f t="shared" si="498"/>
        <v>0</v>
      </c>
      <c r="G1973" s="22" t="b">
        <f t="shared" si="497"/>
        <v>0</v>
      </c>
      <c r="H1973" s="22" t="b">
        <f t="shared" si="488"/>
        <v>0</v>
      </c>
      <c r="I1973" s="22" t="b">
        <f t="shared" si="495"/>
        <v>0</v>
      </c>
      <c r="J1973" s="22" t="b">
        <f t="shared" si="489"/>
        <v>0</v>
      </c>
      <c r="K1973" s="3" t="str">
        <f>IF(AND(J1973,RIGHT(Y1973)="통"),Y1973,"")</f>
        <v/>
      </c>
      <c r="L1973" s="3" t="str">
        <f t="shared" si="490"/>
        <v/>
      </c>
      <c r="M1973" s="3" t="str">
        <f t="shared" si="491"/>
        <v/>
      </c>
      <c r="N1973" s="64" t="str">
        <f t="shared" si="496"/>
        <v/>
      </c>
      <c r="O1973" s="3" t="str">
        <f>IF(I1973,IF(I1974,CONCATENATE(Y1973,O1974),Y1973),"")</f>
        <v/>
      </c>
      <c r="P1973" s="19" t="str">
        <f>IF(G1973,O1973,IF(D1973,Y1973,""))</f>
        <v/>
      </c>
      <c r="Q1973" s="23">
        <f>_xlfn.XLOOKUP(R1973,summary!C1:C36,summary!B1:B36)</f>
        <v>43448</v>
      </c>
      <c r="R1973" s="24" t="str">
        <f t="shared" si="492"/>
        <v>죽전1동</v>
      </c>
      <c r="S1973" s="24" t="str">
        <f>IF(J1973,Y1973,S1972)</f>
        <v>죽전29통</v>
      </c>
      <c r="T1973" s="24" t="str">
        <f>IF(J1973,P1974,T1972)</f>
        <v>(죽전동)</v>
      </c>
      <c r="U1973" s="24" t="str">
        <f t="shared" si="493"/>
        <v>죽전</v>
      </c>
      <c r="V1973" s="25">
        <f>IF(J1973,M1973,V1972)</f>
        <v>29</v>
      </c>
      <c r="W1973" s="25">
        <f t="shared" si="494"/>
        <v>5</v>
      </c>
      <c r="X1973" s="26"/>
      <c r="Y1973" s="7"/>
      <c r="Z1973" s="2" t="s">
        <v>106</v>
      </c>
      <c r="AA1973" s="2" t="s">
        <v>2253</v>
      </c>
      <c r="AB1973" s="5"/>
      <c r="AC1973" s="5"/>
      <c r="AD1973" s="5"/>
      <c r="AE1973" s="5"/>
      <c r="AF1973" s="5"/>
      <c r="AG1973" s="5"/>
    </row>
    <row r="1974" spans="1:33" ht="15.95" customHeight="1" x14ac:dyDescent="0.3">
      <c r="A1974" s="22" t="b">
        <f t="shared" si="483"/>
        <v>0</v>
      </c>
      <c r="B1974" s="22" t="b">
        <f t="shared" si="484"/>
        <v>0</v>
      </c>
      <c r="C1974" s="22" t="b">
        <f t="shared" si="485"/>
        <v>0</v>
      </c>
      <c r="D1974" s="22" t="b">
        <f t="shared" si="486"/>
        <v>0</v>
      </c>
      <c r="E1974" s="22" t="b">
        <f t="shared" si="487"/>
        <v>0</v>
      </c>
      <c r="F1974" s="22" t="b">
        <f t="shared" si="498"/>
        <v>0</v>
      </c>
      <c r="G1974" s="22" t="b">
        <f t="shared" si="497"/>
        <v>0</v>
      </c>
      <c r="H1974" s="22" t="b">
        <f t="shared" si="488"/>
        <v>0</v>
      </c>
      <c r="I1974" s="22" t="b">
        <f t="shared" si="495"/>
        <v>0</v>
      </c>
      <c r="J1974" s="22" t="b">
        <f t="shared" si="489"/>
        <v>0</v>
      </c>
      <c r="K1974" s="3" t="str">
        <f>IF(AND(J1974,RIGHT(Y1974)="통"),Y1974,"")</f>
        <v/>
      </c>
      <c r="L1974" s="3" t="str">
        <f t="shared" si="490"/>
        <v/>
      </c>
      <c r="M1974" s="3" t="str">
        <f t="shared" si="491"/>
        <v/>
      </c>
      <c r="N1974" s="64" t="str">
        <f t="shared" si="496"/>
        <v/>
      </c>
      <c r="O1974" s="3" t="str">
        <f>IF(I1974,IF(I1975,CONCATENATE(Y1974,O1975),Y1974),"")</f>
        <v/>
      </c>
      <c r="P1974" s="19" t="str">
        <f>IF(G1974,O1974,IF(D1974,Y1974,""))</f>
        <v/>
      </c>
      <c r="Q1974" s="23">
        <f>_xlfn.XLOOKUP(R1974,summary!C1:C36,summary!B1:B36)</f>
        <v>43448</v>
      </c>
      <c r="R1974" s="24" t="str">
        <f t="shared" si="492"/>
        <v>죽전1동</v>
      </c>
      <c r="S1974" s="24" t="str">
        <f>IF(J1974,Y1974,S1973)</f>
        <v>죽전29통</v>
      </c>
      <c r="T1974" s="24" t="str">
        <f>IF(J1974,P1975,T1973)</f>
        <v>(죽전동)</v>
      </c>
      <c r="U1974" s="24" t="str">
        <f t="shared" si="493"/>
        <v>죽전</v>
      </c>
      <c r="V1974" s="25">
        <f>IF(J1974,M1974,V1973)</f>
        <v>29</v>
      </c>
      <c r="W1974" s="25">
        <f t="shared" si="494"/>
        <v>6</v>
      </c>
      <c r="X1974" s="26"/>
      <c r="Y1974" s="7"/>
      <c r="Z1974" s="2" t="s">
        <v>108</v>
      </c>
      <c r="AA1974" s="2" t="s">
        <v>2254</v>
      </c>
      <c r="AB1974" s="5"/>
      <c r="AC1974" s="5"/>
      <c r="AD1974" s="5"/>
      <c r="AE1974" s="5"/>
      <c r="AF1974" s="5"/>
      <c r="AG1974" s="5"/>
    </row>
    <row r="1975" spans="1:33" ht="15.95" customHeight="1" x14ac:dyDescent="0.3">
      <c r="A1975" s="22" t="b">
        <f t="shared" si="483"/>
        <v>0</v>
      </c>
      <c r="B1975" s="22" t="b">
        <f t="shared" si="484"/>
        <v>0</v>
      </c>
      <c r="C1975" s="22" t="b">
        <f t="shared" si="485"/>
        <v>0</v>
      </c>
      <c r="D1975" s="22" t="b">
        <f t="shared" si="486"/>
        <v>0</v>
      </c>
      <c r="E1975" s="22" t="b">
        <f t="shared" si="487"/>
        <v>0</v>
      </c>
      <c r="F1975" s="22" t="b">
        <f t="shared" si="498"/>
        <v>0</v>
      </c>
      <c r="G1975" s="22" t="b">
        <f t="shared" si="497"/>
        <v>0</v>
      </c>
      <c r="H1975" s="22" t="b">
        <f t="shared" si="488"/>
        <v>0</v>
      </c>
      <c r="I1975" s="22" t="b">
        <f t="shared" si="495"/>
        <v>0</v>
      </c>
      <c r="J1975" s="22" t="b">
        <f t="shared" si="489"/>
        <v>0</v>
      </c>
      <c r="K1975" s="3" t="str">
        <f>IF(AND(J1975,RIGHT(Y1975)="통"),Y1975,"")</f>
        <v/>
      </c>
      <c r="L1975" s="3" t="str">
        <f t="shared" si="490"/>
        <v/>
      </c>
      <c r="M1975" s="3" t="str">
        <f t="shared" si="491"/>
        <v/>
      </c>
      <c r="N1975" s="64" t="str">
        <f t="shared" si="496"/>
        <v/>
      </c>
      <c r="O1975" s="3" t="str">
        <f>IF(I1975,IF(I1976,CONCATENATE(Y1975,O1976),Y1975),"")</f>
        <v/>
      </c>
      <c r="P1975" s="19" t="str">
        <f>IF(G1975,O1975,IF(D1975,Y1975,""))</f>
        <v/>
      </c>
      <c r="Q1975" s="23">
        <f>_xlfn.XLOOKUP(R1975,summary!C1:C36,summary!B1:B36)</f>
        <v>43448</v>
      </c>
      <c r="R1975" s="24" t="str">
        <f t="shared" si="492"/>
        <v>죽전1동</v>
      </c>
      <c r="S1975" s="24" t="str">
        <f>IF(J1975,Y1975,S1974)</f>
        <v>죽전29통</v>
      </c>
      <c r="T1975" s="24" t="str">
        <f>IF(J1975,P1976,T1974)</f>
        <v>(죽전동)</v>
      </c>
      <c r="U1975" s="24" t="str">
        <f t="shared" si="493"/>
        <v>죽전</v>
      </c>
      <c r="V1975" s="25">
        <f>IF(J1975,M1975,V1974)</f>
        <v>29</v>
      </c>
      <c r="W1975" s="25">
        <f t="shared" si="494"/>
        <v>7</v>
      </c>
      <c r="X1975" s="26"/>
      <c r="Y1975" s="7"/>
      <c r="Z1975" s="2" t="s">
        <v>110</v>
      </c>
      <c r="AA1975" s="2" t="s">
        <v>2255</v>
      </c>
      <c r="AB1975" s="5"/>
      <c r="AC1975" s="5"/>
      <c r="AD1975" s="5"/>
      <c r="AE1975" s="5"/>
      <c r="AF1975" s="5"/>
      <c r="AG1975" s="5"/>
    </row>
    <row r="1976" spans="1:33" ht="15.95" customHeight="1" x14ac:dyDescent="0.3">
      <c r="A1976" s="22" t="b">
        <f t="shared" si="483"/>
        <v>0</v>
      </c>
      <c r="B1976" s="22" t="b">
        <f t="shared" si="484"/>
        <v>0</v>
      </c>
      <c r="C1976" s="22" t="b">
        <f t="shared" si="485"/>
        <v>0</v>
      </c>
      <c r="D1976" s="22" t="b">
        <f t="shared" si="486"/>
        <v>0</v>
      </c>
      <c r="E1976" s="22" t="b">
        <f t="shared" si="487"/>
        <v>0</v>
      </c>
      <c r="F1976" s="22" t="b">
        <f t="shared" si="498"/>
        <v>0</v>
      </c>
      <c r="G1976" s="22" t="b">
        <f t="shared" si="497"/>
        <v>0</v>
      </c>
      <c r="H1976" s="22" t="b">
        <f t="shared" si="488"/>
        <v>0</v>
      </c>
      <c r="I1976" s="22" t="b">
        <f t="shared" si="495"/>
        <v>0</v>
      </c>
      <c r="J1976" s="22" t="b">
        <f t="shared" si="489"/>
        <v>0</v>
      </c>
      <c r="K1976" s="3" t="str">
        <f>IF(AND(J1976,RIGHT(Y1976)="통"),Y1976,"")</f>
        <v/>
      </c>
      <c r="L1976" s="3" t="str">
        <f t="shared" si="490"/>
        <v/>
      </c>
      <c r="M1976" s="3" t="str">
        <f t="shared" si="491"/>
        <v/>
      </c>
      <c r="N1976" s="64" t="str">
        <f t="shared" si="496"/>
        <v/>
      </c>
      <c r="O1976" s="3" t="str">
        <f>IF(I1976,IF(I1977,CONCATENATE(Y1976,O1977),Y1976),"")</f>
        <v/>
      </c>
      <c r="P1976" s="19" t="str">
        <f>IF(G1976,O1976,IF(D1976,Y1976,""))</f>
        <v/>
      </c>
      <c r="Q1976" s="23">
        <f>_xlfn.XLOOKUP(R1976,summary!C1:C36,summary!B1:B36)</f>
        <v>43448</v>
      </c>
      <c r="R1976" s="24" t="str">
        <f t="shared" si="492"/>
        <v>죽전1동</v>
      </c>
      <c r="S1976" s="24" t="str">
        <f>IF(J1976,Y1976,S1975)</f>
        <v>죽전29통</v>
      </c>
      <c r="T1976" s="24" t="str">
        <f>IF(J1976,P1977,T1975)</f>
        <v>(죽전동)</v>
      </c>
      <c r="U1976" s="24" t="str">
        <f t="shared" si="493"/>
        <v>죽전</v>
      </c>
      <c r="V1976" s="25">
        <f>IF(J1976,M1976,V1975)</f>
        <v>29</v>
      </c>
      <c r="W1976" s="25">
        <f t="shared" si="494"/>
        <v>8</v>
      </c>
      <c r="X1976" s="26"/>
      <c r="Y1976" s="7"/>
      <c r="Z1976" s="2" t="s">
        <v>112</v>
      </c>
      <c r="AA1976" s="2" t="s">
        <v>2256</v>
      </c>
      <c r="AB1976" s="5"/>
      <c r="AC1976" s="5"/>
      <c r="AD1976" s="5"/>
      <c r="AE1976" s="5"/>
      <c r="AF1976" s="5"/>
      <c r="AG1976" s="5"/>
    </row>
    <row r="1977" spans="1:33" ht="15.95" customHeight="1" x14ac:dyDescent="0.3">
      <c r="A1977" s="22" t="b">
        <f t="shared" si="483"/>
        <v>1</v>
      </c>
      <c r="B1977" s="22" t="b">
        <f t="shared" si="484"/>
        <v>0</v>
      </c>
      <c r="C1977" s="22" t="b">
        <f t="shared" si="485"/>
        <v>0</v>
      </c>
      <c r="D1977" s="22" t="b">
        <f t="shared" si="486"/>
        <v>0</v>
      </c>
      <c r="E1977" s="22" t="b">
        <f t="shared" si="487"/>
        <v>0</v>
      </c>
      <c r="F1977" s="22" t="b">
        <f t="shared" si="498"/>
        <v>0</v>
      </c>
      <c r="G1977" s="22" t="b">
        <f t="shared" si="497"/>
        <v>0</v>
      </c>
      <c r="H1977" s="22" t="b">
        <f t="shared" si="488"/>
        <v>0</v>
      </c>
      <c r="I1977" s="22" t="b">
        <f t="shared" si="495"/>
        <v>0</v>
      </c>
      <c r="J1977" s="22" t="b">
        <f t="shared" si="489"/>
        <v>1</v>
      </c>
      <c r="K1977" s="3" t="str">
        <f>IF(AND(J1977,RIGHT(Y1977)="통"),Y1977,"")</f>
        <v>죽전30통</v>
      </c>
      <c r="L1977" s="3" t="str">
        <f t="shared" si="490"/>
        <v>30</v>
      </c>
      <c r="M1977" s="22">
        <f t="shared" si="491"/>
        <v>30</v>
      </c>
      <c r="N1977" s="64" t="str">
        <f t="shared" si="496"/>
        <v>죽전</v>
      </c>
      <c r="O1977" s="3" t="str">
        <f>IF(I1977,IF(I1978,CONCATENATE(Y1977,O1978),Y1977),"")</f>
        <v/>
      </c>
      <c r="P1977" s="19" t="str">
        <f>IF(G1977,O1977,IF(D1977,Y1977,""))</f>
        <v/>
      </c>
      <c r="Q1977" s="23">
        <f>_xlfn.XLOOKUP(R1977,summary!C1:C36,summary!B1:B36)</f>
        <v>43448</v>
      </c>
      <c r="R1977" s="24" t="str">
        <f t="shared" si="492"/>
        <v>죽전1동</v>
      </c>
      <c r="S1977" s="24" t="str">
        <f>IF(J1977,Y1977,S1976)</f>
        <v>죽전30통</v>
      </c>
      <c r="T1977" s="24" t="str">
        <f>IF(J1977,P1978,T1976)</f>
        <v>(죽전동)</v>
      </c>
      <c r="U1977" s="24" t="str">
        <f t="shared" si="493"/>
        <v>죽전</v>
      </c>
      <c r="V1977" s="25">
        <f>IF(J1977,M1977,V1976)</f>
        <v>30</v>
      </c>
      <c r="W1977" s="25">
        <f t="shared" si="494"/>
        <v>1</v>
      </c>
      <c r="X1977" s="26"/>
      <c r="Y1977" s="2" t="s">
        <v>2257</v>
      </c>
      <c r="Z1977" s="2" t="s">
        <v>79</v>
      </c>
      <c r="AA1977" s="2" t="s">
        <v>2258</v>
      </c>
      <c r="AB1977" s="5"/>
      <c r="AC1977" s="5"/>
      <c r="AD1977" s="5"/>
      <c r="AE1977" s="5"/>
      <c r="AF1977" s="5"/>
      <c r="AG1977" s="5"/>
    </row>
    <row r="1978" spans="1:33" ht="15.95" customHeight="1" x14ac:dyDescent="0.3">
      <c r="A1978" s="22" t="b">
        <f t="shared" si="483"/>
        <v>1</v>
      </c>
      <c r="B1978" s="22" t="b">
        <f t="shared" si="484"/>
        <v>1</v>
      </c>
      <c r="C1978" s="22" t="b">
        <f t="shared" si="485"/>
        <v>1</v>
      </c>
      <c r="D1978" s="22" t="b">
        <f t="shared" si="486"/>
        <v>1</v>
      </c>
      <c r="E1978" s="22" t="b">
        <f t="shared" si="487"/>
        <v>1</v>
      </c>
      <c r="F1978" s="22" t="b">
        <f t="shared" si="498"/>
        <v>0</v>
      </c>
      <c r="G1978" s="22" t="b">
        <f t="shared" si="497"/>
        <v>0</v>
      </c>
      <c r="H1978" s="22" t="b">
        <f t="shared" si="488"/>
        <v>0</v>
      </c>
      <c r="I1978" s="22" t="b">
        <f t="shared" si="495"/>
        <v>0</v>
      </c>
      <c r="J1978" s="22" t="b">
        <f t="shared" si="489"/>
        <v>0</v>
      </c>
      <c r="K1978" s="3" t="str">
        <f>IF(AND(J1978,RIGHT(Y1978)="통"),Y1978,"")</f>
        <v/>
      </c>
      <c r="L1978" s="3" t="str">
        <f t="shared" si="490"/>
        <v/>
      </c>
      <c r="M1978" s="3" t="str">
        <f t="shared" si="491"/>
        <v/>
      </c>
      <c r="N1978" s="64" t="str">
        <f t="shared" si="496"/>
        <v/>
      </c>
      <c r="O1978" s="3" t="str">
        <f>IF(I1978,IF(I1979,CONCATENATE(Y1978,O1979),Y1978),"")</f>
        <v/>
      </c>
      <c r="P1978" s="19" t="str">
        <f>IF(G1978,O1978,IF(D1978,Y1978,""))</f>
        <v>(죽전동)</v>
      </c>
      <c r="Q1978" s="23">
        <f>_xlfn.XLOOKUP(R1978,summary!C1:C36,summary!B1:B36)</f>
        <v>43448</v>
      </c>
      <c r="R1978" s="24" t="str">
        <f t="shared" si="492"/>
        <v>죽전1동</v>
      </c>
      <c r="S1978" s="24" t="str">
        <f>IF(J1978,Y1978,S1977)</f>
        <v>죽전30통</v>
      </c>
      <c r="T1978" s="24" t="str">
        <f>IF(J1978,P1979,T1977)</f>
        <v>(죽전동)</v>
      </c>
      <c r="U1978" s="24" t="str">
        <f t="shared" si="493"/>
        <v>죽전</v>
      </c>
      <c r="V1978" s="25">
        <f>IF(J1978,M1978,V1977)</f>
        <v>30</v>
      </c>
      <c r="W1978" s="24" t="str">
        <f t="shared" si="494"/>
        <v/>
      </c>
      <c r="X1978" s="26"/>
      <c r="Y1978" s="2" t="s">
        <v>1992</v>
      </c>
      <c r="Z1978" s="7"/>
      <c r="AA1978" s="7"/>
      <c r="AB1978" s="5"/>
      <c r="AC1978" s="5"/>
      <c r="AD1978" s="5"/>
      <c r="AE1978" s="5"/>
      <c r="AF1978" s="5"/>
      <c r="AG1978" s="5"/>
    </row>
    <row r="1979" spans="1:33" ht="15.95" customHeight="1" x14ac:dyDescent="0.3">
      <c r="A1979" s="22" t="b">
        <f t="shared" si="483"/>
        <v>0</v>
      </c>
      <c r="B1979" s="22" t="b">
        <f t="shared" si="484"/>
        <v>0</v>
      </c>
      <c r="C1979" s="22" t="b">
        <f t="shared" si="485"/>
        <v>0</v>
      </c>
      <c r="D1979" s="22" t="b">
        <f t="shared" si="486"/>
        <v>0</v>
      </c>
      <c r="E1979" s="22" t="b">
        <f t="shared" si="487"/>
        <v>0</v>
      </c>
      <c r="F1979" s="22" t="b">
        <f t="shared" si="498"/>
        <v>0</v>
      </c>
      <c r="G1979" s="22" t="b">
        <f t="shared" si="497"/>
        <v>0</v>
      </c>
      <c r="H1979" s="22" t="b">
        <f t="shared" si="488"/>
        <v>0</v>
      </c>
      <c r="I1979" s="22" t="b">
        <f t="shared" si="495"/>
        <v>0</v>
      </c>
      <c r="J1979" s="22" t="b">
        <f t="shared" si="489"/>
        <v>0</v>
      </c>
      <c r="K1979" s="3" t="str">
        <f>IF(AND(J1979,RIGHT(Y1979)="통"),Y1979,"")</f>
        <v/>
      </c>
      <c r="L1979" s="3" t="str">
        <f t="shared" si="490"/>
        <v/>
      </c>
      <c r="M1979" s="3" t="str">
        <f t="shared" si="491"/>
        <v/>
      </c>
      <c r="N1979" s="64" t="str">
        <f t="shared" si="496"/>
        <v/>
      </c>
      <c r="O1979" s="3" t="str">
        <f>IF(I1979,IF(I1980,CONCATENATE(Y1979,O1980),Y1979),"")</f>
        <v/>
      </c>
      <c r="P1979" s="19" t="str">
        <f>IF(G1979,O1979,IF(D1979,Y1979,""))</f>
        <v/>
      </c>
      <c r="Q1979" s="23">
        <f>_xlfn.XLOOKUP(R1979,summary!C1:C36,summary!B1:B36)</f>
        <v>43448</v>
      </c>
      <c r="R1979" s="24" t="str">
        <f t="shared" si="492"/>
        <v>죽전1동</v>
      </c>
      <c r="S1979" s="24" t="str">
        <f>IF(J1979,Y1979,S1978)</f>
        <v>죽전30통</v>
      </c>
      <c r="T1979" s="24" t="str">
        <f>IF(J1979,P1980,T1978)</f>
        <v>(죽전동)</v>
      </c>
      <c r="U1979" s="24" t="str">
        <f t="shared" si="493"/>
        <v>죽전</v>
      </c>
      <c r="V1979" s="25">
        <f>IF(J1979,M1979,V1978)</f>
        <v>30</v>
      </c>
      <c r="W1979" s="25">
        <f t="shared" si="494"/>
        <v>2</v>
      </c>
      <c r="X1979" s="26"/>
      <c r="Y1979" s="7"/>
      <c r="Z1979" s="2" t="s">
        <v>81</v>
      </c>
      <c r="AA1979" s="2" t="s">
        <v>2259</v>
      </c>
      <c r="AB1979" s="5"/>
      <c r="AC1979" s="5"/>
      <c r="AD1979" s="5"/>
      <c r="AE1979" s="5"/>
      <c r="AF1979" s="5"/>
      <c r="AG1979" s="5"/>
    </row>
    <row r="1980" spans="1:33" ht="15.95" customHeight="1" x14ac:dyDescent="0.3">
      <c r="A1980" s="22" t="b">
        <f t="shared" si="483"/>
        <v>0</v>
      </c>
      <c r="B1980" s="22" t="b">
        <f t="shared" si="484"/>
        <v>0</v>
      </c>
      <c r="C1980" s="22" t="b">
        <f t="shared" si="485"/>
        <v>0</v>
      </c>
      <c r="D1980" s="22" t="b">
        <f t="shared" si="486"/>
        <v>0</v>
      </c>
      <c r="E1980" s="22" t="b">
        <f t="shared" si="487"/>
        <v>0</v>
      </c>
      <c r="F1980" s="22" t="b">
        <f t="shared" si="498"/>
        <v>0</v>
      </c>
      <c r="G1980" s="22" t="b">
        <f t="shared" si="497"/>
        <v>0</v>
      </c>
      <c r="H1980" s="22" t="b">
        <f t="shared" si="488"/>
        <v>0</v>
      </c>
      <c r="I1980" s="22" t="b">
        <f t="shared" si="495"/>
        <v>0</v>
      </c>
      <c r="J1980" s="22" t="b">
        <f t="shared" si="489"/>
        <v>0</v>
      </c>
      <c r="K1980" s="3" t="str">
        <f>IF(AND(J1980,RIGHT(Y1980)="통"),Y1980,"")</f>
        <v/>
      </c>
      <c r="L1980" s="3" t="str">
        <f t="shared" si="490"/>
        <v/>
      </c>
      <c r="M1980" s="3" t="str">
        <f t="shared" si="491"/>
        <v/>
      </c>
      <c r="N1980" s="64" t="str">
        <f t="shared" si="496"/>
        <v/>
      </c>
      <c r="O1980" s="3" t="str">
        <f>IF(I1980,IF(I1981,CONCATENATE(Y1980,O1981),Y1980),"")</f>
        <v/>
      </c>
      <c r="P1980" s="19" t="str">
        <f>IF(G1980,O1980,IF(D1980,Y1980,""))</f>
        <v/>
      </c>
      <c r="Q1980" s="23">
        <f>_xlfn.XLOOKUP(R1980,summary!C1:C36,summary!B1:B36)</f>
        <v>43448</v>
      </c>
      <c r="R1980" s="24" t="str">
        <f t="shared" si="492"/>
        <v>죽전1동</v>
      </c>
      <c r="S1980" s="24" t="str">
        <f>IF(J1980,Y1980,S1979)</f>
        <v>죽전30통</v>
      </c>
      <c r="T1980" s="24" t="str">
        <f>IF(J1980,P1981,T1979)</f>
        <v>(죽전동)</v>
      </c>
      <c r="U1980" s="24" t="str">
        <f t="shared" si="493"/>
        <v>죽전</v>
      </c>
      <c r="V1980" s="25">
        <f>IF(J1980,M1980,V1979)</f>
        <v>30</v>
      </c>
      <c r="W1980" s="25">
        <f t="shared" si="494"/>
        <v>3</v>
      </c>
      <c r="X1980" s="26"/>
      <c r="Y1980" s="7"/>
      <c r="Z1980" s="2" t="s">
        <v>83</v>
      </c>
      <c r="AA1980" s="2" t="s">
        <v>2260</v>
      </c>
      <c r="AB1980" s="5"/>
      <c r="AC1980" s="5"/>
      <c r="AD1980" s="5"/>
      <c r="AE1980" s="5"/>
      <c r="AF1980" s="5"/>
      <c r="AG1980" s="5"/>
    </row>
    <row r="1981" spans="1:33" ht="15.95" customHeight="1" x14ac:dyDescent="0.3">
      <c r="A1981" s="22" t="b">
        <f t="shared" si="483"/>
        <v>0</v>
      </c>
      <c r="B1981" s="22" t="b">
        <f t="shared" si="484"/>
        <v>0</v>
      </c>
      <c r="C1981" s="22" t="b">
        <f t="shared" si="485"/>
        <v>0</v>
      </c>
      <c r="D1981" s="22" t="b">
        <f t="shared" si="486"/>
        <v>0</v>
      </c>
      <c r="E1981" s="22" t="b">
        <f t="shared" si="487"/>
        <v>0</v>
      </c>
      <c r="F1981" s="22" t="b">
        <f t="shared" si="498"/>
        <v>0</v>
      </c>
      <c r="G1981" s="22" t="b">
        <f t="shared" si="497"/>
        <v>0</v>
      </c>
      <c r="H1981" s="22" t="b">
        <f t="shared" si="488"/>
        <v>0</v>
      </c>
      <c r="I1981" s="22" t="b">
        <f t="shared" si="495"/>
        <v>0</v>
      </c>
      <c r="J1981" s="22" t="b">
        <f t="shared" si="489"/>
        <v>0</v>
      </c>
      <c r="K1981" s="3" t="str">
        <f>IF(AND(J1981,RIGHT(Y1981)="통"),Y1981,"")</f>
        <v/>
      </c>
      <c r="L1981" s="3" t="str">
        <f t="shared" si="490"/>
        <v/>
      </c>
      <c r="M1981" s="3" t="str">
        <f t="shared" si="491"/>
        <v/>
      </c>
      <c r="N1981" s="64" t="str">
        <f t="shared" si="496"/>
        <v/>
      </c>
      <c r="O1981" s="3" t="str">
        <f>IF(I1981,IF(I1982,CONCATENATE(Y1981,O1982),Y1981),"")</f>
        <v/>
      </c>
      <c r="P1981" s="19" t="str">
        <f>IF(G1981,O1981,IF(D1981,Y1981,""))</f>
        <v/>
      </c>
      <c r="Q1981" s="23">
        <f>_xlfn.XLOOKUP(R1981,summary!C1:C36,summary!B1:B36)</f>
        <v>43448</v>
      </c>
      <c r="R1981" s="24" t="str">
        <f t="shared" si="492"/>
        <v>죽전1동</v>
      </c>
      <c r="S1981" s="24" t="str">
        <f>IF(J1981,Y1981,S1980)</f>
        <v>죽전30통</v>
      </c>
      <c r="T1981" s="24" t="str">
        <f>IF(J1981,P1982,T1980)</f>
        <v>(죽전동)</v>
      </c>
      <c r="U1981" s="24" t="str">
        <f t="shared" si="493"/>
        <v>죽전</v>
      </c>
      <c r="V1981" s="25">
        <f>IF(J1981,M1981,V1980)</f>
        <v>30</v>
      </c>
      <c r="W1981" s="24" t="str">
        <f t="shared" si="494"/>
        <v/>
      </c>
      <c r="X1981" s="26"/>
      <c r="Y1981" s="7"/>
      <c r="Z1981" s="7"/>
      <c r="AA1981" s="7"/>
      <c r="AB1981" s="5"/>
      <c r="AC1981" s="5"/>
      <c r="AD1981" s="5"/>
      <c r="AE1981" s="5"/>
      <c r="AF1981" s="5"/>
      <c r="AG1981" s="5"/>
    </row>
    <row r="1982" spans="1:33" ht="15.95" customHeight="1" x14ac:dyDescent="0.3">
      <c r="A1982" s="22" t="b">
        <f t="shared" si="483"/>
        <v>1</v>
      </c>
      <c r="B1982" s="22" t="b">
        <f t="shared" si="484"/>
        <v>0</v>
      </c>
      <c r="C1982" s="22" t="b">
        <f t="shared" si="485"/>
        <v>0</v>
      </c>
      <c r="D1982" s="22" t="b">
        <f t="shared" si="486"/>
        <v>0</v>
      </c>
      <c r="E1982" s="22" t="b">
        <f t="shared" si="487"/>
        <v>0</v>
      </c>
      <c r="F1982" s="22" t="b">
        <f t="shared" si="498"/>
        <v>0</v>
      </c>
      <c r="G1982" s="22" t="b">
        <f t="shared" si="497"/>
        <v>0</v>
      </c>
      <c r="H1982" s="22" t="b">
        <f t="shared" si="488"/>
        <v>0</v>
      </c>
      <c r="I1982" s="22" t="b">
        <f t="shared" si="495"/>
        <v>0</v>
      </c>
      <c r="J1982" s="22" t="b">
        <f t="shared" si="489"/>
        <v>1</v>
      </c>
      <c r="K1982" s="3" t="str">
        <f>IF(AND(J1982,RIGHT(Y1982)="통"),Y1982,"")</f>
        <v>죽전31통</v>
      </c>
      <c r="L1982" s="3" t="str">
        <f t="shared" si="490"/>
        <v>31</v>
      </c>
      <c r="M1982" s="22">
        <f t="shared" si="491"/>
        <v>31</v>
      </c>
      <c r="N1982" s="64" t="str">
        <f t="shared" si="496"/>
        <v>죽전</v>
      </c>
      <c r="O1982" s="3" t="str">
        <f>IF(I1982,IF(I1983,CONCATENATE(Y1982,O1983),Y1982),"")</f>
        <v/>
      </c>
      <c r="P1982" s="19" t="str">
        <f>IF(G1982,O1982,IF(D1982,Y1982,""))</f>
        <v/>
      </c>
      <c r="Q1982" s="23">
        <f>_xlfn.XLOOKUP(R1982,summary!C1:C36,summary!B1:B36)</f>
        <v>43448</v>
      </c>
      <c r="R1982" s="24" t="str">
        <f t="shared" si="492"/>
        <v>죽전1동</v>
      </c>
      <c r="S1982" s="24" t="str">
        <f>IF(J1982,Y1982,S1981)</f>
        <v>죽전31통</v>
      </c>
      <c r="T1982" s="24" t="str">
        <f>IF(J1982,P1983,T1981)</f>
        <v>(죽전동)</v>
      </c>
      <c r="U1982" s="24" t="str">
        <f t="shared" si="493"/>
        <v>죽전</v>
      </c>
      <c r="V1982" s="25">
        <f>IF(J1982,M1982,V1981)</f>
        <v>31</v>
      </c>
      <c r="W1982" s="25">
        <f t="shared" si="494"/>
        <v>1</v>
      </c>
      <c r="X1982" s="26"/>
      <c r="Y1982" s="2" t="s">
        <v>2261</v>
      </c>
      <c r="Z1982" s="2" t="s">
        <v>79</v>
      </c>
      <c r="AA1982" s="2" t="s">
        <v>2262</v>
      </c>
      <c r="AB1982" s="5"/>
      <c r="AC1982" s="5"/>
      <c r="AD1982" s="5"/>
      <c r="AE1982" s="5"/>
      <c r="AF1982" s="5"/>
      <c r="AG1982" s="5"/>
    </row>
    <row r="1983" spans="1:33" ht="15.95" customHeight="1" x14ac:dyDescent="0.3">
      <c r="A1983" s="22" t="b">
        <f t="shared" si="483"/>
        <v>1</v>
      </c>
      <c r="B1983" s="22" t="b">
        <f t="shared" si="484"/>
        <v>1</v>
      </c>
      <c r="C1983" s="22" t="b">
        <f t="shared" si="485"/>
        <v>1</v>
      </c>
      <c r="D1983" s="22" t="b">
        <f t="shared" si="486"/>
        <v>1</v>
      </c>
      <c r="E1983" s="22" t="b">
        <f t="shared" si="487"/>
        <v>1</v>
      </c>
      <c r="F1983" s="22" t="b">
        <f t="shared" si="498"/>
        <v>0</v>
      </c>
      <c r="G1983" s="22" t="b">
        <f t="shared" si="497"/>
        <v>0</v>
      </c>
      <c r="H1983" s="22" t="b">
        <f t="shared" si="488"/>
        <v>0</v>
      </c>
      <c r="I1983" s="22" t="b">
        <f t="shared" si="495"/>
        <v>0</v>
      </c>
      <c r="J1983" s="22" t="b">
        <f t="shared" si="489"/>
        <v>0</v>
      </c>
      <c r="K1983" s="3" t="str">
        <f>IF(AND(J1983,RIGHT(Y1983)="통"),Y1983,"")</f>
        <v/>
      </c>
      <c r="L1983" s="3" t="str">
        <f t="shared" si="490"/>
        <v/>
      </c>
      <c r="M1983" s="3" t="str">
        <f t="shared" si="491"/>
        <v/>
      </c>
      <c r="N1983" s="64" t="str">
        <f t="shared" si="496"/>
        <v/>
      </c>
      <c r="O1983" s="3" t="str">
        <f>IF(I1983,IF(I1984,CONCATENATE(Y1983,O1984),Y1983),"")</f>
        <v/>
      </c>
      <c r="P1983" s="19" t="str">
        <f>IF(G1983,O1983,IF(D1983,Y1983,""))</f>
        <v>(죽전동)</v>
      </c>
      <c r="Q1983" s="23">
        <f>_xlfn.XLOOKUP(R1983,summary!C1:C36,summary!B1:B36)</f>
        <v>43448</v>
      </c>
      <c r="R1983" s="24" t="str">
        <f t="shared" si="492"/>
        <v>죽전1동</v>
      </c>
      <c r="S1983" s="24" t="str">
        <f>IF(J1983,Y1983,S1982)</f>
        <v>죽전31통</v>
      </c>
      <c r="T1983" s="24" t="str">
        <f>IF(J1983,P1984,T1982)</f>
        <v>(죽전동)</v>
      </c>
      <c r="U1983" s="24" t="str">
        <f t="shared" si="493"/>
        <v>죽전</v>
      </c>
      <c r="V1983" s="25">
        <f>IF(J1983,M1983,V1982)</f>
        <v>31</v>
      </c>
      <c r="W1983" s="25">
        <f t="shared" si="494"/>
        <v>2</v>
      </c>
      <c r="X1983" s="26"/>
      <c r="Y1983" s="2" t="s">
        <v>1992</v>
      </c>
      <c r="Z1983" s="2" t="s">
        <v>81</v>
      </c>
      <c r="AA1983" s="2" t="s">
        <v>2263</v>
      </c>
      <c r="AB1983" s="5"/>
      <c r="AC1983" s="5"/>
      <c r="AD1983" s="5"/>
      <c r="AE1983" s="5"/>
      <c r="AF1983" s="5"/>
      <c r="AG1983" s="5"/>
    </row>
    <row r="1984" spans="1:33" ht="15.95" customHeight="1" x14ac:dyDescent="0.3">
      <c r="A1984" s="22" t="b">
        <f t="shared" si="483"/>
        <v>0</v>
      </c>
      <c r="B1984" s="22" t="b">
        <f t="shared" si="484"/>
        <v>0</v>
      </c>
      <c r="C1984" s="22" t="b">
        <f t="shared" si="485"/>
        <v>0</v>
      </c>
      <c r="D1984" s="22" t="b">
        <f t="shared" si="486"/>
        <v>0</v>
      </c>
      <c r="E1984" s="22" t="b">
        <f t="shared" si="487"/>
        <v>0</v>
      </c>
      <c r="F1984" s="22" t="b">
        <f t="shared" si="498"/>
        <v>0</v>
      </c>
      <c r="G1984" s="22" t="b">
        <f t="shared" si="497"/>
        <v>0</v>
      </c>
      <c r="H1984" s="22" t="b">
        <f t="shared" si="488"/>
        <v>0</v>
      </c>
      <c r="I1984" s="22" t="b">
        <f t="shared" si="495"/>
        <v>0</v>
      </c>
      <c r="J1984" s="22" t="b">
        <f t="shared" si="489"/>
        <v>0</v>
      </c>
      <c r="K1984" s="3" t="str">
        <f>IF(AND(J1984,RIGHT(Y1984)="통"),Y1984,"")</f>
        <v/>
      </c>
      <c r="L1984" s="3" t="str">
        <f t="shared" si="490"/>
        <v/>
      </c>
      <c r="M1984" s="3" t="str">
        <f t="shared" si="491"/>
        <v/>
      </c>
      <c r="N1984" s="64" t="str">
        <f t="shared" si="496"/>
        <v/>
      </c>
      <c r="O1984" s="3" t="str">
        <f>IF(I1984,IF(I1985,CONCATENATE(Y1984,O1985),Y1984),"")</f>
        <v/>
      </c>
      <c r="P1984" s="19" t="str">
        <f>IF(G1984,O1984,IF(D1984,Y1984,""))</f>
        <v/>
      </c>
      <c r="Q1984" s="23">
        <f>_xlfn.XLOOKUP(R1984,summary!C1:C36,summary!B1:B36)</f>
        <v>43448</v>
      </c>
      <c r="R1984" s="24" t="str">
        <f t="shared" si="492"/>
        <v>죽전1동</v>
      </c>
      <c r="S1984" s="24" t="str">
        <f>IF(J1984,Y1984,S1983)</f>
        <v>죽전31통</v>
      </c>
      <c r="T1984" s="24" t="str">
        <f>IF(J1984,P1985,T1983)</f>
        <v>(죽전동)</v>
      </c>
      <c r="U1984" s="24" t="str">
        <f t="shared" si="493"/>
        <v>죽전</v>
      </c>
      <c r="V1984" s="25">
        <f>IF(J1984,M1984,V1983)</f>
        <v>31</v>
      </c>
      <c r="W1984" s="25">
        <f t="shared" si="494"/>
        <v>3</v>
      </c>
      <c r="X1984" s="26"/>
      <c r="Y1984" s="7"/>
      <c r="Z1984" s="2" t="s">
        <v>83</v>
      </c>
      <c r="AA1984" s="2" t="s">
        <v>2264</v>
      </c>
      <c r="AB1984" s="5"/>
      <c r="AC1984" s="5"/>
      <c r="AD1984" s="5"/>
      <c r="AE1984" s="5"/>
      <c r="AF1984" s="5"/>
      <c r="AG1984" s="5"/>
    </row>
    <row r="1985" spans="1:33" ht="15.95" customHeight="1" x14ac:dyDescent="0.3">
      <c r="A1985" s="22" t="b">
        <f t="shared" si="483"/>
        <v>0</v>
      </c>
      <c r="B1985" s="22" t="b">
        <f t="shared" si="484"/>
        <v>0</v>
      </c>
      <c r="C1985" s="22" t="b">
        <f t="shared" si="485"/>
        <v>0</v>
      </c>
      <c r="D1985" s="22" t="b">
        <f t="shared" si="486"/>
        <v>0</v>
      </c>
      <c r="E1985" s="22" t="b">
        <f t="shared" si="487"/>
        <v>0</v>
      </c>
      <c r="F1985" s="22" t="b">
        <f t="shared" si="498"/>
        <v>0</v>
      </c>
      <c r="G1985" s="22" t="b">
        <f t="shared" si="497"/>
        <v>0</v>
      </c>
      <c r="H1985" s="22" t="b">
        <f t="shared" si="488"/>
        <v>0</v>
      </c>
      <c r="I1985" s="22" t="b">
        <f t="shared" si="495"/>
        <v>0</v>
      </c>
      <c r="J1985" s="22" t="b">
        <f t="shared" si="489"/>
        <v>0</v>
      </c>
      <c r="K1985" s="3" t="str">
        <f>IF(AND(J1985,RIGHT(Y1985)="통"),Y1985,"")</f>
        <v/>
      </c>
      <c r="L1985" s="3" t="str">
        <f t="shared" si="490"/>
        <v/>
      </c>
      <c r="M1985" s="3" t="str">
        <f t="shared" si="491"/>
        <v/>
      </c>
      <c r="N1985" s="64" t="str">
        <f t="shared" si="496"/>
        <v/>
      </c>
      <c r="O1985" s="3" t="str">
        <f>IF(I1985,IF(I1986,CONCATENATE(Y1985,O1986),Y1985),"")</f>
        <v/>
      </c>
      <c r="P1985" s="19" t="str">
        <f>IF(G1985,O1985,IF(D1985,Y1985,""))</f>
        <v/>
      </c>
      <c r="Q1985" s="23">
        <f>_xlfn.XLOOKUP(R1985,summary!C1:C36,summary!B1:B36)</f>
        <v>43448</v>
      </c>
      <c r="R1985" s="24" t="str">
        <f t="shared" si="492"/>
        <v>죽전1동</v>
      </c>
      <c r="S1985" s="24" t="str">
        <f>IF(J1985,Y1985,S1984)</f>
        <v>죽전31통</v>
      </c>
      <c r="T1985" s="24" t="str">
        <f>IF(J1985,P1986,T1984)</f>
        <v>(죽전동)</v>
      </c>
      <c r="U1985" s="24" t="str">
        <f t="shared" si="493"/>
        <v>죽전</v>
      </c>
      <c r="V1985" s="25">
        <f>IF(J1985,M1985,V1984)</f>
        <v>31</v>
      </c>
      <c r="W1985" s="25">
        <f t="shared" si="494"/>
        <v>4</v>
      </c>
      <c r="X1985" s="26"/>
      <c r="Y1985" s="7"/>
      <c r="Z1985" s="2" t="s">
        <v>90</v>
      </c>
      <c r="AA1985" s="2" t="s">
        <v>2265</v>
      </c>
      <c r="AB1985" s="5"/>
      <c r="AC1985" s="5"/>
      <c r="AD1985" s="5"/>
      <c r="AE1985" s="5"/>
      <c r="AF1985" s="5"/>
      <c r="AG1985" s="5"/>
    </row>
    <row r="1986" spans="1:33" ht="15.95" customHeight="1" x14ac:dyDescent="0.3">
      <c r="A1986" s="22" t="b">
        <f t="shared" ref="A1986:A2049" si="499">LEN(Y1986)&gt;0</f>
        <v>0</v>
      </c>
      <c r="B1986" s="22" t="b">
        <f t="shared" ref="B1986:B2049" si="500">LEFT(Y1986)="("</f>
        <v>0</v>
      </c>
      <c r="C1986" s="22" t="b">
        <f t="shared" ref="C1986:C2049" si="501">RIGHT(Y1986)=")"</f>
        <v>0</v>
      </c>
      <c r="D1986" s="22" t="b">
        <f t="shared" ref="D1986:D2049" si="502">AND(B1986,C1986)</f>
        <v>0</v>
      </c>
      <c r="E1986" s="22" t="b">
        <f t="shared" ref="E1986:E2049" si="503">OR(B1986,C1986)</f>
        <v>0</v>
      </c>
      <c r="F1986" s="22" t="b">
        <f t="shared" si="498"/>
        <v>0</v>
      </c>
      <c r="G1986" s="22" t="b">
        <f t="shared" si="497"/>
        <v>0</v>
      </c>
      <c r="H1986" s="22" t="b">
        <f t="shared" ref="H1986:H2049" si="504">AND(C1986,$F1986)</f>
        <v>0</v>
      </c>
      <c r="I1986" s="22" t="b">
        <f t="shared" si="495"/>
        <v>0</v>
      </c>
      <c r="J1986" s="22" t="b">
        <f t="shared" ref="J1986:J2049" si="505">AND(A1986,NOT(B1986),NOT(I1986))</f>
        <v>0</v>
      </c>
      <c r="K1986" s="3" t="str">
        <f>IF(AND(J1986,RIGHT(Y1986)="통"),Y1986,"")</f>
        <v/>
      </c>
      <c r="L1986" s="3" t="str">
        <f t="shared" ref="L1986:L2049" si="506">RIGHT(SUBSTITUTE(K1986,"통",""),2)</f>
        <v/>
      </c>
      <c r="M1986" s="3" t="str">
        <f t="shared" ref="M1986:M2049" si="507">IF(LEN(L1986)=0,"",IF(CODE(L1986)&lt;60,VALUE(L1986),VALUE(RIGHT(L1986))))</f>
        <v/>
      </c>
      <c r="N1986" s="64" t="str">
        <f t="shared" si="496"/>
        <v/>
      </c>
      <c r="O1986" s="3" t="str">
        <f>IF(I1986,IF(I1987,CONCATENATE(Y1986,O1987),Y1986),"")</f>
        <v/>
      </c>
      <c r="P1986" s="19" t="str">
        <f>IF(G1986,O1986,IF(D1986,Y1986,""))</f>
        <v/>
      </c>
      <c r="Q1986" s="23">
        <f>_xlfn.XLOOKUP(R1986,summary!C1:C36,summary!B1:B36)</f>
        <v>43448</v>
      </c>
      <c r="R1986" s="24" t="str">
        <f t="shared" ref="R1986:R2049" si="508">IF($X1986="",R1985,$X1986)</f>
        <v>죽전1동</v>
      </c>
      <c r="S1986" s="24" t="str">
        <f>IF(J1986,Y1986,S1985)</f>
        <v>죽전31통</v>
      </c>
      <c r="T1986" s="24" t="str">
        <f>IF(J1986,P1987,T1985)</f>
        <v>(죽전동)</v>
      </c>
      <c r="U1986" s="24" t="str">
        <f t="shared" ref="U1986:U2049" si="509">IF($J1986,N1986,U1985)</f>
        <v>죽전</v>
      </c>
      <c r="V1986" s="25">
        <f>IF(J1986,M1986,V1985)</f>
        <v>31</v>
      </c>
      <c r="W1986" s="25">
        <f t="shared" ref="W1986:W2049" si="510">IF(ISBLANK(Z1986),"",IF(LEN(TRIM(Z1986))&lt;4,VALUE(SUBSTITUTE(TRIM(Z1986),"반","")),""))</f>
        <v>5</v>
      </c>
      <c r="X1986" s="26"/>
      <c r="Y1986" s="7"/>
      <c r="Z1986" s="2" t="s">
        <v>106</v>
      </c>
      <c r="AA1986" s="2" t="s">
        <v>2266</v>
      </c>
      <c r="AB1986" s="5"/>
      <c r="AC1986" s="5"/>
      <c r="AD1986" s="5"/>
      <c r="AE1986" s="5"/>
      <c r="AF1986" s="5"/>
      <c r="AG1986" s="5"/>
    </row>
    <row r="1987" spans="1:33" ht="15.95" customHeight="1" x14ac:dyDescent="0.3">
      <c r="A1987" s="22" t="b">
        <f t="shared" si="499"/>
        <v>0</v>
      </c>
      <c r="B1987" s="22" t="b">
        <f t="shared" si="500"/>
        <v>0</v>
      </c>
      <c r="C1987" s="22" t="b">
        <f t="shared" si="501"/>
        <v>0</v>
      </c>
      <c r="D1987" s="22" t="b">
        <f t="shared" si="502"/>
        <v>0</v>
      </c>
      <c r="E1987" s="22" t="b">
        <f t="shared" si="503"/>
        <v>0</v>
      </c>
      <c r="F1987" s="22" t="b">
        <f t="shared" si="498"/>
        <v>0</v>
      </c>
      <c r="G1987" s="22" t="b">
        <f t="shared" si="497"/>
        <v>0</v>
      </c>
      <c r="H1987" s="22" t="b">
        <f t="shared" si="504"/>
        <v>0</v>
      </c>
      <c r="I1987" s="22" t="b">
        <f t="shared" ref="I1987:I2050" si="511">IF(G1987,G1987,IF(H1986,FALSE,I1986))</f>
        <v>0</v>
      </c>
      <c r="J1987" s="22" t="b">
        <f t="shared" si="505"/>
        <v>0</v>
      </c>
      <c r="K1987" s="3" t="str">
        <f>IF(AND(J1987,RIGHT(Y1987)="통"),Y1987,"")</f>
        <v/>
      </c>
      <c r="L1987" s="3" t="str">
        <f t="shared" si="506"/>
        <v/>
      </c>
      <c r="M1987" s="3" t="str">
        <f t="shared" si="507"/>
        <v/>
      </c>
      <c r="N1987" s="64" t="str">
        <f t="shared" ref="N1987:N2050" si="512">SUBSTITUTE(K1987,_xlfn.CONCAT(M1987,"통"),"")</f>
        <v/>
      </c>
      <c r="O1987" s="3" t="str">
        <f>IF(I1987,IF(I1988,CONCATENATE(Y1987,O1988),Y1987),"")</f>
        <v/>
      </c>
      <c r="P1987" s="19" t="str">
        <f>IF(G1987,O1987,IF(D1987,Y1987,""))</f>
        <v/>
      </c>
      <c r="Q1987" s="23">
        <f>_xlfn.XLOOKUP(R1987,summary!C1:C36,summary!B1:B36)</f>
        <v>43448</v>
      </c>
      <c r="R1987" s="24" t="str">
        <f t="shared" si="508"/>
        <v>죽전1동</v>
      </c>
      <c r="S1987" s="24" t="str">
        <f>IF(J1987,Y1987,S1986)</f>
        <v>죽전31통</v>
      </c>
      <c r="T1987" s="24" t="str">
        <f>IF(J1987,P1988,T1986)</f>
        <v>(죽전동)</v>
      </c>
      <c r="U1987" s="24" t="str">
        <f t="shared" si="509"/>
        <v>죽전</v>
      </c>
      <c r="V1987" s="25">
        <f>IF(J1987,M1987,V1986)</f>
        <v>31</v>
      </c>
      <c r="W1987" s="25">
        <f t="shared" si="510"/>
        <v>6</v>
      </c>
      <c r="X1987" s="26"/>
      <c r="Y1987" s="7"/>
      <c r="Z1987" s="2" t="s">
        <v>108</v>
      </c>
      <c r="AA1987" s="2" t="s">
        <v>2267</v>
      </c>
      <c r="AB1987" s="5"/>
      <c r="AC1987" s="5"/>
      <c r="AD1987" s="5"/>
      <c r="AE1987" s="5"/>
      <c r="AF1987" s="5"/>
      <c r="AG1987" s="5"/>
    </row>
    <row r="1988" spans="1:33" ht="15.95" customHeight="1" x14ac:dyDescent="0.3">
      <c r="A1988" s="22" t="b">
        <f t="shared" si="499"/>
        <v>0</v>
      </c>
      <c r="B1988" s="22" t="b">
        <f t="shared" si="500"/>
        <v>0</v>
      </c>
      <c r="C1988" s="22" t="b">
        <f t="shared" si="501"/>
        <v>0</v>
      </c>
      <c r="D1988" s="22" t="b">
        <f t="shared" si="502"/>
        <v>0</v>
      </c>
      <c r="E1988" s="22" t="b">
        <f t="shared" si="503"/>
        <v>0</v>
      </c>
      <c r="F1988" s="22" t="b">
        <f t="shared" si="498"/>
        <v>0</v>
      </c>
      <c r="G1988" s="22" t="b">
        <f t="shared" si="497"/>
        <v>0</v>
      </c>
      <c r="H1988" s="22" t="b">
        <f t="shared" si="504"/>
        <v>0</v>
      </c>
      <c r="I1988" s="22" t="b">
        <f t="shared" si="511"/>
        <v>0</v>
      </c>
      <c r="J1988" s="22" t="b">
        <f t="shared" si="505"/>
        <v>0</v>
      </c>
      <c r="K1988" s="3" t="str">
        <f>IF(AND(J1988,RIGHT(Y1988)="통"),Y1988,"")</f>
        <v/>
      </c>
      <c r="L1988" s="3" t="str">
        <f t="shared" si="506"/>
        <v/>
      </c>
      <c r="M1988" s="3" t="str">
        <f t="shared" si="507"/>
        <v/>
      </c>
      <c r="N1988" s="64" t="str">
        <f t="shared" si="512"/>
        <v/>
      </c>
      <c r="O1988" s="3" t="str">
        <f>IF(I1988,IF(I1989,CONCATENATE(Y1988,O1989),Y1988),"")</f>
        <v/>
      </c>
      <c r="P1988" s="19" t="str">
        <f>IF(G1988,O1988,IF(D1988,Y1988,""))</f>
        <v/>
      </c>
      <c r="Q1988" s="23">
        <f>_xlfn.XLOOKUP(R1988,summary!C1:C36,summary!B1:B36)</f>
        <v>43448</v>
      </c>
      <c r="R1988" s="24" t="str">
        <f t="shared" si="508"/>
        <v>죽전1동</v>
      </c>
      <c r="S1988" s="24" t="str">
        <f>IF(J1988,Y1988,S1987)</f>
        <v>죽전31통</v>
      </c>
      <c r="T1988" s="24" t="str">
        <f>IF(J1988,P1989,T1987)</f>
        <v>(죽전동)</v>
      </c>
      <c r="U1988" s="24" t="str">
        <f t="shared" si="509"/>
        <v>죽전</v>
      </c>
      <c r="V1988" s="25">
        <f>IF(J1988,M1988,V1987)</f>
        <v>31</v>
      </c>
      <c r="W1988" s="25">
        <f t="shared" si="510"/>
        <v>7</v>
      </c>
      <c r="X1988" s="26"/>
      <c r="Y1988" s="7"/>
      <c r="Z1988" s="2" t="s">
        <v>110</v>
      </c>
      <c r="AA1988" s="2" t="s">
        <v>2268</v>
      </c>
      <c r="AB1988" s="5"/>
      <c r="AC1988" s="5"/>
      <c r="AD1988" s="5"/>
      <c r="AE1988" s="5"/>
      <c r="AF1988" s="5"/>
      <c r="AG1988" s="5"/>
    </row>
    <row r="1989" spans="1:33" ht="15.95" customHeight="1" x14ac:dyDescent="0.3">
      <c r="A1989" s="22" t="b">
        <f t="shared" si="499"/>
        <v>0</v>
      </c>
      <c r="B1989" s="22" t="b">
        <f t="shared" si="500"/>
        <v>0</v>
      </c>
      <c r="C1989" s="22" t="b">
        <f t="shared" si="501"/>
        <v>0</v>
      </c>
      <c r="D1989" s="22" t="b">
        <f t="shared" si="502"/>
        <v>0</v>
      </c>
      <c r="E1989" s="22" t="b">
        <f t="shared" si="503"/>
        <v>0</v>
      </c>
      <c r="F1989" s="22" t="b">
        <f t="shared" si="498"/>
        <v>0</v>
      </c>
      <c r="G1989" s="22" t="b">
        <f t="shared" si="497"/>
        <v>0</v>
      </c>
      <c r="H1989" s="22" t="b">
        <f t="shared" si="504"/>
        <v>0</v>
      </c>
      <c r="I1989" s="22" t="b">
        <f t="shared" si="511"/>
        <v>0</v>
      </c>
      <c r="J1989" s="22" t="b">
        <f t="shared" si="505"/>
        <v>0</v>
      </c>
      <c r="K1989" s="3" t="str">
        <f>IF(AND(J1989,RIGHT(Y1989)="통"),Y1989,"")</f>
        <v/>
      </c>
      <c r="L1989" s="3" t="str">
        <f t="shared" si="506"/>
        <v/>
      </c>
      <c r="M1989" s="3" t="str">
        <f t="shared" si="507"/>
        <v/>
      </c>
      <c r="N1989" s="64" t="str">
        <f t="shared" si="512"/>
        <v/>
      </c>
      <c r="O1989" s="3" t="str">
        <f>IF(I1989,IF(I1990,CONCATENATE(Y1989,O1990),Y1989),"")</f>
        <v/>
      </c>
      <c r="P1989" s="19" t="str">
        <f>IF(G1989,O1989,IF(D1989,Y1989,""))</f>
        <v/>
      </c>
      <c r="Q1989" s="23">
        <f>_xlfn.XLOOKUP(R1989,summary!C1:C36,summary!B1:B36)</f>
        <v>43448</v>
      </c>
      <c r="R1989" s="24" t="str">
        <f t="shared" si="508"/>
        <v>죽전1동</v>
      </c>
      <c r="S1989" s="24" t="str">
        <f>IF(J1989,Y1989,S1988)</f>
        <v>죽전31통</v>
      </c>
      <c r="T1989" s="24" t="str">
        <f>IF(J1989,P1990,T1988)</f>
        <v>(죽전동)</v>
      </c>
      <c r="U1989" s="24" t="str">
        <f t="shared" si="509"/>
        <v>죽전</v>
      </c>
      <c r="V1989" s="25">
        <f>IF(J1989,M1989,V1988)</f>
        <v>31</v>
      </c>
      <c r="W1989" s="25">
        <f t="shared" si="510"/>
        <v>8</v>
      </c>
      <c r="X1989" s="26"/>
      <c r="Y1989" s="7"/>
      <c r="Z1989" s="2" t="s">
        <v>112</v>
      </c>
      <c r="AA1989" s="2" t="s">
        <v>2269</v>
      </c>
      <c r="AB1989" s="5"/>
      <c r="AC1989" s="5"/>
      <c r="AD1989" s="5"/>
      <c r="AE1989" s="5"/>
      <c r="AF1989" s="5"/>
      <c r="AG1989" s="5"/>
    </row>
    <row r="1990" spans="1:33" ht="15.95" customHeight="1" x14ac:dyDescent="0.3">
      <c r="A1990" s="22" t="b">
        <f t="shared" si="499"/>
        <v>0</v>
      </c>
      <c r="B1990" s="22" t="b">
        <f t="shared" si="500"/>
        <v>0</v>
      </c>
      <c r="C1990" s="22" t="b">
        <f t="shared" si="501"/>
        <v>0</v>
      </c>
      <c r="D1990" s="22" t="b">
        <f t="shared" si="502"/>
        <v>0</v>
      </c>
      <c r="E1990" s="22" t="b">
        <f t="shared" si="503"/>
        <v>0</v>
      </c>
      <c r="F1990" s="22" t="b">
        <f t="shared" si="498"/>
        <v>0</v>
      </c>
      <c r="G1990" s="22" t="b">
        <f t="shared" si="497"/>
        <v>0</v>
      </c>
      <c r="H1990" s="22" t="b">
        <f t="shared" si="504"/>
        <v>0</v>
      </c>
      <c r="I1990" s="22" t="b">
        <f t="shared" si="511"/>
        <v>0</v>
      </c>
      <c r="J1990" s="22" t="b">
        <f t="shared" si="505"/>
        <v>0</v>
      </c>
      <c r="K1990" s="3" t="str">
        <f>IF(AND(J1990,RIGHT(Y1990)="통"),Y1990,"")</f>
        <v/>
      </c>
      <c r="L1990" s="3" t="str">
        <f t="shared" si="506"/>
        <v/>
      </c>
      <c r="M1990" s="3" t="str">
        <f t="shared" si="507"/>
        <v/>
      </c>
      <c r="N1990" s="64" t="str">
        <f t="shared" si="512"/>
        <v/>
      </c>
      <c r="O1990" s="3" t="str">
        <f>IF(I1990,IF(I1991,CONCATENATE(Y1990,O1991),Y1990),"")</f>
        <v/>
      </c>
      <c r="P1990" s="19" t="str">
        <f>IF(G1990,O1990,IF(D1990,Y1990,""))</f>
        <v/>
      </c>
      <c r="Q1990" s="23">
        <f>_xlfn.XLOOKUP(R1990,summary!C1:C36,summary!B1:B36)</f>
        <v>43448</v>
      </c>
      <c r="R1990" s="24" t="str">
        <f t="shared" si="508"/>
        <v>죽전1동</v>
      </c>
      <c r="S1990" s="24" t="str">
        <f>IF(J1990,Y1990,S1989)</f>
        <v>죽전31통</v>
      </c>
      <c r="T1990" s="24" t="str">
        <f>IF(J1990,P1991,T1989)</f>
        <v>(죽전동)</v>
      </c>
      <c r="U1990" s="24" t="str">
        <f t="shared" si="509"/>
        <v>죽전</v>
      </c>
      <c r="V1990" s="25">
        <f>IF(J1990,M1990,V1989)</f>
        <v>31</v>
      </c>
      <c r="W1990" s="25">
        <f t="shared" si="510"/>
        <v>9</v>
      </c>
      <c r="X1990" s="26"/>
      <c r="Y1990" s="7"/>
      <c r="Z1990" s="2" t="s">
        <v>114</v>
      </c>
      <c r="AA1990" s="2" t="s">
        <v>2270</v>
      </c>
      <c r="AB1990" s="5"/>
      <c r="AC1990" s="5"/>
      <c r="AD1990" s="5"/>
      <c r="AE1990" s="5"/>
      <c r="AF1990" s="5"/>
      <c r="AG1990" s="5"/>
    </row>
    <row r="1991" spans="1:33" ht="15.95" customHeight="1" x14ac:dyDescent="0.3">
      <c r="A1991" s="22" t="b">
        <f t="shared" si="499"/>
        <v>1</v>
      </c>
      <c r="B1991" s="22" t="b">
        <f t="shared" si="500"/>
        <v>0</v>
      </c>
      <c r="C1991" s="22" t="b">
        <f t="shared" si="501"/>
        <v>0</v>
      </c>
      <c r="D1991" s="22" t="b">
        <f t="shared" si="502"/>
        <v>0</v>
      </c>
      <c r="E1991" s="22" t="b">
        <f t="shared" si="503"/>
        <v>0</v>
      </c>
      <c r="F1991" s="22" t="b">
        <f t="shared" si="498"/>
        <v>0</v>
      </c>
      <c r="G1991" s="22" t="b">
        <f t="shared" si="497"/>
        <v>0</v>
      </c>
      <c r="H1991" s="22" t="b">
        <f t="shared" si="504"/>
        <v>0</v>
      </c>
      <c r="I1991" s="22" t="b">
        <f t="shared" si="511"/>
        <v>0</v>
      </c>
      <c r="J1991" s="22" t="b">
        <f t="shared" si="505"/>
        <v>1</v>
      </c>
      <c r="K1991" s="3" t="str">
        <f>IF(AND(J1991,RIGHT(Y1991)="통"),Y1991,"")</f>
        <v>죽전32통</v>
      </c>
      <c r="L1991" s="3" t="str">
        <f t="shared" si="506"/>
        <v>32</v>
      </c>
      <c r="M1991" s="22">
        <f t="shared" si="507"/>
        <v>32</v>
      </c>
      <c r="N1991" s="64" t="str">
        <f t="shared" si="512"/>
        <v>죽전</v>
      </c>
      <c r="O1991" s="3" t="str">
        <f>IF(I1991,IF(I1992,CONCATENATE(Y1991,O1992),Y1991),"")</f>
        <v/>
      </c>
      <c r="P1991" s="19" t="str">
        <f>IF(G1991,O1991,IF(D1991,Y1991,""))</f>
        <v/>
      </c>
      <c r="Q1991" s="23">
        <f>_xlfn.XLOOKUP(R1991,summary!C1:C36,summary!B1:B36)</f>
        <v>43448</v>
      </c>
      <c r="R1991" s="24" t="str">
        <f t="shared" si="508"/>
        <v>죽전1동</v>
      </c>
      <c r="S1991" s="24" t="str">
        <f>IF(J1991,Y1991,S1990)</f>
        <v>죽전32통</v>
      </c>
      <c r="T1991" s="24" t="str">
        <f>IF(J1991,P1992,T1990)</f>
        <v>(죽전동)</v>
      </c>
      <c r="U1991" s="24" t="str">
        <f t="shared" si="509"/>
        <v>죽전</v>
      </c>
      <c r="V1991" s="25">
        <f>IF(J1991,M1991,V1990)</f>
        <v>32</v>
      </c>
      <c r="W1991" s="25">
        <f t="shared" si="510"/>
        <v>1</v>
      </c>
      <c r="X1991" s="26"/>
      <c r="Y1991" s="2" t="s">
        <v>2271</v>
      </c>
      <c r="Z1991" s="2" t="s">
        <v>79</v>
      </c>
      <c r="AA1991" s="2" t="s">
        <v>2272</v>
      </c>
      <c r="AB1991" s="5"/>
      <c r="AC1991" s="5"/>
      <c r="AD1991" s="5"/>
      <c r="AE1991" s="5"/>
      <c r="AF1991" s="5"/>
      <c r="AG1991" s="5"/>
    </row>
    <row r="1992" spans="1:33" ht="15.95" customHeight="1" x14ac:dyDescent="0.3">
      <c r="A1992" s="22" t="b">
        <f t="shared" si="499"/>
        <v>1</v>
      </c>
      <c r="B1992" s="22" t="b">
        <f t="shared" si="500"/>
        <v>1</v>
      </c>
      <c r="C1992" s="22" t="b">
        <f t="shared" si="501"/>
        <v>1</v>
      </c>
      <c r="D1992" s="22" t="b">
        <f t="shared" si="502"/>
        <v>1</v>
      </c>
      <c r="E1992" s="22" t="b">
        <f t="shared" si="503"/>
        <v>1</v>
      </c>
      <c r="F1992" s="22" t="b">
        <f t="shared" si="498"/>
        <v>0</v>
      </c>
      <c r="G1992" s="22" t="b">
        <f t="shared" si="497"/>
        <v>0</v>
      </c>
      <c r="H1992" s="22" t="b">
        <f t="shared" si="504"/>
        <v>0</v>
      </c>
      <c r="I1992" s="22" t="b">
        <f t="shared" si="511"/>
        <v>0</v>
      </c>
      <c r="J1992" s="22" t="b">
        <f t="shared" si="505"/>
        <v>0</v>
      </c>
      <c r="K1992" s="3" t="str">
        <f>IF(AND(J1992,RIGHT(Y1992)="통"),Y1992,"")</f>
        <v/>
      </c>
      <c r="L1992" s="3" t="str">
        <f t="shared" si="506"/>
        <v/>
      </c>
      <c r="M1992" s="3" t="str">
        <f t="shared" si="507"/>
        <v/>
      </c>
      <c r="N1992" s="64" t="str">
        <f t="shared" si="512"/>
        <v/>
      </c>
      <c r="O1992" s="3" t="str">
        <f>IF(I1992,IF(I1993,CONCATENATE(Y1992,O1993),Y1992),"")</f>
        <v/>
      </c>
      <c r="P1992" s="19" t="str">
        <f>IF(G1992,O1992,IF(D1992,Y1992,""))</f>
        <v>(죽전동)</v>
      </c>
      <c r="Q1992" s="23">
        <f>_xlfn.XLOOKUP(R1992,summary!C1:C36,summary!B1:B36)</f>
        <v>43448</v>
      </c>
      <c r="R1992" s="24" t="str">
        <f t="shared" si="508"/>
        <v>죽전1동</v>
      </c>
      <c r="S1992" s="24" t="str">
        <f>IF(J1992,Y1992,S1991)</f>
        <v>죽전32통</v>
      </c>
      <c r="T1992" s="24" t="str">
        <f>IF(J1992,P1993,T1991)</f>
        <v>(죽전동)</v>
      </c>
      <c r="U1992" s="24" t="str">
        <f t="shared" si="509"/>
        <v>죽전</v>
      </c>
      <c r="V1992" s="25">
        <f>IF(J1992,M1992,V1991)</f>
        <v>32</v>
      </c>
      <c r="W1992" s="25">
        <f t="shared" si="510"/>
        <v>2</v>
      </c>
      <c r="X1992" s="26"/>
      <c r="Y1992" s="2" t="s">
        <v>1992</v>
      </c>
      <c r="Z1992" s="2" t="s">
        <v>81</v>
      </c>
      <c r="AA1992" s="2" t="s">
        <v>2273</v>
      </c>
      <c r="AB1992" s="5"/>
      <c r="AC1992" s="5"/>
      <c r="AD1992" s="5"/>
      <c r="AE1992" s="5"/>
      <c r="AF1992" s="5"/>
      <c r="AG1992" s="5"/>
    </row>
    <row r="1993" spans="1:33" ht="15.95" customHeight="1" x14ac:dyDescent="0.3">
      <c r="A1993" s="22" t="b">
        <f t="shared" si="499"/>
        <v>0</v>
      </c>
      <c r="B1993" s="22" t="b">
        <f t="shared" si="500"/>
        <v>0</v>
      </c>
      <c r="C1993" s="22" t="b">
        <f t="shared" si="501"/>
        <v>0</v>
      </c>
      <c r="D1993" s="22" t="b">
        <f t="shared" si="502"/>
        <v>0</v>
      </c>
      <c r="E1993" s="22" t="b">
        <f t="shared" si="503"/>
        <v>0</v>
      </c>
      <c r="F1993" s="22" t="b">
        <f t="shared" si="498"/>
        <v>0</v>
      </c>
      <c r="G1993" s="22" t="b">
        <f t="shared" si="497"/>
        <v>0</v>
      </c>
      <c r="H1993" s="22" t="b">
        <f t="shared" si="504"/>
        <v>0</v>
      </c>
      <c r="I1993" s="22" t="b">
        <f t="shared" si="511"/>
        <v>0</v>
      </c>
      <c r="J1993" s="22" t="b">
        <f t="shared" si="505"/>
        <v>0</v>
      </c>
      <c r="K1993" s="3" t="str">
        <f>IF(AND(J1993,RIGHT(Y1993)="통"),Y1993,"")</f>
        <v/>
      </c>
      <c r="L1993" s="3" t="str">
        <f t="shared" si="506"/>
        <v/>
      </c>
      <c r="M1993" s="3" t="str">
        <f t="shared" si="507"/>
        <v/>
      </c>
      <c r="N1993" s="64" t="str">
        <f t="shared" si="512"/>
        <v/>
      </c>
      <c r="O1993" s="3" t="str">
        <f>IF(I1993,IF(I1994,CONCATENATE(Y1993,O1994),Y1993),"")</f>
        <v/>
      </c>
      <c r="P1993" s="19" t="str">
        <f>IF(G1993,O1993,IF(D1993,Y1993,""))</f>
        <v/>
      </c>
      <c r="Q1993" s="23">
        <f>_xlfn.XLOOKUP(R1993,summary!C1:C36,summary!B1:B36)</f>
        <v>43448</v>
      </c>
      <c r="R1993" s="24" t="str">
        <f t="shared" si="508"/>
        <v>죽전1동</v>
      </c>
      <c r="S1993" s="24" t="str">
        <f>IF(J1993,Y1993,S1992)</f>
        <v>죽전32통</v>
      </c>
      <c r="T1993" s="24" t="str">
        <f>IF(J1993,P1994,T1992)</f>
        <v>(죽전동)</v>
      </c>
      <c r="U1993" s="24" t="str">
        <f t="shared" si="509"/>
        <v>죽전</v>
      </c>
      <c r="V1993" s="25">
        <f>IF(J1993,M1993,V1992)</f>
        <v>32</v>
      </c>
      <c r="W1993" s="25">
        <f t="shared" si="510"/>
        <v>3</v>
      </c>
      <c r="X1993" s="26"/>
      <c r="Y1993" s="7"/>
      <c r="Z1993" s="2" t="s">
        <v>83</v>
      </c>
      <c r="AA1993" s="2" t="s">
        <v>2274</v>
      </c>
      <c r="AB1993" s="5"/>
      <c r="AC1993" s="5"/>
      <c r="AD1993" s="5"/>
      <c r="AE1993" s="5"/>
      <c r="AF1993" s="5"/>
      <c r="AG1993" s="5"/>
    </row>
    <row r="1994" spans="1:33" ht="15.95" customHeight="1" x14ac:dyDescent="0.3">
      <c r="A1994" s="22" t="b">
        <f t="shared" si="499"/>
        <v>0</v>
      </c>
      <c r="B1994" s="22" t="b">
        <f t="shared" si="500"/>
        <v>0</v>
      </c>
      <c r="C1994" s="22" t="b">
        <f t="shared" si="501"/>
        <v>0</v>
      </c>
      <c r="D1994" s="22" t="b">
        <f t="shared" si="502"/>
        <v>0</v>
      </c>
      <c r="E1994" s="22" t="b">
        <f t="shared" si="503"/>
        <v>0</v>
      </c>
      <c r="F1994" s="22" t="b">
        <f t="shared" si="498"/>
        <v>0</v>
      </c>
      <c r="G1994" s="22" t="b">
        <f t="shared" si="497"/>
        <v>0</v>
      </c>
      <c r="H1994" s="22" t="b">
        <f t="shared" si="504"/>
        <v>0</v>
      </c>
      <c r="I1994" s="22" t="b">
        <f t="shared" si="511"/>
        <v>0</v>
      </c>
      <c r="J1994" s="22" t="b">
        <f t="shared" si="505"/>
        <v>0</v>
      </c>
      <c r="K1994" s="3" t="str">
        <f>IF(AND(J1994,RIGHT(Y1994)="통"),Y1994,"")</f>
        <v/>
      </c>
      <c r="L1994" s="3" t="str">
        <f t="shared" si="506"/>
        <v/>
      </c>
      <c r="M1994" s="3" t="str">
        <f t="shared" si="507"/>
        <v/>
      </c>
      <c r="N1994" s="64" t="str">
        <f t="shared" si="512"/>
        <v/>
      </c>
      <c r="O1994" s="3" t="str">
        <f>IF(I1994,IF(I1995,CONCATENATE(Y1994,O1995),Y1994),"")</f>
        <v/>
      </c>
      <c r="P1994" s="19" t="str">
        <f>IF(G1994,O1994,IF(D1994,Y1994,""))</f>
        <v/>
      </c>
      <c r="Q1994" s="23">
        <f>_xlfn.XLOOKUP(R1994,summary!C1:C36,summary!B1:B36)</f>
        <v>43448</v>
      </c>
      <c r="R1994" s="24" t="str">
        <f t="shared" si="508"/>
        <v>죽전1동</v>
      </c>
      <c r="S1994" s="24" t="str">
        <f>IF(J1994,Y1994,S1993)</f>
        <v>죽전32통</v>
      </c>
      <c r="T1994" s="24" t="str">
        <f>IF(J1994,P1995,T1993)</f>
        <v>(죽전동)</v>
      </c>
      <c r="U1994" s="24" t="str">
        <f t="shared" si="509"/>
        <v>죽전</v>
      </c>
      <c r="V1994" s="25">
        <f>IF(J1994,M1994,V1993)</f>
        <v>32</v>
      </c>
      <c r="W1994" s="25">
        <f t="shared" si="510"/>
        <v>4</v>
      </c>
      <c r="X1994" s="26"/>
      <c r="Y1994" s="7"/>
      <c r="Z1994" s="2" t="s">
        <v>90</v>
      </c>
      <c r="AA1994" s="2" t="s">
        <v>2275</v>
      </c>
      <c r="AB1994" s="5"/>
      <c r="AC1994" s="5"/>
      <c r="AD1994" s="5"/>
      <c r="AE1994" s="5"/>
      <c r="AF1994" s="5"/>
      <c r="AG1994" s="5"/>
    </row>
    <row r="1995" spans="1:33" ht="15.95" customHeight="1" x14ac:dyDescent="0.3">
      <c r="A1995" s="22" t="b">
        <f t="shared" si="499"/>
        <v>0</v>
      </c>
      <c r="B1995" s="22" t="b">
        <f t="shared" si="500"/>
        <v>0</v>
      </c>
      <c r="C1995" s="22" t="b">
        <f t="shared" si="501"/>
        <v>0</v>
      </c>
      <c r="D1995" s="22" t="b">
        <f t="shared" si="502"/>
        <v>0</v>
      </c>
      <c r="E1995" s="22" t="b">
        <f t="shared" si="503"/>
        <v>0</v>
      </c>
      <c r="F1995" s="22" t="b">
        <f t="shared" si="498"/>
        <v>0</v>
      </c>
      <c r="G1995" s="22" t="b">
        <f t="shared" si="497"/>
        <v>0</v>
      </c>
      <c r="H1995" s="22" t="b">
        <f t="shared" si="504"/>
        <v>0</v>
      </c>
      <c r="I1995" s="22" t="b">
        <f t="shared" si="511"/>
        <v>0</v>
      </c>
      <c r="J1995" s="22" t="b">
        <f t="shared" si="505"/>
        <v>0</v>
      </c>
      <c r="K1995" s="3" t="str">
        <f>IF(AND(J1995,RIGHT(Y1995)="통"),Y1995,"")</f>
        <v/>
      </c>
      <c r="L1995" s="3" t="str">
        <f t="shared" si="506"/>
        <v/>
      </c>
      <c r="M1995" s="3" t="str">
        <f t="shared" si="507"/>
        <v/>
      </c>
      <c r="N1995" s="64" t="str">
        <f t="shared" si="512"/>
        <v/>
      </c>
      <c r="O1995" s="3" t="str">
        <f>IF(I1995,IF(I1996,CONCATENATE(Y1995,O1996),Y1995),"")</f>
        <v/>
      </c>
      <c r="P1995" s="19" t="str">
        <f>IF(G1995,O1995,IF(D1995,Y1995,""))</f>
        <v/>
      </c>
      <c r="Q1995" s="23">
        <f>_xlfn.XLOOKUP(R1995,summary!C1:C36,summary!B1:B36)</f>
        <v>43448</v>
      </c>
      <c r="R1995" s="24" t="str">
        <f t="shared" si="508"/>
        <v>죽전1동</v>
      </c>
      <c r="S1995" s="24" t="str">
        <f>IF(J1995,Y1995,S1994)</f>
        <v>죽전32통</v>
      </c>
      <c r="T1995" s="24" t="str">
        <f>IF(J1995,P1996,T1994)</f>
        <v>(죽전동)</v>
      </c>
      <c r="U1995" s="24" t="str">
        <f t="shared" si="509"/>
        <v>죽전</v>
      </c>
      <c r="V1995" s="25">
        <f>IF(J1995,M1995,V1994)</f>
        <v>32</v>
      </c>
      <c r="W1995" s="25">
        <f t="shared" si="510"/>
        <v>5</v>
      </c>
      <c r="X1995" s="26"/>
      <c r="Y1995" s="7"/>
      <c r="Z1995" s="2" t="s">
        <v>106</v>
      </c>
      <c r="AA1995" s="2" t="s">
        <v>2276</v>
      </c>
      <c r="AB1995" s="5"/>
      <c r="AC1995" s="5"/>
      <c r="AD1995" s="5"/>
      <c r="AE1995" s="5"/>
      <c r="AF1995" s="5"/>
      <c r="AG1995" s="5"/>
    </row>
    <row r="1996" spans="1:33" ht="15.95" customHeight="1" x14ac:dyDescent="0.3">
      <c r="A1996" s="22" t="b">
        <f t="shared" si="499"/>
        <v>0</v>
      </c>
      <c r="B1996" s="22" t="b">
        <f t="shared" si="500"/>
        <v>0</v>
      </c>
      <c r="C1996" s="22" t="b">
        <f t="shared" si="501"/>
        <v>0</v>
      </c>
      <c r="D1996" s="22" t="b">
        <f t="shared" si="502"/>
        <v>0</v>
      </c>
      <c r="E1996" s="22" t="b">
        <f t="shared" si="503"/>
        <v>0</v>
      </c>
      <c r="F1996" s="22" t="b">
        <f t="shared" si="498"/>
        <v>0</v>
      </c>
      <c r="G1996" s="22" t="b">
        <f t="shared" si="497"/>
        <v>0</v>
      </c>
      <c r="H1996" s="22" t="b">
        <f t="shared" si="504"/>
        <v>0</v>
      </c>
      <c r="I1996" s="22" t="b">
        <f t="shared" si="511"/>
        <v>0</v>
      </c>
      <c r="J1996" s="22" t="b">
        <f t="shared" si="505"/>
        <v>0</v>
      </c>
      <c r="K1996" s="3" t="str">
        <f>IF(AND(J1996,RIGHT(Y1996)="통"),Y1996,"")</f>
        <v/>
      </c>
      <c r="L1996" s="3" t="str">
        <f t="shared" si="506"/>
        <v/>
      </c>
      <c r="M1996" s="3" t="str">
        <f t="shared" si="507"/>
        <v/>
      </c>
      <c r="N1996" s="64" t="str">
        <f t="shared" si="512"/>
        <v/>
      </c>
      <c r="O1996" s="3" t="str">
        <f>IF(I1996,IF(I1997,CONCATENATE(Y1996,O1997),Y1996),"")</f>
        <v/>
      </c>
      <c r="P1996" s="19" t="str">
        <f>IF(G1996,O1996,IF(D1996,Y1996,""))</f>
        <v/>
      </c>
      <c r="Q1996" s="23">
        <f>_xlfn.XLOOKUP(R1996,summary!C1:C36,summary!B1:B36)</f>
        <v>43448</v>
      </c>
      <c r="R1996" s="24" t="str">
        <f t="shared" si="508"/>
        <v>죽전1동</v>
      </c>
      <c r="S1996" s="24" t="str">
        <f>IF(J1996,Y1996,S1995)</f>
        <v>죽전32통</v>
      </c>
      <c r="T1996" s="24" t="str">
        <f>IF(J1996,P1997,T1995)</f>
        <v>(죽전동)</v>
      </c>
      <c r="U1996" s="24" t="str">
        <f t="shared" si="509"/>
        <v>죽전</v>
      </c>
      <c r="V1996" s="25">
        <f>IF(J1996,M1996,V1995)</f>
        <v>32</v>
      </c>
      <c r="W1996" s="25">
        <f t="shared" si="510"/>
        <v>6</v>
      </c>
      <c r="X1996" s="26"/>
      <c r="Y1996" s="7"/>
      <c r="Z1996" s="2" t="s">
        <v>108</v>
      </c>
      <c r="AA1996" s="2" t="s">
        <v>2277</v>
      </c>
      <c r="AB1996" s="5"/>
      <c r="AC1996" s="5"/>
      <c r="AD1996" s="5"/>
      <c r="AE1996" s="5"/>
      <c r="AF1996" s="5"/>
      <c r="AG1996" s="5"/>
    </row>
    <row r="1997" spans="1:33" ht="15.95" customHeight="1" x14ac:dyDescent="0.3">
      <c r="A1997" s="22" t="b">
        <f t="shared" si="499"/>
        <v>0</v>
      </c>
      <c r="B1997" s="22" t="b">
        <f t="shared" si="500"/>
        <v>0</v>
      </c>
      <c r="C1997" s="22" t="b">
        <f t="shared" si="501"/>
        <v>0</v>
      </c>
      <c r="D1997" s="22" t="b">
        <f t="shared" si="502"/>
        <v>0</v>
      </c>
      <c r="E1997" s="22" t="b">
        <f t="shared" si="503"/>
        <v>0</v>
      </c>
      <c r="F1997" s="22" t="b">
        <f t="shared" si="498"/>
        <v>0</v>
      </c>
      <c r="G1997" s="22" t="b">
        <f t="shared" si="497"/>
        <v>0</v>
      </c>
      <c r="H1997" s="22" t="b">
        <f t="shared" si="504"/>
        <v>0</v>
      </c>
      <c r="I1997" s="22" t="b">
        <f t="shared" si="511"/>
        <v>0</v>
      </c>
      <c r="J1997" s="22" t="b">
        <f t="shared" si="505"/>
        <v>0</v>
      </c>
      <c r="K1997" s="3" t="str">
        <f>IF(AND(J1997,RIGHT(Y1997)="통"),Y1997,"")</f>
        <v/>
      </c>
      <c r="L1997" s="3" t="str">
        <f t="shared" si="506"/>
        <v/>
      </c>
      <c r="M1997" s="3" t="str">
        <f t="shared" si="507"/>
        <v/>
      </c>
      <c r="N1997" s="64" t="str">
        <f t="shared" si="512"/>
        <v/>
      </c>
      <c r="O1997" s="3" t="str">
        <f>IF(I1997,IF(I1998,CONCATENATE(Y1997,O1998),Y1997),"")</f>
        <v/>
      </c>
      <c r="P1997" s="19" t="str">
        <f>IF(G1997,O1997,IF(D1997,Y1997,""))</f>
        <v/>
      </c>
      <c r="Q1997" s="23">
        <f>_xlfn.XLOOKUP(R1997,summary!C1:C36,summary!B1:B36)</f>
        <v>43448</v>
      </c>
      <c r="R1997" s="24" t="str">
        <f t="shared" si="508"/>
        <v>죽전1동</v>
      </c>
      <c r="S1997" s="24" t="str">
        <f>IF(J1997,Y1997,S1996)</f>
        <v>죽전32통</v>
      </c>
      <c r="T1997" s="24" t="str">
        <f>IF(J1997,P1998,T1996)</f>
        <v>(죽전동)</v>
      </c>
      <c r="U1997" s="24" t="str">
        <f t="shared" si="509"/>
        <v>죽전</v>
      </c>
      <c r="V1997" s="25">
        <f>IF(J1997,M1997,V1996)</f>
        <v>32</v>
      </c>
      <c r="W1997" s="25">
        <f t="shared" si="510"/>
        <v>7</v>
      </c>
      <c r="X1997" s="26"/>
      <c r="Y1997" s="7"/>
      <c r="Z1997" s="2" t="s">
        <v>110</v>
      </c>
      <c r="AA1997" s="2" t="s">
        <v>2278</v>
      </c>
      <c r="AB1997" s="5"/>
      <c r="AC1997" s="5"/>
      <c r="AD1997" s="5"/>
      <c r="AE1997" s="5"/>
      <c r="AF1997" s="5"/>
      <c r="AG1997" s="5"/>
    </row>
    <row r="1998" spans="1:33" ht="15.95" customHeight="1" x14ac:dyDescent="0.3">
      <c r="A1998" s="22" t="b">
        <f t="shared" si="499"/>
        <v>0</v>
      </c>
      <c r="B1998" s="22" t="b">
        <f t="shared" si="500"/>
        <v>0</v>
      </c>
      <c r="C1998" s="22" t="b">
        <f t="shared" si="501"/>
        <v>0</v>
      </c>
      <c r="D1998" s="22" t="b">
        <f t="shared" si="502"/>
        <v>0</v>
      </c>
      <c r="E1998" s="22" t="b">
        <f t="shared" si="503"/>
        <v>0</v>
      </c>
      <c r="F1998" s="22" t="b">
        <f t="shared" si="498"/>
        <v>0</v>
      </c>
      <c r="G1998" s="22" t="b">
        <f t="shared" si="497"/>
        <v>0</v>
      </c>
      <c r="H1998" s="22" t="b">
        <f t="shared" si="504"/>
        <v>0</v>
      </c>
      <c r="I1998" s="22" t="b">
        <f t="shared" si="511"/>
        <v>0</v>
      </c>
      <c r="J1998" s="22" t="b">
        <f t="shared" si="505"/>
        <v>0</v>
      </c>
      <c r="K1998" s="3" t="str">
        <f>IF(AND(J1998,RIGHT(Y1998)="통"),Y1998,"")</f>
        <v/>
      </c>
      <c r="L1998" s="3" t="str">
        <f t="shared" si="506"/>
        <v/>
      </c>
      <c r="M1998" s="3" t="str">
        <f t="shared" si="507"/>
        <v/>
      </c>
      <c r="N1998" s="64" t="str">
        <f t="shared" si="512"/>
        <v/>
      </c>
      <c r="O1998" s="3" t="str">
        <f>IF(I1998,IF(I1999,CONCATENATE(Y1998,O1999),Y1998),"")</f>
        <v/>
      </c>
      <c r="P1998" s="19" t="str">
        <f>IF(G1998,O1998,IF(D1998,Y1998,""))</f>
        <v/>
      </c>
      <c r="Q1998" s="23">
        <f>_xlfn.XLOOKUP(R1998,summary!C1:C36,summary!B1:B36)</f>
        <v>43448</v>
      </c>
      <c r="R1998" s="24" t="str">
        <f t="shared" si="508"/>
        <v>죽전1동</v>
      </c>
      <c r="S1998" s="24" t="str">
        <f>IF(J1998,Y1998,S1997)</f>
        <v>죽전32통</v>
      </c>
      <c r="T1998" s="24" t="str">
        <f>IF(J1998,P1999,T1997)</f>
        <v>(죽전동)</v>
      </c>
      <c r="U1998" s="24" t="str">
        <f t="shared" si="509"/>
        <v>죽전</v>
      </c>
      <c r="V1998" s="25">
        <f>IF(J1998,M1998,V1997)</f>
        <v>32</v>
      </c>
      <c r="W1998" s="25">
        <f t="shared" si="510"/>
        <v>8</v>
      </c>
      <c r="X1998" s="26"/>
      <c r="Y1998" s="7"/>
      <c r="Z1998" s="2" t="s">
        <v>112</v>
      </c>
      <c r="AA1998" s="2" t="s">
        <v>2279</v>
      </c>
      <c r="AB1998" s="5"/>
      <c r="AC1998" s="5"/>
      <c r="AD1998" s="5"/>
      <c r="AE1998" s="5"/>
      <c r="AF1998" s="5"/>
      <c r="AG1998" s="5"/>
    </row>
    <row r="1999" spans="1:33" ht="15.95" customHeight="1" x14ac:dyDescent="0.3">
      <c r="A1999" s="22" t="b">
        <f t="shared" si="499"/>
        <v>0</v>
      </c>
      <c r="B1999" s="22" t="b">
        <f t="shared" si="500"/>
        <v>0</v>
      </c>
      <c r="C1999" s="22" t="b">
        <f t="shared" si="501"/>
        <v>0</v>
      </c>
      <c r="D1999" s="22" t="b">
        <f t="shared" si="502"/>
        <v>0</v>
      </c>
      <c r="E1999" s="22" t="b">
        <f t="shared" si="503"/>
        <v>0</v>
      </c>
      <c r="F1999" s="22" t="b">
        <f t="shared" si="498"/>
        <v>0</v>
      </c>
      <c r="G1999" s="22" t="b">
        <f t="shared" si="497"/>
        <v>0</v>
      </c>
      <c r="H1999" s="22" t="b">
        <f t="shared" si="504"/>
        <v>0</v>
      </c>
      <c r="I1999" s="22" t="b">
        <f t="shared" si="511"/>
        <v>0</v>
      </c>
      <c r="J1999" s="22" t="b">
        <f t="shared" si="505"/>
        <v>0</v>
      </c>
      <c r="K1999" s="3" t="str">
        <f>IF(AND(J1999,RIGHT(Y1999)="통"),Y1999,"")</f>
        <v/>
      </c>
      <c r="L1999" s="3" t="str">
        <f t="shared" si="506"/>
        <v/>
      </c>
      <c r="M1999" s="3" t="str">
        <f t="shared" si="507"/>
        <v/>
      </c>
      <c r="N1999" s="64" t="str">
        <f t="shared" si="512"/>
        <v/>
      </c>
      <c r="O1999" s="3" t="str">
        <f>IF(I1999,IF(I2000,CONCATENATE(Y1999,O2000),Y1999),"")</f>
        <v/>
      </c>
      <c r="P1999" s="19" t="str">
        <f>IF(G1999,O1999,IF(D1999,Y1999,""))</f>
        <v/>
      </c>
      <c r="Q1999" s="23">
        <f>_xlfn.XLOOKUP(R1999,summary!C1:C36,summary!B1:B36)</f>
        <v>43448</v>
      </c>
      <c r="R1999" s="24" t="str">
        <f t="shared" si="508"/>
        <v>죽전1동</v>
      </c>
      <c r="S1999" s="24" t="str">
        <f>IF(J1999,Y1999,S1998)</f>
        <v>죽전32통</v>
      </c>
      <c r="T1999" s="24" t="str">
        <f>IF(J1999,P2000,T1998)</f>
        <v>(죽전동)</v>
      </c>
      <c r="U1999" s="24" t="str">
        <f t="shared" si="509"/>
        <v>죽전</v>
      </c>
      <c r="V1999" s="25">
        <f>IF(J1999,M1999,V1998)</f>
        <v>32</v>
      </c>
      <c r="W1999" s="25">
        <f t="shared" si="510"/>
        <v>9</v>
      </c>
      <c r="X1999" s="26"/>
      <c r="Y1999" s="7"/>
      <c r="Z1999" s="2" t="s">
        <v>114</v>
      </c>
      <c r="AA1999" s="2" t="s">
        <v>2280</v>
      </c>
      <c r="AB1999" s="5"/>
      <c r="AC1999" s="5"/>
      <c r="AD1999" s="5"/>
      <c r="AE1999" s="5"/>
      <c r="AF1999" s="5"/>
      <c r="AG1999" s="5"/>
    </row>
    <row r="2000" spans="1:33" ht="15.95" customHeight="1" x14ac:dyDescent="0.3">
      <c r="A2000" s="22" t="b">
        <f t="shared" si="499"/>
        <v>0</v>
      </c>
      <c r="B2000" s="22" t="b">
        <f t="shared" si="500"/>
        <v>0</v>
      </c>
      <c r="C2000" s="22" t="b">
        <f t="shared" si="501"/>
        <v>0</v>
      </c>
      <c r="D2000" s="22" t="b">
        <f t="shared" si="502"/>
        <v>0</v>
      </c>
      <c r="E2000" s="22" t="b">
        <f t="shared" si="503"/>
        <v>0</v>
      </c>
      <c r="F2000" s="22" t="b">
        <f t="shared" si="498"/>
        <v>0</v>
      </c>
      <c r="G2000" s="22" t="b">
        <f t="shared" si="497"/>
        <v>0</v>
      </c>
      <c r="H2000" s="22" t="b">
        <f t="shared" si="504"/>
        <v>0</v>
      </c>
      <c r="I2000" s="22" t="b">
        <f t="shared" si="511"/>
        <v>0</v>
      </c>
      <c r="J2000" s="22" t="b">
        <f t="shared" si="505"/>
        <v>0</v>
      </c>
      <c r="K2000" s="3" t="str">
        <f>IF(AND(J2000,RIGHT(Y2000)="통"),Y2000,"")</f>
        <v/>
      </c>
      <c r="L2000" s="3" t="str">
        <f t="shared" si="506"/>
        <v/>
      </c>
      <c r="M2000" s="3" t="str">
        <f t="shared" si="507"/>
        <v/>
      </c>
      <c r="N2000" s="64" t="str">
        <f t="shared" si="512"/>
        <v/>
      </c>
      <c r="O2000" s="3" t="str">
        <f>IF(I2000,IF(I2001,CONCATENATE(Y2000,O2001),Y2000),"")</f>
        <v/>
      </c>
      <c r="P2000" s="19" t="str">
        <f>IF(G2000,O2000,IF(D2000,Y2000,""))</f>
        <v/>
      </c>
      <c r="Q2000" s="23">
        <f>_xlfn.XLOOKUP(R2000,summary!C1:C36,summary!B1:B36)</f>
        <v>43448</v>
      </c>
      <c r="R2000" s="24" t="str">
        <f t="shared" si="508"/>
        <v>죽전1동</v>
      </c>
      <c r="S2000" s="24" t="str">
        <f>IF(J2000,Y2000,S1999)</f>
        <v>죽전32통</v>
      </c>
      <c r="T2000" s="24" t="str">
        <f>IF(J2000,P2001,T1999)</f>
        <v>(죽전동)</v>
      </c>
      <c r="U2000" s="24" t="str">
        <f t="shared" si="509"/>
        <v>죽전</v>
      </c>
      <c r="V2000" s="25">
        <f>IF(J2000,M2000,V1999)</f>
        <v>32</v>
      </c>
      <c r="W2000" s="25">
        <f t="shared" si="510"/>
        <v>10</v>
      </c>
      <c r="X2000" s="26"/>
      <c r="Y2000" s="7"/>
      <c r="Z2000" s="2" t="s">
        <v>116</v>
      </c>
      <c r="AA2000" s="2" t="s">
        <v>2281</v>
      </c>
      <c r="AB2000" s="5"/>
      <c r="AC2000" s="5"/>
      <c r="AD2000" s="5"/>
      <c r="AE2000" s="5"/>
      <c r="AF2000" s="5"/>
      <c r="AG2000" s="5"/>
    </row>
    <row r="2001" spans="1:33" ht="15.95" customHeight="1" x14ac:dyDescent="0.3">
      <c r="A2001" s="22" t="b">
        <f t="shared" si="499"/>
        <v>1</v>
      </c>
      <c r="B2001" s="22" t="b">
        <f t="shared" si="500"/>
        <v>0</v>
      </c>
      <c r="C2001" s="22" t="b">
        <f t="shared" si="501"/>
        <v>0</v>
      </c>
      <c r="D2001" s="22" t="b">
        <f t="shared" si="502"/>
        <v>0</v>
      </c>
      <c r="E2001" s="22" t="b">
        <f t="shared" si="503"/>
        <v>0</v>
      </c>
      <c r="F2001" s="22" t="b">
        <f t="shared" si="498"/>
        <v>0</v>
      </c>
      <c r="G2001" s="22" t="b">
        <f t="shared" si="497"/>
        <v>0</v>
      </c>
      <c r="H2001" s="22" t="b">
        <f t="shared" si="504"/>
        <v>0</v>
      </c>
      <c r="I2001" s="22" t="b">
        <f t="shared" si="511"/>
        <v>0</v>
      </c>
      <c r="J2001" s="22" t="b">
        <f t="shared" si="505"/>
        <v>1</v>
      </c>
      <c r="K2001" s="3" t="str">
        <f>IF(AND(J2001,RIGHT(Y2001)="통"),Y2001,"")</f>
        <v>죽전33통</v>
      </c>
      <c r="L2001" s="3" t="str">
        <f t="shared" si="506"/>
        <v>33</v>
      </c>
      <c r="M2001" s="22">
        <f t="shared" si="507"/>
        <v>33</v>
      </c>
      <c r="N2001" s="64" t="str">
        <f t="shared" si="512"/>
        <v>죽전</v>
      </c>
      <c r="O2001" s="3" t="str">
        <f>IF(I2001,IF(I2002,CONCATENATE(Y2001,O2002),Y2001),"")</f>
        <v/>
      </c>
      <c r="P2001" s="19" t="str">
        <f>IF(G2001,O2001,IF(D2001,Y2001,""))</f>
        <v/>
      </c>
      <c r="Q2001" s="23">
        <f>_xlfn.XLOOKUP(R2001,summary!C1:C36,summary!B1:B36)</f>
        <v>43448</v>
      </c>
      <c r="R2001" s="24" t="str">
        <f t="shared" si="508"/>
        <v>죽전1동</v>
      </c>
      <c r="S2001" s="24" t="str">
        <f>IF(J2001,Y2001,S2000)</f>
        <v>죽전33통</v>
      </c>
      <c r="T2001" s="24" t="str">
        <f>IF(J2001,P2002,T2000)</f>
        <v>(죽전동)</v>
      </c>
      <c r="U2001" s="24" t="str">
        <f t="shared" si="509"/>
        <v>죽전</v>
      </c>
      <c r="V2001" s="25">
        <f>IF(J2001,M2001,V2000)</f>
        <v>33</v>
      </c>
      <c r="W2001" s="25">
        <f t="shared" si="510"/>
        <v>1</v>
      </c>
      <c r="X2001" s="26"/>
      <c r="Y2001" s="2" t="s">
        <v>2282</v>
      </c>
      <c r="Z2001" s="2" t="s">
        <v>79</v>
      </c>
      <c r="AA2001" s="2" t="s">
        <v>2283</v>
      </c>
      <c r="AB2001" s="5"/>
      <c r="AC2001" s="5"/>
      <c r="AD2001" s="5"/>
      <c r="AE2001" s="5"/>
      <c r="AF2001" s="5"/>
      <c r="AG2001" s="5"/>
    </row>
    <row r="2002" spans="1:33" ht="15.95" customHeight="1" x14ac:dyDescent="0.3">
      <c r="A2002" s="22" t="b">
        <f t="shared" si="499"/>
        <v>1</v>
      </c>
      <c r="B2002" s="22" t="b">
        <f t="shared" si="500"/>
        <v>1</v>
      </c>
      <c r="C2002" s="22" t="b">
        <f t="shared" si="501"/>
        <v>1</v>
      </c>
      <c r="D2002" s="22" t="b">
        <f t="shared" si="502"/>
        <v>1</v>
      </c>
      <c r="E2002" s="22" t="b">
        <f t="shared" si="503"/>
        <v>1</v>
      </c>
      <c r="F2002" s="22" t="b">
        <f t="shared" si="498"/>
        <v>0</v>
      </c>
      <c r="G2002" s="22" t="b">
        <f t="shared" si="497"/>
        <v>0</v>
      </c>
      <c r="H2002" s="22" t="b">
        <f t="shared" si="504"/>
        <v>0</v>
      </c>
      <c r="I2002" s="22" t="b">
        <f t="shared" si="511"/>
        <v>0</v>
      </c>
      <c r="J2002" s="22" t="b">
        <f t="shared" si="505"/>
        <v>0</v>
      </c>
      <c r="K2002" s="3" t="str">
        <f>IF(AND(J2002,RIGHT(Y2002)="통"),Y2002,"")</f>
        <v/>
      </c>
      <c r="L2002" s="3" t="str">
        <f t="shared" si="506"/>
        <v/>
      </c>
      <c r="M2002" s="3" t="str">
        <f t="shared" si="507"/>
        <v/>
      </c>
      <c r="N2002" s="64" t="str">
        <f t="shared" si="512"/>
        <v/>
      </c>
      <c r="O2002" s="3" t="str">
        <f>IF(I2002,IF(I2003,CONCATENATE(Y2002,O2003),Y2002),"")</f>
        <v/>
      </c>
      <c r="P2002" s="19" t="str">
        <f>IF(G2002,O2002,IF(D2002,Y2002,""))</f>
        <v>(죽전동)</v>
      </c>
      <c r="Q2002" s="23">
        <f>_xlfn.XLOOKUP(R2002,summary!C1:C36,summary!B1:B36)</f>
        <v>43448</v>
      </c>
      <c r="R2002" s="24" t="str">
        <f t="shared" si="508"/>
        <v>죽전1동</v>
      </c>
      <c r="S2002" s="24" t="str">
        <f>IF(J2002,Y2002,S2001)</f>
        <v>죽전33통</v>
      </c>
      <c r="T2002" s="24" t="str">
        <f>IF(J2002,P2003,T2001)</f>
        <v>(죽전동)</v>
      </c>
      <c r="U2002" s="24" t="str">
        <f t="shared" si="509"/>
        <v>죽전</v>
      </c>
      <c r="V2002" s="25">
        <f>IF(J2002,M2002,V2001)</f>
        <v>33</v>
      </c>
      <c r="W2002" s="25">
        <f t="shared" si="510"/>
        <v>2</v>
      </c>
      <c r="X2002" s="26"/>
      <c r="Y2002" s="2" t="s">
        <v>1992</v>
      </c>
      <c r="Z2002" s="2" t="s">
        <v>81</v>
      </c>
      <c r="AA2002" s="2" t="s">
        <v>2284</v>
      </c>
      <c r="AB2002" s="5"/>
      <c r="AC2002" s="5"/>
      <c r="AD2002" s="5"/>
      <c r="AE2002" s="5"/>
      <c r="AF2002" s="5"/>
      <c r="AG2002" s="5"/>
    </row>
    <row r="2003" spans="1:33" ht="15.95" customHeight="1" x14ac:dyDescent="0.3">
      <c r="A2003" s="22" t="b">
        <f t="shared" si="499"/>
        <v>0</v>
      </c>
      <c r="B2003" s="22" t="b">
        <f t="shared" si="500"/>
        <v>0</v>
      </c>
      <c r="C2003" s="22" t="b">
        <f t="shared" si="501"/>
        <v>0</v>
      </c>
      <c r="D2003" s="22" t="b">
        <f t="shared" si="502"/>
        <v>0</v>
      </c>
      <c r="E2003" s="22" t="b">
        <f t="shared" si="503"/>
        <v>0</v>
      </c>
      <c r="F2003" s="22" t="b">
        <f t="shared" si="498"/>
        <v>0</v>
      </c>
      <c r="G2003" s="22" t="b">
        <f t="shared" si="497"/>
        <v>0</v>
      </c>
      <c r="H2003" s="22" t="b">
        <f t="shared" si="504"/>
        <v>0</v>
      </c>
      <c r="I2003" s="22" t="b">
        <f t="shared" si="511"/>
        <v>0</v>
      </c>
      <c r="J2003" s="22" t="b">
        <f t="shared" si="505"/>
        <v>0</v>
      </c>
      <c r="K2003" s="3" t="str">
        <f>IF(AND(J2003,RIGHT(Y2003)="통"),Y2003,"")</f>
        <v/>
      </c>
      <c r="L2003" s="3" t="str">
        <f t="shared" si="506"/>
        <v/>
      </c>
      <c r="M2003" s="3" t="str">
        <f t="shared" si="507"/>
        <v/>
      </c>
      <c r="N2003" s="64" t="str">
        <f t="shared" si="512"/>
        <v/>
      </c>
      <c r="O2003" s="3" t="str">
        <f>IF(I2003,IF(I2004,CONCATENATE(Y2003,O2004),Y2003),"")</f>
        <v/>
      </c>
      <c r="P2003" s="19" t="str">
        <f>IF(G2003,O2003,IF(D2003,Y2003,""))</f>
        <v/>
      </c>
      <c r="Q2003" s="23">
        <f>_xlfn.XLOOKUP(R2003,summary!C1:C36,summary!B1:B36)</f>
        <v>43448</v>
      </c>
      <c r="R2003" s="24" t="str">
        <f t="shared" si="508"/>
        <v>죽전1동</v>
      </c>
      <c r="S2003" s="24" t="str">
        <f>IF(J2003,Y2003,S2002)</f>
        <v>죽전33통</v>
      </c>
      <c r="T2003" s="24" t="str">
        <f>IF(J2003,P2004,T2002)</f>
        <v>(죽전동)</v>
      </c>
      <c r="U2003" s="24" t="str">
        <f t="shared" si="509"/>
        <v>죽전</v>
      </c>
      <c r="V2003" s="25">
        <f>IF(J2003,M2003,V2002)</f>
        <v>33</v>
      </c>
      <c r="W2003" s="25">
        <f t="shared" si="510"/>
        <v>3</v>
      </c>
      <c r="X2003" s="26"/>
      <c r="Y2003" s="7"/>
      <c r="Z2003" s="2" t="s">
        <v>83</v>
      </c>
      <c r="AA2003" s="2" t="s">
        <v>2285</v>
      </c>
      <c r="AB2003" s="5"/>
      <c r="AC2003" s="5"/>
      <c r="AD2003" s="5"/>
      <c r="AE2003" s="5"/>
      <c r="AF2003" s="5"/>
      <c r="AG2003" s="5"/>
    </row>
    <row r="2004" spans="1:33" ht="15.95" customHeight="1" x14ac:dyDescent="0.3">
      <c r="A2004" s="22" t="b">
        <f t="shared" si="499"/>
        <v>0</v>
      </c>
      <c r="B2004" s="22" t="b">
        <f t="shared" si="500"/>
        <v>0</v>
      </c>
      <c r="C2004" s="22" t="b">
        <f t="shared" si="501"/>
        <v>0</v>
      </c>
      <c r="D2004" s="22" t="b">
        <f t="shared" si="502"/>
        <v>0</v>
      </c>
      <c r="E2004" s="22" t="b">
        <f t="shared" si="503"/>
        <v>0</v>
      </c>
      <c r="F2004" s="22" t="b">
        <f t="shared" si="498"/>
        <v>0</v>
      </c>
      <c r="G2004" s="22" t="b">
        <f t="shared" si="497"/>
        <v>0</v>
      </c>
      <c r="H2004" s="22" t="b">
        <f t="shared" si="504"/>
        <v>0</v>
      </c>
      <c r="I2004" s="22" t="b">
        <f t="shared" si="511"/>
        <v>0</v>
      </c>
      <c r="J2004" s="22" t="b">
        <f t="shared" si="505"/>
        <v>0</v>
      </c>
      <c r="K2004" s="3" t="str">
        <f>IF(AND(J2004,RIGHT(Y2004)="통"),Y2004,"")</f>
        <v/>
      </c>
      <c r="L2004" s="3" t="str">
        <f t="shared" si="506"/>
        <v/>
      </c>
      <c r="M2004" s="3" t="str">
        <f t="shared" si="507"/>
        <v/>
      </c>
      <c r="N2004" s="64" t="str">
        <f t="shared" si="512"/>
        <v/>
      </c>
      <c r="O2004" s="3" t="str">
        <f>IF(I2004,IF(I2005,CONCATENATE(Y2004,O2005),Y2004),"")</f>
        <v/>
      </c>
      <c r="P2004" s="19" t="str">
        <f>IF(G2004,O2004,IF(D2004,Y2004,""))</f>
        <v/>
      </c>
      <c r="Q2004" s="23">
        <f>_xlfn.XLOOKUP(R2004,summary!C1:C36,summary!B1:B36)</f>
        <v>43448</v>
      </c>
      <c r="R2004" s="24" t="str">
        <f t="shared" si="508"/>
        <v>죽전1동</v>
      </c>
      <c r="S2004" s="24" t="str">
        <f>IF(J2004,Y2004,S2003)</f>
        <v>죽전33통</v>
      </c>
      <c r="T2004" s="24" t="str">
        <f>IF(J2004,P2005,T2003)</f>
        <v>(죽전동)</v>
      </c>
      <c r="U2004" s="24" t="str">
        <f t="shared" si="509"/>
        <v>죽전</v>
      </c>
      <c r="V2004" s="25">
        <f>IF(J2004,M2004,V2003)</f>
        <v>33</v>
      </c>
      <c r="W2004" s="25">
        <f t="shared" si="510"/>
        <v>4</v>
      </c>
      <c r="X2004" s="26"/>
      <c r="Y2004" s="7"/>
      <c r="Z2004" s="2" t="s">
        <v>90</v>
      </c>
      <c r="AA2004" s="2" t="s">
        <v>2286</v>
      </c>
      <c r="AB2004" s="5"/>
      <c r="AC2004" s="5"/>
      <c r="AD2004" s="5"/>
      <c r="AE2004" s="5"/>
      <c r="AF2004" s="5"/>
      <c r="AG2004" s="5"/>
    </row>
    <row r="2005" spans="1:33" ht="15.95" customHeight="1" x14ac:dyDescent="0.3">
      <c r="A2005" s="22" t="b">
        <f t="shared" si="499"/>
        <v>0</v>
      </c>
      <c r="B2005" s="22" t="b">
        <f t="shared" si="500"/>
        <v>0</v>
      </c>
      <c r="C2005" s="22" t="b">
        <f t="shared" si="501"/>
        <v>0</v>
      </c>
      <c r="D2005" s="22" t="b">
        <f t="shared" si="502"/>
        <v>0</v>
      </c>
      <c r="E2005" s="22" t="b">
        <f t="shared" si="503"/>
        <v>0</v>
      </c>
      <c r="F2005" s="22" t="b">
        <f t="shared" si="498"/>
        <v>0</v>
      </c>
      <c r="G2005" s="22" t="b">
        <f t="shared" si="497"/>
        <v>0</v>
      </c>
      <c r="H2005" s="22" t="b">
        <f t="shared" si="504"/>
        <v>0</v>
      </c>
      <c r="I2005" s="22" t="b">
        <f t="shared" si="511"/>
        <v>0</v>
      </c>
      <c r="J2005" s="22" t="b">
        <f t="shared" si="505"/>
        <v>0</v>
      </c>
      <c r="K2005" s="3" t="str">
        <f>IF(AND(J2005,RIGHT(Y2005)="통"),Y2005,"")</f>
        <v/>
      </c>
      <c r="L2005" s="3" t="str">
        <f t="shared" si="506"/>
        <v/>
      </c>
      <c r="M2005" s="3" t="str">
        <f t="shared" si="507"/>
        <v/>
      </c>
      <c r="N2005" s="64" t="str">
        <f t="shared" si="512"/>
        <v/>
      </c>
      <c r="O2005" s="3" t="str">
        <f>IF(I2005,IF(I2006,CONCATENATE(Y2005,O2006),Y2005),"")</f>
        <v/>
      </c>
      <c r="P2005" s="19" t="str">
        <f>IF(G2005,O2005,IF(D2005,Y2005,""))</f>
        <v/>
      </c>
      <c r="Q2005" s="23">
        <f>_xlfn.XLOOKUP(R2005,summary!C1:C36,summary!B1:B36)</f>
        <v>43448</v>
      </c>
      <c r="R2005" s="24" t="str">
        <f t="shared" si="508"/>
        <v>죽전1동</v>
      </c>
      <c r="S2005" s="24" t="str">
        <f>IF(J2005,Y2005,S2004)</f>
        <v>죽전33통</v>
      </c>
      <c r="T2005" s="24" t="str">
        <f>IF(J2005,P2006,T2004)</f>
        <v>(죽전동)</v>
      </c>
      <c r="U2005" s="24" t="str">
        <f t="shared" si="509"/>
        <v>죽전</v>
      </c>
      <c r="V2005" s="25">
        <f>IF(J2005,M2005,V2004)</f>
        <v>33</v>
      </c>
      <c r="W2005" s="25">
        <f t="shared" si="510"/>
        <v>5</v>
      </c>
      <c r="X2005" s="26"/>
      <c r="Y2005" s="7"/>
      <c r="Z2005" s="2" t="s">
        <v>106</v>
      </c>
      <c r="AA2005" s="2" t="s">
        <v>2287</v>
      </c>
      <c r="AB2005" s="5"/>
      <c r="AC2005" s="5"/>
      <c r="AD2005" s="5"/>
      <c r="AE2005" s="5"/>
      <c r="AF2005" s="5"/>
      <c r="AG2005" s="5"/>
    </row>
    <row r="2006" spans="1:33" ht="15.95" customHeight="1" x14ac:dyDescent="0.3">
      <c r="A2006" s="22" t="b">
        <f t="shared" si="499"/>
        <v>0</v>
      </c>
      <c r="B2006" s="22" t="b">
        <f t="shared" si="500"/>
        <v>0</v>
      </c>
      <c r="C2006" s="22" t="b">
        <f t="shared" si="501"/>
        <v>0</v>
      </c>
      <c r="D2006" s="22" t="b">
        <f t="shared" si="502"/>
        <v>0</v>
      </c>
      <c r="E2006" s="22" t="b">
        <f t="shared" si="503"/>
        <v>0</v>
      </c>
      <c r="F2006" s="22" t="b">
        <f t="shared" si="498"/>
        <v>0</v>
      </c>
      <c r="G2006" s="22" t="b">
        <f t="shared" si="497"/>
        <v>0</v>
      </c>
      <c r="H2006" s="22" t="b">
        <f t="shared" si="504"/>
        <v>0</v>
      </c>
      <c r="I2006" s="22" t="b">
        <f t="shared" si="511"/>
        <v>0</v>
      </c>
      <c r="J2006" s="22" t="b">
        <f t="shared" si="505"/>
        <v>0</v>
      </c>
      <c r="K2006" s="3" t="str">
        <f>IF(AND(J2006,RIGHT(Y2006)="통"),Y2006,"")</f>
        <v/>
      </c>
      <c r="L2006" s="3" t="str">
        <f t="shared" si="506"/>
        <v/>
      </c>
      <c r="M2006" s="3" t="str">
        <f t="shared" si="507"/>
        <v/>
      </c>
      <c r="N2006" s="64" t="str">
        <f t="shared" si="512"/>
        <v/>
      </c>
      <c r="O2006" s="3" t="str">
        <f>IF(I2006,IF(I2007,CONCATENATE(Y2006,O2007),Y2006),"")</f>
        <v/>
      </c>
      <c r="P2006" s="19" t="str">
        <f>IF(G2006,O2006,IF(D2006,Y2006,""))</f>
        <v/>
      </c>
      <c r="Q2006" s="23">
        <f>_xlfn.XLOOKUP(R2006,summary!C1:C36,summary!B1:B36)</f>
        <v>43448</v>
      </c>
      <c r="R2006" s="24" t="str">
        <f t="shared" si="508"/>
        <v>죽전1동</v>
      </c>
      <c r="S2006" s="24" t="str">
        <f>IF(J2006,Y2006,S2005)</f>
        <v>죽전33통</v>
      </c>
      <c r="T2006" s="24" t="str">
        <f>IF(J2006,P2007,T2005)</f>
        <v>(죽전동)</v>
      </c>
      <c r="U2006" s="24" t="str">
        <f t="shared" si="509"/>
        <v>죽전</v>
      </c>
      <c r="V2006" s="25">
        <f>IF(J2006,M2006,V2005)</f>
        <v>33</v>
      </c>
      <c r="W2006" s="25">
        <f t="shared" si="510"/>
        <v>6</v>
      </c>
      <c r="X2006" s="26"/>
      <c r="Y2006" s="7"/>
      <c r="Z2006" s="2" t="s">
        <v>108</v>
      </c>
      <c r="AA2006" s="2" t="s">
        <v>2288</v>
      </c>
      <c r="AB2006" s="5"/>
      <c r="AC2006" s="5"/>
      <c r="AD2006" s="5"/>
      <c r="AE2006" s="5"/>
      <c r="AF2006" s="5"/>
      <c r="AG2006" s="5"/>
    </row>
    <row r="2007" spans="1:33" ht="15.95" customHeight="1" x14ac:dyDescent="0.3">
      <c r="A2007" s="22" t="b">
        <f t="shared" si="499"/>
        <v>0</v>
      </c>
      <c r="B2007" s="22" t="b">
        <f t="shared" si="500"/>
        <v>0</v>
      </c>
      <c r="C2007" s="22" t="b">
        <f t="shared" si="501"/>
        <v>0</v>
      </c>
      <c r="D2007" s="22" t="b">
        <f t="shared" si="502"/>
        <v>0</v>
      </c>
      <c r="E2007" s="22" t="b">
        <f t="shared" si="503"/>
        <v>0</v>
      </c>
      <c r="F2007" s="22" t="b">
        <f t="shared" si="498"/>
        <v>0</v>
      </c>
      <c r="G2007" s="22" t="b">
        <f t="shared" si="497"/>
        <v>0</v>
      </c>
      <c r="H2007" s="22" t="b">
        <f t="shared" si="504"/>
        <v>0</v>
      </c>
      <c r="I2007" s="22" t="b">
        <f t="shared" si="511"/>
        <v>0</v>
      </c>
      <c r="J2007" s="22" t="b">
        <f t="shared" si="505"/>
        <v>0</v>
      </c>
      <c r="K2007" s="3" t="str">
        <f>IF(AND(J2007,RIGHT(Y2007)="통"),Y2007,"")</f>
        <v/>
      </c>
      <c r="L2007" s="3" t="str">
        <f t="shared" si="506"/>
        <v/>
      </c>
      <c r="M2007" s="3" t="str">
        <f t="shared" si="507"/>
        <v/>
      </c>
      <c r="N2007" s="64" t="str">
        <f t="shared" si="512"/>
        <v/>
      </c>
      <c r="O2007" s="3" t="str">
        <f>IF(I2007,IF(I2008,CONCATENATE(Y2007,O2008),Y2007),"")</f>
        <v/>
      </c>
      <c r="P2007" s="19" t="str">
        <f>IF(G2007,O2007,IF(D2007,Y2007,""))</f>
        <v/>
      </c>
      <c r="Q2007" s="23">
        <f>_xlfn.XLOOKUP(R2007,summary!C1:C36,summary!B1:B36)</f>
        <v>43448</v>
      </c>
      <c r="R2007" s="24" t="str">
        <f t="shared" si="508"/>
        <v>죽전1동</v>
      </c>
      <c r="S2007" s="24" t="str">
        <f>IF(J2007,Y2007,S2006)</f>
        <v>죽전33통</v>
      </c>
      <c r="T2007" s="24" t="str">
        <f>IF(J2007,P2008,T2006)</f>
        <v>(죽전동)</v>
      </c>
      <c r="U2007" s="24" t="str">
        <f t="shared" si="509"/>
        <v>죽전</v>
      </c>
      <c r="V2007" s="25">
        <f>IF(J2007,M2007,V2006)</f>
        <v>33</v>
      </c>
      <c r="W2007" s="25">
        <f t="shared" si="510"/>
        <v>7</v>
      </c>
      <c r="X2007" s="26"/>
      <c r="Y2007" s="7"/>
      <c r="Z2007" s="2" t="s">
        <v>110</v>
      </c>
      <c r="AA2007" s="2" t="s">
        <v>2289</v>
      </c>
      <c r="AB2007" s="5"/>
      <c r="AC2007" s="5"/>
      <c r="AD2007" s="5"/>
      <c r="AE2007" s="5"/>
      <c r="AF2007" s="5"/>
      <c r="AG2007" s="5"/>
    </row>
    <row r="2008" spans="1:33" ht="15.95" customHeight="1" x14ac:dyDescent="0.3">
      <c r="A2008" s="22" t="b">
        <f t="shared" si="499"/>
        <v>0</v>
      </c>
      <c r="B2008" s="22" t="b">
        <f t="shared" si="500"/>
        <v>0</v>
      </c>
      <c r="C2008" s="22" t="b">
        <f t="shared" si="501"/>
        <v>0</v>
      </c>
      <c r="D2008" s="22" t="b">
        <f t="shared" si="502"/>
        <v>0</v>
      </c>
      <c r="E2008" s="22" t="b">
        <f t="shared" si="503"/>
        <v>0</v>
      </c>
      <c r="F2008" s="22" t="b">
        <f t="shared" si="498"/>
        <v>0</v>
      </c>
      <c r="G2008" s="22" t="b">
        <f t="shared" si="497"/>
        <v>0</v>
      </c>
      <c r="H2008" s="22" t="b">
        <f t="shared" si="504"/>
        <v>0</v>
      </c>
      <c r="I2008" s="22" t="b">
        <f t="shared" si="511"/>
        <v>0</v>
      </c>
      <c r="J2008" s="22" t="b">
        <f t="shared" si="505"/>
        <v>0</v>
      </c>
      <c r="K2008" s="3" t="str">
        <f>IF(AND(J2008,RIGHT(Y2008)="통"),Y2008,"")</f>
        <v/>
      </c>
      <c r="L2008" s="3" t="str">
        <f t="shared" si="506"/>
        <v/>
      </c>
      <c r="M2008" s="3" t="str">
        <f t="shared" si="507"/>
        <v/>
      </c>
      <c r="N2008" s="64" t="str">
        <f t="shared" si="512"/>
        <v/>
      </c>
      <c r="O2008" s="3" t="str">
        <f>IF(I2008,IF(I2009,CONCATENATE(Y2008,O2009),Y2008),"")</f>
        <v/>
      </c>
      <c r="P2008" s="19" t="str">
        <f>IF(G2008,O2008,IF(D2008,Y2008,""))</f>
        <v/>
      </c>
      <c r="Q2008" s="23">
        <f>_xlfn.XLOOKUP(R2008,summary!C1:C36,summary!B1:B36)</f>
        <v>43448</v>
      </c>
      <c r="R2008" s="24" t="str">
        <f t="shared" si="508"/>
        <v>죽전1동</v>
      </c>
      <c r="S2008" s="24" t="str">
        <f>IF(J2008,Y2008,S2007)</f>
        <v>죽전33통</v>
      </c>
      <c r="T2008" s="24" t="str">
        <f>IF(J2008,P2009,T2007)</f>
        <v>(죽전동)</v>
      </c>
      <c r="U2008" s="24" t="str">
        <f t="shared" si="509"/>
        <v>죽전</v>
      </c>
      <c r="V2008" s="25">
        <f>IF(J2008,M2008,V2007)</f>
        <v>33</v>
      </c>
      <c r="W2008" s="25">
        <f t="shared" si="510"/>
        <v>8</v>
      </c>
      <c r="X2008" s="26"/>
      <c r="Y2008" s="7"/>
      <c r="Z2008" s="2" t="s">
        <v>112</v>
      </c>
      <c r="AA2008" s="2" t="s">
        <v>2290</v>
      </c>
      <c r="AB2008" s="5"/>
      <c r="AC2008" s="5"/>
      <c r="AD2008" s="5"/>
      <c r="AE2008" s="5"/>
      <c r="AF2008" s="5"/>
      <c r="AG2008" s="5"/>
    </row>
    <row r="2009" spans="1:33" ht="15.95" customHeight="1" x14ac:dyDescent="0.3">
      <c r="A2009" s="22" t="b">
        <f t="shared" si="499"/>
        <v>0</v>
      </c>
      <c r="B2009" s="22" t="b">
        <f t="shared" si="500"/>
        <v>0</v>
      </c>
      <c r="C2009" s="22" t="b">
        <f t="shared" si="501"/>
        <v>0</v>
      </c>
      <c r="D2009" s="22" t="b">
        <f t="shared" si="502"/>
        <v>0</v>
      </c>
      <c r="E2009" s="22" t="b">
        <f t="shared" si="503"/>
        <v>0</v>
      </c>
      <c r="F2009" s="22" t="b">
        <f t="shared" si="498"/>
        <v>0</v>
      </c>
      <c r="G2009" s="22" t="b">
        <f t="shared" si="497"/>
        <v>0</v>
      </c>
      <c r="H2009" s="22" t="b">
        <f t="shared" si="504"/>
        <v>0</v>
      </c>
      <c r="I2009" s="22" t="b">
        <f t="shared" si="511"/>
        <v>0</v>
      </c>
      <c r="J2009" s="22" t="b">
        <f t="shared" si="505"/>
        <v>0</v>
      </c>
      <c r="K2009" s="3" t="str">
        <f>IF(AND(J2009,RIGHT(Y2009)="통"),Y2009,"")</f>
        <v/>
      </c>
      <c r="L2009" s="3" t="str">
        <f t="shared" si="506"/>
        <v/>
      </c>
      <c r="M2009" s="3" t="str">
        <f t="shared" si="507"/>
        <v/>
      </c>
      <c r="N2009" s="64" t="str">
        <f t="shared" si="512"/>
        <v/>
      </c>
      <c r="O2009" s="3" t="str">
        <f>IF(I2009,IF(I2010,CONCATENATE(Y2009,O2010),Y2009),"")</f>
        <v/>
      </c>
      <c r="P2009" s="19" t="str">
        <f>IF(G2009,O2009,IF(D2009,Y2009,""))</f>
        <v/>
      </c>
      <c r="Q2009" s="23">
        <f>_xlfn.XLOOKUP(R2009,summary!C1:C36,summary!B1:B36)</f>
        <v>43448</v>
      </c>
      <c r="R2009" s="24" t="str">
        <f t="shared" si="508"/>
        <v>죽전1동</v>
      </c>
      <c r="S2009" s="24" t="str">
        <f>IF(J2009,Y2009,S2008)</f>
        <v>죽전33통</v>
      </c>
      <c r="T2009" s="24" t="str">
        <f>IF(J2009,P2010,T2008)</f>
        <v>(죽전동)</v>
      </c>
      <c r="U2009" s="24" t="str">
        <f t="shared" si="509"/>
        <v>죽전</v>
      </c>
      <c r="V2009" s="25">
        <f>IF(J2009,M2009,V2008)</f>
        <v>33</v>
      </c>
      <c r="W2009" s="24" t="str">
        <f t="shared" si="510"/>
        <v/>
      </c>
      <c r="X2009" s="26"/>
      <c r="Y2009" s="7"/>
      <c r="Z2009" s="7"/>
      <c r="AA2009" s="7"/>
      <c r="AB2009" s="5"/>
      <c r="AC2009" s="5"/>
      <c r="AD2009" s="5"/>
      <c r="AE2009" s="5"/>
      <c r="AF2009" s="5"/>
      <c r="AG2009" s="5"/>
    </row>
    <row r="2010" spans="1:33" ht="15.95" customHeight="1" x14ac:dyDescent="0.3">
      <c r="A2010" s="22" t="b">
        <f t="shared" si="499"/>
        <v>0</v>
      </c>
      <c r="B2010" s="22" t="b">
        <f t="shared" si="500"/>
        <v>0</v>
      </c>
      <c r="C2010" s="22" t="b">
        <f t="shared" si="501"/>
        <v>0</v>
      </c>
      <c r="D2010" s="22" t="b">
        <f t="shared" si="502"/>
        <v>0</v>
      </c>
      <c r="E2010" s="22" t="b">
        <f t="shared" si="503"/>
        <v>0</v>
      </c>
      <c r="F2010" s="22" t="b">
        <f t="shared" si="498"/>
        <v>0</v>
      </c>
      <c r="G2010" s="22" t="b">
        <f t="shared" si="497"/>
        <v>0</v>
      </c>
      <c r="H2010" s="22" t="b">
        <f t="shared" si="504"/>
        <v>0</v>
      </c>
      <c r="I2010" s="22" t="b">
        <f t="shared" si="511"/>
        <v>0</v>
      </c>
      <c r="J2010" s="22" t="b">
        <f t="shared" si="505"/>
        <v>0</v>
      </c>
      <c r="K2010" s="3" t="str">
        <f>IF(AND(J2010,RIGHT(Y2010)="통"),Y2010,"")</f>
        <v/>
      </c>
      <c r="L2010" s="3" t="str">
        <f t="shared" si="506"/>
        <v/>
      </c>
      <c r="M2010" s="3" t="str">
        <f t="shared" si="507"/>
        <v/>
      </c>
      <c r="N2010" s="64" t="str">
        <f t="shared" si="512"/>
        <v/>
      </c>
      <c r="O2010" s="3" t="str">
        <f>IF(I2010,IF(I2011,CONCATENATE(Y2010,O2011),Y2010),"")</f>
        <v/>
      </c>
      <c r="P2010" s="19" t="str">
        <f>IF(G2010,O2010,IF(D2010,Y2010,""))</f>
        <v/>
      </c>
      <c r="Q2010" s="23">
        <f>_xlfn.XLOOKUP(R2010,summary!C1:C36,summary!B1:B36)</f>
        <v>43448</v>
      </c>
      <c r="R2010" s="24" t="str">
        <f t="shared" si="508"/>
        <v>죽전1동</v>
      </c>
      <c r="S2010" s="24" t="str">
        <f>IF(J2010,Y2010,S2009)</f>
        <v>죽전33통</v>
      </c>
      <c r="T2010" s="24" t="str">
        <f>IF(J2010,P2011,T2009)</f>
        <v>(죽전동)</v>
      </c>
      <c r="U2010" s="24" t="str">
        <f t="shared" si="509"/>
        <v>죽전</v>
      </c>
      <c r="V2010" s="25">
        <f>IF(J2010,M2010,V2009)</f>
        <v>33</v>
      </c>
      <c r="W2010" s="24" t="str">
        <f t="shared" si="510"/>
        <v/>
      </c>
      <c r="X2010" s="26"/>
      <c r="Y2010" s="7"/>
      <c r="Z2010" s="7"/>
      <c r="AA2010" s="7"/>
      <c r="AB2010" s="5"/>
      <c r="AC2010" s="5"/>
      <c r="AD2010" s="5"/>
      <c r="AE2010" s="5"/>
      <c r="AF2010" s="5"/>
      <c r="AG2010" s="5"/>
    </row>
    <row r="2011" spans="1:33" ht="15.95" customHeight="1" x14ac:dyDescent="0.3">
      <c r="A2011" s="22" t="b">
        <f t="shared" si="499"/>
        <v>0</v>
      </c>
      <c r="B2011" s="22" t="b">
        <f t="shared" si="500"/>
        <v>0</v>
      </c>
      <c r="C2011" s="22" t="b">
        <f t="shared" si="501"/>
        <v>0</v>
      </c>
      <c r="D2011" s="22" t="b">
        <f t="shared" si="502"/>
        <v>0</v>
      </c>
      <c r="E2011" s="22" t="b">
        <f t="shared" si="503"/>
        <v>0</v>
      </c>
      <c r="F2011" s="22" t="b">
        <f t="shared" si="498"/>
        <v>0</v>
      </c>
      <c r="G2011" s="22" t="b">
        <f t="shared" si="497"/>
        <v>0</v>
      </c>
      <c r="H2011" s="22" t="b">
        <f t="shared" si="504"/>
        <v>0</v>
      </c>
      <c r="I2011" s="22" t="b">
        <f t="shared" si="511"/>
        <v>0</v>
      </c>
      <c r="J2011" s="22" t="b">
        <f t="shared" si="505"/>
        <v>0</v>
      </c>
      <c r="K2011" s="3" t="str">
        <f>IF(AND(J2011,RIGHT(Y2011)="통"),Y2011,"")</f>
        <v/>
      </c>
      <c r="L2011" s="3" t="str">
        <f t="shared" si="506"/>
        <v/>
      </c>
      <c r="M2011" s="3" t="str">
        <f t="shared" si="507"/>
        <v/>
      </c>
      <c r="N2011" s="64" t="str">
        <f t="shared" si="512"/>
        <v/>
      </c>
      <c r="O2011" s="3" t="str">
        <f>IF(I2011,IF(I2012,CONCATENATE(Y2011,O2012),Y2011),"")</f>
        <v/>
      </c>
      <c r="P2011" s="19" t="str">
        <f>IF(G2011,O2011,IF(D2011,Y2011,""))</f>
        <v/>
      </c>
      <c r="Q2011" s="23">
        <f>_xlfn.XLOOKUP(R2011,summary!C1:C36,summary!B1:B36)</f>
        <v>43448</v>
      </c>
      <c r="R2011" s="24" t="str">
        <f t="shared" si="508"/>
        <v>죽전1동</v>
      </c>
      <c r="S2011" s="24" t="str">
        <f>IF(J2011,Y2011,S2010)</f>
        <v>죽전33통</v>
      </c>
      <c r="T2011" s="24" t="str">
        <f>IF(J2011,P2012,T2010)</f>
        <v>(죽전동)</v>
      </c>
      <c r="U2011" s="24" t="str">
        <f t="shared" si="509"/>
        <v>죽전</v>
      </c>
      <c r="V2011" s="25">
        <f>IF(J2011,M2011,V2010)</f>
        <v>33</v>
      </c>
      <c r="W2011" s="24" t="str">
        <f t="shared" si="510"/>
        <v/>
      </c>
      <c r="X2011" s="26"/>
      <c r="Y2011" s="7"/>
      <c r="Z2011" s="7"/>
      <c r="AA2011" s="7"/>
      <c r="AB2011" s="5"/>
      <c r="AC2011" s="5"/>
      <c r="AD2011" s="5"/>
      <c r="AE2011" s="5"/>
      <c r="AF2011" s="5"/>
      <c r="AG2011" s="5"/>
    </row>
    <row r="2012" spans="1:33" ht="15.95" customHeight="1" x14ac:dyDescent="0.3">
      <c r="A2012" s="22" t="b">
        <f t="shared" si="499"/>
        <v>1</v>
      </c>
      <c r="B2012" s="22" t="b">
        <f t="shared" si="500"/>
        <v>0</v>
      </c>
      <c r="C2012" s="22" t="b">
        <f t="shared" si="501"/>
        <v>0</v>
      </c>
      <c r="D2012" s="22" t="b">
        <f t="shared" si="502"/>
        <v>0</v>
      </c>
      <c r="E2012" s="22" t="b">
        <f t="shared" si="503"/>
        <v>0</v>
      </c>
      <c r="F2012" s="22" t="b">
        <f t="shared" si="498"/>
        <v>0</v>
      </c>
      <c r="G2012" s="22" t="b">
        <f t="shared" si="497"/>
        <v>0</v>
      </c>
      <c r="H2012" s="22" t="b">
        <f t="shared" si="504"/>
        <v>0</v>
      </c>
      <c r="I2012" s="22" t="b">
        <f t="shared" si="511"/>
        <v>0</v>
      </c>
      <c r="J2012" s="22" t="b">
        <f t="shared" si="505"/>
        <v>1</v>
      </c>
      <c r="K2012" s="3" t="str">
        <f>IF(AND(J2012,RIGHT(Y2012)="통"),Y2012,"")</f>
        <v/>
      </c>
      <c r="L2012" s="3" t="str">
        <f t="shared" si="506"/>
        <v/>
      </c>
      <c r="M2012" s="3" t="str">
        <f t="shared" si="507"/>
        <v/>
      </c>
      <c r="N2012" s="64" t="str">
        <f t="shared" si="512"/>
        <v/>
      </c>
      <c r="O2012" s="3" t="str">
        <f>IF(I2012,IF(I2013,CONCATENATE(Y2012,O2013),Y2012),"")</f>
        <v/>
      </c>
      <c r="P2012" s="19" t="str">
        <f>IF(G2012,O2012,IF(D2012,Y2012,""))</f>
        <v/>
      </c>
      <c r="Q2012" s="23" t="e">
        <f>_xlfn.XLOOKUP(R2012,summary!C1:C36,summary!B1:B36)</f>
        <v>#N/A</v>
      </c>
      <c r="R2012" s="24" t="str">
        <f t="shared" si="508"/>
        <v>읍 면 동</v>
      </c>
      <c r="S2012" s="24" t="str">
        <f>IF(J2012,Y2012,S2011)</f>
        <v>통 리 명</v>
      </c>
      <c r="T2012" s="24" t="str">
        <f>IF(J2012,P2013,T2011)</f>
        <v/>
      </c>
      <c r="U2012" s="25" t="str">
        <f t="shared" si="509"/>
        <v/>
      </c>
      <c r="V2012" s="24" t="str">
        <f>IF(J2012,M2012,V2011)</f>
        <v/>
      </c>
      <c r="W2012" s="24" t="str">
        <f t="shared" si="510"/>
        <v/>
      </c>
      <c r="X2012" s="21" t="s">
        <v>141</v>
      </c>
      <c r="Y2012" s="2" t="s">
        <v>142</v>
      </c>
      <c r="Z2012" s="2" t="s">
        <v>74</v>
      </c>
      <c r="AA2012" s="2" t="s">
        <v>143</v>
      </c>
      <c r="AB2012" s="5"/>
      <c r="AC2012" s="5"/>
      <c r="AD2012" s="5"/>
      <c r="AE2012" s="5"/>
      <c r="AF2012" s="5"/>
      <c r="AG2012" s="5"/>
    </row>
    <row r="2013" spans="1:33" ht="15.95" customHeight="1" x14ac:dyDescent="0.3">
      <c r="A2013" s="22" t="b">
        <f t="shared" si="499"/>
        <v>1</v>
      </c>
      <c r="B2013" s="22" t="b">
        <f t="shared" si="500"/>
        <v>0</v>
      </c>
      <c r="C2013" s="22" t="b">
        <f t="shared" si="501"/>
        <v>0</v>
      </c>
      <c r="D2013" s="22" t="b">
        <f t="shared" si="502"/>
        <v>0</v>
      </c>
      <c r="E2013" s="22" t="b">
        <f t="shared" si="503"/>
        <v>0</v>
      </c>
      <c r="F2013" s="22" t="b">
        <f t="shared" si="498"/>
        <v>0</v>
      </c>
      <c r="G2013" s="22" t="b">
        <f t="shared" si="497"/>
        <v>0</v>
      </c>
      <c r="H2013" s="22" t="b">
        <f t="shared" si="504"/>
        <v>0</v>
      </c>
      <c r="I2013" s="22" t="b">
        <f t="shared" si="511"/>
        <v>0</v>
      </c>
      <c r="J2013" s="22" t="b">
        <f t="shared" si="505"/>
        <v>1</v>
      </c>
      <c r="K2013" s="3" t="str">
        <f>IF(AND(J2013,RIGHT(Y2013)="통"),Y2013,"")</f>
        <v>죽전34통</v>
      </c>
      <c r="L2013" s="3" t="str">
        <f t="shared" si="506"/>
        <v>34</v>
      </c>
      <c r="M2013" s="22">
        <f t="shared" si="507"/>
        <v>34</v>
      </c>
      <c r="N2013" s="64" t="str">
        <f t="shared" si="512"/>
        <v>죽전</v>
      </c>
      <c r="O2013" s="3" t="str">
        <f>IF(I2013,IF(I2014,CONCATENATE(Y2013,O2014),Y2013),"")</f>
        <v/>
      </c>
      <c r="P2013" s="19" t="str">
        <f>IF(G2013,O2013,IF(D2013,Y2013,""))</f>
        <v/>
      </c>
      <c r="Q2013" s="23">
        <f>_xlfn.XLOOKUP(R2013,summary!C1:C36,summary!B1:B36)</f>
        <v>43448</v>
      </c>
      <c r="R2013" s="24" t="str">
        <f t="shared" si="508"/>
        <v>죽전1동</v>
      </c>
      <c r="S2013" s="24" t="str">
        <f>IF(J2013,Y2013,S2012)</f>
        <v>죽전34통</v>
      </c>
      <c r="T2013" s="24" t="str">
        <f>IF(J2013,P2014,T2012)</f>
        <v>(죽전동)</v>
      </c>
      <c r="U2013" s="24" t="str">
        <f t="shared" si="509"/>
        <v>죽전</v>
      </c>
      <c r="V2013" s="25">
        <f>IF(J2013,M2013,V2012)</f>
        <v>34</v>
      </c>
      <c r="W2013" s="25">
        <f t="shared" si="510"/>
        <v>1</v>
      </c>
      <c r="X2013" s="21" t="s">
        <v>44</v>
      </c>
      <c r="Y2013" s="2" t="s">
        <v>2291</v>
      </c>
      <c r="Z2013" s="2" t="s">
        <v>79</v>
      </c>
      <c r="AA2013" s="2" t="s">
        <v>2292</v>
      </c>
      <c r="AB2013" s="5"/>
      <c r="AC2013" s="5"/>
      <c r="AD2013" s="5"/>
      <c r="AE2013" s="5"/>
      <c r="AF2013" s="5"/>
      <c r="AG2013" s="5"/>
    </row>
    <row r="2014" spans="1:33" ht="15.95" customHeight="1" x14ac:dyDescent="0.3">
      <c r="A2014" s="22" t="b">
        <f t="shared" si="499"/>
        <v>1</v>
      </c>
      <c r="B2014" s="22" t="b">
        <f t="shared" si="500"/>
        <v>1</v>
      </c>
      <c r="C2014" s="22" t="b">
        <f t="shared" si="501"/>
        <v>1</v>
      </c>
      <c r="D2014" s="22" t="b">
        <f t="shared" si="502"/>
        <v>1</v>
      </c>
      <c r="E2014" s="22" t="b">
        <f t="shared" si="503"/>
        <v>1</v>
      </c>
      <c r="F2014" s="22" t="b">
        <f t="shared" si="498"/>
        <v>0</v>
      </c>
      <c r="G2014" s="22" t="b">
        <f t="shared" ref="G2014:G2077" si="513">AND(B2014,F2014)</f>
        <v>0</v>
      </c>
      <c r="H2014" s="22" t="b">
        <f t="shared" si="504"/>
        <v>0</v>
      </c>
      <c r="I2014" s="22" t="b">
        <f t="shared" si="511"/>
        <v>0</v>
      </c>
      <c r="J2014" s="22" t="b">
        <f t="shared" si="505"/>
        <v>0</v>
      </c>
      <c r="K2014" s="3" t="str">
        <f>IF(AND(J2014,RIGHT(Y2014)="통"),Y2014,"")</f>
        <v/>
      </c>
      <c r="L2014" s="3" t="str">
        <f t="shared" si="506"/>
        <v/>
      </c>
      <c r="M2014" s="3" t="str">
        <f t="shared" si="507"/>
        <v/>
      </c>
      <c r="N2014" s="64" t="str">
        <f t="shared" si="512"/>
        <v/>
      </c>
      <c r="O2014" s="3" t="str">
        <f>IF(I2014,IF(I2015,CONCATENATE(Y2014,O2015),Y2014),"")</f>
        <v/>
      </c>
      <c r="P2014" s="19" t="str">
        <f>IF(G2014,O2014,IF(D2014,Y2014,""))</f>
        <v>(죽전동)</v>
      </c>
      <c r="Q2014" s="23">
        <f>_xlfn.XLOOKUP(R2014,summary!C1:C36,summary!B1:B36)</f>
        <v>43448</v>
      </c>
      <c r="R2014" s="24" t="str">
        <f t="shared" si="508"/>
        <v>죽전1동</v>
      </c>
      <c r="S2014" s="24" t="str">
        <f>IF(J2014,Y2014,S2013)</f>
        <v>죽전34통</v>
      </c>
      <c r="T2014" s="24" t="str">
        <f>IF(J2014,P2015,T2013)</f>
        <v>(죽전동)</v>
      </c>
      <c r="U2014" s="24" t="str">
        <f t="shared" si="509"/>
        <v>죽전</v>
      </c>
      <c r="V2014" s="25">
        <f>IF(J2014,M2014,V2013)</f>
        <v>34</v>
      </c>
      <c r="W2014" s="25">
        <f t="shared" si="510"/>
        <v>2</v>
      </c>
      <c r="X2014" s="26"/>
      <c r="Y2014" s="2" t="s">
        <v>1992</v>
      </c>
      <c r="Z2014" s="2" t="s">
        <v>81</v>
      </c>
      <c r="AA2014" s="2" t="s">
        <v>2293</v>
      </c>
      <c r="AB2014" s="5"/>
      <c r="AC2014" s="5"/>
      <c r="AD2014" s="5"/>
      <c r="AE2014" s="5"/>
      <c r="AF2014" s="5"/>
      <c r="AG2014" s="5"/>
    </row>
    <row r="2015" spans="1:33" ht="15.95" customHeight="1" x14ac:dyDescent="0.3">
      <c r="A2015" s="22" t="b">
        <f t="shared" si="499"/>
        <v>0</v>
      </c>
      <c r="B2015" s="22" t="b">
        <f t="shared" si="500"/>
        <v>0</v>
      </c>
      <c r="C2015" s="22" t="b">
        <f t="shared" si="501"/>
        <v>0</v>
      </c>
      <c r="D2015" s="22" t="b">
        <f t="shared" si="502"/>
        <v>0</v>
      </c>
      <c r="E2015" s="22" t="b">
        <f t="shared" si="503"/>
        <v>0</v>
      </c>
      <c r="F2015" s="22" t="b">
        <f t="shared" si="498"/>
        <v>0</v>
      </c>
      <c r="G2015" s="22" t="b">
        <f t="shared" si="513"/>
        <v>0</v>
      </c>
      <c r="H2015" s="22" t="b">
        <f t="shared" si="504"/>
        <v>0</v>
      </c>
      <c r="I2015" s="22" t="b">
        <f t="shared" si="511"/>
        <v>0</v>
      </c>
      <c r="J2015" s="22" t="b">
        <f t="shared" si="505"/>
        <v>0</v>
      </c>
      <c r="K2015" s="3" t="str">
        <f>IF(AND(J2015,RIGHT(Y2015)="통"),Y2015,"")</f>
        <v/>
      </c>
      <c r="L2015" s="3" t="str">
        <f t="shared" si="506"/>
        <v/>
      </c>
      <c r="M2015" s="3" t="str">
        <f t="shared" si="507"/>
        <v/>
      </c>
      <c r="N2015" s="64" t="str">
        <f t="shared" si="512"/>
        <v/>
      </c>
      <c r="O2015" s="3" t="str">
        <f>IF(I2015,IF(I2016,CONCATENATE(Y2015,O2016),Y2015),"")</f>
        <v/>
      </c>
      <c r="P2015" s="19" t="str">
        <f>IF(G2015,O2015,IF(D2015,Y2015,""))</f>
        <v/>
      </c>
      <c r="Q2015" s="23">
        <f>_xlfn.XLOOKUP(R2015,summary!C1:C36,summary!B1:B36)</f>
        <v>43448</v>
      </c>
      <c r="R2015" s="24" t="str">
        <f t="shared" si="508"/>
        <v>죽전1동</v>
      </c>
      <c r="S2015" s="24" t="str">
        <f>IF(J2015,Y2015,S2014)</f>
        <v>죽전34통</v>
      </c>
      <c r="T2015" s="24" t="str">
        <f>IF(J2015,P2016,T2014)</f>
        <v>(죽전동)</v>
      </c>
      <c r="U2015" s="24" t="str">
        <f t="shared" si="509"/>
        <v>죽전</v>
      </c>
      <c r="V2015" s="25">
        <f>IF(J2015,M2015,V2014)</f>
        <v>34</v>
      </c>
      <c r="W2015" s="25">
        <f t="shared" si="510"/>
        <v>3</v>
      </c>
      <c r="X2015" s="26"/>
      <c r="Y2015" s="7"/>
      <c r="Z2015" s="2" t="s">
        <v>83</v>
      </c>
      <c r="AA2015" s="2" t="s">
        <v>2294</v>
      </c>
      <c r="AB2015" s="5"/>
      <c r="AC2015" s="5"/>
      <c r="AD2015" s="5"/>
      <c r="AE2015" s="5"/>
      <c r="AF2015" s="5"/>
      <c r="AG2015" s="5"/>
    </row>
    <row r="2016" spans="1:33" ht="15.95" customHeight="1" x14ac:dyDescent="0.3">
      <c r="A2016" s="22" t="b">
        <f t="shared" si="499"/>
        <v>0</v>
      </c>
      <c r="B2016" s="22" t="b">
        <f t="shared" si="500"/>
        <v>0</v>
      </c>
      <c r="C2016" s="22" t="b">
        <f t="shared" si="501"/>
        <v>0</v>
      </c>
      <c r="D2016" s="22" t="b">
        <f t="shared" si="502"/>
        <v>0</v>
      </c>
      <c r="E2016" s="22" t="b">
        <f t="shared" si="503"/>
        <v>0</v>
      </c>
      <c r="F2016" s="22" t="b">
        <f t="shared" si="498"/>
        <v>0</v>
      </c>
      <c r="G2016" s="22" t="b">
        <f t="shared" si="513"/>
        <v>0</v>
      </c>
      <c r="H2016" s="22" t="b">
        <f t="shared" si="504"/>
        <v>0</v>
      </c>
      <c r="I2016" s="22" t="b">
        <f t="shared" si="511"/>
        <v>0</v>
      </c>
      <c r="J2016" s="22" t="b">
        <f t="shared" si="505"/>
        <v>0</v>
      </c>
      <c r="K2016" s="3" t="str">
        <f>IF(AND(J2016,RIGHT(Y2016)="통"),Y2016,"")</f>
        <v/>
      </c>
      <c r="L2016" s="3" t="str">
        <f t="shared" si="506"/>
        <v/>
      </c>
      <c r="M2016" s="3" t="str">
        <f t="shared" si="507"/>
        <v/>
      </c>
      <c r="N2016" s="64" t="str">
        <f t="shared" si="512"/>
        <v/>
      </c>
      <c r="O2016" s="3" t="str">
        <f>IF(I2016,IF(I2017,CONCATENATE(Y2016,O2017),Y2016),"")</f>
        <v/>
      </c>
      <c r="P2016" s="19" t="str">
        <f>IF(G2016,O2016,IF(D2016,Y2016,""))</f>
        <v/>
      </c>
      <c r="Q2016" s="23">
        <f>_xlfn.XLOOKUP(R2016,summary!C1:C36,summary!B1:B36)</f>
        <v>43448</v>
      </c>
      <c r="R2016" s="24" t="str">
        <f t="shared" si="508"/>
        <v>죽전1동</v>
      </c>
      <c r="S2016" s="24" t="str">
        <f>IF(J2016,Y2016,S2015)</f>
        <v>죽전34통</v>
      </c>
      <c r="T2016" s="24" t="str">
        <f>IF(J2016,P2017,T2015)</f>
        <v>(죽전동)</v>
      </c>
      <c r="U2016" s="24" t="str">
        <f t="shared" si="509"/>
        <v>죽전</v>
      </c>
      <c r="V2016" s="25">
        <f>IF(J2016,M2016,V2015)</f>
        <v>34</v>
      </c>
      <c r="W2016" s="25">
        <f t="shared" si="510"/>
        <v>4</v>
      </c>
      <c r="X2016" s="26"/>
      <c r="Y2016" s="7"/>
      <c r="Z2016" s="2" t="s">
        <v>90</v>
      </c>
      <c r="AA2016" s="2" t="s">
        <v>2295</v>
      </c>
      <c r="AB2016" s="5"/>
      <c r="AC2016" s="5"/>
      <c r="AD2016" s="5"/>
      <c r="AE2016" s="5"/>
      <c r="AF2016" s="5"/>
      <c r="AG2016" s="5"/>
    </row>
    <row r="2017" spans="1:33" ht="15.95" customHeight="1" x14ac:dyDescent="0.3">
      <c r="A2017" s="22" t="b">
        <f t="shared" si="499"/>
        <v>0</v>
      </c>
      <c r="B2017" s="22" t="b">
        <f t="shared" si="500"/>
        <v>0</v>
      </c>
      <c r="C2017" s="22" t="b">
        <f t="shared" si="501"/>
        <v>0</v>
      </c>
      <c r="D2017" s="22" t="b">
        <f t="shared" si="502"/>
        <v>0</v>
      </c>
      <c r="E2017" s="22" t="b">
        <f t="shared" si="503"/>
        <v>0</v>
      </c>
      <c r="F2017" s="22" t="b">
        <f t="shared" si="498"/>
        <v>0</v>
      </c>
      <c r="G2017" s="22" t="b">
        <f t="shared" si="513"/>
        <v>0</v>
      </c>
      <c r="H2017" s="22" t="b">
        <f t="shared" si="504"/>
        <v>0</v>
      </c>
      <c r="I2017" s="22" t="b">
        <f t="shared" si="511"/>
        <v>0</v>
      </c>
      <c r="J2017" s="22" t="b">
        <f t="shared" si="505"/>
        <v>0</v>
      </c>
      <c r="K2017" s="3" t="str">
        <f>IF(AND(J2017,RIGHT(Y2017)="통"),Y2017,"")</f>
        <v/>
      </c>
      <c r="L2017" s="3" t="str">
        <f t="shared" si="506"/>
        <v/>
      </c>
      <c r="M2017" s="3" t="str">
        <f t="shared" si="507"/>
        <v/>
      </c>
      <c r="N2017" s="64" t="str">
        <f t="shared" si="512"/>
        <v/>
      </c>
      <c r="O2017" s="3" t="str">
        <f>IF(I2017,IF(I2018,CONCATENATE(Y2017,O2018),Y2017),"")</f>
        <v/>
      </c>
      <c r="P2017" s="19" t="str">
        <f>IF(G2017,O2017,IF(D2017,Y2017,""))</f>
        <v/>
      </c>
      <c r="Q2017" s="23">
        <f>_xlfn.XLOOKUP(R2017,summary!C1:C36,summary!B1:B36)</f>
        <v>43448</v>
      </c>
      <c r="R2017" s="24" t="str">
        <f t="shared" si="508"/>
        <v>죽전1동</v>
      </c>
      <c r="S2017" s="24" t="str">
        <f>IF(J2017,Y2017,S2016)</f>
        <v>죽전34통</v>
      </c>
      <c r="T2017" s="24" t="str">
        <f>IF(J2017,P2018,T2016)</f>
        <v>(죽전동)</v>
      </c>
      <c r="U2017" s="24" t="str">
        <f t="shared" si="509"/>
        <v>죽전</v>
      </c>
      <c r="V2017" s="25">
        <f>IF(J2017,M2017,V2016)</f>
        <v>34</v>
      </c>
      <c r="W2017" s="25">
        <f t="shared" si="510"/>
        <v>5</v>
      </c>
      <c r="X2017" s="26"/>
      <c r="Y2017" s="7"/>
      <c r="Z2017" s="2" t="s">
        <v>106</v>
      </c>
      <c r="AA2017" s="2" t="s">
        <v>2296</v>
      </c>
      <c r="AB2017" s="5"/>
      <c r="AC2017" s="5"/>
      <c r="AD2017" s="5"/>
      <c r="AE2017" s="5"/>
      <c r="AF2017" s="5"/>
      <c r="AG2017" s="5"/>
    </row>
    <row r="2018" spans="1:33" ht="15.95" customHeight="1" x14ac:dyDescent="0.3">
      <c r="A2018" s="22" t="b">
        <f t="shared" si="499"/>
        <v>0</v>
      </c>
      <c r="B2018" s="22" t="b">
        <f t="shared" si="500"/>
        <v>0</v>
      </c>
      <c r="C2018" s="22" t="b">
        <f t="shared" si="501"/>
        <v>0</v>
      </c>
      <c r="D2018" s="22" t="b">
        <f t="shared" si="502"/>
        <v>0</v>
      </c>
      <c r="E2018" s="22" t="b">
        <f t="shared" si="503"/>
        <v>0</v>
      </c>
      <c r="F2018" s="22" t="b">
        <f t="shared" si="498"/>
        <v>0</v>
      </c>
      <c r="G2018" s="22" t="b">
        <f t="shared" si="513"/>
        <v>0</v>
      </c>
      <c r="H2018" s="22" t="b">
        <f t="shared" si="504"/>
        <v>0</v>
      </c>
      <c r="I2018" s="22" t="b">
        <f t="shared" si="511"/>
        <v>0</v>
      </c>
      <c r="J2018" s="22" t="b">
        <f t="shared" si="505"/>
        <v>0</v>
      </c>
      <c r="K2018" s="3" t="str">
        <f>IF(AND(J2018,RIGHT(Y2018)="통"),Y2018,"")</f>
        <v/>
      </c>
      <c r="L2018" s="3" t="str">
        <f t="shared" si="506"/>
        <v/>
      </c>
      <c r="M2018" s="3" t="str">
        <f t="shared" si="507"/>
        <v/>
      </c>
      <c r="N2018" s="64" t="str">
        <f t="shared" si="512"/>
        <v/>
      </c>
      <c r="O2018" s="3" t="str">
        <f>IF(I2018,IF(I2019,CONCATENATE(Y2018,O2019),Y2018),"")</f>
        <v/>
      </c>
      <c r="P2018" s="19" t="str">
        <f>IF(G2018,O2018,IF(D2018,Y2018,""))</f>
        <v/>
      </c>
      <c r="Q2018" s="23">
        <f>_xlfn.XLOOKUP(R2018,summary!C1:C36,summary!B1:B36)</f>
        <v>43448</v>
      </c>
      <c r="R2018" s="24" t="str">
        <f t="shared" si="508"/>
        <v>죽전1동</v>
      </c>
      <c r="S2018" s="24" t="str">
        <f>IF(J2018,Y2018,S2017)</f>
        <v>죽전34통</v>
      </c>
      <c r="T2018" s="24" t="str">
        <f>IF(J2018,P2019,T2017)</f>
        <v>(죽전동)</v>
      </c>
      <c r="U2018" s="24" t="str">
        <f t="shared" si="509"/>
        <v>죽전</v>
      </c>
      <c r="V2018" s="25">
        <f>IF(J2018,M2018,V2017)</f>
        <v>34</v>
      </c>
      <c r="W2018" s="25">
        <f t="shared" si="510"/>
        <v>6</v>
      </c>
      <c r="X2018" s="26"/>
      <c r="Y2018" s="7"/>
      <c r="Z2018" s="2" t="s">
        <v>108</v>
      </c>
      <c r="AA2018" s="2" t="s">
        <v>2297</v>
      </c>
      <c r="AB2018" s="5"/>
      <c r="AC2018" s="5"/>
      <c r="AD2018" s="5"/>
      <c r="AE2018" s="5"/>
      <c r="AF2018" s="5"/>
      <c r="AG2018" s="5"/>
    </row>
    <row r="2019" spans="1:33" ht="15.95" customHeight="1" x14ac:dyDescent="0.3">
      <c r="A2019" s="22" t="b">
        <f t="shared" si="499"/>
        <v>0</v>
      </c>
      <c r="B2019" s="22" t="b">
        <f t="shared" si="500"/>
        <v>0</v>
      </c>
      <c r="C2019" s="22" t="b">
        <f t="shared" si="501"/>
        <v>0</v>
      </c>
      <c r="D2019" s="22" t="b">
        <f t="shared" si="502"/>
        <v>0</v>
      </c>
      <c r="E2019" s="22" t="b">
        <f t="shared" si="503"/>
        <v>0</v>
      </c>
      <c r="F2019" s="22" t="b">
        <f t="shared" si="498"/>
        <v>0</v>
      </c>
      <c r="G2019" s="22" t="b">
        <f t="shared" si="513"/>
        <v>0</v>
      </c>
      <c r="H2019" s="22" t="b">
        <f t="shared" si="504"/>
        <v>0</v>
      </c>
      <c r="I2019" s="22" t="b">
        <f t="shared" si="511"/>
        <v>0</v>
      </c>
      <c r="J2019" s="22" t="b">
        <f t="shared" si="505"/>
        <v>0</v>
      </c>
      <c r="K2019" s="3" t="str">
        <f>IF(AND(J2019,RIGHT(Y2019)="통"),Y2019,"")</f>
        <v/>
      </c>
      <c r="L2019" s="3" t="str">
        <f t="shared" si="506"/>
        <v/>
      </c>
      <c r="M2019" s="3" t="str">
        <f t="shared" si="507"/>
        <v/>
      </c>
      <c r="N2019" s="64" t="str">
        <f t="shared" si="512"/>
        <v/>
      </c>
      <c r="O2019" s="3" t="str">
        <f>IF(I2019,IF(I2020,CONCATENATE(Y2019,O2020),Y2019),"")</f>
        <v/>
      </c>
      <c r="P2019" s="19" t="str">
        <f>IF(G2019,O2019,IF(D2019,Y2019,""))</f>
        <v/>
      </c>
      <c r="Q2019" s="23">
        <f>_xlfn.XLOOKUP(R2019,summary!C1:C36,summary!B1:B36)</f>
        <v>43448</v>
      </c>
      <c r="R2019" s="24" t="str">
        <f t="shared" si="508"/>
        <v>죽전1동</v>
      </c>
      <c r="S2019" s="24" t="str">
        <f>IF(J2019,Y2019,S2018)</f>
        <v>죽전34통</v>
      </c>
      <c r="T2019" s="24" t="str">
        <f>IF(J2019,P2020,T2018)</f>
        <v>(죽전동)</v>
      </c>
      <c r="U2019" s="24" t="str">
        <f t="shared" si="509"/>
        <v>죽전</v>
      </c>
      <c r="V2019" s="25">
        <f>IF(J2019,M2019,V2018)</f>
        <v>34</v>
      </c>
      <c r="W2019" s="25">
        <f t="shared" si="510"/>
        <v>7</v>
      </c>
      <c r="X2019" s="26"/>
      <c r="Y2019" s="7"/>
      <c r="Z2019" s="2" t="s">
        <v>110</v>
      </c>
      <c r="AA2019" s="2" t="s">
        <v>2298</v>
      </c>
      <c r="AB2019" s="5"/>
      <c r="AC2019" s="5"/>
      <c r="AD2019" s="5"/>
      <c r="AE2019" s="5"/>
      <c r="AF2019" s="5"/>
      <c r="AG2019" s="5"/>
    </row>
    <row r="2020" spans="1:33" ht="15.95" customHeight="1" x14ac:dyDescent="0.3">
      <c r="A2020" s="22" t="b">
        <f t="shared" si="499"/>
        <v>0</v>
      </c>
      <c r="B2020" s="22" t="b">
        <f t="shared" si="500"/>
        <v>0</v>
      </c>
      <c r="C2020" s="22" t="b">
        <f t="shared" si="501"/>
        <v>0</v>
      </c>
      <c r="D2020" s="22" t="b">
        <f t="shared" si="502"/>
        <v>0</v>
      </c>
      <c r="E2020" s="22" t="b">
        <f t="shared" si="503"/>
        <v>0</v>
      </c>
      <c r="F2020" s="22" t="b">
        <f t="shared" si="498"/>
        <v>0</v>
      </c>
      <c r="G2020" s="22" t="b">
        <f t="shared" si="513"/>
        <v>0</v>
      </c>
      <c r="H2020" s="22" t="b">
        <f t="shared" si="504"/>
        <v>0</v>
      </c>
      <c r="I2020" s="22" t="b">
        <f t="shared" si="511"/>
        <v>0</v>
      </c>
      <c r="J2020" s="22" t="b">
        <f t="shared" si="505"/>
        <v>0</v>
      </c>
      <c r="K2020" s="3" t="str">
        <f>IF(AND(J2020,RIGHT(Y2020)="통"),Y2020,"")</f>
        <v/>
      </c>
      <c r="L2020" s="3" t="str">
        <f t="shared" si="506"/>
        <v/>
      </c>
      <c r="M2020" s="3" t="str">
        <f t="shared" si="507"/>
        <v/>
      </c>
      <c r="N2020" s="64" t="str">
        <f t="shared" si="512"/>
        <v/>
      </c>
      <c r="O2020" s="3" t="str">
        <f>IF(I2020,IF(I2021,CONCATENATE(Y2020,O2021),Y2020),"")</f>
        <v/>
      </c>
      <c r="P2020" s="19" t="str">
        <f>IF(G2020,O2020,IF(D2020,Y2020,""))</f>
        <v/>
      </c>
      <c r="Q2020" s="23">
        <f>_xlfn.XLOOKUP(R2020,summary!C1:C36,summary!B1:B36)</f>
        <v>43448</v>
      </c>
      <c r="R2020" s="24" t="str">
        <f t="shared" si="508"/>
        <v>죽전1동</v>
      </c>
      <c r="S2020" s="24" t="str">
        <f>IF(J2020,Y2020,S2019)</f>
        <v>죽전34통</v>
      </c>
      <c r="T2020" s="24" t="str">
        <f>IF(J2020,P2021,T2019)</f>
        <v>(죽전동)</v>
      </c>
      <c r="U2020" s="24" t="str">
        <f t="shared" si="509"/>
        <v>죽전</v>
      </c>
      <c r="V2020" s="25">
        <f>IF(J2020,M2020,V2019)</f>
        <v>34</v>
      </c>
      <c r="W2020" s="25">
        <f t="shared" si="510"/>
        <v>8</v>
      </c>
      <c r="X2020" s="26"/>
      <c r="Y2020" s="7"/>
      <c r="Z2020" s="2" t="s">
        <v>112</v>
      </c>
      <c r="AA2020" s="2" t="s">
        <v>2299</v>
      </c>
      <c r="AB2020" s="5"/>
      <c r="AC2020" s="5"/>
      <c r="AD2020" s="5"/>
      <c r="AE2020" s="5"/>
      <c r="AF2020" s="5"/>
      <c r="AG2020" s="5"/>
    </row>
    <row r="2021" spans="1:33" ht="15.95" customHeight="1" x14ac:dyDescent="0.3">
      <c r="A2021" s="22" t="b">
        <f t="shared" si="499"/>
        <v>0</v>
      </c>
      <c r="B2021" s="22" t="b">
        <f t="shared" si="500"/>
        <v>0</v>
      </c>
      <c r="C2021" s="22" t="b">
        <f t="shared" si="501"/>
        <v>0</v>
      </c>
      <c r="D2021" s="22" t="b">
        <f t="shared" si="502"/>
        <v>0</v>
      </c>
      <c r="E2021" s="22" t="b">
        <f t="shared" si="503"/>
        <v>0</v>
      </c>
      <c r="F2021" s="22" t="b">
        <f t="shared" si="498"/>
        <v>0</v>
      </c>
      <c r="G2021" s="22" t="b">
        <f t="shared" si="513"/>
        <v>0</v>
      </c>
      <c r="H2021" s="22" t="b">
        <f t="shared" si="504"/>
        <v>0</v>
      </c>
      <c r="I2021" s="22" t="b">
        <f t="shared" si="511"/>
        <v>0</v>
      </c>
      <c r="J2021" s="22" t="b">
        <f t="shared" si="505"/>
        <v>0</v>
      </c>
      <c r="K2021" s="3" t="str">
        <f>IF(AND(J2021,RIGHT(Y2021)="통"),Y2021,"")</f>
        <v/>
      </c>
      <c r="L2021" s="3" t="str">
        <f t="shared" si="506"/>
        <v/>
      </c>
      <c r="M2021" s="3" t="str">
        <f t="shared" si="507"/>
        <v/>
      </c>
      <c r="N2021" s="64" t="str">
        <f t="shared" si="512"/>
        <v/>
      </c>
      <c r="O2021" s="3" t="str">
        <f>IF(I2021,IF(I2022,CONCATENATE(Y2021,O2022),Y2021),"")</f>
        <v/>
      </c>
      <c r="P2021" s="19" t="str">
        <f>IF(G2021,O2021,IF(D2021,Y2021,""))</f>
        <v/>
      </c>
      <c r="Q2021" s="23">
        <f>_xlfn.XLOOKUP(R2021,summary!C1:C36,summary!B1:B36)</f>
        <v>43448</v>
      </c>
      <c r="R2021" s="24" t="str">
        <f t="shared" si="508"/>
        <v>죽전1동</v>
      </c>
      <c r="S2021" s="24" t="str">
        <f>IF(J2021,Y2021,S2020)</f>
        <v>죽전34통</v>
      </c>
      <c r="T2021" s="24" t="str">
        <f>IF(J2021,P2022,T2020)</f>
        <v>(죽전동)</v>
      </c>
      <c r="U2021" s="24" t="str">
        <f t="shared" si="509"/>
        <v>죽전</v>
      </c>
      <c r="V2021" s="25">
        <f>IF(J2021,M2021,V2020)</f>
        <v>34</v>
      </c>
      <c r="W2021" s="25">
        <f t="shared" si="510"/>
        <v>9</v>
      </c>
      <c r="X2021" s="26"/>
      <c r="Y2021" s="7"/>
      <c r="Z2021" s="2" t="s">
        <v>114</v>
      </c>
      <c r="AA2021" s="2" t="s">
        <v>2300</v>
      </c>
      <c r="AB2021" s="5"/>
      <c r="AC2021" s="5"/>
      <c r="AD2021" s="5"/>
      <c r="AE2021" s="5"/>
      <c r="AF2021" s="5"/>
      <c r="AG2021" s="5"/>
    </row>
    <row r="2022" spans="1:33" ht="15.95" customHeight="1" x14ac:dyDescent="0.3">
      <c r="A2022" s="22" t="b">
        <f t="shared" si="499"/>
        <v>0</v>
      </c>
      <c r="B2022" s="22" t="b">
        <f t="shared" si="500"/>
        <v>0</v>
      </c>
      <c r="C2022" s="22" t="b">
        <f t="shared" si="501"/>
        <v>0</v>
      </c>
      <c r="D2022" s="22" t="b">
        <f t="shared" si="502"/>
        <v>0</v>
      </c>
      <c r="E2022" s="22" t="b">
        <f t="shared" si="503"/>
        <v>0</v>
      </c>
      <c r="F2022" s="22" t="b">
        <f t="shared" si="498"/>
        <v>0</v>
      </c>
      <c r="G2022" s="22" t="b">
        <f t="shared" si="513"/>
        <v>0</v>
      </c>
      <c r="H2022" s="22" t="b">
        <f t="shared" si="504"/>
        <v>0</v>
      </c>
      <c r="I2022" s="22" t="b">
        <f t="shared" si="511"/>
        <v>0</v>
      </c>
      <c r="J2022" s="22" t="b">
        <f t="shared" si="505"/>
        <v>0</v>
      </c>
      <c r="K2022" s="3" t="str">
        <f>IF(AND(J2022,RIGHT(Y2022)="통"),Y2022,"")</f>
        <v/>
      </c>
      <c r="L2022" s="3" t="str">
        <f t="shared" si="506"/>
        <v/>
      </c>
      <c r="M2022" s="3" t="str">
        <f t="shared" si="507"/>
        <v/>
      </c>
      <c r="N2022" s="64" t="str">
        <f t="shared" si="512"/>
        <v/>
      </c>
      <c r="O2022" s="3" t="str">
        <f>IF(I2022,IF(I2023,CONCATENATE(Y2022,O2023),Y2022),"")</f>
        <v/>
      </c>
      <c r="P2022" s="19" t="str">
        <f>IF(G2022,O2022,IF(D2022,Y2022,""))</f>
        <v/>
      </c>
      <c r="Q2022" s="23">
        <f>_xlfn.XLOOKUP(R2022,summary!C1:C36,summary!B1:B36)</f>
        <v>43448</v>
      </c>
      <c r="R2022" s="24" t="str">
        <f t="shared" si="508"/>
        <v>죽전1동</v>
      </c>
      <c r="S2022" s="24" t="str">
        <f>IF(J2022,Y2022,S2021)</f>
        <v>죽전34통</v>
      </c>
      <c r="T2022" s="24" t="str">
        <f>IF(J2022,P2023,T2021)</f>
        <v>(죽전동)</v>
      </c>
      <c r="U2022" s="24" t="str">
        <f t="shared" si="509"/>
        <v>죽전</v>
      </c>
      <c r="V2022" s="25">
        <f>IF(J2022,M2022,V2021)</f>
        <v>34</v>
      </c>
      <c r="W2022" s="25">
        <f t="shared" si="510"/>
        <v>10</v>
      </c>
      <c r="X2022" s="26"/>
      <c r="Y2022" s="7"/>
      <c r="Z2022" s="2" t="s">
        <v>116</v>
      </c>
      <c r="AA2022" s="2" t="s">
        <v>2301</v>
      </c>
      <c r="AB2022" s="5"/>
      <c r="AC2022" s="5"/>
      <c r="AD2022" s="5"/>
      <c r="AE2022" s="5"/>
      <c r="AF2022" s="5"/>
      <c r="AG2022" s="5"/>
    </row>
    <row r="2023" spans="1:33" ht="15.95" customHeight="1" x14ac:dyDescent="0.3">
      <c r="A2023" s="22" t="b">
        <f t="shared" si="499"/>
        <v>1</v>
      </c>
      <c r="B2023" s="22" t="b">
        <f t="shared" si="500"/>
        <v>0</v>
      </c>
      <c r="C2023" s="22" t="b">
        <f t="shared" si="501"/>
        <v>0</v>
      </c>
      <c r="D2023" s="22" t="b">
        <f t="shared" si="502"/>
        <v>0</v>
      </c>
      <c r="E2023" s="22" t="b">
        <f t="shared" si="503"/>
        <v>0</v>
      </c>
      <c r="F2023" s="22" t="b">
        <f t="shared" si="498"/>
        <v>0</v>
      </c>
      <c r="G2023" s="22" t="b">
        <f t="shared" si="513"/>
        <v>0</v>
      </c>
      <c r="H2023" s="22" t="b">
        <f t="shared" si="504"/>
        <v>0</v>
      </c>
      <c r="I2023" s="22" t="b">
        <f t="shared" si="511"/>
        <v>0</v>
      </c>
      <c r="J2023" s="22" t="b">
        <f t="shared" si="505"/>
        <v>1</v>
      </c>
      <c r="K2023" s="3" t="str">
        <f>IF(AND(J2023,RIGHT(Y2023)="통"),Y2023,"")</f>
        <v>죽전35통</v>
      </c>
      <c r="L2023" s="3" t="str">
        <f t="shared" si="506"/>
        <v>35</v>
      </c>
      <c r="M2023" s="22">
        <f t="shared" si="507"/>
        <v>35</v>
      </c>
      <c r="N2023" s="64" t="str">
        <f t="shared" si="512"/>
        <v>죽전</v>
      </c>
      <c r="O2023" s="3" t="str">
        <f>IF(I2023,IF(I2024,CONCATENATE(Y2023,O2024),Y2023),"")</f>
        <v/>
      </c>
      <c r="P2023" s="19" t="str">
        <f>IF(G2023,O2023,IF(D2023,Y2023,""))</f>
        <v/>
      </c>
      <c r="Q2023" s="23">
        <f>_xlfn.XLOOKUP(R2023,summary!C1:C36,summary!B1:B36)</f>
        <v>43448</v>
      </c>
      <c r="R2023" s="24" t="str">
        <f t="shared" si="508"/>
        <v>죽전1동</v>
      </c>
      <c r="S2023" s="24" t="str">
        <f>IF(J2023,Y2023,S2022)</f>
        <v>죽전35통</v>
      </c>
      <c r="T2023" s="24" t="str">
        <f>IF(J2023,P2024,T2022)</f>
        <v>(죽전동)</v>
      </c>
      <c r="U2023" s="24" t="str">
        <f t="shared" si="509"/>
        <v>죽전</v>
      </c>
      <c r="V2023" s="25">
        <f>IF(J2023,M2023,V2022)</f>
        <v>35</v>
      </c>
      <c r="W2023" s="25">
        <f t="shared" si="510"/>
        <v>1</v>
      </c>
      <c r="X2023" s="26"/>
      <c r="Y2023" s="2" t="s">
        <v>2302</v>
      </c>
      <c r="Z2023" s="2" t="s">
        <v>79</v>
      </c>
      <c r="AA2023" s="2" t="s">
        <v>2303</v>
      </c>
      <c r="AB2023" s="5"/>
      <c r="AC2023" s="5"/>
      <c r="AD2023" s="5"/>
      <c r="AE2023" s="5"/>
      <c r="AF2023" s="5"/>
      <c r="AG2023" s="5"/>
    </row>
    <row r="2024" spans="1:33" ht="15.95" customHeight="1" x14ac:dyDescent="0.3">
      <c r="A2024" s="22" t="b">
        <f t="shared" si="499"/>
        <v>1</v>
      </c>
      <c r="B2024" s="22" t="b">
        <f t="shared" si="500"/>
        <v>1</v>
      </c>
      <c r="C2024" s="22" t="b">
        <f t="shared" si="501"/>
        <v>1</v>
      </c>
      <c r="D2024" s="22" t="b">
        <f t="shared" si="502"/>
        <v>1</v>
      </c>
      <c r="E2024" s="22" t="b">
        <f t="shared" si="503"/>
        <v>1</v>
      </c>
      <c r="F2024" s="22" t="b">
        <f t="shared" si="498"/>
        <v>0</v>
      </c>
      <c r="G2024" s="22" t="b">
        <f t="shared" si="513"/>
        <v>0</v>
      </c>
      <c r="H2024" s="22" t="b">
        <f t="shared" si="504"/>
        <v>0</v>
      </c>
      <c r="I2024" s="22" t="b">
        <f t="shared" si="511"/>
        <v>0</v>
      </c>
      <c r="J2024" s="22" t="b">
        <f t="shared" si="505"/>
        <v>0</v>
      </c>
      <c r="K2024" s="3" t="str">
        <f>IF(AND(J2024,RIGHT(Y2024)="통"),Y2024,"")</f>
        <v/>
      </c>
      <c r="L2024" s="3" t="str">
        <f t="shared" si="506"/>
        <v/>
      </c>
      <c r="M2024" s="3" t="str">
        <f t="shared" si="507"/>
        <v/>
      </c>
      <c r="N2024" s="64" t="str">
        <f t="shared" si="512"/>
        <v/>
      </c>
      <c r="O2024" s="3" t="str">
        <f>IF(I2024,IF(I2025,CONCATENATE(Y2024,O2025),Y2024),"")</f>
        <v/>
      </c>
      <c r="P2024" s="19" t="str">
        <f>IF(G2024,O2024,IF(D2024,Y2024,""))</f>
        <v>(죽전동)</v>
      </c>
      <c r="Q2024" s="23">
        <f>_xlfn.XLOOKUP(R2024,summary!C1:C36,summary!B1:B36)</f>
        <v>43448</v>
      </c>
      <c r="R2024" s="24" t="str">
        <f t="shared" si="508"/>
        <v>죽전1동</v>
      </c>
      <c r="S2024" s="24" t="str">
        <f>IF(J2024,Y2024,S2023)</f>
        <v>죽전35통</v>
      </c>
      <c r="T2024" s="24" t="str">
        <f>IF(J2024,P2025,T2023)</f>
        <v>(죽전동)</v>
      </c>
      <c r="U2024" s="24" t="str">
        <f t="shared" si="509"/>
        <v>죽전</v>
      </c>
      <c r="V2024" s="25">
        <f>IF(J2024,M2024,V2023)</f>
        <v>35</v>
      </c>
      <c r="W2024" s="25">
        <f t="shared" si="510"/>
        <v>2</v>
      </c>
      <c r="X2024" s="26"/>
      <c r="Y2024" s="2" t="s">
        <v>1992</v>
      </c>
      <c r="Z2024" s="2" t="s">
        <v>81</v>
      </c>
      <c r="AA2024" s="2" t="s">
        <v>2304</v>
      </c>
      <c r="AB2024" s="5"/>
      <c r="AC2024" s="5"/>
      <c r="AD2024" s="5"/>
      <c r="AE2024" s="5"/>
      <c r="AF2024" s="5"/>
      <c r="AG2024" s="5"/>
    </row>
    <row r="2025" spans="1:33" ht="15.95" customHeight="1" x14ac:dyDescent="0.3">
      <c r="A2025" s="22" t="b">
        <f t="shared" si="499"/>
        <v>0</v>
      </c>
      <c r="B2025" s="22" t="b">
        <f t="shared" si="500"/>
        <v>0</v>
      </c>
      <c r="C2025" s="22" t="b">
        <f t="shared" si="501"/>
        <v>0</v>
      </c>
      <c r="D2025" s="22" t="b">
        <f t="shared" si="502"/>
        <v>0</v>
      </c>
      <c r="E2025" s="22" t="b">
        <f t="shared" si="503"/>
        <v>0</v>
      </c>
      <c r="F2025" s="22" t="b">
        <f t="shared" si="498"/>
        <v>0</v>
      </c>
      <c r="G2025" s="22" t="b">
        <f t="shared" si="513"/>
        <v>0</v>
      </c>
      <c r="H2025" s="22" t="b">
        <f t="shared" si="504"/>
        <v>0</v>
      </c>
      <c r="I2025" s="22" t="b">
        <f t="shared" si="511"/>
        <v>0</v>
      </c>
      <c r="J2025" s="22" t="b">
        <f t="shared" si="505"/>
        <v>0</v>
      </c>
      <c r="K2025" s="3" t="str">
        <f>IF(AND(J2025,RIGHT(Y2025)="통"),Y2025,"")</f>
        <v/>
      </c>
      <c r="L2025" s="3" t="str">
        <f t="shared" si="506"/>
        <v/>
      </c>
      <c r="M2025" s="3" t="str">
        <f t="shared" si="507"/>
        <v/>
      </c>
      <c r="N2025" s="64" t="str">
        <f t="shared" si="512"/>
        <v/>
      </c>
      <c r="O2025" s="3" t="str">
        <f>IF(I2025,IF(I2026,CONCATENATE(Y2025,O2026),Y2025),"")</f>
        <v/>
      </c>
      <c r="P2025" s="19" t="str">
        <f>IF(G2025,O2025,IF(D2025,Y2025,""))</f>
        <v/>
      </c>
      <c r="Q2025" s="23">
        <f>_xlfn.XLOOKUP(R2025,summary!C1:C36,summary!B1:B36)</f>
        <v>43448</v>
      </c>
      <c r="R2025" s="24" t="str">
        <f t="shared" si="508"/>
        <v>죽전1동</v>
      </c>
      <c r="S2025" s="24" t="str">
        <f>IF(J2025,Y2025,S2024)</f>
        <v>죽전35통</v>
      </c>
      <c r="T2025" s="24" t="str">
        <f>IF(J2025,P2026,T2024)</f>
        <v>(죽전동)</v>
      </c>
      <c r="U2025" s="24" t="str">
        <f t="shared" si="509"/>
        <v>죽전</v>
      </c>
      <c r="V2025" s="25">
        <f>IF(J2025,M2025,V2024)</f>
        <v>35</v>
      </c>
      <c r="W2025" s="25">
        <f t="shared" si="510"/>
        <v>3</v>
      </c>
      <c r="X2025" s="26"/>
      <c r="Y2025" s="7"/>
      <c r="Z2025" s="2" t="s">
        <v>83</v>
      </c>
      <c r="AA2025" s="2" t="s">
        <v>2305</v>
      </c>
      <c r="AB2025" s="5"/>
      <c r="AC2025" s="5"/>
      <c r="AD2025" s="5"/>
      <c r="AE2025" s="5"/>
      <c r="AF2025" s="5"/>
      <c r="AG2025" s="5"/>
    </row>
    <row r="2026" spans="1:33" ht="15.95" customHeight="1" x14ac:dyDescent="0.3">
      <c r="A2026" s="22" t="b">
        <f t="shared" si="499"/>
        <v>0</v>
      </c>
      <c r="B2026" s="22" t="b">
        <f t="shared" si="500"/>
        <v>0</v>
      </c>
      <c r="C2026" s="22" t="b">
        <f t="shared" si="501"/>
        <v>0</v>
      </c>
      <c r="D2026" s="22" t="b">
        <f t="shared" si="502"/>
        <v>0</v>
      </c>
      <c r="E2026" s="22" t="b">
        <f t="shared" si="503"/>
        <v>0</v>
      </c>
      <c r="F2026" s="22" t="b">
        <f t="shared" si="498"/>
        <v>0</v>
      </c>
      <c r="G2026" s="22" t="b">
        <f t="shared" si="513"/>
        <v>0</v>
      </c>
      <c r="H2026" s="22" t="b">
        <f t="shared" si="504"/>
        <v>0</v>
      </c>
      <c r="I2026" s="22" t="b">
        <f t="shared" si="511"/>
        <v>0</v>
      </c>
      <c r="J2026" s="22" t="b">
        <f t="shared" si="505"/>
        <v>0</v>
      </c>
      <c r="K2026" s="3" t="str">
        <f>IF(AND(J2026,RIGHT(Y2026)="통"),Y2026,"")</f>
        <v/>
      </c>
      <c r="L2026" s="3" t="str">
        <f t="shared" si="506"/>
        <v/>
      </c>
      <c r="M2026" s="3" t="str">
        <f t="shared" si="507"/>
        <v/>
      </c>
      <c r="N2026" s="64" t="str">
        <f t="shared" si="512"/>
        <v/>
      </c>
      <c r="O2026" s="3" t="str">
        <f>IF(I2026,IF(I2027,CONCATENATE(Y2026,O2027),Y2026),"")</f>
        <v/>
      </c>
      <c r="P2026" s="19" t="str">
        <f>IF(G2026,O2026,IF(D2026,Y2026,""))</f>
        <v/>
      </c>
      <c r="Q2026" s="23">
        <f>_xlfn.XLOOKUP(R2026,summary!C1:C36,summary!B1:B36)</f>
        <v>43448</v>
      </c>
      <c r="R2026" s="24" t="str">
        <f t="shared" si="508"/>
        <v>죽전1동</v>
      </c>
      <c r="S2026" s="24" t="str">
        <f>IF(J2026,Y2026,S2025)</f>
        <v>죽전35통</v>
      </c>
      <c r="T2026" s="24" t="str">
        <f>IF(J2026,P2027,T2025)</f>
        <v>(죽전동)</v>
      </c>
      <c r="U2026" s="24" t="str">
        <f t="shared" si="509"/>
        <v>죽전</v>
      </c>
      <c r="V2026" s="25">
        <f>IF(J2026,M2026,V2025)</f>
        <v>35</v>
      </c>
      <c r="W2026" s="25">
        <f t="shared" si="510"/>
        <v>4</v>
      </c>
      <c r="X2026" s="26"/>
      <c r="Y2026" s="7"/>
      <c r="Z2026" s="2" t="s">
        <v>90</v>
      </c>
      <c r="AA2026" s="2" t="s">
        <v>2306</v>
      </c>
      <c r="AB2026" s="5"/>
      <c r="AC2026" s="5"/>
      <c r="AD2026" s="5"/>
      <c r="AE2026" s="5"/>
      <c r="AF2026" s="5"/>
      <c r="AG2026" s="5"/>
    </row>
    <row r="2027" spans="1:33" ht="15.95" customHeight="1" x14ac:dyDescent="0.3">
      <c r="A2027" s="22" t="b">
        <f t="shared" si="499"/>
        <v>0</v>
      </c>
      <c r="B2027" s="22" t="b">
        <f t="shared" si="500"/>
        <v>0</v>
      </c>
      <c r="C2027" s="22" t="b">
        <f t="shared" si="501"/>
        <v>0</v>
      </c>
      <c r="D2027" s="22" t="b">
        <f t="shared" si="502"/>
        <v>0</v>
      </c>
      <c r="E2027" s="22" t="b">
        <f t="shared" si="503"/>
        <v>0</v>
      </c>
      <c r="F2027" s="22" t="b">
        <f t="shared" si="498"/>
        <v>0</v>
      </c>
      <c r="G2027" s="22" t="b">
        <f t="shared" si="513"/>
        <v>0</v>
      </c>
      <c r="H2027" s="22" t="b">
        <f t="shared" si="504"/>
        <v>0</v>
      </c>
      <c r="I2027" s="22" t="b">
        <f t="shared" si="511"/>
        <v>0</v>
      </c>
      <c r="J2027" s="22" t="b">
        <f t="shared" si="505"/>
        <v>0</v>
      </c>
      <c r="K2027" s="3" t="str">
        <f>IF(AND(J2027,RIGHT(Y2027)="통"),Y2027,"")</f>
        <v/>
      </c>
      <c r="L2027" s="3" t="str">
        <f t="shared" si="506"/>
        <v/>
      </c>
      <c r="M2027" s="3" t="str">
        <f t="shared" si="507"/>
        <v/>
      </c>
      <c r="N2027" s="64" t="str">
        <f t="shared" si="512"/>
        <v/>
      </c>
      <c r="O2027" s="3" t="str">
        <f>IF(I2027,IF(I2028,CONCATENATE(Y2027,O2028),Y2027),"")</f>
        <v/>
      </c>
      <c r="P2027" s="19" t="str">
        <f>IF(G2027,O2027,IF(D2027,Y2027,""))</f>
        <v/>
      </c>
      <c r="Q2027" s="23">
        <f>_xlfn.XLOOKUP(R2027,summary!C1:C36,summary!B1:B36)</f>
        <v>43448</v>
      </c>
      <c r="R2027" s="24" t="str">
        <f t="shared" si="508"/>
        <v>죽전1동</v>
      </c>
      <c r="S2027" s="24" t="str">
        <f>IF(J2027,Y2027,S2026)</f>
        <v>죽전35통</v>
      </c>
      <c r="T2027" s="24" t="str">
        <f>IF(J2027,P2028,T2026)</f>
        <v>(죽전동)</v>
      </c>
      <c r="U2027" s="24" t="str">
        <f t="shared" si="509"/>
        <v>죽전</v>
      </c>
      <c r="V2027" s="25">
        <f>IF(J2027,M2027,V2026)</f>
        <v>35</v>
      </c>
      <c r="W2027" s="25">
        <f t="shared" si="510"/>
        <v>5</v>
      </c>
      <c r="X2027" s="26"/>
      <c r="Y2027" s="7"/>
      <c r="Z2027" s="2" t="s">
        <v>106</v>
      </c>
      <c r="AA2027" s="2" t="s">
        <v>2307</v>
      </c>
      <c r="AB2027" s="5"/>
      <c r="AC2027" s="5"/>
      <c r="AD2027" s="5"/>
      <c r="AE2027" s="5"/>
      <c r="AF2027" s="5"/>
      <c r="AG2027" s="5"/>
    </row>
    <row r="2028" spans="1:33" ht="15.95" customHeight="1" x14ac:dyDescent="0.3">
      <c r="A2028" s="22" t="b">
        <f t="shared" si="499"/>
        <v>0</v>
      </c>
      <c r="B2028" s="22" t="b">
        <f t="shared" si="500"/>
        <v>0</v>
      </c>
      <c r="C2028" s="22" t="b">
        <f t="shared" si="501"/>
        <v>0</v>
      </c>
      <c r="D2028" s="22" t="b">
        <f t="shared" si="502"/>
        <v>0</v>
      </c>
      <c r="E2028" s="22" t="b">
        <f t="shared" si="503"/>
        <v>0</v>
      </c>
      <c r="F2028" s="22" t="b">
        <f t="shared" si="498"/>
        <v>0</v>
      </c>
      <c r="G2028" s="22" t="b">
        <f t="shared" si="513"/>
        <v>0</v>
      </c>
      <c r="H2028" s="22" t="b">
        <f t="shared" si="504"/>
        <v>0</v>
      </c>
      <c r="I2028" s="22" t="b">
        <f t="shared" si="511"/>
        <v>0</v>
      </c>
      <c r="J2028" s="22" t="b">
        <f t="shared" si="505"/>
        <v>0</v>
      </c>
      <c r="K2028" s="3" t="str">
        <f>IF(AND(J2028,RIGHT(Y2028)="통"),Y2028,"")</f>
        <v/>
      </c>
      <c r="L2028" s="3" t="str">
        <f t="shared" si="506"/>
        <v/>
      </c>
      <c r="M2028" s="3" t="str">
        <f t="shared" si="507"/>
        <v/>
      </c>
      <c r="N2028" s="64" t="str">
        <f t="shared" si="512"/>
        <v/>
      </c>
      <c r="O2028" s="3" t="str">
        <f>IF(I2028,IF(I2029,CONCATENATE(Y2028,O2029),Y2028),"")</f>
        <v/>
      </c>
      <c r="P2028" s="19" t="str">
        <f>IF(G2028,O2028,IF(D2028,Y2028,""))</f>
        <v/>
      </c>
      <c r="Q2028" s="23">
        <f>_xlfn.XLOOKUP(R2028,summary!C1:C36,summary!B1:B36)</f>
        <v>43448</v>
      </c>
      <c r="R2028" s="24" t="str">
        <f t="shared" si="508"/>
        <v>죽전1동</v>
      </c>
      <c r="S2028" s="24" t="str">
        <f>IF(J2028,Y2028,S2027)</f>
        <v>죽전35통</v>
      </c>
      <c r="T2028" s="24" t="str">
        <f>IF(J2028,P2029,T2027)</f>
        <v>(죽전동)</v>
      </c>
      <c r="U2028" s="24" t="str">
        <f t="shared" si="509"/>
        <v>죽전</v>
      </c>
      <c r="V2028" s="25">
        <f>IF(J2028,M2028,V2027)</f>
        <v>35</v>
      </c>
      <c r="W2028" s="25">
        <f t="shared" si="510"/>
        <v>6</v>
      </c>
      <c r="X2028" s="26"/>
      <c r="Y2028" s="7"/>
      <c r="Z2028" s="2" t="s">
        <v>108</v>
      </c>
      <c r="AA2028" s="2" t="s">
        <v>2308</v>
      </c>
      <c r="AB2028" s="5"/>
      <c r="AC2028" s="5"/>
      <c r="AD2028" s="5"/>
      <c r="AE2028" s="5"/>
      <c r="AF2028" s="5"/>
      <c r="AG2028" s="5"/>
    </row>
    <row r="2029" spans="1:33" ht="15.95" customHeight="1" x14ac:dyDescent="0.3">
      <c r="A2029" s="22" t="b">
        <f t="shared" si="499"/>
        <v>0</v>
      </c>
      <c r="B2029" s="22" t="b">
        <f t="shared" si="500"/>
        <v>0</v>
      </c>
      <c r="C2029" s="22" t="b">
        <f t="shared" si="501"/>
        <v>0</v>
      </c>
      <c r="D2029" s="22" t="b">
        <f t="shared" si="502"/>
        <v>0</v>
      </c>
      <c r="E2029" s="22" t="b">
        <f t="shared" si="503"/>
        <v>0</v>
      </c>
      <c r="F2029" s="22" t="b">
        <f t="shared" si="498"/>
        <v>0</v>
      </c>
      <c r="G2029" s="22" t="b">
        <f t="shared" si="513"/>
        <v>0</v>
      </c>
      <c r="H2029" s="22" t="b">
        <f t="shared" si="504"/>
        <v>0</v>
      </c>
      <c r="I2029" s="22" t="b">
        <f t="shared" si="511"/>
        <v>0</v>
      </c>
      <c r="J2029" s="22" t="b">
        <f t="shared" si="505"/>
        <v>0</v>
      </c>
      <c r="K2029" s="3" t="str">
        <f>IF(AND(J2029,RIGHT(Y2029)="통"),Y2029,"")</f>
        <v/>
      </c>
      <c r="L2029" s="3" t="str">
        <f t="shared" si="506"/>
        <v/>
      </c>
      <c r="M2029" s="3" t="str">
        <f t="shared" si="507"/>
        <v/>
      </c>
      <c r="N2029" s="64" t="str">
        <f t="shared" si="512"/>
        <v/>
      </c>
      <c r="O2029" s="3" t="str">
        <f>IF(I2029,IF(I2030,CONCATENATE(Y2029,O2030),Y2029),"")</f>
        <v/>
      </c>
      <c r="P2029" s="19" t="str">
        <f>IF(G2029,O2029,IF(D2029,Y2029,""))</f>
        <v/>
      </c>
      <c r="Q2029" s="23">
        <f>_xlfn.XLOOKUP(R2029,summary!C1:C36,summary!B1:B36)</f>
        <v>43448</v>
      </c>
      <c r="R2029" s="24" t="str">
        <f t="shared" si="508"/>
        <v>죽전1동</v>
      </c>
      <c r="S2029" s="24" t="str">
        <f>IF(J2029,Y2029,S2028)</f>
        <v>죽전35통</v>
      </c>
      <c r="T2029" s="24" t="str">
        <f>IF(J2029,P2030,T2028)</f>
        <v>(죽전동)</v>
      </c>
      <c r="U2029" s="24" t="str">
        <f t="shared" si="509"/>
        <v>죽전</v>
      </c>
      <c r="V2029" s="25">
        <f>IF(J2029,M2029,V2028)</f>
        <v>35</v>
      </c>
      <c r="W2029" s="25">
        <f t="shared" si="510"/>
        <v>7</v>
      </c>
      <c r="X2029" s="26"/>
      <c r="Y2029" s="7"/>
      <c r="Z2029" s="2" t="s">
        <v>110</v>
      </c>
      <c r="AA2029" s="2" t="s">
        <v>2309</v>
      </c>
      <c r="AB2029" s="5"/>
      <c r="AC2029" s="5"/>
      <c r="AD2029" s="5"/>
      <c r="AE2029" s="5"/>
      <c r="AF2029" s="5"/>
      <c r="AG2029" s="5"/>
    </row>
    <row r="2030" spans="1:33" ht="15.95" customHeight="1" x14ac:dyDescent="0.3">
      <c r="A2030" s="22" t="b">
        <f t="shared" si="499"/>
        <v>0</v>
      </c>
      <c r="B2030" s="22" t="b">
        <f t="shared" si="500"/>
        <v>0</v>
      </c>
      <c r="C2030" s="22" t="b">
        <f t="shared" si="501"/>
        <v>0</v>
      </c>
      <c r="D2030" s="22" t="b">
        <f t="shared" si="502"/>
        <v>0</v>
      </c>
      <c r="E2030" s="22" t="b">
        <f t="shared" si="503"/>
        <v>0</v>
      </c>
      <c r="F2030" s="22" t="b">
        <f t="shared" si="498"/>
        <v>0</v>
      </c>
      <c r="G2030" s="22" t="b">
        <f t="shared" si="513"/>
        <v>0</v>
      </c>
      <c r="H2030" s="22" t="b">
        <f t="shared" si="504"/>
        <v>0</v>
      </c>
      <c r="I2030" s="22" t="b">
        <f t="shared" si="511"/>
        <v>0</v>
      </c>
      <c r="J2030" s="22" t="b">
        <f t="shared" si="505"/>
        <v>0</v>
      </c>
      <c r="K2030" s="3" t="str">
        <f>IF(AND(J2030,RIGHT(Y2030)="통"),Y2030,"")</f>
        <v/>
      </c>
      <c r="L2030" s="3" t="str">
        <f t="shared" si="506"/>
        <v/>
      </c>
      <c r="M2030" s="3" t="str">
        <f t="shared" si="507"/>
        <v/>
      </c>
      <c r="N2030" s="64" t="str">
        <f t="shared" si="512"/>
        <v/>
      </c>
      <c r="O2030" s="3" t="str">
        <f>IF(I2030,IF(I2031,CONCATENATE(Y2030,O2031),Y2030),"")</f>
        <v/>
      </c>
      <c r="P2030" s="19" t="str">
        <f>IF(G2030,O2030,IF(D2030,Y2030,""))</f>
        <v/>
      </c>
      <c r="Q2030" s="23">
        <f>_xlfn.XLOOKUP(R2030,summary!C1:C36,summary!B1:B36)</f>
        <v>43448</v>
      </c>
      <c r="R2030" s="24" t="str">
        <f t="shared" si="508"/>
        <v>죽전1동</v>
      </c>
      <c r="S2030" s="24" t="str">
        <f>IF(J2030,Y2030,S2029)</f>
        <v>죽전35통</v>
      </c>
      <c r="T2030" s="24" t="str">
        <f>IF(J2030,P2031,T2029)</f>
        <v>(죽전동)</v>
      </c>
      <c r="U2030" s="24" t="str">
        <f t="shared" si="509"/>
        <v>죽전</v>
      </c>
      <c r="V2030" s="25">
        <f>IF(J2030,M2030,V2029)</f>
        <v>35</v>
      </c>
      <c r="W2030" s="25">
        <f t="shared" si="510"/>
        <v>8</v>
      </c>
      <c r="X2030" s="26"/>
      <c r="Y2030" s="7"/>
      <c r="Z2030" s="2" t="s">
        <v>112</v>
      </c>
      <c r="AA2030" s="2" t="s">
        <v>2310</v>
      </c>
      <c r="AB2030" s="5"/>
      <c r="AC2030" s="5"/>
      <c r="AD2030" s="5"/>
      <c r="AE2030" s="5"/>
      <c r="AF2030" s="5"/>
      <c r="AG2030" s="5"/>
    </row>
    <row r="2031" spans="1:33" ht="15.95" customHeight="1" x14ac:dyDescent="0.3">
      <c r="A2031" s="22" t="b">
        <f t="shared" si="499"/>
        <v>0</v>
      </c>
      <c r="B2031" s="22" t="b">
        <f t="shared" si="500"/>
        <v>0</v>
      </c>
      <c r="C2031" s="22" t="b">
        <f t="shared" si="501"/>
        <v>0</v>
      </c>
      <c r="D2031" s="22" t="b">
        <f t="shared" si="502"/>
        <v>0</v>
      </c>
      <c r="E2031" s="22" t="b">
        <f t="shared" si="503"/>
        <v>0</v>
      </c>
      <c r="F2031" s="22" t="b">
        <f t="shared" ref="F2031:F2094" si="514">_xlfn.XOR(B2031,C2031)</f>
        <v>0</v>
      </c>
      <c r="G2031" s="22" t="b">
        <f t="shared" si="513"/>
        <v>0</v>
      </c>
      <c r="H2031" s="22" t="b">
        <f t="shared" si="504"/>
        <v>0</v>
      </c>
      <c r="I2031" s="22" t="b">
        <f t="shared" si="511"/>
        <v>0</v>
      </c>
      <c r="J2031" s="22" t="b">
        <f t="shared" si="505"/>
        <v>0</v>
      </c>
      <c r="K2031" s="3" t="str">
        <f>IF(AND(J2031,RIGHT(Y2031)="통"),Y2031,"")</f>
        <v/>
      </c>
      <c r="L2031" s="3" t="str">
        <f t="shared" si="506"/>
        <v/>
      </c>
      <c r="M2031" s="3" t="str">
        <f t="shared" si="507"/>
        <v/>
      </c>
      <c r="N2031" s="64" t="str">
        <f t="shared" si="512"/>
        <v/>
      </c>
      <c r="O2031" s="3" t="str">
        <f>IF(I2031,IF(I2032,CONCATENATE(Y2031,O2032),Y2031),"")</f>
        <v/>
      </c>
      <c r="P2031" s="19" t="str">
        <f>IF(G2031,O2031,IF(D2031,Y2031,""))</f>
        <v/>
      </c>
      <c r="Q2031" s="23">
        <f>_xlfn.XLOOKUP(R2031,summary!C1:C36,summary!B1:B36)</f>
        <v>43448</v>
      </c>
      <c r="R2031" s="24" t="str">
        <f t="shared" si="508"/>
        <v>죽전1동</v>
      </c>
      <c r="S2031" s="24" t="str">
        <f>IF(J2031,Y2031,S2030)</f>
        <v>죽전35통</v>
      </c>
      <c r="T2031" s="24" t="str">
        <f>IF(J2031,P2032,T2030)</f>
        <v>(죽전동)</v>
      </c>
      <c r="U2031" s="24" t="str">
        <f t="shared" si="509"/>
        <v>죽전</v>
      </c>
      <c r="V2031" s="25">
        <f>IF(J2031,M2031,V2030)</f>
        <v>35</v>
      </c>
      <c r="W2031" s="25">
        <f t="shared" si="510"/>
        <v>9</v>
      </c>
      <c r="X2031" s="26"/>
      <c r="Y2031" s="7"/>
      <c r="Z2031" s="2" t="s">
        <v>114</v>
      </c>
      <c r="AA2031" s="2" t="s">
        <v>2311</v>
      </c>
      <c r="AB2031" s="5"/>
      <c r="AC2031" s="5"/>
      <c r="AD2031" s="5"/>
      <c r="AE2031" s="5"/>
      <c r="AF2031" s="5"/>
      <c r="AG2031" s="5"/>
    </row>
    <row r="2032" spans="1:33" ht="15.95" customHeight="1" x14ac:dyDescent="0.3">
      <c r="A2032" s="22" t="b">
        <f t="shared" si="499"/>
        <v>1</v>
      </c>
      <c r="B2032" s="22" t="b">
        <f t="shared" si="500"/>
        <v>0</v>
      </c>
      <c r="C2032" s="22" t="b">
        <f t="shared" si="501"/>
        <v>0</v>
      </c>
      <c r="D2032" s="22" t="b">
        <f t="shared" si="502"/>
        <v>0</v>
      </c>
      <c r="E2032" s="22" t="b">
        <f t="shared" si="503"/>
        <v>0</v>
      </c>
      <c r="F2032" s="22" t="b">
        <f t="shared" si="514"/>
        <v>0</v>
      </c>
      <c r="G2032" s="22" t="b">
        <f t="shared" si="513"/>
        <v>0</v>
      </c>
      <c r="H2032" s="22" t="b">
        <f t="shared" si="504"/>
        <v>0</v>
      </c>
      <c r="I2032" s="22" t="b">
        <f t="shared" si="511"/>
        <v>0</v>
      </c>
      <c r="J2032" s="22" t="b">
        <f t="shared" si="505"/>
        <v>1</v>
      </c>
      <c r="K2032" s="3" t="str">
        <f>IF(AND(J2032,RIGHT(Y2032)="통"),Y2032,"")</f>
        <v>죽전36통</v>
      </c>
      <c r="L2032" s="3" t="str">
        <f t="shared" si="506"/>
        <v>36</v>
      </c>
      <c r="M2032" s="22">
        <f t="shared" si="507"/>
        <v>36</v>
      </c>
      <c r="N2032" s="64" t="str">
        <f t="shared" si="512"/>
        <v>죽전</v>
      </c>
      <c r="O2032" s="3" t="str">
        <f>IF(I2032,IF(I2033,CONCATENATE(Y2032,O2033),Y2032),"")</f>
        <v/>
      </c>
      <c r="P2032" s="19" t="str">
        <f>IF(G2032,O2032,IF(D2032,Y2032,""))</f>
        <v/>
      </c>
      <c r="Q2032" s="23">
        <f>_xlfn.XLOOKUP(R2032,summary!C1:C36,summary!B1:B36)</f>
        <v>43448</v>
      </c>
      <c r="R2032" s="24" t="str">
        <f t="shared" si="508"/>
        <v>죽전1동</v>
      </c>
      <c r="S2032" s="24" t="str">
        <f>IF(J2032,Y2032,S2031)</f>
        <v>죽전36통</v>
      </c>
      <c r="T2032" s="24" t="str">
        <f>IF(J2032,P2033,T2031)</f>
        <v>(죽전동)</v>
      </c>
      <c r="U2032" s="24" t="str">
        <f t="shared" si="509"/>
        <v>죽전</v>
      </c>
      <c r="V2032" s="25">
        <f>IF(J2032,M2032,V2031)</f>
        <v>36</v>
      </c>
      <c r="W2032" s="25">
        <f t="shared" si="510"/>
        <v>1</v>
      </c>
      <c r="X2032" s="26"/>
      <c r="Y2032" s="2" t="s">
        <v>2312</v>
      </c>
      <c r="Z2032" s="2" t="s">
        <v>79</v>
      </c>
      <c r="AA2032" s="2" t="s">
        <v>2313</v>
      </c>
      <c r="AB2032" s="5"/>
      <c r="AC2032" s="5"/>
      <c r="AD2032" s="5"/>
      <c r="AE2032" s="5"/>
      <c r="AF2032" s="5"/>
      <c r="AG2032" s="5"/>
    </row>
    <row r="2033" spans="1:33" ht="15.95" customHeight="1" x14ac:dyDescent="0.3">
      <c r="A2033" s="22" t="b">
        <f t="shared" si="499"/>
        <v>1</v>
      </c>
      <c r="B2033" s="22" t="b">
        <f t="shared" si="500"/>
        <v>1</v>
      </c>
      <c r="C2033" s="22" t="b">
        <f t="shared" si="501"/>
        <v>1</v>
      </c>
      <c r="D2033" s="22" t="b">
        <f t="shared" si="502"/>
        <v>1</v>
      </c>
      <c r="E2033" s="22" t="b">
        <f t="shared" si="503"/>
        <v>1</v>
      </c>
      <c r="F2033" s="22" t="b">
        <f t="shared" si="514"/>
        <v>0</v>
      </c>
      <c r="G2033" s="22" t="b">
        <f t="shared" si="513"/>
        <v>0</v>
      </c>
      <c r="H2033" s="22" t="b">
        <f t="shared" si="504"/>
        <v>0</v>
      </c>
      <c r="I2033" s="22" t="b">
        <f t="shared" si="511"/>
        <v>0</v>
      </c>
      <c r="J2033" s="22" t="b">
        <f t="shared" si="505"/>
        <v>0</v>
      </c>
      <c r="K2033" s="3" t="str">
        <f>IF(AND(J2033,RIGHT(Y2033)="통"),Y2033,"")</f>
        <v/>
      </c>
      <c r="L2033" s="3" t="str">
        <f t="shared" si="506"/>
        <v/>
      </c>
      <c r="M2033" s="3" t="str">
        <f t="shared" si="507"/>
        <v/>
      </c>
      <c r="N2033" s="64" t="str">
        <f t="shared" si="512"/>
        <v/>
      </c>
      <c r="O2033" s="3" t="str">
        <f>IF(I2033,IF(I2034,CONCATENATE(Y2033,O2034),Y2033),"")</f>
        <v/>
      </c>
      <c r="P2033" s="19" t="str">
        <f>IF(G2033,O2033,IF(D2033,Y2033,""))</f>
        <v>(죽전동)</v>
      </c>
      <c r="Q2033" s="23">
        <f>_xlfn.XLOOKUP(R2033,summary!C1:C36,summary!B1:B36)</f>
        <v>43448</v>
      </c>
      <c r="R2033" s="24" t="str">
        <f t="shared" si="508"/>
        <v>죽전1동</v>
      </c>
      <c r="S2033" s="24" t="str">
        <f>IF(J2033,Y2033,S2032)</f>
        <v>죽전36통</v>
      </c>
      <c r="T2033" s="24" t="str">
        <f>IF(J2033,P2034,T2032)</f>
        <v>(죽전동)</v>
      </c>
      <c r="U2033" s="24" t="str">
        <f t="shared" si="509"/>
        <v>죽전</v>
      </c>
      <c r="V2033" s="25">
        <f>IF(J2033,M2033,V2032)</f>
        <v>36</v>
      </c>
      <c r="W2033" s="25">
        <f t="shared" si="510"/>
        <v>2</v>
      </c>
      <c r="X2033" s="26"/>
      <c r="Y2033" s="2" t="s">
        <v>1992</v>
      </c>
      <c r="Z2033" s="2" t="s">
        <v>81</v>
      </c>
      <c r="AA2033" s="2" t="s">
        <v>2314</v>
      </c>
      <c r="AB2033" s="5"/>
      <c r="AC2033" s="5"/>
      <c r="AD2033" s="5"/>
      <c r="AE2033" s="5"/>
      <c r="AF2033" s="5"/>
      <c r="AG2033" s="5"/>
    </row>
    <row r="2034" spans="1:33" ht="15.95" customHeight="1" x14ac:dyDescent="0.3">
      <c r="A2034" s="22" t="b">
        <f t="shared" si="499"/>
        <v>0</v>
      </c>
      <c r="B2034" s="22" t="b">
        <f t="shared" si="500"/>
        <v>0</v>
      </c>
      <c r="C2034" s="22" t="b">
        <f t="shared" si="501"/>
        <v>0</v>
      </c>
      <c r="D2034" s="22" t="b">
        <f t="shared" si="502"/>
        <v>0</v>
      </c>
      <c r="E2034" s="22" t="b">
        <f t="shared" si="503"/>
        <v>0</v>
      </c>
      <c r="F2034" s="22" t="b">
        <f t="shared" si="514"/>
        <v>0</v>
      </c>
      <c r="G2034" s="22" t="b">
        <f t="shared" si="513"/>
        <v>0</v>
      </c>
      <c r="H2034" s="22" t="b">
        <f t="shared" si="504"/>
        <v>0</v>
      </c>
      <c r="I2034" s="22" t="b">
        <f t="shared" si="511"/>
        <v>0</v>
      </c>
      <c r="J2034" s="22" t="b">
        <f t="shared" si="505"/>
        <v>0</v>
      </c>
      <c r="K2034" s="3" t="str">
        <f>IF(AND(J2034,RIGHT(Y2034)="통"),Y2034,"")</f>
        <v/>
      </c>
      <c r="L2034" s="3" t="str">
        <f t="shared" si="506"/>
        <v/>
      </c>
      <c r="M2034" s="3" t="str">
        <f t="shared" si="507"/>
        <v/>
      </c>
      <c r="N2034" s="64" t="str">
        <f t="shared" si="512"/>
        <v/>
      </c>
      <c r="O2034" s="3" t="str">
        <f>IF(I2034,IF(I2035,CONCATENATE(Y2034,O2035),Y2034),"")</f>
        <v/>
      </c>
      <c r="P2034" s="19" t="str">
        <f>IF(G2034,O2034,IF(D2034,Y2034,""))</f>
        <v/>
      </c>
      <c r="Q2034" s="23">
        <f>_xlfn.XLOOKUP(R2034,summary!C1:C36,summary!B1:B36)</f>
        <v>43448</v>
      </c>
      <c r="R2034" s="24" t="str">
        <f t="shared" si="508"/>
        <v>죽전1동</v>
      </c>
      <c r="S2034" s="24" t="str">
        <f>IF(J2034,Y2034,S2033)</f>
        <v>죽전36통</v>
      </c>
      <c r="T2034" s="24" t="str">
        <f>IF(J2034,P2035,T2033)</f>
        <v>(죽전동)</v>
      </c>
      <c r="U2034" s="24" t="str">
        <f t="shared" si="509"/>
        <v>죽전</v>
      </c>
      <c r="V2034" s="25">
        <f>IF(J2034,M2034,V2033)</f>
        <v>36</v>
      </c>
      <c r="W2034" s="25">
        <f t="shared" si="510"/>
        <v>3</v>
      </c>
      <c r="X2034" s="26"/>
      <c r="Y2034" s="7"/>
      <c r="Z2034" s="2" t="s">
        <v>83</v>
      </c>
      <c r="AA2034" s="2" t="s">
        <v>2315</v>
      </c>
      <c r="AB2034" s="5"/>
      <c r="AC2034" s="5"/>
      <c r="AD2034" s="5"/>
      <c r="AE2034" s="5"/>
      <c r="AF2034" s="5"/>
      <c r="AG2034" s="5"/>
    </row>
    <row r="2035" spans="1:33" ht="15.95" customHeight="1" x14ac:dyDescent="0.3">
      <c r="A2035" s="22" t="b">
        <f t="shared" si="499"/>
        <v>0</v>
      </c>
      <c r="B2035" s="22" t="b">
        <f t="shared" si="500"/>
        <v>0</v>
      </c>
      <c r="C2035" s="22" t="b">
        <f t="shared" si="501"/>
        <v>0</v>
      </c>
      <c r="D2035" s="22" t="b">
        <f t="shared" si="502"/>
        <v>0</v>
      </c>
      <c r="E2035" s="22" t="b">
        <f t="shared" si="503"/>
        <v>0</v>
      </c>
      <c r="F2035" s="22" t="b">
        <f t="shared" si="514"/>
        <v>0</v>
      </c>
      <c r="G2035" s="22" t="b">
        <f t="shared" si="513"/>
        <v>0</v>
      </c>
      <c r="H2035" s="22" t="b">
        <f t="shared" si="504"/>
        <v>0</v>
      </c>
      <c r="I2035" s="22" t="b">
        <f t="shared" si="511"/>
        <v>0</v>
      </c>
      <c r="J2035" s="22" t="b">
        <f t="shared" si="505"/>
        <v>0</v>
      </c>
      <c r="K2035" s="3" t="str">
        <f>IF(AND(J2035,RIGHT(Y2035)="통"),Y2035,"")</f>
        <v/>
      </c>
      <c r="L2035" s="3" t="str">
        <f t="shared" si="506"/>
        <v/>
      </c>
      <c r="M2035" s="3" t="str">
        <f t="shared" si="507"/>
        <v/>
      </c>
      <c r="N2035" s="64" t="str">
        <f t="shared" si="512"/>
        <v/>
      </c>
      <c r="O2035" s="3" t="str">
        <f>IF(I2035,IF(I2036,CONCATENATE(Y2035,O2036),Y2035),"")</f>
        <v/>
      </c>
      <c r="P2035" s="19" t="str">
        <f>IF(G2035,O2035,IF(D2035,Y2035,""))</f>
        <v/>
      </c>
      <c r="Q2035" s="23">
        <f>_xlfn.XLOOKUP(R2035,summary!C1:C36,summary!B1:B36)</f>
        <v>43448</v>
      </c>
      <c r="R2035" s="24" t="str">
        <f t="shared" si="508"/>
        <v>죽전1동</v>
      </c>
      <c r="S2035" s="24" t="str">
        <f>IF(J2035,Y2035,S2034)</f>
        <v>죽전36통</v>
      </c>
      <c r="T2035" s="24" t="str">
        <f>IF(J2035,P2036,T2034)</f>
        <v>(죽전동)</v>
      </c>
      <c r="U2035" s="24" t="str">
        <f t="shared" si="509"/>
        <v>죽전</v>
      </c>
      <c r="V2035" s="25">
        <f>IF(J2035,M2035,V2034)</f>
        <v>36</v>
      </c>
      <c r="W2035" s="25">
        <f t="shared" si="510"/>
        <v>4</v>
      </c>
      <c r="X2035" s="26"/>
      <c r="Y2035" s="7"/>
      <c r="Z2035" s="2" t="s">
        <v>90</v>
      </c>
      <c r="AA2035" s="2" t="s">
        <v>2316</v>
      </c>
      <c r="AB2035" s="5"/>
      <c r="AC2035" s="5"/>
      <c r="AD2035" s="5"/>
      <c r="AE2035" s="5"/>
      <c r="AF2035" s="5"/>
      <c r="AG2035" s="5"/>
    </row>
    <row r="2036" spans="1:33" ht="15.95" customHeight="1" x14ac:dyDescent="0.3">
      <c r="A2036" s="22" t="b">
        <f t="shared" si="499"/>
        <v>0</v>
      </c>
      <c r="B2036" s="22" t="b">
        <f t="shared" si="500"/>
        <v>0</v>
      </c>
      <c r="C2036" s="22" t="b">
        <f t="shared" si="501"/>
        <v>0</v>
      </c>
      <c r="D2036" s="22" t="b">
        <f t="shared" si="502"/>
        <v>0</v>
      </c>
      <c r="E2036" s="22" t="b">
        <f t="shared" si="503"/>
        <v>0</v>
      </c>
      <c r="F2036" s="22" t="b">
        <f t="shared" si="514"/>
        <v>0</v>
      </c>
      <c r="G2036" s="22" t="b">
        <f t="shared" si="513"/>
        <v>0</v>
      </c>
      <c r="H2036" s="22" t="b">
        <f t="shared" si="504"/>
        <v>0</v>
      </c>
      <c r="I2036" s="22" t="b">
        <f t="shared" si="511"/>
        <v>0</v>
      </c>
      <c r="J2036" s="22" t="b">
        <f t="shared" si="505"/>
        <v>0</v>
      </c>
      <c r="K2036" s="3" t="str">
        <f>IF(AND(J2036,RIGHT(Y2036)="통"),Y2036,"")</f>
        <v/>
      </c>
      <c r="L2036" s="3" t="str">
        <f t="shared" si="506"/>
        <v/>
      </c>
      <c r="M2036" s="3" t="str">
        <f t="shared" si="507"/>
        <v/>
      </c>
      <c r="N2036" s="64" t="str">
        <f t="shared" si="512"/>
        <v/>
      </c>
      <c r="O2036" s="3" t="str">
        <f>IF(I2036,IF(I2037,CONCATENATE(Y2036,O2037),Y2036),"")</f>
        <v/>
      </c>
      <c r="P2036" s="19" t="str">
        <f>IF(G2036,O2036,IF(D2036,Y2036,""))</f>
        <v/>
      </c>
      <c r="Q2036" s="23">
        <f>_xlfn.XLOOKUP(R2036,summary!C1:C36,summary!B1:B36)</f>
        <v>43448</v>
      </c>
      <c r="R2036" s="24" t="str">
        <f t="shared" si="508"/>
        <v>죽전1동</v>
      </c>
      <c r="S2036" s="24" t="str">
        <f>IF(J2036,Y2036,S2035)</f>
        <v>죽전36통</v>
      </c>
      <c r="T2036" s="24" t="str">
        <f>IF(J2036,P2037,T2035)</f>
        <v>(죽전동)</v>
      </c>
      <c r="U2036" s="24" t="str">
        <f t="shared" si="509"/>
        <v>죽전</v>
      </c>
      <c r="V2036" s="25">
        <f>IF(J2036,M2036,V2035)</f>
        <v>36</v>
      </c>
      <c r="W2036" s="25">
        <f t="shared" si="510"/>
        <v>5</v>
      </c>
      <c r="X2036" s="26"/>
      <c r="Y2036" s="7"/>
      <c r="Z2036" s="2" t="s">
        <v>106</v>
      </c>
      <c r="AA2036" s="2" t="s">
        <v>2317</v>
      </c>
      <c r="AB2036" s="5"/>
      <c r="AC2036" s="5"/>
      <c r="AD2036" s="5"/>
      <c r="AE2036" s="5"/>
      <c r="AF2036" s="5"/>
      <c r="AG2036" s="5"/>
    </row>
    <row r="2037" spans="1:33" ht="15.95" customHeight="1" x14ac:dyDescent="0.3">
      <c r="A2037" s="22" t="b">
        <f t="shared" si="499"/>
        <v>0</v>
      </c>
      <c r="B2037" s="22" t="b">
        <f t="shared" si="500"/>
        <v>0</v>
      </c>
      <c r="C2037" s="22" t="b">
        <f t="shared" si="501"/>
        <v>0</v>
      </c>
      <c r="D2037" s="22" t="b">
        <f t="shared" si="502"/>
        <v>0</v>
      </c>
      <c r="E2037" s="22" t="b">
        <f t="shared" si="503"/>
        <v>0</v>
      </c>
      <c r="F2037" s="22" t="b">
        <f t="shared" si="514"/>
        <v>0</v>
      </c>
      <c r="G2037" s="22" t="b">
        <f t="shared" si="513"/>
        <v>0</v>
      </c>
      <c r="H2037" s="22" t="b">
        <f t="shared" si="504"/>
        <v>0</v>
      </c>
      <c r="I2037" s="22" t="b">
        <f t="shared" si="511"/>
        <v>0</v>
      </c>
      <c r="J2037" s="22" t="b">
        <f t="shared" si="505"/>
        <v>0</v>
      </c>
      <c r="K2037" s="3" t="str">
        <f>IF(AND(J2037,RIGHT(Y2037)="통"),Y2037,"")</f>
        <v/>
      </c>
      <c r="L2037" s="3" t="str">
        <f t="shared" si="506"/>
        <v/>
      </c>
      <c r="M2037" s="3" t="str">
        <f t="shared" si="507"/>
        <v/>
      </c>
      <c r="N2037" s="64" t="str">
        <f t="shared" si="512"/>
        <v/>
      </c>
      <c r="O2037" s="3" t="str">
        <f>IF(I2037,IF(I2038,CONCATENATE(Y2037,O2038),Y2037),"")</f>
        <v/>
      </c>
      <c r="P2037" s="19" t="str">
        <f>IF(G2037,O2037,IF(D2037,Y2037,""))</f>
        <v/>
      </c>
      <c r="Q2037" s="23">
        <f>_xlfn.XLOOKUP(R2037,summary!C1:C36,summary!B1:B36)</f>
        <v>43448</v>
      </c>
      <c r="R2037" s="24" t="str">
        <f t="shared" si="508"/>
        <v>죽전1동</v>
      </c>
      <c r="S2037" s="24" t="str">
        <f>IF(J2037,Y2037,S2036)</f>
        <v>죽전36통</v>
      </c>
      <c r="T2037" s="24" t="str">
        <f>IF(J2037,P2038,T2036)</f>
        <v>(죽전동)</v>
      </c>
      <c r="U2037" s="24" t="str">
        <f t="shared" si="509"/>
        <v>죽전</v>
      </c>
      <c r="V2037" s="25">
        <f>IF(J2037,M2037,V2036)</f>
        <v>36</v>
      </c>
      <c r="W2037" s="25">
        <f t="shared" si="510"/>
        <v>6</v>
      </c>
      <c r="X2037" s="26"/>
      <c r="Y2037" s="7"/>
      <c r="Z2037" s="2" t="s">
        <v>108</v>
      </c>
      <c r="AA2037" s="2" t="s">
        <v>2318</v>
      </c>
      <c r="AB2037" s="5"/>
      <c r="AC2037" s="5"/>
      <c r="AD2037" s="5"/>
      <c r="AE2037" s="5"/>
      <c r="AF2037" s="5"/>
      <c r="AG2037" s="5"/>
    </row>
    <row r="2038" spans="1:33" ht="15.95" customHeight="1" x14ac:dyDescent="0.3">
      <c r="A2038" s="22" t="b">
        <f t="shared" si="499"/>
        <v>0</v>
      </c>
      <c r="B2038" s="22" t="b">
        <f t="shared" si="500"/>
        <v>0</v>
      </c>
      <c r="C2038" s="22" t="b">
        <f t="shared" si="501"/>
        <v>0</v>
      </c>
      <c r="D2038" s="22" t="b">
        <f t="shared" si="502"/>
        <v>0</v>
      </c>
      <c r="E2038" s="22" t="b">
        <f t="shared" si="503"/>
        <v>0</v>
      </c>
      <c r="F2038" s="22" t="b">
        <f t="shared" si="514"/>
        <v>0</v>
      </c>
      <c r="G2038" s="22" t="b">
        <f t="shared" si="513"/>
        <v>0</v>
      </c>
      <c r="H2038" s="22" t="b">
        <f t="shared" si="504"/>
        <v>0</v>
      </c>
      <c r="I2038" s="22" t="b">
        <f t="shared" si="511"/>
        <v>0</v>
      </c>
      <c r="J2038" s="22" t="b">
        <f t="shared" si="505"/>
        <v>0</v>
      </c>
      <c r="K2038" s="3" t="str">
        <f>IF(AND(J2038,RIGHT(Y2038)="통"),Y2038,"")</f>
        <v/>
      </c>
      <c r="L2038" s="3" t="str">
        <f t="shared" si="506"/>
        <v/>
      </c>
      <c r="M2038" s="3" t="str">
        <f t="shared" si="507"/>
        <v/>
      </c>
      <c r="N2038" s="64" t="str">
        <f t="shared" si="512"/>
        <v/>
      </c>
      <c r="O2038" s="3" t="str">
        <f>IF(I2038,IF(I2039,CONCATENATE(Y2038,O2039),Y2038),"")</f>
        <v/>
      </c>
      <c r="P2038" s="19" t="str">
        <f>IF(G2038,O2038,IF(D2038,Y2038,""))</f>
        <v/>
      </c>
      <c r="Q2038" s="23">
        <f>_xlfn.XLOOKUP(R2038,summary!C1:C36,summary!B1:B36)</f>
        <v>43448</v>
      </c>
      <c r="R2038" s="24" t="str">
        <f t="shared" si="508"/>
        <v>죽전1동</v>
      </c>
      <c r="S2038" s="24" t="str">
        <f>IF(J2038,Y2038,S2037)</f>
        <v>죽전36통</v>
      </c>
      <c r="T2038" s="24" t="str">
        <f>IF(J2038,P2039,T2037)</f>
        <v>(죽전동)</v>
      </c>
      <c r="U2038" s="24" t="str">
        <f t="shared" si="509"/>
        <v>죽전</v>
      </c>
      <c r="V2038" s="25">
        <f>IF(J2038,M2038,V2037)</f>
        <v>36</v>
      </c>
      <c r="W2038" s="25">
        <f t="shared" si="510"/>
        <v>7</v>
      </c>
      <c r="X2038" s="26"/>
      <c r="Y2038" s="7"/>
      <c r="Z2038" s="2" t="s">
        <v>110</v>
      </c>
      <c r="AA2038" s="2" t="s">
        <v>2319</v>
      </c>
      <c r="AB2038" s="5"/>
      <c r="AC2038" s="5"/>
      <c r="AD2038" s="5"/>
      <c r="AE2038" s="5"/>
      <c r="AF2038" s="5"/>
      <c r="AG2038" s="5"/>
    </row>
    <row r="2039" spans="1:33" ht="15.95" customHeight="1" x14ac:dyDescent="0.3">
      <c r="A2039" s="22" t="b">
        <f t="shared" si="499"/>
        <v>0</v>
      </c>
      <c r="B2039" s="22" t="b">
        <f t="shared" si="500"/>
        <v>0</v>
      </c>
      <c r="C2039" s="22" t="b">
        <f t="shared" si="501"/>
        <v>0</v>
      </c>
      <c r="D2039" s="22" t="b">
        <f t="shared" si="502"/>
        <v>0</v>
      </c>
      <c r="E2039" s="22" t="b">
        <f t="shared" si="503"/>
        <v>0</v>
      </c>
      <c r="F2039" s="22" t="b">
        <f t="shared" si="514"/>
        <v>0</v>
      </c>
      <c r="G2039" s="22" t="b">
        <f t="shared" si="513"/>
        <v>0</v>
      </c>
      <c r="H2039" s="22" t="b">
        <f t="shared" si="504"/>
        <v>0</v>
      </c>
      <c r="I2039" s="22" t="b">
        <f t="shared" si="511"/>
        <v>0</v>
      </c>
      <c r="J2039" s="22" t="b">
        <f t="shared" si="505"/>
        <v>0</v>
      </c>
      <c r="K2039" s="3" t="str">
        <f>IF(AND(J2039,RIGHT(Y2039)="통"),Y2039,"")</f>
        <v/>
      </c>
      <c r="L2039" s="3" t="str">
        <f t="shared" si="506"/>
        <v/>
      </c>
      <c r="M2039" s="3" t="str">
        <f t="shared" si="507"/>
        <v/>
      </c>
      <c r="N2039" s="64" t="str">
        <f t="shared" si="512"/>
        <v/>
      </c>
      <c r="O2039" s="3" t="str">
        <f>IF(I2039,IF(I2040,CONCATENATE(Y2039,O2040),Y2039),"")</f>
        <v/>
      </c>
      <c r="P2039" s="19" t="str">
        <f>IF(G2039,O2039,IF(D2039,Y2039,""))</f>
        <v/>
      </c>
      <c r="Q2039" s="23">
        <f>_xlfn.XLOOKUP(R2039,summary!C1:C36,summary!B1:B36)</f>
        <v>43448</v>
      </c>
      <c r="R2039" s="24" t="str">
        <f t="shared" si="508"/>
        <v>죽전1동</v>
      </c>
      <c r="S2039" s="24" t="str">
        <f>IF(J2039,Y2039,S2038)</f>
        <v>죽전36통</v>
      </c>
      <c r="T2039" s="24" t="str">
        <f>IF(J2039,P2040,T2038)</f>
        <v>(죽전동)</v>
      </c>
      <c r="U2039" s="24" t="str">
        <f t="shared" si="509"/>
        <v>죽전</v>
      </c>
      <c r="V2039" s="25">
        <f>IF(J2039,M2039,V2038)</f>
        <v>36</v>
      </c>
      <c r="W2039" s="25">
        <f t="shared" si="510"/>
        <v>8</v>
      </c>
      <c r="X2039" s="26"/>
      <c r="Y2039" s="7"/>
      <c r="Z2039" s="2" t="s">
        <v>112</v>
      </c>
      <c r="AA2039" s="2" t="s">
        <v>2320</v>
      </c>
      <c r="AB2039" s="5"/>
      <c r="AC2039" s="5"/>
      <c r="AD2039" s="5"/>
      <c r="AE2039" s="5"/>
      <c r="AF2039" s="5"/>
      <c r="AG2039" s="5"/>
    </row>
    <row r="2040" spans="1:33" ht="15.95" customHeight="1" x14ac:dyDescent="0.3">
      <c r="A2040" s="22" t="b">
        <f t="shared" si="499"/>
        <v>1</v>
      </c>
      <c r="B2040" s="22" t="b">
        <f t="shared" si="500"/>
        <v>0</v>
      </c>
      <c r="C2040" s="22" t="b">
        <f t="shared" si="501"/>
        <v>0</v>
      </c>
      <c r="D2040" s="22" t="b">
        <f t="shared" si="502"/>
        <v>0</v>
      </c>
      <c r="E2040" s="22" t="b">
        <f t="shared" si="503"/>
        <v>0</v>
      </c>
      <c r="F2040" s="22" t="b">
        <f t="shared" si="514"/>
        <v>0</v>
      </c>
      <c r="G2040" s="22" t="b">
        <f t="shared" si="513"/>
        <v>0</v>
      </c>
      <c r="H2040" s="22" t="b">
        <f t="shared" si="504"/>
        <v>0</v>
      </c>
      <c r="I2040" s="22" t="b">
        <f t="shared" si="511"/>
        <v>0</v>
      </c>
      <c r="J2040" s="22" t="b">
        <f t="shared" si="505"/>
        <v>1</v>
      </c>
      <c r="K2040" s="3" t="str">
        <f>IF(AND(J2040,RIGHT(Y2040)="통"),Y2040,"")</f>
        <v>죽전37통</v>
      </c>
      <c r="L2040" s="3" t="str">
        <f t="shared" si="506"/>
        <v>37</v>
      </c>
      <c r="M2040" s="22">
        <f t="shared" si="507"/>
        <v>37</v>
      </c>
      <c r="N2040" s="64" t="str">
        <f t="shared" si="512"/>
        <v>죽전</v>
      </c>
      <c r="O2040" s="3" t="str">
        <f>IF(I2040,IF(I2041,CONCATENATE(Y2040,O2041),Y2040),"")</f>
        <v/>
      </c>
      <c r="P2040" s="19" t="str">
        <f>IF(G2040,O2040,IF(D2040,Y2040,""))</f>
        <v/>
      </c>
      <c r="Q2040" s="23">
        <f>_xlfn.XLOOKUP(R2040,summary!C1:C36,summary!B1:B36)</f>
        <v>43448</v>
      </c>
      <c r="R2040" s="24" t="str">
        <f t="shared" si="508"/>
        <v>죽전1동</v>
      </c>
      <c r="S2040" s="24" t="str">
        <f>IF(J2040,Y2040,S2039)</f>
        <v>죽전37통</v>
      </c>
      <c r="T2040" s="24" t="str">
        <f>IF(J2040,P2041,T2039)</f>
        <v>(죽전동)</v>
      </c>
      <c r="U2040" s="24" t="str">
        <f t="shared" si="509"/>
        <v>죽전</v>
      </c>
      <c r="V2040" s="25">
        <f>IF(J2040,M2040,V2039)</f>
        <v>37</v>
      </c>
      <c r="W2040" s="25">
        <f t="shared" si="510"/>
        <v>1</v>
      </c>
      <c r="X2040" s="26"/>
      <c r="Y2040" s="2" t="s">
        <v>2321</v>
      </c>
      <c r="Z2040" s="2" t="s">
        <v>79</v>
      </c>
      <c r="AA2040" s="2" t="s">
        <v>2322</v>
      </c>
      <c r="AB2040" s="5"/>
      <c r="AC2040" s="5"/>
      <c r="AD2040" s="5"/>
      <c r="AE2040" s="5"/>
      <c r="AF2040" s="5"/>
      <c r="AG2040" s="5"/>
    </row>
    <row r="2041" spans="1:33" ht="15.95" customHeight="1" x14ac:dyDescent="0.3">
      <c r="A2041" s="22" t="b">
        <f t="shared" si="499"/>
        <v>1</v>
      </c>
      <c r="B2041" s="22" t="b">
        <f t="shared" si="500"/>
        <v>1</v>
      </c>
      <c r="C2041" s="22" t="b">
        <f t="shared" si="501"/>
        <v>1</v>
      </c>
      <c r="D2041" s="22" t="b">
        <f t="shared" si="502"/>
        <v>1</v>
      </c>
      <c r="E2041" s="22" t="b">
        <f t="shared" si="503"/>
        <v>1</v>
      </c>
      <c r="F2041" s="22" t="b">
        <f t="shared" si="514"/>
        <v>0</v>
      </c>
      <c r="G2041" s="22" t="b">
        <f t="shared" si="513"/>
        <v>0</v>
      </c>
      <c r="H2041" s="22" t="b">
        <f t="shared" si="504"/>
        <v>0</v>
      </c>
      <c r="I2041" s="22" t="b">
        <f t="shared" si="511"/>
        <v>0</v>
      </c>
      <c r="J2041" s="22" t="b">
        <f t="shared" si="505"/>
        <v>0</v>
      </c>
      <c r="K2041" s="3" t="str">
        <f>IF(AND(J2041,RIGHT(Y2041)="통"),Y2041,"")</f>
        <v/>
      </c>
      <c r="L2041" s="3" t="str">
        <f t="shared" si="506"/>
        <v/>
      </c>
      <c r="M2041" s="3" t="str">
        <f t="shared" si="507"/>
        <v/>
      </c>
      <c r="N2041" s="64" t="str">
        <f t="shared" si="512"/>
        <v/>
      </c>
      <c r="O2041" s="3" t="str">
        <f>IF(I2041,IF(I2042,CONCATENATE(Y2041,O2042),Y2041),"")</f>
        <v/>
      </c>
      <c r="P2041" s="19" t="str">
        <f>IF(G2041,O2041,IF(D2041,Y2041,""))</f>
        <v>(죽전동)</v>
      </c>
      <c r="Q2041" s="23">
        <f>_xlfn.XLOOKUP(R2041,summary!C1:C36,summary!B1:B36)</f>
        <v>43448</v>
      </c>
      <c r="R2041" s="24" t="str">
        <f t="shared" si="508"/>
        <v>죽전1동</v>
      </c>
      <c r="S2041" s="24" t="str">
        <f>IF(J2041,Y2041,S2040)</f>
        <v>죽전37통</v>
      </c>
      <c r="T2041" s="24" t="str">
        <f>IF(J2041,P2042,T2040)</f>
        <v>(죽전동)</v>
      </c>
      <c r="U2041" s="24" t="str">
        <f t="shared" si="509"/>
        <v>죽전</v>
      </c>
      <c r="V2041" s="25">
        <f>IF(J2041,M2041,V2040)</f>
        <v>37</v>
      </c>
      <c r="W2041" s="25">
        <f t="shared" si="510"/>
        <v>2</v>
      </c>
      <c r="X2041" s="26"/>
      <c r="Y2041" s="2" t="s">
        <v>1992</v>
      </c>
      <c r="Z2041" s="2" t="s">
        <v>81</v>
      </c>
      <c r="AA2041" s="2" t="s">
        <v>2323</v>
      </c>
      <c r="AB2041" s="5"/>
      <c r="AC2041" s="5"/>
      <c r="AD2041" s="5"/>
      <c r="AE2041" s="5"/>
      <c r="AF2041" s="5"/>
      <c r="AG2041" s="5"/>
    </row>
    <row r="2042" spans="1:33" ht="15.95" customHeight="1" x14ac:dyDescent="0.3">
      <c r="A2042" s="22" t="b">
        <f t="shared" si="499"/>
        <v>0</v>
      </c>
      <c r="B2042" s="22" t="b">
        <f t="shared" si="500"/>
        <v>0</v>
      </c>
      <c r="C2042" s="22" t="b">
        <f t="shared" si="501"/>
        <v>0</v>
      </c>
      <c r="D2042" s="22" t="b">
        <f t="shared" si="502"/>
        <v>0</v>
      </c>
      <c r="E2042" s="22" t="b">
        <f t="shared" si="503"/>
        <v>0</v>
      </c>
      <c r="F2042" s="22" t="b">
        <f t="shared" si="514"/>
        <v>0</v>
      </c>
      <c r="G2042" s="22" t="b">
        <f t="shared" si="513"/>
        <v>0</v>
      </c>
      <c r="H2042" s="22" t="b">
        <f t="shared" si="504"/>
        <v>0</v>
      </c>
      <c r="I2042" s="22" t="b">
        <f t="shared" si="511"/>
        <v>0</v>
      </c>
      <c r="J2042" s="22" t="b">
        <f t="shared" si="505"/>
        <v>0</v>
      </c>
      <c r="K2042" s="3" t="str">
        <f>IF(AND(J2042,RIGHT(Y2042)="통"),Y2042,"")</f>
        <v/>
      </c>
      <c r="L2042" s="3" t="str">
        <f t="shared" si="506"/>
        <v/>
      </c>
      <c r="M2042" s="3" t="str">
        <f t="shared" si="507"/>
        <v/>
      </c>
      <c r="N2042" s="64" t="str">
        <f t="shared" si="512"/>
        <v/>
      </c>
      <c r="O2042" s="3" t="str">
        <f>IF(I2042,IF(I2043,CONCATENATE(Y2042,O2043),Y2042),"")</f>
        <v/>
      </c>
      <c r="P2042" s="19" t="str">
        <f>IF(G2042,O2042,IF(D2042,Y2042,""))</f>
        <v/>
      </c>
      <c r="Q2042" s="23">
        <f>_xlfn.XLOOKUP(R2042,summary!C1:C36,summary!B1:B36)</f>
        <v>43448</v>
      </c>
      <c r="R2042" s="24" t="str">
        <f t="shared" si="508"/>
        <v>죽전1동</v>
      </c>
      <c r="S2042" s="24" t="str">
        <f>IF(J2042,Y2042,S2041)</f>
        <v>죽전37통</v>
      </c>
      <c r="T2042" s="24" t="str">
        <f>IF(J2042,P2043,T2041)</f>
        <v>(죽전동)</v>
      </c>
      <c r="U2042" s="24" t="str">
        <f t="shared" si="509"/>
        <v>죽전</v>
      </c>
      <c r="V2042" s="25">
        <f>IF(J2042,M2042,V2041)</f>
        <v>37</v>
      </c>
      <c r="W2042" s="25">
        <f t="shared" si="510"/>
        <v>3</v>
      </c>
      <c r="X2042" s="26"/>
      <c r="Y2042" s="7"/>
      <c r="Z2042" s="2" t="s">
        <v>83</v>
      </c>
      <c r="AA2042" s="2" t="s">
        <v>2324</v>
      </c>
      <c r="AB2042" s="5"/>
      <c r="AC2042" s="5"/>
      <c r="AD2042" s="5"/>
      <c r="AE2042" s="5"/>
      <c r="AF2042" s="5"/>
      <c r="AG2042" s="5"/>
    </row>
    <row r="2043" spans="1:33" ht="15.95" customHeight="1" x14ac:dyDescent="0.3">
      <c r="A2043" s="22" t="b">
        <f t="shared" si="499"/>
        <v>0</v>
      </c>
      <c r="B2043" s="22" t="b">
        <f t="shared" si="500"/>
        <v>0</v>
      </c>
      <c r="C2043" s="22" t="b">
        <f t="shared" si="501"/>
        <v>0</v>
      </c>
      <c r="D2043" s="22" t="b">
        <f t="shared" si="502"/>
        <v>0</v>
      </c>
      <c r="E2043" s="22" t="b">
        <f t="shared" si="503"/>
        <v>0</v>
      </c>
      <c r="F2043" s="22" t="b">
        <f t="shared" si="514"/>
        <v>0</v>
      </c>
      <c r="G2043" s="22" t="b">
        <f t="shared" si="513"/>
        <v>0</v>
      </c>
      <c r="H2043" s="22" t="b">
        <f t="shared" si="504"/>
        <v>0</v>
      </c>
      <c r="I2043" s="22" t="b">
        <f t="shared" si="511"/>
        <v>0</v>
      </c>
      <c r="J2043" s="22" t="b">
        <f t="shared" si="505"/>
        <v>0</v>
      </c>
      <c r="K2043" s="3" t="str">
        <f>IF(AND(J2043,RIGHT(Y2043)="통"),Y2043,"")</f>
        <v/>
      </c>
      <c r="L2043" s="3" t="str">
        <f t="shared" si="506"/>
        <v/>
      </c>
      <c r="M2043" s="3" t="str">
        <f t="shared" si="507"/>
        <v/>
      </c>
      <c r="N2043" s="64" t="str">
        <f t="shared" si="512"/>
        <v/>
      </c>
      <c r="O2043" s="3" t="str">
        <f>IF(I2043,IF(I2044,CONCATENATE(Y2043,O2044),Y2043),"")</f>
        <v/>
      </c>
      <c r="P2043" s="19" t="str">
        <f>IF(G2043,O2043,IF(D2043,Y2043,""))</f>
        <v/>
      </c>
      <c r="Q2043" s="23">
        <f>_xlfn.XLOOKUP(R2043,summary!C1:C36,summary!B1:B36)</f>
        <v>43448</v>
      </c>
      <c r="R2043" s="24" t="str">
        <f t="shared" si="508"/>
        <v>죽전1동</v>
      </c>
      <c r="S2043" s="24" t="str">
        <f>IF(J2043,Y2043,S2042)</f>
        <v>죽전37통</v>
      </c>
      <c r="T2043" s="24" t="str">
        <f>IF(J2043,P2044,T2042)</f>
        <v>(죽전동)</v>
      </c>
      <c r="U2043" s="24" t="str">
        <f t="shared" si="509"/>
        <v>죽전</v>
      </c>
      <c r="V2043" s="25">
        <f>IF(J2043,M2043,V2042)</f>
        <v>37</v>
      </c>
      <c r="W2043" s="25">
        <f t="shared" si="510"/>
        <v>4</v>
      </c>
      <c r="X2043" s="26"/>
      <c r="Y2043" s="7"/>
      <c r="Z2043" s="2" t="s">
        <v>90</v>
      </c>
      <c r="AA2043" s="2" t="s">
        <v>2325</v>
      </c>
      <c r="AB2043" s="5"/>
      <c r="AC2043" s="5"/>
      <c r="AD2043" s="5"/>
      <c r="AE2043" s="5"/>
      <c r="AF2043" s="5"/>
      <c r="AG2043" s="5"/>
    </row>
    <row r="2044" spans="1:33" ht="15.95" customHeight="1" x14ac:dyDescent="0.3">
      <c r="A2044" s="22" t="b">
        <f t="shared" si="499"/>
        <v>0</v>
      </c>
      <c r="B2044" s="22" t="b">
        <f t="shared" si="500"/>
        <v>0</v>
      </c>
      <c r="C2044" s="22" t="b">
        <f t="shared" si="501"/>
        <v>0</v>
      </c>
      <c r="D2044" s="22" t="b">
        <f t="shared" si="502"/>
        <v>0</v>
      </c>
      <c r="E2044" s="22" t="b">
        <f t="shared" si="503"/>
        <v>0</v>
      </c>
      <c r="F2044" s="22" t="b">
        <f t="shared" si="514"/>
        <v>0</v>
      </c>
      <c r="G2044" s="22" t="b">
        <f t="shared" si="513"/>
        <v>0</v>
      </c>
      <c r="H2044" s="22" t="b">
        <f t="shared" si="504"/>
        <v>0</v>
      </c>
      <c r="I2044" s="22" t="b">
        <f t="shared" si="511"/>
        <v>0</v>
      </c>
      <c r="J2044" s="22" t="b">
        <f t="shared" si="505"/>
        <v>0</v>
      </c>
      <c r="K2044" s="3" t="str">
        <f>IF(AND(J2044,RIGHT(Y2044)="통"),Y2044,"")</f>
        <v/>
      </c>
      <c r="L2044" s="3" t="str">
        <f t="shared" si="506"/>
        <v/>
      </c>
      <c r="M2044" s="3" t="str">
        <f t="shared" si="507"/>
        <v/>
      </c>
      <c r="N2044" s="64" t="str">
        <f t="shared" si="512"/>
        <v/>
      </c>
      <c r="O2044" s="3" t="str">
        <f>IF(I2044,IF(I2045,CONCATENATE(Y2044,O2045),Y2044),"")</f>
        <v/>
      </c>
      <c r="P2044" s="19" t="str">
        <f>IF(G2044,O2044,IF(D2044,Y2044,""))</f>
        <v/>
      </c>
      <c r="Q2044" s="23">
        <f>_xlfn.XLOOKUP(R2044,summary!C1:C36,summary!B1:B36)</f>
        <v>43448</v>
      </c>
      <c r="R2044" s="24" t="str">
        <f t="shared" si="508"/>
        <v>죽전1동</v>
      </c>
      <c r="S2044" s="24" t="str">
        <f>IF(J2044,Y2044,S2043)</f>
        <v>죽전37통</v>
      </c>
      <c r="T2044" s="24" t="str">
        <f>IF(J2044,P2045,T2043)</f>
        <v>(죽전동)</v>
      </c>
      <c r="U2044" s="24" t="str">
        <f t="shared" si="509"/>
        <v>죽전</v>
      </c>
      <c r="V2044" s="25">
        <f>IF(J2044,M2044,V2043)</f>
        <v>37</v>
      </c>
      <c r="W2044" s="25">
        <f t="shared" si="510"/>
        <v>5</v>
      </c>
      <c r="X2044" s="26"/>
      <c r="Y2044" s="7"/>
      <c r="Z2044" s="2" t="s">
        <v>106</v>
      </c>
      <c r="AA2044" s="2" t="s">
        <v>2326</v>
      </c>
      <c r="AB2044" s="5"/>
      <c r="AC2044" s="5"/>
      <c r="AD2044" s="5"/>
      <c r="AE2044" s="5"/>
      <c r="AF2044" s="5"/>
      <c r="AG2044" s="5"/>
    </row>
    <row r="2045" spans="1:33" ht="15.95" customHeight="1" x14ac:dyDescent="0.3">
      <c r="A2045" s="22" t="b">
        <f t="shared" si="499"/>
        <v>0</v>
      </c>
      <c r="B2045" s="22" t="b">
        <f t="shared" si="500"/>
        <v>0</v>
      </c>
      <c r="C2045" s="22" t="b">
        <f t="shared" si="501"/>
        <v>0</v>
      </c>
      <c r="D2045" s="22" t="b">
        <f t="shared" si="502"/>
        <v>0</v>
      </c>
      <c r="E2045" s="22" t="b">
        <f t="shared" si="503"/>
        <v>0</v>
      </c>
      <c r="F2045" s="22" t="b">
        <f t="shared" si="514"/>
        <v>0</v>
      </c>
      <c r="G2045" s="22" t="b">
        <f t="shared" si="513"/>
        <v>0</v>
      </c>
      <c r="H2045" s="22" t="b">
        <f t="shared" si="504"/>
        <v>0</v>
      </c>
      <c r="I2045" s="22" t="b">
        <f t="shared" si="511"/>
        <v>0</v>
      </c>
      <c r="J2045" s="22" t="b">
        <f t="shared" si="505"/>
        <v>0</v>
      </c>
      <c r="K2045" s="3" t="str">
        <f>IF(AND(J2045,RIGHT(Y2045)="통"),Y2045,"")</f>
        <v/>
      </c>
      <c r="L2045" s="3" t="str">
        <f t="shared" si="506"/>
        <v/>
      </c>
      <c r="M2045" s="3" t="str">
        <f t="shared" si="507"/>
        <v/>
      </c>
      <c r="N2045" s="64" t="str">
        <f t="shared" si="512"/>
        <v/>
      </c>
      <c r="O2045" s="3" t="str">
        <f>IF(I2045,IF(I2046,CONCATENATE(Y2045,O2046),Y2045),"")</f>
        <v/>
      </c>
      <c r="P2045" s="19" t="str">
        <f>IF(G2045,O2045,IF(D2045,Y2045,""))</f>
        <v/>
      </c>
      <c r="Q2045" s="23">
        <f>_xlfn.XLOOKUP(R2045,summary!C1:C36,summary!B1:B36)</f>
        <v>43448</v>
      </c>
      <c r="R2045" s="24" t="str">
        <f t="shared" si="508"/>
        <v>죽전1동</v>
      </c>
      <c r="S2045" s="24" t="str">
        <f>IF(J2045,Y2045,S2044)</f>
        <v>죽전37통</v>
      </c>
      <c r="T2045" s="24" t="str">
        <f>IF(J2045,P2046,T2044)</f>
        <v>(죽전동)</v>
      </c>
      <c r="U2045" s="24" t="str">
        <f t="shared" si="509"/>
        <v>죽전</v>
      </c>
      <c r="V2045" s="25">
        <f>IF(J2045,M2045,V2044)</f>
        <v>37</v>
      </c>
      <c r="W2045" s="25">
        <f t="shared" si="510"/>
        <v>6</v>
      </c>
      <c r="X2045" s="26"/>
      <c r="Y2045" s="7"/>
      <c r="Z2045" s="2" t="s">
        <v>108</v>
      </c>
      <c r="AA2045" s="2" t="s">
        <v>2327</v>
      </c>
      <c r="AB2045" s="5"/>
      <c r="AC2045" s="5"/>
      <c r="AD2045" s="5"/>
      <c r="AE2045" s="5"/>
      <c r="AF2045" s="5"/>
      <c r="AG2045" s="5"/>
    </row>
    <row r="2046" spans="1:33" ht="15.95" customHeight="1" x14ac:dyDescent="0.3">
      <c r="A2046" s="22" t="b">
        <f t="shared" si="499"/>
        <v>0</v>
      </c>
      <c r="B2046" s="22" t="b">
        <f t="shared" si="500"/>
        <v>0</v>
      </c>
      <c r="C2046" s="22" t="b">
        <f t="shared" si="501"/>
        <v>0</v>
      </c>
      <c r="D2046" s="22" t="b">
        <f t="shared" si="502"/>
        <v>0</v>
      </c>
      <c r="E2046" s="22" t="b">
        <f t="shared" si="503"/>
        <v>0</v>
      </c>
      <c r="F2046" s="22" t="b">
        <f t="shared" si="514"/>
        <v>0</v>
      </c>
      <c r="G2046" s="22" t="b">
        <f t="shared" si="513"/>
        <v>0</v>
      </c>
      <c r="H2046" s="22" t="b">
        <f t="shared" si="504"/>
        <v>0</v>
      </c>
      <c r="I2046" s="22" t="b">
        <f t="shared" si="511"/>
        <v>0</v>
      </c>
      <c r="J2046" s="22" t="b">
        <f t="shared" si="505"/>
        <v>0</v>
      </c>
      <c r="K2046" s="3" t="str">
        <f>IF(AND(J2046,RIGHT(Y2046)="통"),Y2046,"")</f>
        <v/>
      </c>
      <c r="L2046" s="3" t="str">
        <f t="shared" si="506"/>
        <v/>
      </c>
      <c r="M2046" s="3" t="str">
        <f t="shared" si="507"/>
        <v/>
      </c>
      <c r="N2046" s="64" t="str">
        <f t="shared" si="512"/>
        <v/>
      </c>
      <c r="O2046" s="3" t="str">
        <f>IF(I2046,IF(I2047,CONCATENATE(Y2046,O2047),Y2046),"")</f>
        <v/>
      </c>
      <c r="P2046" s="19" t="str">
        <f>IF(G2046,O2046,IF(D2046,Y2046,""))</f>
        <v/>
      </c>
      <c r="Q2046" s="23">
        <f>_xlfn.XLOOKUP(R2046,summary!C1:C36,summary!B1:B36)</f>
        <v>43448</v>
      </c>
      <c r="R2046" s="24" t="str">
        <f t="shared" si="508"/>
        <v>죽전1동</v>
      </c>
      <c r="S2046" s="24" t="str">
        <f>IF(J2046,Y2046,S2045)</f>
        <v>죽전37통</v>
      </c>
      <c r="T2046" s="24" t="str">
        <f>IF(J2046,P2047,T2045)</f>
        <v>(죽전동)</v>
      </c>
      <c r="U2046" s="24" t="str">
        <f t="shared" si="509"/>
        <v>죽전</v>
      </c>
      <c r="V2046" s="25">
        <f>IF(J2046,M2046,V2045)</f>
        <v>37</v>
      </c>
      <c r="W2046" s="25">
        <f t="shared" si="510"/>
        <v>7</v>
      </c>
      <c r="X2046" s="26"/>
      <c r="Y2046" s="7"/>
      <c r="Z2046" s="2" t="s">
        <v>110</v>
      </c>
      <c r="AA2046" s="2" t="s">
        <v>2328</v>
      </c>
      <c r="AB2046" s="5"/>
      <c r="AC2046" s="5"/>
      <c r="AD2046" s="5"/>
      <c r="AE2046" s="5"/>
      <c r="AF2046" s="5"/>
      <c r="AG2046" s="5"/>
    </row>
    <row r="2047" spans="1:33" ht="15.95" customHeight="1" x14ac:dyDescent="0.3">
      <c r="A2047" s="22" t="b">
        <f t="shared" si="499"/>
        <v>0</v>
      </c>
      <c r="B2047" s="22" t="b">
        <f t="shared" si="500"/>
        <v>0</v>
      </c>
      <c r="C2047" s="22" t="b">
        <f t="shared" si="501"/>
        <v>0</v>
      </c>
      <c r="D2047" s="22" t="b">
        <f t="shared" si="502"/>
        <v>0</v>
      </c>
      <c r="E2047" s="22" t="b">
        <f t="shared" si="503"/>
        <v>0</v>
      </c>
      <c r="F2047" s="22" t="b">
        <f t="shared" si="514"/>
        <v>0</v>
      </c>
      <c r="G2047" s="22" t="b">
        <f t="shared" si="513"/>
        <v>0</v>
      </c>
      <c r="H2047" s="22" t="b">
        <f t="shared" si="504"/>
        <v>0</v>
      </c>
      <c r="I2047" s="22" t="b">
        <f t="shared" si="511"/>
        <v>0</v>
      </c>
      <c r="J2047" s="22" t="b">
        <f t="shared" si="505"/>
        <v>0</v>
      </c>
      <c r="K2047" s="3" t="str">
        <f>IF(AND(J2047,RIGHT(Y2047)="통"),Y2047,"")</f>
        <v/>
      </c>
      <c r="L2047" s="3" t="str">
        <f t="shared" si="506"/>
        <v/>
      </c>
      <c r="M2047" s="3" t="str">
        <f t="shared" si="507"/>
        <v/>
      </c>
      <c r="N2047" s="64" t="str">
        <f t="shared" si="512"/>
        <v/>
      </c>
      <c r="O2047" s="3" t="str">
        <f>IF(I2047,IF(I2048,CONCATENATE(Y2047,O2048),Y2047),"")</f>
        <v/>
      </c>
      <c r="P2047" s="19" t="str">
        <f>IF(G2047,O2047,IF(D2047,Y2047,""))</f>
        <v/>
      </c>
      <c r="Q2047" s="23">
        <f>_xlfn.XLOOKUP(R2047,summary!C1:C36,summary!B1:B36)</f>
        <v>43448</v>
      </c>
      <c r="R2047" s="24" t="str">
        <f t="shared" si="508"/>
        <v>죽전1동</v>
      </c>
      <c r="S2047" s="24" t="str">
        <f>IF(J2047,Y2047,S2046)</f>
        <v>죽전37통</v>
      </c>
      <c r="T2047" s="24" t="str">
        <f>IF(J2047,P2048,T2046)</f>
        <v>(죽전동)</v>
      </c>
      <c r="U2047" s="24" t="str">
        <f t="shared" si="509"/>
        <v>죽전</v>
      </c>
      <c r="V2047" s="25">
        <f>IF(J2047,M2047,V2046)</f>
        <v>37</v>
      </c>
      <c r="W2047" s="24" t="str">
        <f t="shared" si="510"/>
        <v/>
      </c>
      <c r="X2047" s="26"/>
      <c r="Y2047" s="7"/>
      <c r="Z2047" s="7"/>
      <c r="AA2047" s="7"/>
      <c r="AB2047" s="5"/>
      <c r="AC2047" s="5"/>
      <c r="AD2047" s="5"/>
      <c r="AE2047" s="5"/>
      <c r="AF2047" s="5"/>
      <c r="AG2047" s="5"/>
    </row>
    <row r="2048" spans="1:33" ht="15.95" customHeight="1" x14ac:dyDescent="0.3">
      <c r="A2048" s="22" t="b">
        <f t="shared" si="499"/>
        <v>0</v>
      </c>
      <c r="B2048" s="22" t="b">
        <f t="shared" si="500"/>
        <v>0</v>
      </c>
      <c r="C2048" s="22" t="b">
        <f t="shared" si="501"/>
        <v>0</v>
      </c>
      <c r="D2048" s="22" t="b">
        <f t="shared" si="502"/>
        <v>0</v>
      </c>
      <c r="E2048" s="22" t="b">
        <f t="shared" si="503"/>
        <v>0</v>
      </c>
      <c r="F2048" s="22" t="b">
        <f t="shared" si="514"/>
        <v>0</v>
      </c>
      <c r="G2048" s="22" t="b">
        <f t="shared" si="513"/>
        <v>0</v>
      </c>
      <c r="H2048" s="22" t="b">
        <f t="shared" si="504"/>
        <v>0</v>
      </c>
      <c r="I2048" s="22" t="b">
        <f t="shared" si="511"/>
        <v>0</v>
      </c>
      <c r="J2048" s="22" t="b">
        <f t="shared" si="505"/>
        <v>0</v>
      </c>
      <c r="K2048" s="3" t="str">
        <f>IF(AND(J2048,RIGHT(Y2048)="통"),Y2048,"")</f>
        <v/>
      </c>
      <c r="L2048" s="3" t="str">
        <f t="shared" si="506"/>
        <v/>
      </c>
      <c r="M2048" s="3" t="str">
        <f t="shared" si="507"/>
        <v/>
      </c>
      <c r="N2048" s="64" t="str">
        <f t="shared" si="512"/>
        <v/>
      </c>
      <c r="O2048" s="3" t="str">
        <f>IF(I2048,IF(I2049,CONCATENATE(Y2048,O2049),Y2048),"")</f>
        <v/>
      </c>
      <c r="P2048" s="19" t="str">
        <f>IF(G2048,O2048,IF(D2048,Y2048,""))</f>
        <v/>
      </c>
      <c r="Q2048" s="23">
        <f>_xlfn.XLOOKUP(R2048,summary!C1:C36,summary!B1:B36)</f>
        <v>43448</v>
      </c>
      <c r="R2048" s="24" t="str">
        <f t="shared" si="508"/>
        <v>죽전1동</v>
      </c>
      <c r="S2048" s="24" t="str">
        <f>IF(J2048,Y2048,S2047)</f>
        <v>죽전37통</v>
      </c>
      <c r="T2048" s="24" t="str">
        <f>IF(J2048,P2049,T2047)</f>
        <v>(죽전동)</v>
      </c>
      <c r="U2048" s="24" t="str">
        <f t="shared" si="509"/>
        <v>죽전</v>
      </c>
      <c r="V2048" s="25">
        <f>IF(J2048,M2048,V2047)</f>
        <v>37</v>
      </c>
      <c r="W2048" s="24" t="str">
        <f t="shared" si="510"/>
        <v/>
      </c>
      <c r="X2048" s="26"/>
      <c r="Y2048" s="7"/>
      <c r="Z2048" s="7"/>
      <c r="AA2048" s="7"/>
      <c r="AB2048" s="5"/>
      <c r="AC2048" s="5"/>
      <c r="AD2048" s="5"/>
      <c r="AE2048" s="5"/>
      <c r="AF2048" s="5"/>
      <c r="AG2048" s="5"/>
    </row>
    <row r="2049" spans="1:33" ht="15.95" customHeight="1" x14ac:dyDescent="0.3">
      <c r="A2049" s="22" t="b">
        <f t="shared" si="499"/>
        <v>0</v>
      </c>
      <c r="B2049" s="22" t="b">
        <f t="shared" si="500"/>
        <v>0</v>
      </c>
      <c r="C2049" s="22" t="b">
        <f t="shared" si="501"/>
        <v>0</v>
      </c>
      <c r="D2049" s="22" t="b">
        <f t="shared" si="502"/>
        <v>0</v>
      </c>
      <c r="E2049" s="22" t="b">
        <f t="shared" si="503"/>
        <v>0</v>
      </c>
      <c r="F2049" s="22" t="b">
        <f t="shared" si="514"/>
        <v>0</v>
      </c>
      <c r="G2049" s="22" t="b">
        <f t="shared" si="513"/>
        <v>0</v>
      </c>
      <c r="H2049" s="22" t="b">
        <f t="shared" si="504"/>
        <v>0</v>
      </c>
      <c r="I2049" s="22" t="b">
        <f t="shared" si="511"/>
        <v>0</v>
      </c>
      <c r="J2049" s="22" t="b">
        <f t="shared" si="505"/>
        <v>0</v>
      </c>
      <c r="K2049" s="3" t="str">
        <f>IF(AND(J2049,RIGHT(Y2049)="통"),Y2049,"")</f>
        <v/>
      </c>
      <c r="L2049" s="3" t="str">
        <f t="shared" si="506"/>
        <v/>
      </c>
      <c r="M2049" s="3" t="str">
        <f t="shared" si="507"/>
        <v/>
      </c>
      <c r="N2049" s="64" t="str">
        <f t="shared" si="512"/>
        <v/>
      </c>
      <c r="O2049" s="3" t="str">
        <f>IF(I2049,IF(I2050,CONCATENATE(Y2049,O2050),Y2049),"")</f>
        <v/>
      </c>
      <c r="P2049" s="19" t="str">
        <f>IF(G2049,O2049,IF(D2049,Y2049,""))</f>
        <v/>
      </c>
      <c r="Q2049" s="23">
        <f>_xlfn.XLOOKUP(R2049,summary!C1:C36,summary!B1:B36)</f>
        <v>43448</v>
      </c>
      <c r="R2049" s="24" t="str">
        <f t="shared" si="508"/>
        <v>죽전1동</v>
      </c>
      <c r="S2049" s="24" t="str">
        <f>IF(J2049,Y2049,S2048)</f>
        <v>죽전37통</v>
      </c>
      <c r="T2049" s="24" t="str">
        <f>IF(J2049,P2050,T2048)</f>
        <v>(죽전동)</v>
      </c>
      <c r="U2049" s="24" t="str">
        <f t="shared" si="509"/>
        <v>죽전</v>
      </c>
      <c r="V2049" s="25">
        <f>IF(J2049,M2049,V2048)</f>
        <v>37</v>
      </c>
      <c r="W2049" s="24" t="str">
        <f t="shared" si="510"/>
        <v/>
      </c>
      <c r="X2049" s="26"/>
      <c r="Y2049" s="7"/>
      <c r="Z2049" s="7"/>
      <c r="AA2049" s="7"/>
      <c r="AB2049" s="5"/>
      <c r="AC2049" s="5"/>
      <c r="AD2049" s="5"/>
      <c r="AE2049" s="5"/>
      <c r="AF2049" s="5"/>
      <c r="AG2049" s="5"/>
    </row>
    <row r="2050" spans="1:33" ht="15.95" customHeight="1" x14ac:dyDescent="0.3">
      <c r="A2050" s="22" t="b">
        <f t="shared" ref="A2050:A2113" si="515">LEN(Y2050)&gt;0</f>
        <v>1</v>
      </c>
      <c r="B2050" s="22" t="b">
        <f t="shared" ref="B2050:B2113" si="516">LEFT(Y2050)="("</f>
        <v>0</v>
      </c>
      <c r="C2050" s="22" t="b">
        <f t="shared" ref="C2050:C2113" si="517">RIGHT(Y2050)=")"</f>
        <v>0</v>
      </c>
      <c r="D2050" s="22" t="b">
        <f t="shared" ref="D2050:D2113" si="518">AND(B2050,C2050)</f>
        <v>0</v>
      </c>
      <c r="E2050" s="22" t="b">
        <f t="shared" ref="E2050:E2113" si="519">OR(B2050,C2050)</f>
        <v>0</v>
      </c>
      <c r="F2050" s="22" t="b">
        <f t="shared" si="514"/>
        <v>0</v>
      </c>
      <c r="G2050" s="22" t="b">
        <f t="shared" si="513"/>
        <v>0</v>
      </c>
      <c r="H2050" s="22" t="b">
        <f t="shared" ref="H2050:H2113" si="520">AND(C2050,$F2050)</f>
        <v>0</v>
      </c>
      <c r="I2050" s="22" t="b">
        <f t="shared" si="511"/>
        <v>0</v>
      </c>
      <c r="J2050" s="22" t="b">
        <f t="shared" ref="J2050:J2113" si="521">AND(A2050,NOT(B2050),NOT(I2050))</f>
        <v>1</v>
      </c>
      <c r="K2050" s="3" t="str">
        <f>IF(AND(J2050,RIGHT(Y2050)="통"),Y2050,"")</f>
        <v/>
      </c>
      <c r="L2050" s="3" t="str">
        <f t="shared" ref="L2050:L2113" si="522">RIGHT(SUBSTITUTE(K2050,"통",""),2)</f>
        <v/>
      </c>
      <c r="M2050" s="3" t="str">
        <f t="shared" ref="M2050:M2113" si="523">IF(LEN(L2050)=0,"",IF(CODE(L2050)&lt;60,VALUE(L2050),VALUE(RIGHT(L2050))))</f>
        <v/>
      </c>
      <c r="N2050" s="64" t="str">
        <f t="shared" si="512"/>
        <v/>
      </c>
      <c r="O2050" s="3" t="str">
        <f>IF(I2050,IF(I2051,CONCATENATE(Y2050,O2051),Y2050),"")</f>
        <v/>
      </c>
      <c r="P2050" s="19" t="str">
        <f>IF(G2050,O2050,IF(D2050,Y2050,""))</f>
        <v/>
      </c>
      <c r="Q2050" s="23" t="e">
        <f>_xlfn.XLOOKUP(R2050,summary!C1:C36,summary!B1:B36)</f>
        <v>#N/A</v>
      </c>
      <c r="R2050" s="24" t="str">
        <f t="shared" ref="R2050:R2113" si="524">IF($X2050="",R2049,$X2050)</f>
        <v>읍 면 동</v>
      </c>
      <c r="S2050" s="24" t="str">
        <f>IF(J2050,Y2050,S2049)</f>
        <v>통 리 명</v>
      </c>
      <c r="T2050" s="24" t="str">
        <f>IF(J2050,P2051,T2049)</f>
        <v/>
      </c>
      <c r="U2050" s="25" t="str">
        <f t="shared" ref="U2050:U2113" si="525">IF($J2050,N2050,U2049)</f>
        <v/>
      </c>
      <c r="V2050" s="24" t="str">
        <f>IF(J2050,M2050,V2049)</f>
        <v/>
      </c>
      <c r="W2050" s="24" t="str">
        <f t="shared" ref="W2050:W2113" si="526">IF(ISBLANK(Z2050),"",IF(LEN(TRIM(Z2050))&lt;4,VALUE(SUBSTITUTE(TRIM(Z2050),"반","")),""))</f>
        <v/>
      </c>
      <c r="X2050" s="21" t="s">
        <v>141</v>
      </c>
      <c r="Y2050" s="2" t="s">
        <v>142</v>
      </c>
      <c r="Z2050" s="2" t="s">
        <v>74</v>
      </c>
      <c r="AA2050" s="2" t="s">
        <v>143</v>
      </c>
      <c r="AB2050" s="5"/>
      <c r="AC2050" s="5"/>
      <c r="AD2050" s="5"/>
      <c r="AE2050" s="5"/>
      <c r="AF2050" s="5"/>
      <c r="AG2050" s="5"/>
    </row>
    <row r="2051" spans="1:33" ht="15.95" customHeight="1" x14ac:dyDescent="0.3">
      <c r="A2051" s="22" t="b">
        <f t="shared" si="515"/>
        <v>1</v>
      </c>
      <c r="B2051" s="22" t="b">
        <f t="shared" si="516"/>
        <v>0</v>
      </c>
      <c r="C2051" s="22" t="b">
        <f t="shared" si="517"/>
        <v>0</v>
      </c>
      <c r="D2051" s="22" t="b">
        <f t="shared" si="518"/>
        <v>0</v>
      </c>
      <c r="E2051" s="22" t="b">
        <f t="shared" si="519"/>
        <v>0</v>
      </c>
      <c r="F2051" s="22" t="b">
        <f t="shared" si="514"/>
        <v>0</v>
      </c>
      <c r="G2051" s="22" t="b">
        <f t="shared" si="513"/>
        <v>0</v>
      </c>
      <c r="H2051" s="22" t="b">
        <f t="shared" si="520"/>
        <v>0</v>
      </c>
      <c r="I2051" s="22" t="b">
        <f t="shared" ref="I2051:I2114" si="527">IF(G2051,G2051,IF(H2050,FALSE,I2050))</f>
        <v>0</v>
      </c>
      <c r="J2051" s="22" t="b">
        <f t="shared" si="521"/>
        <v>1</v>
      </c>
      <c r="K2051" s="3" t="str">
        <f>IF(AND(J2051,RIGHT(Y2051)="통"),Y2051,"")</f>
        <v>죽전38통</v>
      </c>
      <c r="L2051" s="3" t="str">
        <f t="shared" si="522"/>
        <v>38</v>
      </c>
      <c r="M2051" s="22">
        <f t="shared" si="523"/>
        <v>38</v>
      </c>
      <c r="N2051" s="64" t="str">
        <f t="shared" ref="N2051:N2114" si="528">SUBSTITUTE(K2051,_xlfn.CONCAT(M2051,"통"),"")</f>
        <v>죽전</v>
      </c>
      <c r="O2051" s="3" t="str">
        <f>IF(I2051,IF(I2052,CONCATENATE(Y2051,O2052),Y2051),"")</f>
        <v/>
      </c>
      <c r="P2051" s="19" t="str">
        <f>IF(G2051,O2051,IF(D2051,Y2051,""))</f>
        <v/>
      </c>
      <c r="Q2051" s="23">
        <f>_xlfn.XLOOKUP(R2051,summary!C1:C36,summary!B1:B36)</f>
        <v>43448</v>
      </c>
      <c r="R2051" s="24" t="str">
        <f t="shared" si="524"/>
        <v>죽전1동</v>
      </c>
      <c r="S2051" s="24" t="str">
        <f>IF(J2051,Y2051,S2050)</f>
        <v>죽전38통</v>
      </c>
      <c r="T2051" s="24" t="str">
        <f>IF(J2051,P2052,T2050)</f>
        <v>(죽전동)</v>
      </c>
      <c r="U2051" s="24" t="str">
        <f t="shared" si="525"/>
        <v>죽전</v>
      </c>
      <c r="V2051" s="25">
        <f>IF(J2051,M2051,V2050)</f>
        <v>38</v>
      </c>
      <c r="W2051" s="25">
        <f t="shared" si="526"/>
        <v>1</v>
      </c>
      <c r="X2051" s="21" t="s">
        <v>44</v>
      </c>
      <c r="Y2051" s="2" t="s">
        <v>2329</v>
      </c>
      <c r="Z2051" s="2" t="s">
        <v>79</v>
      </c>
      <c r="AA2051" s="2" t="s">
        <v>2330</v>
      </c>
      <c r="AB2051" s="5"/>
      <c r="AC2051" s="5"/>
      <c r="AD2051" s="5"/>
      <c r="AE2051" s="5"/>
      <c r="AF2051" s="5"/>
      <c r="AG2051" s="5"/>
    </row>
    <row r="2052" spans="1:33" ht="15.95" customHeight="1" x14ac:dyDescent="0.3">
      <c r="A2052" s="22" t="b">
        <f t="shared" si="515"/>
        <v>1</v>
      </c>
      <c r="B2052" s="22" t="b">
        <f t="shared" si="516"/>
        <v>1</v>
      </c>
      <c r="C2052" s="22" t="b">
        <f t="shared" si="517"/>
        <v>1</v>
      </c>
      <c r="D2052" s="22" t="b">
        <f t="shared" si="518"/>
        <v>1</v>
      </c>
      <c r="E2052" s="22" t="b">
        <f t="shared" si="519"/>
        <v>1</v>
      </c>
      <c r="F2052" s="22" t="b">
        <f t="shared" si="514"/>
        <v>0</v>
      </c>
      <c r="G2052" s="22" t="b">
        <f t="shared" si="513"/>
        <v>0</v>
      </c>
      <c r="H2052" s="22" t="b">
        <f t="shared" si="520"/>
        <v>0</v>
      </c>
      <c r="I2052" s="22" t="b">
        <f t="shared" si="527"/>
        <v>0</v>
      </c>
      <c r="J2052" s="22" t="b">
        <f t="shared" si="521"/>
        <v>0</v>
      </c>
      <c r="K2052" s="3" t="str">
        <f>IF(AND(J2052,RIGHT(Y2052)="통"),Y2052,"")</f>
        <v/>
      </c>
      <c r="L2052" s="3" t="str">
        <f t="shared" si="522"/>
        <v/>
      </c>
      <c r="M2052" s="3" t="str">
        <f t="shared" si="523"/>
        <v/>
      </c>
      <c r="N2052" s="64" t="str">
        <f t="shared" si="528"/>
        <v/>
      </c>
      <c r="O2052" s="3" t="str">
        <f>IF(I2052,IF(I2053,CONCATENATE(Y2052,O2053),Y2052),"")</f>
        <v/>
      </c>
      <c r="P2052" s="19" t="str">
        <f>IF(G2052,O2052,IF(D2052,Y2052,""))</f>
        <v>(죽전동)</v>
      </c>
      <c r="Q2052" s="23">
        <f>_xlfn.XLOOKUP(R2052,summary!C1:C36,summary!B1:B36)</f>
        <v>43448</v>
      </c>
      <c r="R2052" s="24" t="str">
        <f t="shared" si="524"/>
        <v>죽전1동</v>
      </c>
      <c r="S2052" s="24" t="str">
        <f>IF(J2052,Y2052,S2051)</f>
        <v>죽전38통</v>
      </c>
      <c r="T2052" s="24" t="str">
        <f>IF(J2052,P2053,T2051)</f>
        <v>(죽전동)</v>
      </c>
      <c r="U2052" s="24" t="str">
        <f t="shared" si="525"/>
        <v>죽전</v>
      </c>
      <c r="V2052" s="25">
        <f>IF(J2052,M2052,V2051)</f>
        <v>38</v>
      </c>
      <c r="W2052" s="25">
        <f t="shared" si="526"/>
        <v>2</v>
      </c>
      <c r="X2052" s="26"/>
      <c r="Y2052" s="2" t="s">
        <v>1992</v>
      </c>
      <c r="Z2052" s="2" t="s">
        <v>81</v>
      </c>
      <c r="AA2052" s="2" t="s">
        <v>2331</v>
      </c>
      <c r="AB2052" s="5"/>
      <c r="AC2052" s="5"/>
      <c r="AD2052" s="5"/>
      <c r="AE2052" s="5"/>
      <c r="AF2052" s="5"/>
      <c r="AG2052" s="5"/>
    </row>
    <row r="2053" spans="1:33" ht="15.95" customHeight="1" x14ac:dyDescent="0.3">
      <c r="A2053" s="22" t="b">
        <f t="shared" si="515"/>
        <v>0</v>
      </c>
      <c r="B2053" s="22" t="b">
        <f t="shared" si="516"/>
        <v>0</v>
      </c>
      <c r="C2053" s="22" t="b">
        <f t="shared" si="517"/>
        <v>0</v>
      </c>
      <c r="D2053" s="22" t="b">
        <f t="shared" si="518"/>
        <v>0</v>
      </c>
      <c r="E2053" s="22" t="b">
        <f t="shared" si="519"/>
        <v>0</v>
      </c>
      <c r="F2053" s="22" t="b">
        <f t="shared" si="514"/>
        <v>0</v>
      </c>
      <c r="G2053" s="22" t="b">
        <f t="shared" si="513"/>
        <v>0</v>
      </c>
      <c r="H2053" s="22" t="b">
        <f t="shared" si="520"/>
        <v>0</v>
      </c>
      <c r="I2053" s="22" t="b">
        <f t="shared" si="527"/>
        <v>0</v>
      </c>
      <c r="J2053" s="22" t="b">
        <f t="shared" si="521"/>
        <v>0</v>
      </c>
      <c r="K2053" s="3" t="str">
        <f>IF(AND(J2053,RIGHT(Y2053)="통"),Y2053,"")</f>
        <v/>
      </c>
      <c r="L2053" s="3" t="str">
        <f t="shared" si="522"/>
        <v/>
      </c>
      <c r="M2053" s="3" t="str">
        <f t="shared" si="523"/>
        <v/>
      </c>
      <c r="N2053" s="64" t="str">
        <f t="shared" si="528"/>
        <v/>
      </c>
      <c r="O2053" s="3" t="str">
        <f>IF(I2053,IF(I2054,CONCATENATE(Y2053,O2054),Y2053),"")</f>
        <v/>
      </c>
      <c r="P2053" s="19" t="str">
        <f>IF(G2053,O2053,IF(D2053,Y2053,""))</f>
        <v/>
      </c>
      <c r="Q2053" s="23">
        <f>_xlfn.XLOOKUP(R2053,summary!C1:C36,summary!B1:B36)</f>
        <v>43448</v>
      </c>
      <c r="R2053" s="24" t="str">
        <f t="shared" si="524"/>
        <v>죽전1동</v>
      </c>
      <c r="S2053" s="24" t="str">
        <f>IF(J2053,Y2053,S2052)</f>
        <v>죽전38통</v>
      </c>
      <c r="T2053" s="24" t="str">
        <f>IF(J2053,P2054,T2052)</f>
        <v>(죽전동)</v>
      </c>
      <c r="U2053" s="24" t="str">
        <f t="shared" si="525"/>
        <v>죽전</v>
      </c>
      <c r="V2053" s="25">
        <f>IF(J2053,M2053,V2052)</f>
        <v>38</v>
      </c>
      <c r="W2053" s="25">
        <f t="shared" si="526"/>
        <v>3</v>
      </c>
      <c r="X2053" s="26"/>
      <c r="Y2053" s="7"/>
      <c r="Z2053" s="2" t="s">
        <v>83</v>
      </c>
      <c r="AA2053" s="2" t="s">
        <v>2332</v>
      </c>
      <c r="AB2053" s="5"/>
      <c r="AC2053" s="5"/>
      <c r="AD2053" s="5"/>
      <c r="AE2053" s="5"/>
      <c r="AF2053" s="5"/>
      <c r="AG2053" s="5"/>
    </row>
    <row r="2054" spans="1:33" ht="15.95" customHeight="1" x14ac:dyDescent="0.3">
      <c r="A2054" s="22" t="b">
        <f t="shared" si="515"/>
        <v>0</v>
      </c>
      <c r="B2054" s="22" t="b">
        <f t="shared" si="516"/>
        <v>0</v>
      </c>
      <c r="C2054" s="22" t="b">
        <f t="shared" si="517"/>
        <v>0</v>
      </c>
      <c r="D2054" s="22" t="b">
        <f t="shared" si="518"/>
        <v>0</v>
      </c>
      <c r="E2054" s="22" t="b">
        <f t="shared" si="519"/>
        <v>0</v>
      </c>
      <c r="F2054" s="22" t="b">
        <f t="shared" si="514"/>
        <v>0</v>
      </c>
      <c r="G2054" s="22" t="b">
        <f t="shared" si="513"/>
        <v>0</v>
      </c>
      <c r="H2054" s="22" t="b">
        <f t="shared" si="520"/>
        <v>0</v>
      </c>
      <c r="I2054" s="22" t="b">
        <f t="shared" si="527"/>
        <v>0</v>
      </c>
      <c r="J2054" s="22" t="b">
        <f t="shared" si="521"/>
        <v>0</v>
      </c>
      <c r="K2054" s="3" t="str">
        <f>IF(AND(J2054,RIGHT(Y2054)="통"),Y2054,"")</f>
        <v/>
      </c>
      <c r="L2054" s="3" t="str">
        <f t="shared" si="522"/>
        <v/>
      </c>
      <c r="M2054" s="3" t="str">
        <f t="shared" si="523"/>
        <v/>
      </c>
      <c r="N2054" s="64" t="str">
        <f t="shared" si="528"/>
        <v/>
      </c>
      <c r="O2054" s="3" t="str">
        <f>IF(I2054,IF(I2055,CONCATENATE(Y2054,O2055),Y2054),"")</f>
        <v/>
      </c>
      <c r="P2054" s="19" t="str">
        <f>IF(G2054,O2054,IF(D2054,Y2054,""))</f>
        <v/>
      </c>
      <c r="Q2054" s="23">
        <f>_xlfn.XLOOKUP(R2054,summary!C1:C36,summary!B1:B36)</f>
        <v>43448</v>
      </c>
      <c r="R2054" s="24" t="str">
        <f t="shared" si="524"/>
        <v>죽전1동</v>
      </c>
      <c r="S2054" s="24" t="str">
        <f>IF(J2054,Y2054,S2053)</f>
        <v>죽전38통</v>
      </c>
      <c r="T2054" s="24" t="str">
        <f>IF(J2054,P2055,T2053)</f>
        <v>(죽전동)</v>
      </c>
      <c r="U2054" s="24" t="str">
        <f t="shared" si="525"/>
        <v>죽전</v>
      </c>
      <c r="V2054" s="25">
        <f>IF(J2054,M2054,V2053)</f>
        <v>38</v>
      </c>
      <c r="W2054" s="25">
        <f t="shared" si="526"/>
        <v>4</v>
      </c>
      <c r="X2054" s="26"/>
      <c r="Y2054" s="7"/>
      <c r="Z2054" s="2" t="s">
        <v>90</v>
      </c>
      <c r="AA2054" s="2" t="s">
        <v>2333</v>
      </c>
      <c r="AB2054" s="5"/>
      <c r="AC2054" s="5"/>
      <c r="AD2054" s="5"/>
      <c r="AE2054" s="5"/>
      <c r="AF2054" s="5"/>
      <c r="AG2054" s="5"/>
    </row>
    <row r="2055" spans="1:33" ht="15.95" customHeight="1" x14ac:dyDescent="0.3">
      <c r="A2055" s="22" t="b">
        <f t="shared" si="515"/>
        <v>0</v>
      </c>
      <c r="B2055" s="22" t="b">
        <f t="shared" si="516"/>
        <v>0</v>
      </c>
      <c r="C2055" s="22" t="b">
        <f t="shared" si="517"/>
        <v>0</v>
      </c>
      <c r="D2055" s="22" t="b">
        <f t="shared" si="518"/>
        <v>0</v>
      </c>
      <c r="E2055" s="22" t="b">
        <f t="shared" si="519"/>
        <v>0</v>
      </c>
      <c r="F2055" s="22" t="b">
        <f t="shared" si="514"/>
        <v>0</v>
      </c>
      <c r="G2055" s="22" t="b">
        <f t="shared" si="513"/>
        <v>0</v>
      </c>
      <c r="H2055" s="22" t="b">
        <f t="shared" si="520"/>
        <v>0</v>
      </c>
      <c r="I2055" s="22" t="b">
        <f t="shared" si="527"/>
        <v>0</v>
      </c>
      <c r="J2055" s="22" t="b">
        <f t="shared" si="521"/>
        <v>0</v>
      </c>
      <c r="K2055" s="3" t="str">
        <f>IF(AND(J2055,RIGHT(Y2055)="통"),Y2055,"")</f>
        <v/>
      </c>
      <c r="L2055" s="3" t="str">
        <f t="shared" si="522"/>
        <v/>
      </c>
      <c r="M2055" s="3" t="str">
        <f t="shared" si="523"/>
        <v/>
      </c>
      <c r="N2055" s="64" t="str">
        <f t="shared" si="528"/>
        <v/>
      </c>
      <c r="O2055" s="3" t="str">
        <f>IF(I2055,IF(I2056,CONCATENATE(Y2055,O2056),Y2055),"")</f>
        <v/>
      </c>
      <c r="P2055" s="19" t="str">
        <f>IF(G2055,O2055,IF(D2055,Y2055,""))</f>
        <v/>
      </c>
      <c r="Q2055" s="23">
        <f>_xlfn.XLOOKUP(R2055,summary!C1:C36,summary!B1:B36)</f>
        <v>43448</v>
      </c>
      <c r="R2055" s="24" t="str">
        <f t="shared" si="524"/>
        <v>죽전1동</v>
      </c>
      <c r="S2055" s="24" t="str">
        <f>IF(J2055,Y2055,S2054)</f>
        <v>죽전38통</v>
      </c>
      <c r="T2055" s="24" t="str">
        <f>IF(J2055,P2056,T2054)</f>
        <v>(죽전동)</v>
      </c>
      <c r="U2055" s="24" t="str">
        <f t="shared" si="525"/>
        <v>죽전</v>
      </c>
      <c r="V2055" s="25">
        <f>IF(J2055,M2055,V2054)</f>
        <v>38</v>
      </c>
      <c r="W2055" s="25">
        <f t="shared" si="526"/>
        <v>5</v>
      </c>
      <c r="X2055" s="26"/>
      <c r="Y2055" s="7"/>
      <c r="Z2055" s="2" t="s">
        <v>106</v>
      </c>
      <c r="AA2055" s="2" t="s">
        <v>2334</v>
      </c>
      <c r="AB2055" s="5"/>
      <c r="AC2055" s="5"/>
      <c r="AD2055" s="5"/>
      <c r="AE2055" s="5"/>
      <c r="AF2055" s="5"/>
      <c r="AG2055" s="5"/>
    </row>
    <row r="2056" spans="1:33" ht="15.95" customHeight="1" x14ac:dyDescent="0.3">
      <c r="A2056" s="22" t="b">
        <f t="shared" si="515"/>
        <v>0</v>
      </c>
      <c r="B2056" s="22" t="b">
        <f t="shared" si="516"/>
        <v>0</v>
      </c>
      <c r="C2056" s="22" t="b">
        <f t="shared" si="517"/>
        <v>0</v>
      </c>
      <c r="D2056" s="22" t="b">
        <f t="shared" si="518"/>
        <v>0</v>
      </c>
      <c r="E2056" s="22" t="b">
        <f t="shared" si="519"/>
        <v>0</v>
      </c>
      <c r="F2056" s="22" t="b">
        <f t="shared" si="514"/>
        <v>0</v>
      </c>
      <c r="G2056" s="22" t="b">
        <f t="shared" si="513"/>
        <v>0</v>
      </c>
      <c r="H2056" s="22" t="b">
        <f t="shared" si="520"/>
        <v>0</v>
      </c>
      <c r="I2056" s="22" t="b">
        <f t="shared" si="527"/>
        <v>0</v>
      </c>
      <c r="J2056" s="22" t="b">
        <f t="shared" si="521"/>
        <v>0</v>
      </c>
      <c r="K2056" s="3" t="str">
        <f>IF(AND(J2056,RIGHT(Y2056)="통"),Y2056,"")</f>
        <v/>
      </c>
      <c r="L2056" s="3" t="str">
        <f t="shared" si="522"/>
        <v/>
      </c>
      <c r="M2056" s="3" t="str">
        <f t="shared" si="523"/>
        <v/>
      </c>
      <c r="N2056" s="64" t="str">
        <f t="shared" si="528"/>
        <v/>
      </c>
      <c r="O2056" s="3" t="str">
        <f>IF(I2056,IF(I2057,CONCATENATE(Y2056,O2057),Y2056),"")</f>
        <v/>
      </c>
      <c r="P2056" s="19" t="str">
        <f>IF(G2056,O2056,IF(D2056,Y2056,""))</f>
        <v/>
      </c>
      <c r="Q2056" s="23">
        <f>_xlfn.XLOOKUP(R2056,summary!C1:C36,summary!B1:B36)</f>
        <v>43448</v>
      </c>
      <c r="R2056" s="24" t="str">
        <f t="shared" si="524"/>
        <v>죽전1동</v>
      </c>
      <c r="S2056" s="24" t="str">
        <f>IF(J2056,Y2056,S2055)</f>
        <v>죽전38통</v>
      </c>
      <c r="T2056" s="24" t="str">
        <f>IF(J2056,P2057,T2055)</f>
        <v>(죽전동)</v>
      </c>
      <c r="U2056" s="24" t="str">
        <f t="shared" si="525"/>
        <v>죽전</v>
      </c>
      <c r="V2056" s="25">
        <f>IF(J2056,M2056,V2055)</f>
        <v>38</v>
      </c>
      <c r="W2056" s="25">
        <f t="shared" si="526"/>
        <v>6</v>
      </c>
      <c r="X2056" s="26"/>
      <c r="Y2056" s="7"/>
      <c r="Z2056" s="2" t="s">
        <v>108</v>
      </c>
      <c r="AA2056" s="2" t="s">
        <v>2335</v>
      </c>
      <c r="AB2056" s="5"/>
      <c r="AC2056" s="5"/>
      <c r="AD2056" s="5"/>
      <c r="AE2056" s="5"/>
      <c r="AF2056" s="5"/>
      <c r="AG2056" s="5"/>
    </row>
    <row r="2057" spans="1:33" ht="15.95" customHeight="1" x14ac:dyDescent="0.3">
      <c r="A2057" s="22" t="b">
        <f t="shared" si="515"/>
        <v>0</v>
      </c>
      <c r="B2057" s="22" t="b">
        <f t="shared" si="516"/>
        <v>0</v>
      </c>
      <c r="C2057" s="22" t="b">
        <f t="shared" si="517"/>
        <v>0</v>
      </c>
      <c r="D2057" s="22" t="b">
        <f t="shared" si="518"/>
        <v>0</v>
      </c>
      <c r="E2057" s="22" t="b">
        <f t="shared" si="519"/>
        <v>0</v>
      </c>
      <c r="F2057" s="22" t="b">
        <f t="shared" si="514"/>
        <v>0</v>
      </c>
      <c r="G2057" s="22" t="b">
        <f t="shared" si="513"/>
        <v>0</v>
      </c>
      <c r="H2057" s="22" t="b">
        <f t="shared" si="520"/>
        <v>0</v>
      </c>
      <c r="I2057" s="22" t="b">
        <f t="shared" si="527"/>
        <v>0</v>
      </c>
      <c r="J2057" s="22" t="b">
        <f t="shared" si="521"/>
        <v>0</v>
      </c>
      <c r="K2057" s="3" t="str">
        <f>IF(AND(J2057,RIGHT(Y2057)="통"),Y2057,"")</f>
        <v/>
      </c>
      <c r="L2057" s="3" t="str">
        <f t="shared" si="522"/>
        <v/>
      </c>
      <c r="M2057" s="3" t="str">
        <f t="shared" si="523"/>
        <v/>
      </c>
      <c r="N2057" s="64" t="str">
        <f t="shared" si="528"/>
        <v/>
      </c>
      <c r="O2057" s="3" t="str">
        <f>IF(I2057,IF(I2058,CONCATENATE(Y2057,O2058),Y2057),"")</f>
        <v/>
      </c>
      <c r="P2057" s="19" t="str">
        <f>IF(G2057,O2057,IF(D2057,Y2057,""))</f>
        <v/>
      </c>
      <c r="Q2057" s="23">
        <f>_xlfn.XLOOKUP(R2057,summary!C1:C36,summary!B1:B36)</f>
        <v>43448</v>
      </c>
      <c r="R2057" s="24" t="str">
        <f t="shared" si="524"/>
        <v>죽전1동</v>
      </c>
      <c r="S2057" s="24" t="str">
        <f>IF(J2057,Y2057,S2056)</f>
        <v>죽전38통</v>
      </c>
      <c r="T2057" s="24" t="str">
        <f>IF(J2057,P2058,T2056)</f>
        <v>(죽전동)</v>
      </c>
      <c r="U2057" s="24" t="str">
        <f t="shared" si="525"/>
        <v>죽전</v>
      </c>
      <c r="V2057" s="25">
        <f>IF(J2057,M2057,V2056)</f>
        <v>38</v>
      </c>
      <c r="W2057" s="25">
        <f t="shared" si="526"/>
        <v>7</v>
      </c>
      <c r="X2057" s="26"/>
      <c r="Y2057" s="7"/>
      <c r="Z2057" s="2" t="s">
        <v>110</v>
      </c>
      <c r="AA2057" s="2" t="s">
        <v>2336</v>
      </c>
      <c r="AB2057" s="5"/>
      <c r="AC2057" s="5"/>
      <c r="AD2057" s="5"/>
      <c r="AE2057" s="5"/>
      <c r="AF2057" s="5"/>
      <c r="AG2057" s="5"/>
    </row>
    <row r="2058" spans="1:33" ht="15.95" customHeight="1" x14ac:dyDescent="0.3">
      <c r="A2058" s="22" t="b">
        <f t="shared" si="515"/>
        <v>0</v>
      </c>
      <c r="B2058" s="22" t="b">
        <f t="shared" si="516"/>
        <v>0</v>
      </c>
      <c r="C2058" s="22" t="b">
        <f t="shared" si="517"/>
        <v>0</v>
      </c>
      <c r="D2058" s="22" t="b">
        <f t="shared" si="518"/>
        <v>0</v>
      </c>
      <c r="E2058" s="22" t="b">
        <f t="shared" si="519"/>
        <v>0</v>
      </c>
      <c r="F2058" s="22" t="b">
        <f t="shared" si="514"/>
        <v>0</v>
      </c>
      <c r="G2058" s="22" t="b">
        <f t="shared" si="513"/>
        <v>0</v>
      </c>
      <c r="H2058" s="22" t="b">
        <f t="shared" si="520"/>
        <v>0</v>
      </c>
      <c r="I2058" s="22" t="b">
        <f t="shared" si="527"/>
        <v>0</v>
      </c>
      <c r="J2058" s="22" t="b">
        <f t="shared" si="521"/>
        <v>0</v>
      </c>
      <c r="K2058" s="3" t="str">
        <f>IF(AND(J2058,RIGHT(Y2058)="통"),Y2058,"")</f>
        <v/>
      </c>
      <c r="L2058" s="3" t="str">
        <f t="shared" si="522"/>
        <v/>
      </c>
      <c r="M2058" s="3" t="str">
        <f t="shared" si="523"/>
        <v/>
      </c>
      <c r="N2058" s="64" t="str">
        <f t="shared" si="528"/>
        <v/>
      </c>
      <c r="O2058" s="3" t="str">
        <f>IF(I2058,IF(I2059,CONCATENATE(Y2058,O2059),Y2058),"")</f>
        <v/>
      </c>
      <c r="P2058" s="19" t="str">
        <f>IF(G2058,O2058,IF(D2058,Y2058,""))</f>
        <v/>
      </c>
      <c r="Q2058" s="23">
        <f>_xlfn.XLOOKUP(R2058,summary!C1:C36,summary!B1:B36)</f>
        <v>43448</v>
      </c>
      <c r="R2058" s="24" t="str">
        <f t="shared" si="524"/>
        <v>죽전1동</v>
      </c>
      <c r="S2058" s="24" t="str">
        <f>IF(J2058,Y2058,S2057)</f>
        <v>죽전38통</v>
      </c>
      <c r="T2058" s="24" t="str">
        <f>IF(J2058,P2059,T2057)</f>
        <v>(죽전동)</v>
      </c>
      <c r="U2058" s="24" t="str">
        <f t="shared" si="525"/>
        <v>죽전</v>
      </c>
      <c r="V2058" s="25">
        <f>IF(J2058,M2058,V2057)</f>
        <v>38</v>
      </c>
      <c r="W2058" s="25">
        <f t="shared" si="526"/>
        <v>8</v>
      </c>
      <c r="X2058" s="26"/>
      <c r="Y2058" s="7"/>
      <c r="Z2058" s="2" t="s">
        <v>112</v>
      </c>
      <c r="AA2058" s="2" t="s">
        <v>2337</v>
      </c>
      <c r="AB2058" s="5"/>
      <c r="AC2058" s="5"/>
      <c r="AD2058" s="5"/>
      <c r="AE2058" s="5"/>
      <c r="AF2058" s="5"/>
      <c r="AG2058" s="5"/>
    </row>
    <row r="2059" spans="1:33" ht="15.95" customHeight="1" x14ac:dyDescent="0.3">
      <c r="A2059" s="22" t="b">
        <f t="shared" si="515"/>
        <v>1</v>
      </c>
      <c r="B2059" s="22" t="b">
        <f t="shared" si="516"/>
        <v>0</v>
      </c>
      <c r="C2059" s="22" t="b">
        <f t="shared" si="517"/>
        <v>0</v>
      </c>
      <c r="D2059" s="22" t="b">
        <f t="shared" si="518"/>
        <v>0</v>
      </c>
      <c r="E2059" s="22" t="b">
        <f t="shared" si="519"/>
        <v>0</v>
      </c>
      <c r="F2059" s="22" t="b">
        <f t="shared" si="514"/>
        <v>0</v>
      </c>
      <c r="G2059" s="22" t="b">
        <f t="shared" si="513"/>
        <v>0</v>
      </c>
      <c r="H2059" s="22" t="b">
        <f t="shared" si="520"/>
        <v>0</v>
      </c>
      <c r="I2059" s="22" t="b">
        <f t="shared" si="527"/>
        <v>0</v>
      </c>
      <c r="J2059" s="22" t="b">
        <f t="shared" si="521"/>
        <v>1</v>
      </c>
      <c r="K2059" s="3" t="str">
        <f>IF(AND(J2059,RIGHT(Y2059)="통"),Y2059,"")</f>
        <v>죽전39통</v>
      </c>
      <c r="L2059" s="3" t="str">
        <f t="shared" si="522"/>
        <v>39</v>
      </c>
      <c r="M2059" s="22">
        <f t="shared" si="523"/>
        <v>39</v>
      </c>
      <c r="N2059" s="64" t="str">
        <f t="shared" si="528"/>
        <v>죽전</v>
      </c>
      <c r="O2059" s="3" t="str">
        <f>IF(I2059,IF(I2060,CONCATENATE(Y2059,O2060),Y2059),"")</f>
        <v/>
      </c>
      <c r="P2059" s="19" t="str">
        <f>IF(G2059,O2059,IF(D2059,Y2059,""))</f>
        <v/>
      </c>
      <c r="Q2059" s="23">
        <f>_xlfn.XLOOKUP(R2059,summary!C1:C36,summary!B1:B36)</f>
        <v>43448</v>
      </c>
      <c r="R2059" s="24" t="str">
        <f t="shared" si="524"/>
        <v>죽전1동</v>
      </c>
      <c r="S2059" s="24" t="str">
        <f>IF(J2059,Y2059,S2058)</f>
        <v>죽전39통</v>
      </c>
      <c r="T2059" s="24" t="str">
        <f>IF(J2059,P2060,T2058)</f>
        <v>(죽전동)</v>
      </c>
      <c r="U2059" s="24" t="str">
        <f t="shared" si="525"/>
        <v>죽전</v>
      </c>
      <c r="V2059" s="25">
        <f>IF(J2059,M2059,V2058)</f>
        <v>39</v>
      </c>
      <c r="W2059" s="25">
        <f t="shared" si="526"/>
        <v>1</v>
      </c>
      <c r="X2059" s="26"/>
      <c r="Y2059" s="2" t="s">
        <v>2338</v>
      </c>
      <c r="Z2059" s="2" t="s">
        <v>79</v>
      </c>
      <c r="AA2059" s="2" t="s">
        <v>2339</v>
      </c>
      <c r="AB2059" s="5"/>
      <c r="AC2059" s="5"/>
      <c r="AD2059" s="5"/>
      <c r="AE2059" s="5"/>
      <c r="AF2059" s="5"/>
      <c r="AG2059" s="5"/>
    </row>
    <row r="2060" spans="1:33" ht="15.95" customHeight="1" x14ac:dyDescent="0.3">
      <c r="A2060" s="22" t="b">
        <f t="shared" si="515"/>
        <v>1</v>
      </c>
      <c r="B2060" s="22" t="b">
        <f t="shared" si="516"/>
        <v>1</v>
      </c>
      <c r="C2060" s="22" t="b">
        <f t="shared" si="517"/>
        <v>1</v>
      </c>
      <c r="D2060" s="22" t="b">
        <f t="shared" si="518"/>
        <v>1</v>
      </c>
      <c r="E2060" s="22" t="b">
        <f t="shared" si="519"/>
        <v>1</v>
      </c>
      <c r="F2060" s="22" t="b">
        <f t="shared" si="514"/>
        <v>0</v>
      </c>
      <c r="G2060" s="22" t="b">
        <f t="shared" si="513"/>
        <v>0</v>
      </c>
      <c r="H2060" s="22" t="b">
        <f t="shared" si="520"/>
        <v>0</v>
      </c>
      <c r="I2060" s="22" t="b">
        <f t="shared" si="527"/>
        <v>0</v>
      </c>
      <c r="J2060" s="22" t="b">
        <f t="shared" si="521"/>
        <v>0</v>
      </c>
      <c r="K2060" s="3" t="str">
        <f>IF(AND(J2060,RIGHT(Y2060)="통"),Y2060,"")</f>
        <v/>
      </c>
      <c r="L2060" s="3" t="str">
        <f t="shared" si="522"/>
        <v/>
      </c>
      <c r="M2060" s="3" t="str">
        <f t="shared" si="523"/>
        <v/>
      </c>
      <c r="N2060" s="64" t="str">
        <f t="shared" si="528"/>
        <v/>
      </c>
      <c r="O2060" s="3" t="str">
        <f>IF(I2060,IF(I2061,CONCATENATE(Y2060,O2061),Y2060),"")</f>
        <v/>
      </c>
      <c r="P2060" s="19" t="str">
        <f>IF(G2060,O2060,IF(D2060,Y2060,""))</f>
        <v>(죽전동)</v>
      </c>
      <c r="Q2060" s="23">
        <f>_xlfn.XLOOKUP(R2060,summary!C1:C36,summary!B1:B36)</f>
        <v>43448</v>
      </c>
      <c r="R2060" s="24" t="str">
        <f t="shared" si="524"/>
        <v>죽전1동</v>
      </c>
      <c r="S2060" s="24" t="str">
        <f>IF(J2060,Y2060,S2059)</f>
        <v>죽전39통</v>
      </c>
      <c r="T2060" s="24" t="str">
        <f>IF(J2060,P2061,T2059)</f>
        <v>(죽전동)</v>
      </c>
      <c r="U2060" s="24" t="str">
        <f t="shared" si="525"/>
        <v>죽전</v>
      </c>
      <c r="V2060" s="25">
        <f>IF(J2060,M2060,V2059)</f>
        <v>39</v>
      </c>
      <c r="W2060" s="25">
        <f t="shared" si="526"/>
        <v>2</v>
      </c>
      <c r="X2060" s="26"/>
      <c r="Y2060" s="2" t="s">
        <v>1992</v>
      </c>
      <c r="Z2060" s="2" t="s">
        <v>81</v>
      </c>
      <c r="AA2060" s="2" t="s">
        <v>2340</v>
      </c>
      <c r="AB2060" s="5"/>
      <c r="AC2060" s="5"/>
      <c r="AD2060" s="5"/>
      <c r="AE2060" s="5"/>
      <c r="AF2060" s="5"/>
      <c r="AG2060" s="5"/>
    </row>
    <row r="2061" spans="1:33" ht="15.95" customHeight="1" x14ac:dyDescent="0.3">
      <c r="A2061" s="22" t="b">
        <f t="shared" si="515"/>
        <v>0</v>
      </c>
      <c r="B2061" s="22" t="b">
        <f t="shared" si="516"/>
        <v>0</v>
      </c>
      <c r="C2061" s="22" t="b">
        <f t="shared" si="517"/>
        <v>0</v>
      </c>
      <c r="D2061" s="22" t="b">
        <f t="shared" si="518"/>
        <v>0</v>
      </c>
      <c r="E2061" s="22" t="b">
        <f t="shared" si="519"/>
        <v>0</v>
      </c>
      <c r="F2061" s="22" t="b">
        <f t="shared" si="514"/>
        <v>0</v>
      </c>
      <c r="G2061" s="22" t="b">
        <f t="shared" si="513"/>
        <v>0</v>
      </c>
      <c r="H2061" s="22" t="b">
        <f t="shared" si="520"/>
        <v>0</v>
      </c>
      <c r="I2061" s="22" t="b">
        <f t="shared" si="527"/>
        <v>0</v>
      </c>
      <c r="J2061" s="22" t="b">
        <f t="shared" si="521"/>
        <v>0</v>
      </c>
      <c r="K2061" s="3" t="str">
        <f>IF(AND(J2061,RIGHT(Y2061)="통"),Y2061,"")</f>
        <v/>
      </c>
      <c r="L2061" s="3" t="str">
        <f t="shared" si="522"/>
        <v/>
      </c>
      <c r="M2061" s="3" t="str">
        <f t="shared" si="523"/>
        <v/>
      </c>
      <c r="N2061" s="64" t="str">
        <f t="shared" si="528"/>
        <v/>
      </c>
      <c r="O2061" s="3" t="str">
        <f>IF(I2061,IF(I2062,CONCATENATE(Y2061,O2062),Y2061),"")</f>
        <v/>
      </c>
      <c r="P2061" s="19" t="str">
        <f>IF(G2061,O2061,IF(D2061,Y2061,""))</f>
        <v/>
      </c>
      <c r="Q2061" s="23">
        <f>_xlfn.XLOOKUP(R2061,summary!C1:C36,summary!B1:B36)</f>
        <v>43448</v>
      </c>
      <c r="R2061" s="24" t="str">
        <f t="shared" si="524"/>
        <v>죽전1동</v>
      </c>
      <c r="S2061" s="24" t="str">
        <f>IF(J2061,Y2061,S2060)</f>
        <v>죽전39통</v>
      </c>
      <c r="T2061" s="24" t="str">
        <f>IF(J2061,P2062,T2060)</f>
        <v>(죽전동)</v>
      </c>
      <c r="U2061" s="24" t="str">
        <f t="shared" si="525"/>
        <v>죽전</v>
      </c>
      <c r="V2061" s="25">
        <f>IF(J2061,M2061,V2060)</f>
        <v>39</v>
      </c>
      <c r="W2061" s="25">
        <f t="shared" si="526"/>
        <v>3</v>
      </c>
      <c r="X2061" s="26"/>
      <c r="Y2061" s="7"/>
      <c r="Z2061" s="2" t="s">
        <v>83</v>
      </c>
      <c r="AA2061" s="2" t="s">
        <v>2341</v>
      </c>
      <c r="AB2061" s="5"/>
      <c r="AC2061" s="5"/>
      <c r="AD2061" s="5"/>
      <c r="AE2061" s="5"/>
      <c r="AF2061" s="5"/>
      <c r="AG2061" s="5"/>
    </row>
    <row r="2062" spans="1:33" ht="15.95" customHeight="1" x14ac:dyDescent="0.3">
      <c r="A2062" s="22" t="b">
        <f t="shared" si="515"/>
        <v>0</v>
      </c>
      <c r="B2062" s="22" t="b">
        <f t="shared" si="516"/>
        <v>0</v>
      </c>
      <c r="C2062" s="22" t="b">
        <f t="shared" si="517"/>
        <v>0</v>
      </c>
      <c r="D2062" s="22" t="b">
        <f t="shared" si="518"/>
        <v>0</v>
      </c>
      <c r="E2062" s="22" t="b">
        <f t="shared" si="519"/>
        <v>0</v>
      </c>
      <c r="F2062" s="22" t="b">
        <f t="shared" si="514"/>
        <v>0</v>
      </c>
      <c r="G2062" s="22" t="b">
        <f t="shared" si="513"/>
        <v>0</v>
      </c>
      <c r="H2062" s="22" t="b">
        <f t="shared" si="520"/>
        <v>0</v>
      </c>
      <c r="I2062" s="22" t="b">
        <f t="shared" si="527"/>
        <v>0</v>
      </c>
      <c r="J2062" s="22" t="b">
        <f t="shared" si="521"/>
        <v>0</v>
      </c>
      <c r="K2062" s="3" t="str">
        <f>IF(AND(J2062,RIGHT(Y2062)="통"),Y2062,"")</f>
        <v/>
      </c>
      <c r="L2062" s="3" t="str">
        <f t="shared" si="522"/>
        <v/>
      </c>
      <c r="M2062" s="3" t="str">
        <f t="shared" si="523"/>
        <v/>
      </c>
      <c r="N2062" s="64" t="str">
        <f t="shared" si="528"/>
        <v/>
      </c>
      <c r="O2062" s="3" t="str">
        <f>IF(I2062,IF(I2063,CONCATENATE(Y2062,O2063),Y2062),"")</f>
        <v/>
      </c>
      <c r="P2062" s="19" t="str">
        <f>IF(G2062,O2062,IF(D2062,Y2062,""))</f>
        <v/>
      </c>
      <c r="Q2062" s="23">
        <f>_xlfn.XLOOKUP(R2062,summary!C1:C36,summary!B1:B36)</f>
        <v>43448</v>
      </c>
      <c r="R2062" s="24" t="str">
        <f t="shared" si="524"/>
        <v>죽전1동</v>
      </c>
      <c r="S2062" s="24" t="str">
        <f>IF(J2062,Y2062,S2061)</f>
        <v>죽전39통</v>
      </c>
      <c r="T2062" s="24" t="str">
        <f>IF(J2062,P2063,T2061)</f>
        <v>(죽전동)</v>
      </c>
      <c r="U2062" s="24" t="str">
        <f t="shared" si="525"/>
        <v>죽전</v>
      </c>
      <c r="V2062" s="25">
        <f>IF(J2062,M2062,V2061)</f>
        <v>39</v>
      </c>
      <c r="W2062" s="25">
        <f t="shared" si="526"/>
        <v>4</v>
      </c>
      <c r="X2062" s="26"/>
      <c r="Y2062" s="7"/>
      <c r="Z2062" s="2" t="s">
        <v>90</v>
      </c>
      <c r="AA2062" s="2" t="s">
        <v>2342</v>
      </c>
      <c r="AB2062" s="5"/>
      <c r="AC2062" s="5"/>
      <c r="AD2062" s="5"/>
      <c r="AE2062" s="5"/>
      <c r="AF2062" s="5"/>
      <c r="AG2062" s="5"/>
    </row>
    <row r="2063" spans="1:33" ht="15.95" customHeight="1" x14ac:dyDescent="0.3">
      <c r="A2063" s="22" t="b">
        <f t="shared" si="515"/>
        <v>0</v>
      </c>
      <c r="B2063" s="22" t="b">
        <f t="shared" si="516"/>
        <v>0</v>
      </c>
      <c r="C2063" s="22" t="b">
        <f t="shared" si="517"/>
        <v>0</v>
      </c>
      <c r="D2063" s="22" t="b">
        <f t="shared" si="518"/>
        <v>0</v>
      </c>
      <c r="E2063" s="22" t="b">
        <f t="shared" si="519"/>
        <v>0</v>
      </c>
      <c r="F2063" s="22" t="b">
        <f t="shared" si="514"/>
        <v>0</v>
      </c>
      <c r="G2063" s="22" t="b">
        <f t="shared" si="513"/>
        <v>0</v>
      </c>
      <c r="H2063" s="22" t="b">
        <f t="shared" si="520"/>
        <v>0</v>
      </c>
      <c r="I2063" s="22" t="b">
        <f t="shared" si="527"/>
        <v>0</v>
      </c>
      <c r="J2063" s="22" t="b">
        <f t="shared" si="521"/>
        <v>0</v>
      </c>
      <c r="K2063" s="3" t="str">
        <f>IF(AND(J2063,RIGHT(Y2063)="통"),Y2063,"")</f>
        <v/>
      </c>
      <c r="L2063" s="3" t="str">
        <f t="shared" si="522"/>
        <v/>
      </c>
      <c r="M2063" s="3" t="str">
        <f t="shared" si="523"/>
        <v/>
      </c>
      <c r="N2063" s="64" t="str">
        <f t="shared" si="528"/>
        <v/>
      </c>
      <c r="O2063" s="3" t="str">
        <f>IF(I2063,IF(I2064,CONCATENATE(Y2063,O2064),Y2063),"")</f>
        <v/>
      </c>
      <c r="P2063" s="19" t="str">
        <f>IF(G2063,O2063,IF(D2063,Y2063,""))</f>
        <v/>
      </c>
      <c r="Q2063" s="23">
        <f>_xlfn.XLOOKUP(R2063,summary!C1:C36,summary!B1:B36)</f>
        <v>43448</v>
      </c>
      <c r="R2063" s="24" t="str">
        <f t="shared" si="524"/>
        <v>죽전1동</v>
      </c>
      <c r="S2063" s="24" t="str">
        <f>IF(J2063,Y2063,S2062)</f>
        <v>죽전39통</v>
      </c>
      <c r="T2063" s="24" t="str">
        <f>IF(J2063,P2064,T2062)</f>
        <v>(죽전동)</v>
      </c>
      <c r="U2063" s="24" t="str">
        <f t="shared" si="525"/>
        <v>죽전</v>
      </c>
      <c r="V2063" s="25">
        <f>IF(J2063,M2063,V2062)</f>
        <v>39</v>
      </c>
      <c r="W2063" s="25">
        <f t="shared" si="526"/>
        <v>5</v>
      </c>
      <c r="X2063" s="26"/>
      <c r="Y2063" s="7"/>
      <c r="Z2063" s="2" t="s">
        <v>106</v>
      </c>
      <c r="AA2063" s="2" t="s">
        <v>2343</v>
      </c>
      <c r="AB2063" s="5"/>
      <c r="AC2063" s="5"/>
      <c r="AD2063" s="5"/>
      <c r="AE2063" s="5"/>
      <c r="AF2063" s="5"/>
      <c r="AG2063" s="5"/>
    </row>
    <row r="2064" spans="1:33" ht="15.95" customHeight="1" x14ac:dyDescent="0.3">
      <c r="A2064" s="22" t="b">
        <f t="shared" si="515"/>
        <v>0</v>
      </c>
      <c r="B2064" s="22" t="b">
        <f t="shared" si="516"/>
        <v>0</v>
      </c>
      <c r="C2064" s="22" t="b">
        <f t="shared" si="517"/>
        <v>0</v>
      </c>
      <c r="D2064" s="22" t="b">
        <f t="shared" si="518"/>
        <v>0</v>
      </c>
      <c r="E2064" s="22" t="b">
        <f t="shared" si="519"/>
        <v>0</v>
      </c>
      <c r="F2064" s="22" t="b">
        <f t="shared" si="514"/>
        <v>0</v>
      </c>
      <c r="G2064" s="22" t="b">
        <f t="shared" si="513"/>
        <v>0</v>
      </c>
      <c r="H2064" s="22" t="b">
        <f t="shared" si="520"/>
        <v>0</v>
      </c>
      <c r="I2064" s="22" t="b">
        <f t="shared" si="527"/>
        <v>0</v>
      </c>
      <c r="J2064" s="22" t="b">
        <f t="shared" si="521"/>
        <v>0</v>
      </c>
      <c r="K2064" s="3" t="str">
        <f>IF(AND(J2064,RIGHT(Y2064)="통"),Y2064,"")</f>
        <v/>
      </c>
      <c r="L2064" s="3" t="str">
        <f t="shared" si="522"/>
        <v/>
      </c>
      <c r="M2064" s="3" t="str">
        <f t="shared" si="523"/>
        <v/>
      </c>
      <c r="N2064" s="64" t="str">
        <f t="shared" si="528"/>
        <v/>
      </c>
      <c r="O2064" s="3" t="str">
        <f>IF(I2064,IF(I2065,CONCATENATE(Y2064,O2065),Y2064),"")</f>
        <v/>
      </c>
      <c r="P2064" s="19" t="str">
        <f>IF(G2064,O2064,IF(D2064,Y2064,""))</f>
        <v/>
      </c>
      <c r="Q2064" s="23">
        <f>_xlfn.XLOOKUP(R2064,summary!C1:C36,summary!B1:B36)</f>
        <v>43448</v>
      </c>
      <c r="R2064" s="24" t="str">
        <f t="shared" si="524"/>
        <v>죽전1동</v>
      </c>
      <c r="S2064" s="24" t="str">
        <f>IF(J2064,Y2064,S2063)</f>
        <v>죽전39통</v>
      </c>
      <c r="T2064" s="24" t="str">
        <f>IF(J2064,P2065,T2063)</f>
        <v>(죽전동)</v>
      </c>
      <c r="U2064" s="24" t="str">
        <f t="shared" si="525"/>
        <v>죽전</v>
      </c>
      <c r="V2064" s="25">
        <f>IF(J2064,M2064,V2063)</f>
        <v>39</v>
      </c>
      <c r="W2064" s="25">
        <f t="shared" si="526"/>
        <v>6</v>
      </c>
      <c r="X2064" s="26"/>
      <c r="Y2064" s="7"/>
      <c r="Z2064" s="2" t="s">
        <v>108</v>
      </c>
      <c r="AA2064" s="2" t="s">
        <v>2344</v>
      </c>
      <c r="AB2064" s="5"/>
      <c r="AC2064" s="5"/>
      <c r="AD2064" s="5"/>
      <c r="AE2064" s="5"/>
      <c r="AF2064" s="5"/>
      <c r="AG2064" s="5"/>
    </row>
    <row r="2065" spans="1:33" ht="15.95" customHeight="1" x14ac:dyDescent="0.3">
      <c r="A2065" s="22" t="b">
        <f t="shared" si="515"/>
        <v>0</v>
      </c>
      <c r="B2065" s="22" t="b">
        <f t="shared" si="516"/>
        <v>0</v>
      </c>
      <c r="C2065" s="22" t="b">
        <f t="shared" si="517"/>
        <v>0</v>
      </c>
      <c r="D2065" s="22" t="b">
        <f t="shared" si="518"/>
        <v>0</v>
      </c>
      <c r="E2065" s="22" t="b">
        <f t="shared" si="519"/>
        <v>0</v>
      </c>
      <c r="F2065" s="22" t="b">
        <f t="shared" si="514"/>
        <v>0</v>
      </c>
      <c r="G2065" s="22" t="b">
        <f t="shared" si="513"/>
        <v>0</v>
      </c>
      <c r="H2065" s="22" t="b">
        <f t="shared" si="520"/>
        <v>0</v>
      </c>
      <c r="I2065" s="22" t="b">
        <f t="shared" si="527"/>
        <v>0</v>
      </c>
      <c r="J2065" s="22" t="b">
        <f t="shared" si="521"/>
        <v>0</v>
      </c>
      <c r="K2065" s="3" t="str">
        <f>IF(AND(J2065,RIGHT(Y2065)="통"),Y2065,"")</f>
        <v/>
      </c>
      <c r="L2065" s="3" t="str">
        <f t="shared" si="522"/>
        <v/>
      </c>
      <c r="M2065" s="3" t="str">
        <f t="shared" si="523"/>
        <v/>
      </c>
      <c r="N2065" s="64" t="str">
        <f t="shared" si="528"/>
        <v/>
      </c>
      <c r="O2065" s="3" t="str">
        <f>IF(I2065,IF(I2066,CONCATENATE(Y2065,O2066),Y2065),"")</f>
        <v/>
      </c>
      <c r="P2065" s="19" t="str">
        <f>IF(G2065,O2065,IF(D2065,Y2065,""))</f>
        <v/>
      </c>
      <c r="Q2065" s="23">
        <f>_xlfn.XLOOKUP(R2065,summary!C1:C36,summary!B1:B36)</f>
        <v>43448</v>
      </c>
      <c r="R2065" s="24" t="str">
        <f t="shared" si="524"/>
        <v>죽전1동</v>
      </c>
      <c r="S2065" s="24" t="str">
        <f>IF(J2065,Y2065,S2064)</f>
        <v>죽전39통</v>
      </c>
      <c r="T2065" s="24" t="str">
        <f>IF(J2065,P2066,T2064)</f>
        <v>(죽전동)</v>
      </c>
      <c r="U2065" s="24" t="str">
        <f t="shared" si="525"/>
        <v>죽전</v>
      </c>
      <c r="V2065" s="25">
        <f>IF(J2065,M2065,V2064)</f>
        <v>39</v>
      </c>
      <c r="W2065" s="25">
        <f t="shared" si="526"/>
        <v>7</v>
      </c>
      <c r="X2065" s="26"/>
      <c r="Y2065" s="7"/>
      <c r="Z2065" s="2" t="s">
        <v>110</v>
      </c>
      <c r="AA2065" s="2" t="s">
        <v>2345</v>
      </c>
      <c r="AB2065" s="5"/>
      <c r="AC2065" s="5"/>
      <c r="AD2065" s="5"/>
      <c r="AE2065" s="5"/>
      <c r="AF2065" s="5"/>
      <c r="AG2065" s="5"/>
    </row>
    <row r="2066" spans="1:33" ht="15.95" customHeight="1" x14ac:dyDescent="0.3">
      <c r="A2066" s="22" t="b">
        <f t="shared" si="515"/>
        <v>0</v>
      </c>
      <c r="B2066" s="22" t="b">
        <f t="shared" si="516"/>
        <v>0</v>
      </c>
      <c r="C2066" s="22" t="b">
        <f t="shared" si="517"/>
        <v>0</v>
      </c>
      <c r="D2066" s="22" t="b">
        <f t="shared" si="518"/>
        <v>0</v>
      </c>
      <c r="E2066" s="22" t="b">
        <f t="shared" si="519"/>
        <v>0</v>
      </c>
      <c r="F2066" s="22" t="b">
        <f t="shared" si="514"/>
        <v>0</v>
      </c>
      <c r="G2066" s="22" t="b">
        <f t="shared" si="513"/>
        <v>0</v>
      </c>
      <c r="H2066" s="22" t="b">
        <f t="shared" si="520"/>
        <v>0</v>
      </c>
      <c r="I2066" s="22" t="b">
        <f t="shared" si="527"/>
        <v>0</v>
      </c>
      <c r="J2066" s="22" t="b">
        <f t="shared" si="521"/>
        <v>0</v>
      </c>
      <c r="K2066" s="3" t="str">
        <f>IF(AND(J2066,RIGHT(Y2066)="통"),Y2066,"")</f>
        <v/>
      </c>
      <c r="L2066" s="3" t="str">
        <f t="shared" si="522"/>
        <v/>
      </c>
      <c r="M2066" s="3" t="str">
        <f t="shared" si="523"/>
        <v/>
      </c>
      <c r="N2066" s="64" t="str">
        <f t="shared" si="528"/>
        <v/>
      </c>
      <c r="O2066" s="3" t="str">
        <f>IF(I2066,IF(I2067,CONCATENATE(Y2066,O2067),Y2066),"")</f>
        <v/>
      </c>
      <c r="P2066" s="19" t="str">
        <f>IF(G2066,O2066,IF(D2066,Y2066,""))</f>
        <v/>
      </c>
      <c r="Q2066" s="23">
        <f>_xlfn.XLOOKUP(R2066,summary!C1:C36,summary!B1:B36)</f>
        <v>43448</v>
      </c>
      <c r="R2066" s="24" t="str">
        <f t="shared" si="524"/>
        <v>죽전1동</v>
      </c>
      <c r="S2066" s="24" t="str">
        <f>IF(J2066,Y2066,S2065)</f>
        <v>죽전39통</v>
      </c>
      <c r="T2066" s="24" t="str">
        <f>IF(J2066,P2067,T2065)</f>
        <v>(죽전동)</v>
      </c>
      <c r="U2066" s="24" t="str">
        <f t="shared" si="525"/>
        <v>죽전</v>
      </c>
      <c r="V2066" s="25">
        <f>IF(J2066,M2066,V2065)</f>
        <v>39</v>
      </c>
      <c r="W2066" s="25">
        <f t="shared" si="526"/>
        <v>8</v>
      </c>
      <c r="X2066" s="26"/>
      <c r="Y2066" s="7"/>
      <c r="Z2066" s="2" t="s">
        <v>112</v>
      </c>
      <c r="AA2066" s="2" t="s">
        <v>2346</v>
      </c>
      <c r="AB2066" s="5"/>
      <c r="AC2066" s="5"/>
      <c r="AD2066" s="5"/>
      <c r="AE2066" s="5"/>
      <c r="AF2066" s="5"/>
      <c r="AG2066" s="5"/>
    </row>
    <row r="2067" spans="1:33" ht="15.95" customHeight="1" x14ac:dyDescent="0.3">
      <c r="A2067" s="22" t="b">
        <f t="shared" si="515"/>
        <v>1</v>
      </c>
      <c r="B2067" s="22" t="b">
        <f t="shared" si="516"/>
        <v>0</v>
      </c>
      <c r="C2067" s="22" t="b">
        <f t="shared" si="517"/>
        <v>0</v>
      </c>
      <c r="D2067" s="22" t="b">
        <f t="shared" si="518"/>
        <v>0</v>
      </c>
      <c r="E2067" s="22" t="b">
        <f t="shared" si="519"/>
        <v>0</v>
      </c>
      <c r="F2067" s="22" t="b">
        <f t="shared" si="514"/>
        <v>0</v>
      </c>
      <c r="G2067" s="22" t="b">
        <f t="shared" si="513"/>
        <v>0</v>
      </c>
      <c r="H2067" s="22" t="b">
        <f t="shared" si="520"/>
        <v>0</v>
      </c>
      <c r="I2067" s="22" t="b">
        <f t="shared" si="527"/>
        <v>0</v>
      </c>
      <c r="J2067" s="22" t="b">
        <f t="shared" si="521"/>
        <v>1</v>
      </c>
      <c r="K2067" s="3" t="str">
        <f>IF(AND(J2067,RIGHT(Y2067)="통"),Y2067,"")</f>
        <v>죽전40통</v>
      </c>
      <c r="L2067" s="3" t="str">
        <f t="shared" si="522"/>
        <v>40</v>
      </c>
      <c r="M2067" s="22">
        <f t="shared" si="523"/>
        <v>40</v>
      </c>
      <c r="N2067" s="64" t="str">
        <f t="shared" si="528"/>
        <v>죽전</v>
      </c>
      <c r="O2067" s="3" t="str">
        <f>IF(I2067,IF(I2068,CONCATENATE(Y2067,O2068),Y2067),"")</f>
        <v/>
      </c>
      <c r="P2067" s="19" t="str">
        <f>IF(G2067,O2067,IF(D2067,Y2067,""))</f>
        <v/>
      </c>
      <c r="Q2067" s="23">
        <f>_xlfn.XLOOKUP(R2067,summary!C1:C36,summary!B1:B36)</f>
        <v>43448</v>
      </c>
      <c r="R2067" s="24" t="str">
        <f t="shared" si="524"/>
        <v>죽전1동</v>
      </c>
      <c r="S2067" s="24" t="str">
        <f>IF(J2067,Y2067,S2066)</f>
        <v>죽전40통</v>
      </c>
      <c r="T2067" s="24" t="str">
        <f>IF(J2067,P2068,T2066)</f>
        <v>(죽전동)</v>
      </c>
      <c r="U2067" s="24" t="str">
        <f t="shared" si="525"/>
        <v>죽전</v>
      </c>
      <c r="V2067" s="25">
        <f>IF(J2067,M2067,V2066)</f>
        <v>40</v>
      </c>
      <c r="W2067" s="25">
        <f t="shared" si="526"/>
        <v>1</v>
      </c>
      <c r="X2067" s="26"/>
      <c r="Y2067" s="2" t="s">
        <v>2347</v>
      </c>
      <c r="Z2067" s="2" t="s">
        <v>79</v>
      </c>
      <c r="AA2067" s="2" t="s">
        <v>2348</v>
      </c>
      <c r="AB2067" s="5"/>
      <c r="AC2067" s="5"/>
      <c r="AD2067" s="5"/>
      <c r="AE2067" s="5"/>
      <c r="AF2067" s="5"/>
      <c r="AG2067" s="5"/>
    </row>
    <row r="2068" spans="1:33" ht="15.95" customHeight="1" x14ac:dyDescent="0.3">
      <c r="A2068" s="22" t="b">
        <f t="shared" si="515"/>
        <v>1</v>
      </c>
      <c r="B2068" s="22" t="b">
        <f t="shared" si="516"/>
        <v>1</v>
      </c>
      <c r="C2068" s="22" t="b">
        <f t="shared" si="517"/>
        <v>1</v>
      </c>
      <c r="D2068" s="22" t="b">
        <f t="shared" si="518"/>
        <v>1</v>
      </c>
      <c r="E2068" s="22" t="b">
        <f t="shared" si="519"/>
        <v>1</v>
      </c>
      <c r="F2068" s="22" t="b">
        <f t="shared" si="514"/>
        <v>0</v>
      </c>
      <c r="G2068" s="22" t="b">
        <f t="shared" si="513"/>
        <v>0</v>
      </c>
      <c r="H2068" s="22" t="b">
        <f t="shared" si="520"/>
        <v>0</v>
      </c>
      <c r="I2068" s="22" t="b">
        <f t="shared" si="527"/>
        <v>0</v>
      </c>
      <c r="J2068" s="22" t="b">
        <f t="shared" si="521"/>
        <v>0</v>
      </c>
      <c r="K2068" s="3" t="str">
        <f>IF(AND(J2068,RIGHT(Y2068)="통"),Y2068,"")</f>
        <v/>
      </c>
      <c r="L2068" s="3" t="str">
        <f t="shared" si="522"/>
        <v/>
      </c>
      <c r="M2068" s="3" t="str">
        <f t="shared" si="523"/>
        <v/>
      </c>
      <c r="N2068" s="64" t="str">
        <f t="shared" si="528"/>
        <v/>
      </c>
      <c r="O2068" s="3" t="str">
        <f>IF(I2068,IF(I2069,CONCATENATE(Y2068,O2069),Y2068),"")</f>
        <v/>
      </c>
      <c r="P2068" s="19" t="str">
        <f>IF(G2068,O2068,IF(D2068,Y2068,""))</f>
        <v>(죽전동)</v>
      </c>
      <c r="Q2068" s="23">
        <f>_xlfn.XLOOKUP(R2068,summary!C1:C36,summary!B1:B36)</f>
        <v>43448</v>
      </c>
      <c r="R2068" s="24" t="str">
        <f t="shared" si="524"/>
        <v>죽전1동</v>
      </c>
      <c r="S2068" s="24" t="str">
        <f>IF(J2068,Y2068,S2067)</f>
        <v>죽전40통</v>
      </c>
      <c r="T2068" s="24" t="str">
        <f>IF(J2068,P2069,T2067)</f>
        <v>(죽전동)</v>
      </c>
      <c r="U2068" s="24" t="str">
        <f t="shared" si="525"/>
        <v>죽전</v>
      </c>
      <c r="V2068" s="25">
        <f>IF(J2068,M2068,V2067)</f>
        <v>40</v>
      </c>
      <c r="W2068" s="24" t="str">
        <f t="shared" si="526"/>
        <v/>
      </c>
      <c r="X2068" s="26"/>
      <c r="Y2068" s="2" t="s">
        <v>1992</v>
      </c>
      <c r="Z2068" s="7"/>
      <c r="AA2068" s="7"/>
      <c r="AB2068" s="5"/>
      <c r="AC2068" s="5"/>
      <c r="AD2068" s="5"/>
      <c r="AE2068" s="5"/>
      <c r="AF2068" s="5"/>
      <c r="AG2068" s="5"/>
    </row>
    <row r="2069" spans="1:33" ht="15.95" customHeight="1" x14ac:dyDescent="0.3">
      <c r="A2069" s="22" t="b">
        <f t="shared" si="515"/>
        <v>0</v>
      </c>
      <c r="B2069" s="22" t="b">
        <f t="shared" si="516"/>
        <v>0</v>
      </c>
      <c r="C2069" s="22" t="b">
        <f t="shared" si="517"/>
        <v>0</v>
      </c>
      <c r="D2069" s="22" t="b">
        <f t="shared" si="518"/>
        <v>0</v>
      </c>
      <c r="E2069" s="22" t="b">
        <f t="shared" si="519"/>
        <v>0</v>
      </c>
      <c r="F2069" s="22" t="b">
        <f t="shared" si="514"/>
        <v>0</v>
      </c>
      <c r="G2069" s="22" t="b">
        <f t="shared" si="513"/>
        <v>0</v>
      </c>
      <c r="H2069" s="22" t="b">
        <f t="shared" si="520"/>
        <v>0</v>
      </c>
      <c r="I2069" s="22" t="b">
        <f t="shared" si="527"/>
        <v>0</v>
      </c>
      <c r="J2069" s="22" t="b">
        <f t="shared" si="521"/>
        <v>0</v>
      </c>
      <c r="K2069" s="3" t="str">
        <f>IF(AND(J2069,RIGHT(Y2069)="통"),Y2069,"")</f>
        <v/>
      </c>
      <c r="L2069" s="3" t="str">
        <f t="shared" si="522"/>
        <v/>
      </c>
      <c r="M2069" s="3" t="str">
        <f t="shared" si="523"/>
        <v/>
      </c>
      <c r="N2069" s="64" t="str">
        <f t="shared" si="528"/>
        <v/>
      </c>
      <c r="O2069" s="3" t="str">
        <f>IF(I2069,IF(I2070,CONCATENATE(Y2069,O2070),Y2069),"")</f>
        <v/>
      </c>
      <c r="P2069" s="19" t="str">
        <f>IF(G2069,O2069,IF(D2069,Y2069,""))</f>
        <v/>
      </c>
      <c r="Q2069" s="23">
        <f>_xlfn.XLOOKUP(R2069,summary!C1:C36,summary!B1:B36)</f>
        <v>43448</v>
      </c>
      <c r="R2069" s="24" t="str">
        <f t="shared" si="524"/>
        <v>죽전1동</v>
      </c>
      <c r="S2069" s="24" t="str">
        <f>IF(J2069,Y2069,S2068)</f>
        <v>죽전40통</v>
      </c>
      <c r="T2069" s="24" t="str">
        <f>IF(J2069,P2070,T2068)</f>
        <v>(죽전동)</v>
      </c>
      <c r="U2069" s="24" t="str">
        <f t="shared" si="525"/>
        <v>죽전</v>
      </c>
      <c r="V2069" s="25">
        <f>IF(J2069,M2069,V2068)</f>
        <v>40</v>
      </c>
      <c r="W2069" s="25">
        <f t="shared" si="526"/>
        <v>2</v>
      </c>
      <c r="X2069" s="26"/>
      <c r="Y2069" s="7"/>
      <c r="Z2069" s="2" t="s">
        <v>81</v>
      </c>
      <c r="AA2069" s="2" t="s">
        <v>2349</v>
      </c>
      <c r="AB2069" s="5"/>
      <c r="AC2069" s="5"/>
      <c r="AD2069" s="5"/>
      <c r="AE2069" s="5"/>
      <c r="AF2069" s="5"/>
      <c r="AG2069" s="5"/>
    </row>
    <row r="2070" spans="1:33" ht="15.95" customHeight="1" x14ac:dyDescent="0.3">
      <c r="A2070" s="22" t="b">
        <f t="shared" si="515"/>
        <v>0</v>
      </c>
      <c r="B2070" s="22" t="b">
        <f t="shared" si="516"/>
        <v>0</v>
      </c>
      <c r="C2070" s="22" t="b">
        <f t="shared" si="517"/>
        <v>0</v>
      </c>
      <c r="D2070" s="22" t="b">
        <f t="shared" si="518"/>
        <v>0</v>
      </c>
      <c r="E2070" s="22" t="b">
        <f t="shared" si="519"/>
        <v>0</v>
      </c>
      <c r="F2070" s="22" t="b">
        <f t="shared" si="514"/>
        <v>0</v>
      </c>
      <c r="G2070" s="22" t="b">
        <f t="shared" si="513"/>
        <v>0</v>
      </c>
      <c r="H2070" s="22" t="b">
        <f t="shared" si="520"/>
        <v>0</v>
      </c>
      <c r="I2070" s="22" t="b">
        <f t="shared" si="527"/>
        <v>0</v>
      </c>
      <c r="J2070" s="22" t="b">
        <f t="shared" si="521"/>
        <v>0</v>
      </c>
      <c r="K2070" s="3" t="str">
        <f>IF(AND(J2070,RIGHT(Y2070)="통"),Y2070,"")</f>
        <v/>
      </c>
      <c r="L2070" s="3" t="str">
        <f t="shared" si="522"/>
        <v/>
      </c>
      <c r="M2070" s="3" t="str">
        <f t="shared" si="523"/>
        <v/>
      </c>
      <c r="N2070" s="64" t="str">
        <f t="shared" si="528"/>
        <v/>
      </c>
      <c r="O2070" s="3" t="str">
        <f>IF(I2070,IF(I2071,CONCATENATE(Y2070,O2071),Y2070),"")</f>
        <v/>
      </c>
      <c r="P2070" s="19" t="str">
        <f>IF(G2070,O2070,IF(D2070,Y2070,""))</f>
        <v/>
      </c>
      <c r="Q2070" s="23">
        <f>_xlfn.XLOOKUP(R2070,summary!C1:C36,summary!B1:B36)</f>
        <v>43448</v>
      </c>
      <c r="R2070" s="24" t="str">
        <f t="shared" si="524"/>
        <v>죽전1동</v>
      </c>
      <c r="S2070" s="24" t="str">
        <f>IF(J2070,Y2070,S2069)</f>
        <v>죽전40통</v>
      </c>
      <c r="T2070" s="24" t="str">
        <f>IF(J2070,P2071,T2069)</f>
        <v>(죽전동)</v>
      </c>
      <c r="U2070" s="24" t="str">
        <f t="shared" si="525"/>
        <v>죽전</v>
      </c>
      <c r="V2070" s="25">
        <f>IF(J2070,M2070,V2069)</f>
        <v>40</v>
      </c>
      <c r="W2070" s="25">
        <f t="shared" si="526"/>
        <v>3</v>
      </c>
      <c r="X2070" s="26"/>
      <c r="Y2070" s="7"/>
      <c r="Z2070" s="2" t="s">
        <v>83</v>
      </c>
      <c r="AA2070" s="2" t="s">
        <v>2350</v>
      </c>
      <c r="AB2070" s="5"/>
      <c r="AC2070" s="5"/>
      <c r="AD2070" s="5"/>
      <c r="AE2070" s="5"/>
      <c r="AF2070" s="5"/>
      <c r="AG2070" s="5"/>
    </row>
    <row r="2071" spans="1:33" ht="15.95" customHeight="1" x14ac:dyDescent="0.3">
      <c r="A2071" s="22" t="b">
        <f t="shared" si="515"/>
        <v>1</v>
      </c>
      <c r="B2071" s="22" t="b">
        <f t="shared" si="516"/>
        <v>0</v>
      </c>
      <c r="C2071" s="22" t="b">
        <f t="shared" si="517"/>
        <v>0</v>
      </c>
      <c r="D2071" s="22" t="b">
        <f t="shared" si="518"/>
        <v>0</v>
      </c>
      <c r="E2071" s="22" t="b">
        <f t="shared" si="519"/>
        <v>0</v>
      </c>
      <c r="F2071" s="22" t="b">
        <f t="shared" si="514"/>
        <v>0</v>
      </c>
      <c r="G2071" s="22" t="b">
        <f t="shared" si="513"/>
        <v>0</v>
      </c>
      <c r="H2071" s="22" t="b">
        <f t="shared" si="520"/>
        <v>0</v>
      </c>
      <c r="I2071" s="22" t="b">
        <f t="shared" si="527"/>
        <v>0</v>
      </c>
      <c r="J2071" s="22" t="b">
        <f t="shared" si="521"/>
        <v>1</v>
      </c>
      <c r="K2071" s="3" t="str">
        <f>IF(AND(J2071,RIGHT(Y2071)="통"),Y2071,"")</f>
        <v>죽전41통</v>
      </c>
      <c r="L2071" s="3" t="str">
        <f t="shared" si="522"/>
        <v>41</v>
      </c>
      <c r="M2071" s="22">
        <f t="shared" si="523"/>
        <v>41</v>
      </c>
      <c r="N2071" s="64" t="str">
        <f t="shared" si="528"/>
        <v>죽전</v>
      </c>
      <c r="O2071" s="3" t="str">
        <f>IF(I2071,IF(I2072,CONCATENATE(Y2071,O2072),Y2071),"")</f>
        <v/>
      </c>
      <c r="P2071" s="19" t="str">
        <f>IF(G2071,O2071,IF(D2071,Y2071,""))</f>
        <v/>
      </c>
      <c r="Q2071" s="23">
        <f>_xlfn.XLOOKUP(R2071,summary!C1:C36,summary!B1:B36)</f>
        <v>43448</v>
      </c>
      <c r="R2071" s="24" t="str">
        <f t="shared" si="524"/>
        <v>죽전1동</v>
      </c>
      <c r="S2071" s="24" t="str">
        <f>IF(J2071,Y2071,S2070)</f>
        <v>죽전41통</v>
      </c>
      <c r="T2071" s="24" t="str">
        <f>IF(J2071,P2072,T2070)</f>
        <v>(죽전동)</v>
      </c>
      <c r="U2071" s="24" t="str">
        <f t="shared" si="525"/>
        <v>죽전</v>
      </c>
      <c r="V2071" s="25">
        <f>IF(J2071,M2071,V2070)</f>
        <v>41</v>
      </c>
      <c r="W2071" s="25">
        <f t="shared" si="526"/>
        <v>1</v>
      </c>
      <c r="X2071" s="26"/>
      <c r="Y2071" s="2" t="s">
        <v>2351</v>
      </c>
      <c r="Z2071" s="2" t="s">
        <v>79</v>
      </c>
      <c r="AA2071" s="2" t="s">
        <v>2352</v>
      </c>
      <c r="AB2071" s="5"/>
      <c r="AC2071" s="5"/>
      <c r="AD2071" s="5"/>
      <c r="AE2071" s="5"/>
      <c r="AF2071" s="5"/>
      <c r="AG2071" s="5"/>
    </row>
    <row r="2072" spans="1:33" ht="15.95" customHeight="1" x14ac:dyDescent="0.3">
      <c r="A2072" s="22" t="b">
        <f t="shared" si="515"/>
        <v>1</v>
      </c>
      <c r="B2072" s="22" t="b">
        <f t="shared" si="516"/>
        <v>1</v>
      </c>
      <c r="C2072" s="22" t="b">
        <f t="shared" si="517"/>
        <v>1</v>
      </c>
      <c r="D2072" s="22" t="b">
        <f t="shared" si="518"/>
        <v>1</v>
      </c>
      <c r="E2072" s="22" t="b">
        <f t="shared" si="519"/>
        <v>1</v>
      </c>
      <c r="F2072" s="22" t="b">
        <f t="shared" si="514"/>
        <v>0</v>
      </c>
      <c r="G2072" s="22" t="b">
        <f t="shared" si="513"/>
        <v>0</v>
      </c>
      <c r="H2072" s="22" t="b">
        <f t="shared" si="520"/>
        <v>0</v>
      </c>
      <c r="I2072" s="22" t="b">
        <f t="shared" si="527"/>
        <v>0</v>
      </c>
      <c r="J2072" s="22" t="b">
        <f t="shared" si="521"/>
        <v>0</v>
      </c>
      <c r="K2072" s="3" t="str">
        <f>IF(AND(J2072,RIGHT(Y2072)="통"),Y2072,"")</f>
        <v/>
      </c>
      <c r="L2072" s="3" t="str">
        <f t="shared" si="522"/>
        <v/>
      </c>
      <c r="M2072" s="3" t="str">
        <f t="shared" si="523"/>
        <v/>
      </c>
      <c r="N2072" s="64" t="str">
        <f t="shared" si="528"/>
        <v/>
      </c>
      <c r="O2072" s="3" t="str">
        <f>IF(I2072,IF(I2073,CONCATENATE(Y2072,O2073),Y2072),"")</f>
        <v/>
      </c>
      <c r="P2072" s="19" t="str">
        <f>IF(G2072,O2072,IF(D2072,Y2072,""))</f>
        <v>(죽전동)</v>
      </c>
      <c r="Q2072" s="23">
        <f>_xlfn.XLOOKUP(R2072,summary!C1:C36,summary!B1:B36)</f>
        <v>43448</v>
      </c>
      <c r="R2072" s="24" t="str">
        <f t="shared" si="524"/>
        <v>죽전1동</v>
      </c>
      <c r="S2072" s="24" t="str">
        <f>IF(J2072,Y2072,S2071)</f>
        <v>죽전41통</v>
      </c>
      <c r="T2072" s="24" t="str">
        <f>IF(J2072,P2073,T2071)</f>
        <v>(죽전동)</v>
      </c>
      <c r="U2072" s="24" t="str">
        <f t="shared" si="525"/>
        <v>죽전</v>
      </c>
      <c r="V2072" s="25">
        <f>IF(J2072,M2072,V2071)</f>
        <v>41</v>
      </c>
      <c r="W2072" s="25">
        <f t="shared" si="526"/>
        <v>2</v>
      </c>
      <c r="X2072" s="26"/>
      <c r="Y2072" s="2" t="s">
        <v>1992</v>
      </c>
      <c r="Z2072" s="2" t="s">
        <v>81</v>
      </c>
      <c r="AA2072" s="2" t="s">
        <v>2353</v>
      </c>
      <c r="AB2072" s="5"/>
      <c r="AC2072" s="5"/>
      <c r="AD2072" s="5"/>
      <c r="AE2072" s="5"/>
      <c r="AF2072" s="5"/>
      <c r="AG2072" s="5"/>
    </row>
    <row r="2073" spans="1:33" ht="15.95" customHeight="1" x14ac:dyDescent="0.3">
      <c r="A2073" s="22" t="b">
        <f t="shared" si="515"/>
        <v>0</v>
      </c>
      <c r="B2073" s="22" t="b">
        <f t="shared" si="516"/>
        <v>0</v>
      </c>
      <c r="C2073" s="22" t="b">
        <f t="shared" si="517"/>
        <v>0</v>
      </c>
      <c r="D2073" s="22" t="b">
        <f t="shared" si="518"/>
        <v>0</v>
      </c>
      <c r="E2073" s="22" t="b">
        <f t="shared" si="519"/>
        <v>0</v>
      </c>
      <c r="F2073" s="22" t="b">
        <f t="shared" si="514"/>
        <v>0</v>
      </c>
      <c r="G2073" s="22" t="b">
        <f t="shared" si="513"/>
        <v>0</v>
      </c>
      <c r="H2073" s="22" t="b">
        <f t="shared" si="520"/>
        <v>0</v>
      </c>
      <c r="I2073" s="22" t="b">
        <f t="shared" si="527"/>
        <v>0</v>
      </c>
      <c r="J2073" s="22" t="b">
        <f t="shared" si="521"/>
        <v>0</v>
      </c>
      <c r="K2073" s="3" t="str">
        <f>IF(AND(J2073,RIGHT(Y2073)="통"),Y2073,"")</f>
        <v/>
      </c>
      <c r="L2073" s="3" t="str">
        <f t="shared" si="522"/>
        <v/>
      </c>
      <c r="M2073" s="3" t="str">
        <f t="shared" si="523"/>
        <v/>
      </c>
      <c r="N2073" s="64" t="str">
        <f t="shared" si="528"/>
        <v/>
      </c>
      <c r="O2073" s="3" t="str">
        <f>IF(I2073,IF(I2074,CONCATENATE(Y2073,O2074),Y2073),"")</f>
        <v/>
      </c>
      <c r="P2073" s="19" t="str">
        <f>IF(G2073,O2073,IF(D2073,Y2073,""))</f>
        <v/>
      </c>
      <c r="Q2073" s="23">
        <f>_xlfn.XLOOKUP(R2073,summary!C1:C36,summary!B1:B36)</f>
        <v>43448</v>
      </c>
      <c r="R2073" s="24" t="str">
        <f t="shared" si="524"/>
        <v>죽전1동</v>
      </c>
      <c r="S2073" s="24" t="str">
        <f>IF(J2073,Y2073,S2072)</f>
        <v>죽전41통</v>
      </c>
      <c r="T2073" s="24" t="str">
        <f>IF(J2073,P2074,T2072)</f>
        <v>(죽전동)</v>
      </c>
      <c r="U2073" s="24" t="str">
        <f t="shared" si="525"/>
        <v>죽전</v>
      </c>
      <c r="V2073" s="25">
        <f>IF(J2073,M2073,V2072)</f>
        <v>41</v>
      </c>
      <c r="W2073" s="25">
        <f t="shared" si="526"/>
        <v>3</v>
      </c>
      <c r="X2073" s="26"/>
      <c r="Y2073" s="7"/>
      <c r="Z2073" s="2" t="s">
        <v>83</v>
      </c>
      <c r="AA2073" s="2" t="s">
        <v>2354</v>
      </c>
      <c r="AB2073" s="5"/>
      <c r="AC2073" s="5"/>
      <c r="AD2073" s="5"/>
      <c r="AE2073" s="5"/>
      <c r="AF2073" s="5"/>
      <c r="AG2073" s="5"/>
    </row>
    <row r="2074" spans="1:33" ht="15.95" customHeight="1" x14ac:dyDescent="0.3">
      <c r="A2074" s="22" t="b">
        <f t="shared" si="515"/>
        <v>0</v>
      </c>
      <c r="B2074" s="22" t="b">
        <f t="shared" si="516"/>
        <v>0</v>
      </c>
      <c r="C2074" s="22" t="b">
        <f t="shared" si="517"/>
        <v>0</v>
      </c>
      <c r="D2074" s="22" t="b">
        <f t="shared" si="518"/>
        <v>0</v>
      </c>
      <c r="E2074" s="22" t="b">
        <f t="shared" si="519"/>
        <v>0</v>
      </c>
      <c r="F2074" s="22" t="b">
        <f t="shared" si="514"/>
        <v>0</v>
      </c>
      <c r="G2074" s="22" t="b">
        <f t="shared" si="513"/>
        <v>0</v>
      </c>
      <c r="H2074" s="22" t="b">
        <f t="shared" si="520"/>
        <v>0</v>
      </c>
      <c r="I2074" s="22" t="b">
        <f t="shared" si="527"/>
        <v>0</v>
      </c>
      <c r="J2074" s="22" t="b">
        <f t="shared" si="521"/>
        <v>0</v>
      </c>
      <c r="K2074" s="3" t="str">
        <f>IF(AND(J2074,RIGHT(Y2074)="통"),Y2074,"")</f>
        <v/>
      </c>
      <c r="L2074" s="3" t="str">
        <f t="shared" si="522"/>
        <v/>
      </c>
      <c r="M2074" s="3" t="str">
        <f t="shared" si="523"/>
        <v/>
      </c>
      <c r="N2074" s="64" t="str">
        <f t="shared" si="528"/>
        <v/>
      </c>
      <c r="O2074" s="3" t="str">
        <f>IF(I2074,IF(I2075,CONCATENATE(Y2074,O2075),Y2074),"")</f>
        <v/>
      </c>
      <c r="P2074" s="19" t="str">
        <f>IF(G2074,O2074,IF(D2074,Y2074,""))</f>
        <v/>
      </c>
      <c r="Q2074" s="23">
        <f>_xlfn.XLOOKUP(R2074,summary!C1:C36,summary!B1:B36)</f>
        <v>43448</v>
      </c>
      <c r="R2074" s="24" t="str">
        <f t="shared" si="524"/>
        <v>죽전1동</v>
      </c>
      <c r="S2074" s="24" t="str">
        <f>IF(J2074,Y2074,S2073)</f>
        <v>죽전41통</v>
      </c>
      <c r="T2074" s="24" t="str">
        <f>IF(J2074,P2075,T2073)</f>
        <v>(죽전동)</v>
      </c>
      <c r="U2074" s="24" t="str">
        <f t="shared" si="525"/>
        <v>죽전</v>
      </c>
      <c r="V2074" s="25">
        <f>IF(J2074,M2074,V2073)</f>
        <v>41</v>
      </c>
      <c r="W2074" s="25">
        <f t="shared" si="526"/>
        <v>4</v>
      </c>
      <c r="X2074" s="26"/>
      <c r="Y2074" s="7"/>
      <c r="Z2074" s="2" t="s">
        <v>90</v>
      </c>
      <c r="AA2074" s="2" t="s">
        <v>2355</v>
      </c>
      <c r="AB2074" s="5"/>
      <c r="AC2074" s="5"/>
      <c r="AD2074" s="5"/>
      <c r="AE2074" s="5"/>
      <c r="AF2074" s="5"/>
      <c r="AG2074" s="5"/>
    </row>
    <row r="2075" spans="1:33" ht="15.95" customHeight="1" x14ac:dyDescent="0.3">
      <c r="A2075" s="22" t="b">
        <f t="shared" si="515"/>
        <v>0</v>
      </c>
      <c r="B2075" s="22" t="b">
        <f t="shared" si="516"/>
        <v>0</v>
      </c>
      <c r="C2075" s="22" t="b">
        <f t="shared" si="517"/>
        <v>0</v>
      </c>
      <c r="D2075" s="22" t="b">
        <f t="shared" si="518"/>
        <v>0</v>
      </c>
      <c r="E2075" s="22" t="b">
        <f t="shared" si="519"/>
        <v>0</v>
      </c>
      <c r="F2075" s="22" t="b">
        <f t="shared" si="514"/>
        <v>0</v>
      </c>
      <c r="G2075" s="22" t="b">
        <f t="shared" si="513"/>
        <v>0</v>
      </c>
      <c r="H2075" s="22" t="b">
        <f t="shared" si="520"/>
        <v>0</v>
      </c>
      <c r="I2075" s="22" t="b">
        <f t="shared" si="527"/>
        <v>0</v>
      </c>
      <c r="J2075" s="22" t="b">
        <f t="shared" si="521"/>
        <v>0</v>
      </c>
      <c r="K2075" s="3" t="str">
        <f>IF(AND(J2075,RIGHT(Y2075)="통"),Y2075,"")</f>
        <v/>
      </c>
      <c r="L2075" s="3" t="str">
        <f t="shared" si="522"/>
        <v/>
      </c>
      <c r="M2075" s="3" t="str">
        <f t="shared" si="523"/>
        <v/>
      </c>
      <c r="N2075" s="64" t="str">
        <f t="shared" si="528"/>
        <v/>
      </c>
      <c r="O2075" s="3" t="str">
        <f>IF(I2075,IF(I2076,CONCATENATE(Y2075,O2076),Y2075),"")</f>
        <v/>
      </c>
      <c r="P2075" s="19" t="str">
        <f>IF(G2075,O2075,IF(D2075,Y2075,""))</f>
        <v/>
      </c>
      <c r="Q2075" s="23">
        <f>_xlfn.XLOOKUP(R2075,summary!C1:C36,summary!B1:B36)</f>
        <v>43448</v>
      </c>
      <c r="R2075" s="24" t="str">
        <f t="shared" si="524"/>
        <v>죽전1동</v>
      </c>
      <c r="S2075" s="24" t="str">
        <f>IF(J2075,Y2075,S2074)</f>
        <v>죽전41통</v>
      </c>
      <c r="T2075" s="24" t="str">
        <f>IF(J2075,P2076,T2074)</f>
        <v>(죽전동)</v>
      </c>
      <c r="U2075" s="24" t="str">
        <f t="shared" si="525"/>
        <v>죽전</v>
      </c>
      <c r="V2075" s="25">
        <f>IF(J2075,M2075,V2074)</f>
        <v>41</v>
      </c>
      <c r="W2075" s="25">
        <f t="shared" si="526"/>
        <v>5</v>
      </c>
      <c r="X2075" s="26"/>
      <c r="Y2075" s="7"/>
      <c r="Z2075" s="2" t="s">
        <v>106</v>
      </c>
      <c r="AA2075" s="2" t="s">
        <v>2356</v>
      </c>
      <c r="AB2075" s="5"/>
      <c r="AC2075" s="5"/>
      <c r="AD2075" s="5"/>
      <c r="AE2075" s="5"/>
      <c r="AF2075" s="5"/>
      <c r="AG2075" s="5"/>
    </row>
    <row r="2076" spans="1:33" ht="15.95" customHeight="1" x14ac:dyDescent="0.3">
      <c r="A2076" s="22" t="b">
        <f t="shared" si="515"/>
        <v>0</v>
      </c>
      <c r="B2076" s="22" t="b">
        <f t="shared" si="516"/>
        <v>0</v>
      </c>
      <c r="C2076" s="22" t="b">
        <f t="shared" si="517"/>
        <v>0</v>
      </c>
      <c r="D2076" s="22" t="b">
        <f t="shared" si="518"/>
        <v>0</v>
      </c>
      <c r="E2076" s="22" t="b">
        <f t="shared" si="519"/>
        <v>0</v>
      </c>
      <c r="F2076" s="22" t="b">
        <f t="shared" si="514"/>
        <v>0</v>
      </c>
      <c r="G2076" s="22" t="b">
        <f t="shared" si="513"/>
        <v>0</v>
      </c>
      <c r="H2076" s="22" t="b">
        <f t="shared" si="520"/>
        <v>0</v>
      </c>
      <c r="I2076" s="22" t="b">
        <f t="shared" si="527"/>
        <v>0</v>
      </c>
      <c r="J2076" s="22" t="b">
        <f t="shared" si="521"/>
        <v>0</v>
      </c>
      <c r="K2076" s="3" t="str">
        <f>IF(AND(J2076,RIGHT(Y2076)="통"),Y2076,"")</f>
        <v/>
      </c>
      <c r="L2076" s="3" t="str">
        <f t="shared" si="522"/>
        <v/>
      </c>
      <c r="M2076" s="3" t="str">
        <f t="shared" si="523"/>
        <v/>
      </c>
      <c r="N2076" s="64" t="str">
        <f t="shared" si="528"/>
        <v/>
      </c>
      <c r="O2076" s="3" t="str">
        <f>IF(I2076,IF(I2077,CONCATENATE(Y2076,O2077),Y2076),"")</f>
        <v/>
      </c>
      <c r="P2076" s="19" t="str">
        <f>IF(G2076,O2076,IF(D2076,Y2076,""))</f>
        <v/>
      </c>
      <c r="Q2076" s="23">
        <f>_xlfn.XLOOKUP(R2076,summary!C1:C36,summary!B1:B36)</f>
        <v>43448</v>
      </c>
      <c r="R2076" s="24" t="str">
        <f t="shared" si="524"/>
        <v>죽전1동</v>
      </c>
      <c r="S2076" s="24" t="str">
        <f>IF(J2076,Y2076,S2075)</f>
        <v>죽전41통</v>
      </c>
      <c r="T2076" s="24" t="str">
        <f>IF(J2076,P2077,T2075)</f>
        <v>(죽전동)</v>
      </c>
      <c r="U2076" s="24" t="str">
        <f t="shared" si="525"/>
        <v>죽전</v>
      </c>
      <c r="V2076" s="25">
        <f>IF(J2076,M2076,V2075)</f>
        <v>41</v>
      </c>
      <c r="W2076" s="25">
        <f t="shared" si="526"/>
        <v>6</v>
      </c>
      <c r="X2076" s="26"/>
      <c r="Y2076" s="7"/>
      <c r="Z2076" s="2" t="s">
        <v>108</v>
      </c>
      <c r="AA2076" s="2" t="s">
        <v>2357</v>
      </c>
      <c r="AB2076" s="5"/>
      <c r="AC2076" s="5"/>
      <c r="AD2076" s="5"/>
      <c r="AE2076" s="5"/>
      <c r="AF2076" s="5"/>
      <c r="AG2076" s="5"/>
    </row>
    <row r="2077" spans="1:33" ht="15.95" customHeight="1" x14ac:dyDescent="0.3">
      <c r="A2077" s="22" t="b">
        <f t="shared" si="515"/>
        <v>1</v>
      </c>
      <c r="B2077" s="22" t="b">
        <f t="shared" si="516"/>
        <v>0</v>
      </c>
      <c r="C2077" s="22" t="b">
        <f t="shared" si="517"/>
        <v>0</v>
      </c>
      <c r="D2077" s="22" t="b">
        <f t="shared" si="518"/>
        <v>0</v>
      </c>
      <c r="E2077" s="22" t="b">
        <f t="shared" si="519"/>
        <v>0</v>
      </c>
      <c r="F2077" s="22" t="b">
        <f t="shared" si="514"/>
        <v>0</v>
      </c>
      <c r="G2077" s="22" t="b">
        <f t="shared" si="513"/>
        <v>0</v>
      </c>
      <c r="H2077" s="22" t="b">
        <f t="shared" si="520"/>
        <v>0</v>
      </c>
      <c r="I2077" s="22" t="b">
        <f t="shared" si="527"/>
        <v>0</v>
      </c>
      <c r="J2077" s="22" t="b">
        <f t="shared" si="521"/>
        <v>1</v>
      </c>
      <c r="K2077" s="3" t="str">
        <f>IF(AND(J2077,RIGHT(Y2077)="통"),Y2077,"")</f>
        <v>죽전42통</v>
      </c>
      <c r="L2077" s="3" t="str">
        <f t="shared" si="522"/>
        <v>42</v>
      </c>
      <c r="M2077" s="22">
        <f t="shared" si="523"/>
        <v>42</v>
      </c>
      <c r="N2077" s="64" t="str">
        <f t="shared" si="528"/>
        <v>죽전</v>
      </c>
      <c r="O2077" s="3" t="str">
        <f>IF(I2077,IF(I2078,CONCATENATE(Y2077,O2078),Y2077),"")</f>
        <v/>
      </c>
      <c r="P2077" s="19" t="str">
        <f>IF(G2077,O2077,IF(D2077,Y2077,""))</f>
        <v/>
      </c>
      <c r="Q2077" s="23">
        <f>_xlfn.XLOOKUP(R2077,summary!C1:C36,summary!B1:B36)</f>
        <v>43448</v>
      </c>
      <c r="R2077" s="24" t="str">
        <f t="shared" si="524"/>
        <v>죽전1동</v>
      </c>
      <c r="S2077" s="24" t="str">
        <f>IF(J2077,Y2077,S2076)</f>
        <v>죽전42통</v>
      </c>
      <c r="T2077" s="24" t="str">
        <f>IF(J2077,P2078,T2076)</f>
        <v>(죽전동)</v>
      </c>
      <c r="U2077" s="24" t="str">
        <f t="shared" si="525"/>
        <v>죽전</v>
      </c>
      <c r="V2077" s="25">
        <f>IF(J2077,M2077,V2076)</f>
        <v>42</v>
      </c>
      <c r="W2077" s="25">
        <f t="shared" si="526"/>
        <v>1</v>
      </c>
      <c r="X2077" s="26"/>
      <c r="Y2077" s="2" t="s">
        <v>2358</v>
      </c>
      <c r="Z2077" s="2" t="s">
        <v>79</v>
      </c>
      <c r="AA2077" s="2" t="s">
        <v>2359</v>
      </c>
      <c r="AB2077" s="5"/>
      <c r="AC2077" s="5"/>
      <c r="AD2077" s="5"/>
      <c r="AE2077" s="5"/>
      <c r="AF2077" s="5"/>
      <c r="AG2077" s="5"/>
    </row>
    <row r="2078" spans="1:33" ht="15.95" customHeight="1" x14ac:dyDescent="0.3">
      <c r="A2078" s="22" t="b">
        <f t="shared" si="515"/>
        <v>1</v>
      </c>
      <c r="B2078" s="22" t="b">
        <f t="shared" si="516"/>
        <v>1</v>
      </c>
      <c r="C2078" s="22" t="b">
        <f t="shared" si="517"/>
        <v>1</v>
      </c>
      <c r="D2078" s="22" t="b">
        <f t="shared" si="518"/>
        <v>1</v>
      </c>
      <c r="E2078" s="22" t="b">
        <f t="shared" si="519"/>
        <v>1</v>
      </c>
      <c r="F2078" s="22" t="b">
        <f t="shared" si="514"/>
        <v>0</v>
      </c>
      <c r="G2078" s="22" t="b">
        <f t="shared" ref="G2078:G2141" si="529">AND(B2078,F2078)</f>
        <v>0</v>
      </c>
      <c r="H2078" s="22" t="b">
        <f t="shared" si="520"/>
        <v>0</v>
      </c>
      <c r="I2078" s="22" t="b">
        <f t="shared" si="527"/>
        <v>0</v>
      </c>
      <c r="J2078" s="22" t="b">
        <f t="shared" si="521"/>
        <v>0</v>
      </c>
      <c r="K2078" s="3" t="str">
        <f>IF(AND(J2078,RIGHT(Y2078)="통"),Y2078,"")</f>
        <v/>
      </c>
      <c r="L2078" s="3" t="str">
        <f t="shared" si="522"/>
        <v/>
      </c>
      <c r="M2078" s="3" t="str">
        <f t="shared" si="523"/>
        <v/>
      </c>
      <c r="N2078" s="64" t="str">
        <f t="shared" si="528"/>
        <v/>
      </c>
      <c r="O2078" s="3" t="str">
        <f>IF(I2078,IF(I2079,CONCATENATE(Y2078,O2079),Y2078),"")</f>
        <v/>
      </c>
      <c r="P2078" s="19" t="str">
        <f>IF(G2078,O2078,IF(D2078,Y2078,""))</f>
        <v>(죽전동)</v>
      </c>
      <c r="Q2078" s="23">
        <f>_xlfn.XLOOKUP(R2078,summary!C1:C36,summary!B1:B36)</f>
        <v>43448</v>
      </c>
      <c r="R2078" s="24" t="str">
        <f t="shared" si="524"/>
        <v>죽전1동</v>
      </c>
      <c r="S2078" s="24" t="str">
        <f>IF(J2078,Y2078,S2077)</f>
        <v>죽전42통</v>
      </c>
      <c r="T2078" s="24" t="str">
        <f>IF(J2078,P2079,T2077)</f>
        <v>(죽전동)</v>
      </c>
      <c r="U2078" s="24" t="str">
        <f t="shared" si="525"/>
        <v>죽전</v>
      </c>
      <c r="V2078" s="25">
        <f>IF(J2078,M2078,V2077)</f>
        <v>42</v>
      </c>
      <c r="W2078" s="25">
        <f t="shared" si="526"/>
        <v>2</v>
      </c>
      <c r="X2078" s="26"/>
      <c r="Y2078" s="2" t="s">
        <v>1992</v>
      </c>
      <c r="Z2078" s="2" t="s">
        <v>81</v>
      </c>
      <c r="AA2078" s="2" t="s">
        <v>2360</v>
      </c>
      <c r="AB2078" s="5"/>
      <c r="AC2078" s="5"/>
      <c r="AD2078" s="5"/>
      <c r="AE2078" s="5"/>
      <c r="AF2078" s="5"/>
      <c r="AG2078" s="5"/>
    </row>
    <row r="2079" spans="1:33" ht="15.95" customHeight="1" x14ac:dyDescent="0.3">
      <c r="A2079" s="22" t="b">
        <f t="shared" si="515"/>
        <v>0</v>
      </c>
      <c r="B2079" s="22" t="b">
        <f t="shared" si="516"/>
        <v>0</v>
      </c>
      <c r="C2079" s="22" t="b">
        <f t="shared" si="517"/>
        <v>0</v>
      </c>
      <c r="D2079" s="22" t="b">
        <f t="shared" si="518"/>
        <v>0</v>
      </c>
      <c r="E2079" s="22" t="b">
        <f t="shared" si="519"/>
        <v>0</v>
      </c>
      <c r="F2079" s="22" t="b">
        <f t="shared" si="514"/>
        <v>0</v>
      </c>
      <c r="G2079" s="22" t="b">
        <f t="shared" si="529"/>
        <v>0</v>
      </c>
      <c r="H2079" s="22" t="b">
        <f t="shared" si="520"/>
        <v>0</v>
      </c>
      <c r="I2079" s="22" t="b">
        <f t="shared" si="527"/>
        <v>0</v>
      </c>
      <c r="J2079" s="22" t="b">
        <f t="shared" si="521"/>
        <v>0</v>
      </c>
      <c r="K2079" s="3" t="str">
        <f>IF(AND(J2079,RIGHT(Y2079)="통"),Y2079,"")</f>
        <v/>
      </c>
      <c r="L2079" s="3" t="str">
        <f t="shared" si="522"/>
        <v/>
      </c>
      <c r="M2079" s="3" t="str">
        <f t="shared" si="523"/>
        <v/>
      </c>
      <c r="N2079" s="64" t="str">
        <f t="shared" si="528"/>
        <v/>
      </c>
      <c r="O2079" s="3" t="str">
        <f>IF(I2079,IF(I2080,CONCATENATE(Y2079,O2080),Y2079),"")</f>
        <v/>
      </c>
      <c r="P2079" s="19" t="str">
        <f>IF(G2079,O2079,IF(D2079,Y2079,""))</f>
        <v/>
      </c>
      <c r="Q2079" s="23">
        <f>_xlfn.XLOOKUP(R2079,summary!C1:C36,summary!B1:B36)</f>
        <v>43448</v>
      </c>
      <c r="R2079" s="24" t="str">
        <f t="shared" si="524"/>
        <v>죽전1동</v>
      </c>
      <c r="S2079" s="24" t="str">
        <f>IF(J2079,Y2079,S2078)</f>
        <v>죽전42통</v>
      </c>
      <c r="T2079" s="24" t="str">
        <f>IF(J2079,P2080,T2078)</f>
        <v>(죽전동)</v>
      </c>
      <c r="U2079" s="24" t="str">
        <f t="shared" si="525"/>
        <v>죽전</v>
      </c>
      <c r="V2079" s="25">
        <f>IF(J2079,M2079,V2078)</f>
        <v>42</v>
      </c>
      <c r="W2079" s="25">
        <f t="shared" si="526"/>
        <v>3</v>
      </c>
      <c r="X2079" s="26"/>
      <c r="Y2079" s="7"/>
      <c r="Z2079" s="2" t="s">
        <v>83</v>
      </c>
      <c r="AA2079" s="2" t="s">
        <v>2361</v>
      </c>
      <c r="AB2079" s="5"/>
      <c r="AC2079" s="5"/>
      <c r="AD2079" s="5"/>
      <c r="AE2079" s="5"/>
      <c r="AF2079" s="5"/>
      <c r="AG2079" s="5"/>
    </row>
    <row r="2080" spans="1:33" ht="15.95" customHeight="1" x14ac:dyDescent="0.3">
      <c r="A2080" s="22" t="b">
        <f t="shared" si="515"/>
        <v>0</v>
      </c>
      <c r="B2080" s="22" t="b">
        <f t="shared" si="516"/>
        <v>0</v>
      </c>
      <c r="C2080" s="22" t="b">
        <f t="shared" si="517"/>
        <v>0</v>
      </c>
      <c r="D2080" s="22" t="b">
        <f t="shared" si="518"/>
        <v>0</v>
      </c>
      <c r="E2080" s="22" t="b">
        <f t="shared" si="519"/>
        <v>0</v>
      </c>
      <c r="F2080" s="22" t="b">
        <f t="shared" si="514"/>
        <v>0</v>
      </c>
      <c r="G2080" s="22" t="b">
        <f t="shared" si="529"/>
        <v>0</v>
      </c>
      <c r="H2080" s="22" t="b">
        <f t="shared" si="520"/>
        <v>0</v>
      </c>
      <c r="I2080" s="22" t="b">
        <f t="shared" si="527"/>
        <v>0</v>
      </c>
      <c r="J2080" s="22" t="b">
        <f t="shared" si="521"/>
        <v>0</v>
      </c>
      <c r="K2080" s="3" t="str">
        <f>IF(AND(J2080,RIGHT(Y2080)="통"),Y2080,"")</f>
        <v/>
      </c>
      <c r="L2080" s="3" t="str">
        <f t="shared" si="522"/>
        <v/>
      </c>
      <c r="M2080" s="3" t="str">
        <f t="shared" si="523"/>
        <v/>
      </c>
      <c r="N2080" s="64" t="str">
        <f t="shared" si="528"/>
        <v/>
      </c>
      <c r="O2080" s="3" t="str">
        <f>IF(I2080,IF(I2081,CONCATENATE(Y2080,O2081),Y2080),"")</f>
        <v/>
      </c>
      <c r="P2080" s="19" t="str">
        <f>IF(G2080,O2080,IF(D2080,Y2080,""))</f>
        <v/>
      </c>
      <c r="Q2080" s="23">
        <f>_xlfn.XLOOKUP(R2080,summary!C1:C36,summary!B1:B36)</f>
        <v>43448</v>
      </c>
      <c r="R2080" s="24" t="str">
        <f t="shared" si="524"/>
        <v>죽전1동</v>
      </c>
      <c r="S2080" s="24" t="str">
        <f>IF(J2080,Y2080,S2079)</f>
        <v>죽전42통</v>
      </c>
      <c r="T2080" s="24" t="str">
        <f>IF(J2080,P2081,T2079)</f>
        <v>(죽전동)</v>
      </c>
      <c r="U2080" s="24" t="str">
        <f t="shared" si="525"/>
        <v>죽전</v>
      </c>
      <c r="V2080" s="25">
        <f>IF(J2080,M2080,V2079)</f>
        <v>42</v>
      </c>
      <c r="W2080" s="25">
        <f t="shared" si="526"/>
        <v>4</v>
      </c>
      <c r="X2080" s="26"/>
      <c r="Y2080" s="7"/>
      <c r="Z2080" s="2" t="s">
        <v>90</v>
      </c>
      <c r="AA2080" s="2" t="s">
        <v>2362</v>
      </c>
      <c r="AB2080" s="5"/>
      <c r="AC2080" s="5"/>
      <c r="AD2080" s="5"/>
      <c r="AE2080" s="5"/>
      <c r="AF2080" s="5"/>
      <c r="AG2080" s="5"/>
    </row>
    <row r="2081" spans="1:33" ht="15.95" customHeight="1" x14ac:dyDescent="0.3">
      <c r="A2081" s="22" t="b">
        <f t="shared" si="515"/>
        <v>0</v>
      </c>
      <c r="B2081" s="22" t="b">
        <f t="shared" si="516"/>
        <v>0</v>
      </c>
      <c r="C2081" s="22" t="b">
        <f t="shared" si="517"/>
        <v>0</v>
      </c>
      <c r="D2081" s="22" t="b">
        <f t="shared" si="518"/>
        <v>0</v>
      </c>
      <c r="E2081" s="22" t="b">
        <f t="shared" si="519"/>
        <v>0</v>
      </c>
      <c r="F2081" s="22" t="b">
        <f t="shared" si="514"/>
        <v>0</v>
      </c>
      <c r="G2081" s="22" t="b">
        <f t="shared" si="529"/>
        <v>0</v>
      </c>
      <c r="H2081" s="22" t="b">
        <f t="shared" si="520"/>
        <v>0</v>
      </c>
      <c r="I2081" s="22" t="b">
        <f t="shared" si="527"/>
        <v>0</v>
      </c>
      <c r="J2081" s="22" t="b">
        <f t="shared" si="521"/>
        <v>0</v>
      </c>
      <c r="K2081" s="3" t="str">
        <f>IF(AND(J2081,RIGHT(Y2081)="통"),Y2081,"")</f>
        <v/>
      </c>
      <c r="L2081" s="3" t="str">
        <f t="shared" si="522"/>
        <v/>
      </c>
      <c r="M2081" s="3" t="str">
        <f t="shared" si="523"/>
        <v/>
      </c>
      <c r="N2081" s="64" t="str">
        <f t="shared" si="528"/>
        <v/>
      </c>
      <c r="O2081" s="3" t="str">
        <f>IF(I2081,IF(I2082,CONCATENATE(Y2081,O2082),Y2081),"")</f>
        <v/>
      </c>
      <c r="P2081" s="19" t="str">
        <f>IF(G2081,O2081,IF(D2081,Y2081,""))</f>
        <v/>
      </c>
      <c r="Q2081" s="23">
        <f>_xlfn.XLOOKUP(R2081,summary!C1:C36,summary!B1:B36)</f>
        <v>43448</v>
      </c>
      <c r="R2081" s="24" t="str">
        <f t="shared" si="524"/>
        <v>죽전1동</v>
      </c>
      <c r="S2081" s="24" t="str">
        <f>IF(J2081,Y2081,S2080)</f>
        <v>죽전42통</v>
      </c>
      <c r="T2081" s="24" t="str">
        <f>IF(J2081,P2082,T2080)</f>
        <v>(죽전동)</v>
      </c>
      <c r="U2081" s="24" t="str">
        <f t="shared" si="525"/>
        <v>죽전</v>
      </c>
      <c r="V2081" s="25">
        <f>IF(J2081,M2081,V2080)</f>
        <v>42</v>
      </c>
      <c r="W2081" s="25">
        <f t="shared" si="526"/>
        <v>5</v>
      </c>
      <c r="X2081" s="26"/>
      <c r="Y2081" s="7"/>
      <c r="Z2081" s="2" t="s">
        <v>106</v>
      </c>
      <c r="AA2081" s="2" t="s">
        <v>2363</v>
      </c>
      <c r="AB2081" s="5"/>
      <c r="AC2081" s="5"/>
      <c r="AD2081" s="5"/>
      <c r="AE2081" s="5"/>
      <c r="AF2081" s="5"/>
      <c r="AG2081" s="5"/>
    </row>
    <row r="2082" spans="1:33" ht="15.95" customHeight="1" x14ac:dyDescent="0.3">
      <c r="A2082" s="22" t="b">
        <f t="shared" si="515"/>
        <v>0</v>
      </c>
      <c r="B2082" s="22" t="b">
        <f t="shared" si="516"/>
        <v>0</v>
      </c>
      <c r="C2082" s="22" t="b">
        <f t="shared" si="517"/>
        <v>0</v>
      </c>
      <c r="D2082" s="22" t="b">
        <f t="shared" si="518"/>
        <v>0</v>
      </c>
      <c r="E2082" s="22" t="b">
        <f t="shared" si="519"/>
        <v>0</v>
      </c>
      <c r="F2082" s="22" t="b">
        <f t="shared" si="514"/>
        <v>0</v>
      </c>
      <c r="G2082" s="22" t="b">
        <f t="shared" si="529"/>
        <v>0</v>
      </c>
      <c r="H2082" s="22" t="b">
        <f t="shared" si="520"/>
        <v>0</v>
      </c>
      <c r="I2082" s="22" t="b">
        <f t="shared" si="527"/>
        <v>0</v>
      </c>
      <c r="J2082" s="22" t="b">
        <f t="shared" si="521"/>
        <v>0</v>
      </c>
      <c r="K2082" s="3" t="str">
        <f>IF(AND(J2082,RIGHT(Y2082)="통"),Y2082,"")</f>
        <v/>
      </c>
      <c r="L2082" s="3" t="str">
        <f t="shared" si="522"/>
        <v/>
      </c>
      <c r="M2082" s="3" t="str">
        <f t="shared" si="523"/>
        <v/>
      </c>
      <c r="N2082" s="64" t="str">
        <f t="shared" si="528"/>
        <v/>
      </c>
      <c r="O2082" s="3" t="str">
        <f>IF(I2082,IF(I2083,CONCATENATE(Y2082,O2083),Y2082),"")</f>
        <v/>
      </c>
      <c r="P2082" s="19" t="str">
        <f>IF(G2082,O2082,IF(D2082,Y2082,""))</f>
        <v/>
      </c>
      <c r="Q2082" s="23">
        <f>_xlfn.XLOOKUP(R2082,summary!C1:C36,summary!B1:B36)</f>
        <v>43448</v>
      </c>
      <c r="R2082" s="24" t="str">
        <f t="shared" si="524"/>
        <v>죽전1동</v>
      </c>
      <c r="S2082" s="24" t="str">
        <f>IF(J2082,Y2082,S2081)</f>
        <v>죽전42통</v>
      </c>
      <c r="T2082" s="24" t="str">
        <f>IF(J2082,P2083,T2081)</f>
        <v>(죽전동)</v>
      </c>
      <c r="U2082" s="24" t="str">
        <f t="shared" si="525"/>
        <v>죽전</v>
      </c>
      <c r="V2082" s="25">
        <f>IF(J2082,M2082,V2081)</f>
        <v>42</v>
      </c>
      <c r="W2082" s="25">
        <f t="shared" si="526"/>
        <v>6</v>
      </c>
      <c r="X2082" s="26"/>
      <c r="Y2082" s="7"/>
      <c r="Z2082" s="2" t="s">
        <v>108</v>
      </c>
      <c r="AA2082" s="2" t="s">
        <v>2364</v>
      </c>
      <c r="AB2082" s="5"/>
      <c r="AC2082" s="5"/>
      <c r="AD2082" s="5"/>
      <c r="AE2082" s="5"/>
      <c r="AF2082" s="5"/>
      <c r="AG2082" s="5"/>
    </row>
    <row r="2083" spans="1:33" ht="15.95" customHeight="1" x14ac:dyDescent="0.3">
      <c r="A2083" s="22" t="b">
        <f t="shared" si="515"/>
        <v>0</v>
      </c>
      <c r="B2083" s="22" t="b">
        <f t="shared" si="516"/>
        <v>0</v>
      </c>
      <c r="C2083" s="22" t="b">
        <f t="shared" si="517"/>
        <v>0</v>
      </c>
      <c r="D2083" s="22" t="b">
        <f t="shared" si="518"/>
        <v>0</v>
      </c>
      <c r="E2083" s="22" t="b">
        <f t="shared" si="519"/>
        <v>0</v>
      </c>
      <c r="F2083" s="22" t="b">
        <f t="shared" si="514"/>
        <v>0</v>
      </c>
      <c r="G2083" s="22" t="b">
        <f t="shared" si="529"/>
        <v>0</v>
      </c>
      <c r="H2083" s="22" t="b">
        <f t="shared" si="520"/>
        <v>0</v>
      </c>
      <c r="I2083" s="22" t="b">
        <f t="shared" si="527"/>
        <v>0</v>
      </c>
      <c r="J2083" s="22" t="b">
        <f t="shared" si="521"/>
        <v>0</v>
      </c>
      <c r="K2083" s="3" t="str">
        <f>IF(AND(J2083,RIGHT(Y2083)="통"),Y2083,"")</f>
        <v/>
      </c>
      <c r="L2083" s="3" t="str">
        <f t="shared" si="522"/>
        <v/>
      </c>
      <c r="M2083" s="3" t="str">
        <f t="shared" si="523"/>
        <v/>
      </c>
      <c r="N2083" s="64" t="str">
        <f t="shared" si="528"/>
        <v/>
      </c>
      <c r="O2083" s="3" t="str">
        <f>IF(I2083,IF(I2084,CONCATENATE(Y2083,O2084),Y2083),"")</f>
        <v/>
      </c>
      <c r="P2083" s="19" t="str">
        <f>IF(G2083,O2083,IF(D2083,Y2083,""))</f>
        <v/>
      </c>
      <c r="Q2083" s="23">
        <f>_xlfn.XLOOKUP(R2083,summary!C1:C36,summary!B1:B36)</f>
        <v>43448</v>
      </c>
      <c r="R2083" s="24" t="str">
        <f t="shared" si="524"/>
        <v>죽전1동</v>
      </c>
      <c r="S2083" s="24" t="str">
        <f>IF(J2083,Y2083,S2082)</f>
        <v>죽전42통</v>
      </c>
      <c r="T2083" s="24" t="str">
        <f>IF(J2083,P2084,T2082)</f>
        <v>(죽전동)</v>
      </c>
      <c r="U2083" s="24" t="str">
        <f t="shared" si="525"/>
        <v>죽전</v>
      </c>
      <c r="V2083" s="25">
        <f>IF(J2083,M2083,V2082)</f>
        <v>42</v>
      </c>
      <c r="W2083" s="25">
        <f t="shared" si="526"/>
        <v>7</v>
      </c>
      <c r="X2083" s="26"/>
      <c r="Y2083" s="7"/>
      <c r="Z2083" s="2" t="s">
        <v>110</v>
      </c>
      <c r="AA2083" s="2" t="s">
        <v>2365</v>
      </c>
      <c r="AB2083" s="5"/>
      <c r="AC2083" s="5"/>
      <c r="AD2083" s="5"/>
      <c r="AE2083" s="5"/>
      <c r="AF2083" s="5"/>
      <c r="AG2083" s="5"/>
    </row>
    <row r="2084" spans="1:33" ht="15.95" customHeight="1" x14ac:dyDescent="0.3">
      <c r="A2084" s="22" t="b">
        <f t="shared" si="515"/>
        <v>0</v>
      </c>
      <c r="B2084" s="22" t="b">
        <f t="shared" si="516"/>
        <v>0</v>
      </c>
      <c r="C2084" s="22" t="b">
        <f t="shared" si="517"/>
        <v>0</v>
      </c>
      <c r="D2084" s="22" t="b">
        <f t="shared" si="518"/>
        <v>0</v>
      </c>
      <c r="E2084" s="22" t="b">
        <f t="shared" si="519"/>
        <v>0</v>
      </c>
      <c r="F2084" s="22" t="b">
        <f t="shared" si="514"/>
        <v>0</v>
      </c>
      <c r="G2084" s="22" t="b">
        <f t="shared" si="529"/>
        <v>0</v>
      </c>
      <c r="H2084" s="22" t="b">
        <f t="shared" si="520"/>
        <v>0</v>
      </c>
      <c r="I2084" s="22" t="b">
        <f t="shared" si="527"/>
        <v>0</v>
      </c>
      <c r="J2084" s="22" t="b">
        <f t="shared" si="521"/>
        <v>0</v>
      </c>
      <c r="K2084" s="3" t="str">
        <f>IF(AND(J2084,RIGHT(Y2084)="통"),Y2084,"")</f>
        <v/>
      </c>
      <c r="L2084" s="3" t="str">
        <f t="shared" si="522"/>
        <v/>
      </c>
      <c r="M2084" s="3" t="str">
        <f t="shared" si="523"/>
        <v/>
      </c>
      <c r="N2084" s="64" t="str">
        <f t="shared" si="528"/>
        <v/>
      </c>
      <c r="O2084" s="3" t="str">
        <f>IF(I2084,IF(I2085,CONCATENATE(Y2084,O2085),Y2084),"")</f>
        <v/>
      </c>
      <c r="P2084" s="19" t="str">
        <f>IF(G2084,O2084,IF(D2084,Y2084,""))</f>
        <v/>
      </c>
      <c r="Q2084" s="23">
        <f>_xlfn.XLOOKUP(R2084,summary!C1:C36,summary!B1:B36)</f>
        <v>43448</v>
      </c>
      <c r="R2084" s="24" t="str">
        <f t="shared" si="524"/>
        <v>죽전1동</v>
      </c>
      <c r="S2084" s="24" t="str">
        <f>IF(J2084,Y2084,S2083)</f>
        <v>죽전42통</v>
      </c>
      <c r="T2084" s="24" t="str">
        <f>IF(J2084,P2085,T2083)</f>
        <v>(죽전동)</v>
      </c>
      <c r="U2084" s="24" t="str">
        <f t="shared" si="525"/>
        <v>죽전</v>
      </c>
      <c r="V2084" s="25">
        <f>IF(J2084,M2084,V2083)</f>
        <v>42</v>
      </c>
      <c r="W2084" s="24" t="str">
        <f t="shared" si="526"/>
        <v/>
      </c>
      <c r="X2084" s="26"/>
      <c r="Y2084" s="7"/>
      <c r="Z2084" s="7"/>
      <c r="AA2084" s="7"/>
      <c r="AB2084" s="5"/>
      <c r="AC2084" s="5"/>
      <c r="AD2084" s="5"/>
      <c r="AE2084" s="5"/>
      <c r="AF2084" s="5"/>
      <c r="AG2084" s="5"/>
    </row>
    <row r="2085" spans="1:33" ht="15.95" customHeight="1" x14ac:dyDescent="0.3">
      <c r="A2085" s="22" t="b">
        <f t="shared" si="515"/>
        <v>0</v>
      </c>
      <c r="B2085" s="22" t="b">
        <f t="shared" si="516"/>
        <v>0</v>
      </c>
      <c r="C2085" s="22" t="b">
        <f t="shared" si="517"/>
        <v>0</v>
      </c>
      <c r="D2085" s="22" t="b">
        <f t="shared" si="518"/>
        <v>0</v>
      </c>
      <c r="E2085" s="22" t="b">
        <f t="shared" si="519"/>
        <v>0</v>
      </c>
      <c r="F2085" s="22" t="b">
        <f t="shared" si="514"/>
        <v>0</v>
      </c>
      <c r="G2085" s="22" t="b">
        <f t="shared" si="529"/>
        <v>0</v>
      </c>
      <c r="H2085" s="22" t="b">
        <f t="shared" si="520"/>
        <v>0</v>
      </c>
      <c r="I2085" s="22" t="b">
        <f t="shared" si="527"/>
        <v>0</v>
      </c>
      <c r="J2085" s="22" t="b">
        <f t="shared" si="521"/>
        <v>0</v>
      </c>
      <c r="K2085" s="3" t="str">
        <f>IF(AND(J2085,RIGHT(Y2085)="통"),Y2085,"")</f>
        <v/>
      </c>
      <c r="L2085" s="3" t="str">
        <f t="shared" si="522"/>
        <v/>
      </c>
      <c r="M2085" s="3" t="str">
        <f t="shared" si="523"/>
        <v/>
      </c>
      <c r="N2085" s="64" t="str">
        <f t="shared" si="528"/>
        <v/>
      </c>
      <c r="O2085" s="3" t="str">
        <f>IF(I2085,IF(I2086,CONCATENATE(Y2085,O2086),Y2085),"")</f>
        <v/>
      </c>
      <c r="P2085" s="19" t="str">
        <f>IF(G2085,O2085,IF(D2085,Y2085,""))</f>
        <v/>
      </c>
      <c r="Q2085" s="23">
        <f>_xlfn.XLOOKUP(R2085,summary!C1:C36,summary!B1:B36)</f>
        <v>43448</v>
      </c>
      <c r="R2085" s="24" t="str">
        <f t="shared" si="524"/>
        <v>죽전1동</v>
      </c>
      <c r="S2085" s="24" t="str">
        <f>IF(J2085,Y2085,S2084)</f>
        <v>죽전42통</v>
      </c>
      <c r="T2085" s="24" t="str">
        <f>IF(J2085,P2086,T2084)</f>
        <v>(죽전동)</v>
      </c>
      <c r="U2085" s="24" t="str">
        <f t="shared" si="525"/>
        <v>죽전</v>
      </c>
      <c r="V2085" s="25">
        <f>IF(J2085,M2085,V2084)</f>
        <v>42</v>
      </c>
      <c r="W2085" s="24" t="str">
        <f t="shared" si="526"/>
        <v/>
      </c>
      <c r="X2085" s="26"/>
      <c r="Y2085" s="7"/>
      <c r="Z2085" s="7"/>
      <c r="AA2085" s="7"/>
      <c r="AB2085" s="5"/>
      <c r="AC2085" s="5"/>
      <c r="AD2085" s="5"/>
      <c r="AE2085" s="5"/>
      <c r="AF2085" s="5"/>
      <c r="AG2085" s="5"/>
    </row>
    <row r="2086" spans="1:33" ht="15.95" customHeight="1" x14ac:dyDescent="0.3">
      <c r="A2086" s="22" t="b">
        <f t="shared" si="515"/>
        <v>0</v>
      </c>
      <c r="B2086" s="22" t="b">
        <f t="shared" si="516"/>
        <v>0</v>
      </c>
      <c r="C2086" s="22" t="b">
        <f t="shared" si="517"/>
        <v>0</v>
      </c>
      <c r="D2086" s="22" t="b">
        <f t="shared" si="518"/>
        <v>0</v>
      </c>
      <c r="E2086" s="22" t="b">
        <f t="shared" si="519"/>
        <v>0</v>
      </c>
      <c r="F2086" s="22" t="b">
        <f t="shared" si="514"/>
        <v>0</v>
      </c>
      <c r="G2086" s="22" t="b">
        <f t="shared" si="529"/>
        <v>0</v>
      </c>
      <c r="H2086" s="22" t="b">
        <f t="shared" si="520"/>
        <v>0</v>
      </c>
      <c r="I2086" s="22" t="b">
        <f t="shared" si="527"/>
        <v>0</v>
      </c>
      <c r="J2086" s="22" t="b">
        <f t="shared" si="521"/>
        <v>0</v>
      </c>
      <c r="K2086" s="3" t="str">
        <f>IF(AND(J2086,RIGHT(Y2086)="통"),Y2086,"")</f>
        <v/>
      </c>
      <c r="L2086" s="3" t="str">
        <f t="shared" si="522"/>
        <v/>
      </c>
      <c r="M2086" s="3" t="str">
        <f t="shared" si="523"/>
        <v/>
      </c>
      <c r="N2086" s="64" t="str">
        <f t="shared" si="528"/>
        <v/>
      </c>
      <c r="O2086" s="3" t="str">
        <f>IF(I2086,IF(I2087,CONCATENATE(Y2086,O2087),Y2086),"")</f>
        <v/>
      </c>
      <c r="P2086" s="19" t="str">
        <f>IF(G2086,O2086,IF(D2086,Y2086,""))</f>
        <v/>
      </c>
      <c r="Q2086" s="23">
        <f>_xlfn.XLOOKUP(R2086,summary!C1:C36,summary!B1:B36)</f>
        <v>43448</v>
      </c>
      <c r="R2086" s="24" t="str">
        <f t="shared" si="524"/>
        <v>죽전1동</v>
      </c>
      <c r="S2086" s="24" t="str">
        <f>IF(J2086,Y2086,S2085)</f>
        <v>죽전42통</v>
      </c>
      <c r="T2086" s="24" t="str">
        <f>IF(J2086,P2087,T2085)</f>
        <v>(죽전동)</v>
      </c>
      <c r="U2086" s="24" t="str">
        <f t="shared" si="525"/>
        <v>죽전</v>
      </c>
      <c r="V2086" s="25">
        <f>IF(J2086,M2086,V2085)</f>
        <v>42</v>
      </c>
      <c r="W2086" s="24" t="str">
        <f t="shared" si="526"/>
        <v/>
      </c>
      <c r="X2086" s="26"/>
      <c r="Y2086" s="7"/>
      <c r="Z2086" s="7"/>
      <c r="AA2086" s="7"/>
      <c r="AB2086" s="5"/>
      <c r="AC2086" s="5"/>
      <c r="AD2086" s="5"/>
      <c r="AE2086" s="5"/>
      <c r="AF2086" s="5"/>
      <c r="AG2086" s="5"/>
    </row>
    <row r="2087" spans="1:33" ht="15.95" customHeight="1" x14ac:dyDescent="0.3">
      <c r="A2087" s="22" t="b">
        <f t="shared" si="515"/>
        <v>1</v>
      </c>
      <c r="B2087" s="22" t="b">
        <f t="shared" si="516"/>
        <v>0</v>
      </c>
      <c r="C2087" s="22" t="b">
        <f t="shared" si="517"/>
        <v>0</v>
      </c>
      <c r="D2087" s="22" t="b">
        <f t="shared" si="518"/>
        <v>0</v>
      </c>
      <c r="E2087" s="22" t="b">
        <f t="shared" si="519"/>
        <v>0</v>
      </c>
      <c r="F2087" s="22" t="b">
        <f t="shared" si="514"/>
        <v>0</v>
      </c>
      <c r="G2087" s="22" t="b">
        <f t="shared" si="529"/>
        <v>0</v>
      </c>
      <c r="H2087" s="22" t="b">
        <f t="shared" si="520"/>
        <v>0</v>
      </c>
      <c r="I2087" s="22" t="b">
        <f t="shared" si="527"/>
        <v>0</v>
      </c>
      <c r="J2087" s="22" t="b">
        <f t="shared" si="521"/>
        <v>1</v>
      </c>
      <c r="K2087" s="3" t="str">
        <f>IF(AND(J2087,RIGHT(Y2087)="통"),Y2087,"")</f>
        <v/>
      </c>
      <c r="L2087" s="3" t="str">
        <f t="shared" si="522"/>
        <v/>
      </c>
      <c r="M2087" s="3" t="str">
        <f t="shared" si="523"/>
        <v/>
      </c>
      <c r="N2087" s="64" t="str">
        <f t="shared" si="528"/>
        <v/>
      </c>
      <c r="O2087" s="3" t="str">
        <f>IF(I2087,IF(I2088,CONCATENATE(Y2087,O2088),Y2087),"")</f>
        <v/>
      </c>
      <c r="P2087" s="19" t="str">
        <f>IF(G2087,O2087,IF(D2087,Y2087,""))</f>
        <v/>
      </c>
      <c r="Q2087" s="23" t="e">
        <f>_xlfn.XLOOKUP(R2087,summary!C1:C36,summary!B1:B36)</f>
        <v>#N/A</v>
      </c>
      <c r="R2087" s="24" t="str">
        <f t="shared" si="524"/>
        <v>읍 면 동</v>
      </c>
      <c r="S2087" s="24" t="str">
        <f>IF(J2087,Y2087,S2086)</f>
        <v>통 리 명</v>
      </c>
      <c r="T2087" s="24" t="str">
        <f>IF(J2087,P2088,T2086)</f>
        <v/>
      </c>
      <c r="U2087" s="25" t="str">
        <f t="shared" si="525"/>
        <v/>
      </c>
      <c r="V2087" s="24" t="str">
        <f>IF(J2087,M2087,V2086)</f>
        <v/>
      </c>
      <c r="W2087" s="24" t="str">
        <f t="shared" si="526"/>
        <v/>
      </c>
      <c r="X2087" s="21" t="s">
        <v>141</v>
      </c>
      <c r="Y2087" s="2" t="s">
        <v>142</v>
      </c>
      <c r="Z2087" s="2" t="s">
        <v>74</v>
      </c>
      <c r="AA2087" s="2" t="s">
        <v>143</v>
      </c>
      <c r="AB2087" s="5"/>
      <c r="AC2087" s="5"/>
      <c r="AD2087" s="5"/>
      <c r="AE2087" s="5"/>
      <c r="AF2087" s="5"/>
      <c r="AG2087" s="5"/>
    </row>
    <row r="2088" spans="1:33" ht="15.95" customHeight="1" x14ac:dyDescent="0.3">
      <c r="A2088" s="22" t="b">
        <f t="shared" si="515"/>
        <v>1</v>
      </c>
      <c r="B2088" s="22" t="b">
        <f t="shared" si="516"/>
        <v>0</v>
      </c>
      <c r="C2088" s="22" t="b">
        <f t="shared" si="517"/>
        <v>0</v>
      </c>
      <c r="D2088" s="22" t="b">
        <f t="shared" si="518"/>
        <v>0</v>
      </c>
      <c r="E2088" s="22" t="b">
        <f t="shared" si="519"/>
        <v>0</v>
      </c>
      <c r="F2088" s="22" t="b">
        <f t="shared" si="514"/>
        <v>0</v>
      </c>
      <c r="G2088" s="22" t="b">
        <f t="shared" si="529"/>
        <v>0</v>
      </c>
      <c r="H2088" s="22" t="b">
        <f t="shared" si="520"/>
        <v>0</v>
      </c>
      <c r="I2088" s="22" t="b">
        <f t="shared" si="527"/>
        <v>0</v>
      </c>
      <c r="J2088" s="22" t="b">
        <f t="shared" si="521"/>
        <v>1</v>
      </c>
      <c r="K2088" s="3" t="str">
        <f>IF(AND(J2088,RIGHT(Y2088)="통"),Y2088,"")</f>
        <v>죽전43통</v>
      </c>
      <c r="L2088" s="3" t="str">
        <f t="shared" si="522"/>
        <v>43</v>
      </c>
      <c r="M2088" s="22">
        <f t="shared" si="523"/>
        <v>43</v>
      </c>
      <c r="N2088" s="64" t="str">
        <f t="shared" si="528"/>
        <v>죽전</v>
      </c>
      <c r="O2088" s="3" t="str">
        <f>IF(I2088,IF(I2089,CONCATENATE(Y2088,O2089),Y2088),"")</f>
        <v/>
      </c>
      <c r="P2088" s="19" t="str">
        <f>IF(G2088,O2088,IF(D2088,Y2088,""))</f>
        <v/>
      </c>
      <c r="Q2088" s="23">
        <f>_xlfn.XLOOKUP(R2088,summary!C1:C36,summary!B1:B36)</f>
        <v>43448</v>
      </c>
      <c r="R2088" s="24" t="str">
        <f t="shared" si="524"/>
        <v>죽전1동</v>
      </c>
      <c r="S2088" s="24" t="str">
        <f>IF(J2088,Y2088,S2087)</f>
        <v>죽전43통</v>
      </c>
      <c r="T2088" s="24" t="str">
        <f>IF(J2088,P2089,T2087)</f>
        <v>(죽전동)</v>
      </c>
      <c r="U2088" s="24" t="str">
        <f t="shared" si="525"/>
        <v>죽전</v>
      </c>
      <c r="V2088" s="25">
        <f>IF(J2088,M2088,V2087)</f>
        <v>43</v>
      </c>
      <c r="W2088" s="25">
        <f t="shared" si="526"/>
        <v>1</v>
      </c>
      <c r="X2088" s="21" t="s">
        <v>44</v>
      </c>
      <c r="Y2088" s="2" t="s">
        <v>2366</v>
      </c>
      <c r="Z2088" s="2" t="s">
        <v>79</v>
      </c>
      <c r="AA2088" s="2" t="s">
        <v>2367</v>
      </c>
      <c r="AB2088" s="5"/>
      <c r="AC2088" s="5"/>
      <c r="AD2088" s="5"/>
      <c r="AE2088" s="5"/>
      <c r="AF2088" s="5"/>
      <c r="AG2088" s="5"/>
    </row>
    <row r="2089" spans="1:33" ht="15.95" customHeight="1" x14ac:dyDescent="0.3">
      <c r="A2089" s="22" t="b">
        <f t="shared" si="515"/>
        <v>1</v>
      </c>
      <c r="B2089" s="22" t="b">
        <f t="shared" si="516"/>
        <v>1</v>
      </c>
      <c r="C2089" s="22" t="b">
        <f t="shared" si="517"/>
        <v>1</v>
      </c>
      <c r="D2089" s="22" t="b">
        <f t="shared" si="518"/>
        <v>1</v>
      </c>
      <c r="E2089" s="22" t="b">
        <f t="shared" si="519"/>
        <v>1</v>
      </c>
      <c r="F2089" s="22" t="b">
        <f t="shared" si="514"/>
        <v>0</v>
      </c>
      <c r="G2089" s="22" t="b">
        <f t="shared" si="529"/>
        <v>0</v>
      </c>
      <c r="H2089" s="22" t="b">
        <f t="shared" si="520"/>
        <v>0</v>
      </c>
      <c r="I2089" s="22" t="b">
        <f t="shared" si="527"/>
        <v>0</v>
      </c>
      <c r="J2089" s="22" t="b">
        <f t="shared" si="521"/>
        <v>0</v>
      </c>
      <c r="K2089" s="3" t="str">
        <f>IF(AND(J2089,RIGHT(Y2089)="통"),Y2089,"")</f>
        <v/>
      </c>
      <c r="L2089" s="3" t="str">
        <f t="shared" si="522"/>
        <v/>
      </c>
      <c r="M2089" s="3" t="str">
        <f t="shared" si="523"/>
        <v/>
      </c>
      <c r="N2089" s="64" t="str">
        <f t="shared" si="528"/>
        <v/>
      </c>
      <c r="O2089" s="3" t="str">
        <f>IF(I2089,IF(I2090,CONCATENATE(Y2089,O2090),Y2089),"")</f>
        <v/>
      </c>
      <c r="P2089" s="19" t="str">
        <f>IF(G2089,O2089,IF(D2089,Y2089,""))</f>
        <v>(죽전동)</v>
      </c>
      <c r="Q2089" s="23">
        <f>_xlfn.XLOOKUP(R2089,summary!C1:C36,summary!B1:B36)</f>
        <v>43448</v>
      </c>
      <c r="R2089" s="24" t="str">
        <f t="shared" si="524"/>
        <v>죽전1동</v>
      </c>
      <c r="S2089" s="24" t="str">
        <f>IF(J2089,Y2089,S2088)</f>
        <v>죽전43통</v>
      </c>
      <c r="T2089" s="24" t="str">
        <f>IF(J2089,P2090,T2088)</f>
        <v>(죽전동)</v>
      </c>
      <c r="U2089" s="24" t="str">
        <f t="shared" si="525"/>
        <v>죽전</v>
      </c>
      <c r="V2089" s="25">
        <f>IF(J2089,M2089,V2088)</f>
        <v>43</v>
      </c>
      <c r="W2089" s="25">
        <f t="shared" si="526"/>
        <v>2</v>
      </c>
      <c r="X2089" s="26"/>
      <c r="Y2089" s="2" t="s">
        <v>1992</v>
      </c>
      <c r="Z2089" s="2" t="s">
        <v>81</v>
      </c>
      <c r="AA2089" s="2" t="s">
        <v>2368</v>
      </c>
      <c r="AB2089" s="5"/>
      <c r="AC2089" s="5"/>
      <c r="AD2089" s="5"/>
      <c r="AE2089" s="5"/>
      <c r="AF2089" s="5"/>
      <c r="AG2089" s="5"/>
    </row>
    <row r="2090" spans="1:33" ht="15.95" customHeight="1" x14ac:dyDescent="0.3">
      <c r="A2090" s="22" t="b">
        <f t="shared" si="515"/>
        <v>0</v>
      </c>
      <c r="B2090" s="22" t="b">
        <f t="shared" si="516"/>
        <v>0</v>
      </c>
      <c r="C2090" s="22" t="b">
        <f t="shared" si="517"/>
        <v>0</v>
      </c>
      <c r="D2090" s="22" t="b">
        <f t="shared" si="518"/>
        <v>0</v>
      </c>
      <c r="E2090" s="22" t="b">
        <f t="shared" si="519"/>
        <v>0</v>
      </c>
      <c r="F2090" s="22" t="b">
        <f t="shared" si="514"/>
        <v>0</v>
      </c>
      <c r="G2090" s="22" t="b">
        <f t="shared" si="529"/>
        <v>0</v>
      </c>
      <c r="H2090" s="22" t="b">
        <f t="shared" si="520"/>
        <v>0</v>
      </c>
      <c r="I2090" s="22" t="b">
        <f t="shared" si="527"/>
        <v>0</v>
      </c>
      <c r="J2090" s="22" t="b">
        <f t="shared" si="521"/>
        <v>0</v>
      </c>
      <c r="K2090" s="3" t="str">
        <f>IF(AND(J2090,RIGHT(Y2090)="통"),Y2090,"")</f>
        <v/>
      </c>
      <c r="L2090" s="3" t="str">
        <f t="shared" si="522"/>
        <v/>
      </c>
      <c r="M2090" s="3" t="str">
        <f t="shared" si="523"/>
        <v/>
      </c>
      <c r="N2090" s="64" t="str">
        <f t="shared" si="528"/>
        <v/>
      </c>
      <c r="O2090" s="3" t="str">
        <f>IF(I2090,IF(I2091,CONCATENATE(Y2090,O2091),Y2090),"")</f>
        <v/>
      </c>
      <c r="P2090" s="19" t="str">
        <f>IF(G2090,O2090,IF(D2090,Y2090,""))</f>
        <v/>
      </c>
      <c r="Q2090" s="23">
        <f>_xlfn.XLOOKUP(R2090,summary!C1:C36,summary!B1:B36)</f>
        <v>43448</v>
      </c>
      <c r="R2090" s="24" t="str">
        <f t="shared" si="524"/>
        <v>죽전1동</v>
      </c>
      <c r="S2090" s="24" t="str">
        <f>IF(J2090,Y2090,S2089)</f>
        <v>죽전43통</v>
      </c>
      <c r="T2090" s="24" t="str">
        <f>IF(J2090,P2091,T2089)</f>
        <v>(죽전동)</v>
      </c>
      <c r="U2090" s="24" t="str">
        <f t="shared" si="525"/>
        <v>죽전</v>
      </c>
      <c r="V2090" s="25">
        <f>IF(J2090,M2090,V2089)</f>
        <v>43</v>
      </c>
      <c r="W2090" s="25">
        <f t="shared" si="526"/>
        <v>3</v>
      </c>
      <c r="X2090" s="26"/>
      <c r="Y2090" s="7"/>
      <c r="Z2090" s="2" t="s">
        <v>83</v>
      </c>
      <c r="AA2090" s="2" t="s">
        <v>2369</v>
      </c>
      <c r="AB2090" s="5"/>
      <c r="AC2090" s="5"/>
      <c r="AD2090" s="5"/>
      <c r="AE2090" s="5"/>
      <c r="AF2090" s="5"/>
      <c r="AG2090" s="5"/>
    </row>
    <row r="2091" spans="1:33" ht="15.95" customHeight="1" x14ac:dyDescent="0.3">
      <c r="A2091" s="22" t="b">
        <f t="shared" si="515"/>
        <v>0</v>
      </c>
      <c r="B2091" s="22" t="b">
        <f t="shared" si="516"/>
        <v>0</v>
      </c>
      <c r="C2091" s="22" t="b">
        <f t="shared" si="517"/>
        <v>0</v>
      </c>
      <c r="D2091" s="22" t="b">
        <f t="shared" si="518"/>
        <v>0</v>
      </c>
      <c r="E2091" s="22" t="b">
        <f t="shared" si="519"/>
        <v>0</v>
      </c>
      <c r="F2091" s="22" t="b">
        <f t="shared" si="514"/>
        <v>0</v>
      </c>
      <c r="G2091" s="22" t="b">
        <f t="shared" si="529"/>
        <v>0</v>
      </c>
      <c r="H2091" s="22" t="b">
        <f t="shared" si="520"/>
        <v>0</v>
      </c>
      <c r="I2091" s="22" t="b">
        <f t="shared" si="527"/>
        <v>0</v>
      </c>
      <c r="J2091" s="22" t="b">
        <f t="shared" si="521"/>
        <v>0</v>
      </c>
      <c r="K2091" s="3" t="str">
        <f>IF(AND(J2091,RIGHT(Y2091)="통"),Y2091,"")</f>
        <v/>
      </c>
      <c r="L2091" s="3" t="str">
        <f t="shared" si="522"/>
        <v/>
      </c>
      <c r="M2091" s="3" t="str">
        <f t="shared" si="523"/>
        <v/>
      </c>
      <c r="N2091" s="64" t="str">
        <f t="shared" si="528"/>
        <v/>
      </c>
      <c r="O2091" s="3" t="str">
        <f>IF(I2091,IF(I2092,CONCATENATE(Y2091,O2092),Y2091),"")</f>
        <v/>
      </c>
      <c r="P2091" s="19" t="str">
        <f>IF(G2091,O2091,IF(D2091,Y2091,""))</f>
        <v/>
      </c>
      <c r="Q2091" s="23">
        <f>_xlfn.XLOOKUP(R2091,summary!C1:C36,summary!B1:B36)</f>
        <v>43448</v>
      </c>
      <c r="R2091" s="24" t="str">
        <f t="shared" si="524"/>
        <v>죽전1동</v>
      </c>
      <c r="S2091" s="24" t="str">
        <f>IF(J2091,Y2091,S2090)</f>
        <v>죽전43통</v>
      </c>
      <c r="T2091" s="24" t="str">
        <f>IF(J2091,P2092,T2090)</f>
        <v>(죽전동)</v>
      </c>
      <c r="U2091" s="24" t="str">
        <f t="shared" si="525"/>
        <v>죽전</v>
      </c>
      <c r="V2091" s="25">
        <f>IF(J2091,M2091,V2090)</f>
        <v>43</v>
      </c>
      <c r="W2091" s="25">
        <f t="shared" si="526"/>
        <v>4</v>
      </c>
      <c r="X2091" s="26"/>
      <c r="Y2091" s="7"/>
      <c r="Z2091" s="2" t="s">
        <v>90</v>
      </c>
      <c r="AA2091" s="2" t="s">
        <v>2370</v>
      </c>
      <c r="AB2091" s="5"/>
      <c r="AC2091" s="5"/>
      <c r="AD2091" s="5"/>
      <c r="AE2091" s="5"/>
      <c r="AF2091" s="5"/>
      <c r="AG2091" s="5"/>
    </row>
    <row r="2092" spans="1:33" ht="15.95" customHeight="1" x14ac:dyDescent="0.3">
      <c r="A2092" s="22" t="b">
        <f t="shared" si="515"/>
        <v>0</v>
      </c>
      <c r="B2092" s="22" t="b">
        <f t="shared" si="516"/>
        <v>0</v>
      </c>
      <c r="C2092" s="22" t="b">
        <f t="shared" si="517"/>
        <v>0</v>
      </c>
      <c r="D2092" s="22" t="b">
        <f t="shared" si="518"/>
        <v>0</v>
      </c>
      <c r="E2092" s="22" t="b">
        <f t="shared" si="519"/>
        <v>0</v>
      </c>
      <c r="F2092" s="22" t="b">
        <f t="shared" si="514"/>
        <v>0</v>
      </c>
      <c r="G2092" s="22" t="b">
        <f t="shared" si="529"/>
        <v>0</v>
      </c>
      <c r="H2092" s="22" t="b">
        <f t="shared" si="520"/>
        <v>0</v>
      </c>
      <c r="I2092" s="22" t="b">
        <f t="shared" si="527"/>
        <v>0</v>
      </c>
      <c r="J2092" s="22" t="b">
        <f t="shared" si="521"/>
        <v>0</v>
      </c>
      <c r="K2092" s="3" t="str">
        <f>IF(AND(J2092,RIGHT(Y2092)="통"),Y2092,"")</f>
        <v/>
      </c>
      <c r="L2092" s="3" t="str">
        <f t="shared" si="522"/>
        <v/>
      </c>
      <c r="M2092" s="3" t="str">
        <f t="shared" si="523"/>
        <v/>
      </c>
      <c r="N2092" s="64" t="str">
        <f t="shared" si="528"/>
        <v/>
      </c>
      <c r="O2092" s="3" t="str">
        <f>IF(I2092,IF(I2093,CONCATENATE(Y2092,O2093),Y2092),"")</f>
        <v/>
      </c>
      <c r="P2092" s="19" t="str">
        <f>IF(G2092,O2092,IF(D2092,Y2092,""))</f>
        <v/>
      </c>
      <c r="Q2092" s="23">
        <f>_xlfn.XLOOKUP(R2092,summary!C1:C36,summary!B1:B36)</f>
        <v>43448</v>
      </c>
      <c r="R2092" s="24" t="str">
        <f t="shared" si="524"/>
        <v>죽전1동</v>
      </c>
      <c r="S2092" s="24" t="str">
        <f>IF(J2092,Y2092,S2091)</f>
        <v>죽전43통</v>
      </c>
      <c r="T2092" s="24" t="str">
        <f>IF(J2092,P2093,T2091)</f>
        <v>(죽전동)</v>
      </c>
      <c r="U2092" s="24" t="str">
        <f t="shared" si="525"/>
        <v>죽전</v>
      </c>
      <c r="V2092" s="25">
        <f>IF(J2092,M2092,V2091)</f>
        <v>43</v>
      </c>
      <c r="W2092" s="25">
        <f t="shared" si="526"/>
        <v>5</v>
      </c>
      <c r="X2092" s="26"/>
      <c r="Y2092" s="7"/>
      <c r="Z2092" s="2" t="s">
        <v>106</v>
      </c>
      <c r="AA2092" s="2" t="s">
        <v>2371</v>
      </c>
      <c r="AB2092" s="5"/>
      <c r="AC2092" s="5"/>
      <c r="AD2092" s="5"/>
      <c r="AE2092" s="5"/>
      <c r="AF2092" s="5"/>
      <c r="AG2092" s="5"/>
    </row>
    <row r="2093" spans="1:33" ht="15.95" customHeight="1" x14ac:dyDescent="0.3">
      <c r="A2093" s="22" t="b">
        <f t="shared" si="515"/>
        <v>1</v>
      </c>
      <c r="B2093" s="22" t="b">
        <f t="shared" si="516"/>
        <v>0</v>
      </c>
      <c r="C2093" s="22" t="b">
        <f t="shared" si="517"/>
        <v>0</v>
      </c>
      <c r="D2093" s="22" t="b">
        <f t="shared" si="518"/>
        <v>0</v>
      </c>
      <c r="E2093" s="22" t="b">
        <f t="shared" si="519"/>
        <v>0</v>
      </c>
      <c r="F2093" s="22" t="b">
        <f t="shared" si="514"/>
        <v>0</v>
      </c>
      <c r="G2093" s="22" t="b">
        <f t="shared" si="529"/>
        <v>0</v>
      </c>
      <c r="H2093" s="22" t="b">
        <f t="shared" si="520"/>
        <v>0</v>
      </c>
      <c r="I2093" s="22" t="b">
        <f t="shared" si="527"/>
        <v>0</v>
      </c>
      <c r="J2093" s="22" t="b">
        <f t="shared" si="521"/>
        <v>1</v>
      </c>
      <c r="K2093" s="3" t="str">
        <f>IF(AND(J2093,RIGHT(Y2093)="통"),Y2093,"")</f>
        <v>죽전44통</v>
      </c>
      <c r="L2093" s="3" t="str">
        <f t="shared" si="522"/>
        <v>44</v>
      </c>
      <c r="M2093" s="22">
        <f t="shared" si="523"/>
        <v>44</v>
      </c>
      <c r="N2093" s="64" t="str">
        <f t="shared" si="528"/>
        <v>죽전</v>
      </c>
      <c r="O2093" s="3" t="str">
        <f>IF(I2093,IF(I2094,CONCATENATE(Y2093,O2094),Y2093),"")</f>
        <v/>
      </c>
      <c r="P2093" s="19" t="str">
        <f>IF(G2093,O2093,IF(D2093,Y2093,""))</f>
        <v/>
      </c>
      <c r="Q2093" s="23">
        <f>_xlfn.XLOOKUP(R2093,summary!C1:C36,summary!B1:B36)</f>
        <v>43448</v>
      </c>
      <c r="R2093" s="24" t="str">
        <f t="shared" si="524"/>
        <v>죽전1동</v>
      </c>
      <c r="S2093" s="24" t="str">
        <f>IF(J2093,Y2093,S2092)</f>
        <v>죽전44통</v>
      </c>
      <c r="T2093" s="24" t="str">
        <f>IF(J2093,P2094,T2092)</f>
        <v>(죽전동)</v>
      </c>
      <c r="U2093" s="24" t="str">
        <f t="shared" si="525"/>
        <v>죽전</v>
      </c>
      <c r="V2093" s="25">
        <f>IF(J2093,M2093,V2092)</f>
        <v>44</v>
      </c>
      <c r="W2093" s="25">
        <f t="shared" si="526"/>
        <v>1</v>
      </c>
      <c r="X2093" s="26"/>
      <c r="Y2093" s="2" t="s">
        <v>2372</v>
      </c>
      <c r="Z2093" s="2" t="s">
        <v>79</v>
      </c>
      <c r="AA2093" s="2" t="s">
        <v>2373</v>
      </c>
      <c r="AB2093" s="5"/>
      <c r="AC2093" s="5"/>
      <c r="AD2093" s="5"/>
      <c r="AE2093" s="5"/>
      <c r="AF2093" s="5"/>
      <c r="AG2093" s="5"/>
    </row>
    <row r="2094" spans="1:33" ht="15.95" customHeight="1" x14ac:dyDescent="0.3">
      <c r="A2094" s="22" t="b">
        <f t="shared" si="515"/>
        <v>1</v>
      </c>
      <c r="B2094" s="22" t="b">
        <f t="shared" si="516"/>
        <v>1</v>
      </c>
      <c r="C2094" s="22" t="b">
        <f t="shared" si="517"/>
        <v>1</v>
      </c>
      <c r="D2094" s="22" t="b">
        <f t="shared" si="518"/>
        <v>1</v>
      </c>
      <c r="E2094" s="22" t="b">
        <f t="shared" si="519"/>
        <v>1</v>
      </c>
      <c r="F2094" s="22" t="b">
        <f t="shared" si="514"/>
        <v>0</v>
      </c>
      <c r="G2094" s="22" t="b">
        <f t="shared" si="529"/>
        <v>0</v>
      </c>
      <c r="H2094" s="22" t="b">
        <f t="shared" si="520"/>
        <v>0</v>
      </c>
      <c r="I2094" s="22" t="b">
        <f t="shared" si="527"/>
        <v>0</v>
      </c>
      <c r="J2094" s="22" t="b">
        <f t="shared" si="521"/>
        <v>0</v>
      </c>
      <c r="K2094" s="3" t="str">
        <f>IF(AND(J2094,RIGHT(Y2094)="통"),Y2094,"")</f>
        <v/>
      </c>
      <c r="L2094" s="3" t="str">
        <f t="shared" si="522"/>
        <v/>
      </c>
      <c r="M2094" s="3" t="str">
        <f t="shared" si="523"/>
        <v/>
      </c>
      <c r="N2094" s="64" t="str">
        <f t="shared" si="528"/>
        <v/>
      </c>
      <c r="O2094" s="3" t="str">
        <f>IF(I2094,IF(I2095,CONCATENATE(Y2094,O2095),Y2094),"")</f>
        <v/>
      </c>
      <c r="P2094" s="19" t="str">
        <f>IF(G2094,O2094,IF(D2094,Y2094,""))</f>
        <v>(죽전동)</v>
      </c>
      <c r="Q2094" s="23">
        <f>_xlfn.XLOOKUP(R2094,summary!C1:C36,summary!B1:B36)</f>
        <v>43448</v>
      </c>
      <c r="R2094" s="24" t="str">
        <f t="shared" si="524"/>
        <v>죽전1동</v>
      </c>
      <c r="S2094" s="24" t="str">
        <f>IF(J2094,Y2094,S2093)</f>
        <v>죽전44통</v>
      </c>
      <c r="T2094" s="24" t="str">
        <f>IF(J2094,P2095,T2093)</f>
        <v>(죽전동)</v>
      </c>
      <c r="U2094" s="24" t="str">
        <f t="shared" si="525"/>
        <v>죽전</v>
      </c>
      <c r="V2094" s="25">
        <f>IF(J2094,M2094,V2093)</f>
        <v>44</v>
      </c>
      <c r="W2094" s="25">
        <f t="shared" si="526"/>
        <v>2</v>
      </c>
      <c r="X2094" s="26"/>
      <c r="Y2094" s="2" t="s">
        <v>1992</v>
      </c>
      <c r="Z2094" s="2" t="s">
        <v>81</v>
      </c>
      <c r="AA2094" s="2" t="s">
        <v>2374</v>
      </c>
      <c r="AB2094" s="5"/>
      <c r="AC2094" s="5"/>
      <c r="AD2094" s="5"/>
      <c r="AE2094" s="5"/>
      <c r="AF2094" s="5"/>
      <c r="AG2094" s="5"/>
    </row>
    <row r="2095" spans="1:33" ht="15.95" customHeight="1" x14ac:dyDescent="0.3">
      <c r="A2095" s="22" t="b">
        <f t="shared" si="515"/>
        <v>0</v>
      </c>
      <c r="B2095" s="22" t="b">
        <f t="shared" si="516"/>
        <v>0</v>
      </c>
      <c r="C2095" s="22" t="b">
        <f t="shared" si="517"/>
        <v>0</v>
      </c>
      <c r="D2095" s="22" t="b">
        <f t="shared" si="518"/>
        <v>0</v>
      </c>
      <c r="E2095" s="22" t="b">
        <f t="shared" si="519"/>
        <v>0</v>
      </c>
      <c r="F2095" s="22" t="b">
        <f t="shared" ref="F2095:F2158" si="530">_xlfn.XOR(B2095,C2095)</f>
        <v>0</v>
      </c>
      <c r="G2095" s="22" t="b">
        <f t="shared" si="529"/>
        <v>0</v>
      </c>
      <c r="H2095" s="22" t="b">
        <f t="shared" si="520"/>
        <v>0</v>
      </c>
      <c r="I2095" s="22" t="b">
        <f t="shared" si="527"/>
        <v>0</v>
      </c>
      <c r="J2095" s="22" t="b">
        <f t="shared" si="521"/>
        <v>0</v>
      </c>
      <c r="K2095" s="3" t="str">
        <f>IF(AND(J2095,RIGHT(Y2095)="통"),Y2095,"")</f>
        <v/>
      </c>
      <c r="L2095" s="3" t="str">
        <f t="shared" si="522"/>
        <v/>
      </c>
      <c r="M2095" s="3" t="str">
        <f t="shared" si="523"/>
        <v/>
      </c>
      <c r="N2095" s="64" t="str">
        <f t="shared" si="528"/>
        <v/>
      </c>
      <c r="O2095" s="3" t="str">
        <f>IF(I2095,IF(I2096,CONCATENATE(Y2095,O2096),Y2095),"")</f>
        <v/>
      </c>
      <c r="P2095" s="19" t="str">
        <f>IF(G2095,O2095,IF(D2095,Y2095,""))</f>
        <v/>
      </c>
      <c r="Q2095" s="23">
        <f>_xlfn.XLOOKUP(R2095,summary!C1:C36,summary!B1:B36)</f>
        <v>43448</v>
      </c>
      <c r="R2095" s="24" t="str">
        <f t="shared" si="524"/>
        <v>죽전1동</v>
      </c>
      <c r="S2095" s="24" t="str">
        <f>IF(J2095,Y2095,S2094)</f>
        <v>죽전44통</v>
      </c>
      <c r="T2095" s="24" t="str">
        <f>IF(J2095,P2096,T2094)</f>
        <v>(죽전동)</v>
      </c>
      <c r="U2095" s="24" t="str">
        <f t="shared" si="525"/>
        <v>죽전</v>
      </c>
      <c r="V2095" s="25">
        <f>IF(J2095,M2095,V2094)</f>
        <v>44</v>
      </c>
      <c r="W2095" s="25">
        <f t="shared" si="526"/>
        <v>3</v>
      </c>
      <c r="X2095" s="26"/>
      <c r="Y2095" s="7"/>
      <c r="Z2095" s="2" t="s">
        <v>83</v>
      </c>
      <c r="AA2095" s="2" t="s">
        <v>2375</v>
      </c>
      <c r="AB2095" s="5"/>
      <c r="AC2095" s="5"/>
      <c r="AD2095" s="5"/>
      <c r="AE2095" s="5"/>
      <c r="AF2095" s="5"/>
      <c r="AG2095" s="5"/>
    </row>
    <row r="2096" spans="1:33" ht="15.95" customHeight="1" x14ac:dyDescent="0.3">
      <c r="A2096" s="22" t="b">
        <f t="shared" si="515"/>
        <v>0</v>
      </c>
      <c r="B2096" s="22" t="b">
        <f t="shared" si="516"/>
        <v>0</v>
      </c>
      <c r="C2096" s="22" t="b">
        <f t="shared" si="517"/>
        <v>0</v>
      </c>
      <c r="D2096" s="22" t="b">
        <f t="shared" si="518"/>
        <v>0</v>
      </c>
      <c r="E2096" s="22" t="b">
        <f t="shared" si="519"/>
        <v>0</v>
      </c>
      <c r="F2096" s="22" t="b">
        <f t="shared" si="530"/>
        <v>0</v>
      </c>
      <c r="G2096" s="22" t="b">
        <f t="shared" si="529"/>
        <v>0</v>
      </c>
      <c r="H2096" s="22" t="b">
        <f t="shared" si="520"/>
        <v>0</v>
      </c>
      <c r="I2096" s="22" t="b">
        <f t="shared" si="527"/>
        <v>0</v>
      </c>
      <c r="J2096" s="22" t="b">
        <f t="shared" si="521"/>
        <v>0</v>
      </c>
      <c r="K2096" s="3" t="str">
        <f>IF(AND(J2096,RIGHT(Y2096)="통"),Y2096,"")</f>
        <v/>
      </c>
      <c r="L2096" s="3" t="str">
        <f t="shared" si="522"/>
        <v/>
      </c>
      <c r="M2096" s="3" t="str">
        <f t="shared" si="523"/>
        <v/>
      </c>
      <c r="N2096" s="64" t="str">
        <f t="shared" si="528"/>
        <v/>
      </c>
      <c r="O2096" s="3" t="str">
        <f>IF(I2096,IF(I2097,CONCATENATE(Y2096,O2097),Y2096),"")</f>
        <v/>
      </c>
      <c r="P2096" s="19" t="str">
        <f>IF(G2096,O2096,IF(D2096,Y2096,""))</f>
        <v/>
      </c>
      <c r="Q2096" s="23">
        <f>_xlfn.XLOOKUP(R2096,summary!C1:C36,summary!B1:B36)</f>
        <v>43448</v>
      </c>
      <c r="R2096" s="24" t="str">
        <f t="shared" si="524"/>
        <v>죽전1동</v>
      </c>
      <c r="S2096" s="24" t="str">
        <f>IF(J2096,Y2096,S2095)</f>
        <v>죽전44통</v>
      </c>
      <c r="T2096" s="24" t="str">
        <f>IF(J2096,P2097,T2095)</f>
        <v>(죽전동)</v>
      </c>
      <c r="U2096" s="24" t="str">
        <f t="shared" si="525"/>
        <v>죽전</v>
      </c>
      <c r="V2096" s="25">
        <f>IF(J2096,M2096,V2095)</f>
        <v>44</v>
      </c>
      <c r="W2096" s="25">
        <f t="shared" si="526"/>
        <v>4</v>
      </c>
      <c r="X2096" s="26"/>
      <c r="Y2096" s="7"/>
      <c r="Z2096" s="2" t="s">
        <v>90</v>
      </c>
      <c r="AA2096" s="2" t="s">
        <v>2376</v>
      </c>
      <c r="AB2096" s="5"/>
      <c r="AC2096" s="5"/>
      <c r="AD2096" s="5"/>
      <c r="AE2096" s="5"/>
      <c r="AF2096" s="5"/>
      <c r="AG2096" s="5"/>
    </row>
    <row r="2097" spans="1:33" ht="15.95" customHeight="1" x14ac:dyDescent="0.3">
      <c r="A2097" s="22" t="b">
        <f t="shared" si="515"/>
        <v>0</v>
      </c>
      <c r="B2097" s="22" t="b">
        <f t="shared" si="516"/>
        <v>0</v>
      </c>
      <c r="C2097" s="22" t="b">
        <f t="shared" si="517"/>
        <v>0</v>
      </c>
      <c r="D2097" s="22" t="b">
        <f t="shared" si="518"/>
        <v>0</v>
      </c>
      <c r="E2097" s="22" t="b">
        <f t="shared" si="519"/>
        <v>0</v>
      </c>
      <c r="F2097" s="22" t="b">
        <f t="shared" si="530"/>
        <v>0</v>
      </c>
      <c r="G2097" s="22" t="b">
        <f t="shared" si="529"/>
        <v>0</v>
      </c>
      <c r="H2097" s="22" t="b">
        <f t="shared" si="520"/>
        <v>0</v>
      </c>
      <c r="I2097" s="22" t="b">
        <f t="shared" si="527"/>
        <v>0</v>
      </c>
      <c r="J2097" s="22" t="b">
        <f t="shared" si="521"/>
        <v>0</v>
      </c>
      <c r="K2097" s="3" t="str">
        <f>IF(AND(J2097,RIGHT(Y2097)="통"),Y2097,"")</f>
        <v/>
      </c>
      <c r="L2097" s="3" t="str">
        <f t="shared" si="522"/>
        <v/>
      </c>
      <c r="M2097" s="3" t="str">
        <f t="shared" si="523"/>
        <v/>
      </c>
      <c r="N2097" s="64" t="str">
        <f t="shared" si="528"/>
        <v/>
      </c>
      <c r="O2097" s="3" t="str">
        <f>IF(I2097,IF(I2098,CONCATENATE(Y2097,O2098),Y2097),"")</f>
        <v/>
      </c>
      <c r="P2097" s="19" t="str">
        <f>IF(G2097,O2097,IF(D2097,Y2097,""))</f>
        <v/>
      </c>
      <c r="Q2097" s="23">
        <f>_xlfn.XLOOKUP(R2097,summary!C1:C36,summary!B1:B36)</f>
        <v>43448</v>
      </c>
      <c r="R2097" s="24" t="str">
        <f t="shared" si="524"/>
        <v>죽전1동</v>
      </c>
      <c r="S2097" s="24" t="str">
        <f>IF(J2097,Y2097,S2096)</f>
        <v>죽전44통</v>
      </c>
      <c r="T2097" s="24" t="str">
        <f>IF(J2097,P2098,T2096)</f>
        <v>(죽전동)</v>
      </c>
      <c r="U2097" s="24" t="str">
        <f t="shared" si="525"/>
        <v>죽전</v>
      </c>
      <c r="V2097" s="25">
        <f>IF(J2097,M2097,V2096)</f>
        <v>44</v>
      </c>
      <c r="W2097" s="25">
        <f t="shared" si="526"/>
        <v>5</v>
      </c>
      <c r="X2097" s="26"/>
      <c r="Y2097" s="7"/>
      <c r="Z2097" s="2" t="s">
        <v>106</v>
      </c>
      <c r="AA2097" s="2" t="s">
        <v>2377</v>
      </c>
      <c r="AB2097" s="5"/>
      <c r="AC2097" s="5"/>
      <c r="AD2097" s="5"/>
      <c r="AE2097" s="5"/>
      <c r="AF2097" s="5"/>
      <c r="AG2097" s="5"/>
    </row>
    <row r="2098" spans="1:33" ht="15.95" customHeight="1" x14ac:dyDescent="0.3">
      <c r="A2098" s="22" t="b">
        <f t="shared" si="515"/>
        <v>0</v>
      </c>
      <c r="B2098" s="22" t="b">
        <f t="shared" si="516"/>
        <v>0</v>
      </c>
      <c r="C2098" s="22" t="b">
        <f t="shared" si="517"/>
        <v>0</v>
      </c>
      <c r="D2098" s="22" t="b">
        <f t="shared" si="518"/>
        <v>0</v>
      </c>
      <c r="E2098" s="22" t="b">
        <f t="shared" si="519"/>
        <v>0</v>
      </c>
      <c r="F2098" s="22" t="b">
        <f t="shared" si="530"/>
        <v>0</v>
      </c>
      <c r="G2098" s="22" t="b">
        <f t="shared" si="529"/>
        <v>0</v>
      </c>
      <c r="H2098" s="22" t="b">
        <f t="shared" si="520"/>
        <v>0</v>
      </c>
      <c r="I2098" s="22" t="b">
        <f t="shared" si="527"/>
        <v>0</v>
      </c>
      <c r="J2098" s="22" t="b">
        <f t="shared" si="521"/>
        <v>0</v>
      </c>
      <c r="K2098" s="3" t="str">
        <f>IF(AND(J2098,RIGHT(Y2098)="통"),Y2098,"")</f>
        <v/>
      </c>
      <c r="L2098" s="3" t="str">
        <f t="shared" si="522"/>
        <v/>
      </c>
      <c r="M2098" s="3" t="str">
        <f t="shared" si="523"/>
        <v/>
      </c>
      <c r="N2098" s="64" t="str">
        <f t="shared" si="528"/>
        <v/>
      </c>
      <c r="O2098" s="3" t="str">
        <f>IF(I2098,IF(I2099,CONCATENATE(Y2098,O2099),Y2098),"")</f>
        <v/>
      </c>
      <c r="P2098" s="19" t="str">
        <f>IF(G2098,O2098,IF(D2098,Y2098,""))</f>
        <v/>
      </c>
      <c r="Q2098" s="23">
        <f>_xlfn.XLOOKUP(R2098,summary!C1:C36,summary!B1:B36)</f>
        <v>43448</v>
      </c>
      <c r="R2098" s="24" t="str">
        <f t="shared" si="524"/>
        <v>죽전1동</v>
      </c>
      <c r="S2098" s="24" t="str">
        <f>IF(J2098,Y2098,S2097)</f>
        <v>죽전44통</v>
      </c>
      <c r="T2098" s="24" t="str">
        <f>IF(J2098,P2099,T2097)</f>
        <v>(죽전동)</v>
      </c>
      <c r="U2098" s="24" t="str">
        <f t="shared" si="525"/>
        <v>죽전</v>
      </c>
      <c r="V2098" s="25">
        <f>IF(J2098,M2098,V2097)</f>
        <v>44</v>
      </c>
      <c r="W2098" s="25">
        <f t="shared" si="526"/>
        <v>6</v>
      </c>
      <c r="X2098" s="26"/>
      <c r="Y2098" s="7"/>
      <c r="Z2098" s="2" t="s">
        <v>108</v>
      </c>
      <c r="AA2098" s="2" t="s">
        <v>2378</v>
      </c>
      <c r="AB2098" s="5"/>
      <c r="AC2098" s="5"/>
      <c r="AD2098" s="5"/>
      <c r="AE2098" s="5"/>
      <c r="AF2098" s="5"/>
      <c r="AG2098" s="5"/>
    </row>
    <row r="2099" spans="1:33" ht="15.95" customHeight="1" x14ac:dyDescent="0.3">
      <c r="A2099" s="22" t="b">
        <f t="shared" si="515"/>
        <v>0</v>
      </c>
      <c r="B2099" s="22" t="b">
        <f t="shared" si="516"/>
        <v>0</v>
      </c>
      <c r="C2099" s="22" t="b">
        <f t="shared" si="517"/>
        <v>0</v>
      </c>
      <c r="D2099" s="22" t="b">
        <f t="shared" si="518"/>
        <v>0</v>
      </c>
      <c r="E2099" s="22" t="b">
        <f t="shared" si="519"/>
        <v>0</v>
      </c>
      <c r="F2099" s="22" t="b">
        <f t="shared" si="530"/>
        <v>0</v>
      </c>
      <c r="G2099" s="22" t="b">
        <f t="shared" si="529"/>
        <v>0</v>
      </c>
      <c r="H2099" s="22" t="b">
        <f t="shared" si="520"/>
        <v>0</v>
      </c>
      <c r="I2099" s="22" t="b">
        <f t="shared" si="527"/>
        <v>0</v>
      </c>
      <c r="J2099" s="22" t="b">
        <f t="shared" si="521"/>
        <v>0</v>
      </c>
      <c r="K2099" s="3" t="str">
        <f>IF(AND(J2099,RIGHT(Y2099)="통"),Y2099,"")</f>
        <v/>
      </c>
      <c r="L2099" s="3" t="str">
        <f t="shared" si="522"/>
        <v/>
      </c>
      <c r="M2099" s="3" t="str">
        <f t="shared" si="523"/>
        <v/>
      </c>
      <c r="N2099" s="64" t="str">
        <f t="shared" si="528"/>
        <v/>
      </c>
      <c r="O2099" s="3" t="str">
        <f>IF(I2099,IF(I2100,CONCATENATE(Y2099,O2100),Y2099),"")</f>
        <v/>
      </c>
      <c r="P2099" s="19" t="str">
        <f>IF(G2099,O2099,IF(D2099,Y2099,""))</f>
        <v/>
      </c>
      <c r="Q2099" s="23">
        <f>_xlfn.XLOOKUP(R2099,summary!C1:C36,summary!B1:B36)</f>
        <v>43448</v>
      </c>
      <c r="R2099" s="24" t="str">
        <f t="shared" si="524"/>
        <v>죽전1동</v>
      </c>
      <c r="S2099" s="24" t="str">
        <f>IF(J2099,Y2099,S2098)</f>
        <v>죽전44통</v>
      </c>
      <c r="T2099" s="24" t="str">
        <f>IF(J2099,P2100,T2098)</f>
        <v>(죽전동)</v>
      </c>
      <c r="U2099" s="24" t="str">
        <f t="shared" si="525"/>
        <v>죽전</v>
      </c>
      <c r="V2099" s="25">
        <f>IF(J2099,M2099,V2098)</f>
        <v>44</v>
      </c>
      <c r="W2099" s="25">
        <f t="shared" si="526"/>
        <v>7</v>
      </c>
      <c r="X2099" s="26"/>
      <c r="Y2099" s="7"/>
      <c r="Z2099" s="2" t="s">
        <v>110</v>
      </c>
      <c r="AA2099" s="2" t="s">
        <v>2379</v>
      </c>
      <c r="AB2099" s="5"/>
      <c r="AC2099" s="5"/>
      <c r="AD2099" s="5"/>
      <c r="AE2099" s="5"/>
      <c r="AF2099" s="5"/>
      <c r="AG2099" s="5"/>
    </row>
    <row r="2100" spans="1:33" ht="15.95" customHeight="1" x14ac:dyDescent="0.3">
      <c r="A2100" s="22" t="b">
        <f t="shared" si="515"/>
        <v>0</v>
      </c>
      <c r="B2100" s="22" t="b">
        <f t="shared" si="516"/>
        <v>0</v>
      </c>
      <c r="C2100" s="22" t="b">
        <f t="shared" si="517"/>
        <v>0</v>
      </c>
      <c r="D2100" s="22" t="b">
        <f t="shared" si="518"/>
        <v>0</v>
      </c>
      <c r="E2100" s="22" t="b">
        <f t="shared" si="519"/>
        <v>0</v>
      </c>
      <c r="F2100" s="22" t="b">
        <f t="shared" si="530"/>
        <v>0</v>
      </c>
      <c r="G2100" s="22" t="b">
        <f t="shared" si="529"/>
        <v>0</v>
      </c>
      <c r="H2100" s="22" t="b">
        <f t="shared" si="520"/>
        <v>0</v>
      </c>
      <c r="I2100" s="22" t="b">
        <f t="shared" si="527"/>
        <v>0</v>
      </c>
      <c r="J2100" s="22" t="b">
        <f t="shared" si="521"/>
        <v>0</v>
      </c>
      <c r="K2100" s="3" t="str">
        <f>IF(AND(J2100,RIGHT(Y2100)="통"),Y2100,"")</f>
        <v/>
      </c>
      <c r="L2100" s="3" t="str">
        <f t="shared" si="522"/>
        <v/>
      </c>
      <c r="M2100" s="3" t="str">
        <f t="shared" si="523"/>
        <v/>
      </c>
      <c r="N2100" s="64" t="str">
        <f t="shared" si="528"/>
        <v/>
      </c>
      <c r="O2100" s="3" t="str">
        <f>IF(I2100,IF(I2101,CONCATENATE(Y2100,O2101),Y2100),"")</f>
        <v/>
      </c>
      <c r="P2100" s="19" t="str">
        <f>IF(G2100,O2100,IF(D2100,Y2100,""))</f>
        <v/>
      </c>
      <c r="Q2100" s="23">
        <f>_xlfn.XLOOKUP(R2100,summary!C1:C36,summary!B1:B36)</f>
        <v>43448</v>
      </c>
      <c r="R2100" s="24" t="str">
        <f t="shared" si="524"/>
        <v>죽전1동</v>
      </c>
      <c r="S2100" s="24" t="str">
        <f>IF(J2100,Y2100,S2099)</f>
        <v>죽전44통</v>
      </c>
      <c r="T2100" s="24" t="str">
        <f>IF(J2100,P2101,T2099)</f>
        <v>(죽전동)</v>
      </c>
      <c r="U2100" s="24" t="str">
        <f t="shared" si="525"/>
        <v>죽전</v>
      </c>
      <c r="V2100" s="25">
        <f>IF(J2100,M2100,V2099)</f>
        <v>44</v>
      </c>
      <c r="W2100" s="25">
        <f t="shared" si="526"/>
        <v>8</v>
      </c>
      <c r="X2100" s="26"/>
      <c r="Y2100" s="7"/>
      <c r="Z2100" s="2" t="s">
        <v>112</v>
      </c>
      <c r="AA2100" s="2" t="s">
        <v>2380</v>
      </c>
      <c r="AB2100" s="5"/>
      <c r="AC2100" s="5"/>
      <c r="AD2100" s="5"/>
      <c r="AE2100" s="5"/>
      <c r="AF2100" s="5"/>
      <c r="AG2100" s="5"/>
    </row>
    <row r="2101" spans="1:33" ht="15.95" customHeight="1" x14ac:dyDescent="0.3">
      <c r="A2101" s="22" t="b">
        <f t="shared" si="515"/>
        <v>0</v>
      </c>
      <c r="B2101" s="22" t="b">
        <f t="shared" si="516"/>
        <v>0</v>
      </c>
      <c r="C2101" s="22" t="b">
        <f t="shared" si="517"/>
        <v>0</v>
      </c>
      <c r="D2101" s="22" t="b">
        <f t="shared" si="518"/>
        <v>0</v>
      </c>
      <c r="E2101" s="22" t="b">
        <f t="shared" si="519"/>
        <v>0</v>
      </c>
      <c r="F2101" s="22" t="b">
        <f t="shared" si="530"/>
        <v>0</v>
      </c>
      <c r="G2101" s="22" t="b">
        <f t="shared" si="529"/>
        <v>0</v>
      </c>
      <c r="H2101" s="22" t="b">
        <f t="shared" si="520"/>
        <v>0</v>
      </c>
      <c r="I2101" s="22" t="b">
        <f t="shared" si="527"/>
        <v>0</v>
      </c>
      <c r="J2101" s="22" t="b">
        <f t="shared" si="521"/>
        <v>0</v>
      </c>
      <c r="K2101" s="3" t="str">
        <f>IF(AND(J2101,RIGHT(Y2101)="통"),Y2101,"")</f>
        <v/>
      </c>
      <c r="L2101" s="3" t="str">
        <f t="shared" si="522"/>
        <v/>
      </c>
      <c r="M2101" s="3" t="str">
        <f t="shared" si="523"/>
        <v/>
      </c>
      <c r="N2101" s="64" t="str">
        <f t="shared" si="528"/>
        <v/>
      </c>
      <c r="O2101" s="3" t="str">
        <f>IF(I2101,IF(I2102,CONCATENATE(Y2101,O2102),Y2101),"")</f>
        <v/>
      </c>
      <c r="P2101" s="19" t="str">
        <f>IF(G2101,O2101,IF(D2101,Y2101,""))</f>
        <v/>
      </c>
      <c r="Q2101" s="23">
        <f>_xlfn.XLOOKUP(R2101,summary!C1:C36,summary!B1:B36)</f>
        <v>43448</v>
      </c>
      <c r="R2101" s="24" t="str">
        <f t="shared" si="524"/>
        <v>죽전1동</v>
      </c>
      <c r="S2101" s="24" t="str">
        <f>IF(J2101,Y2101,S2100)</f>
        <v>죽전44통</v>
      </c>
      <c r="T2101" s="24" t="str">
        <f>IF(J2101,P2102,T2100)</f>
        <v>(죽전동)</v>
      </c>
      <c r="U2101" s="24" t="str">
        <f t="shared" si="525"/>
        <v>죽전</v>
      </c>
      <c r="V2101" s="25">
        <f>IF(J2101,M2101,V2100)</f>
        <v>44</v>
      </c>
      <c r="W2101" s="25">
        <f t="shared" si="526"/>
        <v>9</v>
      </c>
      <c r="X2101" s="26"/>
      <c r="Y2101" s="7"/>
      <c r="Z2101" s="2" t="s">
        <v>114</v>
      </c>
      <c r="AA2101" s="2" t="s">
        <v>2381</v>
      </c>
      <c r="AB2101" s="5"/>
      <c r="AC2101" s="5"/>
      <c r="AD2101" s="5"/>
      <c r="AE2101" s="5"/>
      <c r="AF2101" s="5"/>
      <c r="AG2101" s="5"/>
    </row>
    <row r="2102" spans="1:33" ht="15.95" customHeight="1" x14ac:dyDescent="0.3">
      <c r="A2102" s="22" t="b">
        <f t="shared" si="515"/>
        <v>1</v>
      </c>
      <c r="B2102" s="22" t="b">
        <f t="shared" si="516"/>
        <v>0</v>
      </c>
      <c r="C2102" s="22" t="b">
        <f t="shared" si="517"/>
        <v>0</v>
      </c>
      <c r="D2102" s="22" t="b">
        <f t="shared" si="518"/>
        <v>0</v>
      </c>
      <c r="E2102" s="22" t="b">
        <f t="shared" si="519"/>
        <v>0</v>
      </c>
      <c r="F2102" s="22" t="b">
        <f t="shared" si="530"/>
        <v>0</v>
      </c>
      <c r="G2102" s="22" t="b">
        <f t="shared" si="529"/>
        <v>0</v>
      </c>
      <c r="H2102" s="22" t="b">
        <f t="shared" si="520"/>
        <v>0</v>
      </c>
      <c r="I2102" s="22" t="b">
        <f t="shared" si="527"/>
        <v>0</v>
      </c>
      <c r="J2102" s="22" t="b">
        <f t="shared" si="521"/>
        <v>1</v>
      </c>
      <c r="K2102" s="3" t="str">
        <f>IF(AND(J2102,RIGHT(Y2102)="통"),Y2102,"")</f>
        <v>죽전45통</v>
      </c>
      <c r="L2102" s="3" t="str">
        <f t="shared" si="522"/>
        <v>45</v>
      </c>
      <c r="M2102" s="22">
        <f t="shared" si="523"/>
        <v>45</v>
      </c>
      <c r="N2102" s="64" t="str">
        <f t="shared" si="528"/>
        <v>죽전</v>
      </c>
      <c r="O2102" s="3" t="str">
        <f>IF(I2102,IF(I2103,CONCATENATE(Y2102,O2103),Y2102),"")</f>
        <v/>
      </c>
      <c r="P2102" s="19" t="str">
        <f>IF(G2102,O2102,IF(D2102,Y2102,""))</f>
        <v/>
      </c>
      <c r="Q2102" s="23">
        <f>_xlfn.XLOOKUP(R2102,summary!C1:C36,summary!B1:B36)</f>
        <v>43448</v>
      </c>
      <c r="R2102" s="24" t="str">
        <f t="shared" si="524"/>
        <v>죽전1동</v>
      </c>
      <c r="S2102" s="24" t="str">
        <f>IF(J2102,Y2102,S2101)</f>
        <v>죽전45통</v>
      </c>
      <c r="T2102" s="24" t="str">
        <f>IF(J2102,P2103,T2101)</f>
        <v>(죽전동)</v>
      </c>
      <c r="U2102" s="24" t="str">
        <f t="shared" si="525"/>
        <v>죽전</v>
      </c>
      <c r="V2102" s="25">
        <f>IF(J2102,M2102,V2101)</f>
        <v>45</v>
      </c>
      <c r="W2102" s="25">
        <f t="shared" si="526"/>
        <v>1</v>
      </c>
      <c r="X2102" s="26"/>
      <c r="Y2102" s="2" t="s">
        <v>2382</v>
      </c>
      <c r="Z2102" s="2" t="s">
        <v>79</v>
      </c>
      <c r="AA2102" s="2" t="s">
        <v>2383</v>
      </c>
      <c r="AB2102" s="5"/>
      <c r="AC2102" s="5"/>
      <c r="AD2102" s="5"/>
      <c r="AE2102" s="5"/>
      <c r="AF2102" s="5"/>
      <c r="AG2102" s="5"/>
    </row>
    <row r="2103" spans="1:33" ht="15.95" customHeight="1" x14ac:dyDescent="0.3">
      <c r="A2103" s="22" t="b">
        <f t="shared" si="515"/>
        <v>1</v>
      </c>
      <c r="B2103" s="22" t="b">
        <f t="shared" si="516"/>
        <v>1</v>
      </c>
      <c r="C2103" s="22" t="b">
        <f t="shared" si="517"/>
        <v>1</v>
      </c>
      <c r="D2103" s="22" t="b">
        <f t="shared" si="518"/>
        <v>1</v>
      </c>
      <c r="E2103" s="22" t="b">
        <f t="shared" si="519"/>
        <v>1</v>
      </c>
      <c r="F2103" s="22" t="b">
        <f t="shared" si="530"/>
        <v>0</v>
      </c>
      <c r="G2103" s="22" t="b">
        <f t="shared" si="529"/>
        <v>0</v>
      </c>
      <c r="H2103" s="22" t="b">
        <f t="shared" si="520"/>
        <v>0</v>
      </c>
      <c r="I2103" s="22" t="b">
        <f t="shared" si="527"/>
        <v>0</v>
      </c>
      <c r="J2103" s="22" t="b">
        <f t="shared" si="521"/>
        <v>0</v>
      </c>
      <c r="K2103" s="3" t="str">
        <f>IF(AND(J2103,RIGHT(Y2103)="통"),Y2103,"")</f>
        <v/>
      </c>
      <c r="L2103" s="3" t="str">
        <f t="shared" si="522"/>
        <v/>
      </c>
      <c r="M2103" s="3" t="str">
        <f t="shared" si="523"/>
        <v/>
      </c>
      <c r="N2103" s="64" t="str">
        <f t="shared" si="528"/>
        <v/>
      </c>
      <c r="O2103" s="3" t="str">
        <f>IF(I2103,IF(I2104,CONCATENATE(Y2103,O2104),Y2103),"")</f>
        <v/>
      </c>
      <c r="P2103" s="19" t="str">
        <f>IF(G2103,O2103,IF(D2103,Y2103,""))</f>
        <v>(죽전동)</v>
      </c>
      <c r="Q2103" s="23">
        <f>_xlfn.XLOOKUP(R2103,summary!C1:C36,summary!B1:B36)</f>
        <v>43448</v>
      </c>
      <c r="R2103" s="24" t="str">
        <f t="shared" si="524"/>
        <v>죽전1동</v>
      </c>
      <c r="S2103" s="24" t="str">
        <f>IF(J2103,Y2103,S2102)</f>
        <v>죽전45통</v>
      </c>
      <c r="T2103" s="24" t="str">
        <f>IF(J2103,P2104,T2102)</f>
        <v>(죽전동)</v>
      </c>
      <c r="U2103" s="24" t="str">
        <f t="shared" si="525"/>
        <v>죽전</v>
      </c>
      <c r="V2103" s="25">
        <f>IF(J2103,M2103,V2102)</f>
        <v>45</v>
      </c>
      <c r="W2103" s="25">
        <f t="shared" si="526"/>
        <v>2</v>
      </c>
      <c r="X2103" s="26"/>
      <c r="Y2103" s="2" t="s">
        <v>1992</v>
      </c>
      <c r="Z2103" s="2" t="s">
        <v>81</v>
      </c>
      <c r="AA2103" s="2" t="s">
        <v>2384</v>
      </c>
      <c r="AB2103" s="5"/>
      <c r="AC2103" s="5"/>
      <c r="AD2103" s="5"/>
      <c r="AE2103" s="5"/>
      <c r="AF2103" s="5"/>
      <c r="AG2103" s="5"/>
    </row>
    <row r="2104" spans="1:33" ht="15.95" customHeight="1" x14ac:dyDescent="0.3">
      <c r="A2104" s="22" t="b">
        <f t="shared" si="515"/>
        <v>0</v>
      </c>
      <c r="B2104" s="22" t="b">
        <f t="shared" si="516"/>
        <v>0</v>
      </c>
      <c r="C2104" s="22" t="b">
        <f t="shared" si="517"/>
        <v>0</v>
      </c>
      <c r="D2104" s="22" t="b">
        <f t="shared" si="518"/>
        <v>0</v>
      </c>
      <c r="E2104" s="22" t="b">
        <f t="shared" si="519"/>
        <v>0</v>
      </c>
      <c r="F2104" s="22" t="b">
        <f t="shared" si="530"/>
        <v>0</v>
      </c>
      <c r="G2104" s="22" t="b">
        <f t="shared" si="529"/>
        <v>0</v>
      </c>
      <c r="H2104" s="22" t="b">
        <f t="shared" si="520"/>
        <v>0</v>
      </c>
      <c r="I2104" s="22" t="b">
        <f t="shared" si="527"/>
        <v>0</v>
      </c>
      <c r="J2104" s="22" t="b">
        <f t="shared" si="521"/>
        <v>0</v>
      </c>
      <c r="K2104" s="3" t="str">
        <f>IF(AND(J2104,RIGHT(Y2104)="통"),Y2104,"")</f>
        <v/>
      </c>
      <c r="L2104" s="3" t="str">
        <f t="shared" si="522"/>
        <v/>
      </c>
      <c r="M2104" s="3" t="str">
        <f t="shared" si="523"/>
        <v/>
      </c>
      <c r="N2104" s="64" t="str">
        <f t="shared" si="528"/>
        <v/>
      </c>
      <c r="O2104" s="3" t="str">
        <f>IF(I2104,IF(I2105,CONCATENATE(Y2104,O2105),Y2104),"")</f>
        <v/>
      </c>
      <c r="P2104" s="19" t="str">
        <f>IF(G2104,O2104,IF(D2104,Y2104,""))</f>
        <v/>
      </c>
      <c r="Q2104" s="23">
        <f>_xlfn.XLOOKUP(R2104,summary!C1:C36,summary!B1:B36)</f>
        <v>43448</v>
      </c>
      <c r="R2104" s="24" t="str">
        <f t="shared" si="524"/>
        <v>죽전1동</v>
      </c>
      <c r="S2104" s="24" t="str">
        <f>IF(J2104,Y2104,S2103)</f>
        <v>죽전45통</v>
      </c>
      <c r="T2104" s="24" t="str">
        <f>IF(J2104,P2105,T2103)</f>
        <v>(죽전동)</v>
      </c>
      <c r="U2104" s="24" t="str">
        <f t="shared" si="525"/>
        <v>죽전</v>
      </c>
      <c r="V2104" s="25">
        <f>IF(J2104,M2104,V2103)</f>
        <v>45</v>
      </c>
      <c r="W2104" s="25">
        <f t="shared" si="526"/>
        <v>3</v>
      </c>
      <c r="X2104" s="26"/>
      <c r="Y2104" s="7"/>
      <c r="Z2104" s="2" t="s">
        <v>83</v>
      </c>
      <c r="AA2104" s="2" t="s">
        <v>2385</v>
      </c>
      <c r="AB2104" s="5"/>
      <c r="AC2104" s="5"/>
      <c r="AD2104" s="5"/>
      <c r="AE2104" s="5"/>
      <c r="AF2104" s="5"/>
      <c r="AG2104" s="5"/>
    </row>
    <row r="2105" spans="1:33" ht="15.95" customHeight="1" x14ac:dyDescent="0.3">
      <c r="A2105" s="22" t="b">
        <f t="shared" si="515"/>
        <v>0</v>
      </c>
      <c r="B2105" s="22" t="b">
        <f t="shared" si="516"/>
        <v>0</v>
      </c>
      <c r="C2105" s="22" t="b">
        <f t="shared" si="517"/>
        <v>0</v>
      </c>
      <c r="D2105" s="22" t="b">
        <f t="shared" si="518"/>
        <v>0</v>
      </c>
      <c r="E2105" s="22" t="b">
        <f t="shared" si="519"/>
        <v>0</v>
      </c>
      <c r="F2105" s="22" t="b">
        <f t="shared" si="530"/>
        <v>0</v>
      </c>
      <c r="G2105" s="22" t="b">
        <f t="shared" si="529"/>
        <v>0</v>
      </c>
      <c r="H2105" s="22" t="b">
        <f t="shared" si="520"/>
        <v>0</v>
      </c>
      <c r="I2105" s="22" t="b">
        <f t="shared" si="527"/>
        <v>0</v>
      </c>
      <c r="J2105" s="22" t="b">
        <f t="shared" si="521"/>
        <v>0</v>
      </c>
      <c r="K2105" s="3" t="str">
        <f>IF(AND(J2105,RIGHT(Y2105)="통"),Y2105,"")</f>
        <v/>
      </c>
      <c r="L2105" s="3" t="str">
        <f t="shared" si="522"/>
        <v/>
      </c>
      <c r="M2105" s="3" t="str">
        <f t="shared" si="523"/>
        <v/>
      </c>
      <c r="N2105" s="64" t="str">
        <f t="shared" si="528"/>
        <v/>
      </c>
      <c r="O2105" s="3" t="str">
        <f>IF(I2105,IF(I2106,CONCATENATE(Y2105,O2106),Y2105),"")</f>
        <v/>
      </c>
      <c r="P2105" s="19" t="str">
        <f>IF(G2105,O2105,IF(D2105,Y2105,""))</f>
        <v/>
      </c>
      <c r="Q2105" s="23">
        <f>_xlfn.XLOOKUP(R2105,summary!C1:C36,summary!B1:B36)</f>
        <v>43448</v>
      </c>
      <c r="R2105" s="24" t="str">
        <f t="shared" si="524"/>
        <v>죽전1동</v>
      </c>
      <c r="S2105" s="24" t="str">
        <f>IF(J2105,Y2105,S2104)</f>
        <v>죽전45통</v>
      </c>
      <c r="T2105" s="24" t="str">
        <f>IF(J2105,P2106,T2104)</f>
        <v>(죽전동)</v>
      </c>
      <c r="U2105" s="24" t="str">
        <f t="shared" si="525"/>
        <v>죽전</v>
      </c>
      <c r="V2105" s="25">
        <f>IF(J2105,M2105,V2104)</f>
        <v>45</v>
      </c>
      <c r="W2105" s="25">
        <f t="shared" si="526"/>
        <v>4</v>
      </c>
      <c r="X2105" s="26"/>
      <c r="Y2105" s="7"/>
      <c r="Z2105" s="2" t="s">
        <v>90</v>
      </c>
      <c r="AA2105" s="2" t="s">
        <v>2386</v>
      </c>
      <c r="AB2105" s="5"/>
      <c r="AC2105" s="5"/>
      <c r="AD2105" s="5"/>
      <c r="AE2105" s="5"/>
      <c r="AF2105" s="5"/>
      <c r="AG2105" s="5"/>
    </row>
    <row r="2106" spans="1:33" ht="15.95" customHeight="1" x14ac:dyDescent="0.3">
      <c r="A2106" s="22" t="b">
        <f t="shared" si="515"/>
        <v>0</v>
      </c>
      <c r="B2106" s="22" t="b">
        <f t="shared" si="516"/>
        <v>0</v>
      </c>
      <c r="C2106" s="22" t="b">
        <f t="shared" si="517"/>
        <v>0</v>
      </c>
      <c r="D2106" s="22" t="b">
        <f t="shared" si="518"/>
        <v>0</v>
      </c>
      <c r="E2106" s="22" t="b">
        <f t="shared" si="519"/>
        <v>0</v>
      </c>
      <c r="F2106" s="22" t="b">
        <f t="shared" si="530"/>
        <v>0</v>
      </c>
      <c r="G2106" s="22" t="b">
        <f t="shared" si="529"/>
        <v>0</v>
      </c>
      <c r="H2106" s="22" t="b">
        <f t="shared" si="520"/>
        <v>0</v>
      </c>
      <c r="I2106" s="22" t="b">
        <f t="shared" si="527"/>
        <v>0</v>
      </c>
      <c r="J2106" s="22" t="b">
        <f t="shared" si="521"/>
        <v>0</v>
      </c>
      <c r="K2106" s="3" t="str">
        <f>IF(AND(J2106,RIGHT(Y2106)="통"),Y2106,"")</f>
        <v/>
      </c>
      <c r="L2106" s="3" t="str">
        <f t="shared" si="522"/>
        <v/>
      </c>
      <c r="M2106" s="3" t="str">
        <f t="shared" si="523"/>
        <v/>
      </c>
      <c r="N2106" s="64" t="str">
        <f t="shared" si="528"/>
        <v/>
      </c>
      <c r="O2106" s="3" t="str">
        <f>IF(I2106,IF(I2107,CONCATENATE(Y2106,O2107),Y2106),"")</f>
        <v/>
      </c>
      <c r="P2106" s="19" t="str">
        <f>IF(G2106,O2106,IF(D2106,Y2106,""))</f>
        <v/>
      </c>
      <c r="Q2106" s="23">
        <f>_xlfn.XLOOKUP(R2106,summary!C1:C36,summary!B1:B36)</f>
        <v>43448</v>
      </c>
      <c r="R2106" s="24" t="str">
        <f t="shared" si="524"/>
        <v>죽전1동</v>
      </c>
      <c r="S2106" s="24" t="str">
        <f>IF(J2106,Y2106,S2105)</f>
        <v>죽전45통</v>
      </c>
      <c r="T2106" s="24" t="str">
        <f>IF(J2106,P2107,T2105)</f>
        <v>(죽전동)</v>
      </c>
      <c r="U2106" s="24" t="str">
        <f t="shared" si="525"/>
        <v>죽전</v>
      </c>
      <c r="V2106" s="25">
        <f>IF(J2106,M2106,V2105)</f>
        <v>45</v>
      </c>
      <c r="W2106" s="25">
        <f t="shared" si="526"/>
        <v>5</v>
      </c>
      <c r="X2106" s="26"/>
      <c r="Y2106" s="7"/>
      <c r="Z2106" s="2" t="s">
        <v>106</v>
      </c>
      <c r="AA2106" s="2" t="s">
        <v>2387</v>
      </c>
      <c r="AB2106" s="5"/>
      <c r="AC2106" s="5"/>
      <c r="AD2106" s="5"/>
      <c r="AE2106" s="5"/>
      <c r="AF2106" s="5"/>
      <c r="AG2106" s="5"/>
    </row>
    <row r="2107" spans="1:33" ht="15.95" customHeight="1" x14ac:dyDescent="0.3">
      <c r="A2107" s="22" t="b">
        <f t="shared" si="515"/>
        <v>0</v>
      </c>
      <c r="B2107" s="22" t="b">
        <f t="shared" si="516"/>
        <v>0</v>
      </c>
      <c r="C2107" s="22" t="b">
        <f t="shared" si="517"/>
        <v>0</v>
      </c>
      <c r="D2107" s="22" t="b">
        <f t="shared" si="518"/>
        <v>0</v>
      </c>
      <c r="E2107" s="22" t="b">
        <f t="shared" si="519"/>
        <v>0</v>
      </c>
      <c r="F2107" s="22" t="b">
        <f t="shared" si="530"/>
        <v>0</v>
      </c>
      <c r="G2107" s="22" t="b">
        <f t="shared" si="529"/>
        <v>0</v>
      </c>
      <c r="H2107" s="22" t="b">
        <f t="shared" si="520"/>
        <v>0</v>
      </c>
      <c r="I2107" s="22" t="b">
        <f t="shared" si="527"/>
        <v>0</v>
      </c>
      <c r="J2107" s="22" t="b">
        <f t="shared" si="521"/>
        <v>0</v>
      </c>
      <c r="K2107" s="3" t="str">
        <f>IF(AND(J2107,RIGHT(Y2107)="통"),Y2107,"")</f>
        <v/>
      </c>
      <c r="L2107" s="3" t="str">
        <f t="shared" si="522"/>
        <v/>
      </c>
      <c r="M2107" s="3" t="str">
        <f t="shared" si="523"/>
        <v/>
      </c>
      <c r="N2107" s="64" t="str">
        <f t="shared" si="528"/>
        <v/>
      </c>
      <c r="O2107" s="3" t="str">
        <f>IF(I2107,IF(I2108,CONCATENATE(Y2107,O2108),Y2107),"")</f>
        <v/>
      </c>
      <c r="P2107" s="19" t="str">
        <f>IF(G2107,O2107,IF(D2107,Y2107,""))</f>
        <v/>
      </c>
      <c r="Q2107" s="23">
        <f>_xlfn.XLOOKUP(R2107,summary!C1:C36,summary!B1:B36)</f>
        <v>43448</v>
      </c>
      <c r="R2107" s="24" t="str">
        <f t="shared" si="524"/>
        <v>죽전1동</v>
      </c>
      <c r="S2107" s="24" t="str">
        <f>IF(J2107,Y2107,S2106)</f>
        <v>죽전45통</v>
      </c>
      <c r="T2107" s="24" t="str">
        <f>IF(J2107,P2108,T2106)</f>
        <v>(죽전동)</v>
      </c>
      <c r="U2107" s="24" t="str">
        <f t="shared" si="525"/>
        <v>죽전</v>
      </c>
      <c r="V2107" s="25">
        <f>IF(J2107,M2107,V2106)</f>
        <v>45</v>
      </c>
      <c r="W2107" s="25">
        <f t="shared" si="526"/>
        <v>6</v>
      </c>
      <c r="X2107" s="26"/>
      <c r="Y2107" s="7"/>
      <c r="Z2107" s="2" t="s">
        <v>108</v>
      </c>
      <c r="AA2107" s="2" t="s">
        <v>2388</v>
      </c>
      <c r="AB2107" s="5"/>
      <c r="AC2107" s="5"/>
      <c r="AD2107" s="5"/>
      <c r="AE2107" s="5"/>
      <c r="AF2107" s="5"/>
      <c r="AG2107" s="5"/>
    </row>
    <row r="2108" spans="1:33" ht="15.95" customHeight="1" x14ac:dyDescent="0.3">
      <c r="A2108" s="22" t="b">
        <f t="shared" si="515"/>
        <v>0</v>
      </c>
      <c r="B2108" s="22" t="b">
        <f t="shared" si="516"/>
        <v>0</v>
      </c>
      <c r="C2108" s="22" t="b">
        <f t="shared" si="517"/>
        <v>0</v>
      </c>
      <c r="D2108" s="22" t="b">
        <f t="shared" si="518"/>
        <v>0</v>
      </c>
      <c r="E2108" s="22" t="b">
        <f t="shared" si="519"/>
        <v>0</v>
      </c>
      <c r="F2108" s="22" t="b">
        <f t="shared" si="530"/>
        <v>0</v>
      </c>
      <c r="G2108" s="22" t="b">
        <f t="shared" si="529"/>
        <v>0</v>
      </c>
      <c r="H2108" s="22" t="b">
        <f t="shared" si="520"/>
        <v>0</v>
      </c>
      <c r="I2108" s="22" t="b">
        <f t="shared" si="527"/>
        <v>0</v>
      </c>
      <c r="J2108" s="22" t="b">
        <f t="shared" si="521"/>
        <v>0</v>
      </c>
      <c r="K2108" s="3" t="str">
        <f>IF(AND(J2108,RIGHT(Y2108)="통"),Y2108,"")</f>
        <v/>
      </c>
      <c r="L2108" s="3" t="str">
        <f t="shared" si="522"/>
        <v/>
      </c>
      <c r="M2108" s="3" t="str">
        <f t="shared" si="523"/>
        <v/>
      </c>
      <c r="N2108" s="64" t="str">
        <f t="shared" si="528"/>
        <v/>
      </c>
      <c r="O2108" s="3" t="str">
        <f>IF(I2108,IF(I2109,CONCATENATE(Y2108,O2109),Y2108),"")</f>
        <v/>
      </c>
      <c r="P2108" s="19" t="str">
        <f>IF(G2108,O2108,IF(D2108,Y2108,""))</f>
        <v/>
      </c>
      <c r="Q2108" s="23">
        <f>_xlfn.XLOOKUP(R2108,summary!C1:C36,summary!B1:B36)</f>
        <v>43448</v>
      </c>
      <c r="R2108" s="24" t="str">
        <f t="shared" si="524"/>
        <v>죽전1동</v>
      </c>
      <c r="S2108" s="24" t="str">
        <f>IF(J2108,Y2108,S2107)</f>
        <v>죽전45통</v>
      </c>
      <c r="T2108" s="24" t="str">
        <f>IF(J2108,P2109,T2107)</f>
        <v>(죽전동)</v>
      </c>
      <c r="U2108" s="24" t="str">
        <f t="shared" si="525"/>
        <v>죽전</v>
      </c>
      <c r="V2108" s="25">
        <f>IF(J2108,M2108,V2107)</f>
        <v>45</v>
      </c>
      <c r="W2108" s="25">
        <f t="shared" si="526"/>
        <v>7</v>
      </c>
      <c r="X2108" s="26"/>
      <c r="Y2108" s="7"/>
      <c r="Z2108" s="2" t="s">
        <v>110</v>
      </c>
      <c r="AA2108" s="2" t="s">
        <v>2389</v>
      </c>
      <c r="AB2108" s="5"/>
      <c r="AC2108" s="5"/>
      <c r="AD2108" s="5"/>
      <c r="AE2108" s="5"/>
      <c r="AF2108" s="5"/>
      <c r="AG2108" s="5"/>
    </row>
    <row r="2109" spans="1:33" ht="15.95" customHeight="1" x14ac:dyDescent="0.3">
      <c r="A2109" s="22" t="b">
        <f t="shared" si="515"/>
        <v>0</v>
      </c>
      <c r="B2109" s="22" t="b">
        <f t="shared" si="516"/>
        <v>0</v>
      </c>
      <c r="C2109" s="22" t="b">
        <f t="shared" si="517"/>
        <v>0</v>
      </c>
      <c r="D2109" s="22" t="b">
        <f t="shared" si="518"/>
        <v>0</v>
      </c>
      <c r="E2109" s="22" t="b">
        <f t="shared" si="519"/>
        <v>0</v>
      </c>
      <c r="F2109" s="22" t="b">
        <f t="shared" si="530"/>
        <v>0</v>
      </c>
      <c r="G2109" s="22" t="b">
        <f t="shared" si="529"/>
        <v>0</v>
      </c>
      <c r="H2109" s="22" t="b">
        <f t="shared" si="520"/>
        <v>0</v>
      </c>
      <c r="I2109" s="22" t="b">
        <f t="shared" si="527"/>
        <v>0</v>
      </c>
      <c r="J2109" s="22" t="b">
        <f t="shared" si="521"/>
        <v>0</v>
      </c>
      <c r="K2109" s="3" t="str">
        <f>IF(AND(J2109,RIGHT(Y2109)="통"),Y2109,"")</f>
        <v/>
      </c>
      <c r="L2109" s="3" t="str">
        <f t="shared" si="522"/>
        <v/>
      </c>
      <c r="M2109" s="3" t="str">
        <f t="shared" si="523"/>
        <v/>
      </c>
      <c r="N2109" s="64" t="str">
        <f t="shared" si="528"/>
        <v/>
      </c>
      <c r="O2109" s="3" t="str">
        <f>IF(I2109,IF(I2110,CONCATENATE(Y2109,O2110),Y2109),"")</f>
        <v/>
      </c>
      <c r="P2109" s="19" t="str">
        <f>IF(G2109,O2109,IF(D2109,Y2109,""))</f>
        <v/>
      </c>
      <c r="Q2109" s="23">
        <f>_xlfn.XLOOKUP(R2109,summary!C1:C36,summary!B1:B36)</f>
        <v>43448</v>
      </c>
      <c r="R2109" s="24" t="str">
        <f t="shared" si="524"/>
        <v>죽전1동</v>
      </c>
      <c r="S2109" s="24" t="str">
        <f>IF(J2109,Y2109,S2108)</f>
        <v>죽전45통</v>
      </c>
      <c r="T2109" s="24" t="str">
        <f>IF(J2109,P2110,T2108)</f>
        <v>(죽전동)</v>
      </c>
      <c r="U2109" s="24" t="str">
        <f t="shared" si="525"/>
        <v>죽전</v>
      </c>
      <c r="V2109" s="25">
        <f>IF(J2109,M2109,V2108)</f>
        <v>45</v>
      </c>
      <c r="W2109" s="25">
        <f t="shared" si="526"/>
        <v>8</v>
      </c>
      <c r="X2109" s="26"/>
      <c r="Y2109" s="7"/>
      <c r="Z2109" s="2" t="s">
        <v>112</v>
      </c>
      <c r="AA2109" s="2" t="s">
        <v>2390</v>
      </c>
      <c r="AB2109" s="5"/>
      <c r="AC2109" s="5"/>
      <c r="AD2109" s="5"/>
      <c r="AE2109" s="5"/>
      <c r="AF2109" s="5"/>
      <c r="AG2109" s="5"/>
    </row>
    <row r="2110" spans="1:33" ht="15.95" customHeight="1" x14ac:dyDescent="0.3">
      <c r="A2110" s="22" t="b">
        <f t="shared" si="515"/>
        <v>0</v>
      </c>
      <c r="B2110" s="22" t="b">
        <f t="shared" si="516"/>
        <v>0</v>
      </c>
      <c r="C2110" s="22" t="b">
        <f t="shared" si="517"/>
        <v>0</v>
      </c>
      <c r="D2110" s="22" t="b">
        <f t="shared" si="518"/>
        <v>0</v>
      </c>
      <c r="E2110" s="22" t="b">
        <f t="shared" si="519"/>
        <v>0</v>
      </c>
      <c r="F2110" s="22" t="b">
        <f t="shared" si="530"/>
        <v>0</v>
      </c>
      <c r="G2110" s="22" t="b">
        <f t="shared" si="529"/>
        <v>0</v>
      </c>
      <c r="H2110" s="22" t="b">
        <f t="shared" si="520"/>
        <v>0</v>
      </c>
      <c r="I2110" s="22" t="b">
        <f t="shared" si="527"/>
        <v>0</v>
      </c>
      <c r="J2110" s="22" t="b">
        <f t="shared" si="521"/>
        <v>0</v>
      </c>
      <c r="K2110" s="3" t="str">
        <f>IF(AND(J2110,RIGHT(Y2110)="통"),Y2110,"")</f>
        <v/>
      </c>
      <c r="L2110" s="3" t="str">
        <f t="shared" si="522"/>
        <v/>
      </c>
      <c r="M2110" s="3" t="str">
        <f t="shared" si="523"/>
        <v/>
      </c>
      <c r="N2110" s="64" t="str">
        <f t="shared" si="528"/>
        <v/>
      </c>
      <c r="O2110" s="3" t="str">
        <f>IF(I2110,IF(I2111,CONCATENATE(Y2110,O2111),Y2110),"")</f>
        <v/>
      </c>
      <c r="P2110" s="19" t="str">
        <f>IF(G2110,O2110,IF(D2110,Y2110,""))</f>
        <v/>
      </c>
      <c r="Q2110" s="23">
        <f>_xlfn.XLOOKUP(R2110,summary!C1:C36,summary!B1:B36)</f>
        <v>43448</v>
      </c>
      <c r="R2110" s="24" t="str">
        <f t="shared" si="524"/>
        <v>죽전1동</v>
      </c>
      <c r="S2110" s="24" t="str">
        <f>IF(J2110,Y2110,S2109)</f>
        <v>죽전45통</v>
      </c>
      <c r="T2110" s="24" t="str">
        <f>IF(J2110,P2111,T2109)</f>
        <v>(죽전동)</v>
      </c>
      <c r="U2110" s="24" t="str">
        <f t="shared" si="525"/>
        <v>죽전</v>
      </c>
      <c r="V2110" s="25">
        <f>IF(J2110,M2110,V2109)</f>
        <v>45</v>
      </c>
      <c r="W2110" s="25">
        <f t="shared" si="526"/>
        <v>9</v>
      </c>
      <c r="X2110" s="26"/>
      <c r="Y2110" s="7"/>
      <c r="Z2110" s="2" t="s">
        <v>114</v>
      </c>
      <c r="AA2110" s="2" t="s">
        <v>2391</v>
      </c>
      <c r="AB2110" s="5"/>
      <c r="AC2110" s="5"/>
      <c r="AD2110" s="5"/>
      <c r="AE2110" s="5"/>
      <c r="AF2110" s="5"/>
      <c r="AG2110" s="5"/>
    </row>
    <row r="2111" spans="1:33" ht="15.95" customHeight="1" x14ac:dyDescent="0.3">
      <c r="A2111" s="22" t="b">
        <f t="shared" si="515"/>
        <v>0</v>
      </c>
      <c r="B2111" s="22" t="b">
        <f t="shared" si="516"/>
        <v>0</v>
      </c>
      <c r="C2111" s="22" t="b">
        <f t="shared" si="517"/>
        <v>0</v>
      </c>
      <c r="D2111" s="22" t="b">
        <f t="shared" si="518"/>
        <v>0</v>
      </c>
      <c r="E2111" s="22" t="b">
        <f t="shared" si="519"/>
        <v>0</v>
      </c>
      <c r="F2111" s="22" t="b">
        <f t="shared" si="530"/>
        <v>0</v>
      </c>
      <c r="G2111" s="22" t="b">
        <f t="shared" si="529"/>
        <v>0</v>
      </c>
      <c r="H2111" s="22" t="b">
        <f t="shared" si="520"/>
        <v>0</v>
      </c>
      <c r="I2111" s="22" t="b">
        <f t="shared" si="527"/>
        <v>0</v>
      </c>
      <c r="J2111" s="22" t="b">
        <f t="shared" si="521"/>
        <v>0</v>
      </c>
      <c r="K2111" s="3" t="str">
        <f>IF(AND(J2111,RIGHT(Y2111)="통"),Y2111,"")</f>
        <v/>
      </c>
      <c r="L2111" s="3" t="str">
        <f t="shared" si="522"/>
        <v/>
      </c>
      <c r="M2111" s="3" t="str">
        <f t="shared" si="523"/>
        <v/>
      </c>
      <c r="N2111" s="64" t="str">
        <f t="shared" si="528"/>
        <v/>
      </c>
      <c r="O2111" s="3" t="str">
        <f>IF(I2111,IF(I2112,CONCATENATE(Y2111,O2112),Y2111),"")</f>
        <v/>
      </c>
      <c r="P2111" s="19" t="str">
        <f>IF(G2111,O2111,IF(D2111,Y2111,""))</f>
        <v/>
      </c>
      <c r="Q2111" s="23">
        <f>_xlfn.XLOOKUP(R2111,summary!C1:C36,summary!B1:B36)</f>
        <v>43448</v>
      </c>
      <c r="R2111" s="24" t="str">
        <f t="shared" si="524"/>
        <v>죽전1동</v>
      </c>
      <c r="S2111" s="24" t="str">
        <f>IF(J2111,Y2111,S2110)</f>
        <v>죽전45통</v>
      </c>
      <c r="T2111" s="24" t="str">
        <f>IF(J2111,P2112,T2110)</f>
        <v>(죽전동)</v>
      </c>
      <c r="U2111" s="24" t="str">
        <f t="shared" si="525"/>
        <v>죽전</v>
      </c>
      <c r="V2111" s="25">
        <f>IF(J2111,M2111,V2110)</f>
        <v>45</v>
      </c>
      <c r="W2111" s="25">
        <f t="shared" si="526"/>
        <v>10</v>
      </c>
      <c r="X2111" s="26"/>
      <c r="Y2111" s="7"/>
      <c r="Z2111" s="2" t="s">
        <v>116</v>
      </c>
      <c r="AA2111" s="2" t="s">
        <v>2392</v>
      </c>
      <c r="AB2111" s="5"/>
      <c r="AC2111" s="5"/>
      <c r="AD2111" s="5"/>
      <c r="AE2111" s="5"/>
      <c r="AF2111" s="5"/>
      <c r="AG2111" s="5"/>
    </row>
    <row r="2112" spans="1:33" ht="15.95" customHeight="1" x14ac:dyDescent="0.3">
      <c r="A2112" s="22" t="b">
        <f t="shared" si="515"/>
        <v>1</v>
      </c>
      <c r="B2112" s="22" t="b">
        <f t="shared" si="516"/>
        <v>0</v>
      </c>
      <c r="C2112" s="22" t="b">
        <f t="shared" si="517"/>
        <v>0</v>
      </c>
      <c r="D2112" s="22" t="b">
        <f t="shared" si="518"/>
        <v>0</v>
      </c>
      <c r="E2112" s="22" t="b">
        <f t="shared" si="519"/>
        <v>0</v>
      </c>
      <c r="F2112" s="22" t="b">
        <f t="shared" si="530"/>
        <v>0</v>
      </c>
      <c r="G2112" s="22" t="b">
        <f t="shared" si="529"/>
        <v>0</v>
      </c>
      <c r="H2112" s="22" t="b">
        <f t="shared" si="520"/>
        <v>0</v>
      </c>
      <c r="I2112" s="22" t="b">
        <f t="shared" si="527"/>
        <v>0</v>
      </c>
      <c r="J2112" s="22" t="b">
        <f t="shared" si="521"/>
        <v>1</v>
      </c>
      <c r="K2112" s="3" t="str">
        <f>IF(AND(J2112,RIGHT(Y2112)="통"),Y2112,"")</f>
        <v>죽전46통</v>
      </c>
      <c r="L2112" s="3" t="str">
        <f t="shared" si="522"/>
        <v>46</v>
      </c>
      <c r="M2112" s="22">
        <f t="shared" si="523"/>
        <v>46</v>
      </c>
      <c r="N2112" s="64" t="str">
        <f t="shared" si="528"/>
        <v>죽전</v>
      </c>
      <c r="O2112" s="3" t="str">
        <f>IF(I2112,IF(I2113,CONCATENATE(Y2112,O2113),Y2112),"")</f>
        <v/>
      </c>
      <c r="P2112" s="19" t="str">
        <f>IF(G2112,O2112,IF(D2112,Y2112,""))</f>
        <v/>
      </c>
      <c r="Q2112" s="23">
        <f>_xlfn.XLOOKUP(R2112,summary!C1:C36,summary!B1:B36)</f>
        <v>43448</v>
      </c>
      <c r="R2112" s="24" t="str">
        <f t="shared" si="524"/>
        <v>죽전1동</v>
      </c>
      <c r="S2112" s="24" t="str">
        <f>IF(J2112,Y2112,S2111)</f>
        <v>죽전46통</v>
      </c>
      <c r="T2112" s="24" t="str">
        <f>IF(J2112,P2113,T2111)</f>
        <v>(죽전동)</v>
      </c>
      <c r="U2112" s="24" t="str">
        <f t="shared" si="525"/>
        <v>죽전</v>
      </c>
      <c r="V2112" s="25">
        <f>IF(J2112,M2112,V2111)</f>
        <v>46</v>
      </c>
      <c r="W2112" s="25">
        <f t="shared" si="526"/>
        <v>1</v>
      </c>
      <c r="X2112" s="26"/>
      <c r="Y2112" s="2" t="s">
        <v>2393</v>
      </c>
      <c r="Z2112" s="2" t="s">
        <v>79</v>
      </c>
      <c r="AA2112" s="2" t="s">
        <v>2394</v>
      </c>
      <c r="AB2112" s="5"/>
      <c r="AC2112" s="5"/>
      <c r="AD2112" s="5"/>
      <c r="AE2112" s="5"/>
      <c r="AF2112" s="5"/>
      <c r="AG2112" s="5"/>
    </row>
    <row r="2113" spans="1:33" ht="15.95" customHeight="1" x14ac:dyDescent="0.3">
      <c r="A2113" s="22" t="b">
        <f t="shared" si="515"/>
        <v>1</v>
      </c>
      <c r="B2113" s="22" t="b">
        <f t="shared" si="516"/>
        <v>1</v>
      </c>
      <c r="C2113" s="22" t="b">
        <f t="shared" si="517"/>
        <v>1</v>
      </c>
      <c r="D2113" s="22" t="b">
        <f t="shared" si="518"/>
        <v>1</v>
      </c>
      <c r="E2113" s="22" t="b">
        <f t="shared" si="519"/>
        <v>1</v>
      </c>
      <c r="F2113" s="22" t="b">
        <f t="shared" si="530"/>
        <v>0</v>
      </c>
      <c r="G2113" s="22" t="b">
        <f t="shared" si="529"/>
        <v>0</v>
      </c>
      <c r="H2113" s="22" t="b">
        <f t="shared" si="520"/>
        <v>0</v>
      </c>
      <c r="I2113" s="22" t="b">
        <f t="shared" si="527"/>
        <v>0</v>
      </c>
      <c r="J2113" s="22" t="b">
        <f t="shared" si="521"/>
        <v>0</v>
      </c>
      <c r="K2113" s="3" t="str">
        <f>IF(AND(J2113,RIGHT(Y2113)="통"),Y2113,"")</f>
        <v/>
      </c>
      <c r="L2113" s="3" t="str">
        <f t="shared" si="522"/>
        <v/>
      </c>
      <c r="M2113" s="3" t="str">
        <f t="shared" si="523"/>
        <v/>
      </c>
      <c r="N2113" s="64" t="str">
        <f t="shared" si="528"/>
        <v/>
      </c>
      <c r="O2113" s="3" t="str">
        <f>IF(I2113,IF(I2114,CONCATENATE(Y2113,O2114),Y2113),"")</f>
        <v/>
      </c>
      <c r="P2113" s="19" t="str">
        <f>IF(G2113,O2113,IF(D2113,Y2113,""))</f>
        <v>(죽전동)</v>
      </c>
      <c r="Q2113" s="23">
        <f>_xlfn.XLOOKUP(R2113,summary!C1:C36,summary!B1:B36)</f>
        <v>43448</v>
      </c>
      <c r="R2113" s="24" t="str">
        <f t="shared" si="524"/>
        <v>죽전1동</v>
      </c>
      <c r="S2113" s="24" t="str">
        <f>IF(J2113,Y2113,S2112)</f>
        <v>죽전46통</v>
      </c>
      <c r="T2113" s="24" t="str">
        <f>IF(J2113,P2114,T2112)</f>
        <v>(죽전동)</v>
      </c>
      <c r="U2113" s="24" t="str">
        <f t="shared" si="525"/>
        <v>죽전</v>
      </c>
      <c r="V2113" s="25">
        <f>IF(J2113,M2113,V2112)</f>
        <v>46</v>
      </c>
      <c r="W2113" s="25">
        <f t="shared" si="526"/>
        <v>2</v>
      </c>
      <c r="X2113" s="26"/>
      <c r="Y2113" s="2" t="s">
        <v>1992</v>
      </c>
      <c r="Z2113" s="2" t="s">
        <v>81</v>
      </c>
      <c r="AA2113" s="2" t="s">
        <v>2395</v>
      </c>
      <c r="AB2113" s="5"/>
      <c r="AC2113" s="5"/>
      <c r="AD2113" s="5"/>
      <c r="AE2113" s="5"/>
      <c r="AF2113" s="5"/>
      <c r="AG2113" s="5"/>
    </row>
    <row r="2114" spans="1:33" ht="15.95" customHeight="1" x14ac:dyDescent="0.3">
      <c r="A2114" s="22" t="b">
        <f t="shared" ref="A2114:A2177" si="531">LEN(Y2114)&gt;0</f>
        <v>0</v>
      </c>
      <c r="B2114" s="22" t="b">
        <f t="shared" ref="B2114:B2177" si="532">LEFT(Y2114)="("</f>
        <v>0</v>
      </c>
      <c r="C2114" s="22" t="b">
        <f t="shared" ref="C2114:C2177" si="533">RIGHT(Y2114)=")"</f>
        <v>0</v>
      </c>
      <c r="D2114" s="22" t="b">
        <f t="shared" ref="D2114:D2177" si="534">AND(B2114,C2114)</f>
        <v>0</v>
      </c>
      <c r="E2114" s="22" t="b">
        <f t="shared" ref="E2114:E2177" si="535">OR(B2114,C2114)</f>
        <v>0</v>
      </c>
      <c r="F2114" s="22" t="b">
        <f t="shared" si="530"/>
        <v>0</v>
      </c>
      <c r="G2114" s="22" t="b">
        <f t="shared" si="529"/>
        <v>0</v>
      </c>
      <c r="H2114" s="22" t="b">
        <f t="shared" ref="H2114:H2177" si="536">AND(C2114,$F2114)</f>
        <v>0</v>
      </c>
      <c r="I2114" s="22" t="b">
        <f t="shared" si="527"/>
        <v>0</v>
      </c>
      <c r="J2114" s="22" t="b">
        <f t="shared" ref="J2114:J2177" si="537">AND(A2114,NOT(B2114),NOT(I2114))</f>
        <v>0</v>
      </c>
      <c r="K2114" s="3" t="str">
        <f>IF(AND(J2114,RIGHT(Y2114)="통"),Y2114,"")</f>
        <v/>
      </c>
      <c r="L2114" s="3" t="str">
        <f t="shared" ref="L2114:L2177" si="538">RIGHT(SUBSTITUTE(K2114,"통",""),2)</f>
        <v/>
      </c>
      <c r="M2114" s="3" t="str">
        <f t="shared" ref="M2114:M2177" si="539">IF(LEN(L2114)=0,"",IF(CODE(L2114)&lt;60,VALUE(L2114),VALUE(RIGHT(L2114))))</f>
        <v/>
      </c>
      <c r="N2114" s="64" t="str">
        <f t="shared" si="528"/>
        <v/>
      </c>
      <c r="O2114" s="3" t="str">
        <f>IF(I2114,IF(I2115,CONCATENATE(Y2114,O2115),Y2114),"")</f>
        <v/>
      </c>
      <c r="P2114" s="19" t="str">
        <f>IF(G2114,O2114,IF(D2114,Y2114,""))</f>
        <v/>
      </c>
      <c r="Q2114" s="23">
        <f>_xlfn.XLOOKUP(R2114,summary!C1:C36,summary!B1:B36)</f>
        <v>43448</v>
      </c>
      <c r="R2114" s="24" t="str">
        <f t="shared" ref="R2114:R2177" si="540">IF($X2114="",R2113,$X2114)</f>
        <v>죽전1동</v>
      </c>
      <c r="S2114" s="24" t="str">
        <f>IF(J2114,Y2114,S2113)</f>
        <v>죽전46통</v>
      </c>
      <c r="T2114" s="24" t="str">
        <f>IF(J2114,P2115,T2113)</f>
        <v>(죽전동)</v>
      </c>
      <c r="U2114" s="24" t="str">
        <f t="shared" ref="U2114:U2177" si="541">IF($J2114,N2114,U2113)</f>
        <v>죽전</v>
      </c>
      <c r="V2114" s="25">
        <f>IF(J2114,M2114,V2113)</f>
        <v>46</v>
      </c>
      <c r="W2114" s="25">
        <f t="shared" ref="W2114:W2177" si="542">IF(ISBLANK(Z2114),"",IF(LEN(TRIM(Z2114))&lt;4,VALUE(SUBSTITUTE(TRIM(Z2114),"반","")),""))</f>
        <v>3</v>
      </c>
      <c r="X2114" s="26"/>
      <c r="Y2114" s="7"/>
      <c r="Z2114" s="2" t="s">
        <v>83</v>
      </c>
      <c r="AA2114" s="2" t="s">
        <v>2396</v>
      </c>
      <c r="AB2114" s="5"/>
      <c r="AC2114" s="5"/>
      <c r="AD2114" s="5"/>
      <c r="AE2114" s="5"/>
      <c r="AF2114" s="5"/>
      <c r="AG2114" s="5"/>
    </row>
    <row r="2115" spans="1:33" ht="15.95" customHeight="1" x14ac:dyDescent="0.3">
      <c r="A2115" s="22" t="b">
        <f t="shared" si="531"/>
        <v>0</v>
      </c>
      <c r="B2115" s="22" t="b">
        <f t="shared" si="532"/>
        <v>0</v>
      </c>
      <c r="C2115" s="22" t="b">
        <f t="shared" si="533"/>
        <v>0</v>
      </c>
      <c r="D2115" s="22" t="b">
        <f t="shared" si="534"/>
        <v>0</v>
      </c>
      <c r="E2115" s="22" t="b">
        <f t="shared" si="535"/>
        <v>0</v>
      </c>
      <c r="F2115" s="22" t="b">
        <f t="shared" si="530"/>
        <v>0</v>
      </c>
      <c r="G2115" s="22" t="b">
        <f t="shared" si="529"/>
        <v>0</v>
      </c>
      <c r="H2115" s="22" t="b">
        <f t="shared" si="536"/>
        <v>0</v>
      </c>
      <c r="I2115" s="22" t="b">
        <f t="shared" ref="I2115:I2178" si="543">IF(G2115,G2115,IF(H2114,FALSE,I2114))</f>
        <v>0</v>
      </c>
      <c r="J2115" s="22" t="b">
        <f t="shared" si="537"/>
        <v>0</v>
      </c>
      <c r="K2115" s="3" t="str">
        <f>IF(AND(J2115,RIGHT(Y2115)="통"),Y2115,"")</f>
        <v/>
      </c>
      <c r="L2115" s="3" t="str">
        <f t="shared" si="538"/>
        <v/>
      </c>
      <c r="M2115" s="3" t="str">
        <f t="shared" si="539"/>
        <v/>
      </c>
      <c r="N2115" s="64" t="str">
        <f t="shared" ref="N2115:N2178" si="544">SUBSTITUTE(K2115,_xlfn.CONCAT(M2115,"통"),"")</f>
        <v/>
      </c>
      <c r="O2115" s="3" t="str">
        <f>IF(I2115,IF(I2116,CONCATENATE(Y2115,O2116),Y2115),"")</f>
        <v/>
      </c>
      <c r="P2115" s="19" t="str">
        <f>IF(G2115,O2115,IF(D2115,Y2115,""))</f>
        <v/>
      </c>
      <c r="Q2115" s="23">
        <f>_xlfn.XLOOKUP(R2115,summary!C1:C36,summary!B1:B36)</f>
        <v>43448</v>
      </c>
      <c r="R2115" s="24" t="str">
        <f t="shared" si="540"/>
        <v>죽전1동</v>
      </c>
      <c r="S2115" s="24" t="str">
        <f>IF(J2115,Y2115,S2114)</f>
        <v>죽전46통</v>
      </c>
      <c r="T2115" s="24" t="str">
        <f>IF(J2115,P2116,T2114)</f>
        <v>(죽전동)</v>
      </c>
      <c r="U2115" s="24" t="str">
        <f t="shared" si="541"/>
        <v>죽전</v>
      </c>
      <c r="V2115" s="25">
        <f>IF(J2115,M2115,V2114)</f>
        <v>46</v>
      </c>
      <c r="W2115" s="25">
        <f t="shared" si="542"/>
        <v>4</v>
      </c>
      <c r="X2115" s="26"/>
      <c r="Y2115" s="7"/>
      <c r="Z2115" s="2" t="s">
        <v>90</v>
      </c>
      <c r="AA2115" s="2" t="s">
        <v>2397</v>
      </c>
      <c r="AB2115" s="5"/>
      <c r="AC2115" s="5"/>
      <c r="AD2115" s="5"/>
      <c r="AE2115" s="5"/>
      <c r="AF2115" s="5"/>
      <c r="AG2115" s="5"/>
    </row>
    <row r="2116" spans="1:33" ht="15.95" customHeight="1" x14ac:dyDescent="0.3">
      <c r="A2116" s="22" t="b">
        <f t="shared" si="531"/>
        <v>1</v>
      </c>
      <c r="B2116" s="22" t="b">
        <f t="shared" si="532"/>
        <v>0</v>
      </c>
      <c r="C2116" s="22" t="b">
        <f t="shared" si="533"/>
        <v>0</v>
      </c>
      <c r="D2116" s="22" t="b">
        <f t="shared" si="534"/>
        <v>0</v>
      </c>
      <c r="E2116" s="22" t="b">
        <f t="shared" si="535"/>
        <v>0</v>
      </c>
      <c r="F2116" s="22" t="b">
        <f t="shared" si="530"/>
        <v>0</v>
      </c>
      <c r="G2116" s="22" t="b">
        <f t="shared" si="529"/>
        <v>0</v>
      </c>
      <c r="H2116" s="22" t="b">
        <f t="shared" si="536"/>
        <v>0</v>
      </c>
      <c r="I2116" s="22" t="b">
        <f t="shared" si="543"/>
        <v>0</v>
      </c>
      <c r="J2116" s="22" t="b">
        <f t="shared" si="537"/>
        <v>1</v>
      </c>
      <c r="K2116" s="3" t="str">
        <f>IF(AND(J2116,RIGHT(Y2116)="통"),Y2116,"")</f>
        <v>죽전47통</v>
      </c>
      <c r="L2116" s="3" t="str">
        <f t="shared" si="538"/>
        <v>47</v>
      </c>
      <c r="M2116" s="22">
        <f t="shared" si="539"/>
        <v>47</v>
      </c>
      <c r="N2116" s="64" t="str">
        <f t="shared" si="544"/>
        <v>죽전</v>
      </c>
      <c r="O2116" s="3" t="str">
        <f>IF(I2116,IF(I2117,CONCATENATE(Y2116,O2117),Y2116),"")</f>
        <v/>
      </c>
      <c r="P2116" s="19" t="str">
        <f>IF(G2116,O2116,IF(D2116,Y2116,""))</f>
        <v/>
      </c>
      <c r="Q2116" s="23">
        <f>_xlfn.XLOOKUP(R2116,summary!C1:C36,summary!B1:B36)</f>
        <v>43448</v>
      </c>
      <c r="R2116" s="24" t="str">
        <f t="shared" si="540"/>
        <v>죽전1동</v>
      </c>
      <c r="S2116" s="24" t="str">
        <f>IF(J2116,Y2116,S2115)</f>
        <v>죽전47통</v>
      </c>
      <c r="T2116" s="24" t="str">
        <f>IF(J2116,P2117,T2115)</f>
        <v>(죽전동)</v>
      </c>
      <c r="U2116" s="24" t="str">
        <f t="shared" si="541"/>
        <v>죽전</v>
      </c>
      <c r="V2116" s="25">
        <f>IF(J2116,M2116,V2115)</f>
        <v>47</v>
      </c>
      <c r="W2116" s="25">
        <f t="shared" si="542"/>
        <v>1</v>
      </c>
      <c r="X2116" s="26"/>
      <c r="Y2116" s="2" t="s">
        <v>2398</v>
      </c>
      <c r="Z2116" s="2" t="s">
        <v>79</v>
      </c>
      <c r="AA2116" s="2" t="s">
        <v>2399</v>
      </c>
      <c r="AB2116" s="5"/>
      <c r="AC2116" s="5"/>
      <c r="AD2116" s="5"/>
      <c r="AE2116" s="5"/>
      <c r="AF2116" s="5"/>
      <c r="AG2116" s="5"/>
    </row>
    <row r="2117" spans="1:33" ht="15.95" customHeight="1" x14ac:dyDescent="0.3">
      <c r="A2117" s="22" t="b">
        <f t="shared" si="531"/>
        <v>1</v>
      </c>
      <c r="B2117" s="22" t="b">
        <f t="shared" si="532"/>
        <v>1</v>
      </c>
      <c r="C2117" s="22" t="b">
        <f t="shared" si="533"/>
        <v>1</v>
      </c>
      <c r="D2117" s="22" t="b">
        <f t="shared" si="534"/>
        <v>1</v>
      </c>
      <c r="E2117" s="22" t="b">
        <f t="shared" si="535"/>
        <v>1</v>
      </c>
      <c r="F2117" s="22" t="b">
        <f t="shared" si="530"/>
        <v>0</v>
      </c>
      <c r="G2117" s="22" t="b">
        <f t="shared" si="529"/>
        <v>0</v>
      </c>
      <c r="H2117" s="22" t="b">
        <f t="shared" si="536"/>
        <v>0</v>
      </c>
      <c r="I2117" s="22" t="b">
        <f t="shared" si="543"/>
        <v>0</v>
      </c>
      <c r="J2117" s="22" t="b">
        <f t="shared" si="537"/>
        <v>0</v>
      </c>
      <c r="K2117" s="3" t="str">
        <f>IF(AND(J2117,RIGHT(Y2117)="통"),Y2117,"")</f>
        <v/>
      </c>
      <c r="L2117" s="3" t="str">
        <f t="shared" si="538"/>
        <v/>
      </c>
      <c r="M2117" s="3" t="str">
        <f t="shared" si="539"/>
        <v/>
      </c>
      <c r="N2117" s="64" t="str">
        <f t="shared" si="544"/>
        <v/>
      </c>
      <c r="O2117" s="3" t="str">
        <f>IF(I2117,IF(I2118,CONCATENATE(Y2117,O2118),Y2117),"")</f>
        <v/>
      </c>
      <c r="P2117" s="19" t="str">
        <f>IF(G2117,O2117,IF(D2117,Y2117,""))</f>
        <v>(죽전동)</v>
      </c>
      <c r="Q2117" s="23">
        <f>_xlfn.XLOOKUP(R2117,summary!C1:C36,summary!B1:B36)</f>
        <v>43448</v>
      </c>
      <c r="R2117" s="24" t="str">
        <f t="shared" si="540"/>
        <v>죽전1동</v>
      </c>
      <c r="S2117" s="24" t="str">
        <f>IF(J2117,Y2117,S2116)</f>
        <v>죽전47통</v>
      </c>
      <c r="T2117" s="24" t="str">
        <f>IF(J2117,P2118,T2116)</f>
        <v>(죽전동)</v>
      </c>
      <c r="U2117" s="24" t="str">
        <f t="shared" si="541"/>
        <v>죽전</v>
      </c>
      <c r="V2117" s="25">
        <f>IF(J2117,M2117,V2116)</f>
        <v>47</v>
      </c>
      <c r="W2117" s="25">
        <f t="shared" si="542"/>
        <v>2</v>
      </c>
      <c r="X2117" s="26"/>
      <c r="Y2117" s="2" t="s">
        <v>1992</v>
      </c>
      <c r="Z2117" s="2" t="s">
        <v>81</v>
      </c>
      <c r="AA2117" s="2" t="s">
        <v>2400</v>
      </c>
      <c r="AB2117" s="5"/>
      <c r="AC2117" s="5"/>
      <c r="AD2117" s="5"/>
      <c r="AE2117" s="5"/>
      <c r="AF2117" s="5"/>
      <c r="AG2117" s="5"/>
    </row>
    <row r="2118" spans="1:33" ht="15.95" customHeight="1" x14ac:dyDescent="0.3">
      <c r="A2118" s="22" t="b">
        <f t="shared" si="531"/>
        <v>0</v>
      </c>
      <c r="B2118" s="22" t="b">
        <f t="shared" si="532"/>
        <v>0</v>
      </c>
      <c r="C2118" s="22" t="b">
        <f t="shared" si="533"/>
        <v>0</v>
      </c>
      <c r="D2118" s="22" t="b">
        <f t="shared" si="534"/>
        <v>0</v>
      </c>
      <c r="E2118" s="22" t="b">
        <f t="shared" si="535"/>
        <v>0</v>
      </c>
      <c r="F2118" s="22" t="b">
        <f t="shared" si="530"/>
        <v>0</v>
      </c>
      <c r="G2118" s="22" t="b">
        <f t="shared" si="529"/>
        <v>0</v>
      </c>
      <c r="H2118" s="22" t="b">
        <f t="shared" si="536"/>
        <v>0</v>
      </c>
      <c r="I2118" s="22" t="b">
        <f t="shared" si="543"/>
        <v>0</v>
      </c>
      <c r="J2118" s="22" t="b">
        <f t="shared" si="537"/>
        <v>0</v>
      </c>
      <c r="K2118" s="3" t="str">
        <f>IF(AND(J2118,RIGHT(Y2118)="통"),Y2118,"")</f>
        <v/>
      </c>
      <c r="L2118" s="3" t="str">
        <f t="shared" si="538"/>
        <v/>
      </c>
      <c r="M2118" s="3" t="str">
        <f t="shared" si="539"/>
        <v/>
      </c>
      <c r="N2118" s="64" t="str">
        <f t="shared" si="544"/>
        <v/>
      </c>
      <c r="O2118" s="3" t="str">
        <f>IF(I2118,IF(I2119,CONCATENATE(Y2118,O2119),Y2118),"")</f>
        <v/>
      </c>
      <c r="P2118" s="19" t="str">
        <f>IF(G2118,O2118,IF(D2118,Y2118,""))</f>
        <v/>
      </c>
      <c r="Q2118" s="23">
        <f>_xlfn.XLOOKUP(R2118,summary!C1:C36,summary!B1:B36)</f>
        <v>43448</v>
      </c>
      <c r="R2118" s="24" t="str">
        <f t="shared" si="540"/>
        <v>죽전1동</v>
      </c>
      <c r="S2118" s="24" t="str">
        <f>IF(J2118,Y2118,S2117)</f>
        <v>죽전47통</v>
      </c>
      <c r="T2118" s="24" t="str">
        <f>IF(J2118,P2119,T2117)</f>
        <v>(죽전동)</v>
      </c>
      <c r="U2118" s="24" t="str">
        <f t="shared" si="541"/>
        <v>죽전</v>
      </c>
      <c r="V2118" s="25">
        <f>IF(J2118,M2118,V2117)</f>
        <v>47</v>
      </c>
      <c r="W2118" s="25">
        <f t="shared" si="542"/>
        <v>3</v>
      </c>
      <c r="X2118" s="26"/>
      <c r="Y2118" s="7"/>
      <c r="Z2118" s="2" t="s">
        <v>83</v>
      </c>
      <c r="AA2118" s="2" t="s">
        <v>2401</v>
      </c>
      <c r="AB2118" s="5"/>
      <c r="AC2118" s="5"/>
      <c r="AD2118" s="5"/>
      <c r="AE2118" s="5"/>
      <c r="AF2118" s="5"/>
      <c r="AG2118" s="5"/>
    </row>
    <row r="2119" spans="1:33" ht="15.95" customHeight="1" x14ac:dyDescent="0.3">
      <c r="A2119" s="22" t="b">
        <f t="shared" si="531"/>
        <v>0</v>
      </c>
      <c r="B2119" s="22" t="b">
        <f t="shared" si="532"/>
        <v>0</v>
      </c>
      <c r="C2119" s="22" t="b">
        <f t="shared" si="533"/>
        <v>0</v>
      </c>
      <c r="D2119" s="22" t="b">
        <f t="shared" si="534"/>
        <v>0</v>
      </c>
      <c r="E2119" s="22" t="b">
        <f t="shared" si="535"/>
        <v>0</v>
      </c>
      <c r="F2119" s="22" t="b">
        <f t="shared" si="530"/>
        <v>0</v>
      </c>
      <c r="G2119" s="22" t="b">
        <f t="shared" si="529"/>
        <v>0</v>
      </c>
      <c r="H2119" s="22" t="b">
        <f t="shared" si="536"/>
        <v>0</v>
      </c>
      <c r="I2119" s="22" t="b">
        <f t="shared" si="543"/>
        <v>0</v>
      </c>
      <c r="J2119" s="22" t="b">
        <f t="shared" si="537"/>
        <v>0</v>
      </c>
      <c r="K2119" s="3" t="str">
        <f>IF(AND(J2119,RIGHT(Y2119)="통"),Y2119,"")</f>
        <v/>
      </c>
      <c r="L2119" s="3" t="str">
        <f t="shared" si="538"/>
        <v/>
      </c>
      <c r="M2119" s="3" t="str">
        <f t="shared" si="539"/>
        <v/>
      </c>
      <c r="N2119" s="64" t="str">
        <f t="shared" si="544"/>
        <v/>
      </c>
      <c r="O2119" s="3" t="str">
        <f>IF(I2119,IF(I2120,CONCATENATE(Y2119,O2120),Y2119),"")</f>
        <v/>
      </c>
      <c r="P2119" s="19" t="str">
        <f>IF(G2119,O2119,IF(D2119,Y2119,""))</f>
        <v/>
      </c>
      <c r="Q2119" s="23">
        <f>_xlfn.XLOOKUP(R2119,summary!C1:C36,summary!B1:B36)</f>
        <v>43448</v>
      </c>
      <c r="R2119" s="24" t="str">
        <f t="shared" si="540"/>
        <v>죽전1동</v>
      </c>
      <c r="S2119" s="24" t="str">
        <f>IF(J2119,Y2119,S2118)</f>
        <v>죽전47통</v>
      </c>
      <c r="T2119" s="24" t="str">
        <f>IF(J2119,P2120,T2118)</f>
        <v>(죽전동)</v>
      </c>
      <c r="U2119" s="24" t="str">
        <f t="shared" si="541"/>
        <v>죽전</v>
      </c>
      <c r="V2119" s="25">
        <f>IF(J2119,M2119,V2118)</f>
        <v>47</v>
      </c>
      <c r="W2119" s="25">
        <f t="shared" si="542"/>
        <v>4</v>
      </c>
      <c r="X2119" s="26"/>
      <c r="Y2119" s="7"/>
      <c r="Z2119" s="2" t="s">
        <v>90</v>
      </c>
      <c r="AA2119" s="2" t="s">
        <v>2402</v>
      </c>
      <c r="AB2119" s="5"/>
      <c r="AC2119" s="5"/>
      <c r="AD2119" s="5"/>
      <c r="AE2119" s="5"/>
      <c r="AF2119" s="5"/>
      <c r="AG2119" s="5"/>
    </row>
    <row r="2120" spans="1:33" ht="15.95" customHeight="1" x14ac:dyDescent="0.3">
      <c r="A2120" s="22" t="b">
        <f t="shared" si="531"/>
        <v>0</v>
      </c>
      <c r="B2120" s="22" t="b">
        <f t="shared" si="532"/>
        <v>0</v>
      </c>
      <c r="C2120" s="22" t="b">
        <f t="shared" si="533"/>
        <v>0</v>
      </c>
      <c r="D2120" s="22" t="b">
        <f t="shared" si="534"/>
        <v>0</v>
      </c>
      <c r="E2120" s="22" t="b">
        <f t="shared" si="535"/>
        <v>0</v>
      </c>
      <c r="F2120" s="22" t="b">
        <f t="shared" si="530"/>
        <v>0</v>
      </c>
      <c r="G2120" s="22" t="b">
        <f t="shared" si="529"/>
        <v>0</v>
      </c>
      <c r="H2120" s="22" t="b">
        <f t="shared" si="536"/>
        <v>0</v>
      </c>
      <c r="I2120" s="22" t="b">
        <f t="shared" si="543"/>
        <v>0</v>
      </c>
      <c r="J2120" s="22" t="b">
        <f t="shared" si="537"/>
        <v>0</v>
      </c>
      <c r="K2120" s="3" t="str">
        <f>IF(AND(J2120,RIGHT(Y2120)="통"),Y2120,"")</f>
        <v/>
      </c>
      <c r="L2120" s="3" t="str">
        <f t="shared" si="538"/>
        <v/>
      </c>
      <c r="M2120" s="3" t="str">
        <f t="shared" si="539"/>
        <v/>
      </c>
      <c r="N2120" s="64" t="str">
        <f t="shared" si="544"/>
        <v/>
      </c>
      <c r="O2120" s="3" t="str">
        <f>IF(I2120,IF(I2121,CONCATENATE(Y2120,O2121),Y2120),"")</f>
        <v/>
      </c>
      <c r="P2120" s="19" t="str">
        <f>IF(G2120,O2120,IF(D2120,Y2120,""))</f>
        <v/>
      </c>
      <c r="Q2120" s="23">
        <f>_xlfn.XLOOKUP(R2120,summary!C1:C36,summary!B1:B36)</f>
        <v>43448</v>
      </c>
      <c r="R2120" s="24" t="str">
        <f t="shared" si="540"/>
        <v>죽전1동</v>
      </c>
      <c r="S2120" s="24" t="str">
        <f>IF(J2120,Y2120,S2119)</f>
        <v>죽전47통</v>
      </c>
      <c r="T2120" s="24" t="str">
        <f>IF(J2120,P2121,T2119)</f>
        <v>(죽전동)</v>
      </c>
      <c r="U2120" s="24" t="str">
        <f t="shared" si="541"/>
        <v>죽전</v>
      </c>
      <c r="V2120" s="25">
        <f>IF(J2120,M2120,V2119)</f>
        <v>47</v>
      </c>
      <c r="W2120" s="25">
        <f t="shared" si="542"/>
        <v>5</v>
      </c>
      <c r="X2120" s="26"/>
      <c r="Y2120" s="7"/>
      <c r="Z2120" s="2" t="s">
        <v>106</v>
      </c>
      <c r="AA2120" s="2" t="s">
        <v>2403</v>
      </c>
      <c r="AB2120" s="5"/>
      <c r="AC2120" s="5"/>
      <c r="AD2120" s="5"/>
      <c r="AE2120" s="5"/>
      <c r="AF2120" s="5"/>
      <c r="AG2120" s="5"/>
    </row>
    <row r="2121" spans="1:33" ht="15.95" customHeight="1" x14ac:dyDescent="0.3">
      <c r="A2121" s="22" t="b">
        <f t="shared" si="531"/>
        <v>0</v>
      </c>
      <c r="B2121" s="22" t="b">
        <f t="shared" si="532"/>
        <v>0</v>
      </c>
      <c r="C2121" s="22" t="b">
        <f t="shared" si="533"/>
        <v>0</v>
      </c>
      <c r="D2121" s="22" t="b">
        <f t="shared" si="534"/>
        <v>0</v>
      </c>
      <c r="E2121" s="22" t="b">
        <f t="shared" si="535"/>
        <v>0</v>
      </c>
      <c r="F2121" s="22" t="b">
        <f t="shared" si="530"/>
        <v>0</v>
      </c>
      <c r="G2121" s="22" t="b">
        <f t="shared" si="529"/>
        <v>0</v>
      </c>
      <c r="H2121" s="22" t="b">
        <f t="shared" si="536"/>
        <v>0</v>
      </c>
      <c r="I2121" s="22" t="b">
        <f t="shared" si="543"/>
        <v>0</v>
      </c>
      <c r="J2121" s="22" t="b">
        <f t="shared" si="537"/>
        <v>0</v>
      </c>
      <c r="K2121" s="3" t="str">
        <f>IF(AND(J2121,RIGHT(Y2121)="통"),Y2121,"")</f>
        <v/>
      </c>
      <c r="L2121" s="3" t="str">
        <f t="shared" si="538"/>
        <v/>
      </c>
      <c r="M2121" s="3" t="str">
        <f t="shared" si="539"/>
        <v/>
      </c>
      <c r="N2121" s="64" t="str">
        <f t="shared" si="544"/>
        <v/>
      </c>
      <c r="O2121" s="3" t="str">
        <f>IF(I2121,IF(I2122,CONCATENATE(Y2121,O2122),Y2121),"")</f>
        <v/>
      </c>
      <c r="P2121" s="19" t="str">
        <f>IF(G2121,O2121,IF(D2121,Y2121,""))</f>
        <v/>
      </c>
      <c r="Q2121" s="23">
        <f>_xlfn.XLOOKUP(R2121,summary!C1:C36,summary!B1:B36)</f>
        <v>43448</v>
      </c>
      <c r="R2121" s="24" t="str">
        <f t="shared" si="540"/>
        <v>죽전1동</v>
      </c>
      <c r="S2121" s="24" t="str">
        <f>IF(J2121,Y2121,S2120)</f>
        <v>죽전47통</v>
      </c>
      <c r="T2121" s="24" t="str">
        <f>IF(J2121,P2122,T2120)</f>
        <v>(죽전동)</v>
      </c>
      <c r="U2121" s="24" t="str">
        <f t="shared" si="541"/>
        <v>죽전</v>
      </c>
      <c r="V2121" s="25">
        <f>IF(J2121,M2121,V2120)</f>
        <v>47</v>
      </c>
      <c r="W2121" s="25">
        <f t="shared" si="542"/>
        <v>6</v>
      </c>
      <c r="X2121" s="26"/>
      <c r="Y2121" s="7"/>
      <c r="Z2121" s="2" t="s">
        <v>108</v>
      </c>
      <c r="AA2121" s="2" t="s">
        <v>2404</v>
      </c>
      <c r="AB2121" s="5"/>
      <c r="AC2121" s="5"/>
      <c r="AD2121" s="5"/>
      <c r="AE2121" s="5"/>
      <c r="AF2121" s="5"/>
      <c r="AG2121" s="5"/>
    </row>
    <row r="2122" spans="1:33" ht="15.95" customHeight="1" x14ac:dyDescent="0.3">
      <c r="A2122" s="22" t="b">
        <f t="shared" si="531"/>
        <v>0</v>
      </c>
      <c r="B2122" s="22" t="b">
        <f t="shared" si="532"/>
        <v>0</v>
      </c>
      <c r="C2122" s="22" t="b">
        <f t="shared" si="533"/>
        <v>0</v>
      </c>
      <c r="D2122" s="22" t="b">
        <f t="shared" si="534"/>
        <v>0</v>
      </c>
      <c r="E2122" s="22" t="b">
        <f t="shared" si="535"/>
        <v>0</v>
      </c>
      <c r="F2122" s="22" t="b">
        <f t="shared" si="530"/>
        <v>0</v>
      </c>
      <c r="G2122" s="22" t="b">
        <f t="shared" si="529"/>
        <v>0</v>
      </c>
      <c r="H2122" s="22" t="b">
        <f t="shared" si="536"/>
        <v>0</v>
      </c>
      <c r="I2122" s="22" t="b">
        <f t="shared" si="543"/>
        <v>0</v>
      </c>
      <c r="J2122" s="22" t="b">
        <f t="shared" si="537"/>
        <v>0</v>
      </c>
      <c r="K2122" s="3" t="str">
        <f>IF(AND(J2122,RIGHT(Y2122)="통"),Y2122,"")</f>
        <v/>
      </c>
      <c r="L2122" s="3" t="str">
        <f t="shared" si="538"/>
        <v/>
      </c>
      <c r="M2122" s="3" t="str">
        <f t="shared" si="539"/>
        <v/>
      </c>
      <c r="N2122" s="64" t="str">
        <f t="shared" si="544"/>
        <v/>
      </c>
      <c r="O2122" s="3" t="str">
        <f>IF(I2122,IF(I2123,CONCATENATE(Y2122,O2123),Y2122),"")</f>
        <v/>
      </c>
      <c r="P2122" s="19" t="str">
        <f>IF(G2122,O2122,IF(D2122,Y2122,""))</f>
        <v/>
      </c>
      <c r="Q2122" s="23">
        <f>_xlfn.XLOOKUP(R2122,summary!C1:C36,summary!B1:B36)</f>
        <v>43448</v>
      </c>
      <c r="R2122" s="24" t="str">
        <f t="shared" si="540"/>
        <v>죽전1동</v>
      </c>
      <c r="S2122" s="24" t="str">
        <f>IF(J2122,Y2122,S2121)</f>
        <v>죽전47통</v>
      </c>
      <c r="T2122" s="24" t="str">
        <f>IF(J2122,P2123,T2121)</f>
        <v>(죽전동)</v>
      </c>
      <c r="U2122" s="24" t="str">
        <f t="shared" si="541"/>
        <v>죽전</v>
      </c>
      <c r="V2122" s="25">
        <f>IF(J2122,M2122,V2121)</f>
        <v>47</v>
      </c>
      <c r="W2122" s="25">
        <f t="shared" si="542"/>
        <v>7</v>
      </c>
      <c r="X2122" s="26"/>
      <c r="Y2122" s="7"/>
      <c r="Z2122" s="2" t="s">
        <v>110</v>
      </c>
      <c r="AA2122" s="2" t="s">
        <v>2405</v>
      </c>
      <c r="AB2122" s="5"/>
      <c r="AC2122" s="5"/>
      <c r="AD2122" s="5"/>
      <c r="AE2122" s="5"/>
      <c r="AF2122" s="5"/>
      <c r="AG2122" s="5"/>
    </row>
    <row r="2123" spans="1:33" ht="15.95" customHeight="1" x14ac:dyDescent="0.3">
      <c r="A2123" s="22" t="b">
        <f t="shared" si="531"/>
        <v>0</v>
      </c>
      <c r="B2123" s="22" t="b">
        <f t="shared" si="532"/>
        <v>0</v>
      </c>
      <c r="C2123" s="22" t="b">
        <f t="shared" si="533"/>
        <v>0</v>
      </c>
      <c r="D2123" s="22" t="b">
        <f t="shared" si="534"/>
        <v>0</v>
      </c>
      <c r="E2123" s="22" t="b">
        <f t="shared" si="535"/>
        <v>0</v>
      </c>
      <c r="F2123" s="22" t="b">
        <f t="shared" si="530"/>
        <v>0</v>
      </c>
      <c r="G2123" s="22" t="b">
        <f t="shared" si="529"/>
        <v>0</v>
      </c>
      <c r="H2123" s="22" t="b">
        <f t="shared" si="536"/>
        <v>0</v>
      </c>
      <c r="I2123" s="22" t="b">
        <f t="shared" si="543"/>
        <v>0</v>
      </c>
      <c r="J2123" s="22" t="b">
        <f t="shared" si="537"/>
        <v>0</v>
      </c>
      <c r="K2123" s="3" t="str">
        <f>IF(AND(J2123,RIGHT(Y2123)="통"),Y2123,"")</f>
        <v/>
      </c>
      <c r="L2123" s="3" t="str">
        <f t="shared" si="538"/>
        <v/>
      </c>
      <c r="M2123" s="3" t="str">
        <f t="shared" si="539"/>
        <v/>
      </c>
      <c r="N2123" s="64" t="str">
        <f t="shared" si="544"/>
        <v/>
      </c>
      <c r="O2123" s="3" t="str">
        <f>IF(I2123,IF(I2124,CONCATENATE(Y2123,O2124),Y2123),"")</f>
        <v/>
      </c>
      <c r="P2123" s="19" t="str">
        <f>IF(G2123,O2123,IF(D2123,Y2123,""))</f>
        <v/>
      </c>
      <c r="Q2123" s="23">
        <f>_xlfn.XLOOKUP(R2123,summary!C1:C36,summary!B1:B36)</f>
        <v>43448</v>
      </c>
      <c r="R2123" s="24" t="str">
        <f t="shared" si="540"/>
        <v>죽전1동</v>
      </c>
      <c r="S2123" s="24" t="str">
        <f>IF(J2123,Y2123,S2122)</f>
        <v>죽전47통</v>
      </c>
      <c r="T2123" s="24" t="str">
        <f>IF(J2123,P2124,T2122)</f>
        <v>(죽전동)</v>
      </c>
      <c r="U2123" s="24" t="str">
        <f t="shared" si="541"/>
        <v>죽전</v>
      </c>
      <c r="V2123" s="25">
        <f>IF(J2123,M2123,V2122)</f>
        <v>47</v>
      </c>
      <c r="W2123" s="25">
        <f t="shared" si="542"/>
        <v>8</v>
      </c>
      <c r="X2123" s="26"/>
      <c r="Y2123" s="7"/>
      <c r="Z2123" s="2" t="s">
        <v>112</v>
      </c>
      <c r="AA2123" s="2" t="s">
        <v>2406</v>
      </c>
      <c r="AB2123" s="5"/>
      <c r="AC2123" s="5"/>
      <c r="AD2123" s="5"/>
      <c r="AE2123" s="5"/>
      <c r="AF2123" s="5"/>
      <c r="AG2123" s="5"/>
    </row>
    <row r="2124" spans="1:33" ht="15.95" customHeight="1" x14ac:dyDescent="0.3">
      <c r="A2124" s="22" t="b">
        <f t="shared" si="531"/>
        <v>0</v>
      </c>
      <c r="B2124" s="22" t="b">
        <f t="shared" si="532"/>
        <v>0</v>
      </c>
      <c r="C2124" s="22" t="b">
        <f t="shared" si="533"/>
        <v>0</v>
      </c>
      <c r="D2124" s="22" t="b">
        <f t="shared" si="534"/>
        <v>0</v>
      </c>
      <c r="E2124" s="22" t="b">
        <f t="shared" si="535"/>
        <v>0</v>
      </c>
      <c r="F2124" s="22" t="b">
        <f t="shared" si="530"/>
        <v>0</v>
      </c>
      <c r="G2124" s="22" t="b">
        <f t="shared" si="529"/>
        <v>0</v>
      </c>
      <c r="H2124" s="22" t="b">
        <f t="shared" si="536"/>
        <v>0</v>
      </c>
      <c r="I2124" s="22" t="b">
        <f t="shared" si="543"/>
        <v>0</v>
      </c>
      <c r="J2124" s="22" t="b">
        <f t="shared" si="537"/>
        <v>0</v>
      </c>
      <c r="K2124" s="3" t="str">
        <f>IF(AND(J2124,RIGHT(Y2124)="통"),Y2124,"")</f>
        <v/>
      </c>
      <c r="L2124" s="3" t="str">
        <f t="shared" si="538"/>
        <v/>
      </c>
      <c r="M2124" s="3" t="str">
        <f t="shared" si="539"/>
        <v/>
      </c>
      <c r="N2124" s="64" t="str">
        <f t="shared" si="544"/>
        <v/>
      </c>
      <c r="O2124" s="3" t="str">
        <f>IF(I2124,IF(I2125,CONCATENATE(Y2124,O2125),Y2124),"")</f>
        <v/>
      </c>
      <c r="P2124" s="19" t="str">
        <f>IF(G2124,O2124,IF(D2124,Y2124,""))</f>
        <v/>
      </c>
      <c r="Q2124" s="23">
        <f>_xlfn.XLOOKUP(R2124,summary!C1:C36,summary!B1:B36)</f>
        <v>43448</v>
      </c>
      <c r="R2124" s="24" t="str">
        <f t="shared" si="540"/>
        <v>죽전1동</v>
      </c>
      <c r="S2124" s="24" t="str">
        <f>IF(J2124,Y2124,S2123)</f>
        <v>죽전47통</v>
      </c>
      <c r="T2124" s="24" t="str">
        <f>IF(J2124,P2125,T2123)</f>
        <v>(죽전동)</v>
      </c>
      <c r="U2124" s="24" t="str">
        <f t="shared" si="541"/>
        <v>죽전</v>
      </c>
      <c r="V2124" s="25">
        <f>IF(J2124,M2124,V2123)</f>
        <v>47</v>
      </c>
      <c r="W2124" s="25">
        <f t="shared" si="542"/>
        <v>9</v>
      </c>
      <c r="X2124" s="26"/>
      <c r="Y2124" s="7"/>
      <c r="Z2124" s="2" t="s">
        <v>114</v>
      </c>
      <c r="AA2124" s="2" t="s">
        <v>2407</v>
      </c>
      <c r="AB2124" s="5"/>
      <c r="AC2124" s="5"/>
      <c r="AD2124" s="5"/>
      <c r="AE2124" s="5"/>
      <c r="AF2124" s="5"/>
      <c r="AG2124" s="5"/>
    </row>
    <row r="2125" spans="1:33" ht="15.95" customHeight="1" x14ac:dyDescent="0.3">
      <c r="A2125" s="22" t="b">
        <f t="shared" si="531"/>
        <v>0</v>
      </c>
      <c r="B2125" s="22" t="b">
        <f t="shared" si="532"/>
        <v>0</v>
      </c>
      <c r="C2125" s="22" t="b">
        <f t="shared" si="533"/>
        <v>0</v>
      </c>
      <c r="D2125" s="22" t="b">
        <f t="shared" si="534"/>
        <v>0</v>
      </c>
      <c r="E2125" s="22" t="b">
        <f t="shared" si="535"/>
        <v>0</v>
      </c>
      <c r="F2125" s="22" t="b">
        <f t="shared" si="530"/>
        <v>0</v>
      </c>
      <c r="G2125" s="22" t="b">
        <f t="shared" si="529"/>
        <v>0</v>
      </c>
      <c r="H2125" s="22" t="b">
        <f t="shared" si="536"/>
        <v>0</v>
      </c>
      <c r="I2125" s="22" t="b">
        <f t="shared" si="543"/>
        <v>0</v>
      </c>
      <c r="J2125" s="22" t="b">
        <f t="shared" si="537"/>
        <v>0</v>
      </c>
      <c r="K2125" s="3" t="str">
        <f>IF(AND(J2125,RIGHT(Y2125)="통"),Y2125,"")</f>
        <v/>
      </c>
      <c r="L2125" s="3" t="str">
        <f t="shared" si="538"/>
        <v/>
      </c>
      <c r="M2125" s="3" t="str">
        <f t="shared" si="539"/>
        <v/>
      </c>
      <c r="N2125" s="64" t="str">
        <f t="shared" si="544"/>
        <v/>
      </c>
      <c r="O2125" s="3" t="str">
        <f>IF(I2125,IF(I2126,CONCATENATE(Y2125,O2126),Y2125),"")</f>
        <v/>
      </c>
      <c r="P2125" s="19" t="str">
        <f>IF(G2125,O2125,IF(D2125,Y2125,""))</f>
        <v/>
      </c>
      <c r="Q2125" s="23">
        <f>_xlfn.XLOOKUP(R2125,summary!C1:C36,summary!B1:B36)</f>
        <v>43448</v>
      </c>
      <c r="R2125" s="24" t="str">
        <f t="shared" si="540"/>
        <v>죽전1동</v>
      </c>
      <c r="S2125" s="24" t="str">
        <f>IF(J2125,Y2125,S2124)</f>
        <v>죽전47통</v>
      </c>
      <c r="T2125" s="24" t="str">
        <f>IF(J2125,P2126,T2124)</f>
        <v>(죽전동)</v>
      </c>
      <c r="U2125" s="24" t="str">
        <f t="shared" si="541"/>
        <v>죽전</v>
      </c>
      <c r="V2125" s="25">
        <f>IF(J2125,M2125,V2124)</f>
        <v>47</v>
      </c>
      <c r="W2125" s="24" t="str">
        <f t="shared" si="542"/>
        <v/>
      </c>
      <c r="X2125" s="26"/>
      <c r="Y2125" s="7"/>
      <c r="Z2125" s="7"/>
      <c r="AA2125" s="7"/>
      <c r="AB2125" s="5"/>
      <c r="AC2125" s="5"/>
      <c r="AD2125" s="5"/>
      <c r="AE2125" s="5"/>
      <c r="AF2125" s="5"/>
      <c r="AG2125" s="5"/>
    </row>
    <row r="2126" spans="1:33" ht="15.95" customHeight="1" x14ac:dyDescent="0.3">
      <c r="A2126" s="22" t="b">
        <f t="shared" si="531"/>
        <v>0</v>
      </c>
      <c r="B2126" s="22" t="b">
        <f t="shared" si="532"/>
        <v>0</v>
      </c>
      <c r="C2126" s="22" t="b">
        <f t="shared" si="533"/>
        <v>0</v>
      </c>
      <c r="D2126" s="22" t="b">
        <f t="shared" si="534"/>
        <v>0</v>
      </c>
      <c r="E2126" s="22" t="b">
        <f t="shared" si="535"/>
        <v>0</v>
      </c>
      <c r="F2126" s="22" t="b">
        <f t="shared" si="530"/>
        <v>0</v>
      </c>
      <c r="G2126" s="22" t="b">
        <f t="shared" si="529"/>
        <v>0</v>
      </c>
      <c r="H2126" s="22" t="b">
        <f t="shared" si="536"/>
        <v>0</v>
      </c>
      <c r="I2126" s="22" t="b">
        <f t="shared" si="543"/>
        <v>0</v>
      </c>
      <c r="J2126" s="22" t="b">
        <f t="shared" si="537"/>
        <v>0</v>
      </c>
      <c r="K2126" s="3" t="str">
        <f>IF(AND(J2126,RIGHT(Y2126)="통"),Y2126,"")</f>
        <v/>
      </c>
      <c r="L2126" s="3" t="str">
        <f t="shared" si="538"/>
        <v/>
      </c>
      <c r="M2126" s="3" t="str">
        <f t="shared" si="539"/>
        <v/>
      </c>
      <c r="N2126" s="64" t="str">
        <f t="shared" si="544"/>
        <v/>
      </c>
      <c r="O2126" s="3" t="str">
        <f>IF(I2126,IF(I2127,CONCATENATE(Y2126,O2127),Y2126),"")</f>
        <v/>
      </c>
      <c r="P2126" s="19" t="str">
        <f>IF(G2126,O2126,IF(D2126,Y2126,""))</f>
        <v/>
      </c>
      <c r="Q2126" s="23">
        <f>_xlfn.XLOOKUP(R2126,summary!C1:C36,summary!B1:B36)</f>
        <v>43448</v>
      </c>
      <c r="R2126" s="24" t="str">
        <f t="shared" si="540"/>
        <v>죽전1동</v>
      </c>
      <c r="S2126" s="24" t="str">
        <f>IF(J2126,Y2126,S2125)</f>
        <v>죽전47통</v>
      </c>
      <c r="T2126" s="24" t="str">
        <f>IF(J2126,P2127,T2125)</f>
        <v>(죽전동)</v>
      </c>
      <c r="U2126" s="24" t="str">
        <f t="shared" si="541"/>
        <v>죽전</v>
      </c>
      <c r="V2126" s="25">
        <f>IF(J2126,M2126,V2125)</f>
        <v>47</v>
      </c>
      <c r="W2126" s="24" t="str">
        <f t="shared" si="542"/>
        <v/>
      </c>
      <c r="X2126" s="26"/>
      <c r="Y2126" s="7"/>
      <c r="Z2126" s="7"/>
      <c r="AA2126" s="7"/>
      <c r="AB2126" s="5"/>
      <c r="AC2126" s="5"/>
      <c r="AD2126" s="5"/>
      <c r="AE2126" s="5"/>
      <c r="AF2126" s="5"/>
      <c r="AG2126" s="5"/>
    </row>
    <row r="2127" spans="1:33" ht="15.95" customHeight="1" x14ac:dyDescent="0.3">
      <c r="A2127" s="22" t="b">
        <f t="shared" si="531"/>
        <v>0</v>
      </c>
      <c r="B2127" s="22" t="b">
        <f t="shared" si="532"/>
        <v>0</v>
      </c>
      <c r="C2127" s="22" t="b">
        <f t="shared" si="533"/>
        <v>0</v>
      </c>
      <c r="D2127" s="22" t="b">
        <f t="shared" si="534"/>
        <v>0</v>
      </c>
      <c r="E2127" s="22" t="b">
        <f t="shared" si="535"/>
        <v>0</v>
      </c>
      <c r="F2127" s="22" t="b">
        <f t="shared" si="530"/>
        <v>0</v>
      </c>
      <c r="G2127" s="22" t="b">
        <f t="shared" si="529"/>
        <v>0</v>
      </c>
      <c r="H2127" s="22" t="b">
        <f t="shared" si="536"/>
        <v>0</v>
      </c>
      <c r="I2127" s="22" t="b">
        <f t="shared" si="543"/>
        <v>0</v>
      </c>
      <c r="J2127" s="22" t="b">
        <f t="shared" si="537"/>
        <v>0</v>
      </c>
      <c r="K2127" s="3" t="str">
        <f>IF(AND(J2127,RIGHT(Y2127)="통"),Y2127,"")</f>
        <v/>
      </c>
      <c r="L2127" s="3" t="str">
        <f t="shared" si="538"/>
        <v/>
      </c>
      <c r="M2127" s="3" t="str">
        <f t="shared" si="539"/>
        <v/>
      </c>
      <c r="N2127" s="64" t="str">
        <f t="shared" si="544"/>
        <v/>
      </c>
      <c r="O2127" s="3" t="str">
        <f>IF(I2127,IF(I2128,CONCATENATE(Y2127,O2128),Y2127),"")</f>
        <v/>
      </c>
      <c r="P2127" s="19" t="str">
        <f>IF(G2127,O2127,IF(D2127,Y2127,""))</f>
        <v/>
      </c>
      <c r="Q2127" s="23">
        <f>_xlfn.XLOOKUP(R2127,summary!C1:C36,summary!B1:B36)</f>
        <v>43448</v>
      </c>
      <c r="R2127" s="24" t="str">
        <f t="shared" si="540"/>
        <v>죽전1동</v>
      </c>
      <c r="S2127" s="24" t="str">
        <f>IF(J2127,Y2127,S2126)</f>
        <v>죽전47통</v>
      </c>
      <c r="T2127" s="24" t="str">
        <f>IF(J2127,P2128,T2126)</f>
        <v>(죽전동)</v>
      </c>
      <c r="U2127" s="24" t="str">
        <f t="shared" si="541"/>
        <v>죽전</v>
      </c>
      <c r="V2127" s="25">
        <f>IF(J2127,M2127,V2126)</f>
        <v>47</v>
      </c>
      <c r="W2127" s="24" t="str">
        <f t="shared" si="542"/>
        <v/>
      </c>
      <c r="X2127" s="26"/>
      <c r="Y2127" s="7"/>
      <c r="Z2127" s="7"/>
      <c r="AA2127" s="7"/>
      <c r="AB2127" s="5"/>
      <c r="AC2127" s="5"/>
      <c r="AD2127" s="5"/>
      <c r="AE2127" s="5"/>
      <c r="AF2127" s="5"/>
      <c r="AG2127" s="5"/>
    </row>
    <row r="2128" spans="1:33" ht="15.95" customHeight="1" x14ac:dyDescent="0.3">
      <c r="A2128" s="22" t="b">
        <f t="shared" si="531"/>
        <v>1</v>
      </c>
      <c r="B2128" s="22" t="b">
        <f t="shared" si="532"/>
        <v>0</v>
      </c>
      <c r="C2128" s="22" t="b">
        <f t="shared" si="533"/>
        <v>0</v>
      </c>
      <c r="D2128" s="22" t="b">
        <f t="shared" si="534"/>
        <v>0</v>
      </c>
      <c r="E2128" s="22" t="b">
        <f t="shared" si="535"/>
        <v>0</v>
      </c>
      <c r="F2128" s="22" t="b">
        <f t="shared" si="530"/>
        <v>0</v>
      </c>
      <c r="G2128" s="22" t="b">
        <f t="shared" si="529"/>
        <v>0</v>
      </c>
      <c r="H2128" s="22" t="b">
        <f t="shared" si="536"/>
        <v>0</v>
      </c>
      <c r="I2128" s="22" t="b">
        <f t="shared" si="543"/>
        <v>0</v>
      </c>
      <c r="J2128" s="22" t="b">
        <f t="shared" si="537"/>
        <v>1</v>
      </c>
      <c r="K2128" s="3" t="str">
        <f>IF(AND(J2128,RIGHT(Y2128)="통"),Y2128,"")</f>
        <v/>
      </c>
      <c r="L2128" s="3" t="str">
        <f t="shared" si="538"/>
        <v/>
      </c>
      <c r="M2128" s="3" t="str">
        <f t="shared" si="539"/>
        <v/>
      </c>
      <c r="N2128" s="64" t="str">
        <f t="shared" si="544"/>
        <v/>
      </c>
      <c r="O2128" s="3" t="str">
        <f>IF(I2128,IF(I2129,CONCATENATE(Y2128,O2129),Y2128),"")</f>
        <v/>
      </c>
      <c r="P2128" s="19" t="str">
        <f>IF(G2128,O2128,IF(D2128,Y2128,""))</f>
        <v/>
      </c>
      <c r="Q2128" s="23" t="e">
        <f>_xlfn.XLOOKUP(R2128,summary!C1:C36,summary!B1:B36)</f>
        <v>#N/A</v>
      </c>
      <c r="R2128" s="24" t="str">
        <f t="shared" si="540"/>
        <v>읍 면 동</v>
      </c>
      <c r="S2128" s="24" t="str">
        <f>IF(J2128,Y2128,S2127)</f>
        <v>통 리 명</v>
      </c>
      <c r="T2128" s="24" t="str">
        <f>IF(J2128,P2129,T2127)</f>
        <v/>
      </c>
      <c r="U2128" s="25" t="str">
        <f t="shared" si="541"/>
        <v/>
      </c>
      <c r="V2128" s="24" t="str">
        <f>IF(J2128,M2128,V2127)</f>
        <v/>
      </c>
      <c r="W2128" s="24" t="str">
        <f t="shared" si="542"/>
        <v/>
      </c>
      <c r="X2128" s="21" t="s">
        <v>141</v>
      </c>
      <c r="Y2128" s="2" t="s">
        <v>142</v>
      </c>
      <c r="Z2128" s="2" t="s">
        <v>74</v>
      </c>
      <c r="AA2128" s="2" t="s">
        <v>143</v>
      </c>
      <c r="AB2128" s="5"/>
      <c r="AC2128" s="5"/>
      <c r="AD2128" s="5"/>
      <c r="AE2128" s="5"/>
      <c r="AF2128" s="5"/>
      <c r="AG2128" s="5"/>
    </row>
    <row r="2129" spans="1:33" ht="15.95" customHeight="1" x14ac:dyDescent="0.3">
      <c r="A2129" s="22" t="b">
        <f t="shared" si="531"/>
        <v>1</v>
      </c>
      <c r="B2129" s="22" t="b">
        <f t="shared" si="532"/>
        <v>0</v>
      </c>
      <c r="C2129" s="22" t="b">
        <f t="shared" si="533"/>
        <v>0</v>
      </c>
      <c r="D2129" s="22" t="b">
        <f t="shared" si="534"/>
        <v>0</v>
      </c>
      <c r="E2129" s="22" t="b">
        <f t="shared" si="535"/>
        <v>0</v>
      </c>
      <c r="F2129" s="22" t="b">
        <f t="shared" si="530"/>
        <v>0</v>
      </c>
      <c r="G2129" s="22" t="b">
        <f t="shared" si="529"/>
        <v>0</v>
      </c>
      <c r="H2129" s="22" t="b">
        <f t="shared" si="536"/>
        <v>0</v>
      </c>
      <c r="I2129" s="22" t="b">
        <f t="shared" si="543"/>
        <v>0</v>
      </c>
      <c r="J2129" s="22" t="b">
        <f t="shared" si="537"/>
        <v>1</v>
      </c>
      <c r="K2129" s="3" t="str">
        <f>IF(AND(J2129,RIGHT(Y2129)="통"),Y2129,"")</f>
        <v>죽전48통</v>
      </c>
      <c r="L2129" s="3" t="str">
        <f t="shared" si="538"/>
        <v>48</v>
      </c>
      <c r="M2129" s="22">
        <f t="shared" si="539"/>
        <v>48</v>
      </c>
      <c r="N2129" s="64" t="str">
        <f t="shared" si="544"/>
        <v>죽전</v>
      </c>
      <c r="O2129" s="3" t="str">
        <f>IF(I2129,IF(I2130,CONCATENATE(Y2129,O2130),Y2129),"")</f>
        <v/>
      </c>
      <c r="P2129" s="19" t="str">
        <f>IF(G2129,O2129,IF(D2129,Y2129,""))</f>
        <v/>
      </c>
      <c r="Q2129" s="23">
        <f>_xlfn.XLOOKUP(R2129,summary!C1:C36,summary!B1:B36)</f>
        <v>43448</v>
      </c>
      <c r="R2129" s="24" t="str">
        <f t="shared" si="540"/>
        <v>죽전1동</v>
      </c>
      <c r="S2129" s="24" t="str">
        <f>IF(J2129,Y2129,S2128)</f>
        <v>죽전48통</v>
      </c>
      <c r="T2129" s="24" t="str">
        <f>IF(J2129,P2130,T2128)</f>
        <v>(죽전동)</v>
      </c>
      <c r="U2129" s="24" t="str">
        <f t="shared" si="541"/>
        <v>죽전</v>
      </c>
      <c r="V2129" s="25">
        <f>IF(J2129,M2129,V2128)</f>
        <v>48</v>
      </c>
      <c r="W2129" s="25">
        <f t="shared" si="542"/>
        <v>1</v>
      </c>
      <c r="X2129" s="21" t="s">
        <v>44</v>
      </c>
      <c r="Y2129" s="2" t="s">
        <v>2408</v>
      </c>
      <c r="Z2129" s="2" t="s">
        <v>79</v>
      </c>
      <c r="AA2129" s="2" t="s">
        <v>2409</v>
      </c>
      <c r="AB2129" s="5"/>
      <c r="AC2129" s="5"/>
      <c r="AD2129" s="5"/>
      <c r="AE2129" s="5"/>
      <c r="AF2129" s="5"/>
      <c r="AG2129" s="5"/>
    </row>
    <row r="2130" spans="1:33" ht="15.95" customHeight="1" x14ac:dyDescent="0.3">
      <c r="A2130" s="22" t="b">
        <f t="shared" si="531"/>
        <v>1</v>
      </c>
      <c r="B2130" s="22" t="b">
        <f t="shared" si="532"/>
        <v>1</v>
      </c>
      <c r="C2130" s="22" t="b">
        <f t="shared" si="533"/>
        <v>1</v>
      </c>
      <c r="D2130" s="22" t="b">
        <f t="shared" si="534"/>
        <v>1</v>
      </c>
      <c r="E2130" s="22" t="b">
        <f t="shared" si="535"/>
        <v>1</v>
      </c>
      <c r="F2130" s="22" t="b">
        <f t="shared" si="530"/>
        <v>0</v>
      </c>
      <c r="G2130" s="22" t="b">
        <f t="shared" si="529"/>
        <v>0</v>
      </c>
      <c r="H2130" s="22" t="b">
        <f t="shared" si="536"/>
        <v>0</v>
      </c>
      <c r="I2130" s="22" t="b">
        <f t="shared" si="543"/>
        <v>0</v>
      </c>
      <c r="J2130" s="22" t="b">
        <f t="shared" si="537"/>
        <v>0</v>
      </c>
      <c r="K2130" s="3" t="str">
        <f>IF(AND(J2130,RIGHT(Y2130)="통"),Y2130,"")</f>
        <v/>
      </c>
      <c r="L2130" s="3" t="str">
        <f t="shared" si="538"/>
        <v/>
      </c>
      <c r="M2130" s="3" t="str">
        <f t="shared" si="539"/>
        <v/>
      </c>
      <c r="N2130" s="64" t="str">
        <f t="shared" si="544"/>
        <v/>
      </c>
      <c r="O2130" s="3" t="str">
        <f>IF(I2130,IF(I2131,CONCATENATE(Y2130,O2131),Y2130),"")</f>
        <v/>
      </c>
      <c r="P2130" s="19" t="str">
        <f>IF(G2130,O2130,IF(D2130,Y2130,""))</f>
        <v>(죽전동)</v>
      </c>
      <c r="Q2130" s="23">
        <f>_xlfn.XLOOKUP(R2130,summary!C1:C36,summary!B1:B36)</f>
        <v>43448</v>
      </c>
      <c r="R2130" s="24" t="str">
        <f t="shared" si="540"/>
        <v>죽전1동</v>
      </c>
      <c r="S2130" s="24" t="str">
        <f>IF(J2130,Y2130,S2129)</f>
        <v>죽전48통</v>
      </c>
      <c r="T2130" s="24" t="str">
        <f>IF(J2130,P2131,T2129)</f>
        <v>(죽전동)</v>
      </c>
      <c r="U2130" s="24" t="str">
        <f t="shared" si="541"/>
        <v>죽전</v>
      </c>
      <c r="V2130" s="25">
        <f>IF(J2130,M2130,V2129)</f>
        <v>48</v>
      </c>
      <c r="W2130" s="25">
        <f t="shared" si="542"/>
        <v>2</v>
      </c>
      <c r="X2130" s="26"/>
      <c r="Y2130" s="2" t="s">
        <v>1992</v>
      </c>
      <c r="Z2130" s="2" t="s">
        <v>81</v>
      </c>
      <c r="AA2130" s="2" t="s">
        <v>2410</v>
      </c>
      <c r="AB2130" s="5"/>
      <c r="AC2130" s="5"/>
      <c r="AD2130" s="5"/>
      <c r="AE2130" s="5"/>
      <c r="AF2130" s="5"/>
      <c r="AG2130" s="5"/>
    </row>
    <row r="2131" spans="1:33" ht="15.95" customHeight="1" x14ac:dyDescent="0.3">
      <c r="A2131" s="22" t="b">
        <f t="shared" si="531"/>
        <v>0</v>
      </c>
      <c r="B2131" s="22" t="b">
        <f t="shared" si="532"/>
        <v>0</v>
      </c>
      <c r="C2131" s="22" t="b">
        <f t="shared" si="533"/>
        <v>0</v>
      </c>
      <c r="D2131" s="22" t="b">
        <f t="shared" si="534"/>
        <v>0</v>
      </c>
      <c r="E2131" s="22" t="b">
        <f t="shared" si="535"/>
        <v>0</v>
      </c>
      <c r="F2131" s="22" t="b">
        <f t="shared" si="530"/>
        <v>0</v>
      </c>
      <c r="G2131" s="22" t="b">
        <f t="shared" si="529"/>
        <v>0</v>
      </c>
      <c r="H2131" s="22" t="b">
        <f t="shared" si="536"/>
        <v>0</v>
      </c>
      <c r="I2131" s="22" t="b">
        <f t="shared" si="543"/>
        <v>0</v>
      </c>
      <c r="J2131" s="22" t="b">
        <f t="shared" si="537"/>
        <v>0</v>
      </c>
      <c r="K2131" s="3" t="str">
        <f>IF(AND(J2131,RIGHT(Y2131)="통"),Y2131,"")</f>
        <v/>
      </c>
      <c r="L2131" s="3" t="str">
        <f t="shared" si="538"/>
        <v/>
      </c>
      <c r="M2131" s="3" t="str">
        <f t="shared" si="539"/>
        <v/>
      </c>
      <c r="N2131" s="64" t="str">
        <f t="shared" si="544"/>
        <v/>
      </c>
      <c r="O2131" s="3" t="str">
        <f>IF(I2131,IF(I2132,CONCATENATE(Y2131,O2132),Y2131),"")</f>
        <v/>
      </c>
      <c r="P2131" s="19" t="str">
        <f>IF(G2131,O2131,IF(D2131,Y2131,""))</f>
        <v/>
      </c>
      <c r="Q2131" s="23">
        <f>_xlfn.XLOOKUP(R2131,summary!C1:C36,summary!B1:B36)</f>
        <v>43448</v>
      </c>
      <c r="R2131" s="24" t="str">
        <f t="shared" si="540"/>
        <v>죽전1동</v>
      </c>
      <c r="S2131" s="24" t="str">
        <f>IF(J2131,Y2131,S2130)</f>
        <v>죽전48통</v>
      </c>
      <c r="T2131" s="24" t="str">
        <f>IF(J2131,P2132,T2130)</f>
        <v>(죽전동)</v>
      </c>
      <c r="U2131" s="24" t="str">
        <f t="shared" si="541"/>
        <v>죽전</v>
      </c>
      <c r="V2131" s="25">
        <f>IF(J2131,M2131,V2130)</f>
        <v>48</v>
      </c>
      <c r="W2131" s="25">
        <f t="shared" si="542"/>
        <v>3</v>
      </c>
      <c r="X2131" s="26"/>
      <c r="Y2131" s="7"/>
      <c r="Z2131" s="2" t="s">
        <v>83</v>
      </c>
      <c r="AA2131" s="2" t="s">
        <v>2411</v>
      </c>
      <c r="AB2131" s="5"/>
      <c r="AC2131" s="5"/>
      <c r="AD2131" s="5"/>
      <c r="AE2131" s="5"/>
      <c r="AF2131" s="5"/>
      <c r="AG2131" s="5"/>
    </row>
    <row r="2132" spans="1:33" ht="15.95" customHeight="1" x14ac:dyDescent="0.3">
      <c r="A2132" s="22" t="b">
        <f t="shared" si="531"/>
        <v>0</v>
      </c>
      <c r="B2132" s="22" t="b">
        <f t="shared" si="532"/>
        <v>0</v>
      </c>
      <c r="C2132" s="22" t="b">
        <f t="shared" si="533"/>
        <v>0</v>
      </c>
      <c r="D2132" s="22" t="b">
        <f t="shared" si="534"/>
        <v>0</v>
      </c>
      <c r="E2132" s="22" t="b">
        <f t="shared" si="535"/>
        <v>0</v>
      </c>
      <c r="F2132" s="22" t="b">
        <f t="shared" si="530"/>
        <v>0</v>
      </c>
      <c r="G2132" s="22" t="b">
        <f t="shared" si="529"/>
        <v>0</v>
      </c>
      <c r="H2132" s="22" t="b">
        <f t="shared" si="536"/>
        <v>0</v>
      </c>
      <c r="I2132" s="22" t="b">
        <f t="shared" si="543"/>
        <v>0</v>
      </c>
      <c r="J2132" s="22" t="b">
        <f t="shared" si="537"/>
        <v>0</v>
      </c>
      <c r="K2132" s="3" t="str">
        <f>IF(AND(J2132,RIGHT(Y2132)="통"),Y2132,"")</f>
        <v/>
      </c>
      <c r="L2132" s="3" t="str">
        <f t="shared" si="538"/>
        <v/>
      </c>
      <c r="M2132" s="3" t="str">
        <f t="shared" si="539"/>
        <v/>
      </c>
      <c r="N2132" s="64" t="str">
        <f t="shared" si="544"/>
        <v/>
      </c>
      <c r="O2132" s="3" t="str">
        <f>IF(I2132,IF(I2133,CONCATENATE(Y2132,O2133),Y2132),"")</f>
        <v/>
      </c>
      <c r="P2132" s="19" t="str">
        <f>IF(G2132,O2132,IF(D2132,Y2132,""))</f>
        <v/>
      </c>
      <c r="Q2132" s="23">
        <f>_xlfn.XLOOKUP(R2132,summary!C1:C36,summary!B1:B36)</f>
        <v>43448</v>
      </c>
      <c r="R2132" s="24" t="str">
        <f t="shared" si="540"/>
        <v>죽전1동</v>
      </c>
      <c r="S2132" s="24" t="str">
        <f>IF(J2132,Y2132,S2131)</f>
        <v>죽전48통</v>
      </c>
      <c r="T2132" s="24" t="str">
        <f>IF(J2132,P2133,T2131)</f>
        <v>(죽전동)</v>
      </c>
      <c r="U2132" s="24" t="str">
        <f t="shared" si="541"/>
        <v>죽전</v>
      </c>
      <c r="V2132" s="25">
        <f>IF(J2132,M2132,V2131)</f>
        <v>48</v>
      </c>
      <c r="W2132" s="25">
        <f t="shared" si="542"/>
        <v>4</v>
      </c>
      <c r="X2132" s="26"/>
      <c r="Y2132" s="7"/>
      <c r="Z2132" s="2" t="s">
        <v>90</v>
      </c>
      <c r="AA2132" s="2" t="s">
        <v>2412</v>
      </c>
      <c r="AB2132" s="5"/>
      <c r="AC2132" s="5"/>
      <c r="AD2132" s="5"/>
      <c r="AE2132" s="5"/>
      <c r="AF2132" s="5"/>
      <c r="AG2132" s="5"/>
    </row>
    <row r="2133" spans="1:33" ht="15.95" customHeight="1" x14ac:dyDescent="0.3">
      <c r="A2133" s="22" t="b">
        <f t="shared" si="531"/>
        <v>0</v>
      </c>
      <c r="B2133" s="22" t="b">
        <f t="shared" si="532"/>
        <v>0</v>
      </c>
      <c r="C2133" s="22" t="b">
        <f t="shared" si="533"/>
        <v>0</v>
      </c>
      <c r="D2133" s="22" t="b">
        <f t="shared" si="534"/>
        <v>0</v>
      </c>
      <c r="E2133" s="22" t="b">
        <f t="shared" si="535"/>
        <v>0</v>
      </c>
      <c r="F2133" s="22" t="b">
        <f t="shared" si="530"/>
        <v>0</v>
      </c>
      <c r="G2133" s="22" t="b">
        <f t="shared" si="529"/>
        <v>0</v>
      </c>
      <c r="H2133" s="22" t="b">
        <f t="shared" si="536"/>
        <v>0</v>
      </c>
      <c r="I2133" s="22" t="b">
        <f t="shared" si="543"/>
        <v>0</v>
      </c>
      <c r="J2133" s="22" t="b">
        <f t="shared" si="537"/>
        <v>0</v>
      </c>
      <c r="K2133" s="3" t="str">
        <f>IF(AND(J2133,RIGHT(Y2133)="통"),Y2133,"")</f>
        <v/>
      </c>
      <c r="L2133" s="3" t="str">
        <f t="shared" si="538"/>
        <v/>
      </c>
      <c r="M2133" s="3" t="str">
        <f t="shared" si="539"/>
        <v/>
      </c>
      <c r="N2133" s="64" t="str">
        <f t="shared" si="544"/>
        <v/>
      </c>
      <c r="O2133" s="3" t="str">
        <f>IF(I2133,IF(I2134,CONCATENATE(Y2133,O2134),Y2133),"")</f>
        <v/>
      </c>
      <c r="P2133" s="19" t="str">
        <f>IF(G2133,O2133,IF(D2133,Y2133,""))</f>
        <v/>
      </c>
      <c r="Q2133" s="23">
        <f>_xlfn.XLOOKUP(R2133,summary!C1:C36,summary!B1:B36)</f>
        <v>43448</v>
      </c>
      <c r="R2133" s="24" t="str">
        <f t="shared" si="540"/>
        <v>죽전1동</v>
      </c>
      <c r="S2133" s="24" t="str">
        <f>IF(J2133,Y2133,S2132)</f>
        <v>죽전48통</v>
      </c>
      <c r="T2133" s="24" t="str">
        <f>IF(J2133,P2134,T2132)</f>
        <v>(죽전동)</v>
      </c>
      <c r="U2133" s="24" t="str">
        <f t="shared" si="541"/>
        <v>죽전</v>
      </c>
      <c r="V2133" s="25">
        <f>IF(J2133,M2133,V2132)</f>
        <v>48</v>
      </c>
      <c r="W2133" s="25">
        <f t="shared" si="542"/>
        <v>5</v>
      </c>
      <c r="X2133" s="26"/>
      <c r="Y2133" s="7"/>
      <c r="Z2133" s="2" t="s">
        <v>106</v>
      </c>
      <c r="AA2133" s="2" t="s">
        <v>2413</v>
      </c>
      <c r="AB2133" s="5"/>
      <c r="AC2133" s="5"/>
      <c r="AD2133" s="5"/>
      <c r="AE2133" s="5"/>
      <c r="AF2133" s="5"/>
      <c r="AG2133" s="5"/>
    </row>
    <row r="2134" spans="1:33" ht="15.95" customHeight="1" x14ac:dyDescent="0.3">
      <c r="A2134" s="22" t="b">
        <f t="shared" si="531"/>
        <v>0</v>
      </c>
      <c r="B2134" s="22" t="b">
        <f t="shared" si="532"/>
        <v>0</v>
      </c>
      <c r="C2134" s="22" t="b">
        <f t="shared" si="533"/>
        <v>0</v>
      </c>
      <c r="D2134" s="22" t="b">
        <f t="shared" si="534"/>
        <v>0</v>
      </c>
      <c r="E2134" s="22" t="b">
        <f t="shared" si="535"/>
        <v>0</v>
      </c>
      <c r="F2134" s="22" t="b">
        <f t="shared" si="530"/>
        <v>0</v>
      </c>
      <c r="G2134" s="22" t="b">
        <f t="shared" si="529"/>
        <v>0</v>
      </c>
      <c r="H2134" s="22" t="b">
        <f t="shared" si="536"/>
        <v>0</v>
      </c>
      <c r="I2134" s="22" t="b">
        <f t="shared" si="543"/>
        <v>0</v>
      </c>
      <c r="J2134" s="22" t="b">
        <f t="shared" si="537"/>
        <v>0</v>
      </c>
      <c r="K2134" s="3" t="str">
        <f>IF(AND(J2134,RIGHT(Y2134)="통"),Y2134,"")</f>
        <v/>
      </c>
      <c r="L2134" s="3" t="str">
        <f t="shared" si="538"/>
        <v/>
      </c>
      <c r="M2134" s="3" t="str">
        <f t="shared" si="539"/>
        <v/>
      </c>
      <c r="N2134" s="64" t="str">
        <f t="shared" si="544"/>
        <v/>
      </c>
      <c r="O2134" s="3" t="str">
        <f>IF(I2134,IF(I2135,CONCATENATE(Y2134,O2135),Y2134),"")</f>
        <v/>
      </c>
      <c r="P2134" s="19" t="str">
        <f>IF(G2134,O2134,IF(D2134,Y2134,""))</f>
        <v/>
      </c>
      <c r="Q2134" s="23">
        <f>_xlfn.XLOOKUP(R2134,summary!C1:C36,summary!B1:B36)</f>
        <v>43448</v>
      </c>
      <c r="R2134" s="24" t="str">
        <f t="shared" si="540"/>
        <v>죽전1동</v>
      </c>
      <c r="S2134" s="24" t="str">
        <f>IF(J2134,Y2134,S2133)</f>
        <v>죽전48통</v>
      </c>
      <c r="T2134" s="24" t="str">
        <f>IF(J2134,P2135,T2133)</f>
        <v>(죽전동)</v>
      </c>
      <c r="U2134" s="24" t="str">
        <f t="shared" si="541"/>
        <v>죽전</v>
      </c>
      <c r="V2134" s="25">
        <f>IF(J2134,M2134,V2133)</f>
        <v>48</v>
      </c>
      <c r="W2134" s="25">
        <f t="shared" si="542"/>
        <v>6</v>
      </c>
      <c r="X2134" s="26"/>
      <c r="Y2134" s="7"/>
      <c r="Z2134" s="2" t="s">
        <v>108</v>
      </c>
      <c r="AA2134" s="2" t="s">
        <v>2414</v>
      </c>
      <c r="AB2134" s="5"/>
      <c r="AC2134" s="5"/>
      <c r="AD2134" s="5"/>
      <c r="AE2134" s="5"/>
      <c r="AF2134" s="5"/>
      <c r="AG2134" s="5"/>
    </row>
    <row r="2135" spans="1:33" ht="15.95" customHeight="1" x14ac:dyDescent="0.3">
      <c r="A2135" s="22" t="b">
        <f t="shared" si="531"/>
        <v>0</v>
      </c>
      <c r="B2135" s="22" t="b">
        <f t="shared" si="532"/>
        <v>0</v>
      </c>
      <c r="C2135" s="22" t="b">
        <f t="shared" si="533"/>
        <v>0</v>
      </c>
      <c r="D2135" s="22" t="b">
        <f t="shared" si="534"/>
        <v>0</v>
      </c>
      <c r="E2135" s="22" t="b">
        <f t="shared" si="535"/>
        <v>0</v>
      </c>
      <c r="F2135" s="22" t="b">
        <f t="shared" si="530"/>
        <v>0</v>
      </c>
      <c r="G2135" s="22" t="b">
        <f t="shared" si="529"/>
        <v>0</v>
      </c>
      <c r="H2135" s="22" t="b">
        <f t="shared" si="536"/>
        <v>0</v>
      </c>
      <c r="I2135" s="22" t="b">
        <f t="shared" si="543"/>
        <v>0</v>
      </c>
      <c r="J2135" s="22" t="b">
        <f t="shared" si="537"/>
        <v>0</v>
      </c>
      <c r="K2135" s="3" t="str">
        <f>IF(AND(J2135,RIGHT(Y2135)="통"),Y2135,"")</f>
        <v/>
      </c>
      <c r="L2135" s="3" t="str">
        <f t="shared" si="538"/>
        <v/>
      </c>
      <c r="M2135" s="3" t="str">
        <f t="shared" si="539"/>
        <v/>
      </c>
      <c r="N2135" s="64" t="str">
        <f t="shared" si="544"/>
        <v/>
      </c>
      <c r="O2135" s="3" t="str">
        <f>IF(I2135,IF(I2136,CONCATENATE(Y2135,O2136),Y2135),"")</f>
        <v/>
      </c>
      <c r="P2135" s="19" t="str">
        <f>IF(G2135,O2135,IF(D2135,Y2135,""))</f>
        <v/>
      </c>
      <c r="Q2135" s="23">
        <f>_xlfn.XLOOKUP(R2135,summary!C1:C36,summary!B1:B36)</f>
        <v>43448</v>
      </c>
      <c r="R2135" s="24" t="str">
        <f t="shared" si="540"/>
        <v>죽전1동</v>
      </c>
      <c r="S2135" s="24" t="str">
        <f>IF(J2135,Y2135,S2134)</f>
        <v>죽전48통</v>
      </c>
      <c r="T2135" s="24" t="str">
        <f>IF(J2135,P2136,T2134)</f>
        <v>(죽전동)</v>
      </c>
      <c r="U2135" s="24" t="str">
        <f t="shared" si="541"/>
        <v>죽전</v>
      </c>
      <c r="V2135" s="25">
        <f>IF(J2135,M2135,V2134)</f>
        <v>48</v>
      </c>
      <c r="W2135" s="25">
        <f t="shared" si="542"/>
        <v>7</v>
      </c>
      <c r="X2135" s="26"/>
      <c r="Y2135" s="7"/>
      <c r="Z2135" s="2" t="s">
        <v>110</v>
      </c>
      <c r="AA2135" s="2" t="s">
        <v>2415</v>
      </c>
      <c r="AB2135" s="5"/>
      <c r="AC2135" s="5"/>
      <c r="AD2135" s="5"/>
      <c r="AE2135" s="5"/>
      <c r="AF2135" s="5"/>
      <c r="AG2135" s="5"/>
    </row>
    <row r="2136" spans="1:33" ht="15.95" customHeight="1" x14ac:dyDescent="0.3">
      <c r="A2136" s="22" t="b">
        <f t="shared" si="531"/>
        <v>0</v>
      </c>
      <c r="B2136" s="22" t="b">
        <f t="shared" si="532"/>
        <v>0</v>
      </c>
      <c r="C2136" s="22" t="b">
        <f t="shared" si="533"/>
        <v>0</v>
      </c>
      <c r="D2136" s="22" t="b">
        <f t="shared" si="534"/>
        <v>0</v>
      </c>
      <c r="E2136" s="22" t="b">
        <f t="shared" si="535"/>
        <v>0</v>
      </c>
      <c r="F2136" s="22" t="b">
        <f t="shared" si="530"/>
        <v>0</v>
      </c>
      <c r="G2136" s="22" t="b">
        <f t="shared" si="529"/>
        <v>0</v>
      </c>
      <c r="H2136" s="22" t="b">
        <f t="shared" si="536"/>
        <v>0</v>
      </c>
      <c r="I2136" s="22" t="b">
        <f t="shared" si="543"/>
        <v>0</v>
      </c>
      <c r="J2136" s="22" t="b">
        <f t="shared" si="537"/>
        <v>0</v>
      </c>
      <c r="K2136" s="3" t="str">
        <f>IF(AND(J2136,RIGHT(Y2136)="통"),Y2136,"")</f>
        <v/>
      </c>
      <c r="L2136" s="3" t="str">
        <f t="shared" si="538"/>
        <v/>
      </c>
      <c r="M2136" s="3" t="str">
        <f t="shared" si="539"/>
        <v/>
      </c>
      <c r="N2136" s="64" t="str">
        <f t="shared" si="544"/>
        <v/>
      </c>
      <c r="O2136" s="3" t="str">
        <f>IF(I2136,IF(I2137,CONCATENATE(Y2136,O2137),Y2136),"")</f>
        <v/>
      </c>
      <c r="P2136" s="19" t="str">
        <f>IF(G2136,O2136,IF(D2136,Y2136,""))</f>
        <v/>
      </c>
      <c r="Q2136" s="23">
        <f>_xlfn.XLOOKUP(R2136,summary!C1:C36,summary!B1:B36)</f>
        <v>43448</v>
      </c>
      <c r="R2136" s="24" t="str">
        <f t="shared" si="540"/>
        <v>죽전1동</v>
      </c>
      <c r="S2136" s="24" t="str">
        <f>IF(J2136,Y2136,S2135)</f>
        <v>죽전48통</v>
      </c>
      <c r="T2136" s="24" t="str">
        <f>IF(J2136,P2137,T2135)</f>
        <v>(죽전동)</v>
      </c>
      <c r="U2136" s="24" t="str">
        <f t="shared" si="541"/>
        <v>죽전</v>
      </c>
      <c r="V2136" s="25">
        <f>IF(J2136,M2136,V2135)</f>
        <v>48</v>
      </c>
      <c r="W2136" s="25">
        <f t="shared" si="542"/>
        <v>8</v>
      </c>
      <c r="X2136" s="26"/>
      <c r="Y2136" s="7"/>
      <c r="Z2136" s="2" t="s">
        <v>112</v>
      </c>
      <c r="AA2136" s="2" t="s">
        <v>2416</v>
      </c>
      <c r="AB2136" s="5"/>
      <c r="AC2136" s="5"/>
      <c r="AD2136" s="5"/>
      <c r="AE2136" s="5"/>
      <c r="AF2136" s="5"/>
      <c r="AG2136" s="5"/>
    </row>
    <row r="2137" spans="1:33" ht="15.95" customHeight="1" x14ac:dyDescent="0.3">
      <c r="A2137" s="22" t="b">
        <f t="shared" si="531"/>
        <v>0</v>
      </c>
      <c r="B2137" s="22" t="b">
        <f t="shared" si="532"/>
        <v>0</v>
      </c>
      <c r="C2137" s="22" t="b">
        <f t="shared" si="533"/>
        <v>0</v>
      </c>
      <c r="D2137" s="22" t="b">
        <f t="shared" si="534"/>
        <v>0</v>
      </c>
      <c r="E2137" s="22" t="b">
        <f t="shared" si="535"/>
        <v>0</v>
      </c>
      <c r="F2137" s="22" t="b">
        <f t="shared" si="530"/>
        <v>0</v>
      </c>
      <c r="G2137" s="22" t="b">
        <f t="shared" si="529"/>
        <v>0</v>
      </c>
      <c r="H2137" s="22" t="b">
        <f t="shared" si="536"/>
        <v>0</v>
      </c>
      <c r="I2137" s="22" t="b">
        <f t="shared" si="543"/>
        <v>0</v>
      </c>
      <c r="J2137" s="22" t="b">
        <f t="shared" si="537"/>
        <v>0</v>
      </c>
      <c r="K2137" s="3" t="str">
        <f>IF(AND(J2137,RIGHT(Y2137)="통"),Y2137,"")</f>
        <v/>
      </c>
      <c r="L2137" s="3" t="str">
        <f t="shared" si="538"/>
        <v/>
      </c>
      <c r="M2137" s="3" t="str">
        <f t="shared" si="539"/>
        <v/>
      </c>
      <c r="N2137" s="64" t="str">
        <f t="shared" si="544"/>
        <v/>
      </c>
      <c r="O2137" s="3" t="str">
        <f>IF(I2137,IF(I2138,CONCATENATE(Y2137,O2138),Y2137),"")</f>
        <v/>
      </c>
      <c r="P2137" s="19" t="str">
        <f>IF(G2137,O2137,IF(D2137,Y2137,""))</f>
        <v/>
      </c>
      <c r="Q2137" s="23">
        <f>_xlfn.XLOOKUP(R2137,summary!C1:C36,summary!B1:B36)</f>
        <v>43448</v>
      </c>
      <c r="R2137" s="24" t="str">
        <f t="shared" si="540"/>
        <v>죽전1동</v>
      </c>
      <c r="S2137" s="24" t="str">
        <f>IF(J2137,Y2137,S2136)</f>
        <v>죽전48통</v>
      </c>
      <c r="T2137" s="24" t="str">
        <f>IF(J2137,P2138,T2136)</f>
        <v>(죽전동)</v>
      </c>
      <c r="U2137" s="24" t="str">
        <f t="shared" si="541"/>
        <v>죽전</v>
      </c>
      <c r="V2137" s="25">
        <f>IF(J2137,M2137,V2136)</f>
        <v>48</v>
      </c>
      <c r="W2137" s="25">
        <f t="shared" si="542"/>
        <v>9</v>
      </c>
      <c r="X2137" s="26"/>
      <c r="Y2137" s="7"/>
      <c r="Z2137" s="2" t="s">
        <v>114</v>
      </c>
      <c r="AA2137" s="2" t="s">
        <v>2417</v>
      </c>
      <c r="AB2137" s="5"/>
      <c r="AC2137" s="5"/>
      <c r="AD2137" s="5"/>
      <c r="AE2137" s="5"/>
      <c r="AF2137" s="5"/>
      <c r="AG2137" s="5"/>
    </row>
    <row r="2138" spans="1:33" ht="15.95" customHeight="1" x14ac:dyDescent="0.3">
      <c r="A2138" s="22" t="b">
        <f t="shared" si="531"/>
        <v>0</v>
      </c>
      <c r="B2138" s="22" t="b">
        <f t="shared" si="532"/>
        <v>0</v>
      </c>
      <c r="C2138" s="22" t="b">
        <f t="shared" si="533"/>
        <v>0</v>
      </c>
      <c r="D2138" s="22" t="b">
        <f t="shared" si="534"/>
        <v>0</v>
      </c>
      <c r="E2138" s="22" t="b">
        <f t="shared" si="535"/>
        <v>0</v>
      </c>
      <c r="F2138" s="22" t="b">
        <f t="shared" si="530"/>
        <v>0</v>
      </c>
      <c r="G2138" s="22" t="b">
        <f t="shared" si="529"/>
        <v>0</v>
      </c>
      <c r="H2138" s="22" t="b">
        <f t="shared" si="536"/>
        <v>0</v>
      </c>
      <c r="I2138" s="22" t="b">
        <f t="shared" si="543"/>
        <v>0</v>
      </c>
      <c r="J2138" s="22" t="b">
        <f t="shared" si="537"/>
        <v>0</v>
      </c>
      <c r="K2138" s="3" t="str">
        <f>IF(AND(J2138,RIGHT(Y2138)="통"),Y2138,"")</f>
        <v/>
      </c>
      <c r="L2138" s="3" t="str">
        <f t="shared" si="538"/>
        <v/>
      </c>
      <c r="M2138" s="3" t="str">
        <f t="shared" si="539"/>
        <v/>
      </c>
      <c r="N2138" s="64" t="str">
        <f t="shared" si="544"/>
        <v/>
      </c>
      <c r="O2138" s="3" t="str">
        <f>IF(I2138,IF(I2139,CONCATENATE(Y2138,O2139),Y2138),"")</f>
        <v/>
      </c>
      <c r="P2138" s="19" t="str">
        <f>IF(G2138,O2138,IF(D2138,Y2138,""))</f>
        <v/>
      </c>
      <c r="Q2138" s="23">
        <f>_xlfn.XLOOKUP(R2138,summary!C1:C36,summary!B1:B36)</f>
        <v>43448</v>
      </c>
      <c r="R2138" s="24" t="str">
        <f t="shared" si="540"/>
        <v>죽전1동</v>
      </c>
      <c r="S2138" s="24" t="str">
        <f>IF(J2138,Y2138,S2137)</f>
        <v>죽전48통</v>
      </c>
      <c r="T2138" s="24" t="str">
        <f>IF(J2138,P2139,T2137)</f>
        <v>(죽전동)</v>
      </c>
      <c r="U2138" s="24" t="str">
        <f t="shared" si="541"/>
        <v>죽전</v>
      </c>
      <c r="V2138" s="25">
        <f>IF(J2138,M2138,V2137)</f>
        <v>48</v>
      </c>
      <c r="W2138" s="25">
        <f t="shared" si="542"/>
        <v>10</v>
      </c>
      <c r="X2138" s="26"/>
      <c r="Y2138" s="7"/>
      <c r="Z2138" s="2" t="s">
        <v>116</v>
      </c>
      <c r="AA2138" s="2" t="s">
        <v>2418</v>
      </c>
      <c r="AB2138" s="5"/>
      <c r="AC2138" s="5"/>
      <c r="AD2138" s="5"/>
      <c r="AE2138" s="5"/>
      <c r="AF2138" s="5"/>
      <c r="AG2138" s="5"/>
    </row>
    <row r="2139" spans="1:33" ht="15.95" customHeight="1" x14ac:dyDescent="0.3">
      <c r="A2139" s="22" t="b">
        <f t="shared" si="531"/>
        <v>1</v>
      </c>
      <c r="B2139" s="22" t="b">
        <f t="shared" si="532"/>
        <v>0</v>
      </c>
      <c r="C2139" s="22" t="b">
        <f t="shared" si="533"/>
        <v>0</v>
      </c>
      <c r="D2139" s="22" t="b">
        <f t="shared" si="534"/>
        <v>0</v>
      </c>
      <c r="E2139" s="22" t="b">
        <f t="shared" si="535"/>
        <v>0</v>
      </c>
      <c r="F2139" s="22" t="b">
        <f t="shared" si="530"/>
        <v>0</v>
      </c>
      <c r="G2139" s="22" t="b">
        <f t="shared" si="529"/>
        <v>0</v>
      </c>
      <c r="H2139" s="22" t="b">
        <f t="shared" si="536"/>
        <v>0</v>
      </c>
      <c r="I2139" s="22" t="b">
        <f t="shared" si="543"/>
        <v>0</v>
      </c>
      <c r="J2139" s="22" t="b">
        <f t="shared" si="537"/>
        <v>1</v>
      </c>
      <c r="K2139" s="3" t="str">
        <f>IF(AND(J2139,RIGHT(Y2139)="통"),Y2139,"")</f>
        <v>죽전49통</v>
      </c>
      <c r="L2139" s="3" t="str">
        <f t="shared" si="538"/>
        <v>49</v>
      </c>
      <c r="M2139" s="22">
        <f t="shared" si="539"/>
        <v>49</v>
      </c>
      <c r="N2139" s="64" t="str">
        <f t="shared" si="544"/>
        <v>죽전</v>
      </c>
      <c r="O2139" s="3" t="str">
        <f>IF(I2139,IF(I2140,CONCATENATE(Y2139,O2140),Y2139),"")</f>
        <v/>
      </c>
      <c r="P2139" s="19" t="str">
        <f>IF(G2139,O2139,IF(D2139,Y2139,""))</f>
        <v/>
      </c>
      <c r="Q2139" s="23">
        <f>_xlfn.XLOOKUP(R2139,summary!C1:C36,summary!B1:B36)</f>
        <v>43448</v>
      </c>
      <c r="R2139" s="24" t="str">
        <f t="shared" si="540"/>
        <v>죽전1동</v>
      </c>
      <c r="S2139" s="24" t="str">
        <f>IF(J2139,Y2139,S2138)</f>
        <v>죽전49통</v>
      </c>
      <c r="T2139" s="24" t="str">
        <f>IF(J2139,P2140,T2138)</f>
        <v>(죽전동)</v>
      </c>
      <c r="U2139" s="24" t="str">
        <f t="shared" si="541"/>
        <v>죽전</v>
      </c>
      <c r="V2139" s="25">
        <f>IF(J2139,M2139,V2138)</f>
        <v>49</v>
      </c>
      <c r="W2139" s="25">
        <f t="shared" si="542"/>
        <v>1</v>
      </c>
      <c r="X2139" s="26"/>
      <c r="Y2139" s="2" t="s">
        <v>2419</v>
      </c>
      <c r="Z2139" s="2" t="s">
        <v>79</v>
      </c>
      <c r="AA2139" s="2" t="s">
        <v>2420</v>
      </c>
      <c r="AB2139" s="5"/>
      <c r="AC2139" s="5"/>
      <c r="AD2139" s="5"/>
      <c r="AE2139" s="5"/>
      <c r="AF2139" s="5"/>
      <c r="AG2139" s="5"/>
    </row>
    <row r="2140" spans="1:33" ht="15.95" customHeight="1" x14ac:dyDescent="0.3">
      <c r="A2140" s="22" t="b">
        <f t="shared" si="531"/>
        <v>1</v>
      </c>
      <c r="B2140" s="22" t="b">
        <f t="shared" si="532"/>
        <v>1</v>
      </c>
      <c r="C2140" s="22" t="b">
        <f t="shared" si="533"/>
        <v>1</v>
      </c>
      <c r="D2140" s="22" t="b">
        <f t="shared" si="534"/>
        <v>1</v>
      </c>
      <c r="E2140" s="22" t="b">
        <f t="shared" si="535"/>
        <v>1</v>
      </c>
      <c r="F2140" s="22" t="b">
        <f t="shared" si="530"/>
        <v>0</v>
      </c>
      <c r="G2140" s="22" t="b">
        <f t="shared" si="529"/>
        <v>0</v>
      </c>
      <c r="H2140" s="22" t="b">
        <f t="shared" si="536"/>
        <v>0</v>
      </c>
      <c r="I2140" s="22" t="b">
        <f t="shared" si="543"/>
        <v>0</v>
      </c>
      <c r="J2140" s="22" t="b">
        <f t="shared" si="537"/>
        <v>0</v>
      </c>
      <c r="K2140" s="3" t="str">
        <f>IF(AND(J2140,RIGHT(Y2140)="통"),Y2140,"")</f>
        <v/>
      </c>
      <c r="L2140" s="3" t="str">
        <f t="shared" si="538"/>
        <v/>
      </c>
      <c r="M2140" s="3" t="str">
        <f t="shared" si="539"/>
        <v/>
      </c>
      <c r="N2140" s="64" t="str">
        <f t="shared" si="544"/>
        <v/>
      </c>
      <c r="O2140" s="3" t="str">
        <f>IF(I2140,IF(I2141,CONCATENATE(Y2140,O2141),Y2140),"")</f>
        <v/>
      </c>
      <c r="P2140" s="19" t="str">
        <f>IF(G2140,O2140,IF(D2140,Y2140,""))</f>
        <v>(죽전동)</v>
      </c>
      <c r="Q2140" s="23">
        <f>_xlfn.XLOOKUP(R2140,summary!C1:C36,summary!B1:B36)</f>
        <v>43448</v>
      </c>
      <c r="R2140" s="24" t="str">
        <f t="shared" si="540"/>
        <v>죽전1동</v>
      </c>
      <c r="S2140" s="24" t="str">
        <f>IF(J2140,Y2140,S2139)</f>
        <v>죽전49통</v>
      </c>
      <c r="T2140" s="24" t="str">
        <f>IF(J2140,P2141,T2139)</f>
        <v>(죽전동)</v>
      </c>
      <c r="U2140" s="24" t="str">
        <f t="shared" si="541"/>
        <v>죽전</v>
      </c>
      <c r="V2140" s="25">
        <f>IF(J2140,M2140,V2139)</f>
        <v>49</v>
      </c>
      <c r="W2140" s="25">
        <f t="shared" si="542"/>
        <v>2</v>
      </c>
      <c r="X2140" s="26"/>
      <c r="Y2140" s="2" t="s">
        <v>1992</v>
      </c>
      <c r="Z2140" s="2" t="s">
        <v>81</v>
      </c>
      <c r="AA2140" s="2" t="s">
        <v>2421</v>
      </c>
      <c r="AB2140" s="5"/>
      <c r="AC2140" s="5"/>
      <c r="AD2140" s="5"/>
      <c r="AE2140" s="5"/>
      <c r="AF2140" s="5"/>
      <c r="AG2140" s="5"/>
    </row>
    <row r="2141" spans="1:33" ht="15.95" customHeight="1" x14ac:dyDescent="0.3">
      <c r="A2141" s="22" t="b">
        <f t="shared" si="531"/>
        <v>0</v>
      </c>
      <c r="B2141" s="22" t="b">
        <f t="shared" si="532"/>
        <v>0</v>
      </c>
      <c r="C2141" s="22" t="b">
        <f t="shared" si="533"/>
        <v>0</v>
      </c>
      <c r="D2141" s="22" t="b">
        <f t="shared" si="534"/>
        <v>0</v>
      </c>
      <c r="E2141" s="22" t="b">
        <f t="shared" si="535"/>
        <v>0</v>
      </c>
      <c r="F2141" s="22" t="b">
        <f t="shared" si="530"/>
        <v>0</v>
      </c>
      <c r="G2141" s="22" t="b">
        <f t="shared" si="529"/>
        <v>0</v>
      </c>
      <c r="H2141" s="22" t="b">
        <f t="shared" si="536"/>
        <v>0</v>
      </c>
      <c r="I2141" s="22" t="b">
        <f t="shared" si="543"/>
        <v>0</v>
      </c>
      <c r="J2141" s="22" t="b">
        <f t="shared" si="537"/>
        <v>0</v>
      </c>
      <c r="K2141" s="3" t="str">
        <f>IF(AND(J2141,RIGHT(Y2141)="통"),Y2141,"")</f>
        <v/>
      </c>
      <c r="L2141" s="3" t="str">
        <f t="shared" si="538"/>
        <v/>
      </c>
      <c r="M2141" s="3" t="str">
        <f t="shared" si="539"/>
        <v/>
      </c>
      <c r="N2141" s="64" t="str">
        <f t="shared" si="544"/>
        <v/>
      </c>
      <c r="O2141" s="3" t="str">
        <f>IF(I2141,IF(I2142,CONCATENATE(Y2141,O2142),Y2141),"")</f>
        <v/>
      </c>
      <c r="P2141" s="19" t="str">
        <f>IF(G2141,O2141,IF(D2141,Y2141,""))</f>
        <v/>
      </c>
      <c r="Q2141" s="23">
        <f>_xlfn.XLOOKUP(R2141,summary!C1:C36,summary!B1:B36)</f>
        <v>43448</v>
      </c>
      <c r="R2141" s="24" t="str">
        <f t="shared" si="540"/>
        <v>죽전1동</v>
      </c>
      <c r="S2141" s="24" t="str">
        <f>IF(J2141,Y2141,S2140)</f>
        <v>죽전49통</v>
      </c>
      <c r="T2141" s="24" t="str">
        <f>IF(J2141,P2142,T2140)</f>
        <v>(죽전동)</v>
      </c>
      <c r="U2141" s="24" t="str">
        <f t="shared" si="541"/>
        <v>죽전</v>
      </c>
      <c r="V2141" s="25">
        <f>IF(J2141,M2141,V2140)</f>
        <v>49</v>
      </c>
      <c r="W2141" s="25">
        <f t="shared" si="542"/>
        <v>3</v>
      </c>
      <c r="X2141" s="26"/>
      <c r="Y2141" s="7"/>
      <c r="Z2141" s="2" t="s">
        <v>83</v>
      </c>
      <c r="AA2141" s="2" t="s">
        <v>2422</v>
      </c>
      <c r="AB2141" s="5"/>
      <c r="AC2141" s="5"/>
      <c r="AD2141" s="5"/>
      <c r="AE2141" s="5"/>
      <c r="AF2141" s="5"/>
      <c r="AG2141" s="5"/>
    </row>
    <row r="2142" spans="1:33" ht="15.95" customHeight="1" x14ac:dyDescent="0.3">
      <c r="A2142" s="22" t="b">
        <f t="shared" si="531"/>
        <v>0</v>
      </c>
      <c r="B2142" s="22" t="b">
        <f t="shared" si="532"/>
        <v>0</v>
      </c>
      <c r="C2142" s="22" t="b">
        <f t="shared" si="533"/>
        <v>0</v>
      </c>
      <c r="D2142" s="22" t="b">
        <f t="shared" si="534"/>
        <v>0</v>
      </c>
      <c r="E2142" s="22" t="b">
        <f t="shared" si="535"/>
        <v>0</v>
      </c>
      <c r="F2142" s="22" t="b">
        <f t="shared" si="530"/>
        <v>0</v>
      </c>
      <c r="G2142" s="22" t="b">
        <f t="shared" ref="G2142:G2205" si="545">AND(B2142,F2142)</f>
        <v>0</v>
      </c>
      <c r="H2142" s="22" t="b">
        <f t="shared" si="536"/>
        <v>0</v>
      </c>
      <c r="I2142" s="22" t="b">
        <f t="shared" si="543"/>
        <v>0</v>
      </c>
      <c r="J2142" s="22" t="b">
        <f t="shared" si="537"/>
        <v>0</v>
      </c>
      <c r="K2142" s="3" t="str">
        <f>IF(AND(J2142,RIGHT(Y2142)="통"),Y2142,"")</f>
        <v/>
      </c>
      <c r="L2142" s="3" t="str">
        <f t="shared" si="538"/>
        <v/>
      </c>
      <c r="M2142" s="3" t="str">
        <f t="shared" si="539"/>
        <v/>
      </c>
      <c r="N2142" s="64" t="str">
        <f t="shared" si="544"/>
        <v/>
      </c>
      <c r="O2142" s="3" t="str">
        <f>IF(I2142,IF(I2143,CONCATENATE(Y2142,O2143),Y2142),"")</f>
        <v/>
      </c>
      <c r="P2142" s="19" t="str">
        <f>IF(G2142,O2142,IF(D2142,Y2142,""))</f>
        <v/>
      </c>
      <c r="Q2142" s="23">
        <f>_xlfn.XLOOKUP(R2142,summary!C1:C36,summary!B1:B36)</f>
        <v>43448</v>
      </c>
      <c r="R2142" s="24" t="str">
        <f t="shared" si="540"/>
        <v>죽전1동</v>
      </c>
      <c r="S2142" s="24" t="str">
        <f>IF(J2142,Y2142,S2141)</f>
        <v>죽전49통</v>
      </c>
      <c r="T2142" s="24" t="str">
        <f>IF(J2142,P2143,T2141)</f>
        <v>(죽전동)</v>
      </c>
      <c r="U2142" s="24" t="str">
        <f t="shared" si="541"/>
        <v>죽전</v>
      </c>
      <c r="V2142" s="25">
        <f>IF(J2142,M2142,V2141)</f>
        <v>49</v>
      </c>
      <c r="W2142" s="25">
        <f t="shared" si="542"/>
        <v>4</v>
      </c>
      <c r="X2142" s="26"/>
      <c r="Y2142" s="7"/>
      <c r="Z2142" s="2" t="s">
        <v>90</v>
      </c>
      <c r="AA2142" s="2" t="s">
        <v>2423</v>
      </c>
      <c r="AB2142" s="5"/>
      <c r="AC2142" s="5"/>
      <c r="AD2142" s="5"/>
      <c r="AE2142" s="5"/>
      <c r="AF2142" s="5"/>
      <c r="AG2142" s="5"/>
    </row>
    <row r="2143" spans="1:33" ht="15.95" customHeight="1" x14ac:dyDescent="0.3">
      <c r="A2143" s="22" t="b">
        <f t="shared" si="531"/>
        <v>0</v>
      </c>
      <c r="B2143" s="22" t="b">
        <f t="shared" si="532"/>
        <v>0</v>
      </c>
      <c r="C2143" s="22" t="b">
        <f t="shared" si="533"/>
        <v>0</v>
      </c>
      <c r="D2143" s="22" t="b">
        <f t="shared" si="534"/>
        <v>0</v>
      </c>
      <c r="E2143" s="22" t="b">
        <f t="shared" si="535"/>
        <v>0</v>
      </c>
      <c r="F2143" s="22" t="b">
        <f t="shared" si="530"/>
        <v>0</v>
      </c>
      <c r="G2143" s="22" t="b">
        <f t="shared" si="545"/>
        <v>0</v>
      </c>
      <c r="H2143" s="22" t="b">
        <f t="shared" si="536"/>
        <v>0</v>
      </c>
      <c r="I2143" s="22" t="b">
        <f t="shared" si="543"/>
        <v>0</v>
      </c>
      <c r="J2143" s="22" t="b">
        <f t="shared" si="537"/>
        <v>0</v>
      </c>
      <c r="K2143" s="3" t="str">
        <f>IF(AND(J2143,RIGHT(Y2143)="통"),Y2143,"")</f>
        <v/>
      </c>
      <c r="L2143" s="3" t="str">
        <f t="shared" si="538"/>
        <v/>
      </c>
      <c r="M2143" s="3" t="str">
        <f t="shared" si="539"/>
        <v/>
      </c>
      <c r="N2143" s="64" t="str">
        <f t="shared" si="544"/>
        <v/>
      </c>
      <c r="O2143" s="3" t="str">
        <f>IF(I2143,IF(I2144,CONCATENATE(Y2143,O2144),Y2143),"")</f>
        <v/>
      </c>
      <c r="P2143" s="19" t="str">
        <f>IF(G2143,O2143,IF(D2143,Y2143,""))</f>
        <v/>
      </c>
      <c r="Q2143" s="23">
        <f>_xlfn.XLOOKUP(R2143,summary!C1:C36,summary!B1:B36)</f>
        <v>43448</v>
      </c>
      <c r="R2143" s="24" t="str">
        <f t="shared" si="540"/>
        <v>죽전1동</v>
      </c>
      <c r="S2143" s="24" t="str">
        <f>IF(J2143,Y2143,S2142)</f>
        <v>죽전49통</v>
      </c>
      <c r="T2143" s="24" t="str">
        <f>IF(J2143,P2144,T2142)</f>
        <v>(죽전동)</v>
      </c>
      <c r="U2143" s="24" t="str">
        <f t="shared" si="541"/>
        <v>죽전</v>
      </c>
      <c r="V2143" s="25">
        <f>IF(J2143,M2143,V2142)</f>
        <v>49</v>
      </c>
      <c r="W2143" s="25">
        <f t="shared" si="542"/>
        <v>5</v>
      </c>
      <c r="X2143" s="26"/>
      <c r="Y2143" s="7"/>
      <c r="Z2143" s="2" t="s">
        <v>106</v>
      </c>
      <c r="AA2143" s="2" t="s">
        <v>2424</v>
      </c>
      <c r="AB2143" s="5"/>
      <c r="AC2143" s="5"/>
      <c r="AD2143" s="5"/>
      <c r="AE2143" s="5"/>
      <c r="AF2143" s="5"/>
      <c r="AG2143" s="5"/>
    </row>
    <row r="2144" spans="1:33" ht="15.95" customHeight="1" x14ac:dyDescent="0.3">
      <c r="A2144" s="22" t="b">
        <f t="shared" si="531"/>
        <v>0</v>
      </c>
      <c r="B2144" s="22" t="b">
        <f t="shared" si="532"/>
        <v>0</v>
      </c>
      <c r="C2144" s="22" t="b">
        <f t="shared" si="533"/>
        <v>0</v>
      </c>
      <c r="D2144" s="22" t="b">
        <f t="shared" si="534"/>
        <v>0</v>
      </c>
      <c r="E2144" s="22" t="b">
        <f t="shared" si="535"/>
        <v>0</v>
      </c>
      <c r="F2144" s="22" t="b">
        <f t="shared" si="530"/>
        <v>0</v>
      </c>
      <c r="G2144" s="22" t="b">
        <f t="shared" si="545"/>
        <v>0</v>
      </c>
      <c r="H2144" s="22" t="b">
        <f t="shared" si="536"/>
        <v>0</v>
      </c>
      <c r="I2144" s="22" t="b">
        <f t="shared" si="543"/>
        <v>0</v>
      </c>
      <c r="J2144" s="22" t="b">
        <f t="shared" si="537"/>
        <v>0</v>
      </c>
      <c r="K2144" s="3" t="str">
        <f>IF(AND(J2144,RIGHT(Y2144)="통"),Y2144,"")</f>
        <v/>
      </c>
      <c r="L2144" s="3" t="str">
        <f t="shared" si="538"/>
        <v/>
      </c>
      <c r="M2144" s="3" t="str">
        <f t="shared" si="539"/>
        <v/>
      </c>
      <c r="N2144" s="64" t="str">
        <f t="shared" si="544"/>
        <v/>
      </c>
      <c r="O2144" s="3" t="str">
        <f>IF(I2144,IF(I2145,CONCATENATE(Y2144,O2145),Y2144),"")</f>
        <v/>
      </c>
      <c r="P2144" s="19" t="str">
        <f>IF(G2144,O2144,IF(D2144,Y2144,""))</f>
        <v/>
      </c>
      <c r="Q2144" s="23">
        <f>_xlfn.XLOOKUP(R2144,summary!C1:C36,summary!B1:B36)</f>
        <v>43448</v>
      </c>
      <c r="R2144" s="24" t="str">
        <f t="shared" si="540"/>
        <v>죽전1동</v>
      </c>
      <c r="S2144" s="24" t="str">
        <f>IF(J2144,Y2144,S2143)</f>
        <v>죽전49통</v>
      </c>
      <c r="T2144" s="24" t="str">
        <f>IF(J2144,P2145,T2143)</f>
        <v>(죽전동)</v>
      </c>
      <c r="U2144" s="24" t="str">
        <f t="shared" si="541"/>
        <v>죽전</v>
      </c>
      <c r="V2144" s="25">
        <f>IF(J2144,M2144,V2143)</f>
        <v>49</v>
      </c>
      <c r="W2144" s="25">
        <f t="shared" si="542"/>
        <v>6</v>
      </c>
      <c r="X2144" s="26"/>
      <c r="Y2144" s="7"/>
      <c r="Z2144" s="2" t="s">
        <v>108</v>
      </c>
      <c r="AA2144" s="2" t="s">
        <v>2425</v>
      </c>
      <c r="AB2144" s="5"/>
      <c r="AC2144" s="5"/>
      <c r="AD2144" s="5"/>
      <c r="AE2144" s="5"/>
      <c r="AF2144" s="5"/>
      <c r="AG2144" s="5"/>
    </row>
    <row r="2145" spans="1:33" ht="15.95" customHeight="1" x14ac:dyDescent="0.3">
      <c r="A2145" s="22" t="b">
        <f t="shared" si="531"/>
        <v>0</v>
      </c>
      <c r="B2145" s="22" t="b">
        <f t="shared" si="532"/>
        <v>0</v>
      </c>
      <c r="C2145" s="22" t="b">
        <f t="shared" si="533"/>
        <v>0</v>
      </c>
      <c r="D2145" s="22" t="b">
        <f t="shared" si="534"/>
        <v>0</v>
      </c>
      <c r="E2145" s="22" t="b">
        <f t="shared" si="535"/>
        <v>0</v>
      </c>
      <c r="F2145" s="22" t="b">
        <f t="shared" si="530"/>
        <v>0</v>
      </c>
      <c r="G2145" s="22" t="b">
        <f t="shared" si="545"/>
        <v>0</v>
      </c>
      <c r="H2145" s="22" t="b">
        <f t="shared" si="536"/>
        <v>0</v>
      </c>
      <c r="I2145" s="22" t="b">
        <f t="shared" si="543"/>
        <v>0</v>
      </c>
      <c r="J2145" s="22" t="b">
        <f t="shared" si="537"/>
        <v>0</v>
      </c>
      <c r="K2145" s="3" t="str">
        <f>IF(AND(J2145,RIGHT(Y2145)="통"),Y2145,"")</f>
        <v/>
      </c>
      <c r="L2145" s="3" t="str">
        <f t="shared" si="538"/>
        <v/>
      </c>
      <c r="M2145" s="3" t="str">
        <f t="shared" si="539"/>
        <v/>
      </c>
      <c r="N2145" s="64" t="str">
        <f t="shared" si="544"/>
        <v/>
      </c>
      <c r="O2145" s="3" t="str">
        <f>IF(I2145,IF(I2146,CONCATENATE(Y2145,O2146),Y2145),"")</f>
        <v/>
      </c>
      <c r="P2145" s="19" t="str">
        <f>IF(G2145,O2145,IF(D2145,Y2145,""))</f>
        <v/>
      </c>
      <c r="Q2145" s="23">
        <f>_xlfn.XLOOKUP(R2145,summary!C1:C36,summary!B1:B36)</f>
        <v>43448</v>
      </c>
      <c r="R2145" s="24" t="str">
        <f t="shared" si="540"/>
        <v>죽전1동</v>
      </c>
      <c r="S2145" s="24" t="str">
        <f>IF(J2145,Y2145,S2144)</f>
        <v>죽전49통</v>
      </c>
      <c r="T2145" s="24" t="str">
        <f>IF(J2145,P2146,T2144)</f>
        <v>(죽전동)</v>
      </c>
      <c r="U2145" s="24" t="str">
        <f t="shared" si="541"/>
        <v>죽전</v>
      </c>
      <c r="V2145" s="25">
        <f>IF(J2145,M2145,V2144)</f>
        <v>49</v>
      </c>
      <c r="W2145" s="25">
        <f t="shared" si="542"/>
        <v>7</v>
      </c>
      <c r="X2145" s="26"/>
      <c r="Y2145" s="7"/>
      <c r="Z2145" s="2" t="s">
        <v>110</v>
      </c>
      <c r="AA2145" s="2" t="s">
        <v>2426</v>
      </c>
      <c r="AB2145" s="5"/>
      <c r="AC2145" s="5"/>
      <c r="AD2145" s="5"/>
      <c r="AE2145" s="5"/>
      <c r="AF2145" s="5"/>
      <c r="AG2145" s="5"/>
    </row>
    <row r="2146" spans="1:33" ht="15.95" customHeight="1" x14ac:dyDescent="0.3">
      <c r="A2146" s="22" t="b">
        <f t="shared" si="531"/>
        <v>1</v>
      </c>
      <c r="B2146" s="22" t="b">
        <f t="shared" si="532"/>
        <v>0</v>
      </c>
      <c r="C2146" s="22" t="b">
        <f t="shared" si="533"/>
        <v>0</v>
      </c>
      <c r="D2146" s="22" t="b">
        <f t="shared" si="534"/>
        <v>0</v>
      </c>
      <c r="E2146" s="22" t="b">
        <f t="shared" si="535"/>
        <v>0</v>
      </c>
      <c r="F2146" s="22" t="b">
        <f t="shared" si="530"/>
        <v>0</v>
      </c>
      <c r="G2146" s="22" t="b">
        <f t="shared" si="545"/>
        <v>0</v>
      </c>
      <c r="H2146" s="22" t="b">
        <f t="shared" si="536"/>
        <v>0</v>
      </c>
      <c r="I2146" s="22" t="b">
        <f t="shared" si="543"/>
        <v>0</v>
      </c>
      <c r="J2146" s="22" t="b">
        <f t="shared" si="537"/>
        <v>1</v>
      </c>
      <c r="K2146" s="3" t="str">
        <f>IF(AND(J2146,RIGHT(Y2146)="통"),Y2146,"")</f>
        <v>죽전50통</v>
      </c>
      <c r="L2146" s="3" t="str">
        <f t="shared" si="538"/>
        <v>50</v>
      </c>
      <c r="M2146" s="22">
        <f t="shared" si="539"/>
        <v>50</v>
      </c>
      <c r="N2146" s="64" t="str">
        <f t="shared" si="544"/>
        <v>죽전</v>
      </c>
      <c r="O2146" s="3" t="str">
        <f>IF(I2146,IF(I2147,CONCATENATE(Y2146,O2147),Y2146),"")</f>
        <v/>
      </c>
      <c r="P2146" s="19" t="str">
        <f>IF(G2146,O2146,IF(D2146,Y2146,""))</f>
        <v/>
      </c>
      <c r="Q2146" s="23">
        <f>_xlfn.XLOOKUP(R2146,summary!C1:C36,summary!B1:B36)</f>
        <v>43448</v>
      </c>
      <c r="R2146" s="24" t="str">
        <f t="shared" si="540"/>
        <v>죽전1동</v>
      </c>
      <c r="S2146" s="24" t="str">
        <f>IF(J2146,Y2146,S2145)</f>
        <v>죽전50통</v>
      </c>
      <c r="T2146" s="24" t="str">
        <f>IF(J2146,P2147,T2145)</f>
        <v>(죽전동)</v>
      </c>
      <c r="U2146" s="24" t="str">
        <f t="shared" si="541"/>
        <v>죽전</v>
      </c>
      <c r="V2146" s="25">
        <f>IF(J2146,M2146,V2145)</f>
        <v>50</v>
      </c>
      <c r="W2146" s="25">
        <f t="shared" si="542"/>
        <v>1</v>
      </c>
      <c r="X2146" s="26"/>
      <c r="Y2146" s="2" t="s">
        <v>2427</v>
      </c>
      <c r="Z2146" s="2" t="s">
        <v>79</v>
      </c>
      <c r="AA2146" s="2" t="s">
        <v>2428</v>
      </c>
      <c r="AB2146" s="5"/>
      <c r="AC2146" s="5"/>
      <c r="AD2146" s="5"/>
      <c r="AE2146" s="5"/>
      <c r="AF2146" s="5"/>
      <c r="AG2146" s="5"/>
    </row>
    <row r="2147" spans="1:33" ht="15.95" customHeight="1" x14ac:dyDescent="0.3">
      <c r="A2147" s="22" t="b">
        <f t="shared" si="531"/>
        <v>1</v>
      </c>
      <c r="B2147" s="22" t="b">
        <f t="shared" si="532"/>
        <v>1</v>
      </c>
      <c r="C2147" s="22" t="b">
        <f t="shared" si="533"/>
        <v>1</v>
      </c>
      <c r="D2147" s="22" t="b">
        <f t="shared" si="534"/>
        <v>1</v>
      </c>
      <c r="E2147" s="22" t="b">
        <f t="shared" si="535"/>
        <v>1</v>
      </c>
      <c r="F2147" s="22" t="b">
        <f t="shared" si="530"/>
        <v>0</v>
      </c>
      <c r="G2147" s="22" t="b">
        <f t="shared" si="545"/>
        <v>0</v>
      </c>
      <c r="H2147" s="22" t="b">
        <f t="shared" si="536"/>
        <v>0</v>
      </c>
      <c r="I2147" s="22" t="b">
        <f t="shared" si="543"/>
        <v>0</v>
      </c>
      <c r="J2147" s="22" t="b">
        <f t="shared" si="537"/>
        <v>0</v>
      </c>
      <c r="K2147" s="3" t="str">
        <f>IF(AND(J2147,RIGHT(Y2147)="통"),Y2147,"")</f>
        <v/>
      </c>
      <c r="L2147" s="3" t="str">
        <f t="shared" si="538"/>
        <v/>
      </c>
      <c r="M2147" s="3" t="str">
        <f t="shared" si="539"/>
        <v/>
      </c>
      <c r="N2147" s="64" t="str">
        <f t="shared" si="544"/>
        <v/>
      </c>
      <c r="O2147" s="3" t="str">
        <f>IF(I2147,IF(I2148,CONCATENATE(Y2147,O2148),Y2147),"")</f>
        <v/>
      </c>
      <c r="P2147" s="19" t="str">
        <f>IF(G2147,O2147,IF(D2147,Y2147,""))</f>
        <v>(죽전동)</v>
      </c>
      <c r="Q2147" s="23">
        <f>_xlfn.XLOOKUP(R2147,summary!C1:C36,summary!B1:B36)</f>
        <v>43448</v>
      </c>
      <c r="R2147" s="24" t="str">
        <f t="shared" si="540"/>
        <v>죽전1동</v>
      </c>
      <c r="S2147" s="24" t="str">
        <f>IF(J2147,Y2147,S2146)</f>
        <v>죽전50통</v>
      </c>
      <c r="T2147" s="24" t="str">
        <f>IF(J2147,P2148,T2146)</f>
        <v>(죽전동)</v>
      </c>
      <c r="U2147" s="24" t="str">
        <f t="shared" si="541"/>
        <v>죽전</v>
      </c>
      <c r="V2147" s="25">
        <f>IF(J2147,M2147,V2146)</f>
        <v>50</v>
      </c>
      <c r="W2147" s="25">
        <f t="shared" si="542"/>
        <v>2</v>
      </c>
      <c r="X2147" s="26"/>
      <c r="Y2147" s="2" t="s">
        <v>1992</v>
      </c>
      <c r="Z2147" s="2" t="s">
        <v>81</v>
      </c>
      <c r="AA2147" s="2" t="s">
        <v>2429</v>
      </c>
      <c r="AB2147" s="5"/>
      <c r="AC2147" s="5"/>
      <c r="AD2147" s="5"/>
      <c r="AE2147" s="5"/>
      <c r="AF2147" s="5"/>
      <c r="AG2147" s="5"/>
    </row>
    <row r="2148" spans="1:33" ht="15.95" customHeight="1" x14ac:dyDescent="0.3">
      <c r="A2148" s="22" t="b">
        <f t="shared" si="531"/>
        <v>0</v>
      </c>
      <c r="B2148" s="22" t="b">
        <f t="shared" si="532"/>
        <v>0</v>
      </c>
      <c r="C2148" s="22" t="b">
        <f t="shared" si="533"/>
        <v>0</v>
      </c>
      <c r="D2148" s="22" t="b">
        <f t="shared" si="534"/>
        <v>0</v>
      </c>
      <c r="E2148" s="22" t="b">
        <f t="shared" si="535"/>
        <v>0</v>
      </c>
      <c r="F2148" s="22" t="b">
        <f t="shared" si="530"/>
        <v>0</v>
      </c>
      <c r="G2148" s="22" t="b">
        <f t="shared" si="545"/>
        <v>0</v>
      </c>
      <c r="H2148" s="22" t="b">
        <f t="shared" si="536"/>
        <v>0</v>
      </c>
      <c r="I2148" s="22" t="b">
        <f t="shared" si="543"/>
        <v>0</v>
      </c>
      <c r="J2148" s="22" t="b">
        <f t="shared" si="537"/>
        <v>0</v>
      </c>
      <c r="K2148" s="3" t="str">
        <f>IF(AND(J2148,RIGHT(Y2148)="통"),Y2148,"")</f>
        <v/>
      </c>
      <c r="L2148" s="3" t="str">
        <f t="shared" si="538"/>
        <v/>
      </c>
      <c r="M2148" s="3" t="str">
        <f t="shared" si="539"/>
        <v/>
      </c>
      <c r="N2148" s="64" t="str">
        <f t="shared" si="544"/>
        <v/>
      </c>
      <c r="O2148" s="3" t="str">
        <f>IF(I2148,IF(I2149,CONCATENATE(Y2148,O2149),Y2148),"")</f>
        <v/>
      </c>
      <c r="P2148" s="19" t="str">
        <f>IF(G2148,O2148,IF(D2148,Y2148,""))</f>
        <v/>
      </c>
      <c r="Q2148" s="23">
        <f>_xlfn.XLOOKUP(R2148,summary!C1:C36,summary!B1:B36)</f>
        <v>43448</v>
      </c>
      <c r="R2148" s="24" t="str">
        <f t="shared" si="540"/>
        <v>죽전1동</v>
      </c>
      <c r="S2148" s="24" t="str">
        <f>IF(J2148,Y2148,S2147)</f>
        <v>죽전50통</v>
      </c>
      <c r="T2148" s="24" t="str">
        <f>IF(J2148,P2149,T2147)</f>
        <v>(죽전동)</v>
      </c>
      <c r="U2148" s="24" t="str">
        <f t="shared" si="541"/>
        <v>죽전</v>
      </c>
      <c r="V2148" s="25">
        <f>IF(J2148,M2148,V2147)</f>
        <v>50</v>
      </c>
      <c r="W2148" s="25">
        <f t="shared" si="542"/>
        <v>3</v>
      </c>
      <c r="X2148" s="26"/>
      <c r="Y2148" s="7"/>
      <c r="Z2148" s="2" t="s">
        <v>83</v>
      </c>
      <c r="AA2148" s="2" t="s">
        <v>2430</v>
      </c>
      <c r="AB2148" s="5"/>
      <c r="AC2148" s="5"/>
      <c r="AD2148" s="5"/>
      <c r="AE2148" s="5"/>
      <c r="AF2148" s="5"/>
      <c r="AG2148" s="5"/>
    </row>
    <row r="2149" spans="1:33" ht="15.95" customHeight="1" x14ac:dyDescent="0.3">
      <c r="A2149" s="22" t="b">
        <f t="shared" si="531"/>
        <v>0</v>
      </c>
      <c r="B2149" s="22" t="b">
        <f t="shared" si="532"/>
        <v>0</v>
      </c>
      <c r="C2149" s="22" t="b">
        <f t="shared" si="533"/>
        <v>0</v>
      </c>
      <c r="D2149" s="22" t="b">
        <f t="shared" si="534"/>
        <v>0</v>
      </c>
      <c r="E2149" s="22" t="b">
        <f t="shared" si="535"/>
        <v>0</v>
      </c>
      <c r="F2149" s="22" t="b">
        <f t="shared" si="530"/>
        <v>0</v>
      </c>
      <c r="G2149" s="22" t="b">
        <f t="shared" si="545"/>
        <v>0</v>
      </c>
      <c r="H2149" s="22" t="b">
        <f t="shared" si="536"/>
        <v>0</v>
      </c>
      <c r="I2149" s="22" t="b">
        <f t="shared" si="543"/>
        <v>0</v>
      </c>
      <c r="J2149" s="22" t="b">
        <f t="shared" si="537"/>
        <v>0</v>
      </c>
      <c r="K2149" s="3" t="str">
        <f>IF(AND(J2149,RIGHT(Y2149)="통"),Y2149,"")</f>
        <v/>
      </c>
      <c r="L2149" s="3" t="str">
        <f t="shared" si="538"/>
        <v/>
      </c>
      <c r="M2149" s="3" t="str">
        <f t="shared" si="539"/>
        <v/>
      </c>
      <c r="N2149" s="64" t="str">
        <f t="shared" si="544"/>
        <v/>
      </c>
      <c r="O2149" s="3" t="str">
        <f>IF(I2149,IF(I2150,CONCATENATE(Y2149,O2150),Y2149),"")</f>
        <v/>
      </c>
      <c r="P2149" s="19" t="str">
        <f>IF(G2149,O2149,IF(D2149,Y2149,""))</f>
        <v/>
      </c>
      <c r="Q2149" s="23">
        <f>_xlfn.XLOOKUP(R2149,summary!C1:C36,summary!B1:B36)</f>
        <v>43448</v>
      </c>
      <c r="R2149" s="24" t="str">
        <f t="shared" si="540"/>
        <v>죽전1동</v>
      </c>
      <c r="S2149" s="24" t="str">
        <f>IF(J2149,Y2149,S2148)</f>
        <v>죽전50통</v>
      </c>
      <c r="T2149" s="24" t="str">
        <f>IF(J2149,P2150,T2148)</f>
        <v>(죽전동)</v>
      </c>
      <c r="U2149" s="24" t="str">
        <f t="shared" si="541"/>
        <v>죽전</v>
      </c>
      <c r="V2149" s="25">
        <f>IF(J2149,M2149,V2148)</f>
        <v>50</v>
      </c>
      <c r="W2149" s="25">
        <f t="shared" si="542"/>
        <v>4</v>
      </c>
      <c r="X2149" s="26"/>
      <c r="Y2149" s="7"/>
      <c r="Z2149" s="2" t="s">
        <v>90</v>
      </c>
      <c r="AA2149" s="2" t="s">
        <v>2431</v>
      </c>
      <c r="AB2149" s="5"/>
      <c r="AC2149" s="5"/>
      <c r="AD2149" s="5"/>
      <c r="AE2149" s="5"/>
      <c r="AF2149" s="5"/>
      <c r="AG2149" s="5"/>
    </row>
    <row r="2150" spans="1:33" ht="15.95" customHeight="1" x14ac:dyDescent="0.3">
      <c r="A2150" s="22" t="b">
        <f t="shared" si="531"/>
        <v>0</v>
      </c>
      <c r="B2150" s="22" t="b">
        <f t="shared" si="532"/>
        <v>0</v>
      </c>
      <c r="C2150" s="22" t="b">
        <f t="shared" si="533"/>
        <v>0</v>
      </c>
      <c r="D2150" s="22" t="b">
        <f t="shared" si="534"/>
        <v>0</v>
      </c>
      <c r="E2150" s="22" t="b">
        <f t="shared" si="535"/>
        <v>0</v>
      </c>
      <c r="F2150" s="22" t="b">
        <f t="shared" si="530"/>
        <v>0</v>
      </c>
      <c r="G2150" s="22" t="b">
        <f t="shared" si="545"/>
        <v>0</v>
      </c>
      <c r="H2150" s="22" t="b">
        <f t="shared" si="536"/>
        <v>0</v>
      </c>
      <c r="I2150" s="22" t="b">
        <f t="shared" si="543"/>
        <v>0</v>
      </c>
      <c r="J2150" s="22" t="b">
        <f t="shared" si="537"/>
        <v>0</v>
      </c>
      <c r="K2150" s="3" t="str">
        <f>IF(AND(J2150,RIGHT(Y2150)="통"),Y2150,"")</f>
        <v/>
      </c>
      <c r="L2150" s="3" t="str">
        <f t="shared" si="538"/>
        <v/>
      </c>
      <c r="M2150" s="3" t="str">
        <f t="shared" si="539"/>
        <v/>
      </c>
      <c r="N2150" s="64" t="str">
        <f t="shared" si="544"/>
        <v/>
      </c>
      <c r="O2150" s="3" t="str">
        <f>IF(I2150,IF(I2151,CONCATENATE(Y2150,O2151),Y2150),"")</f>
        <v/>
      </c>
      <c r="P2150" s="19" t="str">
        <f>IF(G2150,O2150,IF(D2150,Y2150,""))</f>
        <v/>
      </c>
      <c r="Q2150" s="23">
        <f>_xlfn.XLOOKUP(R2150,summary!C1:C36,summary!B1:B36)</f>
        <v>43448</v>
      </c>
      <c r="R2150" s="24" t="str">
        <f t="shared" si="540"/>
        <v>죽전1동</v>
      </c>
      <c r="S2150" s="24" t="str">
        <f>IF(J2150,Y2150,S2149)</f>
        <v>죽전50통</v>
      </c>
      <c r="T2150" s="24" t="str">
        <f>IF(J2150,P2151,T2149)</f>
        <v>(죽전동)</v>
      </c>
      <c r="U2150" s="24" t="str">
        <f t="shared" si="541"/>
        <v>죽전</v>
      </c>
      <c r="V2150" s="25">
        <f>IF(J2150,M2150,V2149)</f>
        <v>50</v>
      </c>
      <c r="W2150" s="25">
        <f t="shared" si="542"/>
        <v>5</v>
      </c>
      <c r="X2150" s="26"/>
      <c r="Y2150" s="7"/>
      <c r="Z2150" s="2" t="s">
        <v>106</v>
      </c>
      <c r="AA2150" s="2" t="s">
        <v>2432</v>
      </c>
      <c r="AB2150" s="5"/>
      <c r="AC2150" s="5"/>
      <c r="AD2150" s="5"/>
      <c r="AE2150" s="5"/>
      <c r="AF2150" s="5"/>
      <c r="AG2150" s="5"/>
    </row>
    <row r="2151" spans="1:33" ht="15.95" customHeight="1" x14ac:dyDescent="0.3">
      <c r="A2151" s="22" t="b">
        <f t="shared" si="531"/>
        <v>0</v>
      </c>
      <c r="B2151" s="22" t="b">
        <f t="shared" si="532"/>
        <v>0</v>
      </c>
      <c r="C2151" s="22" t="b">
        <f t="shared" si="533"/>
        <v>0</v>
      </c>
      <c r="D2151" s="22" t="b">
        <f t="shared" si="534"/>
        <v>0</v>
      </c>
      <c r="E2151" s="22" t="b">
        <f t="shared" si="535"/>
        <v>0</v>
      </c>
      <c r="F2151" s="22" t="b">
        <f t="shared" si="530"/>
        <v>0</v>
      </c>
      <c r="G2151" s="22" t="b">
        <f t="shared" si="545"/>
        <v>0</v>
      </c>
      <c r="H2151" s="22" t="b">
        <f t="shared" si="536"/>
        <v>0</v>
      </c>
      <c r="I2151" s="22" t="b">
        <f t="shared" si="543"/>
        <v>0</v>
      </c>
      <c r="J2151" s="22" t="b">
        <f t="shared" si="537"/>
        <v>0</v>
      </c>
      <c r="K2151" s="3" t="str">
        <f>IF(AND(J2151,RIGHT(Y2151)="통"),Y2151,"")</f>
        <v/>
      </c>
      <c r="L2151" s="3" t="str">
        <f t="shared" si="538"/>
        <v/>
      </c>
      <c r="M2151" s="3" t="str">
        <f t="shared" si="539"/>
        <v/>
      </c>
      <c r="N2151" s="64" t="str">
        <f t="shared" si="544"/>
        <v/>
      </c>
      <c r="O2151" s="3" t="str">
        <f>IF(I2151,IF(I2152,CONCATENATE(Y2151,O2152),Y2151),"")</f>
        <v/>
      </c>
      <c r="P2151" s="19" t="str">
        <f>IF(G2151,O2151,IF(D2151,Y2151,""))</f>
        <v/>
      </c>
      <c r="Q2151" s="23">
        <f>_xlfn.XLOOKUP(R2151,summary!C1:C36,summary!B1:B36)</f>
        <v>43448</v>
      </c>
      <c r="R2151" s="24" t="str">
        <f t="shared" si="540"/>
        <v>죽전1동</v>
      </c>
      <c r="S2151" s="24" t="str">
        <f>IF(J2151,Y2151,S2150)</f>
        <v>죽전50통</v>
      </c>
      <c r="T2151" s="24" t="str">
        <f>IF(J2151,P2152,T2150)</f>
        <v>(죽전동)</v>
      </c>
      <c r="U2151" s="24" t="str">
        <f t="shared" si="541"/>
        <v>죽전</v>
      </c>
      <c r="V2151" s="25">
        <f>IF(J2151,M2151,V2150)</f>
        <v>50</v>
      </c>
      <c r="W2151" s="25">
        <f t="shared" si="542"/>
        <v>6</v>
      </c>
      <c r="X2151" s="26"/>
      <c r="Y2151" s="7"/>
      <c r="Z2151" s="2" t="s">
        <v>108</v>
      </c>
      <c r="AA2151" s="2" t="s">
        <v>2433</v>
      </c>
      <c r="AB2151" s="5"/>
      <c r="AC2151" s="5"/>
      <c r="AD2151" s="5"/>
      <c r="AE2151" s="5"/>
      <c r="AF2151" s="5"/>
      <c r="AG2151" s="5"/>
    </row>
    <row r="2152" spans="1:33" ht="15.95" customHeight="1" x14ac:dyDescent="0.3">
      <c r="A2152" s="22" t="b">
        <f t="shared" si="531"/>
        <v>1</v>
      </c>
      <c r="B2152" s="22" t="b">
        <f t="shared" si="532"/>
        <v>0</v>
      </c>
      <c r="C2152" s="22" t="b">
        <f t="shared" si="533"/>
        <v>0</v>
      </c>
      <c r="D2152" s="22" t="b">
        <f t="shared" si="534"/>
        <v>0</v>
      </c>
      <c r="E2152" s="22" t="b">
        <f t="shared" si="535"/>
        <v>0</v>
      </c>
      <c r="F2152" s="22" t="b">
        <f t="shared" si="530"/>
        <v>0</v>
      </c>
      <c r="G2152" s="22" t="b">
        <f t="shared" si="545"/>
        <v>0</v>
      </c>
      <c r="H2152" s="22" t="b">
        <f t="shared" si="536"/>
        <v>0</v>
      </c>
      <c r="I2152" s="22" t="b">
        <f t="shared" si="543"/>
        <v>0</v>
      </c>
      <c r="J2152" s="22" t="b">
        <f t="shared" si="537"/>
        <v>1</v>
      </c>
      <c r="K2152" s="3" t="str">
        <f>IF(AND(J2152,RIGHT(Y2152)="통"),Y2152,"")</f>
        <v>죽전51통</v>
      </c>
      <c r="L2152" s="3" t="str">
        <f t="shared" si="538"/>
        <v>51</v>
      </c>
      <c r="M2152" s="22">
        <f t="shared" si="539"/>
        <v>51</v>
      </c>
      <c r="N2152" s="64" t="str">
        <f t="shared" si="544"/>
        <v>죽전</v>
      </c>
      <c r="O2152" s="3" t="str">
        <f>IF(I2152,IF(I2153,CONCATENATE(Y2152,O2153),Y2152),"")</f>
        <v/>
      </c>
      <c r="P2152" s="19" t="str">
        <f>IF(G2152,O2152,IF(D2152,Y2152,""))</f>
        <v/>
      </c>
      <c r="Q2152" s="23">
        <f>_xlfn.XLOOKUP(R2152,summary!C1:C36,summary!B1:B36)</f>
        <v>43448</v>
      </c>
      <c r="R2152" s="24" t="str">
        <f t="shared" si="540"/>
        <v>죽전1동</v>
      </c>
      <c r="S2152" s="24" t="str">
        <f>IF(J2152,Y2152,S2151)</f>
        <v>죽전51통</v>
      </c>
      <c r="T2152" s="24" t="str">
        <f>IF(J2152,P2153,T2151)</f>
        <v>(죽전동)</v>
      </c>
      <c r="U2152" s="24" t="str">
        <f t="shared" si="541"/>
        <v>죽전</v>
      </c>
      <c r="V2152" s="25">
        <f>IF(J2152,M2152,V2151)</f>
        <v>51</v>
      </c>
      <c r="W2152" s="25">
        <f t="shared" si="542"/>
        <v>1</v>
      </c>
      <c r="X2152" s="26"/>
      <c r="Y2152" s="2" t="s">
        <v>2434</v>
      </c>
      <c r="Z2152" s="2" t="s">
        <v>79</v>
      </c>
      <c r="AA2152" s="2" t="s">
        <v>2435</v>
      </c>
      <c r="AB2152" s="5"/>
      <c r="AC2152" s="5"/>
      <c r="AD2152" s="5"/>
      <c r="AE2152" s="5"/>
      <c r="AF2152" s="5"/>
      <c r="AG2152" s="5"/>
    </row>
    <row r="2153" spans="1:33" ht="15.95" customHeight="1" x14ac:dyDescent="0.3">
      <c r="A2153" s="22" t="b">
        <f t="shared" si="531"/>
        <v>1</v>
      </c>
      <c r="B2153" s="22" t="b">
        <f t="shared" si="532"/>
        <v>1</v>
      </c>
      <c r="C2153" s="22" t="b">
        <f t="shared" si="533"/>
        <v>1</v>
      </c>
      <c r="D2153" s="22" t="b">
        <f t="shared" si="534"/>
        <v>1</v>
      </c>
      <c r="E2153" s="22" t="b">
        <f t="shared" si="535"/>
        <v>1</v>
      </c>
      <c r="F2153" s="22" t="b">
        <f t="shared" si="530"/>
        <v>0</v>
      </c>
      <c r="G2153" s="22" t="b">
        <f t="shared" si="545"/>
        <v>0</v>
      </c>
      <c r="H2153" s="22" t="b">
        <f t="shared" si="536"/>
        <v>0</v>
      </c>
      <c r="I2153" s="22" t="b">
        <f t="shared" si="543"/>
        <v>0</v>
      </c>
      <c r="J2153" s="22" t="b">
        <f t="shared" si="537"/>
        <v>0</v>
      </c>
      <c r="K2153" s="3" t="str">
        <f>IF(AND(J2153,RIGHT(Y2153)="통"),Y2153,"")</f>
        <v/>
      </c>
      <c r="L2153" s="3" t="str">
        <f t="shared" si="538"/>
        <v/>
      </c>
      <c r="M2153" s="3" t="str">
        <f t="shared" si="539"/>
        <v/>
      </c>
      <c r="N2153" s="64" t="str">
        <f t="shared" si="544"/>
        <v/>
      </c>
      <c r="O2153" s="3" t="str">
        <f>IF(I2153,IF(I2154,CONCATENATE(Y2153,O2154),Y2153),"")</f>
        <v/>
      </c>
      <c r="P2153" s="19" t="str">
        <f>IF(G2153,O2153,IF(D2153,Y2153,""))</f>
        <v>(죽전동)</v>
      </c>
      <c r="Q2153" s="23">
        <f>_xlfn.XLOOKUP(R2153,summary!C1:C36,summary!B1:B36)</f>
        <v>43448</v>
      </c>
      <c r="R2153" s="24" t="str">
        <f t="shared" si="540"/>
        <v>죽전1동</v>
      </c>
      <c r="S2153" s="24" t="str">
        <f>IF(J2153,Y2153,S2152)</f>
        <v>죽전51통</v>
      </c>
      <c r="T2153" s="24" t="str">
        <f>IF(J2153,P2154,T2152)</f>
        <v>(죽전동)</v>
      </c>
      <c r="U2153" s="24" t="str">
        <f t="shared" si="541"/>
        <v>죽전</v>
      </c>
      <c r="V2153" s="25">
        <f>IF(J2153,M2153,V2152)</f>
        <v>51</v>
      </c>
      <c r="W2153" s="25">
        <f t="shared" si="542"/>
        <v>2</v>
      </c>
      <c r="X2153" s="26"/>
      <c r="Y2153" s="2" t="s">
        <v>1992</v>
      </c>
      <c r="Z2153" s="2" t="s">
        <v>81</v>
      </c>
      <c r="AA2153" s="2" t="s">
        <v>2436</v>
      </c>
      <c r="AB2153" s="5"/>
      <c r="AC2153" s="5"/>
      <c r="AD2153" s="5"/>
      <c r="AE2153" s="5"/>
      <c r="AF2153" s="5"/>
      <c r="AG2153" s="5"/>
    </row>
    <row r="2154" spans="1:33" ht="15.95" customHeight="1" x14ac:dyDescent="0.3">
      <c r="A2154" s="22" t="b">
        <f t="shared" si="531"/>
        <v>0</v>
      </c>
      <c r="B2154" s="22" t="b">
        <f t="shared" si="532"/>
        <v>0</v>
      </c>
      <c r="C2154" s="22" t="b">
        <f t="shared" si="533"/>
        <v>0</v>
      </c>
      <c r="D2154" s="22" t="b">
        <f t="shared" si="534"/>
        <v>0</v>
      </c>
      <c r="E2154" s="22" t="b">
        <f t="shared" si="535"/>
        <v>0</v>
      </c>
      <c r="F2154" s="22" t="b">
        <f t="shared" si="530"/>
        <v>0</v>
      </c>
      <c r="G2154" s="22" t="b">
        <f t="shared" si="545"/>
        <v>0</v>
      </c>
      <c r="H2154" s="22" t="b">
        <f t="shared" si="536"/>
        <v>0</v>
      </c>
      <c r="I2154" s="22" t="b">
        <f t="shared" si="543"/>
        <v>0</v>
      </c>
      <c r="J2154" s="22" t="b">
        <f t="shared" si="537"/>
        <v>0</v>
      </c>
      <c r="K2154" s="3" t="str">
        <f>IF(AND(J2154,RIGHT(Y2154)="통"),Y2154,"")</f>
        <v/>
      </c>
      <c r="L2154" s="3" t="str">
        <f t="shared" si="538"/>
        <v/>
      </c>
      <c r="M2154" s="3" t="str">
        <f t="shared" si="539"/>
        <v/>
      </c>
      <c r="N2154" s="64" t="str">
        <f t="shared" si="544"/>
        <v/>
      </c>
      <c r="O2154" s="3" t="str">
        <f>IF(I2154,IF(I2155,CONCATENATE(Y2154,O2155),Y2154),"")</f>
        <v/>
      </c>
      <c r="P2154" s="19" t="str">
        <f>IF(G2154,O2154,IF(D2154,Y2154,""))</f>
        <v/>
      </c>
      <c r="Q2154" s="23">
        <f>_xlfn.XLOOKUP(R2154,summary!C1:C36,summary!B1:B36)</f>
        <v>43448</v>
      </c>
      <c r="R2154" s="24" t="str">
        <f t="shared" si="540"/>
        <v>죽전1동</v>
      </c>
      <c r="S2154" s="24" t="str">
        <f>IF(J2154,Y2154,S2153)</f>
        <v>죽전51통</v>
      </c>
      <c r="T2154" s="24" t="str">
        <f>IF(J2154,P2155,T2153)</f>
        <v>(죽전동)</v>
      </c>
      <c r="U2154" s="24" t="str">
        <f t="shared" si="541"/>
        <v>죽전</v>
      </c>
      <c r="V2154" s="25">
        <f>IF(J2154,M2154,V2153)</f>
        <v>51</v>
      </c>
      <c r="W2154" s="25">
        <f t="shared" si="542"/>
        <v>3</v>
      </c>
      <c r="X2154" s="26"/>
      <c r="Y2154" s="7"/>
      <c r="Z2154" s="2" t="s">
        <v>83</v>
      </c>
      <c r="AA2154" s="2" t="s">
        <v>2437</v>
      </c>
      <c r="AB2154" s="5"/>
      <c r="AC2154" s="5"/>
      <c r="AD2154" s="5"/>
      <c r="AE2154" s="5"/>
      <c r="AF2154" s="5"/>
      <c r="AG2154" s="5"/>
    </row>
    <row r="2155" spans="1:33" ht="15.95" customHeight="1" x14ac:dyDescent="0.3">
      <c r="A2155" s="22" t="b">
        <f t="shared" si="531"/>
        <v>0</v>
      </c>
      <c r="B2155" s="22" t="b">
        <f t="shared" si="532"/>
        <v>0</v>
      </c>
      <c r="C2155" s="22" t="b">
        <f t="shared" si="533"/>
        <v>0</v>
      </c>
      <c r="D2155" s="22" t="b">
        <f t="shared" si="534"/>
        <v>0</v>
      </c>
      <c r="E2155" s="22" t="b">
        <f t="shared" si="535"/>
        <v>0</v>
      </c>
      <c r="F2155" s="22" t="b">
        <f t="shared" si="530"/>
        <v>0</v>
      </c>
      <c r="G2155" s="22" t="b">
        <f t="shared" si="545"/>
        <v>0</v>
      </c>
      <c r="H2155" s="22" t="b">
        <f t="shared" si="536"/>
        <v>0</v>
      </c>
      <c r="I2155" s="22" t="b">
        <f t="shared" si="543"/>
        <v>0</v>
      </c>
      <c r="J2155" s="22" t="b">
        <f t="shared" si="537"/>
        <v>0</v>
      </c>
      <c r="K2155" s="3" t="str">
        <f>IF(AND(J2155,RIGHT(Y2155)="통"),Y2155,"")</f>
        <v/>
      </c>
      <c r="L2155" s="3" t="str">
        <f t="shared" si="538"/>
        <v/>
      </c>
      <c r="M2155" s="3" t="str">
        <f t="shared" si="539"/>
        <v/>
      </c>
      <c r="N2155" s="64" t="str">
        <f t="shared" si="544"/>
        <v/>
      </c>
      <c r="O2155" s="3" t="str">
        <f>IF(I2155,IF(I2156,CONCATENATE(Y2155,O2156),Y2155),"")</f>
        <v/>
      </c>
      <c r="P2155" s="19" t="str">
        <f>IF(G2155,O2155,IF(D2155,Y2155,""))</f>
        <v/>
      </c>
      <c r="Q2155" s="23">
        <f>_xlfn.XLOOKUP(R2155,summary!C1:C36,summary!B1:B36)</f>
        <v>43448</v>
      </c>
      <c r="R2155" s="24" t="str">
        <f t="shared" si="540"/>
        <v>죽전1동</v>
      </c>
      <c r="S2155" s="24" t="str">
        <f>IF(J2155,Y2155,S2154)</f>
        <v>죽전51통</v>
      </c>
      <c r="T2155" s="24" t="str">
        <f>IF(J2155,P2156,T2154)</f>
        <v>(죽전동)</v>
      </c>
      <c r="U2155" s="24" t="str">
        <f t="shared" si="541"/>
        <v>죽전</v>
      </c>
      <c r="V2155" s="25">
        <f>IF(J2155,M2155,V2154)</f>
        <v>51</v>
      </c>
      <c r="W2155" s="25">
        <f t="shared" si="542"/>
        <v>4</v>
      </c>
      <c r="X2155" s="26"/>
      <c r="Y2155" s="7"/>
      <c r="Z2155" s="2" t="s">
        <v>90</v>
      </c>
      <c r="AA2155" s="2" t="s">
        <v>2438</v>
      </c>
      <c r="AB2155" s="5"/>
      <c r="AC2155" s="5"/>
      <c r="AD2155" s="5"/>
      <c r="AE2155" s="5"/>
      <c r="AF2155" s="5"/>
      <c r="AG2155" s="5"/>
    </row>
    <row r="2156" spans="1:33" ht="15.95" customHeight="1" x14ac:dyDescent="0.3">
      <c r="A2156" s="22" t="b">
        <f t="shared" si="531"/>
        <v>0</v>
      </c>
      <c r="B2156" s="22" t="b">
        <f t="shared" si="532"/>
        <v>0</v>
      </c>
      <c r="C2156" s="22" t="b">
        <f t="shared" si="533"/>
        <v>0</v>
      </c>
      <c r="D2156" s="22" t="b">
        <f t="shared" si="534"/>
        <v>0</v>
      </c>
      <c r="E2156" s="22" t="b">
        <f t="shared" si="535"/>
        <v>0</v>
      </c>
      <c r="F2156" s="22" t="b">
        <f t="shared" si="530"/>
        <v>0</v>
      </c>
      <c r="G2156" s="22" t="b">
        <f t="shared" si="545"/>
        <v>0</v>
      </c>
      <c r="H2156" s="22" t="b">
        <f t="shared" si="536"/>
        <v>0</v>
      </c>
      <c r="I2156" s="22" t="b">
        <f t="shared" si="543"/>
        <v>0</v>
      </c>
      <c r="J2156" s="22" t="b">
        <f t="shared" si="537"/>
        <v>0</v>
      </c>
      <c r="K2156" s="3" t="str">
        <f>IF(AND(J2156,RIGHT(Y2156)="통"),Y2156,"")</f>
        <v/>
      </c>
      <c r="L2156" s="3" t="str">
        <f t="shared" si="538"/>
        <v/>
      </c>
      <c r="M2156" s="3" t="str">
        <f t="shared" si="539"/>
        <v/>
      </c>
      <c r="N2156" s="64" t="str">
        <f t="shared" si="544"/>
        <v/>
      </c>
      <c r="O2156" s="3" t="str">
        <f>IF(I2156,IF(I2157,CONCATENATE(Y2156,O2157),Y2156),"")</f>
        <v/>
      </c>
      <c r="P2156" s="19" t="str">
        <f>IF(G2156,O2156,IF(D2156,Y2156,""))</f>
        <v/>
      </c>
      <c r="Q2156" s="23">
        <f>_xlfn.XLOOKUP(R2156,summary!C1:C36,summary!B1:B36)</f>
        <v>43448</v>
      </c>
      <c r="R2156" s="24" t="str">
        <f t="shared" si="540"/>
        <v>죽전1동</v>
      </c>
      <c r="S2156" s="24" t="str">
        <f>IF(J2156,Y2156,S2155)</f>
        <v>죽전51통</v>
      </c>
      <c r="T2156" s="24" t="str">
        <f>IF(J2156,P2157,T2155)</f>
        <v>(죽전동)</v>
      </c>
      <c r="U2156" s="24" t="str">
        <f t="shared" si="541"/>
        <v>죽전</v>
      </c>
      <c r="V2156" s="25">
        <f>IF(J2156,M2156,V2155)</f>
        <v>51</v>
      </c>
      <c r="W2156" s="25">
        <f t="shared" si="542"/>
        <v>5</v>
      </c>
      <c r="X2156" s="26"/>
      <c r="Y2156" s="7"/>
      <c r="Z2156" s="2" t="s">
        <v>106</v>
      </c>
      <c r="AA2156" s="2" t="s">
        <v>2439</v>
      </c>
      <c r="AB2156" s="5"/>
      <c r="AC2156" s="5"/>
      <c r="AD2156" s="5"/>
      <c r="AE2156" s="5"/>
      <c r="AF2156" s="5"/>
      <c r="AG2156" s="5"/>
    </row>
    <row r="2157" spans="1:33" ht="15.95" customHeight="1" x14ac:dyDescent="0.3">
      <c r="A2157" s="22" t="b">
        <f t="shared" si="531"/>
        <v>0</v>
      </c>
      <c r="B2157" s="22" t="b">
        <f t="shared" si="532"/>
        <v>0</v>
      </c>
      <c r="C2157" s="22" t="b">
        <f t="shared" si="533"/>
        <v>0</v>
      </c>
      <c r="D2157" s="22" t="b">
        <f t="shared" si="534"/>
        <v>0</v>
      </c>
      <c r="E2157" s="22" t="b">
        <f t="shared" si="535"/>
        <v>0</v>
      </c>
      <c r="F2157" s="22" t="b">
        <f t="shared" si="530"/>
        <v>0</v>
      </c>
      <c r="G2157" s="22" t="b">
        <f t="shared" si="545"/>
        <v>0</v>
      </c>
      <c r="H2157" s="22" t="b">
        <f t="shared" si="536"/>
        <v>0</v>
      </c>
      <c r="I2157" s="22" t="b">
        <f t="shared" si="543"/>
        <v>0</v>
      </c>
      <c r="J2157" s="22" t="b">
        <f t="shared" si="537"/>
        <v>0</v>
      </c>
      <c r="K2157" s="3" t="str">
        <f>IF(AND(J2157,RIGHT(Y2157)="통"),Y2157,"")</f>
        <v/>
      </c>
      <c r="L2157" s="3" t="str">
        <f t="shared" si="538"/>
        <v/>
      </c>
      <c r="M2157" s="3" t="str">
        <f t="shared" si="539"/>
        <v/>
      </c>
      <c r="N2157" s="64" t="str">
        <f t="shared" si="544"/>
        <v/>
      </c>
      <c r="O2157" s="3" t="str">
        <f>IF(I2157,IF(I2158,CONCATENATE(Y2157,O2158),Y2157),"")</f>
        <v/>
      </c>
      <c r="P2157" s="19" t="str">
        <f>IF(G2157,O2157,IF(D2157,Y2157,""))</f>
        <v/>
      </c>
      <c r="Q2157" s="23">
        <f>_xlfn.XLOOKUP(R2157,summary!C1:C36,summary!B1:B36)</f>
        <v>43448</v>
      </c>
      <c r="R2157" s="24" t="str">
        <f t="shared" si="540"/>
        <v>죽전1동</v>
      </c>
      <c r="S2157" s="24" t="str">
        <f>IF(J2157,Y2157,S2156)</f>
        <v>죽전51통</v>
      </c>
      <c r="T2157" s="24" t="str">
        <f>IF(J2157,P2158,T2156)</f>
        <v>(죽전동)</v>
      </c>
      <c r="U2157" s="24" t="str">
        <f t="shared" si="541"/>
        <v>죽전</v>
      </c>
      <c r="V2157" s="25">
        <f>IF(J2157,M2157,V2156)</f>
        <v>51</v>
      </c>
      <c r="W2157" s="25">
        <f t="shared" si="542"/>
        <v>6</v>
      </c>
      <c r="X2157" s="26"/>
      <c r="Y2157" s="7"/>
      <c r="Z2157" s="2" t="s">
        <v>108</v>
      </c>
      <c r="AA2157" s="2" t="s">
        <v>2440</v>
      </c>
      <c r="AB2157" s="5"/>
      <c r="AC2157" s="5"/>
      <c r="AD2157" s="5"/>
      <c r="AE2157" s="5"/>
      <c r="AF2157" s="5"/>
      <c r="AG2157" s="5"/>
    </row>
    <row r="2158" spans="1:33" ht="15.95" customHeight="1" x14ac:dyDescent="0.3">
      <c r="A2158" s="22" t="b">
        <f t="shared" si="531"/>
        <v>1</v>
      </c>
      <c r="B2158" s="22" t="b">
        <f t="shared" si="532"/>
        <v>0</v>
      </c>
      <c r="C2158" s="22" t="b">
        <f t="shared" si="533"/>
        <v>0</v>
      </c>
      <c r="D2158" s="22" t="b">
        <f t="shared" si="534"/>
        <v>0</v>
      </c>
      <c r="E2158" s="22" t="b">
        <f t="shared" si="535"/>
        <v>0</v>
      </c>
      <c r="F2158" s="22" t="b">
        <f t="shared" si="530"/>
        <v>0</v>
      </c>
      <c r="G2158" s="22" t="b">
        <f t="shared" si="545"/>
        <v>0</v>
      </c>
      <c r="H2158" s="22" t="b">
        <f t="shared" si="536"/>
        <v>0</v>
      </c>
      <c r="I2158" s="22" t="b">
        <f t="shared" si="543"/>
        <v>0</v>
      </c>
      <c r="J2158" s="22" t="b">
        <f t="shared" si="537"/>
        <v>1</v>
      </c>
      <c r="K2158" s="3" t="str">
        <f>IF(AND(J2158,RIGHT(Y2158)="통"),Y2158,"")</f>
        <v>죽전52통</v>
      </c>
      <c r="L2158" s="3" t="str">
        <f t="shared" si="538"/>
        <v>52</v>
      </c>
      <c r="M2158" s="22">
        <f t="shared" si="539"/>
        <v>52</v>
      </c>
      <c r="N2158" s="64" t="str">
        <f t="shared" si="544"/>
        <v>죽전</v>
      </c>
      <c r="O2158" s="3" t="str">
        <f>IF(I2158,IF(I2159,CONCATENATE(Y2158,O2159),Y2158),"")</f>
        <v/>
      </c>
      <c r="P2158" s="19" t="str">
        <f>IF(G2158,O2158,IF(D2158,Y2158,""))</f>
        <v/>
      </c>
      <c r="Q2158" s="23">
        <f>_xlfn.XLOOKUP(R2158,summary!C1:C36,summary!B1:B36)</f>
        <v>43448</v>
      </c>
      <c r="R2158" s="24" t="str">
        <f t="shared" si="540"/>
        <v>죽전1동</v>
      </c>
      <c r="S2158" s="24" t="str">
        <f>IF(J2158,Y2158,S2157)</f>
        <v>죽전52통</v>
      </c>
      <c r="T2158" s="24" t="str">
        <f>IF(J2158,P2159,T2157)</f>
        <v>(죽전동)</v>
      </c>
      <c r="U2158" s="24" t="str">
        <f t="shared" si="541"/>
        <v>죽전</v>
      </c>
      <c r="V2158" s="25">
        <f>IF(J2158,M2158,V2157)</f>
        <v>52</v>
      </c>
      <c r="W2158" s="25">
        <f t="shared" si="542"/>
        <v>1</v>
      </c>
      <c r="X2158" s="26"/>
      <c r="Y2158" s="2" t="s">
        <v>2441</v>
      </c>
      <c r="Z2158" s="2" t="s">
        <v>79</v>
      </c>
      <c r="AA2158" s="2" t="s">
        <v>2442</v>
      </c>
      <c r="AB2158" s="5"/>
      <c r="AC2158" s="5"/>
      <c r="AD2158" s="5"/>
      <c r="AE2158" s="5"/>
      <c r="AF2158" s="5"/>
      <c r="AG2158" s="5"/>
    </row>
    <row r="2159" spans="1:33" ht="15.95" customHeight="1" x14ac:dyDescent="0.3">
      <c r="A2159" s="22" t="b">
        <f t="shared" si="531"/>
        <v>1</v>
      </c>
      <c r="B2159" s="22" t="b">
        <f t="shared" si="532"/>
        <v>1</v>
      </c>
      <c r="C2159" s="22" t="b">
        <f t="shared" si="533"/>
        <v>1</v>
      </c>
      <c r="D2159" s="22" t="b">
        <f t="shared" si="534"/>
        <v>1</v>
      </c>
      <c r="E2159" s="22" t="b">
        <f t="shared" si="535"/>
        <v>1</v>
      </c>
      <c r="F2159" s="22" t="b">
        <f t="shared" ref="F2159:F2222" si="546">_xlfn.XOR(B2159,C2159)</f>
        <v>0</v>
      </c>
      <c r="G2159" s="22" t="b">
        <f t="shared" si="545"/>
        <v>0</v>
      </c>
      <c r="H2159" s="22" t="b">
        <f t="shared" si="536"/>
        <v>0</v>
      </c>
      <c r="I2159" s="22" t="b">
        <f t="shared" si="543"/>
        <v>0</v>
      </c>
      <c r="J2159" s="22" t="b">
        <f t="shared" si="537"/>
        <v>0</v>
      </c>
      <c r="K2159" s="3" t="str">
        <f>IF(AND(J2159,RIGHT(Y2159)="통"),Y2159,"")</f>
        <v/>
      </c>
      <c r="L2159" s="3" t="str">
        <f t="shared" si="538"/>
        <v/>
      </c>
      <c r="M2159" s="3" t="str">
        <f t="shared" si="539"/>
        <v/>
      </c>
      <c r="N2159" s="64" t="str">
        <f t="shared" si="544"/>
        <v/>
      </c>
      <c r="O2159" s="3" t="str">
        <f>IF(I2159,IF(I2160,CONCATENATE(Y2159,O2160),Y2159),"")</f>
        <v/>
      </c>
      <c r="P2159" s="19" t="str">
        <f>IF(G2159,O2159,IF(D2159,Y2159,""))</f>
        <v>(죽전동)</v>
      </c>
      <c r="Q2159" s="23">
        <f>_xlfn.XLOOKUP(R2159,summary!C1:C36,summary!B1:B36)</f>
        <v>43448</v>
      </c>
      <c r="R2159" s="24" t="str">
        <f t="shared" si="540"/>
        <v>죽전1동</v>
      </c>
      <c r="S2159" s="24" t="str">
        <f>IF(J2159,Y2159,S2158)</f>
        <v>죽전52통</v>
      </c>
      <c r="T2159" s="24" t="str">
        <f>IF(J2159,P2160,T2158)</f>
        <v>(죽전동)</v>
      </c>
      <c r="U2159" s="24" t="str">
        <f t="shared" si="541"/>
        <v>죽전</v>
      </c>
      <c r="V2159" s="25">
        <f>IF(J2159,M2159,V2158)</f>
        <v>52</v>
      </c>
      <c r="W2159" s="25">
        <f t="shared" si="542"/>
        <v>2</v>
      </c>
      <c r="X2159" s="26"/>
      <c r="Y2159" s="2" t="s">
        <v>1992</v>
      </c>
      <c r="Z2159" s="2" t="s">
        <v>81</v>
      </c>
      <c r="AA2159" s="2" t="s">
        <v>2443</v>
      </c>
      <c r="AB2159" s="5"/>
      <c r="AC2159" s="5"/>
      <c r="AD2159" s="5"/>
      <c r="AE2159" s="5"/>
      <c r="AF2159" s="5"/>
      <c r="AG2159" s="5"/>
    </row>
    <row r="2160" spans="1:33" ht="15.95" customHeight="1" x14ac:dyDescent="0.3">
      <c r="A2160" s="22" t="b">
        <f t="shared" si="531"/>
        <v>0</v>
      </c>
      <c r="B2160" s="22" t="b">
        <f t="shared" si="532"/>
        <v>0</v>
      </c>
      <c r="C2160" s="22" t="b">
        <f t="shared" si="533"/>
        <v>0</v>
      </c>
      <c r="D2160" s="22" t="b">
        <f t="shared" si="534"/>
        <v>0</v>
      </c>
      <c r="E2160" s="22" t="b">
        <f t="shared" si="535"/>
        <v>0</v>
      </c>
      <c r="F2160" s="22" t="b">
        <f t="shared" si="546"/>
        <v>0</v>
      </c>
      <c r="G2160" s="22" t="b">
        <f t="shared" si="545"/>
        <v>0</v>
      </c>
      <c r="H2160" s="22" t="b">
        <f t="shared" si="536"/>
        <v>0</v>
      </c>
      <c r="I2160" s="22" t="b">
        <f t="shared" si="543"/>
        <v>0</v>
      </c>
      <c r="J2160" s="22" t="b">
        <f t="shared" si="537"/>
        <v>0</v>
      </c>
      <c r="K2160" s="3" t="str">
        <f>IF(AND(J2160,RIGHT(Y2160)="통"),Y2160,"")</f>
        <v/>
      </c>
      <c r="L2160" s="3" t="str">
        <f t="shared" si="538"/>
        <v/>
      </c>
      <c r="M2160" s="3" t="str">
        <f t="shared" si="539"/>
        <v/>
      </c>
      <c r="N2160" s="64" t="str">
        <f t="shared" si="544"/>
        <v/>
      </c>
      <c r="O2160" s="3" t="str">
        <f>IF(I2160,IF(I2161,CONCATENATE(Y2160,O2161),Y2160),"")</f>
        <v/>
      </c>
      <c r="P2160" s="19" t="str">
        <f>IF(G2160,O2160,IF(D2160,Y2160,""))</f>
        <v/>
      </c>
      <c r="Q2160" s="23">
        <f>_xlfn.XLOOKUP(R2160,summary!C1:C36,summary!B1:B36)</f>
        <v>43448</v>
      </c>
      <c r="R2160" s="24" t="str">
        <f t="shared" si="540"/>
        <v>죽전1동</v>
      </c>
      <c r="S2160" s="24" t="str">
        <f>IF(J2160,Y2160,S2159)</f>
        <v>죽전52통</v>
      </c>
      <c r="T2160" s="24" t="str">
        <f>IF(J2160,P2161,T2159)</f>
        <v>(죽전동)</v>
      </c>
      <c r="U2160" s="24" t="str">
        <f t="shared" si="541"/>
        <v>죽전</v>
      </c>
      <c r="V2160" s="25">
        <f>IF(J2160,M2160,V2159)</f>
        <v>52</v>
      </c>
      <c r="W2160" s="25">
        <f t="shared" si="542"/>
        <v>3</v>
      </c>
      <c r="X2160" s="26"/>
      <c r="Y2160" s="7"/>
      <c r="Z2160" s="2" t="s">
        <v>83</v>
      </c>
      <c r="AA2160" s="2" t="s">
        <v>2444</v>
      </c>
      <c r="AB2160" s="5"/>
      <c r="AC2160" s="5"/>
      <c r="AD2160" s="5"/>
      <c r="AE2160" s="5"/>
      <c r="AF2160" s="5"/>
      <c r="AG2160" s="5"/>
    </row>
    <row r="2161" spans="1:33" ht="15.95" customHeight="1" x14ac:dyDescent="0.3">
      <c r="A2161" s="22" t="b">
        <f t="shared" si="531"/>
        <v>0</v>
      </c>
      <c r="B2161" s="22" t="b">
        <f t="shared" si="532"/>
        <v>0</v>
      </c>
      <c r="C2161" s="22" t="b">
        <f t="shared" si="533"/>
        <v>0</v>
      </c>
      <c r="D2161" s="22" t="b">
        <f t="shared" si="534"/>
        <v>0</v>
      </c>
      <c r="E2161" s="22" t="b">
        <f t="shared" si="535"/>
        <v>0</v>
      </c>
      <c r="F2161" s="22" t="b">
        <f t="shared" si="546"/>
        <v>0</v>
      </c>
      <c r="G2161" s="22" t="b">
        <f t="shared" si="545"/>
        <v>0</v>
      </c>
      <c r="H2161" s="22" t="b">
        <f t="shared" si="536"/>
        <v>0</v>
      </c>
      <c r="I2161" s="22" t="b">
        <f t="shared" si="543"/>
        <v>0</v>
      </c>
      <c r="J2161" s="22" t="b">
        <f t="shared" si="537"/>
        <v>0</v>
      </c>
      <c r="K2161" s="3" t="str">
        <f>IF(AND(J2161,RIGHT(Y2161)="통"),Y2161,"")</f>
        <v/>
      </c>
      <c r="L2161" s="3" t="str">
        <f t="shared" si="538"/>
        <v/>
      </c>
      <c r="M2161" s="3" t="str">
        <f t="shared" si="539"/>
        <v/>
      </c>
      <c r="N2161" s="64" t="str">
        <f t="shared" si="544"/>
        <v/>
      </c>
      <c r="O2161" s="3" t="str">
        <f>IF(I2161,IF(I2162,CONCATENATE(Y2161,O2162),Y2161),"")</f>
        <v/>
      </c>
      <c r="P2161" s="19" t="str">
        <f>IF(G2161,O2161,IF(D2161,Y2161,""))</f>
        <v/>
      </c>
      <c r="Q2161" s="23">
        <f>_xlfn.XLOOKUP(R2161,summary!C1:C36,summary!B1:B36)</f>
        <v>43448</v>
      </c>
      <c r="R2161" s="24" t="str">
        <f t="shared" si="540"/>
        <v>죽전1동</v>
      </c>
      <c r="S2161" s="24" t="str">
        <f>IF(J2161,Y2161,S2160)</f>
        <v>죽전52통</v>
      </c>
      <c r="T2161" s="24" t="str">
        <f>IF(J2161,P2162,T2160)</f>
        <v>(죽전동)</v>
      </c>
      <c r="U2161" s="24" t="str">
        <f t="shared" si="541"/>
        <v>죽전</v>
      </c>
      <c r="V2161" s="25">
        <f>IF(J2161,M2161,V2160)</f>
        <v>52</v>
      </c>
      <c r="W2161" s="25">
        <f t="shared" si="542"/>
        <v>4</v>
      </c>
      <c r="X2161" s="26"/>
      <c r="Y2161" s="7"/>
      <c r="Z2161" s="2" t="s">
        <v>90</v>
      </c>
      <c r="AA2161" s="2" t="s">
        <v>2445</v>
      </c>
      <c r="AB2161" s="5"/>
      <c r="AC2161" s="5"/>
      <c r="AD2161" s="5"/>
      <c r="AE2161" s="5"/>
      <c r="AF2161" s="5"/>
      <c r="AG2161" s="5"/>
    </row>
    <row r="2162" spans="1:33" ht="15.95" customHeight="1" x14ac:dyDescent="0.3">
      <c r="A2162" s="22" t="b">
        <f t="shared" si="531"/>
        <v>0</v>
      </c>
      <c r="B2162" s="22" t="b">
        <f t="shared" si="532"/>
        <v>0</v>
      </c>
      <c r="C2162" s="22" t="b">
        <f t="shared" si="533"/>
        <v>0</v>
      </c>
      <c r="D2162" s="22" t="b">
        <f t="shared" si="534"/>
        <v>0</v>
      </c>
      <c r="E2162" s="22" t="b">
        <f t="shared" si="535"/>
        <v>0</v>
      </c>
      <c r="F2162" s="22" t="b">
        <f t="shared" si="546"/>
        <v>0</v>
      </c>
      <c r="G2162" s="22" t="b">
        <f t="shared" si="545"/>
        <v>0</v>
      </c>
      <c r="H2162" s="22" t="b">
        <f t="shared" si="536"/>
        <v>0</v>
      </c>
      <c r="I2162" s="22" t="b">
        <f t="shared" si="543"/>
        <v>0</v>
      </c>
      <c r="J2162" s="22" t="b">
        <f t="shared" si="537"/>
        <v>0</v>
      </c>
      <c r="K2162" s="3" t="str">
        <f>IF(AND(J2162,RIGHT(Y2162)="통"),Y2162,"")</f>
        <v/>
      </c>
      <c r="L2162" s="3" t="str">
        <f t="shared" si="538"/>
        <v/>
      </c>
      <c r="M2162" s="3" t="str">
        <f t="shared" si="539"/>
        <v/>
      </c>
      <c r="N2162" s="64" t="str">
        <f t="shared" si="544"/>
        <v/>
      </c>
      <c r="O2162" s="3" t="str">
        <f>IF(I2162,IF(I2163,CONCATENATE(Y2162,O2163),Y2162),"")</f>
        <v/>
      </c>
      <c r="P2162" s="19" t="str">
        <f>IF(G2162,O2162,IF(D2162,Y2162,""))</f>
        <v/>
      </c>
      <c r="Q2162" s="23">
        <f>_xlfn.XLOOKUP(R2162,summary!C1:C36,summary!B1:B36)</f>
        <v>43448</v>
      </c>
      <c r="R2162" s="24" t="str">
        <f t="shared" si="540"/>
        <v>죽전1동</v>
      </c>
      <c r="S2162" s="24" t="str">
        <f>IF(J2162,Y2162,S2161)</f>
        <v>죽전52통</v>
      </c>
      <c r="T2162" s="24" t="str">
        <f>IF(J2162,P2163,T2161)</f>
        <v>(죽전동)</v>
      </c>
      <c r="U2162" s="24" t="str">
        <f t="shared" si="541"/>
        <v>죽전</v>
      </c>
      <c r="V2162" s="25">
        <f>IF(J2162,M2162,V2161)</f>
        <v>52</v>
      </c>
      <c r="W2162" s="25">
        <f t="shared" si="542"/>
        <v>5</v>
      </c>
      <c r="X2162" s="26"/>
      <c r="Y2162" s="7"/>
      <c r="Z2162" s="2" t="s">
        <v>106</v>
      </c>
      <c r="AA2162" s="2" t="s">
        <v>2446</v>
      </c>
      <c r="AB2162" s="5"/>
      <c r="AC2162" s="5"/>
      <c r="AD2162" s="5"/>
      <c r="AE2162" s="5"/>
      <c r="AF2162" s="5"/>
      <c r="AG2162" s="5"/>
    </row>
    <row r="2163" spans="1:33" ht="15.95" customHeight="1" x14ac:dyDescent="0.3">
      <c r="A2163" s="22" t="b">
        <f t="shared" si="531"/>
        <v>0</v>
      </c>
      <c r="B2163" s="22" t="b">
        <f t="shared" si="532"/>
        <v>0</v>
      </c>
      <c r="C2163" s="22" t="b">
        <f t="shared" si="533"/>
        <v>0</v>
      </c>
      <c r="D2163" s="22" t="b">
        <f t="shared" si="534"/>
        <v>0</v>
      </c>
      <c r="E2163" s="22" t="b">
        <f t="shared" si="535"/>
        <v>0</v>
      </c>
      <c r="F2163" s="22" t="b">
        <f t="shared" si="546"/>
        <v>0</v>
      </c>
      <c r="G2163" s="22" t="b">
        <f t="shared" si="545"/>
        <v>0</v>
      </c>
      <c r="H2163" s="22" t="b">
        <f t="shared" si="536"/>
        <v>0</v>
      </c>
      <c r="I2163" s="22" t="b">
        <f t="shared" si="543"/>
        <v>0</v>
      </c>
      <c r="J2163" s="22" t="b">
        <f t="shared" si="537"/>
        <v>0</v>
      </c>
      <c r="K2163" s="3" t="str">
        <f>IF(AND(J2163,RIGHT(Y2163)="통"),Y2163,"")</f>
        <v/>
      </c>
      <c r="L2163" s="3" t="str">
        <f t="shared" si="538"/>
        <v/>
      </c>
      <c r="M2163" s="3" t="str">
        <f t="shared" si="539"/>
        <v/>
      </c>
      <c r="N2163" s="64" t="str">
        <f t="shared" si="544"/>
        <v/>
      </c>
      <c r="O2163" s="3" t="str">
        <f>IF(I2163,IF(I2164,CONCATENATE(Y2163,O2164),Y2163),"")</f>
        <v/>
      </c>
      <c r="P2163" s="19" t="str">
        <f>IF(G2163,O2163,IF(D2163,Y2163,""))</f>
        <v/>
      </c>
      <c r="Q2163" s="23">
        <f>_xlfn.XLOOKUP(R2163,summary!C1:C36,summary!B1:B36)</f>
        <v>43448</v>
      </c>
      <c r="R2163" s="24" t="str">
        <f t="shared" si="540"/>
        <v>죽전1동</v>
      </c>
      <c r="S2163" s="24" t="str">
        <f>IF(J2163,Y2163,S2162)</f>
        <v>죽전52통</v>
      </c>
      <c r="T2163" s="24" t="str">
        <f>IF(J2163,P2164,T2162)</f>
        <v>(죽전동)</v>
      </c>
      <c r="U2163" s="24" t="str">
        <f t="shared" si="541"/>
        <v>죽전</v>
      </c>
      <c r="V2163" s="25">
        <f>IF(J2163,M2163,V2162)</f>
        <v>52</v>
      </c>
      <c r="W2163" s="24" t="str">
        <f t="shared" si="542"/>
        <v/>
      </c>
      <c r="X2163" s="26"/>
      <c r="Y2163" s="7"/>
      <c r="Z2163" s="7"/>
      <c r="AA2163" s="7"/>
      <c r="AB2163" s="5"/>
      <c r="AC2163" s="5"/>
      <c r="AD2163" s="5"/>
      <c r="AE2163" s="5"/>
      <c r="AF2163" s="5"/>
      <c r="AG2163" s="5"/>
    </row>
    <row r="2164" spans="1:33" ht="15.95" customHeight="1" x14ac:dyDescent="0.3">
      <c r="A2164" s="22" t="b">
        <f t="shared" si="531"/>
        <v>0</v>
      </c>
      <c r="B2164" s="22" t="b">
        <f t="shared" si="532"/>
        <v>0</v>
      </c>
      <c r="C2164" s="22" t="b">
        <f t="shared" si="533"/>
        <v>0</v>
      </c>
      <c r="D2164" s="22" t="b">
        <f t="shared" si="534"/>
        <v>0</v>
      </c>
      <c r="E2164" s="22" t="b">
        <f t="shared" si="535"/>
        <v>0</v>
      </c>
      <c r="F2164" s="22" t="b">
        <f t="shared" si="546"/>
        <v>0</v>
      </c>
      <c r="G2164" s="22" t="b">
        <f t="shared" si="545"/>
        <v>0</v>
      </c>
      <c r="H2164" s="22" t="b">
        <f t="shared" si="536"/>
        <v>0</v>
      </c>
      <c r="I2164" s="22" t="b">
        <f t="shared" si="543"/>
        <v>0</v>
      </c>
      <c r="J2164" s="22" t="b">
        <f t="shared" si="537"/>
        <v>0</v>
      </c>
      <c r="K2164" s="3" t="str">
        <f>IF(AND(J2164,RIGHT(Y2164)="통"),Y2164,"")</f>
        <v/>
      </c>
      <c r="L2164" s="3" t="str">
        <f t="shared" si="538"/>
        <v/>
      </c>
      <c r="M2164" s="3" t="str">
        <f t="shared" si="539"/>
        <v/>
      </c>
      <c r="N2164" s="64" t="str">
        <f t="shared" si="544"/>
        <v/>
      </c>
      <c r="O2164" s="3" t="str">
        <f>IF(I2164,IF(I2165,CONCATENATE(Y2164,O2165),Y2164),"")</f>
        <v/>
      </c>
      <c r="P2164" s="19" t="str">
        <f>IF(G2164,O2164,IF(D2164,Y2164,""))</f>
        <v/>
      </c>
      <c r="Q2164" s="23">
        <f>_xlfn.XLOOKUP(R2164,summary!C1:C36,summary!B1:B36)</f>
        <v>43448</v>
      </c>
      <c r="R2164" s="24" t="str">
        <f t="shared" si="540"/>
        <v>죽전1동</v>
      </c>
      <c r="S2164" s="24" t="str">
        <f>IF(J2164,Y2164,S2163)</f>
        <v>죽전52통</v>
      </c>
      <c r="T2164" s="24" t="str">
        <f>IF(J2164,P2165,T2163)</f>
        <v>(죽전동)</v>
      </c>
      <c r="U2164" s="24" t="str">
        <f t="shared" si="541"/>
        <v>죽전</v>
      </c>
      <c r="V2164" s="25">
        <f>IF(J2164,M2164,V2163)</f>
        <v>52</v>
      </c>
      <c r="W2164" s="24" t="str">
        <f t="shared" si="542"/>
        <v/>
      </c>
      <c r="X2164" s="26"/>
      <c r="Y2164" s="7"/>
      <c r="Z2164" s="7"/>
      <c r="AA2164" s="7"/>
      <c r="AB2164" s="5"/>
      <c r="AC2164" s="5"/>
      <c r="AD2164" s="5"/>
      <c r="AE2164" s="5"/>
      <c r="AF2164" s="5"/>
      <c r="AG2164" s="5"/>
    </row>
    <row r="2165" spans="1:33" ht="15.95" customHeight="1" x14ac:dyDescent="0.3">
      <c r="A2165" s="22" t="b">
        <f t="shared" si="531"/>
        <v>0</v>
      </c>
      <c r="B2165" s="22" t="b">
        <f t="shared" si="532"/>
        <v>0</v>
      </c>
      <c r="C2165" s="22" t="b">
        <f t="shared" si="533"/>
        <v>0</v>
      </c>
      <c r="D2165" s="22" t="b">
        <f t="shared" si="534"/>
        <v>0</v>
      </c>
      <c r="E2165" s="22" t="b">
        <f t="shared" si="535"/>
        <v>0</v>
      </c>
      <c r="F2165" s="22" t="b">
        <f t="shared" si="546"/>
        <v>0</v>
      </c>
      <c r="G2165" s="22" t="b">
        <f t="shared" si="545"/>
        <v>0</v>
      </c>
      <c r="H2165" s="22" t="b">
        <f t="shared" si="536"/>
        <v>0</v>
      </c>
      <c r="I2165" s="22" t="b">
        <f t="shared" si="543"/>
        <v>0</v>
      </c>
      <c r="J2165" s="22" t="b">
        <f t="shared" si="537"/>
        <v>0</v>
      </c>
      <c r="K2165" s="3" t="str">
        <f>IF(AND(J2165,RIGHT(Y2165)="통"),Y2165,"")</f>
        <v/>
      </c>
      <c r="L2165" s="3" t="str">
        <f t="shared" si="538"/>
        <v/>
      </c>
      <c r="M2165" s="3" t="str">
        <f t="shared" si="539"/>
        <v/>
      </c>
      <c r="N2165" s="64" t="str">
        <f t="shared" si="544"/>
        <v/>
      </c>
      <c r="O2165" s="3" t="str">
        <f>IF(I2165,IF(I2166,CONCATENATE(Y2165,O2166),Y2165),"")</f>
        <v/>
      </c>
      <c r="P2165" s="19" t="str">
        <f>IF(G2165,O2165,IF(D2165,Y2165,""))</f>
        <v/>
      </c>
      <c r="Q2165" s="23">
        <f>_xlfn.XLOOKUP(R2165,summary!C1:C36,summary!B1:B36)</f>
        <v>43448</v>
      </c>
      <c r="R2165" s="24" t="str">
        <f t="shared" si="540"/>
        <v>죽전1동</v>
      </c>
      <c r="S2165" s="24" t="str">
        <f>IF(J2165,Y2165,S2164)</f>
        <v>죽전52통</v>
      </c>
      <c r="T2165" s="24" t="str">
        <f>IF(J2165,P2166,T2164)</f>
        <v>(죽전동)</v>
      </c>
      <c r="U2165" s="24" t="str">
        <f t="shared" si="541"/>
        <v>죽전</v>
      </c>
      <c r="V2165" s="25">
        <f>IF(J2165,M2165,V2164)</f>
        <v>52</v>
      </c>
      <c r="W2165" s="24" t="str">
        <f t="shared" si="542"/>
        <v/>
      </c>
      <c r="X2165" s="26"/>
      <c r="Y2165" s="7"/>
      <c r="Z2165" s="7"/>
      <c r="AA2165" s="7"/>
      <c r="AB2165" s="5"/>
      <c r="AC2165" s="5"/>
      <c r="AD2165" s="5"/>
      <c r="AE2165" s="5"/>
      <c r="AF2165" s="5"/>
      <c r="AG2165" s="5"/>
    </row>
    <row r="2166" spans="1:33" ht="15.95" customHeight="1" x14ac:dyDescent="0.3">
      <c r="A2166" s="22" t="b">
        <f t="shared" si="531"/>
        <v>1</v>
      </c>
      <c r="B2166" s="22" t="b">
        <f t="shared" si="532"/>
        <v>0</v>
      </c>
      <c r="C2166" s="22" t="b">
        <f t="shared" si="533"/>
        <v>0</v>
      </c>
      <c r="D2166" s="22" t="b">
        <f t="shared" si="534"/>
        <v>0</v>
      </c>
      <c r="E2166" s="22" t="b">
        <f t="shared" si="535"/>
        <v>0</v>
      </c>
      <c r="F2166" s="22" t="b">
        <f t="shared" si="546"/>
        <v>0</v>
      </c>
      <c r="G2166" s="22" t="b">
        <f t="shared" si="545"/>
        <v>0</v>
      </c>
      <c r="H2166" s="22" t="b">
        <f t="shared" si="536"/>
        <v>0</v>
      </c>
      <c r="I2166" s="22" t="b">
        <f t="shared" si="543"/>
        <v>0</v>
      </c>
      <c r="J2166" s="22" t="b">
        <f t="shared" si="537"/>
        <v>1</v>
      </c>
      <c r="K2166" s="3" t="str">
        <f>IF(AND(J2166,RIGHT(Y2166)="통"),Y2166,"")</f>
        <v/>
      </c>
      <c r="L2166" s="3" t="str">
        <f t="shared" si="538"/>
        <v/>
      </c>
      <c r="M2166" s="3" t="str">
        <f t="shared" si="539"/>
        <v/>
      </c>
      <c r="N2166" s="64" t="str">
        <f t="shared" si="544"/>
        <v/>
      </c>
      <c r="O2166" s="3" t="str">
        <f>IF(I2166,IF(I2167,CONCATENATE(Y2166,O2167),Y2166),"")</f>
        <v/>
      </c>
      <c r="P2166" s="19" t="str">
        <f>IF(G2166,O2166,IF(D2166,Y2166,""))</f>
        <v/>
      </c>
      <c r="Q2166" s="23" t="e">
        <f>_xlfn.XLOOKUP(R2166,summary!C1:C36,summary!B1:B36)</f>
        <v>#N/A</v>
      </c>
      <c r="R2166" s="24" t="str">
        <f t="shared" si="540"/>
        <v>읍 면 동</v>
      </c>
      <c r="S2166" s="24" t="str">
        <f>IF(J2166,Y2166,S2165)</f>
        <v>통 리 명</v>
      </c>
      <c r="T2166" s="24" t="str">
        <f>IF(J2166,P2167,T2165)</f>
        <v/>
      </c>
      <c r="U2166" s="25" t="str">
        <f t="shared" si="541"/>
        <v/>
      </c>
      <c r="V2166" s="24" t="str">
        <f>IF(J2166,M2166,V2165)</f>
        <v/>
      </c>
      <c r="W2166" s="24" t="str">
        <f t="shared" si="542"/>
        <v/>
      </c>
      <c r="X2166" s="21" t="s">
        <v>141</v>
      </c>
      <c r="Y2166" s="2" t="s">
        <v>142</v>
      </c>
      <c r="Z2166" s="2" t="s">
        <v>74</v>
      </c>
      <c r="AA2166" s="2" t="s">
        <v>143</v>
      </c>
      <c r="AB2166" s="5"/>
      <c r="AC2166" s="5"/>
      <c r="AD2166" s="5"/>
      <c r="AE2166" s="5"/>
      <c r="AF2166" s="5"/>
      <c r="AG2166" s="5"/>
    </row>
    <row r="2167" spans="1:33" ht="15.95" customHeight="1" x14ac:dyDescent="0.3">
      <c r="A2167" s="22" t="b">
        <f t="shared" si="531"/>
        <v>1</v>
      </c>
      <c r="B2167" s="22" t="b">
        <f t="shared" si="532"/>
        <v>0</v>
      </c>
      <c r="C2167" s="22" t="b">
        <f t="shared" si="533"/>
        <v>0</v>
      </c>
      <c r="D2167" s="22" t="b">
        <f t="shared" si="534"/>
        <v>0</v>
      </c>
      <c r="E2167" s="22" t="b">
        <f t="shared" si="535"/>
        <v>0</v>
      </c>
      <c r="F2167" s="22" t="b">
        <f t="shared" si="546"/>
        <v>0</v>
      </c>
      <c r="G2167" s="22" t="b">
        <f t="shared" si="545"/>
        <v>0</v>
      </c>
      <c r="H2167" s="22" t="b">
        <f t="shared" si="536"/>
        <v>0</v>
      </c>
      <c r="I2167" s="22" t="b">
        <f t="shared" si="543"/>
        <v>0</v>
      </c>
      <c r="J2167" s="22" t="b">
        <f t="shared" si="537"/>
        <v>1</v>
      </c>
      <c r="K2167" s="3" t="str">
        <f>IF(AND(J2167,RIGHT(Y2167)="통"),Y2167,"")</f>
        <v>죽전53통</v>
      </c>
      <c r="L2167" s="3" t="str">
        <f t="shared" si="538"/>
        <v>53</v>
      </c>
      <c r="M2167" s="22">
        <f t="shared" si="539"/>
        <v>53</v>
      </c>
      <c r="N2167" s="64" t="str">
        <f t="shared" si="544"/>
        <v>죽전</v>
      </c>
      <c r="O2167" s="3" t="str">
        <f>IF(I2167,IF(I2168,CONCATENATE(Y2167,O2168),Y2167),"")</f>
        <v/>
      </c>
      <c r="P2167" s="19" t="str">
        <f>IF(G2167,O2167,IF(D2167,Y2167,""))</f>
        <v/>
      </c>
      <c r="Q2167" s="23">
        <f>_xlfn.XLOOKUP(R2167,summary!C1:C36,summary!B1:B36)</f>
        <v>43448</v>
      </c>
      <c r="R2167" s="24" t="str">
        <f t="shared" si="540"/>
        <v>죽전1동</v>
      </c>
      <c r="S2167" s="24" t="str">
        <f>IF(J2167,Y2167,S2166)</f>
        <v>죽전53통</v>
      </c>
      <c r="T2167" s="24" t="str">
        <f>IF(J2167,P2168,T2166)</f>
        <v>(죽전동)</v>
      </c>
      <c r="U2167" s="24" t="str">
        <f t="shared" si="541"/>
        <v>죽전</v>
      </c>
      <c r="V2167" s="25">
        <f>IF(J2167,M2167,V2166)</f>
        <v>53</v>
      </c>
      <c r="W2167" s="25">
        <f t="shared" si="542"/>
        <v>1</v>
      </c>
      <c r="X2167" s="21" t="s">
        <v>44</v>
      </c>
      <c r="Y2167" s="2" t="s">
        <v>2447</v>
      </c>
      <c r="Z2167" s="2" t="s">
        <v>79</v>
      </c>
      <c r="AA2167" s="2" t="s">
        <v>2448</v>
      </c>
      <c r="AB2167" s="5"/>
      <c r="AC2167" s="5"/>
      <c r="AD2167" s="5"/>
      <c r="AE2167" s="5"/>
      <c r="AF2167" s="5"/>
      <c r="AG2167" s="5"/>
    </row>
    <row r="2168" spans="1:33" ht="15.95" customHeight="1" x14ac:dyDescent="0.3">
      <c r="A2168" s="22" t="b">
        <f t="shared" si="531"/>
        <v>1</v>
      </c>
      <c r="B2168" s="22" t="b">
        <f t="shared" si="532"/>
        <v>1</v>
      </c>
      <c r="C2168" s="22" t="b">
        <f t="shared" si="533"/>
        <v>1</v>
      </c>
      <c r="D2168" s="22" t="b">
        <f t="shared" si="534"/>
        <v>1</v>
      </c>
      <c r="E2168" s="22" t="b">
        <f t="shared" si="535"/>
        <v>1</v>
      </c>
      <c r="F2168" s="22" t="b">
        <f t="shared" si="546"/>
        <v>0</v>
      </c>
      <c r="G2168" s="22" t="b">
        <f t="shared" si="545"/>
        <v>0</v>
      </c>
      <c r="H2168" s="22" t="b">
        <f t="shared" si="536"/>
        <v>0</v>
      </c>
      <c r="I2168" s="22" t="b">
        <f t="shared" si="543"/>
        <v>0</v>
      </c>
      <c r="J2168" s="22" t="b">
        <f t="shared" si="537"/>
        <v>0</v>
      </c>
      <c r="K2168" s="3" t="str">
        <f>IF(AND(J2168,RIGHT(Y2168)="통"),Y2168,"")</f>
        <v/>
      </c>
      <c r="L2168" s="3" t="str">
        <f t="shared" si="538"/>
        <v/>
      </c>
      <c r="M2168" s="3" t="str">
        <f t="shared" si="539"/>
        <v/>
      </c>
      <c r="N2168" s="64" t="str">
        <f t="shared" si="544"/>
        <v/>
      </c>
      <c r="O2168" s="3" t="str">
        <f>IF(I2168,IF(I2169,CONCATENATE(Y2168,O2169),Y2168),"")</f>
        <v/>
      </c>
      <c r="P2168" s="19" t="str">
        <f>IF(G2168,O2168,IF(D2168,Y2168,""))</f>
        <v>(죽전동)</v>
      </c>
      <c r="Q2168" s="23">
        <f>_xlfn.XLOOKUP(R2168,summary!C1:C36,summary!B1:B36)</f>
        <v>43448</v>
      </c>
      <c r="R2168" s="24" t="str">
        <f t="shared" si="540"/>
        <v>죽전1동</v>
      </c>
      <c r="S2168" s="24" t="str">
        <f>IF(J2168,Y2168,S2167)</f>
        <v>죽전53통</v>
      </c>
      <c r="T2168" s="24" t="str">
        <f>IF(J2168,P2169,T2167)</f>
        <v>(죽전동)</v>
      </c>
      <c r="U2168" s="24" t="str">
        <f t="shared" si="541"/>
        <v>죽전</v>
      </c>
      <c r="V2168" s="25">
        <f>IF(J2168,M2168,V2167)</f>
        <v>53</v>
      </c>
      <c r="W2168" s="25">
        <f t="shared" si="542"/>
        <v>2</v>
      </c>
      <c r="X2168" s="26"/>
      <c r="Y2168" s="2" t="s">
        <v>1992</v>
      </c>
      <c r="Z2168" s="2" t="s">
        <v>81</v>
      </c>
      <c r="AA2168" s="2" t="s">
        <v>2449</v>
      </c>
      <c r="AB2168" s="5"/>
      <c r="AC2168" s="5"/>
      <c r="AD2168" s="5"/>
      <c r="AE2168" s="5"/>
      <c r="AF2168" s="5"/>
      <c r="AG2168" s="5"/>
    </row>
    <row r="2169" spans="1:33" ht="15.95" customHeight="1" x14ac:dyDescent="0.3">
      <c r="A2169" s="22" t="b">
        <f t="shared" si="531"/>
        <v>0</v>
      </c>
      <c r="B2169" s="22" t="b">
        <f t="shared" si="532"/>
        <v>0</v>
      </c>
      <c r="C2169" s="22" t="b">
        <f t="shared" si="533"/>
        <v>0</v>
      </c>
      <c r="D2169" s="22" t="b">
        <f t="shared" si="534"/>
        <v>0</v>
      </c>
      <c r="E2169" s="22" t="b">
        <f t="shared" si="535"/>
        <v>0</v>
      </c>
      <c r="F2169" s="22" t="b">
        <f t="shared" si="546"/>
        <v>0</v>
      </c>
      <c r="G2169" s="22" t="b">
        <f t="shared" si="545"/>
        <v>0</v>
      </c>
      <c r="H2169" s="22" t="b">
        <f t="shared" si="536"/>
        <v>0</v>
      </c>
      <c r="I2169" s="22" t="b">
        <f t="shared" si="543"/>
        <v>0</v>
      </c>
      <c r="J2169" s="22" t="b">
        <f t="shared" si="537"/>
        <v>0</v>
      </c>
      <c r="K2169" s="3" t="str">
        <f>IF(AND(J2169,RIGHT(Y2169)="통"),Y2169,"")</f>
        <v/>
      </c>
      <c r="L2169" s="3" t="str">
        <f t="shared" si="538"/>
        <v/>
      </c>
      <c r="M2169" s="3" t="str">
        <f t="shared" si="539"/>
        <v/>
      </c>
      <c r="N2169" s="64" t="str">
        <f t="shared" si="544"/>
        <v/>
      </c>
      <c r="O2169" s="3" t="str">
        <f>IF(I2169,IF(I2170,CONCATENATE(Y2169,O2170),Y2169),"")</f>
        <v/>
      </c>
      <c r="P2169" s="19" t="str">
        <f>IF(G2169,O2169,IF(D2169,Y2169,""))</f>
        <v/>
      </c>
      <c r="Q2169" s="23">
        <f>_xlfn.XLOOKUP(R2169,summary!C1:C36,summary!B1:B36)</f>
        <v>43448</v>
      </c>
      <c r="R2169" s="24" t="str">
        <f t="shared" si="540"/>
        <v>죽전1동</v>
      </c>
      <c r="S2169" s="24" t="str">
        <f>IF(J2169,Y2169,S2168)</f>
        <v>죽전53통</v>
      </c>
      <c r="T2169" s="24" t="str">
        <f>IF(J2169,P2170,T2168)</f>
        <v>(죽전동)</v>
      </c>
      <c r="U2169" s="24" t="str">
        <f t="shared" si="541"/>
        <v>죽전</v>
      </c>
      <c r="V2169" s="25">
        <f>IF(J2169,M2169,V2168)</f>
        <v>53</v>
      </c>
      <c r="W2169" s="25">
        <f t="shared" si="542"/>
        <v>3</v>
      </c>
      <c r="X2169" s="26"/>
      <c r="Y2169" s="7"/>
      <c r="Z2169" s="2" t="s">
        <v>83</v>
      </c>
      <c r="AA2169" s="2" t="s">
        <v>2450</v>
      </c>
      <c r="AB2169" s="5"/>
      <c r="AC2169" s="5"/>
      <c r="AD2169" s="5"/>
      <c r="AE2169" s="5"/>
      <c r="AF2169" s="5"/>
      <c r="AG2169" s="5"/>
    </row>
    <row r="2170" spans="1:33" ht="15.95" customHeight="1" x14ac:dyDescent="0.3">
      <c r="A2170" s="22" t="b">
        <f t="shared" si="531"/>
        <v>0</v>
      </c>
      <c r="B2170" s="22" t="b">
        <f t="shared" si="532"/>
        <v>0</v>
      </c>
      <c r="C2170" s="22" t="b">
        <f t="shared" si="533"/>
        <v>0</v>
      </c>
      <c r="D2170" s="22" t="b">
        <f t="shared" si="534"/>
        <v>0</v>
      </c>
      <c r="E2170" s="22" t="b">
        <f t="shared" si="535"/>
        <v>0</v>
      </c>
      <c r="F2170" s="22" t="b">
        <f t="shared" si="546"/>
        <v>0</v>
      </c>
      <c r="G2170" s="22" t="b">
        <f t="shared" si="545"/>
        <v>0</v>
      </c>
      <c r="H2170" s="22" t="b">
        <f t="shared" si="536"/>
        <v>0</v>
      </c>
      <c r="I2170" s="22" t="b">
        <f t="shared" si="543"/>
        <v>0</v>
      </c>
      <c r="J2170" s="22" t="b">
        <f t="shared" si="537"/>
        <v>0</v>
      </c>
      <c r="K2170" s="3" t="str">
        <f>IF(AND(J2170,RIGHT(Y2170)="통"),Y2170,"")</f>
        <v/>
      </c>
      <c r="L2170" s="3" t="str">
        <f t="shared" si="538"/>
        <v/>
      </c>
      <c r="M2170" s="3" t="str">
        <f t="shared" si="539"/>
        <v/>
      </c>
      <c r="N2170" s="64" t="str">
        <f t="shared" si="544"/>
        <v/>
      </c>
      <c r="O2170" s="3" t="str">
        <f>IF(I2170,IF(I2171,CONCATENATE(Y2170,O2171),Y2170),"")</f>
        <v/>
      </c>
      <c r="P2170" s="19" t="str">
        <f>IF(G2170,O2170,IF(D2170,Y2170,""))</f>
        <v/>
      </c>
      <c r="Q2170" s="23">
        <f>_xlfn.XLOOKUP(R2170,summary!C1:C36,summary!B1:B36)</f>
        <v>43448</v>
      </c>
      <c r="R2170" s="24" t="str">
        <f t="shared" si="540"/>
        <v>죽전1동</v>
      </c>
      <c r="S2170" s="24" t="str">
        <f>IF(J2170,Y2170,S2169)</f>
        <v>죽전53통</v>
      </c>
      <c r="T2170" s="24" t="str">
        <f>IF(J2170,P2171,T2169)</f>
        <v>(죽전동)</v>
      </c>
      <c r="U2170" s="24" t="str">
        <f t="shared" si="541"/>
        <v>죽전</v>
      </c>
      <c r="V2170" s="25">
        <f>IF(J2170,M2170,V2169)</f>
        <v>53</v>
      </c>
      <c r="W2170" s="25">
        <f t="shared" si="542"/>
        <v>4</v>
      </c>
      <c r="X2170" s="26"/>
      <c r="Y2170" s="7"/>
      <c r="Z2170" s="2" t="s">
        <v>90</v>
      </c>
      <c r="AA2170" s="2" t="s">
        <v>2451</v>
      </c>
      <c r="AB2170" s="5"/>
      <c r="AC2170" s="5"/>
      <c r="AD2170" s="5"/>
      <c r="AE2170" s="5"/>
      <c r="AF2170" s="5"/>
      <c r="AG2170" s="5"/>
    </row>
    <row r="2171" spans="1:33" ht="15.95" customHeight="1" x14ac:dyDescent="0.3">
      <c r="A2171" s="22" t="b">
        <f t="shared" si="531"/>
        <v>0</v>
      </c>
      <c r="B2171" s="22" t="b">
        <f t="shared" si="532"/>
        <v>0</v>
      </c>
      <c r="C2171" s="22" t="b">
        <f t="shared" si="533"/>
        <v>0</v>
      </c>
      <c r="D2171" s="22" t="b">
        <f t="shared" si="534"/>
        <v>0</v>
      </c>
      <c r="E2171" s="22" t="b">
        <f t="shared" si="535"/>
        <v>0</v>
      </c>
      <c r="F2171" s="22" t="b">
        <f t="shared" si="546"/>
        <v>0</v>
      </c>
      <c r="G2171" s="22" t="b">
        <f t="shared" si="545"/>
        <v>0</v>
      </c>
      <c r="H2171" s="22" t="b">
        <f t="shared" si="536"/>
        <v>0</v>
      </c>
      <c r="I2171" s="22" t="b">
        <f t="shared" si="543"/>
        <v>0</v>
      </c>
      <c r="J2171" s="22" t="b">
        <f t="shared" si="537"/>
        <v>0</v>
      </c>
      <c r="K2171" s="3" t="str">
        <f>IF(AND(J2171,RIGHT(Y2171)="통"),Y2171,"")</f>
        <v/>
      </c>
      <c r="L2171" s="3" t="str">
        <f t="shared" si="538"/>
        <v/>
      </c>
      <c r="M2171" s="3" t="str">
        <f t="shared" si="539"/>
        <v/>
      </c>
      <c r="N2171" s="64" t="str">
        <f t="shared" si="544"/>
        <v/>
      </c>
      <c r="O2171" s="3" t="str">
        <f>IF(I2171,IF(I2172,CONCATENATE(Y2171,O2172),Y2171),"")</f>
        <v/>
      </c>
      <c r="P2171" s="19" t="str">
        <f>IF(G2171,O2171,IF(D2171,Y2171,""))</f>
        <v/>
      </c>
      <c r="Q2171" s="23">
        <f>_xlfn.XLOOKUP(R2171,summary!C1:C36,summary!B1:B36)</f>
        <v>43448</v>
      </c>
      <c r="R2171" s="24" t="str">
        <f t="shared" si="540"/>
        <v>죽전1동</v>
      </c>
      <c r="S2171" s="24" t="str">
        <f>IF(J2171,Y2171,S2170)</f>
        <v>죽전53통</v>
      </c>
      <c r="T2171" s="24" t="str">
        <f>IF(J2171,P2172,T2170)</f>
        <v>(죽전동)</v>
      </c>
      <c r="U2171" s="24" t="str">
        <f t="shared" si="541"/>
        <v>죽전</v>
      </c>
      <c r="V2171" s="25">
        <f>IF(J2171,M2171,V2170)</f>
        <v>53</v>
      </c>
      <c r="W2171" s="25">
        <f t="shared" si="542"/>
        <v>5</v>
      </c>
      <c r="X2171" s="26"/>
      <c r="Y2171" s="7"/>
      <c r="Z2171" s="2" t="s">
        <v>106</v>
      </c>
      <c r="AA2171" s="2" t="s">
        <v>2452</v>
      </c>
      <c r="AB2171" s="5"/>
      <c r="AC2171" s="5"/>
      <c r="AD2171" s="5"/>
      <c r="AE2171" s="5"/>
      <c r="AF2171" s="5"/>
      <c r="AG2171" s="5"/>
    </row>
    <row r="2172" spans="1:33" ht="15.95" customHeight="1" x14ac:dyDescent="0.3">
      <c r="A2172" s="22" t="b">
        <f t="shared" si="531"/>
        <v>0</v>
      </c>
      <c r="B2172" s="22" t="b">
        <f t="shared" si="532"/>
        <v>0</v>
      </c>
      <c r="C2172" s="22" t="b">
        <f t="shared" si="533"/>
        <v>0</v>
      </c>
      <c r="D2172" s="22" t="b">
        <f t="shared" si="534"/>
        <v>0</v>
      </c>
      <c r="E2172" s="22" t="b">
        <f t="shared" si="535"/>
        <v>0</v>
      </c>
      <c r="F2172" s="22" t="b">
        <f t="shared" si="546"/>
        <v>0</v>
      </c>
      <c r="G2172" s="22" t="b">
        <f t="shared" si="545"/>
        <v>0</v>
      </c>
      <c r="H2172" s="22" t="b">
        <f t="shared" si="536"/>
        <v>0</v>
      </c>
      <c r="I2172" s="22" t="b">
        <f t="shared" si="543"/>
        <v>0</v>
      </c>
      <c r="J2172" s="22" t="b">
        <f t="shared" si="537"/>
        <v>0</v>
      </c>
      <c r="K2172" s="3" t="str">
        <f>IF(AND(J2172,RIGHT(Y2172)="통"),Y2172,"")</f>
        <v/>
      </c>
      <c r="L2172" s="3" t="str">
        <f t="shared" si="538"/>
        <v/>
      </c>
      <c r="M2172" s="3" t="str">
        <f t="shared" si="539"/>
        <v/>
      </c>
      <c r="N2172" s="64" t="str">
        <f t="shared" si="544"/>
        <v/>
      </c>
      <c r="O2172" s="3" t="str">
        <f>IF(I2172,IF(I2173,CONCATENATE(Y2172,O2173),Y2172),"")</f>
        <v/>
      </c>
      <c r="P2172" s="19" t="str">
        <f>IF(G2172,O2172,IF(D2172,Y2172,""))</f>
        <v/>
      </c>
      <c r="Q2172" s="23">
        <f>_xlfn.XLOOKUP(R2172,summary!C1:C36,summary!B1:B36)</f>
        <v>43448</v>
      </c>
      <c r="R2172" s="24" t="str">
        <f t="shared" si="540"/>
        <v>죽전1동</v>
      </c>
      <c r="S2172" s="24" t="str">
        <f>IF(J2172,Y2172,S2171)</f>
        <v>죽전53통</v>
      </c>
      <c r="T2172" s="24" t="str">
        <f>IF(J2172,P2173,T2171)</f>
        <v>(죽전동)</v>
      </c>
      <c r="U2172" s="24" t="str">
        <f t="shared" si="541"/>
        <v>죽전</v>
      </c>
      <c r="V2172" s="25">
        <f>IF(J2172,M2172,V2171)</f>
        <v>53</v>
      </c>
      <c r="W2172" s="25">
        <f t="shared" si="542"/>
        <v>6</v>
      </c>
      <c r="X2172" s="26"/>
      <c r="Y2172" s="7"/>
      <c r="Z2172" s="2" t="s">
        <v>108</v>
      </c>
      <c r="AA2172" s="2" t="s">
        <v>2453</v>
      </c>
      <c r="AB2172" s="5"/>
      <c r="AC2172" s="5"/>
      <c r="AD2172" s="5"/>
      <c r="AE2172" s="5"/>
      <c r="AF2172" s="5"/>
      <c r="AG2172" s="5"/>
    </row>
    <row r="2173" spans="1:33" ht="15.95" customHeight="1" x14ac:dyDescent="0.3">
      <c r="A2173" s="22" t="b">
        <f t="shared" si="531"/>
        <v>0</v>
      </c>
      <c r="B2173" s="22" t="b">
        <f t="shared" si="532"/>
        <v>0</v>
      </c>
      <c r="C2173" s="22" t="b">
        <f t="shared" si="533"/>
        <v>0</v>
      </c>
      <c r="D2173" s="22" t="b">
        <f t="shared" si="534"/>
        <v>0</v>
      </c>
      <c r="E2173" s="22" t="b">
        <f t="shared" si="535"/>
        <v>0</v>
      </c>
      <c r="F2173" s="22" t="b">
        <f t="shared" si="546"/>
        <v>0</v>
      </c>
      <c r="G2173" s="22" t="b">
        <f t="shared" si="545"/>
        <v>0</v>
      </c>
      <c r="H2173" s="22" t="b">
        <f t="shared" si="536"/>
        <v>0</v>
      </c>
      <c r="I2173" s="22" t="b">
        <f t="shared" si="543"/>
        <v>0</v>
      </c>
      <c r="J2173" s="22" t="b">
        <f t="shared" si="537"/>
        <v>0</v>
      </c>
      <c r="K2173" s="3" t="str">
        <f>IF(AND(J2173,RIGHT(Y2173)="통"),Y2173,"")</f>
        <v/>
      </c>
      <c r="L2173" s="3" t="str">
        <f t="shared" si="538"/>
        <v/>
      </c>
      <c r="M2173" s="3" t="str">
        <f t="shared" si="539"/>
        <v/>
      </c>
      <c r="N2173" s="64" t="str">
        <f t="shared" si="544"/>
        <v/>
      </c>
      <c r="O2173" s="3" t="str">
        <f>IF(I2173,IF(I2174,CONCATENATE(Y2173,O2174),Y2173),"")</f>
        <v/>
      </c>
      <c r="P2173" s="19" t="str">
        <f>IF(G2173,O2173,IF(D2173,Y2173,""))</f>
        <v/>
      </c>
      <c r="Q2173" s="23">
        <f>_xlfn.XLOOKUP(R2173,summary!C1:C36,summary!B1:B36)</f>
        <v>43448</v>
      </c>
      <c r="R2173" s="24" t="str">
        <f t="shared" si="540"/>
        <v>죽전1동</v>
      </c>
      <c r="S2173" s="24" t="str">
        <f>IF(J2173,Y2173,S2172)</f>
        <v>죽전53통</v>
      </c>
      <c r="T2173" s="24" t="str">
        <f>IF(J2173,P2174,T2172)</f>
        <v>(죽전동)</v>
      </c>
      <c r="U2173" s="24" t="str">
        <f t="shared" si="541"/>
        <v>죽전</v>
      </c>
      <c r="V2173" s="25">
        <f>IF(J2173,M2173,V2172)</f>
        <v>53</v>
      </c>
      <c r="W2173" s="25">
        <f t="shared" si="542"/>
        <v>7</v>
      </c>
      <c r="X2173" s="26"/>
      <c r="Y2173" s="7"/>
      <c r="Z2173" s="2" t="s">
        <v>110</v>
      </c>
      <c r="AA2173" s="2" t="s">
        <v>2454</v>
      </c>
      <c r="AB2173" s="5"/>
      <c r="AC2173" s="5"/>
      <c r="AD2173" s="5"/>
      <c r="AE2173" s="5"/>
      <c r="AF2173" s="5"/>
      <c r="AG2173" s="5"/>
    </row>
    <row r="2174" spans="1:33" ht="15.95" customHeight="1" x14ac:dyDescent="0.3">
      <c r="A2174" s="22" t="b">
        <f t="shared" si="531"/>
        <v>0</v>
      </c>
      <c r="B2174" s="22" t="b">
        <f t="shared" si="532"/>
        <v>0</v>
      </c>
      <c r="C2174" s="22" t="b">
        <f t="shared" si="533"/>
        <v>0</v>
      </c>
      <c r="D2174" s="22" t="b">
        <f t="shared" si="534"/>
        <v>0</v>
      </c>
      <c r="E2174" s="22" t="b">
        <f t="shared" si="535"/>
        <v>0</v>
      </c>
      <c r="F2174" s="22" t="b">
        <f t="shared" si="546"/>
        <v>0</v>
      </c>
      <c r="G2174" s="22" t="b">
        <f t="shared" si="545"/>
        <v>0</v>
      </c>
      <c r="H2174" s="22" t="b">
        <f t="shared" si="536"/>
        <v>0</v>
      </c>
      <c r="I2174" s="22" t="b">
        <f t="shared" si="543"/>
        <v>0</v>
      </c>
      <c r="J2174" s="22" t="b">
        <f t="shared" si="537"/>
        <v>0</v>
      </c>
      <c r="K2174" s="3" t="str">
        <f>IF(AND(J2174,RIGHT(Y2174)="통"),Y2174,"")</f>
        <v/>
      </c>
      <c r="L2174" s="3" t="str">
        <f t="shared" si="538"/>
        <v/>
      </c>
      <c r="M2174" s="3" t="str">
        <f t="shared" si="539"/>
        <v/>
      </c>
      <c r="N2174" s="64" t="str">
        <f t="shared" si="544"/>
        <v/>
      </c>
      <c r="O2174" s="3" t="str">
        <f>IF(I2174,IF(I2175,CONCATENATE(Y2174,O2175),Y2174),"")</f>
        <v/>
      </c>
      <c r="P2174" s="19" t="str">
        <f>IF(G2174,O2174,IF(D2174,Y2174,""))</f>
        <v/>
      </c>
      <c r="Q2174" s="23">
        <f>_xlfn.XLOOKUP(R2174,summary!C1:C36,summary!B1:B36)</f>
        <v>43448</v>
      </c>
      <c r="R2174" s="24" t="str">
        <f t="shared" si="540"/>
        <v>죽전1동</v>
      </c>
      <c r="S2174" s="24" t="str">
        <f>IF(J2174,Y2174,S2173)</f>
        <v>죽전53통</v>
      </c>
      <c r="T2174" s="24" t="str">
        <f>IF(J2174,P2175,T2173)</f>
        <v>(죽전동)</v>
      </c>
      <c r="U2174" s="24" t="str">
        <f t="shared" si="541"/>
        <v>죽전</v>
      </c>
      <c r="V2174" s="25">
        <f>IF(J2174,M2174,V2173)</f>
        <v>53</v>
      </c>
      <c r="W2174" s="25">
        <f t="shared" si="542"/>
        <v>8</v>
      </c>
      <c r="X2174" s="26"/>
      <c r="Y2174" s="7"/>
      <c r="Z2174" s="2" t="s">
        <v>112</v>
      </c>
      <c r="AA2174" s="2" t="s">
        <v>2455</v>
      </c>
      <c r="AB2174" s="5"/>
      <c r="AC2174" s="5"/>
      <c r="AD2174" s="5"/>
      <c r="AE2174" s="5"/>
      <c r="AF2174" s="5"/>
      <c r="AG2174" s="5"/>
    </row>
    <row r="2175" spans="1:33" ht="15.95" customHeight="1" x14ac:dyDescent="0.3">
      <c r="A2175" s="22" t="b">
        <f t="shared" si="531"/>
        <v>1</v>
      </c>
      <c r="B2175" s="22" t="b">
        <f t="shared" si="532"/>
        <v>0</v>
      </c>
      <c r="C2175" s="22" t="b">
        <f t="shared" si="533"/>
        <v>0</v>
      </c>
      <c r="D2175" s="22" t="b">
        <f t="shared" si="534"/>
        <v>0</v>
      </c>
      <c r="E2175" s="22" t="b">
        <f t="shared" si="535"/>
        <v>0</v>
      </c>
      <c r="F2175" s="22" t="b">
        <f t="shared" si="546"/>
        <v>0</v>
      </c>
      <c r="G2175" s="22" t="b">
        <f t="shared" si="545"/>
        <v>0</v>
      </c>
      <c r="H2175" s="22" t="b">
        <f t="shared" si="536"/>
        <v>0</v>
      </c>
      <c r="I2175" s="22" t="b">
        <f t="shared" si="543"/>
        <v>0</v>
      </c>
      <c r="J2175" s="22" t="b">
        <f t="shared" si="537"/>
        <v>1</v>
      </c>
      <c r="K2175" s="3" t="str">
        <f>IF(AND(J2175,RIGHT(Y2175)="통"),Y2175,"")</f>
        <v>죽전54통</v>
      </c>
      <c r="L2175" s="3" t="str">
        <f t="shared" si="538"/>
        <v>54</v>
      </c>
      <c r="M2175" s="22">
        <f t="shared" si="539"/>
        <v>54</v>
      </c>
      <c r="N2175" s="64" t="str">
        <f t="shared" si="544"/>
        <v>죽전</v>
      </c>
      <c r="O2175" s="3" t="str">
        <f>IF(I2175,IF(I2176,CONCATENATE(Y2175,O2176),Y2175),"")</f>
        <v/>
      </c>
      <c r="P2175" s="19" t="str">
        <f>IF(G2175,O2175,IF(D2175,Y2175,""))</f>
        <v/>
      </c>
      <c r="Q2175" s="23">
        <f>_xlfn.XLOOKUP(R2175,summary!C1:C36,summary!B1:B36)</f>
        <v>43448</v>
      </c>
      <c r="R2175" s="24" t="str">
        <f t="shared" si="540"/>
        <v>죽전1동</v>
      </c>
      <c r="S2175" s="24" t="str">
        <f>IF(J2175,Y2175,S2174)</f>
        <v>죽전54통</v>
      </c>
      <c r="T2175" s="24" t="str">
        <f>IF(J2175,P2176,T2174)</f>
        <v>(죽전동)</v>
      </c>
      <c r="U2175" s="24" t="str">
        <f t="shared" si="541"/>
        <v>죽전</v>
      </c>
      <c r="V2175" s="25">
        <f>IF(J2175,M2175,V2174)</f>
        <v>54</v>
      </c>
      <c r="W2175" s="25">
        <f t="shared" si="542"/>
        <v>1</v>
      </c>
      <c r="X2175" s="26"/>
      <c r="Y2175" s="2" t="s">
        <v>2456</v>
      </c>
      <c r="Z2175" s="2" t="s">
        <v>79</v>
      </c>
      <c r="AA2175" s="2" t="s">
        <v>2457</v>
      </c>
      <c r="AB2175" s="5"/>
      <c r="AC2175" s="5"/>
      <c r="AD2175" s="5"/>
      <c r="AE2175" s="5"/>
      <c r="AF2175" s="5"/>
      <c r="AG2175" s="5"/>
    </row>
    <row r="2176" spans="1:33" ht="15.95" customHeight="1" x14ac:dyDescent="0.3">
      <c r="A2176" s="22" t="b">
        <f t="shared" si="531"/>
        <v>1</v>
      </c>
      <c r="B2176" s="22" t="b">
        <f t="shared" si="532"/>
        <v>1</v>
      </c>
      <c r="C2176" s="22" t="b">
        <f t="shared" si="533"/>
        <v>1</v>
      </c>
      <c r="D2176" s="22" t="b">
        <f t="shared" si="534"/>
        <v>1</v>
      </c>
      <c r="E2176" s="22" t="b">
        <f t="shared" si="535"/>
        <v>1</v>
      </c>
      <c r="F2176" s="22" t="b">
        <f t="shared" si="546"/>
        <v>0</v>
      </c>
      <c r="G2176" s="22" t="b">
        <f t="shared" si="545"/>
        <v>0</v>
      </c>
      <c r="H2176" s="22" t="b">
        <f t="shared" si="536"/>
        <v>0</v>
      </c>
      <c r="I2176" s="22" t="b">
        <f t="shared" si="543"/>
        <v>0</v>
      </c>
      <c r="J2176" s="22" t="b">
        <f t="shared" si="537"/>
        <v>0</v>
      </c>
      <c r="K2176" s="3" t="str">
        <f>IF(AND(J2176,RIGHT(Y2176)="통"),Y2176,"")</f>
        <v/>
      </c>
      <c r="L2176" s="3" t="str">
        <f t="shared" si="538"/>
        <v/>
      </c>
      <c r="M2176" s="3" t="str">
        <f t="shared" si="539"/>
        <v/>
      </c>
      <c r="N2176" s="64" t="str">
        <f t="shared" si="544"/>
        <v/>
      </c>
      <c r="O2176" s="3" t="str">
        <f>IF(I2176,IF(I2177,CONCATENATE(Y2176,O2177),Y2176),"")</f>
        <v/>
      </c>
      <c r="P2176" s="19" t="str">
        <f>IF(G2176,O2176,IF(D2176,Y2176,""))</f>
        <v>(죽전동)</v>
      </c>
      <c r="Q2176" s="23">
        <f>_xlfn.XLOOKUP(R2176,summary!C1:C36,summary!B1:B36)</f>
        <v>43448</v>
      </c>
      <c r="R2176" s="24" t="str">
        <f t="shared" si="540"/>
        <v>죽전1동</v>
      </c>
      <c r="S2176" s="24" t="str">
        <f>IF(J2176,Y2176,S2175)</f>
        <v>죽전54통</v>
      </c>
      <c r="T2176" s="24" t="str">
        <f>IF(J2176,P2177,T2175)</f>
        <v>(죽전동)</v>
      </c>
      <c r="U2176" s="24" t="str">
        <f t="shared" si="541"/>
        <v>죽전</v>
      </c>
      <c r="V2176" s="25">
        <f>IF(J2176,M2176,V2175)</f>
        <v>54</v>
      </c>
      <c r="W2176" s="25">
        <f t="shared" si="542"/>
        <v>2</v>
      </c>
      <c r="X2176" s="26"/>
      <c r="Y2176" s="2" t="s">
        <v>1992</v>
      </c>
      <c r="Z2176" s="2" t="s">
        <v>81</v>
      </c>
      <c r="AA2176" s="2" t="s">
        <v>2458</v>
      </c>
      <c r="AB2176" s="5"/>
      <c r="AC2176" s="5"/>
      <c r="AD2176" s="5"/>
      <c r="AE2176" s="5"/>
      <c r="AF2176" s="5"/>
      <c r="AG2176" s="5"/>
    </row>
    <row r="2177" spans="1:33" ht="15.95" customHeight="1" x14ac:dyDescent="0.3">
      <c r="A2177" s="22" t="b">
        <f t="shared" si="531"/>
        <v>0</v>
      </c>
      <c r="B2177" s="22" t="b">
        <f t="shared" si="532"/>
        <v>0</v>
      </c>
      <c r="C2177" s="22" t="b">
        <f t="shared" si="533"/>
        <v>0</v>
      </c>
      <c r="D2177" s="22" t="b">
        <f t="shared" si="534"/>
        <v>0</v>
      </c>
      <c r="E2177" s="22" t="b">
        <f t="shared" si="535"/>
        <v>0</v>
      </c>
      <c r="F2177" s="22" t="b">
        <f t="shared" si="546"/>
        <v>0</v>
      </c>
      <c r="G2177" s="22" t="b">
        <f t="shared" si="545"/>
        <v>0</v>
      </c>
      <c r="H2177" s="22" t="b">
        <f t="shared" si="536"/>
        <v>0</v>
      </c>
      <c r="I2177" s="22" t="b">
        <f t="shared" si="543"/>
        <v>0</v>
      </c>
      <c r="J2177" s="22" t="b">
        <f t="shared" si="537"/>
        <v>0</v>
      </c>
      <c r="K2177" s="3" t="str">
        <f>IF(AND(J2177,RIGHT(Y2177)="통"),Y2177,"")</f>
        <v/>
      </c>
      <c r="L2177" s="3" t="str">
        <f t="shared" si="538"/>
        <v/>
      </c>
      <c r="M2177" s="3" t="str">
        <f t="shared" si="539"/>
        <v/>
      </c>
      <c r="N2177" s="64" t="str">
        <f t="shared" si="544"/>
        <v/>
      </c>
      <c r="O2177" s="3" t="str">
        <f>IF(I2177,IF(I2178,CONCATENATE(Y2177,O2178),Y2177),"")</f>
        <v/>
      </c>
      <c r="P2177" s="19" t="str">
        <f>IF(G2177,O2177,IF(D2177,Y2177,""))</f>
        <v/>
      </c>
      <c r="Q2177" s="23">
        <f>_xlfn.XLOOKUP(R2177,summary!C1:C36,summary!B1:B36)</f>
        <v>43448</v>
      </c>
      <c r="R2177" s="24" t="str">
        <f t="shared" si="540"/>
        <v>죽전1동</v>
      </c>
      <c r="S2177" s="24" t="str">
        <f>IF(J2177,Y2177,S2176)</f>
        <v>죽전54통</v>
      </c>
      <c r="T2177" s="24" t="str">
        <f>IF(J2177,P2178,T2176)</f>
        <v>(죽전동)</v>
      </c>
      <c r="U2177" s="24" t="str">
        <f t="shared" si="541"/>
        <v>죽전</v>
      </c>
      <c r="V2177" s="25">
        <f>IF(J2177,M2177,V2176)</f>
        <v>54</v>
      </c>
      <c r="W2177" s="25">
        <f t="shared" si="542"/>
        <v>3</v>
      </c>
      <c r="X2177" s="26"/>
      <c r="Y2177" s="7"/>
      <c r="Z2177" s="2" t="s">
        <v>83</v>
      </c>
      <c r="AA2177" s="2" t="s">
        <v>2459</v>
      </c>
      <c r="AB2177" s="5"/>
      <c r="AC2177" s="5"/>
      <c r="AD2177" s="5"/>
      <c r="AE2177" s="5"/>
      <c r="AF2177" s="5"/>
      <c r="AG2177" s="5"/>
    </row>
    <row r="2178" spans="1:33" ht="15.95" customHeight="1" x14ac:dyDescent="0.3">
      <c r="A2178" s="22" t="b">
        <f t="shared" ref="A2178:A2241" si="547">LEN(Y2178)&gt;0</f>
        <v>0</v>
      </c>
      <c r="B2178" s="22" t="b">
        <f t="shared" ref="B2178:B2241" si="548">LEFT(Y2178)="("</f>
        <v>0</v>
      </c>
      <c r="C2178" s="22" t="b">
        <f t="shared" ref="C2178:C2241" si="549">RIGHT(Y2178)=")"</f>
        <v>0</v>
      </c>
      <c r="D2178" s="22" t="b">
        <f t="shared" ref="D2178:D2241" si="550">AND(B2178,C2178)</f>
        <v>0</v>
      </c>
      <c r="E2178" s="22" t="b">
        <f t="shared" ref="E2178:E2241" si="551">OR(B2178,C2178)</f>
        <v>0</v>
      </c>
      <c r="F2178" s="22" t="b">
        <f t="shared" si="546"/>
        <v>0</v>
      </c>
      <c r="G2178" s="22" t="b">
        <f t="shared" si="545"/>
        <v>0</v>
      </c>
      <c r="H2178" s="22" t="b">
        <f t="shared" ref="H2178:H2241" si="552">AND(C2178,$F2178)</f>
        <v>0</v>
      </c>
      <c r="I2178" s="22" t="b">
        <f t="shared" si="543"/>
        <v>0</v>
      </c>
      <c r="J2178" s="22" t="b">
        <f t="shared" ref="J2178:J2241" si="553">AND(A2178,NOT(B2178),NOT(I2178))</f>
        <v>0</v>
      </c>
      <c r="K2178" s="3" t="str">
        <f>IF(AND(J2178,RIGHT(Y2178)="통"),Y2178,"")</f>
        <v/>
      </c>
      <c r="L2178" s="3" t="str">
        <f t="shared" ref="L2178:L2241" si="554">RIGHT(SUBSTITUTE(K2178,"통",""),2)</f>
        <v/>
      </c>
      <c r="M2178" s="3" t="str">
        <f t="shared" ref="M2178:M2241" si="555">IF(LEN(L2178)=0,"",IF(CODE(L2178)&lt;60,VALUE(L2178),VALUE(RIGHT(L2178))))</f>
        <v/>
      </c>
      <c r="N2178" s="64" t="str">
        <f t="shared" si="544"/>
        <v/>
      </c>
      <c r="O2178" s="3" t="str">
        <f>IF(I2178,IF(I2179,CONCATENATE(Y2178,O2179),Y2178),"")</f>
        <v/>
      </c>
      <c r="P2178" s="19" t="str">
        <f>IF(G2178,O2178,IF(D2178,Y2178,""))</f>
        <v/>
      </c>
      <c r="Q2178" s="23">
        <f>_xlfn.XLOOKUP(R2178,summary!C1:C36,summary!B1:B36)</f>
        <v>43448</v>
      </c>
      <c r="R2178" s="24" t="str">
        <f t="shared" ref="R2178:R2241" si="556">IF($X2178="",R2177,$X2178)</f>
        <v>죽전1동</v>
      </c>
      <c r="S2178" s="24" t="str">
        <f>IF(J2178,Y2178,S2177)</f>
        <v>죽전54통</v>
      </c>
      <c r="T2178" s="24" t="str">
        <f>IF(J2178,P2179,T2177)</f>
        <v>(죽전동)</v>
      </c>
      <c r="U2178" s="24" t="str">
        <f t="shared" ref="U2178:U2241" si="557">IF($J2178,N2178,U2177)</f>
        <v>죽전</v>
      </c>
      <c r="V2178" s="25">
        <f>IF(J2178,M2178,V2177)</f>
        <v>54</v>
      </c>
      <c r="W2178" s="25">
        <f t="shared" ref="W2178:W2241" si="558">IF(ISBLANK(Z2178),"",IF(LEN(TRIM(Z2178))&lt;4,VALUE(SUBSTITUTE(TRIM(Z2178),"반","")),""))</f>
        <v>4</v>
      </c>
      <c r="X2178" s="26"/>
      <c r="Y2178" s="7"/>
      <c r="Z2178" s="2" t="s">
        <v>90</v>
      </c>
      <c r="AA2178" s="2" t="s">
        <v>2460</v>
      </c>
      <c r="AB2178" s="5"/>
      <c r="AC2178" s="5"/>
      <c r="AD2178" s="5"/>
      <c r="AE2178" s="5"/>
      <c r="AF2178" s="5"/>
      <c r="AG2178" s="5"/>
    </row>
    <row r="2179" spans="1:33" ht="15.95" customHeight="1" x14ac:dyDescent="0.3">
      <c r="A2179" s="22" t="b">
        <f t="shared" si="547"/>
        <v>0</v>
      </c>
      <c r="B2179" s="22" t="b">
        <f t="shared" si="548"/>
        <v>0</v>
      </c>
      <c r="C2179" s="22" t="b">
        <f t="shared" si="549"/>
        <v>0</v>
      </c>
      <c r="D2179" s="22" t="b">
        <f t="shared" si="550"/>
        <v>0</v>
      </c>
      <c r="E2179" s="22" t="b">
        <f t="shared" si="551"/>
        <v>0</v>
      </c>
      <c r="F2179" s="22" t="b">
        <f t="shared" si="546"/>
        <v>0</v>
      </c>
      <c r="G2179" s="22" t="b">
        <f t="shared" si="545"/>
        <v>0</v>
      </c>
      <c r="H2179" s="22" t="b">
        <f t="shared" si="552"/>
        <v>0</v>
      </c>
      <c r="I2179" s="22" t="b">
        <f t="shared" ref="I2179:I2242" si="559">IF(G2179,G2179,IF(H2178,FALSE,I2178))</f>
        <v>0</v>
      </c>
      <c r="J2179" s="22" t="b">
        <f t="shared" si="553"/>
        <v>0</v>
      </c>
      <c r="K2179" s="3" t="str">
        <f>IF(AND(J2179,RIGHT(Y2179)="통"),Y2179,"")</f>
        <v/>
      </c>
      <c r="L2179" s="3" t="str">
        <f t="shared" si="554"/>
        <v/>
      </c>
      <c r="M2179" s="3" t="str">
        <f t="shared" si="555"/>
        <v/>
      </c>
      <c r="N2179" s="64" t="str">
        <f t="shared" ref="N2179:N2242" si="560">SUBSTITUTE(K2179,_xlfn.CONCAT(M2179,"통"),"")</f>
        <v/>
      </c>
      <c r="O2179" s="3" t="str">
        <f>IF(I2179,IF(I2180,CONCATENATE(Y2179,O2180),Y2179),"")</f>
        <v/>
      </c>
      <c r="P2179" s="19" t="str">
        <f>IF(G2179,O2179,IF(D2179,Y2179,""))</f>
        <v/>
      </c>
      <c r="Q2179" s="23">
        <f>_xlfn.XLOOKUP(R2179,summary!C1:C36,summary!B1:B36)</f>
        <v>43448</v>
      </c>
      <c r="R2179" s="24" t="str">
        <f t="shared" si="556"/>
        <v>죽전1동</v>
      </c>
      <c r="S2179" s="24" t="str">
        <f>IF(J2179,Y2179,S2178)</f>
        <v>죽전54통</v>
      </c>
      <c r="T2179" s="24" t="str">
        <f>IF(J2179,P2180,T2178)</f>
        <v>(죽전동)</v>
      </c>
      <c r="U2179" s="24" t="str">
        <f t="shared" si="557"/>
        <v>죽전</v>
      </c>
      <c r="V2179" s="25">
        <f>IF(J2179,M2179,V2178)</f>
        <v>54</v>
      </c>
      <c r="W2179" s="25">
        <f t="shared" si="558"/>
        <v>5</v>
      </c>
      <c r="X2179" s="26"/>
      <c r="Y2179" s="7"/>
      <c r="Z2179" s="2" t="s">
        <v>106</v>
      </c>
      <c r="AA2179" s="2" t="s">
        <v>2461</v>
      </c>
      <c r="AB2179" s="5"/>
      <c r="AC2179" s="5"/>
      <c r="AD2179" s="5"/>
      <c r="AE2179" s="5"/>
      <c r="AF2179" s="5"/>
      <c r="AG2179" s="5"/>
    </row>
    <row r="2180" spans="1:33" ht="15.95" customHeight="1" x14ac:dyDescent="0.3">
      <c r="A2180" s="22" t="b">
        <f t="shared" si="547"/>
        <v>0</v>
      </c>
      <c r="B2180" s="22" t="b">
        <f t="shared" si="548"/>
        <v>0</v>
      </c>
      <c r="C2180" s="22" t="b">
        <f t="shared" si="549"/>
        <v>0</v>
      </c>
      <c r="D2180" s="22" t="b">
        <f t="shared" si="550"/>
        <v>0</v>
      </c>
      <c r="E2180" s="22" t="b">
        <f t="shared" si="551"/>
        <v>0</v>
      </c>
      <c r="F2180" s="22" t="b">
        <f t="shared" si="546"/>
        <v>0</v>
      </c>
      <c r="G2180" s="22" t="b">
        <f t="shared" si="545"/>
        <v>0</v>
      </c>
      <c r="H2180" s="22" t="b">
        <f t="shared" si="552"/>
        <v>0</v>
      </c>
      <c r="I2180" s="22" t="b">
        <f t="shared" si="559"/>
        <v>0</v>
      </c>
      <c r="J2180" s="22" t="b">
        <f t="shared" si="553"/>
        <v>0</v>
      </c>
      <c r="K2180" s="3" t="str">
        <f>IF(AND(J2180,RIGHT(Y2180)="통"),Y2180,"")</f>
        <v/>
      </c>
      <c r="L2180" s="3" t="str">
        <f t="shared" si="554"/>
        <v/>
      </c>
      <c r="M2180" s="3" t="str">
        <f t="shared" si="555"/>
        <v/>
      </c>
      <c r="N2180" s="64" t="str">
        <f t="shared" si="560"/>
        <v/>
      </c>
      <c r="O2180" s="3" t="str">
        <f>IF(I2180,IF(I2181,CONCATENATE(Y2180,O2181),Y2180),"")</f>
        <v/>
      </c>
      <c r="P2180" s="19" t="str">
        <f>IF(G2180,O2180,IF(D2180,Y2180,""))</f>
        <v/>
      </c>
      <c r="Q2180" s="23">
        <f>_xlfn.XLOOKUP(R2180,summary!C1:C36,summary!B1:B36)</f>
        <v>43448</v>
      </c>
      <c r="R2180" s="24" t="str">
        <f t="shared" si="556"/>
        <v>죽전1동</v>
      </c>
      <c r="S2180" s="24" t="str">
        <f>IF(J2180,Y2180,S2179)</f>
        <v>죽전54통</v>
      </c>
      <c r="T2180" s="24" t="str">
        <f>IF(J2180,P2181,T2179)</f>
        <v>(죽전동)</v>
      </c>
      <c r="U2180" s="24" t="str">
        <f t="shared" si="557"/>
        <v>죽전</v>
      </c>
      <c r="V2180" s="25">
        <f>IF(J2180,M2180,V2179)</f>
        <v>54</v>
      </c>
      <c r="W2180" s="25">
        <f t="shared" si="558"/>
        <v>6</v>
      </c>
      <c r="X2180" s="26"/>
      <c r="Y2180" s="7"/>
      <c r="Z2180" s="2" t="s">
        <v>108</v>
      </c>
      <c r="AA2180" s="2" t="s">
        <v>2462</v>
      </c>
      <c r="AB2180" s="5"/>
      <c r="AC2180" s="5"/>
      <c r="AD2180" s="5"/>
      <c r="AE2180" s="5"/>
      <c r="AF2180" s="5"/>
      <c r="AG2180" s="5"/>
    </row>
    <row r="2181" spans="1:33" ht="15.95" customHeight="1" x14ac:dyDescent="0.3">
      <c r="A2181" s="22" t="b">
        <f t="shared" si="547"/>
        <v>0</v>
      </c>
      <c r="B2181" s="22" t="b">
        <f t="shared" si="548"/>
        <v>0</v>
      </c>
      <c r="C2181" s="22" t="b">
        <f t="shared" si="549"/>
        <v>0</v>
      </c>
      <c r="D2181" s="22" t="b">
        <f t="shared" si="550"/>
        <v>0</v>
      </c>
      <c r="E2181" s="22" t="b">
        <f t="shared" si="551"/>
        <v>0</v>
      </c>
      <c r="F2181" s="22" t="b">
        <f t="shared" si="546"/>
        <v>0</v>
      </c>
      <c r="G2181" s="22" t="b">
        <f t="shared" si="545"/>
        <v>0</v>
      </c>
      <c r="H2181" s="22" t="b">
        <f t="shared" si="552"/>
        <v>0</v>
      </c>
      <c r="I2181" s="22" t="b">
        <f t="shared" si="559"/>
        <v>0</v>
      </c>
      <c r="J2181" s="22" t="b">
        <f t="shared" si="553"/>
        <v>0</v>
      </c>
      <c r="K2181" s="3" t="str">
        <f>IF(AND(J2181,RIGHT(Y2181)="통"),Y2181,"")</f>
        <v/>
      </c>
      <c r="L2181" s="3" t="str">
        <f t="shared" si="554"/>
        <v/>
      </c>
      <c r="M2181" s="3" t="str">
        <f t="shared" si="555"/>
        <v/>
      </c>
      <c r="N2181" s="64" t="str">
        <f t="shared" si="560"/>
        <v/>
      </c>
      <c r="O2181" s="3" t="str">
        <f>IF(I2181,IF(I2182,CONCATENATE(Y2181,O2182),Y2181),"")</f>
        <v/>
      </c>
      <c r="P2181" s="19" t="str">
        <f>IF(G2181,O2181,IF(D2181,Y2181,""))</f>
        <v/>
      </c>
      <c r="Q2181" s="23">
        <f>_xlfn.XLOOKUP(R2181,summary!C1:C36,summary!B1:B36)</f>
        <v>43448</v>
      </c>
      <c r="R2181" s="24" t="str">
        <f t="shared" si="556"/>
        <v>죽전1동</v>
      </c>
      <c r="S2181" s="24" t="str">
        <f>IF(J2181,Y2181,S2180)</f>
        <v>죽전54통</v>
      </c>
      <c r="T2181" s="24" t="str">
        <f>IF(J2181,P2182,T2180)</f>
        <v>(죽전동)</v>
      </c>
      <c r="U2181" s="24" t="str">
        <f t="shared" si="557"/>
        <v>죽전</v>
      </c>
      <c r="V2181" s="25">
        <f>IF(J2181,M2181,V2180)</f>
        <v>54</v>
      </c>
      <c r="W2181" s="25">
        <f t="shared" si="558"/>
        <v>7</v>
      </c>
      <c r="X2181" s="26"/>
      <c r="Y2181" s="7"/>
      <c r="Z2181" s="2" t="s">
        <v>110</v>
      </c>
      <c r="AA2181" s="2" t="s">
        <v>2463</v>
      </c>
      <c r="AB2181" s="5"/>
      <c r="AC2181" s="5"/>
      <c r="AD2181" s="5"/>
      <c r="AE2181" s="5"/>
      <c r="AF2181" s="5"/>
      <c r="AG2181" s="5"/>
    </row>
    <row r="2182" spans="1:33" ht="15.95" customHeight="1" x14ac:dyDescent="0.3">
      <c r="A2182" s="22" t="b">
        <f t="shared" si="547"/>
        <v>1</v>
      </c>
      <c r="B2182" s="22" t="b">
        <f t="shared" si="548"/>
        <v>0</v>
      </c>
      <c r="C2182" s="22" t="b">
        <f t="shared" si="549"/>
        <v>0</v>
      </c>
      <c r="D2182" s="22" t="b">
        <f t="shared" si="550"/>
        <v>0</v>
      </c>
      <c r="E2182" s="22" t="b">
        <f t="shared" si="551"/>
        <v>0</v>
      </c>
      <c r="F2182" s="22" t="b">
        <f t="shared" si="546"/>
        <v>0</v>
      </c>
      <c r="G2182" s="22" t="b">
        <f t="shared" si="545"/>
        <v>0</v>
      </c>
      <c r="H2182" s="22" t="b">
        <f t="shared" si="552"/>
        <v>0</v>
      </c>
      <c r="I2182" s="22" t="b">
        <f t="shared" si="559"/>
        <v>0</v>
      </c>
      <c r="J2182" s="22" t="b">
        <f t="shared" si="553"/>
        <v>1</v>
      </c>
      <c r="K2182" s="3" t="str">
        <f>IF(AND(J2182,RIGHT(Y2182)="통"),Y2182,"")</f>
        <v>죽전55통</v>
      </c>
      <c r="L2182" s="3" t="str">
        <f t="shared" si="554"/>
        <v>55</v>
      </c>
      <c r="M2182" s="22">
        <f t="shared" si="555"/>
        <v>55</v>
      </c>
      <c r="N2182" s="64" t="str">
        <f t="shared" si="560"/>
        <v>죽전</v>
      </c>
      <c r="O2182" s="3" t="str">
        <f>IF(I2182,IF(I2183,CONCATENATE(Y2182,O2183),Y2182),"")</f>
        <v/>
      </c>
      <c r="P2182" s="19" t="str">
        <f>IF(G2182,O2182,IF(D2182,Y2182,""))</f>
        <v/>
      </c>
      <c r="Q2182" s="23">
        <f>_xlfn.XLOOKUP(R2182,summary!C1:C36,summary!B1:B36)</f>
        <v>43448</v>
      </c>
      <c r="R2182" s="24" t="str">
        <f t="shared" si="556"/>
        <v>죽전1동</v>
      </c>
      <c r="S2182" s="24" t="str">
        <f>IF(J2182,Y2182,S2181)</f>
        <v>죽전55통</v>
      </c>
      <c r="T2182" s="24" t="str">
        <f>IF(J2182,P2183,T2181)</f>
        <v>(죽전동)</v>
      </c>
      <c r="U2182" s="24" t="str">
        <f t="shared" si="557"/>
        <v>죽전</v>
      </c>
      <c r="V2182" s="25">
        <f>IF(J2182,M2182,V2181)</f>
        <v>55</v>
      </c>
      <c r="W2182" s="25">
        <f t="shared" si="558"/>
        <v>1</v>
      </c>
      <c r="X2182" s="26"/>
      <c r="Y2182" s="2" t="s">
        <v>2464</v>
      </c>
      <c r="Z2182" s="2" t="s">
        <v>79</v>
      </c>
      <c r="AA2182" s="2" t="s">
        <v>2465</v>
      </c>
      <c r="AB2182" s="5"/>
      <c r="AC2182" s="5"/>
      <c r="AD2182" s="5"/>
      <c r="AE2182" s="5"/>
      <c r="AF2182" s="5"/>
      <c r="AG2182" s="5"/>
    </row>
    <row r="2183" spans="1:33" ht="15.95" customHeight="1" x14ac:dyDescent="0.3">
      <c r="A2183" s="22" t="b">
        <f t="shared" si="547"/>
        <v>1</v>
      </c>
      <c r="B2183" s="22" t="b">
        <f t="shared" si="548"/>
        <v>1</v>
      </c>
      <c r="C2183" s="22" t="b">
        <f t="shared" si="549"/>
        <v>1</v>
      </c>
      <c r="D2183" s="22" t="b">
        <f t="shared" si="550"/>
        <v>1</v>
      </c>
      <c r="E2183" s="22" t="b">
        <f t="shared" si="551"/>
        <v>1</v>
      </c>
      <c r="F2183" s="22" t="b">
        <f t="shared" si="546"/>
        <v>0</v>
      </c>
      <c r="G2183" s="22" t="b">
        <f t="shared" si="545"/>
        <v>0</v>
      </c>
      <c r="H2183" s="22" t="b">
        <f t="shared" si="552"/>
        <v>0</v>
      </c>
      <c r="I2183" s="22" t="b">
        <f t="shared" si="559"/>
        <v>0</v>
      </c>
      <c r="J2183" s="22" t="b">
        <f t="shared" si="553"/>
        <v>0</v>
      </c>
      <c r="K2183" s="3" t="str">
        <f>IF(AND(J2183,RIGHT(Y2183)="통"),Y2183,"")</f>
        <v/>
      </c>
      <c r="L2183" s="3" t="str">
        <f t="shared" si="554"/>
        <v/>
      </c>
      <c r="M2183" s="3" t="str">
        <f t="shared" si="555"/>
        <v/>
      </c>
      <c r="N2183" s="64" t="str">
        <f t="shared" si="560"/>
        <v/>
      </c>
      <c r="O2183" s="3" t="str">
        <f>IF(I2183,IF(I2184,CONCATENATE(Y2183,O2184),Y2183),"")</f>
        <v/>
      </c>
      <c r="P2183" s="19" t="str">
        <f>IF(G2183,O2183,IF(D2183,Y2183,""))</f>
        <v>(죽전동)</v>
      </c>
      <c r="Q2183" s="23">
        <f>_xlfn.XLOOKUP(R2183,summary!C1:C36,summary!B1:B36)</f>
        <v>43448</v>
      </c>
      <c r="R2183" s="24" t="str">
        <f t="shared" si="556"/>
        <v>죽전1동</v>
      </c>
      <c r="S2183" s="24" t="str">
        <f>IF(J2183,Y2183,S2182)</f>
        <v>죽전55통</v>
      </c>
      <c r="T2183" s="24" t="str">
        <f>IF(J2183,P2184,T2182)</f>
        <v>(죽전동)</v>
      </c>
      <c r="U2183" s="24" t="str">
        <f t="shared" si="557"/>
        <v>죽전</v>
      </c>
      <c r="V2183" s="25">
        <f>IF(J2183,M2183,V2182)</f>
        <v>55</v>
      </c>
      <c r="W2183" s="25">
        <f t="shared" si="558"/>
        <v>2</v>
      </c>
      <c r="X2183" s="26"/>
      <c r="Y2183" s="2" t="s">
        <v>1992</v>
      </c>
      <c r="Z2183" s="2" t="s">
        <v>81</v>
      </c>
      <c r="AA2183" s="2" t="s">
        <v>2466</v>
      </c>
      <c r="AB2183" s="5"/>
      <c r="AC2183" s="5"/>
      <c r="AD2183" s="5"/>
      <c r="AE2183" s="5"/>
      <c r="AF2183" s="5"/>
      <c r="AG2183" s="5"/>
    </row>
    <row r="2184" spans="1:33" ht="15.95" customHeight="1" x14ac:dyDescent="0.3">
      <c r="A2184" s="22" t="b">
        <f t="shared" si="547"/>
        <v>0</v>
      </c>
      <c r="B2184" s="22" t="b">
        <f t="shared" si="548"/>
        <v>0</v>
      </c>
      <c r="C2184" s="22" t="b">
        <f t="shared" si="549"/>
        <v>0</v>
      </c>
      <c r="D2184" s="22" t="b">
        <f t="shared" si="550"/>
        <v>0</v>
      </c>
      <c r="E2184" s="22" t="b">
        <f t="shared" si="551"/>
        <v>0</v>
      </c>
      <c r="F2184" s="22" t="b">
        <f t="shared" si="546"/>
        <v>0</v>
      </c>
      <c r="G2184" s="22" t="b">
        <f t="shared" si="545"/>
        <v>0</v>
      </c>
      <c r="H2184" s="22" t="b">
        <f t="shared" si="552"/>
        <v>0</v>
      </c>
      <c r="I2184" s="22" t="b">
        <f t="shared" si="559"/>
        <v>0</v>
      </c>
      <c r="J2184" s="22" t="b">
        <f t="shared" si="553"/>
        <v>0</v>
      </c>
      <c r="K2184" s="3" t="str">
        <f>IF(AND(J2184,RIGHT(Y2184)="통"),Y2184,"")</f>
        <v/>
      </c>
      <c r="L2184" s="3" t="str">
        <f t="shared" si="554"/>
        <v/>
      </c>
      <c r="M2184" s="3" t="str">
        <f t="shared" si="555"/>
        <v/>
      </c>
      <c r="N2184" s="64" t="str">
        <f t="shared" si="560"/>
        <v/>
      </c>
      <c r="O2184" s="3" t="str">
        <f>IF(I2184,IF(I2185,CONCATENATE(Y2184,O2185),Y2184),"")</f>
        <v/>
      </c>
      <c r="P2184" s="19" t="str">
        <f>IF(G2184,O2184,IF(D2184,Y2184,""))</f>
        <v/>
      </c>
      <c r="Q2184" s="23">
        <f>_xlfn.XLOOKUP(R2184,summary!C1:C36,summary!B1:B36)</f>
        <v>43448</v>
      </c>
      <c r="R2184" s="24" t="str">
        <f t="shared" si="556"/>
        <v>죽전1동</v>
      </c>
      <c r="S2184" s="24" t="str">
        <f>IF(J2184,Y2184,S2183)</f>
        <v>죽전55통</v>
      </c>
      <c r="T2184" s="24" t="str">
        <f>IF(J2184,P2185,T2183)</f>
        <v>(죽전동)</v>
      </c>
      <c r="U2184" s="24" t="str">
        <f t="shared" si="557"/>
        <v>죽전</v>
      </c>
      <c r="V2184" s="25">
        <f>IF(J2184,M2184,V2183)</f>
        <v>55</v>
      </c>
      <c r="W2184" s="25">
        <f t="shared" si="558"/>
        <v>3</v>
      </c>
      <c r="X2184" s="26"/>
      <c r="Y2184" s="7"/>
      <c r="Z2184" s="2" t="s">
        <v>83</v>
      </c>
      <c r="AA2184" s="2" t="s">
        <v>2467</v>
      </c>
      <c r="AB2184" s="5"/>
      <c r="AC2184" s="5"/>
      <c r="AD2184" s="5"/>
      <c r="AE2184" s="5"/>
      <c r="AF2184" s="5"/>
      <c r="AG2184" s="5"/>
    </row>
    <row r="2185" spans="1:33" ht="15.95" customHeight="1" x14ac:dyDescent="0.3">
      <c r="A2185" s="22" t="b">
        <f t="shared" si="547"/>
        <v>0</v>
      </c>
      <c r="B2185" s="22" t="b">
        <f t="shared" si="548"/>
        <v>0</v>
      </c>
      <c r="C2185" s="22" t="b">
        <f t="shared" si="549"/>
        <v>0</v>
      </c>
      <c r="D2185" s="22" t="b">
        <f t="shared" si="550"/>
        <v>0</v>
      </c>
      <c r="E2185" s="22" t="b">
        <f t="shared" si="551"/>
        <v>0</v>
      </c>
      <c r="F2185" s="22" t="b">
        <f t="shared" si="546"/>
        <v>0</v>
      </c>
      <c r="G2185" s="22" t="b">
        <f t="shared" si="545"/>
        <v>0</v>
      </c>
      <c r="H2185" s="22" t="b">
        <f t="shared" si="552"/>
        <v>0</v>
      </c>
      <c r="I2185" s="22" t="b">
        <f t="shared" si="559"/>
        <v>0</v>
      </c>
      <c r="J2185" s="22" t="b">
        <f t="shared" si="553"/>
        <v>0</v>
      </c>
      <c r="K2185" s="3" t="str">
        <f>IF(AND(J2185,RIGHT(Y2185)="통"),Y2185,"")</f>
        <v/>
      </c>
      <c r="L2185" s="3" t="str">
        <f t="shared" si="554"/>
        <v/>
      </c>
      <c r="M2185" s="3" t="str">
        <f t="shared" si="555"/>
        <v/>
      </c>
      <c r="N2185" s="64" t="str">
        <f t="shared" si="560"/>
        <v/>
      </c>
      <c r="O2185" s="3" t="str">
        <f>IF(I2185,IF(I2186,CONCATENATE(Y2185,O2186),Y2185),"")</f>
        <v/>
      </c>
      <c r="P2185" s="19" t="str">
        <f>IF(G2185,O2185,IF(D2185,Y2185,""))</f>
        <v/>
      </c>
      <c r="Q2185" s="23">
        <f>_xlfn.XLOOKUP(R2185,summary!C1:C36,summary!B1:B36)</f>
        <v>43448</v>
      </c>
      <c r="R2185" s="24" t="str">
        <f t="shared" si="556"/>
        <v>죽전1동</v>
      </c>
      <c r="S2185" s="24" t="str">
        <f>IF(J2185,Y2185,S2184)</f>
        <v>죽전55통</v>
      </c>
      <c r="T2185" s="24" t="str">
        <f>IF(J2185,P2186,T2184)</f>
        <v>(죽전동)</v>
      </c>
      <c r="U2185" s="24" t="str">
        <f t="shared" si="557"/>
        <v>죽전</v>
      </c>
      <c r="V2185" s="25">
        <f>IF(J2185,M2185,V2184)</f>
        <v>55</v>
      </c>
      <c r="W2185" s="25">
        <f t="shared" si="558"/>
        <v>4</v>
      </c>
      <c r="X2185" s="26"/>
      <c r="Y2185" s="7"/>
      <c r="Z2185" s="2" t="s">
        <v>90</v>
      </c>
      <c r="AA2185" s="2" t="s">
        <v>2468</v>
      </c>
      <c r="AB2185" s="5"/>
      <c r="AC2185" s="5"/>
      <c r="AD2185" s="5"/>
      <c r="AE2185" s="5"/>
      <c r="AF2185" s="5"/>
      <c r="AG2185" s="5"/>
    </row>
    <row r="2186" spans="1:33" ht="15.95" customHeight="1" x14ac:dyDescent="0.3">
      <c r="A2186" s="22" t="b">
        <f t="shared" si="547"/>
        <v>0</v>
      </c>
      <c r="B2186" s="22" t="b">
        <f t="shared" si="548"/>
        <v>0</v>
      </c>
      <c r="C2186" s="22" t="b">
        <f t="shared" si="549"/>
        <v>0</v>
      </c>
      <c r="D2186" s="22" t="b">
        <f t="shared" si="550"/>
        <v>0</v>
      </c>
      <c r="E2186" s="22" t="b">
        <f t="shared" si="551"/>
        <v>0</v>
      </c>
      <c r="F2186" s="22" t="b">
        <f t="shared" si="546"/>
        <v>0</v>
      </c>
      <c r="G2186" s="22" t="b">
        <f t="shared" si="545"/>
        <v>0</v>
      </c>
      <c r="H2186" s="22" t="b">
        <f t="shared" si="552"/>
        <v>0</v>
      </c>
      <c r="I2186" s="22" t="b">
        <f t="shared" si="559"/>
        <v>0</v>
      </c>
      <c r="J2186" s="22" t="b">
        <f t="shared" si="553"/>
        <v>0</v>
      </c>
      <c r="K2186" s="3" t="str">
        <f>IF(AND(J2186,RIGHT(Y2186)="통"),Y2186,"")</f>
        <v/>
      </c>
      <c r="L2186" s="3" t="str">
        <f t="shared" si="554"/>
        <v/>
      </c>
      <c r="M2186" s="3" t="str">
        <f t="shared" si="555"/>
        <v/>
      </c>
      <c r="N2186" s="64" t="str">
        <f t="shared" si="560"/>
        <v/>
      </c>
      <c r="O2186" s="3" t="str">
        <f>IF(I2186,IF(I2187,CONCATENATE(Y2186,O2187),Y2186),"")</f>
        <v/>
      </c>
      <c r="P2186" s="19" t="str">
        <f>IF(G2186,O2186,IF(D2186,Y2186,""))</f>
        <v/>
      </c>
      <c r="Q2186" s="23">
        <f>_xlfn.XLOOKUP(R2186,summary!C1:C36,summary!B1:B36)</f>
        <v>43448</v>
      </c>
      <c r="R2186" s="24" t="str">
        <f t="shared" si="556"/>
        <v>죽전1동</v>
      </c>
      <c r="S2186" s="24" t="str">
        <f>IF(J2186,Y2186,S2185)</f>
        <v>죽전55통</v>
      </c>
      <c r="T2186" s="24" t="str">
        <f>IF(J2186,P2187,T2185)</f>
        <v>(죽전동)</v>
      </c>
      <c r="U2186" s="24" t="str">
        <f t="shared" si="557"/>
        <v>죽전</v>
      </c>
      <c r="V2186" s="25">
        <f>IF(J2186,M2186,V2185)</f>
        <v>55</v>
      </c>
      <c r="W2186" s="25">
        <f t="shared" si="558"/>
        <v>5</v>
      </c>
      <c r="X2186" s="26"/>
      <c r="Y2186" s="7"/>
      <c r="Z2186" s="2" t="s">
        <v>106</v>
      </c>
      <c r="AA2186" s="2" t="s">
        <v>2469</v>
      </c>
      <c r="AB2186" s="5"/>
      <c r="AC2186" s="5"/>
      <c r="AD2186" s="5"/>
      <c r="AE2186" s="5"/>
      <c r="AF2186" s="5"/>
      <c r="AG2186" s="5"/>
    </row>
    <row r="2187" spans="1:33" ht="15.95" customHeight="1" x14ac:dyDescent="0.3">
      <c r="A2187" s="22" t="b">
        <f t="shared" si="547"/>
        <v>0</v>
      </c>
      <c r="B2187" s="22" t="b">
        <f t="shared" si="548"/>
        <v>0</v>
      </c>
      <c r="C2187" s="22" t="b">
        <f t="shared" si="549"/>
        <v>0</v>
      </c>
      <c r="D2187" s="22" t="b">
        <f t="shared" si="550"/>
        <v>0</v>
      </c>
      <c r="E2187" s="22" t="b">
        <f t="shared" si="551"/>
        <v>0</v>
      </c>
      <c r="F2187" s="22" t="b">
        <f t="shared" si="546"/>
        <v>0</v>
      </c>
      <c r="G2187" s="22" t="b">
        <f t="shared" si="545"/>
        <v>0</v>
      </c>
      <c r="H2187" s="22" t="b">
        <f t="shared" si="552"/>
        <v>0</v>
      </c>
      <c r="I2187" s="22" t="b">
        <f t="shared" si="559"/>
        <v>0</v>
      </c>
      <c r="J2187" s="22" t="b">
        <f t="shared" si="553"/>
        <v>0</v>
      </c>
      <c r="K2187" s="3" t="str">
        <f>IF(AND(J2187,RIGHT(Y2187)="통"),Y2187,"")</f>
        <v/>
      </c>
      <c r="L2187" s="3" t="str">
        <f t="shared" si="554"/>
        <v/>
      </c>
      <c r="M2187" s="3" t="str">
        <f t="shared" si="555"/>
        <v/>
      </c>
      <c r="N2187" s="64" t="str">
        <f t="shared" si="560"/>
        <v/>
      </c>
      <c r="O2187" s="3" t="str">
        <f>IF(I2187,IF(I2188,CONCATENATE(Y2187,O2188),Y2187),"")</f>
        <v/>
      </c>
      <c r="P2187" s="19" t="str">
        <f>IF(G2187,O2187,IF(D2187,Y2187,""))</f>
        <v/>
      </c>
      <c r="Q2187" s="23">
        <f>_xlfn.XLOOKUP(R2187,summary!C1:C36,summary!B1:B36)</f>
        <v>43448</v>
      </c>
      <c r="R2187" s="24" t="str">
        <f t="shared" si="556"/>
        <v>죽전1동</v>
      </c>
      <c r="S2187" s="24" t="str">
        <f>IF(J2187,Y2187,S2186)</f>
        <v>죽전55통</v>
      </c>
      <c r="T2187" s="24" t="str">
        <f>IF(J2187,P2188,T2186)</f>
        <v>(죽전동)</v>
      </c>
      <c r="U2187" s="24" t="str">
        <f t="shared" si="557"/>
        <v>죽전</v>
      </c>
      <c r="V2187" s="25">
        <f>IF(J2187,M2187,V2186)</f>
        <v>55</v>
      </c>
      <c r="W2187" s="25">
        <f t="shared" si="558"/>
        <v>6</v>
      </c>
      <c r="X2187" s="26"/>
      <c r="Y2187" s="7"/>
      <c r="Z2187" s="2" t="s">
        <v>108</v>
      </c>
      <c r="AA2187" s="2" t="s">
        <v>2470</v>
      </c>
      <c r="AB2187" s="5"/>
      <c r="AC2187" s="5"/>
      <c r="AD2187" s="5"/>
      <c r="AE2187" s="5"/>
      <c r="AF2187" s="5"/>
      <c r="AG2187" s="5"/>
    </row>
    <row r="2188" spans="1:33" ht="15.95" customHeight="1" x14ac:dyDescent="0.3">
      <c r="A2188" s="22" t="b">
        <f t="shared" si="547"/>
        <v>1</v>
      </c>
      <c r="B2188" s="22" t="b">
        <f t="shared" si="548"/>
        <v>0</v>
      </c>
      <c r="C2188" s="22" t="b">
        <f t="shared" si="549"/>
        <v>0</v>
      </c>
      <c r="D2188" s="22" t="b">
        <f t="shared" si="550"/>
        <v>0</v>
      </c>
      <c r="E2188" s="22" t="b">
        <f t="shared" si="551"/>
        <v>0</v>
      </c>
      <c r="F2188" s="22" t="b">
        <f t="shared" si="546"/>
        <v>0</v>
      </c>
      <c r="G2188" s="22" t="b">
        <f t="shared" si="545"/>
        <v>0</v>
      </c>
      <c r="H2188" s="22" t="b">
        <f t="shared" si="552"/>
        <v>0</v>
      </c>
      <c r="I2188" s="22" t="b">
        <f t="shared" si="559"/>
        <v>0</v>
      </c>
      <c r="J2188" s="22" t="b">
        <f t="shared" si="553"/>
        <v>1</v>
      </c>
      <c r="K2188" s="3" t="str">
        <f>IF(AND(J2188,RIGHT(Y2188)="통"),Y2188,"")</f>
        <v>죽전56통</v>
      </c>
      <c r="L2188" s="3" t="str">
        <f t="shared" si="554"/>
        <v>56</v>
      </c>
      <c r="M2188" s="22">
        <f t="shared" si="555"/>
        <v>56</v>
      </c>
      <c r="N2188" s="64" t="str">
        <f t="shared" si="560"/>
        <v>죽전</v>
      </c>
      <c r="O2188" s="3" t="str">
        <f>IF(I2188,IF(I2189,CONCATENATE(Y2188,O2189),Y2188),"")</f>
        <v/>
      </c>
      <c r="P2188" s="19" t="str">
        <f>IF(G2188,O2188,IF(D2188,Y2188,""))</f>
        <v/>
      </c>
      <c r="Q2188" s="23">
        <f>_xlfn.XLOOKUP(R2188,summary!C1:C36,summary!B1:B36)</f>
        <v>43448</v>
      </c>
      <c r="R2188" s="24" t="str">
        <f t="shared" si="556"/>
        <v>죽전1동</v>
      </c>
      <c r="S2188" s="24" t="str">
        <f>IF(J2188,Y2188,S2187)</f>
        <v>죽전56통</v>
      </c>
      <c r="T2188" s="24" t="str">
        <f>IF(J2188,P2189,T2187)</f>
        <v>(죽전동)</v>
      </c>
      <c r="U2188" s="24" t="str">
        <f t="shared" si="557"/>
        <v>죽전</v>
      </c>
      <c r="V2188" s="25">
        <f>IF(J2188,M2188,V2187)</f>
        <v>56</v>
      </c>
      <c r="W2188" s="25">
        <f t="shared" si="558"/>
        <v>1</v>
      </c>
      <c r="X2188" s="26"/>
      <c r="Y2188" s="2" t="s">
        <v>2471</v>
      </c>
      <c r="Z2188" s="2" t="s">
        <v>79</v>
      </c>
      <c r="AA2188" s="2" t="s">
        <v>2472</v>
      </c>
      <c r="AB2188" s="5"/>
      <c r="AC2188" s="5"/>
      <c r="AD2188" s="5"/>
      <c r="AE2188" s="5"/>
      <c r="AF2188" s="5"/>
      <c r="AG2188" s="5"/>
    </row>
    <row r="2189" spans="1:33" ht="15.95" customHeight="1" x14ac:dyDescent="0.3">
      <c r="A2189" s="22" t="b">
        <f t="shared" si="547"/>
        <v>1</v>
      </c>
      <c r="B2189" s="22" t="b">
        <f t="shared" si="548"/>
        <v>1</v>
      </c>
      <c r="C2189" s="22" t="b">
        <f t="shared" si="549"/>
        <v>1</v>
      </c>
      <c r="D2189" s="22" t="b">
        <f t="shared" si="550"/>
        <v>1</v>
      </c>
      <c r="E2189" s="22" t="b">
        <f t="shared" si="551"/>
        <v>1</v>
      </c>
      <c r="F2189" s="22" t="b">
        <f t="shared" si="546"/>
        <v>0</v>
      </c>
      <c r="G2189" s="22" t="b">
        <f t="shared" si="545"/>
        <v>0</v>
      </c>
      <c r="H2189" s="22" t="b">
        <f t="shared" si="552"/>
        <v>0</v>
      </c>
      <c r="I2189" s="22" t="b">
        <f t="shared" si="559"/>
        <v>0</v>
      </c>
      <c r="J2189" s="22" t="b">
        <f t="shared" si="553"/>
        <v>0</v>
      </c>
      <c r="K2189" s="3" t="str">
        <f>IF(AND(J2189,RIGHT(Y2189)="통"),Y2189,"")</f>
        <v/>
      </c>
      <c r="L2189" s="3" t="str">
        <f t="shared" si="554"/>
        <v/>
      </c>
      <c r="M2189" s="3" t="str">
        <f t="shared" si="555"/>
        <v/>
      </c>
      <c r="N2189" s="64" t="str">
        <f t="shared" si="560"/>
        <v/>
      </c>
      <c r="O2189" s="3" t="str">
        <f>IF(I2189,IF(I2190,CONCATENATE(Y2189,O2190),Y2189),"")</f>
        <v/>
      </c>
      <c r="P2189" s="19" t="str">
        <f>IF(G2189,O2189,IF(D2189,Y2189,""))</f>
        <v>(죽전동)</v>
      </c>
      <c r="Q2189" s="23">
        <f>_xlfn.XLOOKUP(R2189,summary!C1:C36,summary!B1:B36)</f>
        <v>43448</v>
      </c>
      <c r="R2189" s="24" t="str">
        <f t="shared" si="556"/>
        <v>죽전1동</v>
      </c>
      <c r="S2189" s="24" t="str">
        <f>IF(J2189,Y2189,S2188)</f>
        <v>죽전56통</v>
      </c>
      <c r="T2189" s="24" t="str">
        <f>IF(J2189,P2190,T2188)</f>
        <v>(죽전동)</v>
      </c>
      <c r="U2189" s="24" t="str">
        <f t="shared" si="557"/>
        <v>죽전</v>
      </c>
      <c r="V2189" s="25">
        <f>IF(J2189,M2189,V2188)</f>
        <v>56</v>
      </c>
      <c r="W2189" s="25">
        <f t="shared" si="558"/>
        <v>2</v>
      </c>
      <c r="X2189" s="26"/>
      <c r="Y2189" s="2" t="s">
        <v>1992</v>
      </c>
      <c r="Z2189" s="2" t="s">
        <v>81</v>
      </c>
      <c r="AA2189" s="2" t="s">
        <v>2473</v>
      </c>
      <c r="AB2189" s="5"/>
      <c r="AC2189" s="5"/>
      <c r="AD2189" s="5"/>
      <c r="AE2189" s="5"/>
      <c r="AF2189" s="5"/>
      <c r="AG2189" s="5"/>
    </row>
    <row r="2190" spans="1:33" ht="15.95" customHeight="1" x14ac:dyDescent="0.3">
      <c r="A2190" s="22" t="b">
        <f t="shared" si="547"/>
        <v>0</v>
      </c>
      <c r="B2190" s="22" t="b">
        <f t="shared" si="548"/>
        <v>0</v>
      </c>
      <c r="C2190" s="22" t="b">
        <f t="shared" si="549"/>
        <v>0</v>
      </c>
      <c r="D2190" s="22" t="b">
        <f t="shared" si="550"/>
        <v>0</v>
      </c>
      <c r="E2190" s="22" t="b">
        <f t="shared" si="551"/>
        <v>0</v>
      </c>
      <c r="F2190" s="22" t="b">
        <f t="shared" si="546"/>
        <v>0</v>
      </c>
      <c r="G2190" s="22" t="b">
        <f t="shared" si="545"/>
        <v>0</v>
      </c>
      <c r="H2190" s="22" t="b">
        <f t="shared" si="552"/>
        <v>0</v>
      </c>
      <c r="I2190" s="22" t="b">
        <f t="shared" si="559"/>
        <v>0</v>
      </c>
      <c r="J2190" s="22" t="b">
        <f t="shared" si="553"/>
        <v>0</v>
      </c>
      <c r="K2190" s="3" t="str">
        <f>IF(AND(J2190,RIGHT(Y2190)="통"),Y2190,"")</f>
        <v/>
      </c>
      <c r="L2190" s="3" t="str">
        <f t="shared" si="554"/>
        <v/>
      </c>
      <c r="M2190" s="3" t="str">
        <f t="shared" si="555"/>
        <v/>
      </c>
      <c r="N2190" s="64" t="str">
        <f t="shared" si="560"/>
        <v/>
      </c>
      <c r="O2190" s="3" t="str">
        <f>IF(I2190,IF(I2191,CONCATENATE(Y2190,O2191),Y2190),"")</f>
        <v/>
      </c>
      <c r="P2190" s="19" t="str">
        <f>IF(G2190,O2190,IF(D2190,Y2190,""))</f>
        <v/>
      </c>
      <c r="Q2190" s="23">
        <f>_xlfn.XLOOKUP(R2190,summary!C1:C36,summary!B1:B36)</f>
        <v>43448</v>
      </c>
      <c r="R2190" s="24" t="str">
        <f t="shared" si="556"/>
        <v>죽전1동</v>
      </c>
      <c r="S2190" s="24" t="str">
        <f>IF(J2190,Y2190,S2189)</f>
        <v>죽전56통</v>
      </c>
      <c r="T2190" s="24" t="str">
        <f>IF(J2190,P2191,T2189)</f>
        <v>(죽전동)</v>
      </c>
      <c r="U2190" s="24" t="str">
        <f t="shared" si="557"/>
        <v>죽전</v>
      </c>
      <c r="V2190" s="25">
        <f>IF(J2190,M2190,V2189)</f>
        <v>56</v>
      </c>
      <c r="W2190" s="25">
        <f t="shared" si="558"/>
        <v>3</v>
      </c>
      <c r="X2190" s="26"/>
      <c r="Y2190" s="7"/>
      <c r="Z2190" s="2" t="s">
        <v>83</v>
      </c>
      <c r="AA2190" s="2" t="s">
        <v>2474</v>
      </c>
      <c r="AB2190" s="5"/>
      <c r="AC2190" s="5"/>
      <c r="AD2190" s="5"/>
      <c r="AE2190" s="5"/>
      <c r="AF2190" s="5"/>
      <c r="AG2190" s="5"/>
    </row>
    <row r="2191" spans="1:33" ht="15.95" customHeight="1" x14ac:dyDescent="0.3">
      <c r="A2191" s="22" t="b">
        <f t="shared" si="547"/>
        <v>0</v>
      </c>
      <c r="B2191" s="22" t="b">
        <f t="shared" si="548"/>
        <v>0</v>
      </c>
      <c r="C2191" s="22" t="b">
        <f t="shared" si="549"/>
        <v>0</v>
      </c>
      <c r="D2191" s="22" t="b">
        <f t="shared" si="550"/>
        <v>0</v>
      </c>
      <c r="E2191" s="22" t="b">
        <f t="shared" si="551"/>
        <v>0</v>
      </c>
      <c r="F2191" s="22" t="b">
        <f t="shared" si="546"/>
        <v>0</v>
      </c>
      <c r="G2191" s="22" t="b">
        <f t="shared" si="545"/>
        <v>0</v>
      </c>
      <c r="H2191" s="22" t="b">
        <f t="shared" si="552"/>
        <v>0</v>
      </c>
      <c r="I2191" s="22" t="b">
        <f t="shared" si="559"/>
        <v>0</v>
      </c>
      <c r="J2191" s="22" t="b">
        <f t="shared" si="553"/>
        <v>0</v>
      </c>
      <c r="K2191" s="3" t="str">
        <f>IF(AND(J2191,RIGHT(Y2191)="통"),Y2191,"")</f>
        <v/>
      </c>
      <c r="L2191" s="3" t="str">
        <f t="shared" si="554"/>
        <v/>
      </c>
      <c r="M2191" s="3" t="str">
        <f t="shared" si="555"/>
        <v/>
      </c>
      <c r="N2191" s="64" t="str">
        <f t="shared" si="560"/>
        <v/>
      </c>
      <c r="O2191" s="3" t="str">
        <f>IF(I2191,IF(I2192,CONCATENATE(Y2191,O2192),Y2191),"")</f>
        <v/>
      </c>
      <c r="P2191" s="19" t="str">
        <f>IF(G2191,O2191,IF(D2191,Y2191,""))</f>
        <v/>
      </c>
      <c r="Q2191" s="23">
        <f>_xlfn.XLOOKUP(R2191,summary!C1:C36,summary!B1:B36)</f>
        <v>43448</v>
      </c>
      <c r="R2191" s="24" t="str">
        <f t="shared" si="556"/>
        <v>죽전1동</v>
      </c>
      <c r="S2191" s="24" t="str">
        <f>IF(J2191,Y2191,S2190)</f>
        <v>죽전56통</v>
      </c>
      <c r="T2191" s="24" t="str">
        <f>IF(J2191,P2192,T2190)</f>
        <v>(죽전동)</v>
      </c>
      <c r="U2191" s="24" t="str">
        <f t="shared" si="557"/>
        <v>죽전</v>
      </c>
      <c r="V2191" s="25">
        <f>IF(J2191,M2191,V2190)</f>
        <v>56</v>
      </c>
      <c r="W2191" s="25">
        <f t="shared" si="558"/>
        <v>4</v>
      </c>
      <c r="X2191" s="26"/>
      <c r="Y2191" s="7"/>
      <c r="Z2191" s="2" t="s">
        <v>90</v>
      </c>
      <c r="AA2191" s="2" t="s">
        <v>2475</v>
      </c>
      <c r="AB2191" s="5"/>
      <c r="AC2191" s="5"/>
      <c r="AD2191" s="5"/>
      <c r="AE2191" s="5"/>
      <c r="AF2191" s="5"/>
      <c r="AG2191" s="5"/>
    </row>
    <row r="2192" spans="1:33" ht="15.95" customHeight="1" x14ac:dyDescent="0.3">
      <c r="A2192" s="22" t="b">
        <f t="shared" si="547"/>
        <v>0</v>
      </c>
      <c r="B2192" s="22" t="b">
        <f t="shared" si="548"/>
        <v>0</v>
      </c>
      <c r="C2192" s="22" t="b">
        <f t="shared" si="549"/>
        <v>0</v>
      </c>
      <c r="D2192" s="22" t="b">
        <f t="shared" si="550"/>
        <v>0</v>
      </c>
      <c r="E2192" s="22" t="b">
        <f t="shared" si="551"/>
        <v>0</v>
      </c>
      <c r="F2192" s="22" t="b">
        <f t="shared" si="546"/>
        <v>0</v>
      </c>
      <c r="G2192" s="22" t="b">
        <f t="shared" si="545"/>
        <v>0</v>
      </c>
      <c r="H2192" s="22" t="b">
        <f t="shared" si="552"/>
        <v>0</v>
      </c>
      <c r="I2192" s="22" t="b">
        <f t="shared" si="559"/>
        <v>0</v>
      </c>
      <c r="J2192" s="22" t="b">
        <f t="shared" si="553"/>
        <v>0</v>
      </c>
      <c r="K2192" s="3" t="str">
        <f>IF(AND(J2192,RIGHT(Y2192)="통"),Y2192,"")</f>
        <v/>
      </c>
      <c r="L2192" s="3" t="str">
        <f t="shared" si="554"/>
        <v/>
      </c>
      <c r="M2192" s="3" t="str">
        <f t="shared" si="555"/>
        <v/>
      </c>
      <c r="N2192" s="64" t="str">
        <f t="shared" si="560"/>
        <v/>
      </c>
      <c r="O2192" s="3" t="str">
        <f>IF(I2192,IF(I2193,CONCATENATE(Y2192,O2193),Y2192),"")</f>
        <v/>
      </c>
      <c r="P2192" s="19" t="str">
        <f>IF(G2192,O2192,IF(D2192,Y2192,""))</f>
        <v/>
      </c>
      <c r="Q2192" s="23">
        <f>_xlfn.XLOOKUP(R2192,summary!C1:C36,summary!B1:B36)</f>
        <v>43448</v>
      </c>
      <c r="R2192" s="24" t="str">
        <f t="shared" si="556"/>
        <v>죽전1동</v>
      </c>
      <c r="S2192" s="24" t="str">
        <f>IF(J2192,Y2192,S2191)</f>
        <v>죽전56통</v>
      </c>
      <c r="T2192" s="24" t="str">
        <f>IF(J2192,P2193,T2191)</f>
        <v>(죽전동)</v>
      </c>
      <c r="U2192" s="24" t="str">
        <f t="shared" si="557"/>
        <v>죽전</v>
      </c>
      <c r="V2192" s="25">
        <f>IF(J2192,M2192,V2191)</f>
        <v>56</v>
      </c>
      <c r="W2192" s="25">
        <f t="shared" si="558"/>
        <v>5</v>
      </c>
      <c r="X2192" s="26"/>
      <c r="Y2192" s="7"/>
      <c r="Z2192" s="2" t="s">
        <v>106</v>
      </c>
      <c r="AA2192" s="2" t="s">
        <v>2476</v>
      </c>
      <c r="AB2192" s="5"/>
      <c r="AC2192" s="5"/>
      <c r="AD2192" s="5"/>
      <c r="AE2192" s="5"/>
      <c r="AF2192" s="5"/>
      <c r="AG2192" s="5"/>
    </row>
    <row r="2193" spans="1:33" ht="15.95" customHeight="1" x14ac:dyDescent="0.3">
      <c r="A2193" s="22" t="b">
        <f t="shared" si="547"/>
        <v>0</v>
      </c>
      <c r="B2193" s="22" t="b">
        <f t="shared" si="548"/>
        <v>0</v>
      </c>
      <c r="C2193" s="22" t="b">
        <f t="shared" si="549"/>
        <v>0</v>
      </c>
      <c r="D2193" s="22" t="b">
        <f t="shared" si="550"/>
        <v>0</v>
      </c>
      <c r="E2193" s="22" t="b">
        <f t="shared" si="551"/>
        <v>0</v>
      </c>
      <c r="F2193" s="22" t="b">
        <f t="shared" si="546"/>
        <v>0</v>
      </c>
      <c r="G2193" s="22" t="b">
        <f t="shared" si="545"/>
        <v>0</v>
      </c>
      <c r="H2193" s="22" t="b">
        <f t="shared" si="552"/>
        <v>0</v>
      </c>
      <c r="I2193" s="22" t="b">
        <f t="shared" si="559"/>
        <v>0</v>
      </c>
      <c r="J2193" s="22" t="b">
        <f t="shared" si="553"/>
        <v>0</v>
      </c>
      <c r="K2193" s="3" t="str">
        <f>IF(AND(J2193,RIGHT(Y2193)="통"),Y2193,"")</f>
        <v/>
      </c>
      <c r="L2193" s="3" t="str">
        <f t="shared" si="554"/>
        <v/>
      </c>
      <c r="M2193" s="3" t="str">
        <f t="shared" si="555"/>
        <v/>
      </c>
      <c r="N2193" s="64" t="str">
        <f t="shared" si="560"/>
        <v/>
      </c>
      <c r="O2193" s="3" t="str">
        <f>IF(I2193,IF(I2194,CONCATENATE(Y2193,O2194),Y2193),"")</f>
        <v/>
      </c>
      <c r="P2193" s="19" t="str">
        <f>IF(G2193,O2193,IF(D2193,Y2193,""))</f>
        <v/>
      </c>
      <c r="Q2193" s="23">
        <f>_xlfn.XLOOKUP(R2193,summary!C1:C36,summary!B1:B36)</f>
        <v>43448</v>
      </c>
      <c r="R2193" s="24" t="str">
        <f t="shared" si="556"/>
        <v>죽전1동</v>
      </c>
      <c r="S2193" s="24" t="str">
        <f>IF(J2193,Y2193,S2192)</f>
        <v>죽전56통</v>
      </c>
      <c r="T2193" s="24" t="str">
        <f>IF(J2193,P2194,T2192)</f>
        <v>(죽전동)</v>
      </c>
      <c r="U2193" s="24" t="str">
        <f t="shared" si="557"/>
        <v>죽전</v>
      </c>
      <c r="V2193" s="25">
        <f>IF(J2193,M2193,V2192)</f>
        <v>56</v>
      </c>
      <c r="W2193" s="25">
        <f t="shared" si="558"/>
        <v>6</v>
      </c>
      <c r="X2193" s="26"/>
      <c r="Y2193" s="7"/>
      <c r="Z2193" s="2" t="s">
        <v>108</v>
      </c>
      <c r="AA2193" s="2" t="s">
        <v>2477</v>
      </c>
      <c r="AB2193" s="5"/>
      <c r="AC2193" s="5"/>
      <c r="AD2193" s="5"/>
      <c r="AE2193" s="5"/>
      <c r="AF2193" s="5"/>
      <c r="AG2193" s="5"/>
    </row>
    <row r="2194" spans="1:33" ht="15.95" customHeight="1" x14ac:dyDescent="0.3">
      <c r="A2194" s="22" t="b">
        <f t="shared" si="547"/>
        <v>0</v>
      </c>
      <c r="B2194" s="22" t="b">
        <f t="shared" si="548"/>
        <v>0</v>
      </c>
      <c r="C2194" s="22" t="b">
        <f t="shared" si="549"/>
        <v>0</v>
      </c>
      <c r="D2194" s="22" t="b">
        <f t="shared" si="550"/>
        <v>0</v>
      </c>
      <c r="E2194" s="22" t="b">
        <f t="shared" si="551"/>
        <v>0</v>
      </c>
      <c r="F2194" s="22" t="b">
        <f t="shared" si="546"/>
        <v>0</v>
      </c>
      <c r="G2194" s="22" t="b">
        <f t="shared" si="545"/>
        <v>0</v>
      </c>
      <c r="H2194" s="22" t="b">
        <f t="shared" si="552"/>
        <v>0</v>
      </c>
      <c r="I2194" s="22" t="b">
        <f t="shared" si="559"/>
        <v>0</v>
      </c>
      <c r="J2194" s="22" t="b">
        <f t="shared" si="553"/>
        <v>0</v>
      </c>
      <c r="K2194" s="3" t="str">
        <f>IF(AND(J2194,RIGHT(Y2194)="통"),Y2194,"")</f>
        <v/>
      </c>
      <c r="L2194" s="3" t="str">
        <f t="shared" si="554"/>
        <v/>
      </c>
      <c r="M2194" s="3" t="str">
        <f t="shared" si="555"/>
        <v/>
      </c>
      <c r="N2194" s="64" t="str">
        <f t="shared" si="560"/>
        <v/>
      </c>
      <c r="O2194" s="3" t="str">
        <f>IF(I2194,IF(I2195,CONCATENATE(Y2194,O2195),Y2194),"")</f>
        <v/>
      </c>
      <c r="P2194" s="19" t="str">
        <f>IF(G2194,O2194,IF(D2194,Y2194,""))</f>
        <v/>
      </c>
      <c r="Q2194" s="23">
        <f>_xlfn.XLOOKUP(R2194,summary!C1:C36,summary!B1:B36)</f>
        <v>43448</v>
      </c>
      <c r="R2194" s="24" t="str">
        <f t="shared" si="556"/>
        <v>죽전1동</v>
      </c>
      <c r="S2194" s="24" t="str">
        <f>IF(J2194,Y2194,S2193)</f>
        <v>죽전56통</v>
      </c>
      <c r="T2194" s="24" t="str">
        <f>IF(J2194,P2195,T2193)</f>
        <v>(죽전동)</v>
      </c>
      <c r="U2194" s="24" t="str">
        <f t="shared" si="557"/>
        <v>죽전</v>
      </c>
      <c r="V2194" s="25">
        <f>IF(J2194,M2194,V2193)</f>
        <v>56</v>
      </c>
      <c r="W2194" s="25">
        <f t="shared" si="558"/>
        <v>7</v>
      </c>
      <c r="X2194" s="26"/>
      <c r="Y2194" s="7"/>
      <c r="Z2194" s="2" t="s">
        <v>110</v>
      </c>
      <c r="AA2194" s="2" t="s">
        <v>2478</v>
      </c>
      <c r="AB2194" s="5"/>
      <c r="AC2194" s="5"/>
      <c r="AD2194" s="5"/>
      <c r="AE2194" s="5"/>
      <c r="AF2194" s="5"/>
      <c r="AG2194" s="5"/>
    </row>
    <row r="2195" spans="1:33" ht="15.95" customHeight="1" x14ac:dyDescent="0.3">
      <c r="A2195" s="22" t="b">
        <f t="shared" si="547"/>
        <v>0</v>
      </c>
      <c r="B2195" s="22" t="b">
        <f t="shared" si="548"/>
        <v>0</v>
      </c>
      <c r="C2195" s="22" t="b">
        <f t="shared" si="549"/>
        <v>0</v>
      </c>
      <c r="D2195" s="22" t="b">
        <f t="shared" si="550"/>
        <v>0</v>
      </c>
      <c r="E2195" s="22" t="b">
        <f t="shared" si="551"/>
        <v>0</v>
      </c>
      <c r="F2195" s="22" t="b">
        <f t="shared" si="546"/>
        <v>0</v>
      </c>
      <c r="G2195" s="22" t="b">
        <f t="shared" si="545"/>
        <v>0</v>
      </c>
      <c r="H2195" s="22" t="b">
        <f t="shared" si="552"/>
        <v>0</v>
      </c>
      <c r="I2195" s="22" t="b">
        <f t="shared" si="559"/>
        <v>0</v>
      </c>
      <c r="J2195" s="22" t="b">
        <f t="shared" si="553"/>
        <v>0</v>
      </c>
      <c r="K2195" s="3" t="str">
        <f>IF(AND(J2195,RIGHT(Y2195)="통"),Y2195,"")</f>
        <v/>
      </c>
      <c r="L2195" s="3" t="str">
        <f t="shared" si="554"/>
        <v/>
      </c>
      <c r="M2195" s="3" t="str">
        <f t="shared" si="555"/>
        <v/>
      </c>
      <c r="N2195" s="64" t="str">
        <f t="shared" si="560"/>
        <v/>
      </c>
      <c r="O2195" s="3" t="str">
        <f>IF(I2195,IF(I2196,CONCATENATE(Y2195,O2196),Y2195),"")</f>
        <v/>
      </c>
      <c r="P2195" s="19" t="str">
        <f>IF(G2195,O2195,IF(D2195,Y2195,""))</f>
        <v/>
      </c>
      <c r="Q2195" s="23">
        <f>_xlfn.XLOOKUP(R2195,summary!C1:C36,summary!B1:B36)</f>
        <v>43448</v>
      </c>
      <c r="R2195" s="24" t="str">
        <f t="shared" si="556"/>
        <v>죽전1동</v>
      </c>
      <c r="S2195" s="24" t="str">
        <f>IF(J2195,Y2195,S2194)</f>
        <v>죽전56통</v>
      </c>
      <c r="T2195" s="24" t="str">
        <f>IF(J2195,P2196,T2194)</f>
        <v>(죽전동)</v>
      </c>
      <c r="U2195" s="24" t="str">
        <f t="shared" si="557"/>
        <v>죽전</v>
      </c>
      <c r="V2195" s="25">
        <f>IF(J2195,M2195,V2194)</f>
        <v>56</v>
      </c>
      <c r="W2195" s="25">
        <f t="shared" si="558"/>
        <v>8</v>
      </c>
      <c r="X2195" s="26"/>
      <c r="Y2195" s="7"/>
      <c r="Z2195" s="2" t="s">
        <v>112</v>
      </c>
      <c r="AA2195" s="2" t="s">
        <v>2479</v>
      </c>
      <c r="AB2195" s="5"/>
      <c r="AC2195" s="5"/>
      <c r="AD2195" s="5"/>
      <c r="AE2195" s="5"/>
      <c r="AF2195" s="5"/>
      <c r="AG2195" s="5"/>
    </row>
    <row r="2196" spans="1:33" ht="15.95" customHeight="1" x14ac:dyDescent="0.3">
      <c r="A2196" s="22" t="b">
        <f t="shared" si="547"/>
        <v>0</v>
      </c>
      <c r="B2196" s="22" t="b">
        <f t="shared" si="548"/>
        <v>0</v>
      </c>
      <c r="C2196" s="22" t="b">
        <f t="shared" si="549"/>
        <v>0</v>
      </c>
      <c r="D2196" s="22" t="b">
        <f t="shared" si="550"/>
        <v>0</v>
      </c>
      <c r="E2196" s="22" t="b">
        <f t="shared" si="551"/>
        <v>0</v>
      </c>
      <c r="F2196" s="22" t="b">
        <f t="shared" si="546"/>
        <v>0</v>
      </c>
      <c r="G2196" s="22" t="b">
        <f t="shared" si="545"/>
        <v>0</v>
      </c>
      <c r="H2196" s="22" t="b">
        <f t="shared" si="552"/>
        <v>0</v>
      </c>
      <c r="I2196" s="22" t="b">
        <f t="shared" si="559"/>
        <v>0</v>
      </c>
      <c r="J2196" s="22" t="b">
        <f t="shared" si="553"/>
        <v>0</v>
      </c>
      <c r="K2196" s="3" t="str">
        <f>IF(AND(J2196,RIGHT(Y2196)="통"),Y2196,"")</f>
        <v/>
      </c>
      <c r="L2196" s="3" t="str">
        <f t="shared" si="554"/>
        <v/>
      </c>
      <c r="M2196" s="3" t="str">
        <f t="shared" si="555"/>
        <v/>
      </c>
      <c r="N2196" s="64" t="str">
        <f t="shared" si="560"/>
        <v/>
      </c>
      <c r="O2196" s="3" t="str">
        <f>IF(I2196,IF(I2197,CONCATENATE(Y2196,O2197),Y2196),"")</f>
        <v/>
      </c>
      <c r="P2196" s="19" t="str">
        <f>IF(G2196,O2196,IF(D2196,Y2196,""))</f>
        <v/>
      </c>
      <c r="Q2196" s="23">
        <f>_xlfn.XLOOKUP(R2196,summary!C1:C36,summary!B1:B36)</f>
        <v>43448</v>
      </c>
      <c r="R2196" s="24" t="str">
        <f t="shared" si="556"/>
        <v>죽전1동</v>
      </c>
      <c r="S2196" s="24" t="str">
        <f>IF(J2196,Y2196,S2195)</f>
        <v>죽전56통</v>
      </c>
      <c r="T2196" s="24" t="str">
        <f>IF(J2196,P2197,T2195)</f>
        <v>(죽전동)</v>
      </c>
      <c r="U2196" s="24" t="str">
        <f t="shared" si="557"/>
        <v>죽전</v>
      </c>
      <c r="V2196" s="25">
        <f>IF(J2196,M2196,V2195)</f>
        <v>56</v>
      </c>
      <c r="W2196" s="25">
        <f t="shared" si="558"/>
        <v>9</v>
      </c>
      <c r="X2196" s="26"/>
      <c r="Y2196" s="7"/>
      <c r="Z2196" s="2" t="s">
        <v>114</v>
      </c>
      <c r="AA2196" s="2" t="s">
        <v>2480</v>
      </c>
      <c r="AB2196" s="5"/>
      <c r="AC2196" s="5"/>
      <c r="AD2196" s="5"/>
      <c r="AE2196" s="5"/>
      <c r="AF2196" s="5"/>
      <c r="AG2196" s="5"/>
    </row>
    <row r="2197" spans="1:33" ht="15.95" customHeight="1" x14ac:dyDescent="0.3">
      <c r="A2197" s="22" t="b">
        <f t="shared" si="547"/>
        <v>1</v>
      </c>
      <c r="B2197" s="22" t="b">
        <f t="shared" si="548"/>
        <v>0</v>
      </c>
      <c r="C2197" s="22" t="b">
        <f t="shared" si="549"/>
        <v>0</v>
      </c>
      <c r="D2197" s="22" t="b">
        <f t="shared" si="550"/>
        <v>0</v>
      </c>
      <c r="E2197" s="22" t="b">
        <f t="shared" si="551"/>
        <v>0</v>
      </c>
      <c r="F2197" s="22" t="b">
        <f t="shared" si="546"/>
        <v>0</v>
      </c>
      <c r="G2197" s="22" t="b">
        <f t="shared" si="545"/>
        <v>0</v>
      </c>
      <c r="H2197" s="22" t="b">
        <f t="shared" si="552"/>
        <v>0</v>
      </c>
      <c r="I2197" s="22" t="b">
        <f t="shared" si="559"/>
        <v>0</v>
      </c>
      <c r="J2197" s="22" t="b">
        <f t="shared" si="553"/>
        <v>1</v>
      </c>
      <c r="K2197" s="3" t="str">
        <f>IF(AND(J2197,RIGHT(Y2197)="통"),Y2197,"")</f>
        <v>죽전57통</v>
      </c>
      <c r="L2197" s="3" t="str">
        <f t="shared" si="554"/>
        <v>57</v>
      </c>
      <c r="M2197" s="22">
        <f t="shared" si="555"/>
        <v>57</v>
      </c>
      <c r="N2197" s="64" t="str">
        <f t="shared" si="560"/>
        <v>죽전</v>
      </c>
      <c r="O2197" s="3" t="str">
        <f>IF(I2197,IF(I2198,CONCATENATE(Y2197,O2198),Y2197),"")</f>
        <v/>
      </c>
      <c r="P2197" s="19" t="str">
        <f>IF(G2197,O2197,IF(D2197,Y2197,""))</f>
        <v/>
      </c>
      <c r="Q2197" s="23">
        <f>_xlfn.XLOOKUP(R2197,summary!C1:C36,summary!B1:B36)</f>
        <v>43448</v>
      </c>
      <c r="R2197" s="24" t="str">
        <f t="shared" si="556"/>
        <v>죽전1동</v>
      </c>
      <c r="S2197" s="24" t="str">
        <f>IF(J2197,Y2197,S2196)</f>
        <v>죽전57통</v>
      </c>
      <c r="T2197" s="24" t="str">
        <f>IF(J2197,P2198,T2196)</f>
        <v>(죽전동)</v>
      </c>
      <c r="U2197" s="24" t="str">
        <f t="shared" si="557"/>
        <v>죽전</v>
      </c>
      <c r="V2197" s="25">
        <f>IF(J2197,M2197,V2196)</f>
        <v>57</v>
      </c>
      <c r="W2197" s="25">
        <f t="shared" si="558"/>
        <v>1</v>
      </c>
      <c r="X2197" s="26"/>
      <c r="Y2197" s="2" t="s">
        <v>2481</v>
      </c>
      <c r="Z2197" s="2" t="s">
        <v>79</v>
      </c>
      <c r="AA2197" s="2" t="s">
        <v>2482</v>
      </c>
      <c r="AB2197" s="5"/>
      <c r="AC2197" s="5"/>
      <c r="AD2197" s="5"/>
      <c r="AE2197" s="5"/>
      <c r="AF2197" s="5"/>
      <c r="AG2197" s="5"/>
    </row>
    <row r="2198" spans="1:33" ht="15.95" customHeight="1" x14ac:dyDescent="0.3">
      <c r="A2198" s="22" t="b">
        <f t="shared" si="547"/>
        <v>1</v>
      </c>
      <c r="B2198" s="22" t="b">
        <f t="shared" si="548"/>
        <v>1</v>
      </c>
      <c r="C2198" s="22" t="b">
        <f t="shared" si="549"/>
        <v>1</v>
      </c>
      <c r="D2198" s="22" t="b">
        <f t="shared" si="550"/>
        <v>1</v>
      </c>
      <c r="E2198" s="22" t="b">
        <f t="shared" si="551"/>
        <v>1</v>
      </c>
      <c r="F2198" s="22" t="b">
        <f t="shared" si="546"/>
        <v>0</v>
      </c>
      <c r="G2198" s="22" t="b">
        <f t="shared" si="545"/>
        <v>0</v>
      </c>
      <c r="H2198" s="22" t="b">
        <f t="shared" si="552"/>
        <v>0</v>
      </c>
      <c r="I2198" s="22" t="b">
        <f t="shared" si="559"/>
        <v>0</v>
      </c>
      <c r="J2198" s="22" t="b">
        <f t="shared" si="553"/>
        <v>0</v>
      </c>
      <c r="K2198" s="3" t="str">
        <f>IF(AND(J2198,RIGHT(Y2198)="통"),Y2198,"")</f>
        <v/>
      </c>
      <c r="L2198" s="3" t="str">
        <f t="shared" si="554"/>
        <v/>
      </c>
      <c r="M2198" s="3" t="str">
        <f t="shared" si="555"/>
        <v/>
      </c>
      <c r="N2198" s="64" t="str">
        <f t="shared" si="560"/>
        <v/>
      </c>
      <c r="O2198" s="3" t="str">
        <f>IF(I2198,IF(I2199,CONCATENATE(Y2198,O2199),Y2198),"")</f>
        <v/>
      </c>
      <c r="P2198" s="19" t="str">
        <f>IF(G2198,O2198,IF(D2198,Y2198,""))</f>
        <v>(죽전동)</v>
      </c>
      <c r="Q2198" s="23">
        <f>_xlfn.XLOOKUP(R2198,summary!C1:C36,summary!B1:B36)</f>
        <v>43448</v>
      </c>
      <c r="R2198" s="24" t="str">
        <f t="shared" si="556"/>
        <v>죽전1동</v>
      </c>
      <c r="S2198" s="24" t="str">
        <f>IF(J2198,Y2198,S2197)</f>
        <v>죽전57통</v>
      </c>
      <c r="T2198" s="24" t="str">
        <f>IF(J2198,P2199,T2197)</f>
        <v>(죽전동)</v>
      </c>
      <c r="U2198" s="24" t="str">
        <f t="shared" si="557"/>
        <v>죽전</v>
      </c>
      <c r="V2198" s="25">
        <f>IF(J2198,M2198,V2197)</f>
        <v>57</v>
      </c>
      <c r="W2198" s="25">
        <f t="shared" si="558"/>
        <v>2</v>
      </c>
      <c r="X2198" s="26"/>
      <c r="Y2198" s="2" t="s">
        <v>1992</v>
      </c>
      <c r="Z2198" s="2" t="s">
        <v>81</v>
      </c>
      <c r="AA2198" s="2" t="s">
        <v>2483</v>
      </c>
      <c r="AB2198" s="5"/>
      <c r="AC2198" s="5"/>
      <c r="AD2198" s="5"/>
      <c r="AE2198" s="5"/>
      <c r="AF2198" s="5"/>
      <c r="AG2198" s="5"/>
    </row>
    <row r="2199" spans="1:33" ht="15.95" customHeight="1" x14ac:dyDescent="0.3">
      <c r="A2199" s="22" t="b">
        <f t="shared" si="547"/>
        <v>0</v>
      </c>
      <c r="B2199" s="22" t="b">
        <f t="shared" si="548"/>
        <v>0</v>
      </c>
      <c r="C2199" s="22" t="b">
        <f t="shared" si="549"/>
        <v>0</v>
      </c>
      <c r="D2199" s="22" t="b">
        <f t="shared" si="550"/>
        <v>0</v>
      </c>
      <c r="E2199" s="22" t="b">
        <f t="shared" si="551"/>
        <v>0</v>
      </c>
      <c r="F2199" s="22" t="b">
        <f t="shared" si="546"/>
        <v>0</v>
      </c>
      <c r="G2199" s="22" t="b">
        <f t="shared" si="545"/>
        <v>0</v>
      </c>
      <c r="H2199" s="22" t="b">
        <f t="shared" si="552"/>
        <v>0</v>
      </c>
      <c r="I2199" s="22" t="b">
        <f t="shared" si="559"/>
        <v>0</v>
      </c>
      <c r="J2199" s="22" t="b">
        <f t="shared" si="553"/>
        <v>0</v>
      </c>
      <c r="K2199" s="3" t="str">
        <f>IF(AND(J2199,RIGHT(Y2199)="통"),Y2199,"")</f>
        <v/>
      </c>
      <c r="L2199" s="3" t="str">
        <f t="shared" si="554"/>
        <v/>
      </c>
      <c r="M2199" s="3" t="str">
        <f t="shared" si="555"/>
        <v/>
      </c>
      <c r="N2199" s="64" t="str">
        <f t="shared" si="560"/>
        <v/>
      </c>
      <c r="O2199" s="3" t="str">
        <f>IF(I2199,IF(I2200,CONCATENATE(Y2199,O2200),Y2199),"")</f>
        <v/>
      </c>
      <c r="P2199" s="19" t="str">
        <f>IF(G2199,O2199,IF(D2199,Y2199,""))</f>
        <v/>
      </c>
      <c r="Q2199" s="23">
        <f>_xlfn.XLOOKUP(R2199,summary!C1:C36,summary!B1:B36)</f>
        <v>43448</v>
      </c>
      <c r="R2199" s="24" t="str">
        <f t="shared" si="556"/>
        <v>죽전1동</v>
      </c>
      <c r="S2199" s="24" t="str">
        <f>IF(J2199,Y2199,S2198)</f>
        <v>죽전57통</v>
      </c>
      <c r="T2199" s="24" t="str">
        <f>IF(J2199,P2200,T2198)</f>
        <v>(죽전동)</v>
      </c>
      <c r="U2199" s="24" t="str">
        <f t="shared" si="557"/>
        <v>죽전</v>
      </c>
      <c r="V2199" s="25">
        <f>IF(J2199,M2199,V2198)</f>
        <v>57</v>
      </c>
      <c r="W2199" s="25">
        <f t="shared" si="558"/>
        <v>3</v>
      </c>
      <c r="X2199" s="26"/>
      <c r="Y2199" s="7"/>
      <c r="Z2199" s="2" t="s">
        <v>83</v>
      </c>
      <c r="AA2199" s="2" t="s">
        <v>2484</v>
      </c>
      <c r="AB2199" s="5"/>
      <c r="AC2199" s="5"/>
      <c r="AD2199" s="5"/>
      <c r="AE2199" s="5"/>
      <c r="AF2199" s="5"/>
      <c r="AG2199" s="5"/>
    </row>
    <row r="2200" spans="1:33" ht="15.95" customHeight="1" x14ac:dyDescent="0.3">
      <c r="A2200" s="22" t="b">
        <f t="shared" si="547"/>
        <v>0</v>
      </c>
      <c r="B2200" s="22" t="b">
        <f t="shared" si="548"/>
        <v>0</v>
      </c>
      <c r="C2200" s="22" t="b">
        <f t="shared" si="549"/>
        <v>0</v>
      </c>
      <c r="D2200" s="22" t="b">
        <f t="shared" si="550"/>
        <v>0</v>
      </c>
      <c r="E2200" s="22" t="b">
        <f t="shared" si="551"/>
        <v>0</v>
      </c>
      <c r="F2200" s="22" t="b">
        <f t="shared" si="546"/>
        <v>0</v>
      </c>
      <c r="G2200" s="22" t="b">
        <f t="shared" si="545"/>
        <v>0</v>
      </c>
      <c r="H2200" s="22" t="b">
        <f t="shared" si="552"/>
        <v>0</v>
      </c>
      <c r="I2200" s="22" t="b">
        <f t="shared" si="559"/>
        <v>0</v>
      </c>
      <c r="J2200" s="22" t="b">
        <f t="shared" si="553"/>
        <v>0</v>
      </c>
      <c r="K2200" s="3" t="str">
        <f>IF(AND(J2200,RIGHT(Y2200)="통"),Y2200,"")</f>
        <v/>
      </c>
      <c r="L2200" s="3" t="str">
        <f t="shared" si="554"/>
        <v/>
      </c>
      <c r="M2200" s="3" t="str">
        <f t="shared" si="555"/>
        <v/>
      </c>
      <c r="N2200" s="64" t="str">
        <f t="shared" si="560"/>
        <v/>
      </c>
      <c r="O2200" s="3" t="str">
        <f>IF(I2200,IF(I2201,CONCATENATE(Y2200,O2201),Y2200),"")</f>
        <v/>
      </c>
      <c r="P2200" s="19" t="str">
        <f>IF(G2200,O2200,IF(D2200,Y2200,""))</f>
        <v/>
      </c>
      <c r="Q2200" s="23">
        <f>_xlfn.XLOOKUP(R2200,summary!C1:C36,summary!B1:B36)</f>
        <v>43448</v>
      </c>
      <c r="R2200" s="24" t="str">
        <f t="shared" si="556"/>
        <v>죽전1동</v>
      </c>
      <c r="S2200" s="24" t="str">
        <f>IF(J2200,Y2200,S2199)</f>
        <v>죽전57통</v>
      </c>
      <c r="T2200" s="24" t="str">
        <f>IF(J2200,P2201,T2199)</f>
        <v>(죽전동)</v>
      </c>
      <c r="U2200" s="24" t="str">
        <f t="shared" si="557"/>
        <v>죽전</v>
      </c>
      <c r="V2200" s="25">
        <f>IF(J2200,M2200,V2199)</f>
        <v>57</v>
      </c>
      <c r="W2200" s="25">
        <f t="shared" si="558"/>
        <v>4</v>
      </c>
      <c r="X2200" s="26"/>
      <c r="Y2200" s="7"/>
      <c r="Z2200" s="2" t="s">
        <v>90</v>
      </c>
      <c r="AA2200" s="2" t="s">
        <v>2485</v>
      </c>
      <c r="AB2200" s="5"/>
      <c r="AC2200" s="5"/>
      <c r="AD2200" s="5"/>
      <c r="AE2200" s="5"/>
      <c r="AF2200" s="5"/>
      <c r="AG2200" s="5"/>
    </row>
    <row r="2201" spans="1:33" ht="15.95" customHeight="1" x14ac:dyDescent="0.3">
      <c r="A2201" s="22" t="b">
        <f t="shared" si="547"/>
        <v>1</v>
      </c>
      <c r="B2201" s="22" t="b">
        <f t="shared" si="548"/>
        <v>0</v>
      </c>
      <c r="C2201" s="22" t="b">
        <f t="shared" si="549"/>
        <v>0</v>
      </c>
      <c r="D2201" s="22" t="b">
        <f t="shared" si="550"/>
        <v>0</v>
      </c>
      <c r="E2201" s="22" t="b">
        <f t="shared" si="551"/>
        <v>0</v>
      </c>
      <c r="F2201" s="22" t="b">
        <f t="shared" si="546"/>
        <v>0</v>
      </c>
      <c r="G2201" s="22" t="b">
        <f t="shared" si="545"/>
        <v>0</v>
      </c>
      <c r="H2201" s="22" t="b">
        <f t="shared" si="552"/>
        <v>0</v>
      </c>
      <c r="I2201" s="22" t="b">
        <f t="shared" si="559"/>
        <v>0</v>
      </c>
      <c r="J2201" s="22" t="b">
        <f t="shared" si="553"/>
        <v>1</v>
      </c>
      <c r="K2201" s="3" t="str">
        <f>IF(AND(J2201,RIGHT(Y2201)="통"),Y2201,"")</f>
        <v>죽전58통</v>
      </c>
      <c r="L2201" s="3" t="str">
        <f t="shared" si="554"/>
        <v>58</v>
      </c>
      <c r="M2201" s="22">
        <f t="shared" si="555"/>
        <v>58</v>
      </c>
      <c r="N2201" s="64" t="str">
        <f t="shared" si="560"/>
        <v>죽전</v>
      </c>
      <c r="O2201" s="3" t="str">
        <f>IF(I2201,IF(I2202,CONCATENATE(Y2201,O2202),Y2201),"")</f>
        <v/>
      </c>
      <c r="P2201" s="19" t="str">
        <f>IF(G2201,O2201,IF(D2201,Y2201,""))</f>
        <v/>
      </c>
      <c r="Q2201" s="23">
        <f>_xlfn.XLOOKUP(R2201,summary!C1:C36,summary!B1:B36)</f>
        <v>43448</v>
      </c>
      <c r="R2201" s="24" t="str">
        <f t="shared" si="556"/>
        <v>죽전1동</v>
      </c>
      <c r="S2201" s="24" t="str">
        <f>IF(J2201,Y2201,S2200)</f>
        <v>죽전58통</v>
      </c>
      <c r="T2201" s="24" t="str">
        <f>IF(J2201,P2202,T2200)</f>
        <v>(죽전동)</v>
      </c>
      <c r="U2201" s="24" t="str">
        <f t="shared" si="557"/>
        <v>죽전</v>
      </c>
      <c r="V2201" s="25">
        <f>IF(J2201,M2201,V2200)</f>
        <v>58</v>
      </c>
      <c r="W2201" s="25">
        <f t="shared" si="558"/>
        <v>1</v>
      </c>
      <c r="X2201" s="26"/>
      <c r="Y2201" s="2" t="s">
        <v>2486</v>
      </c>
      <c r="Z2201" s="2" t="s">
        <v>79</v>
      </c>
      <c r="AA2201" s="2" t="s">
        <v>2487</v>
      </c>
      <c r="AB2201" s="5"/>
      <c r="AC2201" s="5"/>
      <c r="AD2201" s="5"/>
      <c r="AE2201" s="5"/>
      <c r="AF2201" s="5"/>
      <c r="AG2201" s="5"/>
    </row>
    <row r="2202" spans="1:33" ht="15.95" customHeight="1" x14ac:dyDescent="0.3">
      <c r="A2202" s="22" t="b">
        <f t="shared" si="547"/>
        <v>1</v>
      </c>
      <c r="B2202" s="22" t="b">
        <f t="shared" si="548"/>
        <v>1</v>
      </c>
      <c r="C2202" s="22" t="b">
        <f t="shared" si="549"/>
        <v>1</v>
      </c>
      <c r="D2202" s="22" t="b">
        <f t="shared" si="550"/>
        <v>1</v>
      </c>
      <c r="E2202" s="22" t="b">
        <f t="shared" si="551"/>
        <v>1</v>
      </c>
      <c r="F2202" s="22" t="b">
        <f t="shared" si="546"/>
        <v>0</v>
      </c>
      <c r="G2202" s="22" t="b">
        <f t="shared" si="545"/>
        <v>0</v>
      </c>
      <c r="H2202" s="22" t="b">
        <f t="shared" si="552"/>
        <v>0</v>
      </c>
      <c r="I2202" s="22" t="b">
        <f t="shared" si="559"/>
        <v>0</v>
      </c>
      <c r="J2202" s="22" t="b">
        <f t="shared" si="553"/>
        <v>0</v>
      </c>
      <c r="K2202" s="3" t="str">
        <f>IF(AND(J2202,RIGHT(Y2202)="통"),Y2202,"")</f>
        <v/>
      </c>
      <c r="L2202" s="3" t="str">
        <f t="shared" si="554"/>
        <v/>
      </c>
      <c r="M2202" s="3" t="str">
        <f t="shared" si="555"/>
        <v/>
      </c>
      <c r="N2202" s="64" t="str">
        <f t="shared" si="560"/>
        <v/>
      </c>
      <c r="O2202" s="3" t="str">
        <f>IF(I2202,IF(I2203,CONCATENATE(Y2202,O2203),Y2202),"")</f>
        <v/>
      </c>
      <c r="P2202" s="19" t="str">
        <f>IF(G2202,O2202,IF(D2202,Y2202,""))</f>
        <v>(죽전동)</v>
      </c>
      <c r="Q2202" s="23">
        <f>_xlfn.XLOOKUP(R2202,summary!C1:C36,summary!B1:B36)</f>
        <v>43448</v>
      </c>
      <c r="R2202" s="24" t="str">
        <f t="shared" si="556"/>
        <v>죽전1동</v>
      </c>
      <c r="S2202" s="24" t="str">
        <f>IF(J2202,Y2202,S2201)</f>
        <v>죽전58통</v>
      </c>
      <c r="T2202" s="24" t="str">
        <f>IF(J2202,P2203,T2201)</f>
        <v>(죽전동)</v>
      </c>
      <c r="U2202" s="24" t="str">
        <f t="shared" si="557"/>
        <v>죽전</v>
      </c>
      <c r="V2202" s="25">
        <f>IF(J2202,M2202,V2201)</f>
        <v>58</v>
      </c>
      <c r="W2202" s="25">
        <f t="shared" si="558"/>
        <v>2</v>
      </c>
      <c r="X2202" s="26"/>
      <c r="Y2202" s="2" t="s">
        <v>1992</v>
      </c>
      <c r="Z2202" s="2" t="s">
        <v>81</v>
      </c>
      <c r="AA2202" s="2" t="s">
        <v>2488</v>
      </c>
      <c r="AB2202" s="5"/>
      <c r="AC2202" s="5"/>
      <c r="AD2202" s="5"/>
      <c r="AE2202" s="5"/>
      <c r="AF2202" s="5"/>
      <c r="AG2202" s="5"/>
    </row>
    <row r="2203" spans="1:33" ht="15.95" customHeight="1" x14ac:dyDescent="0.3">
      <c r="A2203" s="22" t="b">
        <f t="shared" si="547"/>
        <v>0</v>
      </c>
      <c r="B2203" s="22" t="b">
        <f t="shared" si="548"/>
        <v>0</v>
      </c>
      <c r="C2203" s="22" t="b">
        <f t="shared" si="549"/>
        <v>0</v>
      </c>
      <c r="D2203" s="22" t="b">
        <f t="shared" si="550"/>
        <v>0</v>
      </c>
      <c r="E2203" s="22" t="b">
        <f t="shared" si="551"/>
        <v>0</v>
      </c>
      <c r="F2203" s="22" t="b">
        <f t="shared" si="546"/>
        <v>0</v>
      </c>
      <c r="G2203" s="22" t="b">
        <f t="shared" si="545"/>
        <v>0</v>
      </c>
      <c r="H2203" s="22" t="b">
        <f t="shared" si="552"/>
        <v>0</v>
      </c>
      <c r="I2203" s="22" t="b">
        <f t="shared" si="559"/>
        <v>0</v>
      </c>
      <c r="J2203" s="22" t="b">
        <f t="shared" si="553"/>
        <v>0</v>
      </c>
      <c r="K2203" s="3" t="str">
        <f>IF(AND(J2203,RIGHT(Y2203)="통"),Y2203,"")</f>
        <v/>
      </c>
      <c r="L2203" s="3" t="str">
        <f t="shared" si="554"/>
        <v/>
      </c>
      <c r="M2203" s="3" t="str">
        <f t="shared" si="555"/>
        <v/>
      </c>
      <c r="N2203" s="64" t="str">
        <f t="shared" si="560"/>
        <v/>
      </c>
      <c r="O2203" s="3" t="str">
        <f>IF(I2203,IF(I2204,CONCATENATE(Y2203,O2204),Y2203),"")</f>
        <v/>
      </c>
      <c r="P2203" s="19" t="str">
        <f>IF(G2203,O2203,IF(D2203,Y2203,""))</f>
        <v/>
      </c>
      <c r="Q2203" s="23">
        <f>_xlfn.XLOOKUP(R2203,summary!C1:C36,summary!B1:B36)</f>
        <v>43448</v>
      </c>
      <c r="R2203" s="24" t="str">
        <f t="shared" si="556"/>
        <v>죽전1동</v>
      </c>
      <c r="S2203" s="24" t="str">
        <f>IF(J2203,Y2203,S2202)</f>
        <v>죽전58통</v>
      </c>
      <c r="T2203" s="24" t="str">
        <f>IF(J2203,P2204,T2202)</f>
        <v>(죽전동)</v>
      </c>
      <c r="U2203" s="24" t="str">
        <f t="shared" si="557"/>
        <v>죽전</v>
      </c>
      <c r="V2203" s="25">
        <f>IF(J2203,M2203,V2202)</f>
        <v>58</v>
      </c>
      <c r="W2203" s="25">
        <f t="shared" si="558"/>
        <v>3</v>
      </c>
      <c r="X2203" s="26"/>
      <c r="Y2203" s="7"/>
      <c r="Z2203" s="2" t="s">
        <v>83</v>
      </c>
      <c r="AA2203" s="2" t="s">
        <v>2489</v>
      </c>
      <c r="AB2203" s="5"/>
      <c r="AC2203" s="5"/>
      <c r="AD2203" s="5"/>
      <c r="AE2203" s="5"/>
      <c r="AF2203" s="5"/>
      <c r="AG2203" s="5"/>
    </row>
    <row r="2204" spans="1:33" ht="15.95" customHeight="1" x14ac:dyDescent="0.3">
      <c r="A2204" s="22" t="b">
        <f t="shared" si="547"/>
        <v>0</v>
      </c>
      <c r="B2204" s="22" t="b">
        <f t="shared" si="548"/>
        <v>0</v>
      </c>
      <c r="C2204" s="22" t="b">
        <f t="shared" si="549"/>
        <v>0</v>
      </c>
      <c r="D2204" s="22" t="b">
        <f t="shared" si="550"/>
        <v>0</v>
      </c>
      <c r="E2204" s="22" t="b">
        <f t="shared" si="551"/>
        <v>0</v>
      </c>
      <c r="F2204" s="22" t="b">
        <f t="shared" si="546"/>
        <v>0</v>
      </c>
      <c r="G2204" s="22" t="b">
        <f t="shared" si="545"/>
        <v>0</v>
      </c>
      <c r="H2204" s="22" t="b">
        <f t="shared" si="552"/>
        <v>0</v>
      </c>
      <c r="I2204" s="22" t="b">
        <f t="shared" si="559"/>
        <v>0</v>
      </c>
      <c r="J2204" s="22" t="b">
        <f t="shared" si="553"/>
        <v>0</v>
      </c>
      <c r="K2204" s="3" t="str">
        <f>IF(AND(J2204,RIGHT(Y2204)="통"),Y2204,"")</f>
        <v/>
      </c>
      <c r="L2204" s="3" t="str">
        <f t="shared" si="554"/>
        <v/>
      </c>
      <c r="M2204" s="3" t="str">
        <f t="shared" si="555"/>
        <v/>
      </c>
      <c r="N2204" s="64" t="str">
        <f t="shared" si="560"/>
        <v/>
      </c>
      <c r="O2204" s="3" t="str">
        <f>IF(I2204,IF(I2205,CONCATENATE(Y2204,O2205),Y2204),"")</f>
        <v/>
      </c>
      <c r="P2204" s="19" t="str">
        <f>IF(G2204,O2204,IF(D2204,Y2204,""))</f>
        <v/>
      </c>
      <c r="Q2204" s="23">
        <f>_xlfn.XLOOKUP(R2204,summary!C1:C36,summary!B1:B36)</f>
        <v>43448</v>
      </c>
      <c r="R2204" s="24" t="str">
        <f t="shared" si="556"/>
        <v>죽전1동</v>
      </c>
      <c r="S2204" s="24" t="str">
        <f>IF(J2204,Y2204,S2203)</f>
        <v>죽전58통</v>
      </c>
      <c r="T2204" s="24" t="str">
        <f>IF(J2204,P2205,T2203)</f>
        <v>(죽전동)</v>
      </c>
      <c r="U2204" s="24" t="str">
        <f t="shared" si="557"/>
        <v>죽전</v>
      </c>
      <c r="V2204" s="25">
        <f>IF(J2204,M2204,V2203)</f>
        <v>58</v>
      </c>
      <c r="W2204" s="25">
        <f t="shared" si="558"/>
        <v>4</v>
      </c>
      <c r="X2204" s="26"/>
      <c r="Y2204" s="7"/>
      <c r="Z2204" s="2" t="s">
        <v>90</v>
      </c>
      <c r="AA2204" s="2" t="s">
        <v>2490</v>
      </c>
      <c r="AB2204" s="5"/>
      <c r="AC2204" s="5"/>
      <c r="AD2204" s="5"/>
      <c r="AE2204" s="5"/>
      <c r="AF2204" s="5"/>
      <c r="AG2204" s="5"/>
    </row>
    <row r="2205" spans="1:33" ht="15.95" customHeight="1" x14ac:dyDescent="0.3">
      <c r="A2205" s="22" t="b">
        <f t="shared" si="547"/>
        <v>0</v>
      </c>
      <c r="B2205" s="22" t="b">
        <f t="shared" si="548"/>
        <v>0</v>
      </c>
      <c r="C2205" s="22" t="b">
        <f t="shared" si="549"/>
        <v>0</v>
      </c>
      <c r="D2205" s="22" t="b">
        <f t="shared" si="550"/>
        <v>0</v>
      </c>
      <c r="E2205" s="22" t="b">
        <f t="shared" si="551"/>
        <v>0</v>
      </c>
      <c r="F2205" s="22" t="b">
        <f t="shared" si="546"/>
        <v>0</v>
      </c>
      <c r="G2205" s="22" t="b">
        <f t="shared" si="545"/>
        <v>0</v>
      </c>
      <c r="H2205" s="22" t="b">
        <f t="shared" si="552"/>
        <v>0</v>
      </c>
      <c r="I2205" s="22" t="b">
        <f t="shared" si="559"/>
        <v>0</v>
      </c>
      <c r="J2205" s="22" t="b">
        <f t="shared" si="553"/>
        <v>0</v>
      </c>
      <c r="K2205" s="3" t="str">
        <f>IF(AND(J2205,RIGHT(Y2205)="통"),Y2205,"")</f>
        <v/>
      </c>
      <c r="L2205" s="3" t="str">
        <f t="shared" si="554"/>
        <v/>
      </c>
      <c r="M2205" s="3" t="str">
        <f t="shared" si="555"/>
        <v/>
      </c>
      <c r="N2205" s="64" t="str">
        <f t="shared" si="560"/>
        <v/>
      </c>
      <c r="O2205" s="3" t="str">
        <f>IF(I2205,IF(I2206,CONCATENATE(Y2205,O2206),Y2205),"")</f>
        <v/>
      </c>
      <c r="P2205" s="19" t="str">
        <f>IF(G2205,O2205,IF(D2205,Y2205,""))</f>
        <v/>
      </c>
      <c r="Q2205" s="23">
        <f>_xlfn.XLOOKUP(R2205,summary!C1:C36,summary!B1:B36)</f>
        <v>43448</v>
      </c>
      <c r="R2205" s="24" t="str">
        <f t="shared" si="556"/>
        <v>죽전1동</v>
      </c>
      <c r="S2205" s="24" t="str">
        <f>IF(J2205,Y2205,S2204)</f>
        <v>죽전58통</v>
      </c>
      <c r="T2205" s="24" t="str">
        <f>IF(J2205,P2206,T2204)</f>
        <v>(죽전동)</v>
      </c>
      <c r="U2205" s="24" t="str">
        <f t="shared" si="557"/>
        <v>죽전</v>
      </c>
      <c r="V2205" s="25">
        <f>IF(J2205,M2205,V2204)</f>
        <v>58</v>
      </c>
      <c r="W2205" s="24" t="str">
        <f t="shared" si="558"/>
        <v/>
      </c>
      <c r="X2205" s="26"/>
      <c r="Y2205" s="7"/>
      <c r="Z2205" s="7"/>
      <c r="AA2205" s="7"/>
      <c r="AB2205" s="5"/>
      <c r="AC2205" s="5"/>
      <c r="AD2205" s="5"/>
      <c r="AE2205" s="5"/>
      <c r="AF2205" s="5"/>
      <c r="AG2205" s="5"/>
    </row>
    <row r="2206" spans="1:33" ht="15.95" customHeight="1" x14ac:dyDescent="0.3">
      <c r="A2206" s="22" t="b">
        <f t="shared" si="547"/>
        <v>0</v>
      </c>
      <c r="B2206" s="22" t="b">
        <f t="shared" si="548"/>
        <v>0</v>
      </c>
      <c r="C2206" s="22" t="b">
        <f t="shared" si="549"/>
        <v>0</v>
      </c>
      <c r="D2206" s="22" t="b">
        <f t="shared" si="550"/>
        <v>0</v>
      </c>
      <c r="E2206" s="22" t="b">
        <f t="shared" si="551"/>
        <v>0</v>
      </c>
      <c r="F2206" s="22" t="b">
        <f t="shared" si="546"/>
        <v>0</v>
      </c>
      <c r="G2206" s="22" t="b">
        <f t="shared" ref="G2206:G2269" si="561">AND(B2206,F2206)</f>
        <v>0</v>
      </c>
      <c r="H2206" s="22" t="b">
        <f t="shared" si="552"/>
        <v>0</v>
      </c>
      <c r="I2206" s="22" t="b">
        <f t="shared" si="559"/>
        <v>0</v>
      </c>
      <c r="J2206" s="22" t="b">
        <f t="shared" si="553"/>
        <v>0</v>
      </c>
      <c r="K2206" s="3" t="str">
        <f>IF(AND(J2206,RIGHT(Y2206)="통"),Y2206,"")</f>
        <v/>
      </c>
      <c r="L2206" s="3" t="str">
        <f t="shared" si="554"/>
        <v/>
      </c>
      <c r="M2206" s="3" t="str">
        <f t="shared" si="555"/>
        <v/>
      </c>
      <c r="N2206" s="64" t="str">
        <f t="shared" si="560"/>
        <v/>
      </c>
      <c r="O2206" s="3" t="str">
        <f>IF(I2206,IF(I2207,CONCATENATE(Y2206,O2207),Y2206),"")</f>
        <v/>
      </c>
      <c r="P2206" s="19" t="str">
        <f>IF(G2206,O2206,IF(D2206,Y2206,""))</f>
        <v/>
      </c>
      <c r="Q2206" s="23">
        <f>_xlfn.XLOOKUP(R2206,summary!C1:C36,summary!B1:B36)</f>
        <v>43448</v>
      </c>
      <c r="R2206" s="24" t="str">
        <f t="shared" si="556"/>
        <v>죽전1동</v>
      </c>
      <c r="S2206" s="24" t="str">
        <f>IF(J2206,Y2206,S2205)</f>
        <v>죽전58통</v>
      </c>
      <c r="T2206" s="24" t="str">
        <f>IF(J2206,P2207,T2205)</f>
        <v>(죽전동)</v>
      </c>
      <c r="U2206" s="24" t="str">
        <f t="shared" si="557"/>
        <v>죽전</v>
      </c>
      <c r="V2206" s="25">
        <f>IF(J2206,M2206,V2205)</f>
        <v>58</v>
      </c>
      <c r="W2206" s="24" t="str">
        <f t="shared" si="558"/>
        <v/>
      </c>
      <c r="X2206" s="26"/>
      <c r="Y2206" s="7"/>
      <c r="Z2206" s="7"/>
      <c r="AA2206" s="7"/>
      <c r="AB2206" s="5"/>
      <c r="AC2206" s="5"/>
      <c r="AD2206" s="5"/>
      <c r="AE2206" s="5"/>
      <c r="AF2206" s="5"/>
      <c r="AG2206" s="5"/>
    </row>
    <row r="2207" spans="1:33" ht="15.95" customHeight="1" x14ac:dyDescent="0.3">
      <c r="A2207" s="22" t="b">
        <f t="shared" si="547"/>
        <v>0</v>
      </c>
      <c r="B2207" s="22" t="b">
        <f t="shared" si="548"/>
        <v>0</v>
      </c>
      <c r="C2207" s="22" t="b">
        <f t="shared" si="549"/>
        <v>0</v>
      </c>
      <c r="D2207" s="22" t="b">
        <f t="shared" si="550"/>
        <v>0</v>
      </c>
      <c r="E2207" s="22" t="b">
        <f t="shared" si="551"/>
        <v>0</v>
      </c>
      <c r="F2207" s="22" t="b">
        <f t="shared" si="546"/>
        <v>0</v>
      </c>
      <c r="G2207" s="22" t="b">
        <f t="shared" si="561"/>
        <v>0</v>
      </c>
      <c r="H2207" s="22" t="b">
        <f t="shared" si="552"/>
        <v>0</v>
      </c>
      <c r="I2207" s="22" t="b">
        <f t="shared" si="559"/>
        <v>0</v>
      </c>
      <c r="J2207" s="22" t="b">
        <f t="shared" si="553"/>
        <v>0</v>
      </c>
      <c r="K2207" s="3" t="str">
        <f>IF(AND(J2207,RIGHT(Y2207)="통"),Y2207,"")</f>
        <v/>
      </c>
      <c r="L2207" s="3" t="str">
        <f t="shared" si="554"/>
        <v/>
      </c>
      <c r="M2207" s="3" t="str">
        <f t="shared" si="555"/>
        <v/>
      </c>
      <c r="N2207" s="64" t="str">
        <f t="shared" si="560"/>
        <v/>
      </c>
      <c r="O2207" s="3" t="str">
        <f>IF(I2207,IF(I2208,CONCATENATE(Y2207,O2208),Y2207),"")</f>
        <v/>
      </c>
      <c r="P2207" s="19" t="str">
        <f>IF(G2207,O2207,IF(D2207,Y2207,""))</f>
        <v/>
      </c>
      <c r="Q2207" s="23">
        <f>_xlfn.XLOOKUP(R2207,summary!C1:C36,summary!B1:B36)</f>
        <v>43448</v>
      </c>
      <c r="R2207" s="24" t="str">
        <f t="shared" si="556"/>
        <v>죽전1동</v>
      </c>
      <c r="S2207" s="24" t="str">
        <f>IF(J2207,Y2207,S2206)</f>
        <v>죽전58통</v>
      </c>
      <c r="T2207" s="24" t="str">
        <f>IF(J2207,P2208,T2206)</f>
        <v>(죽전동)</v>
      </c>
      <c r="U2207" s="24" t="str">
        <f t="shared" si="557"/>
        <v>죽전</v>
      </c>
      <c r="V2207" s="25">
        <f>IF(J2207,M2207,V2206)</f>
        <v>58</v>
      </c>
      <c r="W2207" s="24" t="str">
        <f t="shared" si="558"/>
        <v/>
      </c>
      <c r="X2207" s="26"/>
      <c r="Y2207" s="7"/>
      <c r="Z2207" s="7"/>
      <c r="AA2207" s="7"/>
      <c r="AB2207" s="5"/>
      <c r="AC2207" s="5"/>
      <c r="AD2207" s="5"/>
      <c r="AE2207" s="5"/>
      <c r="AF2207" s="5"/>
      <c r="AG2207" s="5"/>
    </row>
    <row r="2208" spans="1:33" ht="15.95" customHeight="1" x14ac:dyDescent="0.3">
      <c r="A2208" s="22" t="b">
        <f t="shared" si="547"/>
        <v>1</v>
      </c>
      <c r="B2208" s="22" t="b">
        <f t="shared" si="548"/>
        <v>0</v>
      </c>
      <c r="C2208" s="22" t="b">
        <f t="shared" si="549"/>
        <v>0</v>
      </c>
      <c r="D2208" s="22" t="b">
        <f t="shared" si="550"/>
        <v>0</v>
      </c>
      <c r="E2208" s="22" t="b">
        <f t="shared" si="551"/>
        <v>0</v>
      </c>
      <c r="F2208" s="22" t="b">
        <f t="shared" si="546"/>
        <v>0</v>
      </c>
      <c r="G2208" s="22" t="b">
        <f t="shared" si="561"/>
        <v>0</v>
      </c>
      <c r="H2208" s="22" t="b">
        <f t="shared" si="552"/>
        <v>0</v>
      </c>
      <c r="I2208" s="22" t="b">
        <f t="shared" si="559"/>
        <v>0</v>
      </c>
      <c r="J2208" s="22" t="b">
        <f t="shared" si="553"/>
        <v>1</v>
      </c>
      <c r="K2208" s="3" t="str">
        <f>IF(AND(J2208,RIGHT(Y2208)="통"),Y2208,"")</f>
        <v/>
      </c>
      <c r="L2208" s="3" t="str">
        <f t="shared" si="554"/>
        <v/>
      </c>
      <c r="M2208" s="3" t="str">
        <f t="shared" si="555"/>
        <v/>
      </c>
      <c r="N2208" s="64" t="str">
        <f t="shared" si="560"/>
        <v/>
      </c>
      <c r="O2208" s="3" t="str">
        <f>IF(I2208,IF(I2209,CONCATENATE(Y2208,O2209),Y2208),"")</f>
        <v/>
      </c>
      <c r="P2208" s="19" t="str">
        <f>IF(G2208,O2208,IF(D2208,Y2208,""))</f>
        <v/>
      </c>
      <c r="Q2208" s="23" t="e">
        <f>_xlfn.XLOOKUP(R2208,summary!C1:C36,summary!B1:B36)</f>
        <v>#N/A</v>
      </c>
      <c r="R2208" s="24" t="str">
        <f t="shared" si="556"/>
        <v>읍 면 동</v>
      </c>
      <c r="S2208" s="24" t="str">
        <f>IF(J2208,Y2208,S2207)</f>
        <v>통 리 명</v>
      </c>
      <c r="T2208" s="24" t="str">
        <f>IF(J2208,P2209,T2207)</f>
        <v/>
      </c>
      <c r="U2208" s="25" t="str">
        <f t="shared" si="557"/>
        <v/>
      </c>
      <c r="V2208" s="24" t="str">
        <f>IF(J2208,M2208,V2207)</f>
        <v/>
      </c>
      <c r="W2208" s="24" t="str">
        <f t="shared" si="558"/>
        <v/>
      </c>
      <c r="X2208" s="21" t="s">
        <v>141</v>
      </c>
      <c r="Y2208" s="2" t="s">
        <v>142</v>
      </c>
      <c r="Z2208" s="2" t="s">
        <v>74</v>
      </c>
      <c r="AA2208" s="2" t="s">
        <v>143</v>
      </c>
      <c r="AB2208" s="5"/>
      <c r="AC2208" s="5"/>
      <c r="AD2208" s="5"/>
      <c r="AE2208" s="5"/>
      <c r="AF2208" s="5"/>
      <c r="AG2208" s="5"/>
    </row>
    <row r="2209" spans="1:33" ht="15.95" customHeight="1" x14ac:dyDescent="0.3">
      <c r="A2209" s="22" t="b">
        <f t="shared" si="547"/>
        <v>1</v>
      </c>
      <c r="B2209" s="22" t="b">
        <f t="shared" si="548"/>
        <v>0</v>
      </c>
      <c r="C2209" s="22" t="b">
        <f t="shared" si="549"/>
        <v>0</v>
      </c>
      <c r="D2209" s="22" t="b">
        <f t="shared" si="550"/>
        <v>0</v>
      </c>
      <c r="E2209" s="22" t="b">
        <f t="shared" si="551"/>
        <v>0</v>
      </c>
      <c r="F2209" s="22" t="b">
        <f t="shared" si="546"/>
        <v>0</v>
      </c>
      <c r="G2209" s="22" t="b">
        <f t="shared" si="561"/>
        <v>0</v>
      </c>
      <c r="H2209" s="22" t="b">
        <f t="shared" si="552"/>
        <v>0</v>
      </c>
      <c r="I2209" s="22" t="b">
        <f t="shared" si="559"/>
        <v>0</v>
      </c>
      <c r="J2209" s="22" t="b">
        <f t="shared" si="553"/>
        <v>1</v>
      </c>
      <c r="K2209" s="3" t="str">
        <f>IF(AND(J2209,RIGHT(Y2209)="통"),Y2209,"")</f>
        <v>죽전58통</v>
      </c>
      <c r="L2209" s="3" t="str">
        <f t="shared" si="554"/>
        <v>58</v>
      </c>
      <c r="M2209" s="22">
        <f t="shared" si="555"/>
        <v>58</v>
      </c>
      <c r="N2209" s="64" t="str">
        <f t="shared" si="560"/>
        <v>죽전</v>
      </c>
      <c r="O2209" s="3" t="str">
        <f>IF(I2209,IF(I2210,CONCATENATE(Y2209,O2210),Y2209),"")</f>
        <v/>
      </c>
      <c r="P2209" s="19" t="str">
        <f>IF(G2209,O2209,IF(D2209,Y2209,""))</f>
        <v/>
      </c>
      <c r="Q2209" s="23">
        <f>_xlfn.XLOOKUP(R2209,summary!C1:C36,summary!B1:B36)</f>
        <v>43448</v>
      </c>
      <c r="R2209" s="24" t="str">
        <f t="shared" si="556"/>
        <v>죽전1동</v>
      </c>
      <c r="S2209" s="24" t="str">
        <f>IF(J2209,Y2209,S2208)</f>
        <v>죽전58통</v>
      </c>
      <c r="T2209" s="24" t="str">
        <f>IF(J2209,P2210,T2208)</f>
        <v>(죽전동)</v>
      </c>
      <c r="U2209" s="24" t="str">
        <f t="shared" si="557"/>
        <v>죽전</v>
      </c>
      <c r="V2209" s="25">
        <f>IF(J2209,M2209,V2208)</f>
        <v>58</v>
      </c>
      <c r="W2209" s="25">
        <f t="shared" si="558"/>
        <v>5</v>
      </c>
      <c r="X2209" s="21" t="s">
        <v>44</v>
      </c>
      <c r="Y2209" s="2" t="s">
        <v>2486</v>
      </c>
      <c r="Z2209" s="2" t="s">
        <v>106</v>
      </c>
      <c r="AA2209" s="2" t="s">
        <v>2491</v>
      </c>
      <c r="AB2209" s="5"/>
      <c r="AC2209" s="5"/>
      <c r="AD2209" s="5"/>
      <c r="AE2209" s="5"/>
      <c r="AF2209" s="5"/>
      <c r="AG2209" s="5"/>
    </row>
    <row r="2210" spans="1:33" ht="15.95" customHeight="1" x14ac:dyDescent="0.3">
      <c r="A2210" s="22" t="b">
        <f t="shared" si="547"/>
        <v>1</v>
      </c>
      <c r="B2210" s="22" t="b">
        <f t="shared" si="548"/>
        <v>1</v>
      </c>
      <c r="C2210" s="22" t="b">
        <f t="shared" si="549"/>
        <v>1</v>
      </c>
      <c r="D2210" s="22" t="b">
        <f t="shared" si="550"/>
        <v>1</v>
      </c>
      <c r="E2210" s="22" t="b">
        <f t="shared" si="551"/>
        <v>1</v>
      </c>
      <c r="F2210" s="22" t="b">
        <f t="shared" si="546"/>
        <v>0</v>
      </c>
      <c r="G2210" s="22" t="b">
        <f t="shared" si="561"/>
        <v>0</v>
      </c>
      <c r="H2210" s="22" t="b">
        <f t="shared" si="552"/>
        <v>0</v>
      </c>
      <c r="I2210" s="22" t="b">
        <f t="shared" si="559"/>
        <v>0</v>
      </c>
      <c r="J2210" s="22" t="b">
        <f t="shared" si="553"/>
        <v>0</v>
      </c>
      <c r="K2210" s="3" t="str">
        <f>IF(AND(J2210,RIGHT(Y2210)="통"),Y2210,"")</f>
        <v/>
      </c>
      <c r="L2210" s="3" t="str">
        <f t="shared" si="554"/>
        <v/>
      </c>
      <c r="M2210" s="3" t="str">
        <f t="shared" si="555"/>
        <v/>
      </c>
      <c r="N2210" s="64" t="str">
        <f t="shared" si="560"/>
        <v/>
      </c>
      <c r="O2210" s="3" t="str">
        <f>IF(I2210,IF(I2211,CONCATENATE(Y2210,O2211),Y2210),"")</f>
        <v/>
      </c>
      <c r="P2210" s="19" t="str">
        <f>IF(G2210,O2210,IF(D2210,Y2210,""))</f>
        <v>(죽전동)</v>
      </c>
      <c r="Q2210" s="23">
        <f>_xlfn.XLOOKUP(R2210,summary!C1:C36,summary!B1:B36)</f>
        <v>43448</v>
      </c>
      <c r="R2210" s="24" t="str">
        <f t="shared" si="556"/>
        <v>죽전1동</v>
      </c>
      <c r="S2210" s="24" t="str">
        <f>IF(J2210,Y2210,S2209)</f>
        <v>죽전58통</v>
      </c>
      <c r="T2210" s="24" t="str">
        <f>IF(J2210,P2211,T2209)</f>
        <v>(죽전동)</v>
      </c>
      <c r="U2210" s="24" t="str">
        <f t="shared" si="557"/>
        <v>죽전</v>
      </c>
      <c r="V2210" s="25">
        <f>IF(J2210,M2210,V2209)</f>
        <v>58</v>
      </c>
      <c r="W2210" s="25">
        <f t="shared" si="558"/>
        <v>6</v>
      </c>
      <c r="X2210" s="26"/>
      <c r="Y2210" s="2" t="s">
        <v>1992</v>
      </c>
      <c r="Z2210" s="2" t="s">
        <v>108</v>
      </c>
      <c r="AA2210" s="2" t="s">
        <v>2492</v>
      </c>
      <c r="AB2210" s="5"/>
      <c r="AC2210" s="5"/>
      <c r="AD2210" s="5"/>
      <c r="AE2210" s="5"/>
      <c r="AF2210" s="5"/>
      <c r="AG2210" s="5"/>
    </row>
    <row r="2211" spans="1:33" ht="15.95" customHeight="1" x14ac:dyDescent="0.3">
      <c r="A2211" s="22" t="b">
        <f t="shared" si="547"/>
        <v>0</v>
      </c>
      <c r="B2211" s="22" t="b">
        <f t="shared" si="548"/>
        <v>0</v>
      </c>
      <c r="C2211" s="22" t="b">
        <f t="shared" si="549"/>
        <v>0</v>
      </c>
      <c r="D2211" s="22" t="b">
        <f t="shared" si="550"/>
        <v>0</v>
      </c>
      <c r="E2211" s="22" t="b">
        <f t="shared" si="551"/>
        <v>0</v>
      </c>
      <c r="F2211" s="22" t="b">
        <f t="shared" si="546"/>
        <v>0</v>
      </c>
      <c r="G2211" s="22" t="b">
        <f t="shared" si="561"/>
        <v>0</v>
      </c>
      <c r="H2211" s="22" t="b">
        <f t="shared" si="552"/>
        <v>0</v>
      </c>
      <c r="I2211" s="22" t="b">
        <f t="shared" si="559"/>
        <v>0</v>
      </c>
      <c r="J2211" s="22" t="b">
        <f t="shared" si="553"/>
        <v>0</v>
      </c>
      <c r="K2211" s="3" t="str">
        <f>IF(AND(J2211,RIGHT(Y2211)="통"),Y2211,"")</f>
        <v/>
      </c>
      <c r="L2211" s="3" t="str">
        <f t="shared" si="554"/>
        <v/>
      </c>
      <c r="M2211" s="3" t="str">
        <f t="shared" si="555"/>
        <v/>
      </c>
      <c r="N2211" s="64" t="str">
        <f t="shared" si="560"/>
        <v/>
      </c>
      <c r="O2211" s="3" t="str">
        <f>IF(I2211,IF(I2212,CONCATENATE(Y2211,O2212),Y2211),"")</f>
        <v/>
      </c>
      <c r="P2211" s="19" t="str">
        <f>IF(G2211,O2211,IF(D2211,Y2211,""))</f>
        <v/>
      </c>
      <c r="Q2211" s="23">
        <f>_xlfn.XLOOKUP(R2211,summary!C1:C36,summary!B1:B36)</f>
        <v>43448</v>
      </c>
      <c r="R2211" s="24" t="str">
        <f t="shared" si="556"/>
        <v>죽전1동</v>
      </c>
      <c r="S2211" s="24" t="str">
        <f>IF(J2211,Y2211,S2210)</f>
        <v>죽전58통</v>
      </c>
      <c r="T2211" s="24" t="str">
        <f>IF(J2211,P2212,T2210)</f>
        <v>(죽전동)</v>
      </c>
      <c r="U2211" s="24" t="str">
        <f t="shared" si="557"/>
        <v>죽전</v>
      </c>
      <c r="V2211" s="25">
        <f>IF(J2211,M2211,V2210)</f>
        <v>58</v>
      </c>
      <c r="W2211" s="25">
        <f t="shared" si="558"/>
        <v>7</v>
      </c>
      <c r="X2211" s="26"/>
      <c r="Y2211" s="7"/>
      <c r="Z2211" s="2" t="s">
        <v>110</v>
      </c>
      <c r="AA2211" s="2" t="s">
        <v>2493</v>
      </c>
      <c r="AB2211" s="5"/>
      <c r="AC2211" s="5"/>
      <c r="AD2211" s="5"/>
      <c r="AE2211" s="5"/>
      <c r="AF2211" s="5"/>
      <c r="AG2211" s="5"/>
    </row>
    <row r="2212" spans="1:33" ht="15.95" customHeight="1" x14ac:dyDescent="0.3">
      <c r="A2212" s="22" t="b">
        <f t="shared" si="547"/>
        <v>0</v>
      </c>
      <c r="B2212" s="22" t="b">
        <f t="shared" si="548"/>
        <v>0</v>
      </c>
      <c r="C2212" s="22" t="b">
        <f t="shared" si="549"/>
        <v>0</v>
      </c>
      <c r="D2212" s="22" t="b">
        <f t="shared" si="550"/>
        <v>0</v>
      </c>
      <c r="E2212" s="22" t="b">
        <f t="shared" si="551"/>
        <v>0</v>
      </c>
      <c r="F2212" s="22" t="b">
        <f t="shared" si="546"/>
        <v>0</v>
      </c>
      <c r="G2212" s="22" t="b">
        <f t="shared" si="561"/>
        <v>0</v>
      </c>
      <c r="H2212" s="22" t="b">
        <f t="shared" si="552"/>
        <v>0</v>
      </c>
      <c r="I2212" s="22" t="b">
        <f t="shared" si="559"/>
        <v>0</v>
      </c>
      <c r="J2212" s="22" t="b">
        <f t="shared" si="553"/>
        <v>0</v>
      </c>
      <c r="K2212" s="3" t="str">
        <f>IF(AND(J2212,RIGHT(Y2212)="통"),Y2212,"")</f>
        <v/>
      </c>
      <c r="L2212" s="3" t="str">
        <f t="shared" si="554"/>
        <v/>
      </c>
      <c r="M2212" s="3" t="str">
        <f t="shared" si="555"/>
        <v/>
      </c>
      <c r="N2212" s="64" t="str">
        <f t="shared" si="560"/>
        <v/>
      </c>
      <c r="O2212" s="3" t="str">
        <f>IF(I2212,IF(I2213,CONCATENATE(Y2212,O2213),Y2212),"")</f>
        <v/>
      </c>
      <c r="P2212" s="19" t="str">
        <f>IF(G2212,O2212,IF(D2212,Y2212,""))</f>
        <v/>
      </c>
      <c r="Q2212" s="23">
        <f>_xlfn.XLOOKUP(R2212,summary!C1:C36,summary!B1:B36)</f>
        <v>43448</v>
      </c>
      <c r="R2212" s="24" t="str">
        <f t="shared" si="556"/>
        <v>죽전1동</v>
      </c>
      <c r="S2212" s="24" t="str">
        <f>IF(J2212,Y2212,S2211)</f>
        <v>죽전58통</v>
      </c>
      <c r="T2212" s="24" t="str">
        <f>IF(J2212,P2213,T2211)</f>
        <v>(죽전동)</v>
      </c>
      <c r="U2212" s="24" t="str">
        <f t="shared" si="557"/>
        <v>죽전</v>
      </c>
      <c r="V2212" s="25">
        <f>IF(J2212,M2212,V2211)</f>
        <v>58</v>
      </c>
      <c r="W2212" s="25">
        <f t="shared" si="558"/>
        <v>8</v>
      </c>
      <c r="X2212" s="26"/>
      <c r="Y2212" s="7"/>
      <c r="Z2212" s="2" t="s">
        <v>112</v>
      </c>
      <c r="AA2212" s="2" t="s">
        <v>2494</v>
      </c>
      <c r="AB2212" s="5"/>
      <c r="AC2212" s="5"/>
      <c r="AD2212" s="5"/>
      <c r="AE2212" s="5"/>
      <c r="AF2212" s="5"/>
      <c r="AG2212" s="5"/>
    </row>
    <row r="2213" spans="1:33" ht="15.95" customHeight="1" x14ac:dyDescent="0.3">
      <c r="A2213" s="22" t="b">
        <f t="shared" si="547"/>
        <v>0</v>
      </c>
      <c r="B2213" s="22" t="b">
        <f t="shared" si="548"/>
        <v>0</v>
      </c>
      <c r="C2213" s="22" t="b">
        <f t="shared" si="549"/>
        <v>0</v>
      </c>
      <c r="D2213" s="22" t="b">
        <f t="shared" si="550"/>
        <v>0</v>
      </c>
      <c r="E2213" s="22" t="b">
        <f t="shared" si="551"/>
        <v>0</v>
      </c>
      <c r="F2213" s="22" t="b">
        <f t="shared" si="546"/>
        <v>0</v>
      </c>
      <c r="G2213" s="22" t="b">
        <f t="shared" si="561"/>
        <v>0</v>
      </c>
      <c r="H2213" s="22" t="b">
        <f t="shared" si="552"/>
        <v>0</v>
      </c>
      <c r="I2213" s="22" t="b">
        <f t="shared" si="559"/>
        <v>0</v>
      </c>
      <c r="J2213" s="22" t="b">
        <f t="shared" si="553"/>
        <v>0</v>
      </c>
      <c r="K2213" s="3" t="str">
        <f>IF(AND(J2213,RIGHT(Y2213)="통"),Y2213,"")</f>
        <v/>
      </c>
      <c r="L2213" s="3" t="str">
        <f t="shared" si="554"/>
        <v/>
      </c>
      <c r="M2213" s="3" t="str">
        <f t="shared" si="555"/>
        <v/>
      </c>
      <c r="N2213" s="64" t="str">
        <f t="shared" si="560"/>
        <v/>
      </c>
      <c r="O2213" s="3" t="str">
        <f>IF(I2213,IF(I2214,CONCATENATE(Y2213,O2214),Y2213),"")</f>
        <v/>
      </c>
      <c r="P2213" s="19" t="str">
        <f>IF(G2213,O2213,IF(D2213,Y2213,""))</f>
        <v/>
      </c>
      <c r="Q2213" s="23">
        <f>_xlfn.XLOOKUP(R2213,summary!C1:C36,summary!B1:B36)</f>
        <v>43448</v>
      </c>
      <c r="R2213" s="24" t="str">
        <f t="shared" si="556"/>
        <v>죽전1동</v>
      </c>
      <c r="S2213" s="24" t="str">
        <f>IF(J2213,Y2213,S2212)</f>
        <v>죽전58통</v>
      </c>
      <c r="T2213" s="24" t="str">
        <f>IF(J2213,P2214,T2212)</f>
        <v>(죽전동)</v>
      </c>
      <c r="U2213" s="24" t="str">
        <f t="shared" si="557"/>
        <v>죽전</v>
      </c>
      <c r="V2213" s="25">
        <f>IF(J2213,M2213,V2212)</f>
        <v>58</v>
      </c>
      <c r="W2213" s="25">
        <f t="shared" si="558"/>
        <v>9</v>
      </c>
      <c r="X2213" s="26"/>
      <c r="Y2213" s="7"/>
      <c r="Z2213" s="2" t="s">
        <v>114</v>
      </c>
      <c r="AA2213" s="2" t="s">
        <v>2495</v>
      </c>
      <c r="AB2213" s="5"/>
      <c r="AC2213" s="5"/>
      <c r="AD2213" s="5"/>
      <c r="AE2213" s="5"/>
      <c r="AF2213" s="5"/>
      <c r="AG2213" s="5"/>
    </row>
    <row r="2214" spans="1:33" ht="15.95" customHeight="1" x14ac:dyDescent="0.3">
      <c r="A2214" s="22" t="b">
        <f t="shared" si="547"/>
        <v>0</v>
      </c>
      <c r="B2214" s="22" t="b">
        <f t="shared" si="548"/>
        <v>0</v>
      </c>
      <c r="C2214" s="22" t="b">
        <f t="shared" si="549"/>
        <v>0</v>
      </c>
      <c r="D2214" s="22" t="b">
        <f t="shared" si="550"/>
        <v>0</v>
      </c>
      <c r="E2214" s="22" t="b">
        <f t="shared" si="551"/>
        <v>0</v>
      </c>
      <c r="F2214" s="22" t="b">
        <f t="shared" si="546"/>
        <v>0</v>
      </c>
      <c r="G2214" s="22" t="b">
        <f t="shared" si="561"/>
        <v>0</v>
      </c>
      <c r="H2214" s="22" t="b">
        <f t="shared" si="552"/>
        <v>0</v>
      </c>
      <c r="I2214" s="22" t="b">
        <f t="shared" si="559"/>
        <v>0</v>
      </c>
      <c r="J2214" s="22" t="b">
        <f t="shared" si="553"/>
        <v>0</v>
      </c>
      <c r="K2214" s="3" t="str">
        <f>IF(AND(J2214,RIGHT(Y2214)="통"),Y2214,"")</f>
        <v/>
      </c>
      <c r="L2214" s="3" t="str">
        <f t="shared" si="554"/>
        <v/>
      </c>
      <c r="M2214" s="3" t="str">
        <f t="shared" si="555"/>
        <v/>
      </c>
      <c r="N2214" s="64" t="str">
        <f t="shared" si="560"/>
        <v/>
      </c>
      <c r="O2214" s="3" t="str">
        <f>IF(I2214,IF(I2215,CONCATENATE(Y2214,O2215),Y2214),"")</f>
        <v/>
      </c>
      <c r="P2214" s="19" t="str">
        <f>IF(G2214,O2214,IF(D2214,Y2214,""))</f>
        <v/>
      </c>
      <c r="Q2214" s="23">
        <f>_xlfn.XLOOKUP(R2214,summary!C1:C36,summary!B1:B36)</f>
        <v>43448</v>
      </c>
      <c r="R2214" s="24" t="str">
        <f t="shared" si="556"/>
        <v>죽전1동</v>
      </c>
      <c r="S2214" s="24" t="str">
        <f>IF(J2214,Y2214,S2213)</f>
        <v>죽전58통</v>
      </c>
      <c r="T2214" s="24" t="str">
        <f>IF(J2214,P2215,T2213)</f>
        <v>(죽전동)</v>
      </c>
      <c r="U2214" s="24" t="str">
        <f t="shared" si="557"/>
        <v>죽전</v>
      </c>
      <c r="V2214" s="25">
        <f>IF(J2214,M2214,V2213)</f>
        <v>58</v>
      </c>
      <c r="W2214" s="25">
        <f t="shared" si="558"/>
        <v>10</v>
      </c>
      <c r="X2214" s="26"/>
      <c r="Y2214" s="7"/>
      <c r="Z2214" s="2" t="s">
        <v>116</v>
      </c>
      <c r="AA2214" s="2" t="s">
        <v>2496</v>
      </c>
      <c r="AB2214" s="5"/>
      <c r="AC2214" s="5"/>
      <c r="AD2214" s="5"/>
      <c r="AE2214" s="5"/>
      <c r="AF2214" s="5"/>
      <c r="AG2214" s="5"/>
    </row>
    <row r="2215" spans="1:33" ht="15.95" customHeight="1" x14ac:dyDescent="0.3">
      <c r="A2215" s="22" t="b">
        <f t="shared" si="547"/>
        <v>0</v>
      </c>
      <c r="B2215" s="22" t="b">
        <f t="shared" si="548"/>
        <v>0</v>
      </c>
      <c r="C2215" s="22" t="b">
        <f t="shared" si="549"/>
        <v>0</v>
      </c>
      <c r="D2215" s="22" t="b">
        <f t="shared" si="550"/>
        <v>0</v>
      </c>
      <c r="E2215" s="22" t="b">
        <f t="shared" si="551"/>
        <v>0</v>
      </c>
      <c r="F2215" s="22" t="b">
        <f t="shared" si="546"/>
        <v>0</v>
      </c>
      <c r="G2215" s="22" t="b">
        <f t="shared" si="561"/>
        <v>0</v>
      </c>
      <c r="H2215" s="22" t="b">
        <f t="shared" si="552"/>
        <v>0</v>
      </c>
      <c r="I2215" s="22" t="b">
        <f t="shared" si="559"/>
        <v>0</v>
      </c>
      <c r="J2215" s="22" t="b">
        <f t="shared" si="553"/>
        <v>0</v>
      </c>
      <c r="K2215" s="3" t="str">
        <f>IF(AND(J2215,RIGHT(Y2215)="통"),Y2215,"")</f>
        <v/>
      </c>
      <c r="L2215" s="3" t="str">
        <f t="shared" si="554"/>
        <v/>
      </c>
      <c r="M2215" s="3" t="str">
        <f t="shared" si="555"/>
        <v/>
      </c>
      <c r="N2215" s="64" t="str">
        <f t="shared" si="560"/>
        <v/>
      </c>
      <c r="O2215" s="3" t="str">
        <f>IF(I2215,IF(I2216,CONCATENATE(Y2215,O2216),Y2215),"")</f>
        <v/>
      </c>
      <c r="P2215" s="19" t="str">
        <f>IF(G2215,O2215,IF(D2215,Y2215,""))</f>
        <v/>
      </c>
      <c r="Q2215" s="23">
        <f>_xlfn.XLOOKUP(R2215,summary!C1:C36,summary!B1:B36)</f>
        <v>43448</v>
      </c>
      <c r="R2215" s="24" t="str">
        <f t="shared" si="556"/>
        <v>죽전1동</v>
      </c>
      <c r="S2215" s="24" t="str">
        <f>IF(J2215,Y2215,S2214)</f>
        <v>죽전58통</v>
      </c>
      <c r="T2215" s="24" t="str">
        <f>IF(J2215,P2216,T2214)</f>
        <v>(죽전동)</v>
      </c>
      <c r="U2215" s="24" t="str">
        <f t="shared" si="557"/>
        <v>죽전</v>
      </c>
      <c r="V2215" s="25">
        <f>IF(J2215,M2215,V2214)</f>
        <v>58</v>
      </c>
      <c r="W2215" s="25">
        <f t="shared" si="558"/>
        <v>11</v>
      </c>
      <c r="X2215" s="26"/>
      <c r="Y2215" s="7"/>
      <c r="Z2215" s="2" t="s">
        <v>118</v>
      </c>
      <c r="AA2215" s="2" t="s">
        <v>2497</v>
      </c>
      <c r="AB2215" s="5"/>
      <c r="AC2215" s="5"/>
      <c r="AD2215" s="5"/>
      <c r="AE2215" s="5"/>
      <c r="AF2215" s="5"/>
      <c r="AG2215" s="5"/>
    </row>
    <row r="2216" spans="1:33" ht="15.95" customHeight="1" x14ac:dyDescent="0.3">
      <c r="A2216" s="22" t="b">
        <f t="shared" si="547"/>
        <v>0</v>
      </c>
      <c r="B2216" s="22" t="b">
        <f t="shared" si="548"/>
        <v>0</v>
      </c>
      <c r="C2216" s="22" t="b">
        <f t="shared" si="549"/>
        <v>0</v>
      </c>
      <c r="D2216" s="22" t="b">
        <f t="shared" si="550"/>
        <v>0</v>
      </c>
      <c r="E2216" s="22" t="b">
        <f t="shared" si="551"/>
        <v>0</v>
      </c>
      <c r="F2216" s="22" t="b">
        <f t="shared" si="546"/>
        <v>0</v>
      </c>
      <c r="G2216" s="22" t="b">
        <f t="shared" si="561"/>
        <v>0</v>
      </c>
      <c r="H2216" s="22" t="b">
        <f t="shared" si="552"/>
        <v>0</v>
      </c>
      <c r="I2216" s="22" t="b">
        <f t="shared" si="559"/>
        <v>0</v>
      </c>
      <c r="J2216" s="22" t="b">
        <f t="shared" si="553"/>
        <v>0</v>
      </c>
      <c r="K2216" s="3" t="str">
        <f>IF(AND(J2216,RIGHT(Y2216)="통"),Y2216,"")</f>
        <v/>
      </c>
      <c r="L2216" s="3" t="str">
        <f t="shared" si="554"/>
        <v/>
      </c>
      <c r="M2216" s="3" t="str">
        <f t="shared" si="555"/>
        <v/>
      </c>
      <c r="N2216" s="64" t="str">
        <f t="shared" si="560"/>
        <v/>
      </c>
      <c r="O2216" s="3" t="str">
        <f>IF(I2216,IF(I2217,CONCATENATE(Y2216,O2217),Y2216),"")</f>
        <v/>
      </c>
      <c r="P2216" s="19" t="str">
        <f>IF(G2216,O2216,IF(D2216,Y2216,""))</f>
        <v/>
      </c>
      <c r="Q2216" s="23">
        <f>_xlfn.XLOOKUP(R2216,summary!C1:C36,summary!B1:B36)</f>
        <v>43448</v>
      </c>
      <c r="R2216" s="24" t="str">
        <f t="shared" si="556"/>
        <v>죽전1동</v>
      </c>
      <c r="S2216" s="24" t="str">
        <f>IF(J2216,Y2216,S2215)</f>
        <v>죽전58통</v>
      </c>
      <c r="T2216" s="24" t="str">
        <f>IF(J2216,P2217,T2215)</f>
        <v>(죽전동)</v>
      </c>
      <c r="U2216" s="24" t="str">
        <f t="shared" si="557"/>
        <v>죽전</v>
      </c>
      <c r="V2216" s="25">
        <f>IF(J2216,M2216,V2215)</f>
        <v>58</v>
      </c>
      <c r="W2216" s="25">
        <f t="shared" si="558"/>
        <v>12</v>
      </c>
      <c r="X2216" s="26"/>
      <c r="Y2216" s="7"/>
      <c r="Z2216" s="2" t="s">
        <v>120</v>
      </c>
      <c r="AA2216" s="2" t="s">
        <v>2498</v>
      </c>
      <c r="AB2216" s="5"/>
      <c r="AC2216" s="5"/>
      <c r="AD2216" s="5"/>
      <c r="AE2216" s="5"/>
      <c r="AF2216" s="5"/>
      <c r="AG2216" s="5"/>
    </row>
    <row r="2217" spans="1:33" ht="15.95" customHeight="1" x14ac:dyDescent="0.3">
      <c r="A2217" s="22" t="b">
        <f t="shared" si="547"/>
        <v>1</v>
      </c>
      <c r="B2217" s="22" t="b">
        <f t="shared" si="548"/>
        <v>0</v>
      </c>
      <c r="C2217" s="22" t="b">
        <f t="shared" si="549"/>
        <v>0</v>
      </c>
      <c r="D2217" s="22" t="b">
        <f t="shared" si="550"/>
        <v>0</v>
      </c>
      <c r="E2217" s="22" t="b">
        <f t="shared" si="551"/>
        <v>0</v>
      </c>
      <c r="F2217" s="22" t="b">
        <f t="shared" si="546"/>
        <v>0</v>
      </c>
      <c r="G2217" s="22" t="b">
        <f t="shared" si="561"/>
        <v>0</v>
      </c>
      <c r="H2217" s="22" t="b">
        <f t="shared" si="552"/>
        <v>0</v>
      </c>
      <c r="I2217" s="22" t="b">
        <f t="shared" si="559"/>
        <v>0</v>
      </c>
      <c r="J2217" s="22" t="b">
        <f t="shared" si="553"/>
        <v>1</v>
      </c>
      <c r="K2217" s="3" t="str">
        <f>IF(AND(J2217,RIGHT(Y2217)="통"),Y2217,"")</f>
        <v>죽전59통</v>
      </c>
      <c r="L2217" s="3" t="str">
        <f t="shared" si="554"/>
        <v>59</v>
      </c>
      <c r="M2217" s="22">
        <f t="shared" si="555"/>
        <v>59</v>
      </c>
      <c r="N2217" s="64" t="str">
        <f t="shared" si="560"/>
        <v>죽전</v>
      </c>
      <c r="O2217" s="3" t="str">
        <f>IF(I2217,IF(I2218,CONCATENATE(Y2217,O2218),Y2217),"")</f>
        <v/>
      </c>
      <c r="P2217" s="19" t="str">
        <f>IF(G2217,O2217,IF(D2217,Y2217,""))</f>
        <v/>
      </c>
      <c r="Q2217" s="23">
        <f>_xlfn.XLOOKUP(R2217,summary!C1:C36,summary!B1:B36)</f>
        <v>43448</v>
      </c>
      <c r="R2217" s="24" t="str">
        <f t="shared" si="556"/>
        <v>죽전1동</v>
      </c>
      <c r="S2217" s="24" t="str">
        <f>IF(J2217,Y2217,S2216)</f>
        <v>죽전59통</v>
      </c>
      <c r="T2217" s="24" t="str">
        <f>IF(J2217,P2218,T2216)</f>
        <v>(죽전동)</v>
      </c>
      <c r="U2217" s="24" t="str">
        <f t="shared" si="557"/>
        <v>죽전</v>
      </c>
      <c r="V2217" s="25">
        <f>IF(J2217,M2217,V2216)</f>
        <v>59</v>
      </c>
      <c r="W2217" s="25">
        <f t="shared" si="558"/>
        <v>1</v>
      </c>
      <c r="X2217" s="26"/>
      <c r="Y2217" s="2" t="s">
        <v>2499</v>
      </c>
      <c r="Z2217" s="2" t="s">
        <v>79</v>
      </c>
      <c r="AA2217" s="2" t="s">
        <v>2500</v>
      </c>
      <c r="AB2217" s="5"/>
      <c r="AC2217" s="5"/>
      <c r="AD2217" s="5"/>
      <c r="AE2217" s="5"/>
      <c r="AF2217" s="5"/>
      <c r="AG2217" s="5"/>
    </row>
    <row r="2218" spans="1:33" ht="15.95" customHeight="1" x14ac:dyDescent="0.3">
      <c r="A2218" s="22" t="b">
        <f t="shared" si="547"/>
        <v>1</v>
      </c>
      <c r="B2218" s="22" t="b">
        <f t="shared" si="548"/>
        <v>1</v>
      </c>
      <c r="C2218" s="22" t="b">
        <f t="shared" si="549"/>
        <v>1</v>
      </c>
      <c r="D2218" s="22" t="b">
        <f t="shared" si="550"/>
        <v>1</v>
      </c>
      <c r="E2218" s="22" t="b">
        <f t="shared" si="551"/>
        <v>1</v>
      </c>
      <c r="F2218" s="22" t="b">
        <f t="shared" si="546"/>
        <v>0</v>
      </c>
      <c r="G2218" s="22" t="b">
        <f t="shared" si="561"/>
        <v>0</v>
      </c>
      <c r="H2218" s="22" t="b">
        <f t="shared" si="552"/>
        <v>0</v>
      </c>
      <c r="I2218" s="22" t="b">
        <f t="shared" si="559"/>
        <v>0</v>
      </c>
      <c r="J2218" s="22" t="b">
        <f t="shared" si="553"/>
        <v>0</v>
      </c>
      <c r="K2218" s="3" t="str">
        <f>IF(AND(J2218,RIGHT(Y2218)="통"),Y2218,"")</f>
        <v/>
      </c>
      <c r="L2218" s="3" t="str">
        <f t="shared" si="554"/>
        <v/>
      </c>
      <c r="M2218" s="3" t="str">
        <f t="shared" si="555"/>
        <v/>
      </c>
      <c r="N2218" s="64" t="str">
        <f t="shared" si="560"/>
        <v/>
      </c>
      <c r="O2218" s="3" t="str">
        <f>IF(I2218,IF(I2219,CONCATENATE(Y2218,O2219),Y2218),"")</f>
        <v/>
      </c>
      <c r="P2218" s="19" t="str">
        <f>IF(G2218,O2218,IF(D2218,Y2218,""))</f>
        <v>(죽전동)</v>
      </c>
      <c r="Q2218" s="23">
        <f>_xlfn.XLOOKUP(R2218,summary!C1:C36,summary!B1:B36)</f>
        <v>43448</v>
      </c>
      <c r="R2218" s="24" t="str">
        <f t="shared" si="556"/>
        <v>죽전1동</v>
      </c>
      <c r="S2218" s="24" t="str">
        <f>IF(J2218,Y2218,S2217)</f>
        <v>죽전59통</v>
      </c>
      <c r="T2218" s="24" t="str">
        <f>IF(J2218,P2219,T2217)</f>
        <v>(죽전동)</v>
      </c>
      <c r="U2218" s="24" t="str">
        <f t="shared" si="557"/>
        <v>죽전</v>
      </c>
      <c r="V2218" s="25">
        <f>IF(J2218,M2218,V2217)</f>
        <v>59</v>
      </c>
      <c r="W2218" s="25">
        <f t="shared" si="558"/>
        <v>2</v>
      </c>
      <c r="X2218" s="26"/>
      <c r="Y2218" s="2" t="s">
        <v>1992</v>
      </c>
      <c r="Z2218" s="2" t="s">
        <v>81</v>
      </c>
      <c r="AA2218" s="2" t="s">
        <v>2501</v>
      </c>
      <c r="AB2218" s="5"/>
      <c r="AC2218" s="5"/>
      <c r="AD2218" s="5"/>
      <c r="AE2218" s="5"/>
      <c r="AF2218" s="5"/>
      <c r="AG2218" s="5"/>
    </row>
    <row r="2219" spans="1:33" ht="15.95" customHeight="1" x14ac:dyDescent="0.3">
      <c r="A2219" s="22" t="b">
        <f t="shared" si="547"/>
        <v>0</v>
      </c>
      <c r="B2219" s="22" t="b">
        <f t="shared" si="548"/>
        <v>0</v>
      </c>
      <c r="C2219" s="22" t="b">
        <f t="shared" si="549"/>
        <v>0</v>
      </c>
      <c r="D2219" s="22" t="b">
        <f t="shared" si="550"/>
        <v>0</v>
      </c>
      <c r="E2219" s="22" t="b">
        <f t="shared" si="551"/>
        <v>0</v>
      </c>
      <c r="F2219" s="22" t="b">
        <f t="shared" si="546"/>
        <v>0</v>
      </c>
      <c r="G2219" s="22" t="b">
        <f t="shared" si="561"/>
        <v>0</v>
      </c>
      <c r="H2219" s="22" t="b">
        <f t="shared" si="552"/>
        <v>0</v>
      </c>
      <c r="I2219" s="22" t="b">
        <f t="shared" si="559"/>
        <v>0</v>
      </c>
      <c r="J2219" s="22" t="b">
        <f t="shared" si="553"/>
        <v>0</v>
      </c>
      <c r="K2219" s="3" t="str">
        <f>IF(AND(J2219,RIGHT(Y2219)="통"),Y2219,"")</f>
        <v/>
      </c>
      <c r="L2219" s="3" t="str">
        <f t="shared" si="554"/>
        <v/>
      </c>
      <c r="M2219" s="3" t="str">
        <f t="shared" si="555"/>
        <v/>
      </c>
      <c r="N2219" s="64" t="str">
        <f t="shared" si="560"/>
        <v/>
      </c>
      <c r="O2219" s="3" t="str">
        <f>IF(I2219,IF(I2220,CONCATENATE(Y2219,O2220),Y2219),"")</f>
        <v/>
      </c>
      <c r="P2219" s="19" t="str">
        <f>IF(G2219,O2219,IF(D2219,Y2219,""))</f>
        <v/>
      </c>
      <c r="Q2219" s="23">
        <f>_xlfn.XLOOKUP(R2219,summary!C1:C36,summary!B1:B36)</f>
        <v>43448</v>
      </c>
      <c r="R2219" s="24" t="str">
        <f t="shared" si="556"/>
        <v>죽전1동</v>
      </c>
      <c r="S2219" s="24" t="str">
        <f>IF(J2219,Y2219,S2218)</f>
        <v>죽전59통</v>
      </c>
      <c r="T2219" s="24" t="str">
        <f>IF(J2219,P2220,T2218)</f>
        <v>(죽전동)</v>
      </c>
      <c r="U2219" s="24" t="str">
        <f t="shared" si="557"/>
        <v>죽전</v>
      </c>
      <c r="V2219" s="25">
        <f>IF(J2219,M2219,V2218)</f>
        <v>59</v>
      </c>
      <c r="W2219" s="25">
        <f t="shared" si="558"/>
        <v>3</v>
      </c>
      <c r="X2219" s="26"/>
      <c r="Y2219" s="7"/>
      <c r="Z2219" s="2" t="s">
        <v>83</v>
      </c>
      <c r="AA2219" s="2" t="s">
        <v>2502</v>
      </c>
      <c r="AB2219" s="5"/>
      <c r="AC2219" s="5"/>
      <c r="AD2219" s="5"/>
      <c r="AE2219" s="5"/>
      <c r="AF2219" s="5"/>
      <c r="AG2219" s="5"/>
    </row>
    <row r="2220" spans="1:33" ht="15.95" customHeight="1" x14ac:dyDescent="0.3">
      <c r="A2220" s="22" t="b">
        <f t="shared" si="547"/>
        <v>0</v>
      </c>
      <c r="B2220" s="22" t="b">
        <f t="shared" si="548"/>
        <v>0</v>
      </c>
      <c r="C2220" s="22" t="b">
        <f t="shared" si="549"/>
        <v>0</v>
      </c>
      <c r="D2220" s="22" t="b">
        <f t="shared" si="550"/>
        <v>0</v>
      </c>
      <c r="E2220" s="22" t="b">
        <f t="shared" si="551"/>
        <v>0</v>
      </c>
      <c r="F2220" s="22" t="b">
        <f t="shared" si="546"/>
        <v>0</v>
      </c>
      <c r="G2220" s="22" t="b">
        <f t="shared" si="561"/>
        <v>0</v>
      </c>
      <c r="H2220" s="22" t="b">
        <f t="shared" si="552"/>
        <v>0</v>
      </c>
      <c r="I2220" s="22" t="b">
        <f t="shared" si="559"/>
        <v>0</v>
      </c>
      <c r="J2220" s="22" t="b">
        <f t="shared" si="553"/>
        <v>0</v>
      </c>
      <c r="K2220" s="3" t="str">
        <f>IF(AND(J2220,RIGHT(Y2220)="통"),Y2220,"")</f>
        <v/>
      </c>
      <c r="L2220" s="3" t="str">
        <f t="shared" si="554"/>
        <v/>
      </c>
      <c r="M2220" s="3" t="str">
        <f t="shared" si="555"/>
        <v/>
      </c>
      <c r="N2220" s="64" t="str">
        <f t="shared" si="560"/>
        <v/>
      </c>
      <c r="O2220" s="3" t="str">
        <f>IF(I2220,IF(I2221,CONCATENATE(Y2220,O2221),Y2220),"")</f>
        <v/>
      </c>
      <c r="P2220" s="19" t="str">
        <f>IF(G2220,O2220,IF(D2220,Y2220,""))</f>
        <v/>
      </c>
      <c r="Q2220" s="23">
        <f>_xlfn.XLOOKUP(R2220,summary!C1:C36,summary!B1:B36)</f>
        <v>43448</v>
      </c>
      <c r="R2220" s="24" t="str">
        <f t="shared" si="556"/>
        <v>죽전1동</v>
      </c>
      <c r="S2220" s="24" t="str">
        <f>IF(J2220,Y2220,S2219)</f>
        <v>죽전59통</v>
      </c>
      <c r="T2220" s="24" t="str">
        <f>IF(J2220,P2221,T2219)</f>
        <v>(죽전동)</v>
      </c>
      <c r="U2220" s="24" t="str">
        <f t="shared" si="557"/>
        <v>죽전</v>
      </c>
      <c r="V2220" s="25">
        <f>IF(J2220,M2220,V2219)</f>
        <v>59</v>
      </c>
      <c r="W2220" s="25">
        <f t="shared" si="558"/>
        <v>4</v>
      </c>
      <c r="X2220" s="26"/>
      <c r="Y2220" s="7"/>
      <c r="Z2220" s="2" t="s">
        <v>90</v>
      </c>
      <c r="AA2220" s="2" t="s">
        <v>2503</v>
      </c>
      <c r="AB2220" s="5"/>
      <c r="AC2220" s="5"/>
      <c r="AD2220" s="5"/>
      <c r="AE2220" s="5"/>
      <c r="AF2220" s="5"/>
      <c r="AG2220" s="5"/>
    </row>
    <row r="2221" spans="1:33" ht="15.95" customHeight="1" x14ac:dyDescent="0.3">
      <c r="A2221" s="22" t="b">
        <f t="shared" si="547"/>
        <v>0</v>
      </c>
      <c r="B2221" s="22" t="b">
        <f t="shared" si="548"/>
        <v>0</v>
      </c>
      <c r="C2221" s="22" t="b">
        <f t="shared" si="549"/>
        <v>0</v>
      </c>
      <c r="D2221" s="22" t="b">
        <f t="shared" si="550"/>
        <v>0</v>
      </c>
      <c r="E2221" s="22" t="b">
        <f t="shared" si="551"/>
        <v>0</v>
      </c>
      <c r="F2221" s="22" t="b">
        <f t="shared" si="546"/>
        <v>0</v>
      </c>
      <c r="G2221" s="22" t="b">
        <f t="shared" si="561"/>
        <v>0</v>
      </c>
      <c r="H2221" s="22" t="b">
        <f t="shared" si="552"/>
        <v>0</v>
      </c>
      <c r="I2221" s="22" t="b">
        <f t="shared" si="559"/>
        <v>0</v>
      </c>
      <c r="J2221" s="22" t="b">
        <f t="shared" si="553"/>
        <v>0</v>
      </c>
      <c r="K2221" s="3" t="str">
        <f>IF(AND(J2221,RIGHT(Y2221)="통"),Y2221,"")</f>
        <v/>
      </c>
      <c r="L2221" s="3" t="str">
        <f t="shared" si="554"/>
        <v/>
      </c>
      <c r="M2221" s="3" t="str">
        <f t="shared" si="555"/>
        <v/>
      </c>
      <c r="N2221" s="64" t="str">
        <f t="shared" si="560"/>
        <v/>
      </c>
      <c r="O2221" s="3" t="str">
        <f>IF(I2221,IF(I2222,CONCATENATE(Y2221,O2222),Y2221),"")</f>
        <v/>
      </c>
      <c r="P2221" s="19" t="str">
        <f>IF(G2221,O2221,IF(D2221,Y2221,""))</f>
        <v/>
      </c>
      <c r="Q2221" s="23">
        <f>_xlfn.XLOOKUP(R2221,summary!C1:C36,summary!B1:B36)</f>
        <v>43448</v>
      </c>
      <c r="R2221" s="24" t="str">
        <f t="shared" si="556"/>
        <v>죽전1동</v>
      </c>
      <c r="S2221" s="24" t="str">
        <f>IF(J2221,Y2221,S2220)</f>
        <v>죽전59통</v>
      </c>
      <c r="T2221" s="24" t="str">
        <f>IF(J2221,P2222,T2220)</f>
        <v>(죽전동)</v>
      </c>
      <c r="U2221" s="24" t="str">
        <f t="shared" si="557"/>
        <v>죽전</v>
      </c>
      <c r="V2221" s="25">
        <f>IF(J2221,M2221,V2220)</f>
        <v>59</v>
      </c>
      <c r="W2221" s="25">
        <f t="shared" si="558"/>
        <v>5</v>
      </c>
      <c r="X2221" s="26"/>
      <c r="Y2221" s="7"/>
      <c r="Z2221" s="2" t="s">
        <v>106</v>
      </c>
      <c r="AA2221" s="2" t="s">
        <v>2504</v>
      </c>
      <c r="AB2221" s="5"/>
      <c r="AC2221" s="5"/>
      <c r="AD2221" s="5"/>
      <c r="AE2221" s="5"/>
      <c r="AF2221" s="5"/>
      <c r="AG2221" s="5"/>
    </row>
    <row r="2222" spans="1:33" ht="15.95" customHeight="1" x14ac:dyDescent="0.3">
      <c r="A2222" s="22" t="b">
        <f t="shared" si="547"/>
        <v>0</v>
      </c>
      <c r="B2222" s="22" t="b">
        <f t="shared" si="548"/>
        <v>0</v>
      </c>
      <c r="C2222" s="22" t="b">
        <f t="shared" si="549"/>
        <v>0</v>
      </c>
      <c r="D2222" s="22" t="b">
        <f t="shared" si="550"/>
        <v>0</v>
      </c>
      <c r="E2222" s="22" t="b">
        <f t="shared" si="551"/>
        <v>0</v>
      </c>
      <c r="F2222" s="22" t="b">
        <f t="shared" si="546"/>
        <v>0</v>
      </c>
      <c r="G2222" s="22" t="b">
        <f t="shared" si="561"/>
        <v>0</v>
      </c>
      <c r="H2222" s="22" t="b">
        <f t="shared" si="552"/>
        <v>0</v>
      </c>
      <c r="I2222" s="22" t="b">
        <f t="shared" si="559"/>
        <v>0</v>
      </c>
      <c r="J2222" s="22" t="b">
        <f t="shared" si="553"/>
        <v>0</v>
      </c>
      <c r="K2222" s="3" t="str">
        <f>IF(AND(J2222,RIGHT(Y2222)="통"),Y2222,"")</f>
        <v/>
      </c>
      <c r="L2222" s="3" t="str">
        <f t="shared" si="554"/>
        <v/>
      </c>
      <c r="M2222" s="3" t="str">
        <f t="shared" si="555"/>
        <v/>
      </c>
      <c r="N2222" s="64" t="str">
        <f t="shared" si="560"/>
        <v/>
      </c>
      <c r="O2222" s="3" t="str">
        <f>IF(I2222,IF(I2223,CONCATENATE(Y2222,O2223),Y2222),"")</f>
        <v/>
      </c>
      <c r="P2222" s="19" t="str">
        <f>IF(G2222,O2222,IF(D2222,Y2222,""))</f>
        <v/>
      </c>
      <c r="Q2222" s="23">
        <f>_xlfn.XLOOKUP(R2222,summary!C1:C36,summary!B1:B36)</f>
        <v>43448</v>
      </c>
      <c r="R2222" s="24" t="str">
        <f t="shared" si="556"/>
        <v>죽전1동</v>
      </c>
      <c r="S2222" s="24" t="str">
        <f>IF(J2222,Y2222,S2221)</f>
        <v>죽전59통</v>
      </c>
      <c r="T2222" s="24" t="str">
        <f>IF(J2222,P2223,T2221)</f>
        <v>(죽전동)</v>
      </c>
      <c r="U2222" s="24" t="str">
        <f t="shared" si="557"/>
        <v>죽전</v>
      </c>
      <c r="V2222" s="25">
        <f>IF(J2222,M2222,V2221)</f>
        <v>59</v>
      </c>
      <c r="W2222" s="25">
        <f t="shared" si="558"/>
        <v>6</v>
      </c>
      <c r="X2222" s="26"/>
      <c r="Y2222" s="7"/>
      <c r="Z2222" s="2" t="s">
        <v>108</v>
      </c>
      <c r="AA2222" s="2" t="s">
        <v>2505</v>
      </c>
      <c r="AB2222" s="5"/>
      <c r="AC2222" s="5"/>
      <c r="AD2222" s="5"/>
      <c r="AE2222" s="5"/>
      <c r="AF2222" s="5"/>
      <c r="AG2222" s="5"/>
    </row>
    <row r="2223" spans="1:33" ht="15.95" customHeight="1" x14ac:dyDescent="0.3">
      <c r="A2223" s="22" t="b">
        <f t="shared" si="547"/>
        <v>0</v>
      </c>
      <c r="B2223" s="22" t="b">
        <f t="shared" si="548"/>
        <v>0</v>
      </c>
      <c r="C2223" s="22" t="b">
        <f t="shared" si="549"/>
        <v>0</v>
      </c>
      <c r="D2223" s="22" t="b">
        <f t="shared" si="550"/>
        <v>0</v>
      </c>
      <c r="E2223" s="22" t="b">
        <f t="shared" si="551"/>
        <v>0</v>
      </c>
      <c r="F2223" s="22" t="b">
        <f t="shared" ref="F2223:F2286" si="562">_xlfn.XOR(B2223,C2223)</f>
        <v>0</v>
      </c>
      <c r="G2223" s="22" t="b">
        <f t="shared" si="561"/>
        <v>0</v>
      </c>
      <c r="H2223" s="22" t="b">
        <f t="shared" si="552"/>
        <v>0</v>
      </c>
      <c r="I2223" s="22" t="b">
        <f t="shared" si="559"/>
        <v>0</v>
      </c>
      <c r="J2223" s="22" t="b">
        <f t="shared" si="553"/>
        <v>0</v>
      </c>
      <c r="K2223" s="3" t="str">
        <f>IF(AND(J2223,RIGHT(Y2223)="통"),Y2223,"")</f>
        <v/>
      </c>
      <c r="L2223" s="3" t="str">
        <f t="shared" si="554"/>
        <v/>
      </c>
      <c r="M2223" s="3" t="str">
        <f t="shared" si="555"/>
        <v/>
      </c>
      <c r="N2223" s="64" t="str">
        <f t="shared" si="560"/>
        <v/>
      </c>
      <c r="O2223" s="3" t="str">
        <f>IF(I2223,IF(I2224,CONCATENATE(Y2223,O2224),Y2223),"")</f>
        <v/>
      </c>
      <c r="P2223" s="19" t="str">
        <f>IF(G2223,O2223,IF(D2223,Y2223,""))</f>
        <v/>
      </c>
      <c r="Q2223" s="23">
        <f>_xlfn.XLOOKUP(R2223,summary!C1:C36,summary!B1:B36)</f>
        <v>43448</v>
      </c>
      <c r="R2223" s="24" t="str">
        <f t="shared" si="556"/>
        <v>죽전1동</v>
      </c>
      <c r="S2223" s="24" t="str">
        <f>IF(J2223,Y2223,S2222)</f>
        <v>죽전59통</v>
      </c>
      <c r="T2223" s="24" t="str">
        <f>IF(J2223,P2224,T2222)</f>
        <v>(죽전동)</v>
      </c>
      <c r="U2223" s="24" t="str">
        <f t="shared" si="557"/>
        <v>죽전</v>
      </c>
      <c r="V2223" s="25">
        <f>IF(J2223,M2223,V2222)</f>
        <v>59</v>
      </c>
      <c r="W2223" s="25">
        <f t="shared" si="558"/>
        <v>7</v>
      </c>
      <c r="X2223" s="26"/>
      <c r="Y2223" s="7"/>
      <c r="Z2223" s="2" t="s">
        <v>110</v>
      </c>
      <c r="AA2223" s="2" t="s">
        <v>2506</v>
      </c>
      <c r="AB2223" s="5"/>
      <c r="AC2223" s="5"/>
      <c r="AD2223" s="5"/>
      <c r="AE2223" s="5"/>
      <c r="AF2223" s="5"/>
      <c r="AG2223" s="5"/>
    </row>
    <row r="2224" spans="1:33" ht="15.95" customHeight="1" x14ac:dyDescent="0.3">
      <c r="A2224" s="22" t="b">
        <f t="shared" si="547"/>
        <v>0</v>
      </c>
      <c r="B2224" s="22" t="b">
        <f t="shared" si="548"/>
        <v>0</v>
      </c>
      <c r="C2224" s="22" t="b">
        <f t="shared" si="549"/>
        <v>0</v>
      </c>
      <c r="D2224" s="22" t="b">
        <f t="shared" si="550"/>
        <v>0</v>
      </c>
      <c r="E2224" s="22" t="b">
        <f t="shared" si="551"/>
        <v>0</v>
      </c>
      <c r="F2224" s="22" t="b">
        <f t="shared" si="562"/>
        <v>0</v>
      </c>
      <c r="G2224" s="22" t="b">
        <f t="shared" si="561"/>
        <v>0</v>
      </c>
      <c r="H2224" s="22" t="b">
        <f t="shared" si="552"/>
        <v>0</v>
      </c>
      <c r="I2224" s="22" t="b">
        <f t="shared" si="559"/>
        <v>0</v>
      </c>
      <c r="J2224" s="22" t="b">
        <f t="shared" si="553"/>
        <v>0</v>
      </c>
      <c r="K2224" s="3" t="str">
        <f>IF(AND(J2224,RIGHT(Y2224)="통"),Y2224,"")</f>
        <v/>
      </c>
      <c r="L2224" s="3" t="str">
        <f t="shared" si="554"/>
        <v/>
      </c>
      <c r="M2224" s="3" t="str">
        <f t="shared" si="555"/>
        <v/>
      </c>
      <c r="N2224" s="64" t="str">
        <f t="shared" si="560"/>
        <v/>
      </c>
      <c r="O2224" s="3" t="str">
        <f>IF(I2224,IF(I2225,CONCATENATE(Y2224,O2225),Y2224),"")</f>
        <v/>
      </c>
      <c r="P2224" s="19" t="str">
        <f>IF(G2224,O2224,IF(D2224,Y2224,""))</f>
        <v/>
      </c>
      <c r="Q2224" s="23">
        <f>_xlfn.XLOOKUP(R2224,summary!C1:C36,summary!B1:B36)</f>
        <v>43448</v>
      </c>
      <c r="R2224" s="24" t="str">
        <f t="shared" si="556"/>
        <v>죽전1동</v>
      </c>
      <c r="S2224" s="24" t="str">
        <f>IF(J2224,Y2224,S2223)</f>
        <v>죽전59통</v>
      </c>
      <c r="T2224" s="24" t="str">
        <f>IF(J2224,P2225,T2223)</f>
        <v>(죽전동)</v>
      </c>
      <c r="U2224" s="24" t="str">
        <f t="shared" si="557"/>
        <v>죽전</v>
      </c>
      <c r="V2224" s="25">
        <f>IF(J2224,M2224,V2223)</f>
        <v>59</v>
      </c>
      <c r="W2224" s="25">
        <f t="shared" si="558"/>
        <v>8</v>
      </c>
      <c r="X2224" s="26"/>
      <c r="Y2224" s="7"/>
      <c r="Z2224" s="2" t="s">
        <v>112</v>
      </c>
      <c r="AA2224" s="2" t="s">
        <v>2507</v>
      </c>
      <c r="AB2224" s="5"/>
      <c r="AC2224" s="5"/>
      <c r="AD2224" s="5"/>
      <c r="AE2224" s="5"/>
      <c r="AF2224" s="5"/>
      <c r="AG2224" s="5"/>
    </row>
    <row r="2225" spans="1:33" ht="15.95" customHeight="1" x14ac:dyDescent="0.3">
      <c r="A2225" s="22" t="b">
        <f t="shared" si="547"/>
        <v>1</v>
      </c>
      <c r="B2225" s="22" t="b">
        <f t="shared" si="548"/>
        <v>0</v>
      </c>
      <c r="C2225" s="22" t="b">
        <f t="shared" si="549"/>
        <v>0</v>
      </c>
      <c r="D2225" s="22" t="b">
        <f t="shared" si="550"/>
        <v>0</v>
      </c>
      <c r="E2225" s="22" t="b">
        <f t="shared" si="551"/>
        <v>0</v>
      </c>
      <c r="F2225" s="22" t="b">
        <f t="shared" si="562"/>
        <v>0</v>
      </c>
      <c r="G2225" s="22" t="b">
        <f t="shared" si="561"/>
        <v>0</v>
      </c>
      <c r="H2225" s="22" t="b">
        <f t="shared" si="552"/>
        <v>0</v>
      </c>
      <c r="I2225" s="22" t="b">
        <f t="shared" si="559"/>
        <v>0</v>
      </c>
      <c r="J2225" s="22" t="b">
        <f t="shared" si="553"/>
        <v>1</v>
      </c>
      <c r="K2225" s="3" t="str">
        <f>IF(AND(J2225,RIGHT(Y2225)="통"),Y2225,"")</f>
        <v>죽전60통</v>
      </c>
      <c r="L2225" s="3" t="str">
        <f t="shared" si="554"/>
        <v>60</v>
      </c>
      <c r="M2225" s="22">
        <f t="shared" si="555"/>
        <v>60</v>
      </c>
      <c r="N2225" s="64" t="str">
        <f t="shared" si="560"/>
        <v>죽전</v>
      </c>
      <c r="O2225" s="3" t="str">
        <f>IF(I2225,IF(I2226,CONCATENATE(Y2225,O2226),Y2225),"")</f>
        <v/>
      </c>
      <c r="P2225" s="19" t="str">
        <f>IF(G2225,O2225,IF(D2225,Y2225,""))</f>
        <v/>
      </c>
      <c r="Q2225" s="23">
        <f>_xlfn.XLOOKUP(R2225,summary!C1:C36,summary!B1:B36)</f>
        <v>43448</v>
      </c>
      <c r="R2225" s="24" t="str">
        <f t="shared" si="556"/>
        <v>죽전1동</v>
      </c>
      <c r="S2225" s="24" t="str">
        <f>IF(J2225,Y2225,S2224)</f>
        <v>죽전60통</v>
      </c>
      <c r="T2225" s="24" t="str">
        <f>IF(J2225,P2226,T2224)</f>
        <v>(죽전동)</v>
      </c>
      <c r="U2225" s="24" t="str">
        <f t="shared" si="557"/>
        <v>죽전</v>
      </c>
      <c r="V2225" s="25">
        <f>IF(J2225,M2225,V2224)</f>
        <v>60</v>
      </c>
      <c r="W2225" s="25">
        <f t="shared" si="558"/>
        <v>1</v>
      </c>
      <c r="X2225" s="26"/>
      <c r="Y2225" s="2" t="s">
        <v>2508</v>
      </c>
      <c r="Z2225" s="2" t="s">
        <v>79</v>
      </c>
      <c r="AA2225" s="2" t="s">
        <v>2509</v>
      </c>
      <c r="AB2225" s="5"/>
      <c r="AC2225" s="5"/>
      <c r="AD2225" s="5"/>
      <c r="AE2225" s="5"/>
      <c r="AF2225" s="5"/>
      <c r="AG2225" s="5"/>
    </row>
    <row r="2226" spans="1:33" ht="15.95" customHeight="1" x14ac:dyDescent="0.3">
      <c r="A2226" s="22" t="b">
        <f t="shared" si="547"/>
        <v>1</v>
      </c>
      <c r="B2226" s="22" t="b">
        <f t="shared" si="548"/>
        <v>1</v>
      </c>
      <c r="C2226" s="22" t="b">
        <f t="shared" si="549"/>
        <v>1</v>
      </c>
      <c r="D2226" s="22" t="b">
        <f t="shared" si="550"/>
        <v>1</v>
      </c>
      <c r="E2226" s="22" t="b">
        <f t="shared" si="551"/>
        <v>1</v>
      </c>
      <c r="F2226" s="22" t="b">
        <f t="shared" si="562"/>
        <v>0</v>
      </c>
      <c r="G2226" s="22" t="b">
        <f t="shared" si="561"/>
        <v>0</v>
      </c>
      <c r="H2226" s="22" t="b">
        <f t="shared" si="552"/>
        <v>0</v>
      </c>
      <c r="I2226" s="22" t="b">
        <f t="shared" si="559"/>
        <v>0</v>
      </c>
      <c r="J2226" s="22" t="b">
        <f t="shared" si="553"/>
        <v>0</v>
      </c>
      <c r="K2226" s="3" t="str">
        <f>IF(AND(J2226,RIGHT(Y2226)="통"),Y2226,"")</f>
        <v/>
      </c>
      <c r="L2226" s="3" t="str">
        <f t="shared" si="554"/>
        <v/>
      </c>
      <c r="M2226" s="3" t="str">
        <f t="shared" si="555"/>
        <v/>
      </c>
      <c r="N2226" s="64" t="str">
        <f t="shared" si="560"/>
        <v/>
      </c>
      <c r="O2226" s="3" t="str">
        <f>IF(I2226,IF(I2227,CONCATENATE(Y2226,O2227),Y2226),"")</f>
        <v/>
      </c>
      <c r="P2226" s="19" t="str">
        <f>IF(G2226,O2226,IF(D2226,Y2226,""))</f>
        <v>(죽전동)</v>
      </c>
      <c r="Q2226" s="23">
        <f>_xlfn.XLOOKUP(R2226,summary!C1:C36,summary!B1:B36)</f>
        <v>43448</v>
      </c>
      <c r="R2226" s="24" t="str">
        <f t="shared" si="556"/>
        <v>죽전1동</v>
      </c>
      <c r="S2226" s="24" t="str">
        <f>IF(J2226,Y2226,S2225)</f>
        <v>죽전60통</v>
      </c>
      <c r="T2226" s="24" t="str">
        <f>IF(J2226,P2227,T2225)</f>
        <v>(죽전동)</v>
      </c>
      <c r="U2226" s="24" t="str">
        <f t="shared" si="557"/>
        <v>죽전</v>
      </c>
      <c r="V2226" s="25">
        <f>IF(J2226,M2226,V2225)</f>
        <v>60</v>
      </c>
      <c r="W2226" s="25">
        <f t="shared" si="558"/>
        <v>2</v>
      </c>
      <c r="X2226" s="26"/>
      <c r="Y2226" s="2" t="s">
        <v>1992</v>
      </c>
      <c r="Z2226" s="2" t="s">
        <v>81</v>
      </c>
      <c r="AA2226" s="2" t="s">
        <v>2510</v>
      </c>
      <c r="AB2226" s="5"/>
      <c r="AC2226" s="5"/>
      <c r="AD2226" s="5"/>
      <c r="AE2226" s="5"/>
      <c r="AF2226" s="5"/>
      <c r="AG2226" s="5"/>
    </row>
    <row r="2227" spans="1:33" ht="15.95" customHeight="1" x14ac:dyDescent="0.3">
      <c r="A2227" s="22" t="b">
        <f t="shared" si="547"/>
        <v>0</v>
      </c>
      <c r="B2227" s="22" t="b">
        <f t="shared" si="548"/>
        <v>0</v>
      </c>
      <c r="C2227" s="22" t="b">
        <f t="shared" si="549"/>
        <v>0</v>
      </c>
      <c r="D2227" s="22" t="b">
        <f t="shared" si="550"/>
        <v>0</v>
      </c>
      <c r="E2227" s="22" t="b">
        <f t="shared" si="551"/>
        <v>0</v>
      </c>
      <c r="F2227" s="22" t="b">
        <f t="shared" si="562"/>
        <v>0</v>
      </c>
      <c r="G2227" s="22" t="b">
        <f t="shared" si="561"/>
        <v>0</v>
      </c>
      <c r="H2227" s="22" t="b">
        <f t="shared" si="552"/>
        <v>0</v>
      </c>
      <c r="I2227" s="22" t="b">
        <f t="shared" si="559"/>
        <v>0</v>
      </c>
      <c r="J2227" s="22" t="b">
        <f t="shared" si="553"/>
        <v>0</v>
      </c>
      <c r="K2227" s="3" t="str">
        <f>IF(AND(J2227,RIGHT(Y2227)="통"),Y2227,"")</f>
        <v/>
      </c>
      <c r="L2227" s="3" t="str">
        <f t="shared" si="554"/>
        <v/>
      </c>
      <c r="M2227" s="3" t="str">
        <f t="shared" si="555"/>
        <v/>
      </c>
      <c r="N2227" s="64" t="str">
        <f t="shared" si="560"/>
        <v/>
      </c>
      <c r="O2227" s="3" t="str">
        <f>IF(I2227,IF(I2228,CONCATENATE(Y2227,O2228),Y2227),"")</f>
        <v/>
      </c>
      <c r="P2227" s="19" t="str">
        <f>IF(G2227,O2227,IF(D2227,Y2227,""))</f>
        <v/>
      </c>
      <c r="Q2227" s="23">
        <f>_xlfn.XLOOKUP(R2227,summary!C1:C36,summary!B1:B36)</f>
        <v>43448</v>
      </c>
      <c r="R2227" s="24" t="str">
        <f t="shared" si="556"/>
        <v>죽전1동</v>
      </c>
      <c r="S2227" s="24" t="str">
        <f>IF(J2227,Y2227,S2226)</f>
        <v>죽전60통</v>
      </c>
      <c r="T2227" s="24" t="str">
        <f>IF(J2227,P2228,T2226)</f>
        <v>(죽전동)</v>
      </c>
      <c r="U2227" s="24" t="str">
        <f t="shared" si="557"/>
        <v>죽전</v>
      </c>
      <c r="V2227" s="25">
        <f>IF(J2227,M2227,V2226)</f>
        <v>60</v>
      </c>
      <c r="W2227" s="25">
        <f t="shared" si="558"/>
        <v>3</v>
      </c>
      <c r="X2227" s="26"/>
      <c r="Y2227" s="7"/>
      <c r="Z2227" s="2" t="s">
        <v>83</v>
      </c>
      <c r="AA2227" s="2" t="s">
        <v>2511</v>
      </c>
      <c r="AB2227" s="5"/>
      <c r="AC2227" s="5"/>
      <c r="AD2227" s="5"/>
      <c r="AE2227" s="5"/>
      <c r="AF2227" s="5"/>
      <c r="AG2227" s="5"/>
    </row>
    <row r="2228" spans="1:33" ht="15.95" customHeight="1" x14ac:dyDescent="0.3">
      <c r="A2228" s="22" t="b">
        <f t="shared" si="547"/>
        <v>0</v>
      </c>
      <c r="B2228" s="22" t="b">
        <f t="shared" si="548"/>
        <v>0</v>
      </c>
      <c r="C2228" s="22" t="b">
        <f t="shared" si="549"/>
        <v>0</v>
      </c>
      <c r="D2228" s="22" t="b">
        <f t="shared" si="550"/>
        <v>0</v>
      </c>
      <c r="E2228" s="22" t="b">
        <f t="shared" si="551"/>
        <v>0</v>
      </c>
      <c r="F2228" s="22" t="b">
        <f t="shared" si="562"/>
        <v>0</v>
      </c>
      <c r="G2228" s="22" t="b">
        <f t="shared" si="561"/>
        <v>0</v>
      </c>
      <c r="H2228" s="22" t="b">
        <f t="shared" si="552"/>
        <v>0</v>
      </c>
      <c r="I2228" s="22" t="b">
        <f t="shared" si="559"/>
        <v>0</v>
      </c>
      <c r="J2228" s="22" t="b">
        <f t="shared" si="553"/>
        <v>0</v>
      </c>
      <c r="K2228" s="3" t="str">
        <f>IF(AND(J2228,RIGHT(Y2228)="통"),Y2228,"")</f>
        <v/>
      </c>
      <c r="L2228" s="3" t="str">
        <f t="shared" si="554"/>
        <v/>
      </c>
      <c r="M2228" s="3" t="str">
        <f t="shared" si="555"/>
        <v/>
      </c>
      <c r="N2228" s="64" t="str">
        <f t="shared" si="560"/>
        <v/>
      </c>
      <c r="O2228" s="3" t="str">
        <f>IF(I2228,IF(I2229,CONCATENATE(Y2228,O2229),Y2228),"")</f>
        <v/>
      </c>
      <c r="P2228" s="19" t="str">
        <f>IF(G2228,O2228,IF(D2228,Y2228,""))</f>
        <v/>
      </c>
      <c r="Q2228" s="23">
        <f>_xlfn.XLOOKUP(R2228,summary!C1:C36,summary!B1:B36)</f>
        <v>43448</v>
      </c>
      <c r="R2228" s="24" t="str">
        <f t="shared" si="556"/>
        <v>죽전1동</v>
      </c>
      <c r="S2228" s="24" t="str">
        <f>IF(J2228,Y2228,S2227)</f>
        <v>죽전60통</v>
      </c>
      <c r="T2228" s="24" t="str">
        <f>IF(J2228,P2229,T2227)</f>
        <v>(죽전동)</v>
      </c>
      <c r="U2228" s="24" t="str">
        <f t="shared" si="557"/>
        <v>죽전</v>
      </c>
      <c r="V2228" s="25">
        <f>IF(J2228,M2228,V2227)</f>
        <v>60</v>
      </c>
      <c r="W2228" s="25">
        <f t="shared" si="558"/>
        <v>4</v>
      </c>
      <c r="X2228" s="26"/>
      <c r="Y2228" s="7"/>
      <c r="Z2228" s="2" t="s">
        <v>90</v>
      </c>
      <c r="AA2228" s="2" t="s">
        <v>2512</v>
      </c>
      <c r="AB2228" s="5"/>
      <c r="AC2228" s="5"/>
      <c r="AD2228" s="5"/>
      <c r="AE2228" s="5"/>
      <c r="AF2228" s="5"/>
      <c r="AG2228" s="5"/>
    </row>
    <row r="2229" spans="1:33" ht="15.95" customHeight="1" x14ac:dyDescent="0.3">
      <c r="A2229" s="22" t="b">
        <f t="shared" si="547"/>
        <v>0</v>
      </c>
      <c r="B2229" s="22" t="b">
        <f t="shared" si="548"/>
        <v>0</v>
      </c>
      <c r="C2229" s="22" t="b">
        <f t="shared" si="549"/>
        <v>0</v>
      </c>
      <c r="D2229" s="22" t="b">
        <f t="shared" si="550"/>
        <v>0</v>
      </c>
      <c r="E2229" s="22" t="b">
        <f t="shared" si="551"/>
        <v>0</v>
      </c>
      <c r="F2229" s="22" t="b">
        <f t="shared" si="562"/>
        <v>0</v>
      </c>
      <c r="G2229" s="22" t="b">
        <f t="shared" si="561"/>
        <v>0</v>
      </c>
      <c r="H2229" s="22" t="b">
        <f t="shared" si="552"/>
        <v>0</v>
      </c>
      <c r="I2229" s="22" t="b">
        <f t="shared" si="559"/>
        <v>0</v>
      </c>
      <c r="J2229" s="22" t="b">
        <f t="shared" si="553"/>
        <v>0</v>
      </c>
      <c r="K2229" s="3" t="str">
        <f>IF(AND(J2229,RIGHT(Y2229)="통"),Y2229,"")</f>
        <v/>
      </c>
      <c r="L2229" s="3" t="str">
        <f t="shared" si="554"/>
        <v/>
      </c>
      <c r="M2229" s="3" t="str">
        <f t="shared" si="555"/>
        <v/>
      </c>
      <c r="N2229" s="64" t="str">
        <f t="shared" si="560"/>
        <v/>
      </c>
      <c r="O2229" s="3" t="str">
        <f>IF(I2229,IF(I2230,CONCATENATE(Y2229,O2230),Y2229),"")</f>
        <v/>
      </c>
      <c r="P2229" s="19" t="str">
        <f>IF(G2229,O2229,IF(D2229,Y2229,""))</f>
        <v/>
      </c>
      <c r="Q2229" s="23">
        <f>_xlfn.XLOOKUP(R2229,summary!C1:C36,summary!B1:B36)</f>
        <v>43448</v>
      </c>
      <c r="R2229" s="24" t="str">
        <f t="shared" si="556"/>
        <v>죽전1동</v>
      </c>
      <c r="S2229" s="24" t="str">
        <f>IF(J2229,Y2229,S2228)</f>
        <v>죽전60통</v>
      </c>
      <c r="T2229" s="24" t="str">
        <f>IF(J2229,P2230,T2228)</f>
        <v>(죽전동)</v>
      </c>
      <c r="U2229" s="24" t="str">
        <f t="shared" si="557"/>
        <v>죽전</v>
      </c>
      <c r="V2229" s="25">
        <f>IF(J2229,M2229,V2228)</f>
        <v>60</v>
      </c>
      <c r="W2229" s="25">
        <f t="shared" si="558"/>
        <v>5</v>
      </c>
      <c r="X2229" s="26"/>
      <c r="Y2229" s="7"/>
      <c r="Z2229" s="2" t="s">
        <v>106</v>
      </c>
      <c r="AA2229" s="2" t="s">
        <v>2513</v>
      </c>
      <c r="AB2229" s="5"/>
      <c r="AC2229" s="5"/>
      <c r="AD2229" s="5"/>
      <c r="AE2229" s="5"/>
      <c r="AF2229" s="5"/>
      <c r="AG2229" s="5"/>
    </row>
    <row r="2230" spans="1:33" ht="15.95" customHeight="1" x14ac:dyDescent="0.3">
      <c r="A2230" s="22" t="b">
        <f t="shared" si="547"/>
        <v>0</v>
      </c>
      <c r="B2230" s="22" t="b">
        <f t="shared" si="548"/>
        <v>0</v>
      </c>
      <c r="C2230" s="22" t="b">
        <f t="shared" si="549"/>
        <v>0</v>
      </c>
      <c r="D2230" s="22" t="b">
        <f t="shared" si="550"/>
        <v>0</v>
      </c>
      <c r="E2230" s="22" t="b">
        <f t="shared" si="551"/>
        <v>0</v>
      </c>
      <c r="F2230" s="22" t="b">
        <f t="shared" si="562"/>
        <v>0</v>
      </c>
      <c r="G2230" s="22" t="b">
        <f t="shared" si="561"/>
        <v>0</v>
      </c>
      <c r="H2230" s="22" t="b">
        <f t="shared" si="552"/>
        <v>0</v>
      </c>
      <c r="I2230" s="22" t="b">
        <f t="shared" si="559"/>
        <v>0</v>
      </c>
      <c r="J2230" s="22" t="b">
        <f t="shared" si="553"/>
        <v>0</v>
      </c>
      <c r="K2230" s="3" t="str">
        <f>IF(AND(J2230,RIGHT(Y2230)="통"),Y2230,"")</f>
        <v/>
      </c>
      <c r="L2230" s="3" t="str">
        <f t="shared" si="554"/>
        <v/>
      </c>
      <c r="M2230" s="3" t="str">
        <f t="shared" si="555"/>
        <v/>
      </c>
      <c r="N2230" s="64" t="str">
        <f t="shared" si="560"/>
        <v/>
      </c>
      <c r="O2230" s="3" t="str">
        <f>IF(I2230,IF(I2231,CONCATENATE(Y2230,O2231),Y2230),"")</f>
        <v/>
      </c>
      <c r="P2230" s="19" t="str">
        <f>IF(G2230,O2230,IF(D2230,Y2230,""))</f>
        <v/>
      </c>
      <c r="Q2230" s="23">
        <f>_xlfn.XLOOKUP(R2230,summary!C1:C36,summary!B1:B36)</f>
        <v>43448</v>
      </c>
      <c r="R2230" s="24" t="str">
        <f t="shared" si="556"/>
        <v>죽전1동</v>
      </c>
      <c r="S2230" s="24" t="str">
        <f>IF(J2230,Y2230,S2229)</f>
        <v>죽전60통</v>
      </c>
      <c r="T2230" s="24" t="str">
        <f>IF(J2230,P2231,T2229)</f>
        <v>(죽전동)</v>
      </c>
      <c r="U2230" s="24" t="str">
        <f t="shared" si="557"/>
        <v>죽전</v>
      </c>
      <c r="V2230" s="25">
        <f>IF(J2230,M2230,V2229)</f>
        <v>60</v>
      </c>
      <c r="W2230" s="25">
        <f t="shared" si="558"/>
        <v>6</v>
      </c>
      <c r="X2230" s="26"/>
      <c r="Y2230" s="7"/>
      <c r="Z2230" s="2" t="s">
        <v>108</v>
      </c>
      <c r="AA2230" s="2" t="s">
        <v>2514</v>
      </c>
      <c r="AB2230" s="5"/>
      <c r="AC2230" s="5"/>
      <c r="AD2230" s="5"/>
      <c r="AE2230" s="5"/>
      <c r="AF2230" s="5"/>
      <c r="AG2230" s="5"/>
    </row>
    <row r="2231" spans="1:33" ht="15.95" customHeight="1" x14ac:dyDescent="0.3">
      <c r="A2231" s="22" t="b">
        <f t="shared" si="547"/>
        <v>0</v>
      </c>
      <c r="B2231" s="22" t="b">
        <f t="shared" si="548"/>
        <v>0</v>
      </c>
      <c r="C2231" s="22" t="b">
        <f t="shared" si="549"/>
        <v>0</v>
      </c>
      <c r="D2231" s="22" t="b">
        <f t="shared" si="550"/>
        <v>0</v>
      </c>
      <c r="E2231" s="22" t="b">
        <f t="shared" si="551"/>
        <v>0</v>
      </c>
      <c r="F2231" s="22" t="b">
        <f t="shared" si="562"/>
        <v>0</v>
      </c>
      <c r="G2231" s="22" t="b">
        <f t="shared" si="561"/>
        <v>0</v>
      </c>
      <c r="H2231" s="22" t="b">
        <f t="shared" si="552"/>
        <v>0</v>
      </c>
      <c r="I2231" s="22" t="b">
        <f t="shared" si="559"/>
        <v>0</v>
      </c>
      <c r="J2231" s="22" t="b">
        <f t="shared" si="553"/>
        <v>0</v>
      </c>
      <c r="K2231" s="3" t="str">
        <f>IF(AND(J2231,RIGHT(Y2231)="통"),Y2231,"")</f>
        <v/>
      </c>
      <c r="L2231" s="3" t="str">
        <f t="shared" si="554"/>
        <v/>
      </c>
      <c r="M2231" s="3" t="str">
        <f t="shared" si="555"/>
        <v/>
      </c>
      <c r="N2231" s="64" t="str">
        <f t="shared" si="560"/>
        <v/>
      </c>
      <c r="O2231" s="3" t="str">
        <f>IF(I2231,IF(I2232,CONCATENATE(Y2231,O2232),Y2231),"")</f>
        <v/>
      </c>
      <c r="P2231" s="19" t="str">
        <f>IF(G2231,O2231,IF(D2231,Y2231,""))</f>
        <v/>
      </c>
      <c r="Q2231" s="23">
        <f>_xlfn.XLOOKUP(R2231,summary!C1:C36,summary!B1:B36)</f>
        <v>43448</v>
      </c>
      <c r="R2231" s="24" t="str">
        <f t="shared" si="556"/>
        <v>죽전1동</v>
      </c>
      <c r="S2231" s="24" t="str">
        <f>IF(J2231,Y2231,S2230)</f>
        <v>죽전60통</v>
      </c>
      <c r="T2231" s="24" t="str">
        <f>IF(J2231,P2232,T2230)</f>
        <v>(죽전동)</v>
      </c>
      <c r="U2231" s="24" t="str">
        <f t="shared" si="557"/>
        <v>죽전</v>
      </c>
      <c r="V2231" s="25">
        <f>IF(J2231,M2231,V2230)</f>
        <v>60</v>
      </c>
      <c r="W2231" s="25">
        <f t="shared" si="558"/>
        <v>7</v>
      </c>
      <c r="X2231" s="26"/>
      <c r="Y2231" s="7"/>
      <c r="Z2231" s="2" t="s">
        <v>110</v>
      </c>
      <c r="AA2231" s="2" t="s">
        <v>2515</v>
      </c>
      <c r="AB2231" s="5"/>
      <c r="AC2231" s="5"/>
      <c r="AD2231" s="5"/>
      <c r="AE2231" s="5"/>
      <c r="AF2231" s="5"/>
      <c r="AG2231" s="5"/>
    </row>
    <row r="2232" spans="1:33" ht="15.95" customHeight="1" x14ac:dyDescent="0.3">
      <c r="A2232" s="22" t="b">
        <f t="shared" si="547"/>
        <v>0</v>
      </c>
      <c r="B2232" s="22" t="b">
        <f t="shared" si="548"/>
        <v>0</v>
      </c>
      <c r="C2232" s="22" t="b">
        <f t="shared" si="549"/>
        <v>0</v>
      </c>
      <c r="D2232" s="22" t="b">
        <f t="shared" si="550"/>
        <v>0</v>
      </c>
      <c r="E2232" s="22" t="b">
        <f t="shared" si="551"/>
        <v>0</v>
      </c>
      <c r="F2232" s="22" t="b">
        <f t="shared" si="562"/>
        <v>0</v>
      </c>
      <c r="G2232" s="22" t="b">
        <f t="shared" si="561"/>
        <v>0</v>
      </c>
      <c r="H2232" s="22" t="b">
        <f t="shared" si="552"/>
        <v>0</v>
      </c>
      <c r="I2232" s="22" t="b">
        <f t="shared" si="559"/>
        <v>0</v>
      </c>
      <c r="J2232" s="22" t="b">
        <f t="shared" si="553"/>
        <v>0</v>
      </c>
      <c r="K2232" s="3" t="str">
        <f>IF(AND(J2232,RIGHT(Y2232)="통"),Y2232,"")</f>
        <v/>
      </c>
      <c r="L2232" s="3" t="str">
        <f t="shared" si="554"/>
        <v/>
      </c>
      <c r="M2232" s="3" t="str">
        <f t="shared" si="555"/>
        <v/>
      </c>
      <c r="N2232" s="64" t="str">
        <f t="shared" si="560"/>
        <v/>
      </c>
      <c r="O2232" s="3" t="str">
        <f>IF(I2232,IF(I2233,CONCATENATE(Y2232,O2233),Y2232),"")</f>
        <v/>
      </c>
      <c r="P2232" s="19" t="str">
        <f>IF(G2232,O2232,IF(D2232,Y2232,""))</f>
        <v/>
      </c>
      <c r="Q2232" s="23">
        <f>_xlfn.XLOOKUP(R2232,summary!C1:C36,summary!B1:B36)</f>
        <v>43448</v>
      </c>
      <c r="R2232" s="24" t="str">
        <f t="shared" si="556"/>
        <v>죽전1동</v>
      </c>
      <c r="S2232" s="24" t="str">
        <f>IF(J2232,Y2232,S2231)</f>
        <v>죽전60통</v>
      </c>
      <c r="T2232" s="24" t="str">
        <f>IF(J2232,P2233,T2231)</f>
        <v>(죽전동)</v>
      </c>
      <c r="U2232" s="24" t="str">
        <f t="shared" si="557"/>
        <v>죽전</v>
      </c>
      <c r="V2232" s="25">
        <f>IF(J2232,M2232,V2231)</f>
        <v>60</v>
      </c>
      <c r="W2232" s="25">
        <f t="shared" si="558"/>
        <v>8</v>
      </c>
      <c r="X2232" s="26"/>
      <c r="Y2232" s="7"/>
      <c r="Z2232" s="2" t="s">
        <v>112</v>
      </c>
      <c r="AA2232" s="2" t="s">
        <v>2516</v>
      </c>
      <c r="AB2232" s="5"/>
      <c r="AC2232" s="5"/>
      <c r="AD2232" s="5"/>
      <c r="AE2232" s="5"/>
      <c r="AF2232" s="5"/>
      <c r="AG2232" s="5"/>
    </row>
    <row r="2233" spans="1:33" ht="15.95" customHeight="1" x14ac:dyDescent="0.3">
      <c r="A2233" s="22" t="b">
        <f t="shared" si="547"/>
        <v>1</v>
      </c>
      <c r="B2233" s="22" t="b">
        <f t="shared" si="548"/>
        <v>0</v>
      </c>
      <c r="C2233" s="22" t="b">
        <f t="shared" si="549"/>
        <v>0</v>
      </c>
      <c r="D2233" s="22" t="b">
        <f t="shared" si="550"/>
        <v>0</v>
      </c>
      <c r="E2233" s="22" t="b">
        <f t="shared" si="551"/>
        <v>0</v>
      </c>
      <c r="F2233" s="22" t="b">
        <f t="shared" si="562"/>
        <v>0</v>
      </c>
      <c r="G2233" s="22" t="b">
        <f t="shared" si="561"/>
        <v>0</v>
      </c>
      <c r="H2233" s="22" t="b">
        <f t="shared" si="552"/>
        <v>0</v>
      </c>
      <c r="I2233" s="22" t="b">
        <f t="shared" si="559"/>
        <v>0</v>
      </c>
      <c r="J2233" s="22" t="b">
        <f t="shared" si="553"/>
        <v>1</v>
      </c>
      <c r="K2233" s="3" t="str">
        <f>IF(AND(J2233,RIGHT(Y2233)="통"),Y2233,"")</f>
        <v>죽전61통</v>
      </c>
      <c r="L2233" s="3" t="str">
        <f t="shared" si="554"/>
        <v>61</v>
      </c>
      <c r="M2233" s="22">
        <f t="shared" si="555"/>
        <v>61</v>
      </c>
      <c r="N2233" s="64" t="str">
        <f t="shared" si="560"/>
        <v>죽전</v>
      </c>
      <c r="O2233" s="3" t="str">
        <f>IF(I2233,IF(I2234,CONCATENATE(Y2233,O2234),Y2233),"")</f>
        <v/>
      </c>
      <c r="P2233" s="19" t="str">
        <f>IF(G2233,O2233,IF(D2233,Y2233,""))</f>
        <v/>
      </c>
      <c r="Q2233" s="23">
        <f>_xlfn.XLOOKUP(R2233,summary!C1:C36,summary!B1:B36)</f>
        <v>43448</v>
      </c>
      <c r="R2233" s="24" t="str">
        <f t="shared" si="556"/>
        <v>죽전1동</v>
      </c>
      <c r="S2233" s="24" t="str">
        <f>IF(J2233,Y2233,S2232)</f>
        <v>죽전61통</v>
      </c>
      <c r="T2233" s="24" t="str">
        <f>IF(J2233,P2234,T2232)</f>
        <v>(죽전동)</v>
      </c>
      <c r="U2233" s="24" t="str">
        <f t="shared" si="557"/>
        <v>죽전</v>
      </c>
      <c r="V2233" s="25">
        <f>IF(J2233,M2233,V2232)</f>
        <v>61</v>
      </c>
      <c r="W2233" s="25">
        <f t="shared" si="558"/>
        <v>1</v>
      </c>
      <c r="X2233" s="26"/>
      <c r="Y2233" s="2" t="s">
        <v>2517</v>
      </c>
      <c r="Z2233" s="2" t="s">
        <v>79</v>
      </c>
      <c r="AA2233" s="2" t="s">
        <v>2518</v>
      </c>
      <c r="AB2233" s="5"/>
      <c r="AC2233" s="5"/>
      <c r="AD2233" s="5"/>
      <c r="AE2233" s="5"/>
      <c r="AF2233" s="5"/>
      <c r="AG2233" s="5"/>
    </row>
    <row r="2234" spans="1:33" ht="15.95" customHeight="1" x14ac:dyDescent="0.3">
      <c r="A2234" s="22" t="b">
        <f t="shared" si="547"/>
        <v>1</v>
      </c>
      <c r="B2234" s="22" t="b">
        <f t="shared" si="548"/>
        <v>1</v>
      </c>
      <c r="C2234" s="22" t="b">
        <f t="shared" si="549"/>
        <v>1</v>
      </c>
      <c r="D2234" s="22" t="b">
        <f t="shared" si="550"/>
        <v>1</v>
      </c>
      <c r="E2234" s="22" t="b">
        <f t="shared" si="551"/>
        <v>1</v>
      </c>
      <c r="F2234" s="22" t="b">
        <f t="shared" si="562"/>
        <v>0</v>
      </c>
      <c r="G2234" s="22" t="b">
        <f t="shared" si="561"/>
        <v>0</v>
      </c>
      <c r="H2234" s="22" t="b">
        <f t="shared" si="552"/>
        <v>0</v>
      </c>
      <c r="I2234" s="22" t="b">
        <f t="shared" si="559"/>
        <v>0</v>
      </c>
      <c r="J2234" s="22" t="b">
        <f t="shared" si="553"/>
        <v>0</v>
      </c>
      <c r="K2234" s="3" t="str">
        <f>IF(AND(J2234,RIGHT(Y2234)="통"),Y2234,"")</f>
        <v/>
      </c>
      <c r="L2234" s="3" t="str">
        <f t="shared" si="554"/>
        <v/>
      </c>
      <c r="M2234" s="3" t="str">
        <f t="shared" si="555"/>
        <v/>
      </c>
      <c r="N2234" s="64" t="str">
        <f t="shared" si="560"/>
        <v/>
      </c>
      <c r="O2234" s="3" t="str">
        <f>IF(I2234,IF(I2235,CONCATENATE(Y2234,O2235),Y2234),"")</f>
        <v/>
      </c>
      <c r="P2234" s="19" t="str">
        <f>IF(G2234,O2234,IF(D2234,Y2234,""))</f>
        <v>(죽전동)</v>
      </c>
      <c r="Q2234" s="23">
        <f>_xlfn.XLOOKUP(R2234,summary!C1:C36,summary!B1:B36)</f>
        <v>43448</v>
      </c>
      <c r="R2234" s="24" t="str">
        <f t="shared" si="556"/>
        <v>죽전1동</v>
      </c>
      <c r="S2234" s="24" t="str">
        <f>IF(J2234,Y2234,S2233)</f>
        <v>죽전61통</v>
      </c>
      <c r="T2234" s="24" t="str">
        <f>IF(J2234,P2235,T2233)</f>
        <v>(죽전동)</v>
      </c>
      <c r="U2234" s="24" t="str">
        <f t="shared" si="557"/>
        <v>죽전</v>
      </c>
      <c r="V2234" s="25">
        <f>IF(J2234,M2234,V2233)</f>
        <v>61</v>
      </c>
      <c r="W2234" s="25">
        <f t="shared" si="558"/>
        <v>2</v>
      </c>
      <c r="X2234" s="26"/>
      <c r="Y2234" s="2" t="s">
        <v>1992</v>
      </c>
      <c r="Z2234" s="2" t="s">
        <v>81</v>
      </c>
      <c r="AA2234" s="2" t="s">
        <v>2519</v>
      </c>
      <c r="AB2234" s="5"/>
      <c r="AC2234" s="5"/>
      <c r="AD2234" s="5"/>
      <c r="AE2234" s="5"/>
      <c r="AF2234" s="5"/>
      <c r="AG2234" s="5"/>
    </row>
    <row r="2235" spans="1:33" ht="15.95" customHeight="1" x14ac:dyDescent="0.3">
      <c r="A2235" s="22" t="b">
        <f t="shared" si="547"/>
        <v>0</v>
      </c>
      <c r="B2235" s="22" t="b">
        <f t="shared" si="548"/>
        <v>0</v>
      </c>
      <c r="C2235" s="22" t="b">
        <f t="shared" si="549"/>
        <v>0</v>
      </c>
      <c r="D2235" s="22" t="b">
        <f t="shared" si="550"/>
        <v>0</v>
      </c>
      <c r="E2235" s="22" t="b">
        <f t="shared" si="551"/>
        <v>0</v>
      </c>
      <c r="F2235" s="22" t="b">
        <f t="shared" si="562"/>
        <v>0</v>
      </c>
      <c r="G2235" s="22" t="b">
        <f t="shared" si="561"/>
        <v>0</v>
      </c>
      <c r="H2235" s="22" t="b">
        <f t="shared" si="552"/>
        <v>0</v>
      </c>
      <c r="I2235" s="22" t="b">
        <f t="shared" si="559"/>
        <v>0</v>
      </c>
      <c r="J2235" s="22" t="b">
        <f t="shared" si="553"/>
        <v>0</v>
      </c>
      <c r="K2235" s="3" t="str">
        <f>IF(AND(J2235,RIGHT(Y2235)="통"),Y2235,"")</f>
        <v/>
      </c>
      <c r="L2235" s="3" t="str">
        <f t="shared" si="554"/>
        <v/>
      </c>
      <c r="M2235" s="3" t="str">
        <f t="shared" si="555"/>
        <v/>
      </c>
      <c r="N2235" s="64" t="str">
        <f t="shared" si="560"/>
        <v/>
      </c>
      <c r="O2235" s="3" t="str">
        <f>IF(I2235,IF(I2236,CONCATENATE(Y2235,O2236),Y2235),"")</f>
        <v/>
      </c>
      <c r="P2235" s="19" t="str">
        <f>IF(G2235,O2235,IF(D2235,Y2235,""))</f>
        <v/>
      </c>
      <c r="Q2235" s="23">
        <f>_xlfn.XLOOKUP(R2235,summary!C1:C36,summary!B1:B36)</f>
        <v>43448</v>
      </c>
      <c r="R2235" s="24" t="str">
        <f t="shared" si="556"/>
        <v>죽전1동</v>
      </c>
      <c r="S2235" s="24" t="str">
        <f>IF(J2235,Y2235,S2234)</f>
        <v>죽전61통</v>
      </c>
      <c r="T2235" s="24" t="str">
        <f>IF(J2235,P2236,T2234)</f>
        <v>(죽전동)</v>
      </c>
      <c r="U2235" s="24" t="str">
        <f t="shared" si="557"/>
        <v>죽전</v>
      </c>
      <c r="V2235" s="25">
        <f>IF(J2235,M2235,V2234)</f>
        <v>61</v>
      </c>
      <c r="W2235" s="25">
        <f t="shared" si="558"/>
        <v>3</v>
      </c>
      <c r="X2235" s="26"/>
      <c r="Y2235" s="7"/>
      <c r="Z2235" s="2" t="s">
        <v>83</v>
      </c>
      <c r="AA2235" s="2" t="s">
        <v>2520</v>
      </c>
      <c r="AB2235" s="5"/>
      <c r="AC2235" s="5"/>
      <c r="AD2235" s="5"/>
      <c r="AE2235" s="5"/>
      <c r="AF2235" s="5"/>
      <c r="AG2235" s="5"/>
    </row>
    <row r="2236" spans="1:33" ht="15.95" customHeight="1" x14ac:dyDescent="0.3">
      <c r="A2236" s="22" t="b">
        <f t="shared" si="547"/>
        <v>0</v>
      </c>
      <c r="B2236" s="22" t="b">
        <f t="shared" si="548"/>
        <v>0</v>
      </c>
      <c r="C2236" s="22" t="b">
        <f t="shared" si="549"/>
        <v>0</v>
      </c>
      <c r="D2236" s="22" t="b">
        <f t="shared" si="550"/>
        <v>0</v>
      </c>
      <c r="E2236" s="22" t="b">
        <f t="shared" si="551"/>
        <v>0</v>
      </c>
      <c r="F2236" s="22" t="b">
        <f t="shared" si="562"/>
        <v>0</v>
      </c>
      <c r="G2236" s="22" t="b">
        <f t="shared" si="561"/>
        <v>0</v>
      </c>
      <c r="H2236" s="22" t="b">
        <f t="shared" si="552"/>
        <v>0</v>
      </c>
      <c r="I2236" s="22" t="b">
        <f t="shared" si="559"/>
        <v>0</v>
      </c>
      <c r="J2236" s="22" t="b">
        <f t="shared" si="553"/>
        <v>0</v>
      </c>
      <c r="K2236" s="3" t="str">
        <f>IF(AND(J2236,RIGHT(Y2236)="통"),Y2236,"")</f>
        <v/>
      </c>
      <c r="L2236" s="3" t="str">
        <f t="shared" si="554"/>
        <v/>
      </c>
      <c r="M2236" s="3" t="str">
        <f t="shared" si="555"/>
        <v/>
      </c>
      <c r="N2236" s="64" t="str">
        <f t="shared" si="560"/>
        <v/>
      </c>
      <c r="O2236" s="3" t="str">
        <f>IF(I2236,IF(I2237,CONCATENATE(Y2236,O2237),Y2236),"")</f>
        <v/>
      </c>
      <c r="P2236" s="19" t="str">
        <f>IF(G2236,O2236,IF(D2236,Y2236,""))</f>
        <v/>
      </c>
      <c r="Q2236" s="23">
        <f>_xlfn.XLOOKUP(R2236,summary!C1:C36,summary!B1:B36)</f>
        <v>43448</v>
      </c>
      <c r="R2236" s="24" t="str">
        <f t="shared" si="556"/>
        <v>죽전1동</v>
      </c>
      <c r="S2236" s="24" t="str">
        <f>IF(J2236,Y2236,S2235)</f>
        <v>죽전61통</v>
      </c>
      <c r="T2236" s="24" t="str">
        <f>IF(J2236,P2237,T2235)</f>
        <v>(죽전동)</v>
      </c>
      <c r="U2236" s="24" t="str">
        <f t="shared" si="557"/>
        <v>죽전</v>
      </c>
      <c r="V2236" s="25">
        <f>IF(J2236,M2236,V2235)</f>
        <v>61</v>
      </c>
      <c r="W2236" s="25">
        <f t="shared" si="558"/>
        <v>4</v>
      </c>
      <c r="X2236" s="26"/>
      <c r="Y2236" s="7"/>
      <c r="Z2236" s="2" t="s">
        <v>90</v>
      </c>
      <c r="AA2236" s="2" t="s">
        <v>2521</v>
      </c>
      <c r="AB2236" s="5"/>
      <c r="AC2236" s="5"/>
      <c r="AD2236" s="5"/>
      <c r="AE2236" s="5"/>
      <c r="AF2236" s="5"/>
      <c r="AG2236" s="5"/>
    </row>
    <row r="2237" spans="1:33" ht="15.95" customHeight="1" x14ac:dyDescent="0.3">
      <c r="A2237" s="22" t="b">
        <f t="shared" si="547"/>
        <v>0</v>
      </c>
      <c r="B2237" s="22" t="b">
        <f t="shared" si="548"/>
        <v>0</v>
      </c>
      <c r="C2237" s="22" t="b">
        <f t="shared" si="549"/>
        <v>0</v>
      </c>
      <c r="D2237" s="22" t="b">
        <f t="shared" si="550"/>
        <v>0</v>
      </c>
      <c r="E2237" s="22" t="b">
        <f t="shared" si="551"/>
        <v>0</v>
      </c>
      <c r="F2237" s="22" t="b">
        <f t="shared" si="562"/>
        <v>0</v>
      </c>
      <c r="G2237" s="22" t="b">
        <f t="shared" si="561"/>
        <v>0</v>
      </c>
      <c r="H2237" s="22" t="b">
        <f t="shared" si="552"/>
        <v>0</v>
      </c>
      <c r="I2237" s="22" t="b">
        <f t="shared" si="559"/>
        <v>0</v>
      </c>
      <c r="J2237" s="22" t="b">
        <f t="shared" si="553"/>
        <v>0</v>
      </c>
      <c r="K2237" s="3" t="str">
        <f>IF(AND(J2237,RIGHT(Y2237)="통"),Y2237,"")</f>
        <v/>
      </c>
      <c r="L2237" s="3" t="str">
        <f t="shared" si="554"/>
        <v/>
      </c>
      <c r="M2237" s="3" t="str">
        <f t="shared" si="555"/>
        <v/>
      </c>
      <c r="N2237" s="64" t="str">
        <f t="shared" si="560"/>
        <v/>
      </c>
      <c r="O2237" s="3" t="str">
        <f>IF(I2237,IF(I2238,CONCATENATE(Y2237,O2238),Y2237),"")</f>
        <v/>
      </c>
      <c r="P2237" s="19" t="str">
        <f>IF(G2237,O2237,IF(D2237,Y2237,""))</f>
        <v/>
      </c>
      <c r="Q2237" s="23">
        <f>_xlfn.XLOOKUP(R2237,summary!C1:C36,summary!B1:B36)</f>
        <v>43448</v>
      </c>
      <c r="R2237" s="24" t="str">
        <f t="shared" si="556"/>
        <v>죽전1동</v>
      </c>
      <c r="S2237" s="24" t="str">
        <f>IF(J2237,Y2237,S2236)</f>
        <v>죽전61통</v>
      </c>
      <c r="T2237" s="24" t="str">
        <f>IF(J2237,P2238,T2236)</f>
        <v>(죽전동)</v>
      </c>
      <c r="U2237" s="24" t="str">
        <f t="shared" si="557"/>
        <v>죽전</v>
      </c>
      <c r="V2237" s="25">
        <f>IF(J2237,M2237,V2236)</f>
        <v>61</v>
      </c>
      <c r="W2237" s="25">
        <f t="shared" si="558"/>
        <v>5</v>
      </c>
      <c r="X2237" s="26"/>
      <c r="Y2237" s="7"/>
      <c r="Z2237" s="2" t="s">
        <v>106</v>
      </c>
      <c r="AA2237" s="2" t="s">
        <v>2522</v>
      </c>
      <c r="AB2237" s="5"/>
      <c r="AC2237" s="5"/>
      <c r="AD2237" s="5"/>
      <c r="AE2237" s="5"/>
      <c r="AF2237" s="5"/>
      <c r="AG2237" s="5"/>
    </row>
    <row r="2238" spans="1:33" ht="15.95" customHeight="1" x14ac:dyDescent="0.3">
      <c r="A2238" s="22" t="b">
        <f t="shared" si="547"/>
        <v>0</v>
      </c>
      <c r="B2238" s="22" t="b">
        <f t="shared" si="548"/>
        <v>0</v>
      </c>
      <c r="C2238" s="22" t="b">
        <f t="shared" si="549"/>
        <v>0</v>
      </c>
      <c r="D2238" s="22" t="b">
        <f t="shared" si="550"/>
        <v>0</v>
      </c>
      <c r="E2238" s="22" t="b">
        <f t="shared" si="551"/>
        <v>0</v>
      </c>
      <c r="F2238" s="22" t="b">
        <f t="shared" si="562"/>
        <v>0</v>
      </c>
      <c r="G2238" s="22" t="b">
        <f t="shared" si="561"/>
        <v>0</v>
      </c>
      <c r="H2238" s="22" t="b">
        <f t="shared" si="552"/>
        <v>0</v>
      </c>
      <c r="I2238" s="22" t="b">
        <f t="shared" si="559"/>
        <v>0</v>
      </c>
      <c r="J2238" s="22" t="b">
        <f t="shared" si="553"/>
        <v>0</v>
      </c>
      <c r="K2238" s="3" t="str">
        <f>IF(AND(J2238,RIGHT(Y2238)="통"),Y2238,"")</f>
        <v/>
      </c>
      <c r="L2238" s="3" t="str">
        <f t="shared" si="554"/>
        <v/>
      </c>
      <c r="M2238" s="3" t="str">
        <f t="shared" si="555"/>
        <v/>
      </c>
      <c r="N2238" s="64" t="str">
        <f t="shared" si="560"/>
        <v/>
      </c>
      <c r="O2238" s="3" t="str">
        <f>IF(I2238,IF(I2239,CONCATENATE(Y2238,O2239),Y2238),"")</f>
        <v/>
      </c>
      <c r="P2238" s="19" t="str">
        <f>IF(G2238,O2238,IF(D2238,Y2238,""))</f>
        <v/>
      </c>
      <c r="Q2238" s="23">
        <f>_xlfn.XLOOKUP(R2238,summary!C1:C36,summary!B1:B36)</f>
        <v>43448</v>
      </c>
      <c r="R2238" s="24" t="str">
        <f t="shared" si="556"/>
        <v>죽전1동</v>
      </c>
      <c r="S2238" s="24" t="str">
        <f>IF(J2238,Y2238,S2237)</f>
        <v>죽전61통</v>
      </c>
      <c r="T2238" s="24" t="str">
        <f>IF(J2238,P2239,T2237)</f>
        <v>(죽전동)</v>
      </c>
      <c r="U2238" s="24" t="str">
        <f t="shared" si="557"/>
        <v>죽전</v>
      </c>
      <c r="V2238" s="25">
        <f>IF(J2238,M2238,V2237)</f>
        <v>61</v>
      </c>
      <c r="W2238" s="25">
        <f t="shared" si="558"/>
        <v>6</v>
      </c>
      <c r="X2238" s="26"/>
      <c r="Y2238" s="7"/>
      <c r="Z2238" s="2" t="s">
        <v>108</v>
      </c>
      <c r="AA2238" s="2" t="s">
        <v>2523</v>
      </c>
      <c r="AB2238" s="5"/>
      <c r="AC2238" s="5"/>
      <c r="AD2238" s="5"/>
      <c r="AE2238" s="5"/>
      <c r="AF2238" s="5"/>
      <c r="AG2238" s="5"/>
    </row>
    <row r="2239" spans="1:33" ht="15.95" customHeight="1" x14ac:dyDescent="0.3">
      <c r="A2239" s="22" t="b">
        <f t="shared" si="547"/>
        <v>0</v>
      </c>
      <c r="B2239" s="22" t="b">
        <f t="shared" si="548"/>
        <v>0</v>
      </c>
      <c r="C2239" s="22" t="b">
        <f t="shared" si="549"/>
        <v>0</v>
      </c>
      <c r="D2239" s="22" t="b">
        <f t="shared" si="550"/>
        <v>0</v>
      </c>
      <c r="E2239" s="22" t="b">
        <f t="shared" si="551"/>
        <v>0</v>
      </c>
      <c r="F2239" s="22" t="b">
        <f t="shared" si="562"/>
        <v>0</v>
      </c>
      <c r="G2239" s="22" t="b">
        <f t="shared" si="561"/>
        <v>0</v>
      </c>
      <c r="H2239" s="22" t="b">
        <f t="shared" si="552"/>
        <v>0</v>
      </c>
      <c r="I2239" s="22" t="b">
        <f t="shared" si="559"/>
        <v>0</v>
      </c>
      <c r="J2239" s="22" t="b">
        <f t="shared" si="553"/>
        <v>0</v>
      </c>
      <c r="K2239" s="3" t="str">
        <f>IF(AND(J2239,RIGHT(Y2239)="통"),Y2239,"")</f>
        <v/>
      </c>
      <c r="L2239" s="3" t="str">
        <f t="shared" si="554"/>
        <v/>
      </c>
      <c r="M2239" s="3" t="str">
        <f t="shared" si="555"/>
        <v/>
      </c>
      <c r="N2239" s="64" t="str">
        <f t="shared" si="560"/>
        <v/>
      </c>
      <c r="O2239" s="3" t="str">
        <f>IF(I2239,IF(I2240,CONCATENATE(Y2239,O2240),Y2239),"")</f>
        <v/>
      </c>
      <c r="P2239" s="19" t="str">
        <f>IF(G2239,O2239,IF(D2239,Y2239,""))</f>
        <v/>
      </c>
      <c r="Q2239" s="23">
        <f>_xlfn.XLOOKUP(R2239,summary!C1:C36,summary!B1:B36)</f>
        <v>43448</v>
      </c>
      <c r="R2239" s="24" t="str">
        <f t="shared" si="556"/>
        <v>죽전1동</v>
      </c>
      <c r="S2239" s="24" t="str">
        <f>IF(J2239,Y2239,S2238)</f>
        <v>죽전61통</v>
      </c>
      <c r="T2239" s="24" t="str">
        <f>IF(J2239,P2240,T2238)</f>
        <v>(죽전동)</v>
      </c>
      <c r="U2239" s="24" t="str">
        <f t="shared" si="557"/>
        <v>죽전</v>
      </c>
      <c r="V2239" s="25">
        <f>IF(J2239,M2239,V2238)</f>
        <v>61</v>
      </c>
      <c r="W2239" s="25">
        <f t="shared" si="558"/>
        <v>7</v>
      </c>
      <c r="X2239" s="26"/>
      <c r="Y2239" s="7"/>
      <c r="Z2239" s="2" t="s">
        <v>110</v>
      </c>
      <c r="AA2239" s="2" t="s">
        <v>2524</v>
      </c>
      <c r="AB2239" s="5"/>
      <c r="AC2239" s="5"/>
      <c r="AD2239" s="5"/>
      <c r="AE2239" s="5"/>
      <c r="AF2239" s="5"/>
      <c r="AG2239" s="5"/>
    </row>
    <row r="2240" spans="1:33" ht="15.95" customHeight="1" x14ac:dyDescent="0.3">
      <c r="A2240" s="22" t="b">
        <f t="shared" si="547"/>
        <v>0</v>
      </c>
      <c r="B2240" s="22" t="b">
        <f t="shared" si="548"/>
        <v>0</v>
      </c>
      <c r="C2240" s="22" t="b">
        <f t="shared" si="549"/>
        <v>0</v>
      </c>
      <c r="D2240" s="22" t="b">
        <f t="shared" si="550"/>
        <v>0</v>
      </c>
      <c r="E2240" s="22" t="b">
        <f t="shared" si="551"/>
        <v>0</v>
      </c>
      <c r="F2240" s="22" t="b">
        <f t="shared" si="562"/>
        <v>0</v>
      </c>
      <c r="G2240" s="22" t="b">
        <f t="shared" si="561"/>
        <v>0</v>
      </c>
      <c r="H2240" s="22" t="b">
        <f t="shared" si="552"/>
        <v>0</v>
      </c>
      <c r="I2240" s="22" t="b">
        <f t="shared" si="559"/>
        <v>0</v>
      </c>
      <c r="J2240" s="22" t="b">
        <f t="shared" si="553"/>
        <v>0</v>
      </c>
      <c r="K2240" s="3" t="str">
        <f>IF(AND(J2240,RIGHT(Y2240)="통"),Y2240,"")</f>
        <v/>
      </c>
      <c r="L2240" s="3" t="str">
        <f t="shared" si="554"/>
        <v/>
      </c>
      <c r="M2240" s="3" t="str">
        <f t="shared" si="555"/>
        <v/>
      </c>
      <c r="N2240" s="64" t="str">
        <f t="shared" si="560"/>
        <v/>
      </c>
      <c r="O2240" s="3" t="str">
        <f>IF(I2240,IF(I2241,CONCATENATE(Y2240,O2241),Y2240),"")</f>
        <v/>
      </c>
      <c r="P2240" s="19" t="str">
        <f>IF(G2240,O2240,IF(D2240,Y2240,""))</f>
        <v/>
      </c>
      <c r="Q2240" s="23">
        <f>_xlfn.XLOOKUP(R2240,summary!C1:C36,summary!B1:B36)</f>
        <v>43448</v>
      </c>
      <c r="R2240" s="24" t="str">
        <f t="shared" si="556"/>
        <v>죽전1동</v>
      </c>
      <c r="S2240" s="24" t="str">
        <f>IF(J2240,Y2240,S2239)</f>
        <v>죽전61통</v>
      </c>
      <c r="T2240" s="24" t="str">
        <f>IF(J2240,P2241,T2239)</f>
        <v>(죽전동)</v>
      </c>
      <c r="U2240" s="24" t="str">
        <f t="shared" si="557"/>
        <v>죽전</v>
      </c>
      <c r="V2240" s="25">
        <f>IF(J2240,M2240,V2239)</f>
        <v>61</v>
      </c>
      <c r="W2240" s="25">
        <f t="shared" si="558"/>
        <v>8</v>
      </c>
      <c r="X2240" s="26"/>
      <c r="Y2240" s="7"/>
      <c r="Z2240" s="2" t="s">
        <v>112</v>
      </c>
      <c r="AA2240" s="2" t="s">
        <v>2525</v>
      </c>
      <c r="AB2240" s="5"/>
      <c r="AC2240" s="5"/>
      <c r="AD2240" s="5"/>
      <c r="AE2240" s="5"/>
      <c r="AF2240" s="5"/>
      <c r="AG2240" s="5"/>
    </row>
    <row r="2241" spans="1:33" ht="15.95" customHeight="1" x14ac:dyDescent="0.3">
      <c r="A2241" s="22" t="b">
        <f t="shared" si="547"/>
        <v>1</v>
      </c>
      <c r="B2241" s="22" t="b">
        <f t="shared" si="548"/>
        <v>0</v>
      </c>
      <c r="C2241" s="22" t="b">
        <f t="shared" si="549"/>
        <v>0</v>
      </c>
      <c r="D2241" s="22" t="b">
        <f t="shared" si="550"/>
        <v>0</v>
      </c>
      <c r="E2241" s="22" t="b">
        <f t="shared" si="551"/>
        <v>0</v>
      </c>
      <c r="F2241" s="22" t="b">
        <f t="shared" si="562"/>
        <v>0</v>
      </c>
      <c r="G2241" s="22" t="b">
        <f t="shared" si="561"/>
        <v>0</v>
      </c>
      <c r="H2241" s="22" t="b">
        <f t="shared" si="552"/>
        <v>0</v>
      </c>
      <c r="I2241" s="22" t="b">
        <f t="shared" si="559"/>
        <v>0</v>
      </c>
      <c r="J2241" s="22" t="b">
        <f t="shared" si="553"/>
        <v>1</v>
      </c>
      <c r="K2241" s="3" t="str">
        <f>IF(AND(J2241,RIGHT(Y2241)="통"),Y2241,"")</f>
        <v>죽전62통</v>
      </c>
      <c r="L2241" s="3" t="str">
        <f t="shared" si="554"/>
        <v>62</v>
      </c>
      <c r="M2241" s="22">
        <f t="shared" si="555"/>
        <v>62</v>
      </c>
      <c r="N2241" s="64" t="str">
        <f t="shared" si="560"/>
        <v>죽전</v>
      </c>
      <c r="O2241" s="3" t="str">
        <f>IF(I2241,IF(I2242,CONCATENATE(Y2241,O2242),Y2241),"")</f>
        <v/>
      </c>
      <c r="P2241" s="19" t="str">
        <f>IF(G2241,O2241,IF(D2241,Y2241,""))</f>
        <v/>
      </c>
      <c r="Q2241" s="23">
        <f>_xlfn.XLOOKUP(R2241,summary!C1:C36,summary!B1:B36)</f>
        <v>43448</v>
      </c>
      <c r="R2241" s="24" t="str">
        <f t="shared" si="556"/>
        <v>죽전1동</v>
      </c>
      <c r="S2241" s="24" t="str">
        <f>IF(J2241,Y2241,S2240)</f>
        <v>죽전62통</v>
      </c>
      <c r="T2241" s="24" t="str">
        <f>IF(J2241,P2242,T2240)</f>
        <v>(죽전동)</v>
      </c>
      <c r="U2241" s="24" t="str">
        <f t="shared" si="557"/>
        <v>죽전</v>
      </c>
      <c r="V2241" s="25">
        <f>IF(J2241,M2241,V2240)</f>
        <v>62</v>
      </c>
      <c r="W2241" s="25">
        <f t="shared" si="558"/>
        <v>1</v>
      </c>
      <c r="X2241" s="26"/>
      <c r="Y2241" s="2" t="s">
        <v>2526</v>
      </c>
      <c r="Z2241" s="2" t="s">
        <v>79</v>
      </c>
      <c r="AA2241" s="2" t="s">
        <v>2527</v>
      </c>
      <c r="AB2241" s="5"/>
      <c r="AC2241" s="5"/>
      <c r="AD2241" s="5"/>
      <c r="AE2241" s="5"/>
      <c r="AF2241" s="5"/>
      <c r="AG2241" s="5"/>
    </row>
    <row r="2242" spans="1:33" ht="15.95" customHeight="1" x14ac:dyDescent="0.3">
      <c r="A2242" s="22" t="b">
        <f t="shared" ref="A2242:A2305" si="563">LEN(Y2242)&gt;0</f>
        <v>1</v>
      </c>
      <c r="B2242" s="22" t="b">
        <f t="shared" ref="B2242:B2305" si="564">LEFT(Y2242)="("</f>
        <v>1</v>
      </c>
      <c r="C2242" s="22" t="b">
        <f t="shared" ref="C2242:C2305" si="565">RIGHT(Y2242)=")"</f>
        <v>1</v>
      </c>
      <c r="D2242" s="22" t="b">
        <f t="shared" ref="D2242:D2305" si="566">AND(B2242,C2242)</f>
        <v>1</v>
      </c>
      <c r="E2242" s="22" t="b">
        <f t="shared" ref="E2242:E2305" si="567">OR(B2242,C2242)</f>
        <v>1</v>
      </c>
      <c r="F2242" s="22" t="b">
        <f t="shared" si="562"/>
        <v>0</v>
      </c>
      <c r="G2242" s="22" t="b">
        <f t="shared" si="561"/>
        <v>0</v>
      </c>
      <c r="H2242" s="22" t="b">
        <f t="shared" ref="H2242:H2305" si="568">AND(C2242,$F2242)</f>
        <v>0</v>
      </c>
      <c r="I2242" s="22" t="b">
        <f t="shared" si="559"/>
        <v>0</v>
      </c>
      <c r="J2242" s="22" t="b">
        <f t="shared" ref="J2242:J2305" si="569">AND(A2242,NOT(B2242),NOT(I2242))</f>
        <v>0</v>
      </c>
      <c r="K2242" s="3" t="str">
        <f>IF(AND(J2242,RIGHT(Y2242)="통"),Y2242,"")</f>
        <v/>
      </c>
      <c r="L2242" s="3" t="str">
        <f t="shared" ref="L2242:L2305" si="570">RIGHT(SUBSTITUTE(K2242,"통",""),2)</f>
        <v/>
      </c>
      <c r="M2242" s="3" t="str">
        <f t="shared" ref="M2242:M2305" si="571">IF(LEN(L2242)=0,"",IF(CODE(L2242)&lt;60,VALUE(L2242),VALUE(RIGHT(L2242))))</f>
        <v/>
      </c>
      <c r="N2242" s="64" t="str">
        <f t="shared" si="560"/>
        <v/>
      </c>
      <c r="O2242" s="3" t="str">
        <f>IF(I2242,IF(I2243,CONCATENATE(Y2242,O2243),Y2242),"")</f>
        <v/>
      </c>
      <c r="P2242" s="19" t="str">
        <f>IF(G2242,O2242,IF(D2242,Y2242,""))</f>
        <v>(죽전동)</v>
      </c>
      <c r="Q2242" s="23">
        <f>_xlfn.XLOOKUP(R2242,summary!C1:C36,summary!B1:B36)</f>
        <v>43448</v>
      </c>
      <c r="R2242" s="24" t="str">
        <f t="shared" ref="R2242:R2305" si="572">IF($X2242="",R2241,$X2242)</f>
        <v>죽전1동</v>
      </c>
      <c r="S2242" s="24" t="str">
        <f>IF(J2242,Y2242,S2241)</f>
        <v>죽전62통</v>
      </c>
      <c r="T2242" s="24" t="str">
        <f>IF(J2242,P2243,T2241)</f>
        <v>(죽전동)</v>
      </c>
      <c r="U2242" s="24" t="str">
        <f t="shared" ref="U2242:U2305" si="573">IF($J2242,N2242,U2241)</f>
        <v>죽전</v>
      </c>
      <c r="V2242" s="25">
        <f>IF(J2242,M2242,V2241)</f>
        <v>62</v>
      </c>
      <c r="W2242" s="25">
        <f t="shared" ref="W2242:W2305" si="574">IF(ISBLANK(Z2242),"",IF(LEN(TRIM(Z2242))&lt;4,VALUE(SUBSTITUTE(TRIM(Z2242),"반","")),""))</f>
        <v>2</v>
      </c>
      <c r="X2242" s="26"/>
      <c r="Y2242" s="2" t="s">
        <v>1992</v>
      </c>
      <c r="Z2242" s="2" t="s">
        <v>81</v>
      </c>
      <c r="AA2242" s="2" t="s">
        <v>2528</v>
      </c>
      <c r="AB2242" s="5"/>
      <c r="AC2242" s="5"/>
      <c r="AD2242" s="5"/>
      <c r="AE2242" s="5"/>
      <c r="AF2242" s="5"/>
      <c r="AG2242" s="5"/>
    </row>
    <row r="2243" spans="1:33" ht="15.95" customHeight="1" x14ac:dyDescent="0.3">
      <c r="A2243" s="22" t="b">
        <f t="shared" si="563"/>
        <v>0</v>
      </c>
      <c r="B2243" s="22" t="b">
        <f t="shared" si="564"/>
        <v>0</v>
      </c>
      <c r="C2243" s="22" t="b">
        <f t="shared" si="565"/>
        <v>0</v>
      </c>
      <c r="D2243" s="22" t="b">
        <f t="shared" si="566"/>
        <v>0</v>
      </c>
      <c r="E2243" s="22" t="b">
        <f t="shared" si="567"/>
        <v>0</v>
      </c>
      <c r="F2243" s="22" t="b">
        <f t="shared" si="562"/>
        <v>0</v>
      </c>
      <c r="G2243" s="22" t="b">
        <f t="shared" si="561"/>
        <v>0</v>
      </c>
      <c r="H2243" s="22" t="b">
        <f t="shared" si="568"/>
        <v>0</v>
      </c>
      <c r="I2243" s="22" t="b">
        <f t="shared" ref="I2243:I2306" si="575">IF(G2243,G2243,IF(H2242,FALSE,I2242))</f>
        <v>0</v>
      </c>
      <c r="J2243" s="22" t="b">
        <f t="shared" si="569"/>
        <v>0</v>
      </c>
      <c r="K2243" s="3" t="str">
        <f>IF(AND(J2243,RIGHT(Y2243)="통"),Y2243,"")</f>
        <v/>
      </c>
      <c r="L2243" s="3" t="str">
        <f t="shared" si="570"/>
        <v/>
      </c>
      <c r="M2243" s="3" t="str">
        <f t="shared" si="571"/>
        <v/>
      </c>
      <c r="N2243" s="64" t="str">
        <f t="shared" ref="N2243:N2306" si="576">SUBSTITUTE(K2243,_xlfn.CONCAT(M2243,"통"),"")</f>
        <v/>
      </c>
      <c r="O2243" s="3" t="str">
        <f>IF(I2243,IF(I2244,CONCATENATE(Y2243,O2244),Y2243),"")</f>
        <v/>
      </c>
      <c r="P2243" s="19" t="str">
        <f>IF(G2243,O2243,IF(D2243,Y2243,""))</f>
        <v/>
      </c>
      <c r="Q2243" s="23">
        <f>_xlfn.XLOOKUP(R2243,summary!C1:C36,summary!B1:B36)</f>
        <v>43448</v>
      </c>
      <c r="R2243" s="24" t="str">
        <f t="shared" si="572"/>
        <v>죽전1동</v>
      </c>
      <c r="S2243" s="24" t="str">
        <f>IF(J2243,Y2243,S2242)</f>
        <v>죽전62통</v>
      </c>
      <c r="T2243" s="24" t="str">
        <f>IF(J2243,P2244,T2242)</f>
        <v>(죽전동)</v>
      </c>
      <c r="U2243" s="24" t="str">
        <f t="shared" si="573"/>
        <v>죽전</v>
      </c>
      <c r="V2243" s="25">
        <f>IF(J2243,M2243,V2242)</f>
        <v>62</v>
      </c>
      <c r="W2243" s="25">
        <f t="shared" si="574"/>
        <v>3</v>
      </c>
      <c r="X2243" s="26"/>
      <c r="Y2243" s="7"/>
      <c r="Z2243" s="2" t="s">
        <v>83</v>
      </c>
      <c r="AA2243" s="2" t="s">
        <v>2529</v>
      </c>
      <c r="AB2243" s="5"/>
      <c r="AC2243" s="5"/>
      <c r="AD2243" s="5"/>
      <c r="AE2243" s="5"/>
      <c r="AF2243" s="5"/>
      <c r="AG2243" s="5"/>
    </row>
    <row r="2244" spans="1:33" ht="15.95" customHeight="1" x14ac:dyDescent="0.3">
      <c r="A2244" s="22" t="b">
        <f t="shared" si="563"/>
        <v>0</v>
      </c>
      <c r="B2244" s="22" t="b">
        <f t="shared" si="564"/>
        <v>0</v>
      </c>
      <c r="C2244" s="22" t="b">
        <f t="shared" si="565"/>
        <v>0</v>
      </c>
      <c r="D2244" s="22" t="b">
        <f t="shared" si="566"/>
        <v>0</v>
      </c>
      <c r="E2244" s="22" t="b">
        <f t="shared" si="567"/>
        <v>0</v>
      </c>
      <c r="F2244" s="22" t="b">
        <f t="shared" si="562"/>
        <v>0</v>
      </c>
      <c r="G2244" s="22" t="b">
        <f t="shared" si="561"/>
        <v>0</v>
      </c>
      <c r="H2244" s="22" t="b">
        <f t="shared" si="568"/>
        <v>0</v>
      </c>
      <c r="I2244" s="22" t="b">
        <f t="shared" si="575"/>
        <v>0</v>
      </c>
      <c r="J2244" s="22" t="b">
        <f t="shared" si="569"/>
        <v>0</v>
      </c>
      <c r="K2244" s="3" t="str">
        <f>IF(AND(J2244,RIGHT(Y2244)="통"),Y2244,"")</f>
        <v/>
      </c>
      <c r="L2244" s="3" t="str">
        <f t="shared" si="570"/>
        <v/>
      </c>
      <c r="M2244" s="3" t="str">
        <f t="shared" si="571"/>
        <v/>
      </c>
      <c r="N2244" s="64" t="str">
        <f t="shared" si="576"/>
        <v/>
      </c>
      <c r="O2244" s="3" t="str">
        <f>IF(I2244,IF(I2245,CONCATENATE(Y2244,O2245),Y2244),"")</f>
        <v/>
      </c>
      <c r="P2244" s="19" t="str">
        <f>IF(G2244,O2244,IF(D2244,Y2244,""))</f>
        <v/>
      </c>
      <c r="Q2244" s="23">
        <f>_xlfn.XLOOKUP(R2244,summary!C1:C36,summary!B1:B36)</f>
        <v>43448</v>
      </c>
      <c r="R2244" s="24" t="str">
        <f t="shared" si="572"/>
        <v>죽전1동</v>
      </c>
      <c r="S2244" s="24" t="str">
        <f>IF(J2244,Y2244,S2243)</f>
        <v>죽전62통</v>
      </c>
      <c r="T2244" s="24" t="str">
        <f>IF(J2244,P2245,T2243)</f>
        <v>(죽전동)</v>
      </c>
      <c r="U2244" s="24" t="str">
        <f t="shared" si="573"/>
        <v>죽전</v>
      </c>
      <c r="V2244" s="25">
        <f>IF(J2244,M2244,V2243)</f>
        <v>62</v>
      </c>
      <c r="W2244" s="25">
        <f t="shared" si="574"/>
        <v>4</v>
      </c>
      <c r="X2244" s="26"/>
      <c r="Y2244" s="7"/>
      <c r="Z2244" s="2" t="s">
        <v>90</v>
      </c>
      <c r="AA2244" s="2" t="s">
        <v>2530</v>
      </c>
      <c r="AB2244" s="5"/>
      <c r="AC2244" s="5"/>
      <c r="AD2244" s="5"/>
      <c r="AE2244" s="5"/>
      <c r="AF2244" s="5"/>
      <c r="AG2244" s="5"/>
    </row>
    <row r="2245" spans="1:33" ht="15.95" customHeight="1" x14ac:dyDescent="0.3">
      <c r="A2245" s="22" t="b">
        <f t="shared" si="563"/>
        <v>0</v>
      </c>
      <c r="B2245" s="22" t="b">
        <f t="shared" si="564"/>
        <v>0</v>
      </c>
      <c r="C2245" s="22" t="b">
        <f t="shared" si="565"/>
        <v>0</v>
      </c>
      <c r="D2245" s="22" t="b">
        <f t="shared" si="566"/>
        <v>0</v>
      </c>
      <c r="E2245" s="22" t="b">
        <f t="shared" si="567"/>
        <v>0</v>
      </c>
      <c r="F2245" s="22" t="b">
        <f t="shared" si="562"/>
        <v>0</v>
      </c>
      <c r="G2245" s="22" t="b">
        <f t="shared" si="561"/>
        <v>0</v>
      </c>
      <c r="H2245" s="22" t="b">
        <f t="shared" si="568"/>
        <v>0</v>
      </c>
      <c r="I2245" s="22" t="b">
        <f t="shared" si="575"/>
        <v>0</v>
      </c>
      <c r="J2245" s="22" t="b">
        <f t="shared" si="569"/>
        <v>0</v>
      </c>
      <c r="K2245" s="3" t="str">
        <f>IF(AND(J2245,RIGHT(Y2245)="통"),Y2245,"")</f>
        <v/>
      </c>
      <c r="L2245" s="3" t="str">
        <f t="shared" si="570"/>
        <v/>
      </c>
      <c r="M2245" s="3" t="str">
        <f t="shared" si="571"/>
        <v/>
      </c>
      <c r="N2245" s="64" t="str">
        <f t="shared" si="576"/>
        <v/>
      </c>
      <c r="O2245" s="3" t="str">
        <f>IF(I2245,IF(I2246,CONCATENATE(Y2245,O2246),Y2245),"")</f>
        <v/>
      </c>
      <c r="P2245" s="19" t="str">
        <f>IF(G2245,O2245,IF(D2245,Y2245,""))</f>
        <v/>
      </c>
      <c r="Q2245" s="23">
        <f>_xlfn.XLOOKUP(R2245,summary!C1:C36,summary!B1:B36)</f>
        <v>43448</v>
      </c>
      <c r="R2245" s="24" t="str">
        <f t="shared" si="572"/>
        <v>죽전1동</v>
      </c>
      <c r="S2245" s="24" t="str">
        <f>IF(J2245,Y2245,S2244)</f>
        <v>죽전62통</v>
      </c>
      <c r="T2245" s="24" t="str">
        <f>IF(J2245,P2246,T2244)</f>
        <v>(죽전동)</v>
      </c>
      <c r="U2245" s="24" t="str">
        <f t="shared" si="573"/>
        <v>죽전</v>
      </c>
      <c r="V2245" s="25">
        <f>IF(J2245,M2245,V2244)</f>
        <v>62</v>
      </c>
      <c r="W2245" s="24" t="str">
        <f t="shared" si="574"/>
        <v/>
      </c>
      <c r="X2245" s="26"/>
      <c r="Y2245" s="7"/>
      <c r="Z2245" s="7"/>
      <c r="AA2245" s="7"/>
      <c r="AB2245" s="5"/>
      <c r="AC2245" s="5"/>
      <c r="AD2245" s="5"/>
      <c r="AE2245" s="5"/>
      <c r="AF2245" s="5"/>
      <c r="AG2245" s="5"/>
    </row>
    <row r="2246" spans="1:33" ht="15.95" customHeight="1" x14ac:dyDescent="0.3">
      <c r="A2246" s="22" t="b">
        <f t="shared" si="563"/>
        <v>0</v>
      </c>
      <c r="B2246" s="22" t="b">
        <f t="shared" si="564"/>
        <v>0</v>
      </c>
      <c r="C2246" s="22" t="b">
        <f t="shared" si="565"/>
        <v>0</v>
      </c>
      <c r="D2246" s="22" t="b">
        <f t="shared" si="566"/>
        <v>0</v>
      </c>
      <c r="E2246" s="22" t="b">
        <f t="shared" si="567"/>
        <v>0</v>
      </c>
      <c r="F2246" s="22" t="b">
        <f t="shared" si="562"/>
        <v>0</v>
      </c>
      <c r="G2246" s="22" t="b">
        <f t="shared" si="561"/>
        <v>0</v>
      </c>
      <c r="H2246" s="22" t="b">
        <f t="shared" si="568"/>
        <v>0</v>
      </c>
      <c r="I2246" s="22" t="b">
        <f t="shared" si="575"/>
        <v>0</v>
      </c>
      <c r="J2246" s="22" t="b">
        <f t="shared" si="569"/>
        <v>0</v>
      </c>
      <c r="K2246" s="3" t="str">
        <f>IF(AND(J2246,RIGHT(Y2246)="통"),Y2246,"")</f>
        <v/>
      </c>
      <c r="L2246" s="3" t="str">
        <f t="shared" si="570"/>
        <v/>
      </c>
      <c r="M2246" s="3" t="str">
        <f t="shared" si="571"/>
        <v/>
      </c>
      <c r="N2246" s="64" t="str">
        <f t="shared" si="576"/>
        <v/>
      </c>
      <c r="O2246" s="3" t="str">
        <f>IF(I2246,IF(I2247,CONCATENATE(Y2246,O2247),Y2246),"")</f>
        <v/>
      </c>
      <c r="P2246" s="19" t="str">
        <f>IF(G2246,O2246,IF(D2246,Y2246,""))</f>
        <v/>
      </c>
      <c r="Q2246" s="23">
        <f>_xlfn.XLOOKUP(R2246,summary!C1:C36,summary!B1:B36)</f>
        <v>43448</v>
      </c>
      <c r="R2246" s="24" t="str">
        <f t="shared" si="572"/>
        <v>죽전1동</v>
      </c>
      <c r="S2246" s="24" t="str">
        <f>IF(J2246,Y2246,S2245)</f>
        <v>죽전62통</v>
      </c>
      <c r="T2246" s="24" t="str">
        <f>IF(J2246,P2247,T2245)</f>
        <v>(죽전동)</v>
      </c>
      <c r="U2246" s="24" t="str">
        <f t="shared" si="573"/>
        <v>죽전</v>
      </c>
      <c r="V2246" s="25">
        <f>IF(J2246,M2246,V2245)</f>
        <v>62</v>
      </c>
      <c r="W2246" s="24" t="str">
        <f t="shared" si="574"/>
        <v/>
      </c>
      <c r="X2246" s="26"/>
      <c r="Y2246" s="7"/>
      <c r="Z2246" s="7"/>
      <c r="AA2246" s="7"/>
      <c r="AB2246" s="5"/>
      <c r="AC2246" s="5"/>
      <c r="AD2246" s="5"/>
      <c r="AE2246" s="5"/>
      <c r="AF2246" s="5"/>
      <c r="AG2246" s="5"/>
    </row>
    <row r="2247" spans="1:33" ht="15.95" customHeight="1" x14ac:dyDescent="0.3">
      <c r="A2247" s="22" t="b">
        <f t="shared" si="563"/>
        <v>0</v>
      </c>
      <c r="B2247" s="22" t="b">
        <f t="shared" si="564"/>
        <v>0</v>
      </c>
      <c r="C2247" s="22" t="b">
        <f t="shared" si="565"/>
        <v>0</v>
      </c>
      <c r="D2247" s="22" t="b">
        <f t="shared" si="566"/>
        <v>0</v>
      </c>
      <c r="E2247" s="22" t="b">
        <f t="shared" si="567"/>
        <v>0</v>
      </c>
      <c r="F2247" s="22" t="b">
        <f t="shared" si="562"/>
        <v>0</v>
      </c>
      <c r="G2247" s="22" t="b">
        <f t="shared" si="561"/>
        <v>0</v>
      </c>
      <c r="H2247" s="22" t="b">
        <f t="shared" si="568"/>
        <v>0</v>
      </c>
      <c r="I2247" s="22" t="b">
        <f t="shared" si="575"/>
        <v>0</v>
      </c>
      <c r="J2247" s="22" t="b">
        <f t="shared" si="569"/>
        <v>0</v>
      </c>
      <c r="K2247" s="3" t="str">
        <f>IF(AND(J2247,RIGHT(Y2247)="통"),Y2247,"")</f>
        <v/>
      </c>
      <c r="L2247" s="3" t="str">
        <f t="shared" si="570"/>
        <v/>
      </c>
      <c r="M2247" s="3" t="str">
        <f t="shared" si="571"/>
        <v/>
      </c>
      <c r="N2247" s="64" t="str">
        <f t="shared" si="576"/>
        <v/>
      </c>
      <c r="O2247" s="3" t="str">
        <f>IF(I2247,IF(I2248,CONCATENATE(Y2247,O2248),Y2247),"")</f>
        <v/>
      </c>
      <c r="P2247" s="19" t="str">
        <f>IF(G2247,O2247,IF(D2247,Y2247,""))</f>
        <v/>
      </c>
      <c r="Q2247" s="23">
        <f>_xlfn.XLOOKUP(R2247,summary!C1:C36,summary!B1:B36)</f>
        <v>43448</v>
      </c>
      <c r="R2247" s="24" t="str">
        <f t="shared" si="572"/>
        <v>죽전1동</v>
      </c>
      <c r="S2247" s="24" t="str">
        <f>IF(J2247,Y2247,S2246)</f>
        <v>죽전62통</v>
      </c>
      <c r="T2247" s="24" t="str">
        <f>IF(J2247,P2248,T2246)</f>
        <v>(죽전동)</v>
      </c>
      <c r="U2247" s="24" t="str">
        <f t="shared" si="573"/>
        <v>죽전</v>
      </c>
      <c r="V2247" s="25">
        <f>IF(J2247,M2247,V2246)</f>
        <v>62</v>
      </c>
      <c r="W2247" s="24" t="str">
        <f t="shared" si="574"/>
        <v/>
      </c>
      <c r="X2247" s="26"/>
      <c r="Y2247" s="7"/>
      <c r="Z2247" s="7"/>
      <c r="AA2247" s="7"/>
      <c r="AB2247" s="5"/>
      <c r="AC2247" s="5"/>
      <c r="AD2247" s="5"/>
      <c r="AE2247" s="5"/>
      <c r="AF2247" s="5"/>
      <c r="AG2247" s="5"/>
    </row>
    <row r="2248" spans="1:33" ht="15.95" customHeight="1" x14ac:dyDescent="0.3">
      <c r="A2248" s="22" t="b">
        <f t="shared" si="563"/>
        <v>1</v>
      </c>
      <c r="B2248" s="22" t="b">
        <f t="shared" si="564"/>
        <v>0</v>
      </c>
      <c r="C2248" s="22" t="b">
        <f t="shared" si="565"/>
        <v>0</v>
      </c>
      <c r="D2248" s="22" t="b">
        <f t="shared" si="566"/>
        <v>0</v>
      </c>
      <c r="E2248" s="22" t="b">
        <f t="shared" si="567"/>
        <v>0</v>
      </c>
      <c r="F2248" s="22" t="b">
        <f t="shared" si="562"/>
        <v>0</v>
      </c>
      <c r="G2248" s="22" t="b">
        <f t="shared" si="561"/>
        <v>0</v>
      </c>
      <c r="H2248" s="22" t="b">
        <f t="shared" si="568"/>
        <v>0</v>
      </c>
      <c r="I2248" s="22" t="b">
        <f t="shared" si="575"/>
        <v>0</v>
      </c>
      <c r="J2248" s="22" t="b">
        <f t="shared" si="569"/>
        <v>1</v>
      </c>
      <c r="K2248" s="3" t="str">
        <f>IF(AND(J2248,RIGHT(Y2248)="통"),Y2248,"")</f>
        <v/>
      </c>
      <c r="L2248" s="3" t="str">
        <f t="shared" si="570"/>
        <v/>
      </c>
      <c r="M2248" s="3" t="str">
        <f t="shared" si="571"/>
        <v/>
      </c>
      <c r="N2248" s="64" t="str">
        <f t="shared" si="576"/>
        <v/>
      </c>
      <c r="O2248" s="3" t="str">
        <f>IF(I2248,IF(I2249,CONCATENATE(Y2248,O2249),Y2248),"")</f>
        <v/>
      </c>
      <c r="P2248" s="19" t="str">
        <f>IF(G2248,O2248,IF(D2248,Y2248,""))</f>
        <v/>
      </c>
      <c r="Q2248" s="23" t="e">
        <f>_xlfn.XLOOKUP(R2248,summary!C1:C36,summary!B1:B36)</f>
        <v>#N/A</v>
      </c>
      <c r="R2248" s="24" t="str">
        <f t="shared" si="572"/>
        <v>읍 면 동</v>
      </c>
      <c r="S2248" s="24" t="str">
        <f>IF(J2248,Y2248,S2247)</f>
        <v>통 리 명</v>
      </c>
      <c r="T2248" s="24" t="str">
        <f>IF(J2248,P2249,T2247)</f>
        <v/>
      </c>
      <c r="U2248" s="25" t="str">
        <f t="shared" si="573"/>
        <v/>
      </c>
      <c r="V2248" s="24" t="str">
        <f>IF(J2248,M2248,V2247)</f>
        <v/>
      </c>
      <c r="W2248" s="24" t="str">
        <f t="shared" si="574"/>
        <v/>
      </c>
      <c r="X2248" s="21" t="s">
        <v>141</v>
      </c>
      <c r="Y2248" s="2" t="s">
        <v>142</v>
      </c>
      <c r="Z2248" s="2" t="s">
        <v>74</v>
      </c>
      <c r="AA2248" s="2" t="s">
        <v>143</v>
      </c>
      <c r="AB2248" s="5"/>
      <c r="AC2248" s="5"/>
      <c r="AD2248" s="5"/>
      <c r="AE2248" s="5"/>
      <c r="AF2248" s="5"/>
      <c r="AG2248" s="5"/>
    </row>
    <row r="2249" spans="1:33" ht="15.95" customHeight="1" x14ac:dyDescent="0.3">
      <c r="A2249" s="22" t="b">
        <f t="shared" si="563"/>
        <v>1</v>
      </c>
      <c r="B2249" s="22" t="b">
        <f t="shared" si="564"/>
        <v>0</v>
      </c>
      <c r="C2249" s="22" t="b">
        <f t="shared" si="565"/>
        <v>0</v>
      </c>
      <c r="D2249" s="22" t="b">
        <f t="shared" si="566"/>
        <v>0</v>
      </c>
      <c r="E2249" s="22" t="b">
        <f t="shared" si="567"/>
        <v>0</v>
      </c>
      <c r="F2249" s="22" t="b">
        <f t="shared" si="562"/>
        <v>0</v>
      </c>
      <c r="G2249" s="22" t="b">
        <f t="shared" si="561"/>
        <v>0</v>
      </c>
      <c r="H2249" s="22" t="b">
        <f t="shared" si="568"/>
        <v>0</v>
      </c>
      <c r="I2249" s="22" t="b">
        <f t="shared" si="575"/>
        <v>0</v>
      </c>
      <c r="J2249" s="22" t="b">
        <f t="shared" si="569"/>
        <v>1</v>
      </c>
      <c r="K2249" s="3" t="str">
        <f>IF(AND(J2249,RIGHT(Y2249)="통"),Y2249,"")</f>
        <v>죽전62통</v>
      </c>
      <c r="L2249" s="3" t="str">
        <f t="shared" si="570"/>
        <v>62</v>
      </c>
      <c r="M2249" s="22">
        <f t="shared" si="571"/>
        <v>62</v>
      </c>
      <c r="N2249" s="64" t="str">
        <f t="shared" si="576"/>
        <v>죽전</v>
      </c>
      <c r="O2249" s="3" t="str">
        <f>IF(I2249,IF(I2250,CONCATENATE(Y2249,O2250),Y2249),"")</f>
        <v/>
      </c>
      <c r="P2249" s="19" t="str">
        <f>IF(G2249,O2249,IF(D2249,Y2249,""))</f>
        <v/>
      </c>
      <c r="Q2249" s="23">
        <f>_xlfn.XLOOKUP(R2249,summary!C1:C36,summary!B1:B36)</f>
        <v>43448</v>
      </c>
      <c r="R2249" s="24" t="str">
        <f t="shared" si="572"/>
        <v>죽전1동</v>
      </c>
      <c r="S2249" s="24" t="str">
        <f>IF(J2249,Y2249,S2248)</f>
        <v>죽전62통</v>
      </c>
      <c r="T2249" s="24" t="str">
        <f>IF(J2249,P2250,T2248)</f>
        <v>(죽전동)</v>
      </c>
      <c r="U2249" s="24" t="str">
        <f t="shared" si="573"/>
        <v>죽전</v>
      </c>
      <c r="V2249" s="25">
        <f>IF(J2249,M2249,V2248)</f>
        <v>62</v>
      </c>
      <c r="W2249" s="25">
        <f t="shared" si="574"/>
        <v>5</v>
      </c>
      <c r="X2249" s="21" t="s">
        <v>44</v>
      </c>
      <c r="Y2249" s="2" t="s">
        <v>2526</v>
      </c>
      <c r="Z2249" s="2" t="s">
        <v>106</v>
      </c>
      <c r="AA2249" s="2" t="s">
        <v>2531</v>
      </c>
      <c r="AB2249" s="5"/>
      <c r="AC2249" s="5"/>
      <c r="AD2249" s="5"/>
      <c r="AE2249" s="5"/>
      <c r="AF2249" s="5"/>
      <c r="AG2249" s="5"/>
    </row>
    <row r="2250" spans="1:33" ht="15.95" customHeight="1" x14ac:dyDescent="0.3">
      <c r="A2250" s="22" t="b">
        <f t="shared" si="563"/>
        <v>1</v>
      </c>
      <c r="B2250" s="22" t="b">
        <f t="shared" si="564"/>
        <v>1</v>
      </c>
      <c r="C2250" s="22" t="b">
        <f t="shared" si="565"/>
        <v>1</v>
      </c>
      <c r="D2250" s="22" t="b">
        <f t="shared" si="566"/>
        <v>1</v>
      </c>
      <c r="E2250" s="22" t="b">
        <f t="shared" si="567"/>
        <v>1</v>
      </c>
      <c r="F2250" s="22" t="b">
        <f t="shared" si="562"/>
        <v>0</v>
      </c>
      <c r="G2250" s="22" t="b">
        <f t="shared" si="561"/>
        <v>0</v>
      </c>
      <c r="H2250" s="22" t="b">
        <f t="shared" si="568"/>
        <v>0</v>
      </c>
      <c r="I2250" s="22" t="b">
        <f t="shared" si="575"/>
        <v>0</v>
      </c>
      <c r="J2250" s="22" t="b">
        <f t="shared" si="569"/>
        <v>0</v>
      </c>
      <c r="K2250" s="3" t="str">
        <f>IF(AND(J2250,RIGHT(Y2250)="통"),Y2250,"")</f>
        <v/>
      </c>
      <c r="L2250" s="3" t="str">
        <f t="shared" si="570"/>
        <v/>
      </c>
      <c r="M2250" s="3" t="str">
        <f t="shared" si="571"/>
        <v/>
      </c>
      <c r="N2250" s="64" t="str">
        <f t="shared" si="576"/>
        <v/>
      </c>
      <c r="O2250" s="3" t="str">
        <f>IF(I2250,IF(I2251,CONCATENATE(Y2250,O2251),Y2250),"")</f>
        <v/>
      </c>
      <c r="P2250" s="19" t="str">
        <f>IF(G2250,O2250,IF(D2250,Y2250,""))</f>
        <v>(죽전동)</v>
      </c>
      <c r="Q2250" s="23">
        <f>_xlfn.XLOOKUP(R2250,summary!C1:C36,summary!B1:B36)</f>
        <v>43448</v>
      </c>
      <c r="R2250" s="24" t="str">
        <f t="shared" si="572"/>
        <v>죽전1동</v>
      </c>
      <c r="S2250" s="24" t="str">
        <f>IF(J2250,Y2250,S2249)</f>
        <v>죽전62통</v>
      </c>
      <c r="T2250" s="24" t="str">
        <f>IF(J2250,P2251,T2249)</f>
        <v>(죽전동)</v>
      </c>
      <c r="U2250" s="24" t="str">
        <f t="shared" si="573"/>
        <v>죽전</v>
      </c>
      <c r="V2250" s="25">
        <f>IF(J2250,M2250,V2249)</f>
        <v>62</v>
      </c>
      <c r="W2250" s="25">
        <f t="shared" si="574"/>
        <v>6</v>
      </c>
      <c r="X2250" s="26"/>
      <c r="Y2250" s="2" t="s">
        <v>1992</v>
      </c>
      <c r="Z2250" s="2" t="s">
        <v>108</v>
      </c>
      <c r="AA2250" s="2" t="s">
        <v>2532</v>
      </c>
      <c r="AB2250" s="5"/>
      <c r="AC2250" s="5"/>
      <c r="AD2250" s="5"/>
      <c r="AE2250" s="5"/>
      <c r="AF2250" s="5"/>
      <c r="AG2250" s="5"/>
    </row>
    <row r="2251" spans="1:33" ht="15.95" customHeight="1" x14ac:dyDescent="0.3">
      <c r="A2251" s="22" t="b">
        <f t="shared" si="563"/>
        <v>0</v>
      </c>
      <c r="B2251" s="22" t="b">
        <f t="shared" si="564"/>
        <v>0</v>
      </c>
      <c r="C2251" s="22" t="b">
        <f t="shared" si="565"/>
        <v>0</v>
      </c>
      <c r="D2251" s="22" t="b">
        <f t="shared" si="566"/>
        <v>0</v>
      </c>
      <c r="E2251" s="22" t="b">
        <f t="shared" si="567"/>
        <v>0</v>
      </c>
      <c r="F2251" s="22" t="b">
        <f t="shared" si="562"/>
        <v>0</v>
      </c>
      <c r="G2251" s="22" t="b">
        <f t="shared" si="561"/>
        <v>0</v>
      </c>
      <c r="H2251" s="22" t="b">
        <f t="shared" si="568"/>
        <v>0</v>
      </c>
      <c r="I2251" s="22" t="b">
        <f t="shared" si="575"/>
        <v>0</v>
      </c>
      <c r="J2251" s="22" t="b">
        <f t="shared" si="569"/>
        <v>0</v>
      </c>
      <c r="K2251" s="3" t="str">
        <f>IF(AND(J2251,RIGHT(Y2251)="통"),Y2251,"")</f>
        <v/>
      </c>
      <c r="L2251" s="3" t="str">
        <f t="shared" si="570"/>
        <v/>
      </c>
      <c r="M2251" s="3" t="str">
        <f t="shared" si="571"/>
        <v/>
      </c>
      <c r="N2251" s="64" t="str">
        <f t="shared" si="576"/>
        <v/>
      </c>
      <c r="O2251" s="3" t="str">
        <f>IF(I2251,IF(I2252,CONCATENATE(Y2251,O2252),Y2251),"")</f>
        <v/>
      </c>
      <c r="P2251" s="19" t="str">
        <f>IF(G2251,O2251,IF(D2251,Y2251,""))</f>
        <v/>
      </c>
      <c r="Q2251" s="23">
        <f>_xlfn.XLOOKUP(R2251,summary!C1:C36,summary!B1:B36)</f>
        <v>43448</v>
      </c>
      <c r="R2251" s="24" t="str">
        <f t="shared" si="572"/>
        <v>죽전1동</v>
      </c>
      <c r="S2251" s="24" t="str">
        <f>IF(J2251,Y2251,S2250)</f>
        <v>죽전62통</v>
      </c>
      <c r="T2251" s="24" t="str">
        <f>IF(J2251,P2252,T2250)</f>
        <v>(죽전동)</v>
      </c>
      <c r="U2251" s="24" t="str">
        <f t="shared" si="573"/>
        <v>죽전</v>
      </c>
      <c r="V2251" s="25">
        <f>IF(J2251,M2251,V2250)</f>
        <v>62</v>
      </c>
      <c r="W2251" s="25">
        <f t="shared" si="574"/>
        <v>7</v>
      </c>
      <c r="X2251" s="26"/>
      <c r="Y2251" s="7"/>
      <c r="Z2251" s="2" t="s">
        <v>110</v>
      </c>
      <c r="AA2251" s="2" t="s">
        <v>2533</v>
      </c>
      <c r="AB2251" s="5"/>
      <c r="AC2251" s="5"/>
      <c r="AD2251" s="5"/>
      <c r="AE2251" s="5"/>
      <c r="AF2251" s="5"/>
      <c r="AG2251" s="5"/>
    </row>
    <row r="2252" spans="1:33" ht="15.95" customHeight="1" x14ac:dyDescent="0.3">
      <c r="A2252" s="22" t="b">
        <f t="shared" si="563"/>
        <v>0</v>
      </c>
      <c r="B2252" s="22" t="b">
        <f t="shared" si="564"/>
        <v>0</v>
      </c>
      <c r="C2252" s="22" t="b">
        <f t="shared" si="565"/>
        <v>0</v>
      </c>
      <c r="D2252" s="22" t="b">
        <f t="shared" si="566"/>
        <v>0</v>
      </c>
      <c r="E2252" s="22" t="b">
        <f t="shared" si="567"/>
        <v>0</v>
      </c>
      <c r="F2252" s="22" t="b">
        <f t="shared" si="562"/>
        <v>0</v>
      </c>
      <c r="G2252" s="22" t="b">
        <f t="shared" si="561"/>
        <v>0</v>
      </c>
      <c r="H2252" s="22" t="b">
        <f t="shared" si="568"/>
        <v>0</v>
      </c>
      <c r="I2252" s="22" t="b">
        <f t="shared" si="575"/>
        <v>0</v>
      </c>
      <c r="J2252" s="22" t="b">
        <f t="shared" si="569"/>
        <v>0</v>
      </c>
      <c r="K2252" s="3" t="str">
        <f>IF(AND(J2252,RIGHT(Y2252)="통"),Y2252,"")</f>
        <v/>
      </c>
      <c r="L2252" s="3" t="str">
        <f t="shared" si="570"/>
        <v/>
      </c>
      <c r="M2252" s="3" t="str">
        <f t="shared" si="571"/>
        <v/>
      </c>
      <c r="N2252" s="64" t="str">
        <f t="shared" si="576"/>
        <v/>
      </c>
      <c r="O2252" s="3" t="str">
        <f>IF(I2252,IF(I2253,CONCATENATE(Y2252,O2253),Y2252),"")</f>
        <v/>
      </c>
      <c r="P2252" s="19" t="str">
        <f>IF(G2252,O2252,IF(D2252,Y2252,""))</f>
        <v/>
      </c>
      <c r="Q2252" s="23">
        <f>_xlfn.XLOOKUP(R2252,summary!C1:C36,summary!B1:B36)</f>
        <v>43448</v>
      </c>
      <c r="R2252" s="24" t="str">
        <f t="shared" si="572"/>
        <v>죽전1동</v>
      </c>
      <c r="S2252" s="24" t="str">
        <f>IF(J2252,Y2252,S2251)</f>
        <v>죽전62통</v>
      </c>
      <c r="T2252" s="24" t="str">
        <f>IF(J2252,P2253,T2251)</f>
        <v>(죽전동)</v>
      </c>
      <c r="U2252" s="24" t="str">
        <f t="shared" si="573"/>
        <v>죽전</v>
      </c>
      <c r="V2252" s="25">
        <f>IF(J2252,M2252,V2251)</f>
        <v>62</v>
      </c>
      <c r="W2252" s="25">
        <f t="shared" si="574"/>
        <v>8</v>
      </c>
      <c r="X2252" s="26"/>
      <c r="Y2252" s="7"/>
      <c r="Z2252" s="2" t="s">
        <v>112</v>
      </c>
      <c r="AA2252" s="2" t="s">
        <v>2534</v>
      </c>
      <c r="AB2252" s="5"/>
      <c r="AC2252" s="5"/>
      <c r="AD2252" s="5"/>
      <c r="AE2252" s="5"/>
      <c r="AF2252" s="5"/>
      <c r="AG2252" s="5"/>
    </row>
    <row r="2253" spans="1:33" ht="15.95" customHeight="1" x14ac:dyDescent="0.3">
      <c r="A2253" s="22" t="b">
        <f t="shared" si="563"/>
        <v>0</v>
      </c>
      <c r="B2253" s="22" t="b">
        <f t="shared" si="564"/>
        <v>0</v>
      </c>
      <c r="C2253" s="22" t="b">
        <f t="shared" si="565"/>
        <v>0</v>
      </c>
      <c r="D2253" s="22" t="b">
        <f t="shared" si="566"/>
        <v>0</v>
      </c>
      <c r="E2253" s="22" t="b">
        <f t="shared" si="567"/>
        <v>0</v>
      </c>
      <c r="F2253" s="22" t="b">
        <f t="shared" si="562"/>
        <v>0</v>
      </c>
      <c r="G2253" s="22" t="b">
        <f t="shared" si="561"/>
        <v>0</v>
      </c>
      <c r="H2253" s="22" t="b">
        <f t="shared" si="568"/>
        <v>0</v>
      </c>
      <c r="I2253" s="22" t="b">
        <f t="shared" si="575"/>
        <v>0</v>
      </c>
      <c r="J2253" s="22" t="b">
        <f t="shared" si="569"/>
        <v>0</v>
      </c>
      <c r="K2253" s="3" t="str">
        <f>IF(AND(J2253,RIGHT(Y2253)="통"),Y2253,"")</f>
        <v/>
      </c>
      <c r="L2253" s="3" t="str">
        <f t="shared" si="570"/>
        <v/>
      </c>
      <c r="M2253" s="3" t="str">
        <f t="shared" si="571"/>
        <v/>
      </c>
      <c r="N2253" s="64" t="str">
        <f t="shared" si="576"/>
        <v/>
      </c>
      <c r="O2253" s="3" t="str">
        <f>IF(I2253,IF(I2254,CONCATENATE(Y2253,O2254),Y2253),"")</f>
        <v/>
      </c>
      <c r="P2253" s="19" t="str">
        <f>IF(G2253,O2253,IF(D2253,Y2253,""))</f>
        <v/>
      </c>
      <c r="Q2253" s="23">
        <f>_xlfn.XLOOKUP(R2253,summary!C1:C36,summary!B1:B36)</f>
        <v>43448</v>
      </c>
      <c r="R2253" s="24" t="str">
        <f t="shared" si="572"/>
        <v>죽전1동</v>
      </c>
      <c r="S2253" s="24" t="str">
        <f>IF(J2253,Y2253,S2252)</f>
        <v>죽전62통</v>
      </c>
      <c r="T2253" s="24" t="str">
        <f>IF(J2253,P2254,T2252)</f>
        <v>(죽전동)</v>
      </c>
      <c r="U2253" s="24" t="str">
        <f t="shared" si="573"/>
        <v>죽전</v>
      </c>
      <c r="V2253" s="25">
        <f>IF(J2253,M2253,V2252)</f>
        <v>62</v>
      </c>
      <c r="W2253" s="25">
        <f t="shared" si="574"/>
        <v>9</v>
      </c>
      <c r="X2253" s="26"/>
      <c r="Y2253" s="7"/>
      <c r="Z2253" s="2" t="s">
        <v>114</v>
      </c>
      <c r="AA2253" s="2" t="s">
        <v>2535</v>
      </c>
      <c r="AB2253" s="5"/>
      <c r="AC2253" s="5"/>
      <c r="AD2253" s="5"/>
      <c r="AE2253" s="5"/>
      <c r="AF2253" s="5"/>
      <c r="AG2253" s="5"/>
    </row>
    <row r="2254" spans="1:33" ht="15.95" customHeight="1" x14ac:dyDescent="0.3">
      <c r="A2254" s="22" t="b">
        <f t="shared" si="563"/>
        <v>0</v>
      </c>
      <c r="B2254" s="22" t="b">
        <f t="shared" si="564"/>
        <v>0</v>
      </c>
      <c r="C2254" s="22" t="b">
        <f t="shared" si="565"/>
        <v>0</v>
      </c>
      <c r="D2254" s="22" t="b">
        <f t="shared" si="566"/>
        <v>0</v>
      </c>
      <c r="E2254" s="22" t="b">
        <f t="shared" si="567"/>
        <v>0</v>
      </c>
      <c r="F2254" s="22" t="b">
        <f t="shared" si="562"/>
        <v>0</v>
      </c>
      <c r="G2254" s="22" t="b">
        <f t="shared" si="561"/>
        <v>0</v>
      </c>
      <c r="H2254" s="22" t="b">
        <f t="shared" si="568"/>
        <v>0</v>
      </c>
      <c r="I2254" s="22" t="b">
        <f t="shared" si="575"/>
        <v>0</v>
      </c>
      <c r="J2254" s="22" t="b">
        <f t="shared" si="569"/>
        <v>0</v>
      </c>
      <c r="K2254" s="3" t="str">
        <f>IF(AND(J2254,RIGHT(Y2254)="통"),Y2254,"")</f>
        <v/>
      </c>
      <c r="L2254" s="3" t="str">
        <f t="shared" si="570"/>
        <v/>
      </c>
      <c r="M2254" s="3" t="str">
        <f t="shared" si="571"/>
        <v/>
      </c>
      <c r="N2254" s="64" t="str">
        <f t="shared" si="576"/>
        <v/>
      </c>
      <c r="O2254" s="3" t="str">
        <f>IF(I2254,IF(I2255,CONCATENATE(Y2254,O2255),Y2254),"")</f>
        <v/>
      </c>
      <c r="P2254" s="19" t="str">
        <f>IF(G2254,O2254,IF(D2254,Y2254,""))</f>
        <v/>
      </c>
      <c r="Q2254" s="23">
        <f>_xlfn.XLOOKUP(R2254,summary!C1:C36,summary!B1:B36)</f>
        <v>43448</v>
      </c>
      <c r="R2254" s="24" t="str">
        <f t="shared" si="572"/>
        <v>죽전1동</v>
      </c>
      <c r="S2254" s="24" t="str">
        <f>IF(J2254,Y2254,S2253)</f>
        <v>죽전62통</v>
      </c>
      <c r="T2254" s="24" t="str">
        <f>IF(J2254,P2255,T2253)</f>
        <v>(죽전동)</v>
      </c>
      <c r="U2254" s="24" t="str">
        <f t="shared" si="573"/>
        <v>죽전</v>
      </c>
      <c r="V2254" s="25">
        <f>IF(J2254,M2254,V2253)</f>
        <v>62</v>
      </c>
      <c r="W2254" s="25">
        <f t="shared" si="574"/>
        <v>10</v>
      </c>
      <c r="X2254" s="26"/>
      <c r="Y2254" s="7"/>
      <c r="Z2254" s="2" t="s">
        <v>116</v>
      </c>
      <c r="AA2254" s="2" t="s">
        <v>2536</v>
      </c>
      <c r="AB2254" s="5"/>
      <c r="AC2254" s="5"/>
      <c r="AD2254" s="5"/>
      <c r="AE2254" s="5"/>
      <c r="AF2254" s="5"/>
      <c r="AG2254" s="5"/>
    </row>
    <row r="2255" spans="1:33" ht="15.95" customHeight="1" x14ac:dyDescent="0.3">
      <c r="A2255" s="22" t="b">
        <f t="shared" si="563"/>
        <v>1</v>
      </c>
      <c r="B2255" s="22" t="b">
        <f t="shared" si="564"/>
        <v>0</v>
      </c>
      <c r="C2255" s="22" t="b">
        <f t="shared" si="565"/>
        <v>0</v>
      </c>
      <c r="D2255" s="22" t="b">
        <f t="shared" si="566"/>
        <v>0</v>
      </c>
      <c r="E2255" s="22" t="b">
        <f t="shared" si="567"/>
        <v>0</v>
      </c>
      <c r="F2255" s="22" t="b">
        <f t="shared" si="562"/>
        <v>0</v>
      </c>
      <c r="G2255" s="22" t="b">
        <f t="shared" si="561"/>
        <v>0</v>
      </c>
      <c r="H2255" s="22" t="b">
        <f t="shared" si="568"/>
        <v>0</v>
      </c>
      <c r="I2255" s="22" t="b">
        <f t="shared" si="575"/>
        <v>0</v>
      </c>
      <c r="J2255" s="22" t="b">
        <f t="shared" si="569"/>
        <v>1</v>
      </c>
      <c r="K2255" s="3" t="str">
        <f>IF(AND(J2255,RIGHT(Y2255)="통"),Y2255,"")</f>
        <v>죽전63통</v>
      </c>
      <c r="L2255" s="3" t="str">
        <f t="shared" si="570"/>
        <v>63</v>
      </c>
      <c r="M2255" s="22">
        <f t="shared" si="571"/>
        <v>63</v>
      </c>
      <c r="N2255" s="64" t="str">
        <f t="shared" si="576"/>
        <v>죽전</v>
      </c>
      <c r="O2255" s="3" t="str">
        <f>IF(I2255,IF(I2256,CONCATENATE(Y2255,O2256),Y2255),"")</f>
        <v/>
      </c>
      <c r="P2255" s="19" t="str">
        <f>IF(G2255,O2255,IF(D2255,Y2255,""))</f>
        <v/>
      </c>
      <c r="Q2255" s="23">
        <f>_xlfn.XLOOKUP(R2255,summary!C1:C36,summary!B1:B36)</f>
        <v>43448</v>
      </c>
      <c r="R2255" s="24" t="str">
        <f t="shared" si="572"/>
        <v>죽전1동</v>
      </c>
      <c r="S2255" s="24" t="str">
        <f>IF(J2255,Y2255,S2254)</f>
        <v>죽전63통</v>
      </c>
      <c r="T2255" s="24" t="str">
        <f>IF(J2255,P2256,T2254)</f>
        <v>(죽전동)</v>
      </c>
      <c r="U2255" s="24" t="str">
        <f t="shared" si="573"/>
        <v>죽전</v>
      </c>
      <c r="V2255" s="25">
        <f>IF(J2255,M2255,V2254)</f>
        <v>63</v>
      </c>
      <c r="W2255" s="25">
        <f t="shared" si="574"/>
        <v>1</v>
      </c>
      <c r="X2255" s="26"/>
      <c r="Y2255" s="2" t="s">
        <v>2537</v>
      </c>
      <c r="Z2255" s="2" t="s">
        <v>79</v>
      </c>
      <c r="AA2255" s="2" t="s">
        <v>2538</v>
      </c>
      <c r="AB2255" s="5"/>
      <c r="AC2255" s="5"/>
      <c r="AD2255" s="5"/>
      <c r="AE2255" s="5"/>
      <c r="AF2255" s="5"/>
      <c r="AG2255" s="5"/>
    </row>
    <row r="2256" spans="1:33" ht="15.95" customHeight="1" x14ac:dyDescent="0.3">
      <c r="A2256" s="22" t="b">
        <f t="shared" si="563"/>
        <v>1</v>
      </c>
      <c r="B2256" s="22" t="b">
        <f t="shared" si="564"/>
        <v>1</v>
      </c>
      <c r="C2256" s="22" t="b">
        <f t="shared" si="565"/>
        <v>1</v>
      </c>
      <c r="D2256" s="22" t="b">
        <f t="shared" si="566"/>
        <v>1</v>
      </c>
      <c r="E2256" s="22" t="b">
        <f t="shared" si="567"/>
        <v>1</v>
      </c>
      <c r="F2256" s="22" t="b">
        <f t="shared" si="562"/>
        <v>0</v>
      </c>
      <c r="G2256" s="22" t="b">
        <f t="shared" si="561"/>
        <v>0</v>
      </c>
      <c r="H2256" s="22" t="b">
        <f t="shared" si="568"/>
        <v>0</v>
      </c>
      <c r="I2256" s="22" t="b">
        <f t="shared" si="575"/>
        <v>0</v>
      </c>
      <c r="J2256" s="22" t="b">
        <f t="shared" si="569"/>
        <v>0</v>
      </c>
      <c r="K2256" s="3" t="str">
        <f>IF(AND(J2256,RIGHT(Y2256)="통"),Y2256,"")</f>
        <v/>
      </c>
      <c r="L2256" s="3" t="str">
        <f t="shared" si="570"/>
        <v/>
      </c>
      <c r="M2256" s="3" t="str">
        <f t="shared" si="571"/>
        <v/>
      </c>
      <c r="N2256" s="64" t="str">
        <f t="shared" si="576"/>
        <v/>
      </c>
      <c r="O2256" s="3" t="str">
        <f>IF(I2256,IF(I2257,CONCATENATE(Y2256,O2257),Y2256),"")</f>
        <v/>
      </c>
      <c r="P2256" s="19" t="str">
        <f>IF(G2256,O2256,IF(D2256,Y2256,""))</f>
        <v>(죽전동)</v>
      </c>
      <c r="Q2256" s="23">
        <f>_xlfn.XLOOKUP(R2256,summary!C1:C36,summary!B1:B36)</f>
        <v>43448</v>
      </c>
      <c r="R2256" s="24" t="str">
        <f t="shared" si="572"/>
        <v>죽전1동</v>
      </c>
      <c r="S2256" s="24" t="str">
        <f>IF(J2256,Y2256,S2255)</f>
        <v>죽전63통</v>
      </c>
      <c r="T2256" s="24" t="str">
        <f>IF(J2256,P2257,T2255)</f>
        <v>(죽전동)</v>
      </c>
      <c r="U2256" s="24" t="str">
        <f t="shared" si="573"/>
        <v>죽전</v>
      </c>
      <c r="V2256" s="25">
        <f>IF(J2256,M2256,V2255)</f>
        <v>63</v>
      </c>
      <c r="W2256" s="24" t="str">
        <f t="shared" si="574"/>
        <v/>
      </c>
      <c r="X2256" s="26"/>
      <c r="Y2256" s="2" t="s">
        <v>1992</v>
      </c>
      <c r="Z2256" s="7"/>
      <c r="AA2256" s="7"/>
      <c r="AB2256" s="5"/>
      <c r="AC2256" s="5"/>
      <c r="AD2256" s="5"/>
      <c r="AE2256" s="5"/>
      <c r="AF2256" s="5"/>
      <c r="AG2256" s="5"/>
    </row>
    <row r="2257" spans="1:33" ht="15.95" customHeight="1" x14ac:dyDescent="0.3">
      <c r="A2257" s="22" t="b">
        <f t="shared" si="563"/>
        <v>0</v>
      </c>
      <c r="B2257" s="22" t="b">
        <f t="shared" si="564"/>
        <v>0</v>
      </c>
      <c r="C2257" s="22" t="b">
        <f t="shared" si="565"/>
        <v>0</v>
      </c>
      <c r="D2257" s="22" t="b">
        <f t="shared" si="566"/>
        <v>0</v>
      </c>
      <c r="E2257" s="22" t="b">
        <f t="shared" si="567"/>
        <v>0</v>
      </c>
      <c r="F2257" s="22" t="b">
        <f t="shared" si="562"/>
        <v>0</v>
      </c>
      <c r="G2257" s="22" t="b">
        <f t="shared" si="561"/>
        <v>0</v>
      </c>
      <c r="H2257" s="22" t="b">
        <f t="shared" si="568"/>
        <v>0</v>
      </c>
      <c r="I2257" s="22" t="b">
        <f t="shared" si="575"/>
        <v>0</v>
      </c>
      <c r="J2257" s="22" t="b">
        <f t="shared" si="569"/>
        <v>0</v>
      </c>
      <c r="K2257" s="3" t="str">
        <f>IF(AND(J2257,RIGHT(Y2257)="통"),Y2257,"")</f>
        <v/>
      </c>
      <c r="L2257" s="3" t="str">
        <f t="shared" si="570"/>
        <v/>
      </c>
      <c r="M2257" s="3" t="str">
        <f t="shared" si="571"/>
        <v/>
      </c>
      <c r="N2257" s="64" t="str">
        <f t="shared" si="576"/>
        <v/>
      </c>
      <c r="O2257" s="3" t="str">
        <f>IF(I2257,IF(I2258,CONCATENATE(Y2257,O2258),Y2257),"")</f>
        <v/>
      </c>
      <c r="P2257" s="19" t="str">
        <f>IF(G2257,O2257,IF(D2257,Y2257,""))</f>
        <v/>
      </c>
      <c r="Q2257" s="23">
        <f>_xlfn.XLOOKUP(R2257,summary!C1:C36,summary!B1:B36)</f>
        <v>43448</v>
      </c>
      <c r="R2257" s="24" t="str">
        <f t="shared" si="572"/>
        <v>죽전1동</v>
      </c>
      <c r="S2257" s="24" t="str">
        <f>IF(J2257,Y2257,S2256)</f>
        <v>죽전63통</v>
      </c>
      <c r="T2257" s="24" t="str">
        <f>IF(J2257,P2258,T2256)</f>
        <v>(죽전동)</v>
      </c>
      <c r="U2257" s="24" t="str">
        <f t="shared" si="573"/>
        <v>죽전</v>
      </c>
      <c r="V2257" s="25">
        <f>IF(J2257,M2257,V2256)</f>
        <v>63</v>
      </c>
      <c r="W2257" s="25">
        <f t="shared" si="574"/>
        <v>2</v>
      </c>
      <c r="X2257" s="26"/>
      <c r="Y2257" s="7"/>
      <c r="Z2257" s="2" t="s">
        <v>81</v>
      </c>
      <c r="AA2257" s="2" t="s">
        <v>2539</v>
      </c>
      <c r="AB2257" s="5"/>
      <c r="AC2257" s="5"/>
      <c r="AD2257" s="5"/>
      <c r="AE2257" s="5"/>
      <c r="AF2257" s="5"/>
      <c r="AG2257" s="5"/>
    </row>
    <row r="2258" spans="1:33" ht="15.95" customHeight="1" x14ac:dyDescent="0.3">
      <c r="A2258" s="22" t="b">
        <f t="shared" si="563"/>
        <v>0</v>
      </c>
      <c r="B2258" s="22" t="b">
        <f t="shared" si="564"/>
        <v>0</v>
      </c>
      <c r="C2258" s="22" t="b">
        <f t="shared" si="565"/>
        <v>0</v>
      </c>
      <c r="D2258" s="22" t="b">
        <f t="shared" si="566"/>
        <v>0</v>
      </c>
      <c r="E2258" s="22" t="b">
        <f t="shared" si="567"/>
        <v>0</v>
      </c>
      <c r="F2258" s="22" t="b">
        <f t="shared" si="562"/>
        <v>0</v>
      </c>
      <c r="G2258" s="22" t="b">
        <f t="shared" si="561"/>
        <v>0</v>
      </c>
      <c r="H2258" s="22" t="b">
        <f t="shared" si="568"/>
        <v>0</v>
      </c>
      <c r="I2258" s="22" t="b">
        <f t="shared" si="575"/>
        <v>0</v>
      </c>
      <c r="J2258" s="22" t="b">
        <f t="shared" si="569"/>
        <v>0</v>
      </c>
      <c r="K2258" s="3" t="str">
        <f>IF(AND(J2258,RIGHT(Y2258)="통"),Y2258,"")</f>
        <v/>
      </c>
      <c r="L2258" s="3" t="str">
        <f t="shared" si="570"/>
        <v/>
      </c>
      <c r="M2258" s="3" t="str">
        <f t="shared" si="571"/>
        <v/>
      </c>
      <c r="N2258" s="64" t="str">
        <f t="shared" si="576"/>
        <v/>
      </c>
      <c r="O2258" s="3" t="str">
        <f>IF(I2258,IF(I2259,CONCATENATE(Y2258,O2259),Y2258),"")</f>
        <v/>
      </c>
      <c r="P2258" s="19" t="str">
        <f>IF(G2258,O2258,IF(D2258,Y2258,""))</f>
        <v/>
      </c>
      <c r="Q2258" s="23">
        <f>_xlfn.XLOOKUP(R2258,summary!C1:C36,summary!B1:B36)</f>
        <v>43448</v>
      </c>
      <c r="R2258" s="24" t="str">
        <f t="shared" si="572"/>
        <v>죽전1동</v>
      </c>
      <c r="S2258" s="24" t="str">
        <f>IF(J2258,Y2258,S2257)</f>
        <v>죽전63통</v>
      </c>
      <c r="T2258" s="24" t="str">
        <f>IF(J2258,P2259,T2257)</f>
        <v>(죽전동)</v>
      </c>
      <c r="U2258" s="24" t="str">
        <f t="shared" si="573"/>
        <v>죽전</v>
      </c>
      <c r="V2258" s="25">
        <f>IF(J2258,M2258,V2257)</f>
        <v>63</v>
      </c>
      <c r="W2258" s="25">
        <f t="shared" si="574"/>
        <v>3</v>
      </c>
      <c r="X2258" s="26"/>
      <c r="Y2258" s="7"/>
      <c r="Z2258" s="2" t="s">
        <v>83</v>
      </c>
      <c r="AA2258" s="2" t="s">
        <v>2540</v>
      </c>
      <c r="AB2258" s="5"/>
      <c r="AC2258" s="5"/>
      <c r="AD2258" s="5"/>
      <c r="AE2258" s="5"/>
      <c r="AF2258" s="5"/>
      <c r="AG2258" s="5"/>
    </row>
    <row r="2259" spans="1:33" ht="15.95" customHeight="1" x14ac:dyDescent="0.3">
      <c r="A2259" s="22" t="b">
        <f t="shared" si="563"/>
        <v>1</v>
      </c>
      <c r="B2259" s="22" t="b">
        <f t="shared" si="564"/>
        <v>0</v>
      </c>
      <c r="C2259" s="22" t="b">
        <f t="shared" si="565"/>
        <v>0</v>
      </c>
      <c r="D2259" s="22" t="b">
        <f t="shared" si="566"/>
        <v>0</v>
      </c>
      <c r="E2259" s="22" t="b">
        <f t="shared" si="567"/>
        <v>0</v>
      </c>
      <c r="F2259" s="22" t="b">
        <f t="shared" si="562"/>
        <v>0</v>
      </c>
      <c r="G2259" s="22" t="b">
        <f t="shared" si="561"/>
        <v>0</v>
      </c>
      <c r="H2259" s="22" t="b">
        <f t="shared" si="568"/>
        <v>0</v>
      </c>
      <c r="I2259" s="22" t="b">
        <f t="shared" si="575"/>
        <v>0</v>
      </c>
      <c r="J2259" s="22" t="b">
        <f t="shared" si="569"/>
        <v>1</v>
      </c>
      <c r="K2259" s="3" t="str">
        <f>IF(AND(J2259,RIGHT(Y2259)="통"),Y2259,"")</f>
        <v>죽전64통</v>
      </c>
      <c r="L2259" s="3" t="str">
        <f t="shared" si="570"/>
        <v>64</v>
      </c>
      <c r="M2259" s="22">
        <f t="shared" si="571"/>
        <v>64</v>
      </c>
      <c r="N2259" s="64" t="str">
        <f t="shared" si="576"/>
        <v>죽전</v>
      </c>
      <c r="O2259" s="3" t="str">
        <f>IF(I2259,IF(I2260,CONCATENATE(Y2259,O2260),Y2259),"")</f>
        <v/>
      </c>
      <c r="P2259" s="19" t="str">
        <f>IF(G2259,O2259,IF(D2259,Y2259,""))</f>
        <v/>
      </c>
      <c r="Q2259" s="23">
        <f>_xlfn.XLOOKUP(R2259,summary!C1:C36,summary!B1:B36)</f>
        <v>43448</v>
      </c>
      <c r="R2259" s="24" t="str">
        <f t="shared" si="572"/>
        <v>죽전1동</v>
      </c>
      <c r="S2259" s="24" t="str">
        <f>IF(J2259,Y2259,S2258)</f>
        <v>죽전64통</v>
      </c>
      <c r="T2259" s="24" t="str">
        <f>IF(J2259,P2260,T2258)</f>
        <v>(죽전동)</v>
      </c>
      <c r="U2259" s="24" t="str">
        <f t="shared" si="573"/>
        <v>죽전</v>
      </c>
      <c r="V2259" s="25">
        <f>IF(J2259,M2259,V2258)</f>
        <v>64</v>
      </c>
      <c r="W2259" s="25">
        <f t="shared" si="574"/>
        <v>1</v>
      </c>
      <c r="X2259" s="26"/>
      <c r="Y2259" s="2" t="s">
        <v>2541</v>
      </c>
      <c r="Z2259" s="2" t="s">
        <v>79</v>
      </c>
      <c r="AA2259" s="2" t="s">
        <v>2542</v>
      </c>
      <c r="AB2259" s="5"/>
      <c r="AC2259" s="5"/>
      <c r="AD2259" s="5"/>
      <c r="AE2259" s="5"/>
      <c r="AF2259" s="5"/>
      <c r="AG2259" s="5"/>
    </row>
    <row r="2260" spans="1:33" ht="15.95" customHeight="1" x14ac:dyDescent="0.3">
      <c r="A2260" s="22" t="b">
        <f t="shared" si="563"/>
        <v>1</v>
      </c>
      <c r="B2260" s="22" t="b">
        <f t="shared" si="564"/>
        <v>1</v>
      </c>
      <c r="C2260" s="22" t="b">
        <f t="shared" si="565"/>
        <v>1</v>
      </c>
      <c r="D2260" s="22" t="b">
        <f t="shared" si="566"/>
        <v>1</v>
      </c>
      <c r="E2260" s="22" t="b">
        <f t="shared" si="567"/>
        <v>1</v>
      </c>
      <c r="F2260" s="22" t="b">
        <f t="shared" si="562"/>
        <v>0</v>
      </c>
      <c r="G2260" s="22" t="b">
        <f t="shared" si="561"/>
        <v>0</v>
      </c>
      <c r="H2260" s="22" t="b">
        <f t="shared" si="568"/>
        <v>0</v>
      </c>
      <c r="I2260" s="22" t="b">
        <f t="shared" si="575"/>
        <v>0</v>
      </c>
      <c r="J2260" s="22" t="b">
        <f t="shared" si="569"/>
        <v>0</v>
      </c>
      <c r="K2260" s="3" t="str">
        <f>IF(AND(J2260,RIGHT(Y2260)="통"),Y2260,"")</f>
        <v/>
      </c>
      <c r="L2260" s="3" t="str">
        <f t="shared" si="570"/>
        <v/>
      </c>
      <c r="M2260" s="3" t="str">
        <f t="shared" si="571"/>
        <v/>
      </c>
      <c r="N2260" s="64" t="str">
        <f t="shared" si="576"/>
        <v/>
      </c>
      <c r="O2260" s="3" t="str">
        <f>IF(I2260,IF(I2261,CONCATENATE(Y2260,O2261),Y2260),"")</f>
        <v/>
      </c>
      <c r="P2260" s="19" t="str">
        <f>IF(G2260,O2260,IF(D2260,Y2260,""))</f>
        <v>(죽전동)</v>
      </c>
      <c r="Q2260" s="23">
        <f>_xlfn.XLOOKUP(R2260,summary!C1:C36,summary!B1:B36)</f>
        <v>43448</v>
      </c>
      <c r="R2260" s="24" t="str">
        <f t="shared" si="572"/>
        <v>죽전1동</v>
      </c>
      <c r="S2260" s="24" t="str">
        <f>IF(J2260,Y2260,S2259)</f>
        <v>죽전64통</v>
      </c>
      <c r="T2260" s="24" t="str">
        <f>IF(J2260,P2261,T2259)</f>
        <v>(죽전동)</v>
      </c>
      <c r="U2260" s="24" t="str">
        <f t="shared" si="573"/>
        <v>죽전</v>
      </c>
      <c r="V2260" s="25">
        <f>IF(J2260,M2260,V2259)</f>
        <v>64</v>
      </c>
      <c r="W2260" s="25">
        <f t="shared" si="574"/>
        <v>2</v>
      </c>
      <c r="X2260" s="26"/>
      <c r="Y2260" s="2" t="s">
        <v>1992</v>
      </c>
      <c r="Z2260" s="2" t="s">
        <v>81</v>
      </c>
      <c r="AA2260" s="2" t="s">
        <v>2543</v>
      </c>
      <c r="AB2260" s="5"/>
      <c r="AC2260" s="5"/>
      <c r="AD2260" s="5"/>
      <c r="AE2260" s="5"/>
      <c r="AF2260" s="5"/>
      <c r="AG2260" s="5"/>
    </row>
    <row r="2261" spans="1:33" ht="15.95" customHeight="1" x14ac:dyDescent="0.3">
      <c r="A2261" s="22" t="b">
        <f t="shared" si="563"/>
        <v>0</v>
      </c>
      <c r="B2261" s="22" t="b">
        <f t="shared" si="564"/>
        <v>0</v>
      </c>
      <c r="C2261" s="22" t="b">
        <f t="shared" si="565"/>
        <v>0</v>
      </c>
      <c r="D2261" s="22" t="b">
        <f t="shared" si="566"/>
        <v>0</v>
      </c>
      <c r="E2261" s="22" t="b">
        <f t="shared" si="567"/>
        <v>0</v>
      </c>
      <c r="F2261" s="22" t="b">
        <f t="shared" si="562"/>
        <v>0</v>
      </c>
      <c r="G2261" s="22" t="b">
        <f t="shared" si="561"/>
        <v>0</v>
      </c>
      <c r="H2261" s="22" t="b">
        <f t="shared" si="568"/>
        <v>0</v>
      </c>
      <c r="I2261" s="22" t="b">
        <f t="shared" si="575"/>
        <v>0</v>
      </c>
      <c r="J2261" s="22" t="b">
        <f t="shared" si="569"/>
        <v>0</v>
      </c>
      <c r="K2261" s="3" t="str">
        <f>IF(AND(J2261,RIGHT(Y2261)="통"),Y2261,"")</f>
        <v/>
      </c>
      <c r="L2261" s="3" t="str">
        <f t="shared" si="570"/>
        <v/>
      </c>
      <c r="M2261" s="3" t="str">
        <f t="shared" si="571"/>
        <v/>
      </c>
      <c r="N2261" s="64" t="str">
        <f t="shared" si="576"/>
        <v/>
      </c>
      <c r="O2261" s="3" t="str">
        <f>IF(I2261,IF(I2262,CONCATENATE(Y2261,O2262),Y2261),"")</f>
        <v/>
      </c>
      <c r="P2261" s="19" t="str">
        <f>IF(G2261,O2261,IF(D2261,Y2261,""))</f>
        <v/>
      </c>
      <c r="Q2261" s="23">
        <f>_xlfn.XLOOKUP(R2261,summary!C1:C36,summary!B1:B36)</f>
        <v>43448</v>
      </c>
      <c r="R2261" s="24" t="str">
        <f t="shared" si="572"/>
        <v>죽전1동</v>
      </c>
      <c r="S2261" s="24" t="str">
        <f>IF(J2261,Y2261,S2260)</f>
        <v>죽전64통</v>
      </c>
      <c r="T2261" s="24" t="str">
        <f>IF(J2261,P2262,T2260)</f>
        <v>(죽전동)</v>
      </c>
      <c r="U2261" s="24" t="str">
        <f t="shared" si="573"/>
        <v>죽전</v>
      </c>
      <c r="V2261" s="25">
        <f>IF(J2261,M2261,V2260)</f>
        <v>64</v>
      </c>
      <c r="W2261" s="25">
        <f t="shared" si="574"/>
        <v>3</v>
      </c>
      <c r="X2261" s="26"/>
      <c r="Y2261" s="7"/>
      <c r="Z2261" s="2" t="s">
        <v>83</v>
      </c>
      <c r="AA2261" s="2" t="s">
        <v>2544</v>
      </c>
      <c r="AB2261" s="5"/>
      <c r="AC2261" s="5"/>
      <c r="AD2261" s="5"/>
      <c r="AE2261" s="5"/>
      <c r="AF2261" s="5"/>
      <c r="AG2261" s="5"/>
    </row>
    <row r="2262" spans="1:33" ht="15.95" customHeight="1" x14ac:dyDescent="0.3">
      <c r="A2262" s="22" t="b">
        <f t="shared" si="563"/>
        <v>0</v>
      </c>
      <c r="B2262" s="22" t="b">
        <f t="shared" si="564"/>
        <v>0</v>
      </c>
      <c r="C2262" s="22" t="b">
        <f t="shared" si="565"/>
        <v>0</v>
      </c>
      <c r="D2262" s="22" t="b">
        <f t="shared" si="566"/>
        <v>0</v>
      </c>
      <c r="E2262" s="22" t="b">
        <f t="shared" si="567"/>
        <v>0</v>
      </c>
      <c r="F2262" s="22" t="b">
        <f t="shared" si="562"/>
        <v>0</v>
      </c>
      <c r="G2262" s="22" t="b">
        <f t="shared" si="561"/>
        <v>0</v>
      </c>
      <c r="H2262" s="22" t="b">
        <f t="shared" si="568"/>
        <v>0</v>
      </c>
      <c r="I2262" s="22" t="b">
        <f t="shared" si="575"/>
        <v>0</v>
      </c>
      <c r="J2262" s="22" t="b">
        <f t="shared" si="569"/>
        <v>0</v>
      </c>
      <c r="K2262" s="3" t="str">
        <f>IF(AND(J2262,RIGHT(Y2262)="통"),Y2262,"")</f>
        <v/>
      </c>
      <c r="L2262" s="3" t="str">
        <f t="shared" si="570"/>
        <v/>
      </c>
      <c r="M2262" s="3" t="str">
        <f t="shared" si="571"/>
        <v/>
      </c>
      <c r="N2262" s="64" t="str">
        <f t="shared" si="576"/>
        <v/>
      </c>
      <c r="O2262" s="3" t="str">
        <f>IF(I2262,IF(I2263,CONCATENATE(Y2262,O2263),Y2262),"")</f>
        <v/>
      </c>
      <c r="P2262" s="19" t="str">
        <f>IF(G2262,O2262,IF(D2262,Y2262,""))</f>
        <v/>
      </c>
      <c r="Q2262" s="23">
        <f>_xlfn.XLOOKUP(R2262,summary!C1:C36,summary!B1:B36)</f>
        <v>43448</v>
      </c>
      <c r="R2262" s="24" t="str">
        <f t="shared" si="572"/>
        <v>죽전1동</v>
      </c>
      <c r="S2262" s="24" t="str">
        <f>IF(J2262,Y2262,S2261)</f>
        <v>죽전64통</v>
      </c>
      <c r="T2262" s="24" t="str">
        <f>IF(J2262,P2263,T2261)</f>
        <v>(죽전동)</v>
      </c>
      <c r="U2262" s="24" t="str">
        <f t="shared" si="573"/>
        <v>죽전</v>
      </c>
      <c r="V2262" s="25">
        <f>IF(J2262,M2262,V2261)</f>
        <v>64</v>
      </c>
      <c r="W2262" s="25">
        <f t="shared" si="574"/>
        <v>4</v>
      </c>
      <c r="X2262" s="26"/>
      <c r="Y2262" s="7"/>
      <c r="Z2262" s="2" t="s">
        <v>90</v>
      </c>
      <c r="AA2262" s="2" t="s">
        <v>2545</v>
      </c>
      <c r="AB2262" s="5"/>
      <c r="AC2262" s="5"/>
      <c r="AD2262" s="5"/>
      <c r="AE2262" s="5"/>
      <c r="AF2262" s="5"/>
      <c r="AG2262" s="5"/>
    </row>
    <row r="2263" spans="1:33" ht="15.95" customHeight="1" x14ac:dyDescent="0.3">
      <c r="A2263" s="22" t="b">
        <f t="shared" si="563"/>
        <v>0</v>
      </c>
      <c r="B2263" s="22" t="b">
        <f t="shared" si="564"/>
        <v>0</v>
      </c>
      <c r="C2263" s="22" t="b">
        <f t="shared" si="565"/>
        <v>0</v>
      </c>
      <c r="D2263" s="22" t="b">
        <f t="shared" si="566"/>
        <v>0</v>
      </c>
      <c r="E2263" s="22" t="b">
        <f t="shared" si="567"/>
        <v>0</v>
      </c>
      <c r="F2263" s="22" t="b">
        <f t="shared" si="562"/>
        <v>0</v>
      </c>
      <c r="G2263" s="22" t="b">
        <f t="shared" si="561"/>
        <v>0</v>
      </c>
      <c r="H2263" s="22" t="b">
        <f t="shared" si="568"/>
        <v>0</v>
      </c>
      <c r="I2263" s="22" t="b">
        <f t="shared" si="575"/>
        <v>0</v>
      </c>
      <c r="J2263" s="22" t="b">
        <f t="shared" si="569"/>
        <v>0</v>
      </c>
      <c r="K2263" s="3" t="str">
        <f>IF(AND(J2263,RIGHT(Y2263)="통"),Y2263,"")</f>
        <v/>
      </c>
      <c r="L2263" s="3" t="str">
        <f t="shared" si="570"/>
        <v/>
      </c>
      <c r="M2263" s="3" t="str">
        <f t="shared" si="571"/>
        <v/>
      </c>
      <c r="N2263" s="64" t="str">
        <f t="shared" si="576"/>
        <v/>
      </c>
      <c r="O2263" s="3" t="str">
        <f>IF(I2263,IF(I2264,CONCATENATE(Y2263,O2264),Y2263),"")</f>
        <v/>
      </c>
      <c r="P2263" s="19" t="str">
        <f>IF(G2263,O2263,IF(D2263,Y2263,""))</f>
        <v/>
      </c>
      <c r="Q2263" s="23">
        <f>_xlfn.XLOOKUP(R2263,summary!C1:C36,summary!B1:B36)</f>
        <v>43448</v>
      </c>
      <c r="R2263" s="24" t="str">
        <f t="shared" si="572"/>
        <v>죽전1동</v>
      </c>
      <c r="S2263" s="24" t="str">
        <f>IF(J2263,Y2263,S2262)</f>
        <v>죽전64통</v>
      </c>
      <c r="T2263" s="24" t="str">
        <f>IF(J2263,P2264,T2262)</f>
        <v>(죽전동)</v>
      </c>
      <c r="U2263" s="24" t="str">
        <f t="shared" si="573"/>
        <v>죽전</v>
      </c>
      <c r="V2263" s="25">
        <f>IF(J2263,M2263,V2262)</f>
        <v>64</v>
      </c>
      <c r="W2263" s="25">
        <f t="shared" si="574"/>
        <v>5</v>
      </c>
      <c r="X2263" s="26"/>
      <c r="Y2263" s="7"/>
      <c r="Z2263" s="2" t="s">
        <v>106</v>
      </c>
      <c r="AA2263" s="2" t="s">
        <v>2546</v>
      </c>
      <c r="AB2263" s="5"/>
      <c r="AC2263" s="5"/>
      <c r="AD2263" s="5"/>
      <c r="AE2263" s="5"/>
      <c r="AF2263" s="5"/>
      <c r="AG2263" s="5"/>
    </row>
    <row r="2264" spans="1:33" ht="15.95" customHeight="1" x14ac:dyDescent="0.3">
      <c r="A2264" s="22" t="b">
        <f t="shared" si="563"/>
        <v>0</v>
      </c>
      <c r="B2264" s="22" t="b">
        <f t="shared" si="564"/>
        <v>0</v>
      </c>
      <c r="C2264" s="22" t="b">
        <f t="shared" si="565"/>
        <v>0</v>
      </c>
      <c r="D2264" s="22" t="b">
        <f t="shared" si="566"/>
        <v>0</v>
      </c>
      <c r="E2264" s="22" t="b">
        <f t="shared" si="567"/>
        <v>0</v>
      </c>
      <c r="F2264" s="22" t="b">
        <f t="shared" si="562"/>
        <v>0</v>
      </c>
      <c r="G2264" s="22" t="b">
        <f t="shared" si="561"/>
        <v>0</v>
      </c>
      <c r="H2264" s="22" t="b">
        <f t="shared" si="568"/>
        <v>0</v>
      </c>
      <c r="I2264" s="22" t="b">
        <f t="shared" si="575"/>
        <v>0</v>
      </c>
      <c r="J2264" s="22" t="b">
        <f t="shared" si="569"/>
        <v>0</v>
      </c>
      <c r="K2264" s="3" t="str">
        <f>IF(AND(J2264,RIGHT(Y2264)="통"),Y2264,"")</f>
        <v/>
      </c>
      <c r="L2264" s="3" t="str">
        <f t="shared" si="570"/>
        <v/>
      </c>
      <c r="M2264" s="3" t="str">
        <f t="shared" si="571"/>
        <v/>
      </c>
      <c r="N2264" s="64" t="str">
        <f t="shared" si="576"/>
        <v/>
      </c>
      <c r="O2264" s="3" t="str">
        <f>IF(I2264,IF(I2265,CONCATENATE(Y2264,O2265),Y2264),"")</f>
        <v/>
      </c>
      <c r="P2264" s="19" t="str">
        <f>IF(G2264,O2264,IF(D2264,Y2264,""))</f>
        <v/>
      </c>
      <c r="Q2264" s="23">
        <f>_xlfn.XLOOKUP(R2264,summary!C1:C36,summary!B1:B36)</f>
        <v>43448</v>
      </c>
      <c r="R2264" s="24" t="str">
        <f t="shared" si="572"/>
        <v>죽전1동</v>
      </c>
      <c r="S2264" s="24" t="str">
        <f>IF(J2264,Y2264,S2263)</f>
        <v>죽전64통</v>
      </c>
      <c r="T2264" s="24" t="str">
        <f>IF(J2264,P2265,T2263)</f>
        <v>(죽전동)</v>
      </c>
      <c r="U2264" s="24" t="str">
        <f t="shared" si="573"/>
        <v>죽전</v>
      </c>
      <c r="V2264" s="25">
        <f>IF(J2264,M2264,V2263)</f>
        <v>64</v>
      </c>
      <c r="W2264" s="25">
        <f t="shared" si="574"/>
        <v>6</v>
      </c>
      <c r="X2264" s="26"/>
      <c r="Y2264" s="7"/>
      <c r="Z2264" s="2" t="s">
        <v>108</v>
      </c>
      <c r="AA2264" s="2" t="s">
        <v>2547</v>
      </c>
      <c r="AB2264" s="5"/>
      <c r="AC2264" s="5"/>
      <c r="AD2264" s="5"/>
      <c r="AE2264" s="5"/>
      <c r="AF2264" s="5"/>
      <c r="AG2264" s="5"/>
    </row>
    <row r="2265" spans="1:33" ht="15.95" customHeight="1" x14ac:dyDescent="0.3">
      <c r="A2265" s="22" t="b">
        <f t="shared" si="563"/>
        <v>0</v>
      </c>
      <c r="B2265" s="22" t="b">
        <f t="shared" si="564"/>
        <v>0</v>
      </c>
      <c r="C2265" s="22" t="b">
        <f t="shared" si="565"/>
        <v>0</v>
      </c>
      <c r="D2265" s="22" t="b">
        <f t="shared" si="566"/>
        <v>0</v>
      </c>
      <c r="E2265" s="22" t="b">
        <f t="shared" si="567"/>
        <v>0</v>
      </c>
      <c r="F2265" s="22" t="b">
        <f t="shared" si="562"/>
        <v>0</v>
      </c>
      <c r="G2265" s="22" t="b">
        <f t="shared" si="561"/>
        <v>0</v>
      </c>
      <c r="H2265" s="22" t="b">
        <f t="shared" si="568"/>
        <v>0</v>
      </c>
      <c r="I2265" s="22" t="b">
        <f t="shared" si="575"/>
        <v>0</v>
      </c>
      <c r="J2265" s="22" t="b">
        <f t="shared" si="569"/>
        <v>0</v>
      </c>
      <c r="K2265" s="3" t="str">
        <f>IF(AND(J2265,RIGHT(Y2265)="통"),Y2265,"")</f>
        <v/>
      </c>
      <c r="L2265" s="3" t="str">
        <f t="shared" si="570"/>
        <v/>
      </c>
      <c r="M2265" s="3" t="str">
        <f t="shared" si="571"/>
        <v/>
      </c>
      <c r="N2265" s="64" t="str">
        <f t="shared" si="576"/>
        <v/>
      </c>
      <c r="O2265" s="3" t="str">
        <f>IF(I2265,IF(I2266,CONCATENATE(Y2265,O2266),Y2265),"")</f>
        <v/>
      </c>
      <c r="P2265" s="19" t="str">
        <f>IF(G2265,O2265,IF(D2265,Y2265,""))</f>
        <v/>
      </c>
      <c r="Q2265" s="23">
        <f>_xlfn.XLOOKUP(R2265,summary!C1:C36,summary!B1:B36)</f>
        <v>43448</v>
      </c>
      <c r="R2265" s="24" t="str">
        <f t="shared" si="572"/>
        <v>죽전1동</v>
      </c>
      <c r="S2265" s="24" t="str">
        <f>IF(J2265,Y2265,S2264)</f>
        <v>죽전64통</v>
      </c>
      <c r="T2265" s="24" t="str">
        <f>IF(J2265,P2266,T2264)</f>
        <v>(죽전동)</v>
      </c>
      <c r="U2265" s="24" t="str">
        <f t="shared" si="573"/>
        <v>죽전</v>
      </c>
      <c r="V2265" s="25">
        <f>IF(J2265,M2265,V2264)</f>
        <v>64</v>
      </c>
      <c r="W2265" s="25">
        <f t="shared" si="574"/>
        <v>7</v>
      </c>
      <c r="X2265" s="26"/>
      <c r="Y2265" s="7"/>
      <c r="Z2265" s="2" t="s">
        <v>110</v>
      </c>
      <c r="AA2265" s="2" t="s">
        <v>2548</v>
      </c>
      <c r="AB2265" s="5"/>
      <c r="AC2265" s="5"/>
      <c r="AD2265" s="5"/>
      <c r="AE2265" s="5"/>
      <c r="AF2265" s="5"/>
      <c r="AG2265" s="5"/>
    </row>
    <row r="2266" spans="1:33" ht="15.95" customHeight="1" x14ac:dyDescent="0.3">
      <c r="A2266" s="22" t="b">
        <f t="shared" si="563"/>
        <v>0</v>
      </c>
      <c r="B2266" s="22" t="b">
        <f t="shared" si="564"/>
        <v>0</v>
      </c>
      <c r="C2266" s="22" t="b">
        <f t="shared" si="565"/>
        <v>0</v>
      </c>
      <c r="D2266" s="22" t="b">
        <f t="shared" si="566"/>
        <v>0</v>
      </c>
      <c r="E2266" s="22" t="b">
        <f t="shared" si="567"/>
        <v>0</v>
      </c>
      <c r="F2266" s="22" t="b">
        <f t="shared" si="562"/>
        <v>0</v>
      </c>
      <c r="G2266" s="22" t="b">
        <f t="shared" si="561"/>
        <v>0</v>
      </c>
      <c r="H2266" s="22" t="b">
        <f t="shared" si="568"/>
        <v>0</v>
      </c>
      <c r="I2266" s="22" t="b">
        <f t="shared" si="575"/>
        <v>0</v>
      </c>
      <c r="J2266" s="22" t="b">
        <f t="shared" si="569"/>
        <v>0</v>
      </c>
      <c r="K2266" s="3" t="str">
        <f>IF(AND(J2266,RIGHT(Y2266)="통"),Y2266,"")</f>
        <v/>
      </c>
      <c r="L2266" s="3" t="str">
        <f t="shared" si="570"/>
        <v/>
      </c>
      <c r="M2266" s="3" t="str">
        <f t="shared" si="571"/>
        <v/>
      </c>
      <c r="N2266" s="64" t="str">
        <f t="shared" si="576"/>
        <v/>
      </c>
      <c r="O2266" s="3" t="str">
        <f>IF(I2266,IF(I2267,CONCATENATE(Y2266,O2267),Y2266),"")</f>
        <v/>
      </c>
      <c r="P2266" s="19" t="str">
        <f>IF(G2266,O2266,IF(D2266,Y2266,""))</f>
        <v/>
      </c>
      <c r="Q2266" s="23">
        <f>_xlfn.XLOOKUP(R2266,summary!C1:C36,summary!B1:B36)</f>
        <v>43448</v>
      </c>
      <c r="R2266" s="24" t="str">
        <f t="shared" si="572"/>
        <v>죽전1동</v>
      </c>
      <c r="S2266" s="24" t="str">
        <f>IF(J2266,Y2266,S2265)</f>
        <v>죽전64통</v>
      </c>
      <c r="T2266" s="24" t="str">
        <f>IF(J2266,P2267,T2265)</f>
        <v>(죽전동)</v>
      </c>
      <c r="U2266" s="24" t="str">
        <f t="shared" si="573"/>
        <v>죽전</v>
      </c>
      <c r="V2266" s="25">
        <f>IF(J2266,M2266,V2265)</f>
        <v>64</v>
      </c>
      <c r="W2266" s="25">
        <f t="shared" si="574"/>
        <v>8</v>
      </c>
      <c r="X2266" s="26"/>
      <c r="Y2266" s="7"/>
      <c r="Z2266" s="2" t="s">
        <v>112</v>
      </c>
      <c r="AA2266" s="2" t="s">
        <v>2549</v>
      </c>
      <c r="AB2266" s="5"/>
      <c r="AC2266" s="5"/>
      <c r="AD2266" s="5"/>
      <c r="AE2266" s="5"/>
      <c r="AF2266" s="5"/>
      <c r="AG2266" s="5"/>
    </row>
    <row r="2267" spans="1:33" ht="15.95" customHeight="1" x14ac:dyDescent="0.3">
      <c r="A2267" s="22" t="b">
        <f t="shared" si="563"/>
        <v>0</v>
      </c>
      <c r="B2267" s="22" t="b">
        <f t="shared" si="564"/>
        <v>0</v>
      </c>
      <c r="C2267" s="22" t="b">
        <f t="shared" si="565"/>
        <v>0</v>
      </c>
      <c r="D2267" s="22" t="b">
        <f t="shared" si="566"/>
        <v>0</v>
      </c>
      <c r="E2267" s="22" t="b">
        <f t="shared" si="567"/>
        <v>0</v>
      </c>
      <c r="F2267" s="22" t="b">
        <f t="shared" si="562"/>
        <v>0</v>
      </c>
      <c r="G2267" s="22" t="b">
        <f t="shared" si="561"/>
        <v>0</v>
      </c>
      <c r="H2267" s="22" t="b">
        <f t="shared" si="568"/>
        <v>0</v>
      </c>
      <c r="I2267" s="22" t="b">
        <f t="shared" si="575"/>
        <v>0</v>
      </c>
      <c r="J2267" s="22" t="b">
        <f t="shared" si="569"/>
        <v>0</v>
      </c>
      <c r="K2267" s="3" t="str">
        <f>IF(AND(J2267,RIGHT(Y2267)="통"),Y2267,"")</f>
        <v/>
      </c>
      <c r="L2267" s="3" t="str">
        <f t="shared" si="570"/>
        <v/>
      </c>
      <c r="M2267" s="3" t="str">
        <f t="shared" si="571"/>
        <v/>
      </c>
      <c r="N2267" s="64" t="str">
        <f t="shared" si="576"/>
        <v/>
      </c>
      <c r="O2267" s="3" t="str">
        <f>IF(I2267,IF(I2268,CONCATENATE(Y2267,O2268),Y2267),"")</f>
        <v/>
      </c>
      <c r="P2267" s="19" t="str">
        <f>IF(G2267,O2267,IF(D2267,Y2267,""))</f>
        <v/>
      </c>
      <c r="Q2267" s="23">
        <f>_xlfn.XLOOKUP(R2267,summary!C1:C36,summary!B1:B36)</f>
        <v>43448</v>
      </c>
      <c r="R2267" s="24" t="str">
        <f t="shared" si="572"/>
        <v>죽전1동</v>
      </c>
      <c r="S2267" s="24" t="str">
        <f>IF(J2267,Y2267,S2266)</f>
        <v>죽전64통</v>
      </c>
      <c r="T2267" s="24" t="str">
        <f>IF(J2267,P2268,T2266)</f>
        <v>(죽전동)</v>
      </c>
      <c r="U2267" s="24" t="str">
        <f t="shared" si="573"/>
        <v>죽전</v>
      </c>
      <c r="V2267" s="25">
        <f>IF(J2267,M2267,V2266)</f>
        <v>64</v>
      </c>
      <c r="W2267" s="25">
        <f t="shared" si="574"/>
        <v>9</v>
      </c>
      <c r="X2267" s="26"/>
      <c r="Y2267" s="7"/>
      <c r="Z2267" s="2" t="s">
        <v>114</v>
      </c>
      <c r="AA2267" s="2" t="s">
        <v>2550</v>
      </c>
      <c r="AB2267" s="5"/>
      <c r="AC2267" s="5"/>
      <c r="AD2267" s="5"/>
      <c r="AE2267" s="5"/>
      <c r="AF2267" s="5"/>
      <c r="AG2267" s="5"/>
    </row>
    <row r="2268" spans="1:33" ht="15.95" customHeight="1" x14ac:dyDescent="0.3">
      <c r="A2268" s="22" t="b">
        <f t="shared" si="563"/>
        <v>1</v>
      </c>
      <c r="B2268" s="22" t="b">
        <f t="shared" si="564"/>
        <v>0</v>
      </c>
      <c r="C2268" s="22" t="b">
        <f t="shared" si="565"/>
        <v>0</v>
      </c>
      <c r="D2268" s="22" t="b">
        <f t="shared" si="566"/>
        <v>0</v>
      </c>
      <c r="E2268" s="22" t="b">
        <f t="shared" si="567"/>
        <v>0</v>
      </c>
      <c r="F2268" s="22" t="b">
        <f t="shared" si="562"/>
        <v>0</v>
      </c>
      <c r="G2268" s="22" t="b">
        <f t="shared" si="561"/>
        <v>0</v>
      </c>
      <c r="H2268" s="22" t="b">
        <f t="shared" si="568"/>
        <v>0</v>
      </c>
      <c r="I2268" s="22" t="b">
        <f t="shared" si="575"/>
        <v>0</v>
      </c>
      <c r="J2268" s="22" t="b">
        <f t="shared" si="569"/>
        <v>1</v>
      </c>
      <c r="K2268" s="3" t="str">
        <f>IF(AND(J2268,RIGHT(Y2268)="통"),Y2268,"")</f>
        <v>죽전65통</v>
      </c>
      <c r="L2268" s="3" t="str">
        <f t="shared" si="570"/>
        <v>65</v>
      </c>
      <c r="M2268" s="22">
        <f t="shared" si="571"/>
        <v>65</v>
      </c>
      <c r="N2268" s="64" t="str">
        <f t="shared" si="576"/>
        <v>죽전</v>
      </c>
      <c r="O2268" s="3" t="str">
        <f>IF(I2268,IF(I2269,CONCATENATE(Y2268,O2269),Y2268),"")</f>
        <v/>
      </c>
      <c r="P2268" s="19" t="str">
        <f>IF(G2268,O2268,IF(D2268,Y2268,""))</f>
        <v/>
      </c>
      <c r="Q2268" s="23">
        <f>_xlfn.XLOOKUP(R2268,summary!C1:C36,summary!B1:B36)</f>
        <v>43448</v>
      </c>
      <c r="R2268" s="24" t="str">
        <f t="shared" si="572"/>
        <v>죽전1동</v>
      </c>
      <c r="S2268" s="24" t="str">
        <f>IF(J2268,Y2268,S2267)</f>
        <v>죽전65통</v>
      </c>
      <c r="T2268" s="24" t="str">
        <f>IF(J2268,P2269,T2267)</f>
        <v>(죽전동)</v>
      </c>
      <c r="U2268" s="24" t="str">
        <f t="shared" si="573"/>
        <v>죽전</v>
      </c>
      <c r="V2268" s="25">
        <f>IF(J2268,M2268,V2267)</f>
        <v>65</v>
      </c>
      <c r="W2268" s="25">
        <f t="shared" si="574"/>
        <v>1</v>
      </c>
      <c r="X2268" s="26"/>
      <c r="Y2268" s="2" t="s">
        <v>2551</v>
      </c>
      <c r="Z2268" s="2" t="s">
        <v>79</v>
      </c>
      <c r="AA2268" s="2" t="s">
        <v>2552</v>
      </c>
      <c r="AB2268" s="5"/>
      <c r="AC2268" s="5"/>
      <c r="AD2268" s="5"/>
      <c r="AE2268" s="5"/>
      <c r="AF2268" s="5"/>
      <c r="AG2268" s="5"/>
    </row>
    <row r="2269" spans="1:33" ht="15.95" customHeight="1" x14ac:dyDescent="0.3">
      <c r="A2269" s="22" t="b">
        <f t="shared" si="563"/>
        <v>1</v>
      </c>
      <c r="B2269" s="22" t="b">
        <f t="shared" si="564"/>
        <v>1</v>
      </c>
      <c r="C2269" s="22" t="b">
        <f t="shared" si="565"/>
        <v>1</v>
      </c>
      <c r="D2269" s="22" t="b">
        <f t="shared" si="566"/>
        <v>1</v>
      </c>
      <c r="E2269" s="22" t="b">
        <f t="shared" si="567"/>
        <v>1</v>
      </c>
      <c r="F2269" s="22" t="b">
        <f t="shared" si="562"/>
        <v>0</v>
      </c>
      <c r="G2269" s="22" t="b">
        <f t="shared" si="561"/>
        <v>0</v>
      </c>
      <c r="H2269" s="22" t="b">
        <f t="shared" si="568"/>
        <v>0</v>
      </c>
      <c r="I2269" s="22" t="b">
        <f t="shared" si="575"/>
        <v>0</v>
      </c>
      <c r="J2269" s="22" t="b">
        <f t="shared" si="569"/>
        <v>0</v>
      </c>
      <c r="K2269" s="3" t="str">
        <f>IF(AND(J2269,RIGHT(Y2269)="통"),Y2269,"")</f>
        <v/>
      </c>
      <c r="L2269" s="3" t="str">
        <f t="shared" si="570"/>
        <v/>
      </c>
      <c r="M2269" s="3" t="str">
        <f t="shared" si="571"/>
        <v/>
      </c>
      <c r="N2269" s="64" t="str">
        <f t="shared" si="576"/>
        <v/>
      </c>
      <c r="O2269" s="3" t="str">
        <f>IF(I2269,IF(I2270,CONCATENATE(Y2269,O2270),Y2269),"")</f>
        <v/>
      </c>
      <c r="P2269" s="19" t="str">
        <f>IF(G2269,O2269,IF(D2269,Y2269,""))</f>
        <v>(죽전동)</v>
      </c>
      <c r="Q2269" s="23">
        <f>_xlfn.XLOOKUP(R2269,summary!C1:C36,summary!B1:B36)</f>
        <v>43448</v>
      </c>
      <c r="R2269" s="24" t="str">
        <f t="shared" si="572"/>
        <v>죽전1동</v>
      </c>
      <c r="S2269" s="24" t="str">
        <f>IF(J2269,Y2269,S2268)</f>
        <v>죽전65통</v>
      </c>
      <c r="T2269" s="24" t="str">
        <f>IF(J2269,P2270,T2268)</f>
        <v>(죽전동)</v>
      </c>
      <c r="U2269" s="24" t="str">
        <f t="shared" si="573"/>
        <v>죽전</v>
      </c>
      <c r="V2269" s="25">
        <f>IF(J2269,M2269,V2268)</f>
        <v>65</v>
      </c>
      <c r="W2269" s="25">
        <f t="shared" si="574"/>
        <v>2</v>
      </c>
      <c r="X2269" s="26"/>
      <c r="Y2269" s="2" t="s">
        <v>1992</v>
      </c>
      <c r="Z2269" s="2" t="s">
        <v>81</v>
      </c>
      <c r="AA2269" s="2" t="s">
        <v>2553</v>
      </c>
      <c r="AB2269" s="5"/>
      <c r="AC2269" s="5"/>
      <c r="AD2269" s="5"/>
      <c r="AE2269" s="5"/>
      <c r="AF2269" s="5"/>
      <c r="AG2269" s="5"/>
    </row>
    <row r="2270" spans="1:33" ht="15.95" customHeight="1" x14ac:dyDescent="0.3">
      <c r="A2270" s="22" t="b">
        <f t="shared" si="563"/>
        <v>1</v>
      </c>
      <c r="B2270" s="22" t="b">
        <f t="shared" si="564"/>
        <v>0</v>
      </c>
      <c r="C2270" s="22" t="b">
        <f t="shared" si="565"/>
        <v>0</v>
      </c>
      <c r="D2270" s="22" t="b">
        <f t="shared" si="566"/>
        <v>0</v>
      </c>
      <c r="E2270" s="22" t="b">
        <f t="shared" si="567"/>
        <v>0</v>
      </c>
      <c r="F2270" s="22" t="b">
        <f t="shared" si="562"/>
        <v>0</v>
      </c>
      <c r="G2270" s="22" t="b">
        <f t="shared" ref="G2270:G2333" si="577">AND(B2270,F2270)</f>
        <v>0</v>
      </c>
      <c r="H2270" s="22" t="b">
        <f t="shared" si="568"/>
        <v>0</v>
      </c>
      <c r="I2270" s="22" t="b">
        <f t="shared" si="575"/>
        <v>0</v>
      </c>
      <c r="J2270" s="22" t="b">
        <f t="shared" si="569"/>
        <v>1</v>
      </c>
      <c r="K2270" s="3" t="str">
        <f>IF(AND(J2270,RIGHT(Y2270)="통"),Y2270,"")</f>
        <v>죽전66통</v>
      </c>
      <c r="L2270" s="3" t="str">
        <f t="shared" si="570"/>
        <v>66</v>
      </c>
      <c r="M2270" s="22">
        <f t="shared" si="571"/>
        <v>66</v>
      </c>
      <c r="N2270" s="64" t="str">
        <f t="shared" si="576"/>
        <v>죽전</v>
      </c>
      <c r="O2270" s="3" t="str">
        <f>IF(I2270,IF(I2271,CONCATENATE(Y2270,O2271),Y2270),"")</f>
        <v/>
      </c>
      <c r="P2270" s="19" t="str">
        <f>IF(G2270,O2270,IF(D2270,Y2270,""))</f>
        <v/>
      </c>
      <c r="Q2270" s="23">
        <f>_xlfn.XLOOKUP(R2270,summary!C1:C36,summary!B1:B36)</f>
        <v>43448</v>
      </c>
      <c r="R2270" s="24" t="str">
        <f t="shared" si="572"/>
        <v>죽전1동</v>
      </c>
      <c r="S2270" s="24" t="str">
        <f>IF(J2270,Y2270,S2269)</f>
        <v>죽전66통</v>
      </c>
      <c r="T2270" s="24" t="str">
        <f>IF(J2270,P2271,T2269)</f>
        <v>(죽전동)</v>
      </c>
      <c r="U2270" s="24" t="str">
        <f t="shared" si="573"/>
        <v>죽전</v>
      </c>
      <c r="V2270" s="25">
        <f>IF(J2270,M2270,V2269)</f>
        <v>66</v>
      </c>
      <c r="W2270" s="25">
        <f t="shared" si="574"/>
        <v>1</v>
      </c>
      <c r="X2270" s="26"/>
      <c r="Y2270" s="2" t="s">
        <v>2554</v>
      </c>
      <c r="Z2270" s="2" t="s">
        <v>79</v>
      </c>
      <c r="AA2270" s="2" t="s">
        <v>2555</v>
      </c>
      <c r="AB2270" s="5"/>
      <c r="AC2270" s="5"/>
      <c r="AD2270" s="5"/>
      <c r="AE2270" s="5"/>
      <c r="AF2270" s="5"/>
      <c r="AG2270" s="5"/>
    </row>
    <row r="2271" spans="1:33" ht="15.95" customHeight="1" x14ac:dyDescent="0.3">
      <c r="A2271" s="22" t="b">
        <f t="shared" si="563"/>
        <v>1</v>
      </c>
      <c r="B2271" s="22" t="b">
        <f t="shared" si="564"/>
        <v>1</v>
      </c>
      <c r="C2271" s="22" t="b">
        <f t="shared" si="565"/>
        <v>1</v>
      </c>
      <c r="D2271" s="22" t="b">
        <f t="shared" si="566"/>
        <v>1</v>
      </c>
      <c r="E2271" s="22" t="b">
        <f t="shared" si="567"/>
        <v>1</v>
      </c>
      <c r="F2271" s="22" t="b">
        <f t="shared" si="562"/>
        <v>0</v>
      </c>
      <c r="G2271" s="22" t="b">
        <f t="shared" si="577"/>
        <v>0</v>
      </c>
      <c r="H2271" s="22" t="b">
        <f t="shared" si="568"/>
        <v>0</v>
      </c>
      <c r="I2271" s="22" t="b">
        <f t="shared" si="575"/>
        <v>0</v>
      </c>
      <c r="J2271" s="22" t="b">
        <f t="shared" si="569"/>
        <v>0</v>
      </c>
      <c r="K2271" s="3" t="str">
        <f>IF(AND(J2271,RIGHT(Y2271)="통"),Y2271,"")</f>
        <v/>
      </c>
      <c r="L2271" s="3" t="str">
        <f t="shared" si="570"/>
        <v/>
      </c>
      <c r="M2271" s="3" t="str">
        <f t="shared" si="571"/>
        <v/>
      </c>
      <c r="N2271" s="64" t="str">
        <f t="shared" si="576"/>
        <v/>
      </c>
      <c r="O2271" s="3" t="str">
        <f>IF(I2271,IF(I2272,CONCATENATE(Y2271,O2272),Y2271),"")</f>
        <v/>
      </c>
      <c r="P2271" s="19" t="str">
        <f>IF(G2271,O2271,IF(D2271,Y2271,""))</f>
        <v>(죽전동)</v>
      </c>
      <c r="Q2271" s="23">
        <f>_xlfn.XLOOKUP(R2271,summary!C1:C36,summary!B1:B36)</f>
        <v>43448</v>
      </c>
      <c r="R2271" s="24" t="str">
        <f t="shared" si="572"/>
        <v>죽전1동</v>
      </c>
      <c r="S2271" s="24" t="str">
        <f>IF(J2271,Y2271,S2270)</f>
        <v>죽전66통</v>
      </c>
      <c r="T2271" s="24" t="str">
        <f>IF(J2271,P2272,T2270)</f>
        <v>(죽전동)</v>
      </c>
      <c r="U2271" s="24" t="str">
        <f t="shared" si="573"/>
        <v>죽전</v>
      </c>
      <c r="V2271" s="25">
        <f>IF(J2271,M2271,V2270)</f>
        <v>66</v>
      </c>
      <c r="W2271" s="25">
        <f t="shared" si="574"/>
        <v>2</v>
      </c>
      <c r="X2271" s="26"/>
      <c r="Y2271" s="2" t="s">
        <v>1992</v>
      </c>
      <c r="Z2271" s="2" t="s">
        <v>81</v>
      </c>
      <c r="AA2271" s="2" t="s">
        <v>2556</v>
      </c>
      <c r="AB2271" s="5"/>
      <c r="AC2271" s="5"/>
      <c r="AD2271" s="5"/>
      <c r="AE2271" s="5"/>
      <c r="AF2271" s="5"/>
      <c r="AG2271" s="5"/>
    </row>
    <row r="2272" spans="1:33" ht="15.95" customHeight="1" x14ac:dyDescent="0.3">
      <c r="A2272" s="22" t="b">
        <f t="shared" si="563"/>
        <v>0</v>
      </c>
      <c r="B2272" s="22" t="b">
        <f t="shared" si="564"/>
        <v>0</v>
      </c>
      <c r="C2272" s="22" t="b">
        <f t="shared" si="565"/>
        <v>0</v>
      </c>
      <c r="D2272" s="22" t="b">
        <f t="shared" si="566"/>
        <v>0</v>
      </c>
      <c r="E2272" s="22" t="b">
        <f t="shared" si="567"/>
        <v>0</v>
      </c>
      <c r="F2272" s="22" t="b">
        <f t="shared" si="562"/>
        <v>0</v>
      </c>
      <c r="G2272" s="22" t="b">
        <f t="shared" si="577"/>
        <v>0</v>
      </c>
      <c r="H2272" s="22" t="b">
        <f t="shared" si="568"/>
        <v>0</v>
      </c>
      <c r="I2272" s="22" t="b">
        <f t="shared" si="575"/>
        <v>0</v>
      </c>
      <c r="J2272" s="22" t="b">
        <f t="shared" si="569"/>
        <v>0</v>
      </c>
      <c r="K2272" s="3" t="str">
        <f>IF(AND(J2272,RIGHT(Y2272)="통"),Y2272,"")</f>
        <v/>
      </c>
      <c r="L2272" s="3" t="str">
        <f t="shared" si="570"/>
        <v/>
      </c>
      <c r="M2272" s="3" t="str">
        <f t="shared" si="571"/>
        <v/>
      </c>
      <c r="N2272" s="64" t="str">
        <f t="shared" si="576"/>
        <v/>
      </c>
      <c r="O2272" s="3" t="str">
        <f>IF(I2272,IF(I2273,CONCATENATE(Y2272,O2273),Y2272),"")</f>
        <v/>
      </c>
      <c r="P2272" s="19" t="str">
        <f>IF(G2272,O2272,IF(D2272,Y2272,""))</f>
        <v/>
      </c>
      <c r="Q2272" s="23">
        <f>_xlfn.XLOOKUP(R2272,summary!C1:C36,summary!B1:B36)</f>
        <v>43448</v>
      </c>
      <c r="R2272" s="24" t="str">
        <f t="shared" si="572"/>
        <v>죽전1동</v>
      </c>
      <c r="S2272" s="24" t="str">
        <f>IF(J2272,Y2272,S2271)</f>
        <v>죽전66통</v>
      </c>
      <c r="T2272" s="24" t="str">
        <f>IF(J2272,P2273,T2271)</f>
        <v>(죽전동)</v>
      </c>
      <c r="U2272" s="24" t="str">
        <f t="shared" si="573"/>
        <v>죽전</v>
      </c>
      <c r="V2272" s="25">
        <f>IF(J2272,M2272,V2271)</f>
        <v>66</v>
      </c>
      <c r="W2272" s="25">
        <f t="shared" si="574"/>
        <v>3</v>
      </c>
      <c r="X2272" s="26"/>
      <c r="Y2272" s="7"/>
      <c r="Z2272" s="2" t="s">
        <v>83</v>
      </c>
      <c r="AA2272" s="2" t="s">
        <v>2557</v>
      </c>
      <c r="AB2272" s="5"/>
      <c r="AC2272" s="5"/>
      <c r="AD2272" s="5"/>
      <c r="AE2272" s="5"/>
      <c r="AF2272" s="5"/>
      <c r="AG2272" s="5"/>
    </row>
    <row r="2273" spans="1:33" ht="15.95" customHeight="1" x14ac:dyDescent="0.3">
      <c r="A2273" s="22" t="b">
        <f t="shared" si="563"/>
        <v>1</v>
      </c>
      <c r="B2273" s="22" t="b">
        <f t="shared" si="564"/>
        <v>0</v>
      </c>
      <c r="C2273" s="22" t="b">
        <f t="shared" si="565"/>
        <v>0</v>
      </c>
      <c r="D2273" s="22" t="b">
        <f t="shared" si="566"/>
        <v>0</v>
      </c>
      <c r="E2273" s="22" t="b">
        <f t="shared" si="567"/>
        <v>0</v>
      </c>
      <c r="F2273" s="22" t="b">
        <f t="shared" si="562"/>
        <v>0</v>
      </c>
      <c r="G2273" s="22" t="b">
        <f t="shared" si="577"/>
        <v>0</v>
      </c>
      <c r="H2273" s="22" t="b">
        <f t="shared" si="568"/>
        <v>0</v>
      </c>
      <c r="I2273" s="22" t="b">
        <f t="shared" si="575"/>
        <v>0</v>
      </c>
      <c r="J2273" s="22" t="b">
        <f t="shared" si="569"/>
        <v>1</v>
      </c>
      <c r="K2273" s="3" t="str">
        <f>IF(AND(J2273,RIGHT(Y2273)="통"),Y2273,"")</f>
        <v>죽전67통</v>
      </c>
      <c r="L2273" s="3" t="str">
        <f t="shared" si="570"/>
        <v>67</v>
      </c>
      <c r="M2273" s="22">
        <f t="shared" si="571"/>
        <v>67</v>
      </c>
      <c r="N2273" s="64" t="str">
        <f t="shared" si="576"/>
        <v>죽전</v>
      </c>
      <c r="O2273" s="3" t="str">
        <f>IF(I2273,IF(I2274,CONCATENATE(Y2273,O2274),Y2273),"")</f>
        <v/>
      </c>
      <c r="P2273" s="19" t="str">
        <f>IF(G2273,O2273,IF(D2273,Y2273,""))</f>
        <v/>
      </c>
      <c r="Q2273" s="23">
        <f>_xlfn.XLOOKUP(R2273,summary!C1:C36,summary!B1:B36)</f>
        <v>43448</v>
      </c>
      <c r="R2273" s="24" t="str">
        <f t="shared" si="572"/>
        <v>죽전1동</v>
      </c>
      <c r="S2273" s="24" t="str">
        <f>IF(J2273,Y2273,S2272)</f>
        <v>죽전67통</v>
      </c>
      <c r="T2273" s="24" t="str">
        <f>IF(J2273,P2274,T2272)</f>
        <v>(죽전동)</v>
      </c>
      <c r="U2273" s="24" t="str">
        <f t="shared" si="573"/>
        <v>죽전</v>
      </c>
      <c r="V2273" s="25">
        <f>IF(J2273,M2273,V2272)</f>
        <v>67</v>
      </c>
      <c r="W2273" s="25">
        <f t="shared" si="574"/>
        <v>1</v>
      </c>
      <c r="X2273" s="26"/>
      <c r="Y2273" s="2" t="s">
        <v>2558</v>
      </c>
      <c r="Z2273" s="2" t="s">
        <v>79</v>
      </c>
      <c r="AA2273" s="2" t="s">
        <v>2559</v>
      </c>
      <c r="AB2273" s="5"/>
      <c r="AC2273" s="5"/>
      <c r="AD2273" s="5"/>
      <c r="AE2273" s="5"/>
      <c r="AF2273" s="5"/>
      <c r="AG2273" s="5"/>
    </row>
    <row r="2274" spans="1:33" ht="15.95" customHeight="1" x14ac:dyDescent="0.3">
      <c r="A2274" s="22" t="b">
        <f t="shared" si="563"/>
        <v>1</v>
      </c>
      <c r="B2274" s="22" t="b">
        <f t="shared" si="564"/>
        <v>1</v>
      </c>
      <c r="C2274" s="22" t="b">
        <f t="shared" si="565"/>
        <v>1</v>
      </c>
      <c r="D2274" s="22" t="b">
        <f t="shared" si="566"/>
        <v>1</v>
      </c>
      <c r="E2274" s="22" t="b">
        <f t="shared" si="567"/>
        <v>1</v>
      </c>
      <c r="F2274" s="22" t="b">
        <f t="shared" si="562"/>
        <v>0</v>
      </c>
      <c r="G2274" s="22" t="b">
        <f t="shared" si="577"/>
        <v>0</v>
      </c>
      <c r="H2274" s="22" t="b">
        <f t="shared" si="568"/>
        <v>0</v>
      </c>
      <c r="I2274" s="22" t="b">
        <f t="shared" si="575"/>
        <v>0</v>
      </c>
      <c r="J2274" s="22" t="b">
        <f t="shared" si="569"/>
        <v>0</v>
      </c>
      <c r="K2274" s="3" t="str">
        <f>IF(AND(J2274,RIGHT(Y2274)="통"),Y2274,"")</f>
        <v/>
      </c>
      <c r="L2274" s="3" t="str">
        <f t="shared" si="570"/>
        <v/>
      </c>
      <c r="M2274" s="3" t="str">
        <f t="shared" si="571"/>
        <v/>
      </c>
      <c r="N2274" s="64" t="str">
        <f t="shared" si="576"/>
        <v/>
      </c>
      <c r="O2274" s="3" t="str">
        <f>IF(I2274,IF(I2275,CONCATENATE(Y2274,O2275),Y2274),"")</f>
        <v/>
      </c>
      <c r="P2274" s="19" t="str">
        <f>IF(G2274,O2274,IF(D2274,Y2274,""))</f>
        <v>(죽전동)</v>
      </c>
      <c r="Q2274" s="23">
        <f>_xlfn.XLOOKUP(R2274,summary!C1:C36,summary!B1:B36)</f>
        <v>43448</v>
      </c>
      <c r="R2274" s="24" t="str">
        <f t="shared" si="572"/>
        <v>죽전1동</v>
      </c>
      <c r="S2274" s="24" t="str">
        <f>IF(J2274,Y2274,S2273)</f>
        <v>죽전67통</v>
      </c>
      <c r="T2274" s="24" t="str">
        <f>IF(J2274,P2275,T2273)</f>
        <v>(죽전동)</v>
      </c>
      <c r="U2274" s="24" t="str">
        <f t="shared" si="573"/>
        <v>죽전</v>
      </c>
      <c r="V2274" s="25">
        <f>IF(J2274,M2274,V2273)</f>
        <v>67</v>
      </c>
      <c r="W2274" s="25">
        <f t="shared" si="574"/>
        <v>2</v>
      </c>
      <c r="X2274" s="26"/>
      <c r="Y2274" s="2" t="s">
        <v>1992</v>
      </c>
      <c r="Z2274" s="2" t="s">
        <v>81</v>
      </c>
      <c r="AA2274" s="2" t="s">
        <v>2560</v>
      </c>
      <c r="AB2274" s="5"/>
      <c r="AC2274" s="5"/>
      <c r="AD2274" s="5"/>
      <c r="AE2274" s="5"/>
      <c r="AF2274" s="5"/>
      <c r="AG2274" s="5"/>
    </row>
    <row r="2275" spans="1:33" ht="15.95" customHeight="1" x14ac:dyDescent="0.3">
      <c r="A2275" s="22" t="b">
        <f t="shared" si="563"/>
        <v>0</v>
      </c>
      <c r="B2275" s="22" t="b">
        <f t="shared" si="564"/>
        <v>0</v>
      </c>
      <c r="C2275" s="22" t="b">
        <f t="shared" si="565"/>
        <v>0</v>
      </c>
      <c r="D2275" s="22" t="b">
        <f t="shared" si="566"/>
        <v>0</v>
      </c>
      <c r="E2275" s="22" t="b">
        <f t="shared" si="567"/>
        <v>0</v>
      </c>
      <c r="F2275" s="22" t="b">
        <f t="shared" si="562"/>
        <v>0</v>
      </c>
      <c r="G2275" s="22" t="b">
        <f t="shared" si="577"/>
        <v>0</v>
      </c>
      <c r="H2275" s="22" t="b">
        <f t="shared" si="568"/>
        <v>0</v>
      </c>
      <c r="I2275" s="22" t="b">
        <f t="shared" si="575"/>
        <v>0</v>
      </c>
      <c r="J2275" s="22" t="b">
        <f t="shared" si="569"/>
        <v>0</v>
      </c>
      <c r="K2275" s="3" t="str">
        <f>IF(AND(J2275,RIGHT(Y2275)="통"),Y2275,"")</f>
        <v/>
      </c>
      <c r="L2275" s="3" t="str">
        <f t="shared" si="570"/>
        <v/>
      </c>
      <c r="M2275" s="3" t="str">
        <f t="shared" si="571"/>
        <v/>
      </c>
      <c r="N2275" s="64" t="str">
        <f t="shared" si="576"/>
        <v/>
      </c>
      <c r="O2275" s="3" t="str">
        <f>IF(I2275,IF(I2276,CONCATENATE(Y2275,O2276),Y2275),"")</f>
        <v/>
      </c>
      <c r="P2275" s="19" t="str">
        <f>IF(G2275,O2275,IF(D2275,Y2275,""))</f>
        <v/>
      </c>
      <c r="Q2275" s="23">
        <f>_xlfn.XLOOKUP(R2275,summary!C1:C36,summary!B1:B36)</f>
        <v>43448</v>
      </c>
      <c r="R2275" s="24" t="str">
        <f t="shared" si="572"/>
        <v>죽전1동</v>
      </c>
      <c r="S2275" s="24" t="str">
        <f>IF(J2275,Y2275,S2274)</f>
        <v>죽전67통</v>
      </c>
      <c r="T2275" s="24" t="str">
        <f>IF(J2275,P2276,T2274)</f>
        <v>(죽전동)</v>
      </c>
      <c r="U2275" s="24" t="str">
        <f t="shared" si="573"/>
        <v>죽전</v>
      </c>
      <c r="V2275" s="25">
        <f>IF(J2275,M2275,V2274)</f>
        <v>67</v>
      </c>
      <c r="W2275" s="25">
        <f t="shared" si="574"/>
        <v>3</v>
      </c>
      <c r="X2275" s="26"/>
      <c r="Y2275" s="7"/>
      <c r="Z2275" s="2" t="s">
        <v>83</v>
      </c>
      <c r="AA2275" s="2" t="s">
        <v>2561</v>
      </c>
      <c r="AB2275" s="5"/>
      <c r="AC2275" s="5"/>
      <c r="AD2275" s="5"/>
      <c r="AE2275" s="5"/>
      <c r="AF2275" s="5"/>
      <c r="AG2275" s="5"/>
    </row>
    <row r="2276" spans="1:33" ht="15.95" customHeight="1" x14ac:dyDescent="0.3">
      <c r="A2276" s="22" t="b">
        <f t="shared" si="563"/>
        <v>0</v>
      </c>
      <c r="B2276" s="22" t="b">
        <f t="shared" si="564"/>
        <v>0</v>
      </c>
      <c r="C2276" s="22" t="b">
        <f t="shared" si="565"/>
        <v>0</v>
      </c>
      <c r="D2276" s="22" t="b">
        <f t="shared" si="566"/>
        <v>0</v>
      </c>
      <c r="E2276" s="22" t="b">
        <f t="shared" si="567"/>
        <v>0</v>
      </c>
      <c r="F2276" s="22" t="b">
        <f t="shared" si="562"/>
        <v>0</v>
      </c>
      <c r="G2276" s="22" t="b">
        <f t="shared" si="577"/>
        <v>0</v>
      </c>
      <c r="H2276" s="22" t="b">
        <f t="shared" si="568"/>
        <v>0</v>
      </c>
      <c r="I2276" s="22" t="b">
        <f t="shared" si="575"/>
        <v>0</v>
      </c>
      <c r="J2276" s="22" t="b">
        <f t="shared" si="569"/>
        <v>0</v>
      </c>
      <c r="K2276" s="3" t="str">
        <f>IF(AND(J2276,RIGHT(Y2276)="통"),Y2276,"")</f>
        <v/>
      </c>
      <c r="L2276" s="3" t="str">
        <f t="shared" si="570"/>
        <v/>
      </c>
      <c r="M2276" s="3" t="str">
        <f t="shared" si="571"/>
        <v/>
      </c>
      <c r="N2276" s="64" t="str">
        <f t="shared" si="576"/>
        <v/>
      </c>
      <c r="O2276" s="3" t="str">
        <f>IF(I2276,IF(I2277,CONCATENATE(Y2276,O2277),Y2276),"")</f>
        <v/>
      </c>
      <c r="P2276" s="19" t="str">
        <f>IF(G2276,O2276,IF(D2276,Y2276,""))</f>
        <v/>
      </c>
      <c r="Q2276" s="23">
        <f>_xlfn.XLOOKUP(R2276,summary!C1:C36,summary!B1:B36)</f>
        <v>43448</v>
      </c>
      <c r="R2276" s="24" t="str">
        <f t="shared" si="572"/>
        <v>죽전1동</v>
      </c>
      <c r="S2276" s="24" t="str">
        <f>IF(J2276,Y2276,S2275)</f>
        <v>죽전67통</v>
      </c>
      <c r="T2276" s="24" t="str">
        <f>IF(J2276,P2277,T2275)</f>
        <v>(죽전동)</v>
      </c>
      <c r="U2276" s="24" t="str">
        <f t="shared" si="573"/>
        <v>죽전</v>
      </c>
      <c r="V2276" s="25">
        <f>IF(J2276,M2276,V2275)</f>
        <v>67</v>
      </c>
      <c r="W2276" s="25">
        <f t="shared" si="574"/>
        <v>4</v>
      </c>
      <c r="X2276" s="26"/>
      <c r="Y2276" s="7"/>
      <c r="Z2276" s="2" t="s">
        <v>90</v>
      </c>
      <c r="AA2276" s="2" t="s">
        <v>2562</v>
      </c>
      <c r="AB2276" s="5"/>
      <c r="AC2276" s="5"/>
      <c r="AD2276" s="5"/>
      <c r="AE2276" s="5"/>
      <c r="AF2276" s="5"/>
      <c r="AG2276" s="5"/>
    </row>
    <row r="2277" spans="1:33" ht="15.95" customHeight="1" x14ac:dyDescent="0.3">
      <c r="A2277" s="22" t="b">
        <f t="shared" si="563"/>
        <v>0</v>
      </c>
      <c r="B2277" s="22" t="b">
        <f t="shared" si="564"/>
        <v>0</v>
      </c>
      <c r="C2277" s="22" t="b">
        <f t="shared" si="565"/>
        <v>0</v>
      </c>
      <c r="D2277" s="22" t="b">
        <f t="shared" si="566"/>
        <v>0</v>
      </c>
      <c r="E2277" s="22" t="b">
        <f t="shared" si="567"/>
        <v>0</v>
      </c>
      <c r="F2277" s="22" t="b">
        <f t="shared" si="562"/>
        <v>0</v>
      </c>
      <c r="G2277" s="22" t="b">
        <f t="shared" si="577"/>
        <v>0</v>
      </c>
      <c r="H2277" s="22" t="b">
        <f t="shared" si="568"/>
        <v>0</v>
      </c>
      <c r="I2277" s="22" t="b">
        <f t="shared" si="575"/>
        <v>0</v>
      </c>
      <c r="J2277" s="22" t="b">
        <f t="shared" si="569"/>
        <v>0</v>
      </c>
      <c r="K2277" s="3" t="str">
        <f>IF(AND(J2277,RIGHT(Y2277)="통"),Y2277,"")</f>
        <v/>
      </c>
      <c r="L2277" s="3" t="str">
        <f t="shared" si="570"/>
        <v/>
      </c>
      <c r="M2277" s="3" t="str">
        <f t="shared" si="571"/>
        <v/>
      </c>
      <c r="N2277" s="64" t="str">
        <f t="shared" si="576"/>
        <v/>
      </c>
      <c r="O2277" s="3" t="str">
        <f>IF(I2277,IF(I2278,CONCATENATE(Y2277,O2278),Y2277),"")</f>
        <v/>
      </c>
      <c r="P2277" s="19" t="str">
        <f>IF(G2277,O2277,IF(D2277,Y2277,""))</f>
        <v/>
      </c>
      <c r="Q2277" s="23">
        <f>_xlfn.XLOOKUP(R2277,summary!C1:C36,summary!B1:B36)</f>
        <v>43448</v>
      </c>
      <c r="R2277" s="24" t="str">
        <f t="shared" si="572"/>
        <v>죽전1동</v>
      </c>
      <c r="S2277" s="24" t="str">
        <f>IF(J2277,Y2277,S2276)</f>
        <v>죽전67통</v>
      </c>
      <c r="T2277" s="24" t="str">
        <f>IF(J2277,P2278,T2276)</f>
        <v>(죽전동)</v>
      </c>
      <c r="U2277" s="24" t="str">
        <f t="shared" si="573"/>
        <v>죽전</v>
      </c>
      <c r="V2277" s="25">
        <f>IF(J2277,M2277,V2276)</f>
        <v>67</v>
      </c>
      <c r="W2277" s="25">
        <f t="shared" si="574"/>
        <v>5</v>
      </c>
      <c r="X2277" s="26"/>
      <c r="Y2277" s="7"/>
      <c r="Z2277" s="2" t="s">
        <v>106</v>
      </c>
      <c r="AA2277" s="2" t="s">
        <v>2563</v>
      </c>
      <c r="AB2277" s="5"/>
      <c r="AC2277" s="5"/>
      <c r="AD2277" s="5"/>
      <c r="AE2277" s="5"/>
      <c r="AF2277" s="5"/>
      <c r="AG2277" s="5"/>
    </row>
    <row r="2278" spans="1:33" ht="15.95" customHeight="1" x14ac:dyDescent="0.3">
      <c r="A2278" s="22" t="b">
        <f t="shared" si="563"/>
        <v>0</v>
      </c>
      <c r="B2278" s="22" t="b">
        <f t="shared" si="564"/>
        <v>0</v>
      </c>
      <c r="C2278" s="22" t="b">
        <f t="shared" si="565"/>
        <v>0</v>
      </c>
      <c r="D2278" s="22" t="b">
        <f t="shared" si="566"/>
        <v>0</v>
      </c>
      <c r="E2278" s="22" t="b">
        <f t="shared" si="567"/>
        <v>0</v>
      </c>
      <c r="F2278" s="22" t="b">
        <f t="shared" si="562"/>
        <v>0</v>
      </c>
      <c r="G2278" s="22" t="b">
        <f t="shared" si="577"/>
        <v>0</v>
      </c>
      <c r="H2278" s="22" t="b">
        <f t="shared" si="568"/>
        <v>0</v>
      </c>
      <c r="I2278" s="22" t="b">
        <f t="shared" si="575"/>
        <v>0</v>
      </c>
      <c r="J2278" s="22" t="b">
        <f t="shared" si="569"/>
        <v>0</v>
      </c>
      <c r="K2278" s="3" t="str">
        <f>IF(AND(J2278,RIGHT(Y2278)="통"),Y2278,"")</f>
        <v/>
      </c>
      <c r="L2278" s="3" t="str">
        <f t="shared" si="570"/>
        <v/>
      </c>
      <c r="M2278" s="3" t="str">
        <f t="shared" si="571"/>
        <v/>
      </c>
      <c r="N2278" s="64" t="str">
        <f t="shared" si="576"/>
        <v/>
      </c>
      <c r="O2278" s="3" t="str">
        <f>IF(I2278,IF(I2279,CONCATENATE(Y2278,O2279),Y2278),"")</f>
        <v/>
      </c>
      <c r="P2278" s="19" t="str">
        <f>IF(G2278,O2278,IF(D2278,Y2278,""))</f>
        <v/>
      </c>
      <c r="Q2278" s="23">
        <f>_xlfn.XLOOKUP(R2278,summary!C1:C36,summary!B1:B36)</f>
        <v>43448</v>
      </c>
      <c r="R2278" s="24" t="str">
        <f t="shared" si="572"/>
        <v>죽전1동</v>
      </c>
      <c r="S2278" s="24" t="str">
        <f>IF(J2278,Y2278,S2277)</f>
        <v>죽전67통</v>
      </c>
      <c r="T2278" s="24" t="str">
        <f>IF(J2278,P2279,T2277)</f>
        <v>(죽전동)</v>
      </c>
      <c r="U2278" s="24" t="str">
        <f t="shared" si="573"/>
        <v>죽전</v>
      </c>
      <c r="V2278" s="25">
        <f>IF(J2278,M2278,V2277)</f>
        <v>67</v>
      </c>
      <c r="W2278" s="25">
        <f t="shared" si="574"/>
        <v>6</v>
      </c>
      <c r="X2278" s="26"/>
      <c r="Y2278" s="7"/>
      <c r="Z2278" s="2" t="s">
        <v>108</v>
      </c>
      <c r="AA2278" s="2" t="s">
        <v>2564</v>
      </c>
      <c r="AB2278" s="5"/>
      <c r="AC2278" s="5"/>
      <c r="AD2278" s="5"/>
      <c r="AE2278" s="5"/>
      <c r="AF2278" s="5"/>
      <c r="AG2278" s="5"/>
    </row>
    <row r="2279" spans="1:33" ht="15.95" customHeight="1" x14ac:dyDescent="0.3">
      <c r="A2279" s="22" t="b">
        <f t="shared" si="563"/>
        <v>0</v>
      </c>
      <c r="B2279" s="22" t="b">
        <f t="shared" si="564"/>
        <v>0</v>
      </c>
      <c r="C2279" s="22" t="b">
        <f t="shared" si="565"/>
        <v>0</v>
      </c>
      <c r="D2279" s="22" t="b">
        <f t="shared" si="566"/>
        <v>0</v>
      </c>
      <c r="E2279" s="22" t="b">
        <f t="shared" si="567"/>
        <v>0</v>
      </c>
      <c r="F2279" s="22" t="b">
        <f t="shared" si="562"/>
        <v>0</v>
      </c>
      <c r="G2279" s="22" t="b">
        <f t="shared" si="577"/>
        <v>0</v>
      </c>
      <c r="H2279" s="22" t="b">
        <f t="shared" si="568"/>
        <v>0</v>
      </c>
      <c r="I2279" s="22" t="b">
        <f t="shared" si="575"/>
        <v>0</v>
      </c>
      <c r="J2279" s="22" t="b">
        <f t="shared" si="569"/>
        <v>0</v>
      </c>
      <c r="K2279" s="3" t="str">
        <f>IF(AND(J2279,RIGHT(Y2279)="통"),Y2279,"")</f>
        <v/>
      </c>
      <c r="L2279" s="3" t="str">
        <f t="shared" si="570"/>
        <v/>
      </c>
      <c r="M2279" s="3" t="str">
        <f t="shared" si="571"/>
        <v/>
      </c>
      <c r="N2279" s="64" t="str">
        <f t="shared" si="576"/>
        <v/>
      </c>
      <c r="O2279" s="3" t="str">
        <f>IF(I2279,IF(I2280,CONCATENATE(Y2279,O2280),Y2279),"")</f>
        <v/>
      </c>
      <c r="P2279" s="19" t="str">
        <f>IF(G2279,O2279,IF(D2279,Y2279,""))</f>
        <v/>
      </c>
      <c r="Q2279" s="23">
        <f>_xlfn.XLOOKUP(R2279,summary!C1:C36,summary!B1:B36)</f>
        <v>43448</v>
      </c>
      <c r="R2279" s="24" t="str">
        <f t="shared" si="572"/>
        <v>죽전1동</v>
      </c>
      <c r="S2279" s="24" t="str">
        <f>IF(J2279,Y2279,S2278)</f>
        <v>죽전67통</v>
      </c>
      <c r="T2279" s="24" t="str">
        <f>IF(J2279,P2280,T2278)</f>
        <v>(죽전동)</v>
      </c>
      <c r="U2279" s="24" t="str">
        <f t="shared" si="573"/>
        <v>죽전</v>
      </c>
      <c r="V2279" s="25">
        <f>IF(J2279,M2279,V2278)</f>
        <v>67</v>
      </c>
      <c r="W2279" s="25">
        <f t="shared" si="574"/>
        <v>7</v>
      </c>
      <c r="X2279" s="26"/>
      <c r="Y2279" s="7"/>
      <c r="Z2279" s="2" t="s">
        <v>110</v>
      </c>
      <c r="AA2279" s="2" t="s">
        <v>2565</v>
      </c>
      <c r="AB2279" s="5"/>
      <c r="AC2279" s="5"/>
      <c r="AD2279" s="5"/>
      <c r="AE2279" s="5"/>
      <c r="AF2279" s="5"/>
      <c r="AG2279" s="5"/>
    </row>
    <row r="2280" spans="1:33" ht="15.95" customHeight="1" x14ac:dyDescent="0.3">
      <c r="A2280" s="22" t="b">
        <f t="shared" si="563"/>
        <v>1</v>
      </c>
      <c r="B2280" s="22" t="b">
        <f t="shared" si="564"/>
        <v>0</v>
      </c>
      <c r="C2280" s="22" t="b">
        <f t="shared" si="565"/>
        <v>0</v>
      </c>
      <c r="D2280" s="22" t="b">
        <f t="shared" si="566"/>
        <v>0</v>
      </c>
      <c r="E2280" s="22" t="b">
        <f t="shared" si="567"/>
        <v>0</v>
      </c>
      <c r="F2280" s="22" t="b">
        <f t="shared" si="562"/>
        <v>0</v>
      </c>
      <c r="G2280" s="22" t="b">
        <f t="shared" si="577"/>
        <v>0</v>
      </c>
      <c r="H2280" s="22" t="b">
        <f t="shared" si="568"/>
        <v>0</v>
      </c>
      <c r="I2280" s="22" t="b">
        <f t="shared" si="575"/>
        <v>0</v>
      </c>
      <c r="J2280" s="22" t="b">
        <f t="shared" si="569"/>
        <v>1</v>
      </c>
      <c r="K2280" s="3" t="str">
        <f>IF(AND(J2280,RIGHT(Y2280)="통"),Y2280,"")</f>
        <v>죽전68통</v>
      </c>
      <c r="L2280" s="3" t="str">
        <f t="shared" si="570"/>
        <v>68</v>
      </c>
      <c r="M2280" s="22">
        <f t="shared" si="571"/>
        <v>68</v>
      </c>
      <c r="N2280" s="64" t="str">
        <f t="shared" si="576"/>
        <v>죽전</v>
      </c>
      <c r="O2280" s="3" t="str">
        <f>IF(I2280,IF(I2281,CONCATENATE(Y2280,O2281),Y2280),"")</f>
        <v/>
      </c>
      <c r="P2280" s="19" t="str">
        <f>IF(G2280,O2280,IF(D2280,Y2280,""))</f>
        <v/>
      </c>
      <c r="Q2280" s="23">
        <f>_xlfn.XLOOKUP(R2280,summary!C1:C36,summary!B1:B36)</f>
        <v>43448</v>
      </c>
      <c r="R2280" s="24" t="str">
        <f t="shared" si="572"/>
        <v>죽전1동</v>
      </c>
      <c r="S2280" s="24" t="str">
        <f>IF(J2280,Y2280,S2279)</f>
        <v>죽전68통</v>
      </c>
      <c r="T2280" s="24" t="str">
        <f>IF(J2280,P2281,T2279)</f>
        <v>(죽전동)</v>
      </c>
      <c r="U2280" s="24" t="str">
        <f t="shared" si="573"/>
        <v>죽전</v>
      </c>
      <c r="V2280" s="25">
        <f>IF(J2280,M2280,V2279)</f>
        <v>68</v>
      </c>
      <c r="W2280" s="25">
        <f t="shared" si="574"/>
        <v>1</v>
      </c>
      <c r="X2280" s="26"/>
      <c r="Y2280" s="2" t="s">
        <v>2566</v>
      </c>
      <c r="Z2280" s="2" t="s">
        <v>79</v>
      </c>
      <c r="AA2280" s="2" t="s">
        <v>2567</v>
      </c>
      <c r="AB2280" s="5"/>
      <c r="AC2280" s="5"/>
      <c r="AD2280" s="5"/>
      <c r="AE2280" s="5"/>
      <c r="AF2280" s="5"/>
      <c r="AG2280" s="5"/>
    </row>
    <row r="2281" spans="1:33" ht="15.95" customHeight="1" x14ac:dyDescent="0.3">
      <c r="A2281" s="22" t="b">
        <f t="shared" si="563"/>
        <v>1</v>
      </c>
      <c r="B2281" s="22" t="b">
        <f t="shared" si="564"/>
        <v>1</v>
      </c>
      <c r="C2281" s="22" t="b">
        <f t="shared" si="565"/>
        <v>1</v>
      </c>
      <c r="D2281" s="22" t="b">
        <f t="shared" si="566"/>
        <v>1</v>
      </c>
      <c r="E2281" s="22" t="b">
        <f t="shared" si="567"/>
        <v>1</v>
      </c>
      <c r="F2281" s="22" t="b">
        <f t="shared" si="562"/>
        <v>0</v>
      </c>
      <c r="G2281" s="22" t="b">
        <f t="shared" si="577"/>
        <v>0</v>
      </c>
      <c r="H2281" s="22" t="b">
        <f t="shared" si="568"/>
        <v>0</v>
      </c>
      <c r="I2281" s="22" t="b">
        <f t="shared" si="575"/>
        <v>0</v>
      </c>
      <c r="J2281" s="22" t="b">
        <f t="shared" si="569"/>
        <v>0</v>
      </c>
      <c r="K2281" s="3" t="str">
        <f>IF(AND(J2281,RIGHT(Y2281)="통"),Y2281,"")</f>
        <v/>
      </c>
      <c r="L2281" s="3" t="str">
        <f t="shared" si="570"/>
        <v/>
      </c>
      <c r="M2281" s="3" t="str">
        <f t="shared" si="571"/>
        <v/>
      </c>
      <c r="N2281" s="64" t="str">
        <f t="shared" si="576"/>
        <v/>
      </c>
      <c r="O2281" s="3" t="str">
        <f>IF(I2281,IF(I2282,CONCATENATE(Y2281,O2282),Y2281),"")</f>
        <v/>
      </c>
      <c r="P2281" s="19" t="str">
        <f>IF(G2281,O2281,IF(D2281,Y2281,""))</f>
        <v>(죽전동)</v>
      </c>
      <c r="Q2281" s="23">
        <f>_xlfn.XLOOKUP(R2281,summary!C1:C36,summary!B1:B36)</f>
        <v>43448</v>
      </c>
      <c r="R2281" s="24" t="str">
        <f t="shared" si="572"/>
        <v>죽전1동</v>
      </c>
      <c r="S2281" s="24" t="str">
        <f>IF(J2281,Y2281,S2280)</f>
        <v>죽전68통</v>
      </c>
      <c r="T2281" s="24" t="str">
        <f>IF(J2281,P2282,T2280)</f>
        <v>(죽전동)</v>
      </c>
      <c r="U2281" s="24" t="str">
        <f t="shared" si="573"/>
        <v>죽전</v>
      </c>
      <c r="V2281" s="25">
        <f>IF(J2281,M2281,V2280)</f>
        <v>68</v>
      </c>
      <c r="W2281" s="25">
        <f t="shared" si="574"/>
        <v>2</v>
      </c>
      <c r="X2281" s="26"/>
      <c r="Y2281" s="2" t="s">
        <v>1992</v>
      </c>
      <c r="Z2281" s="2" t="s">
        <v>81</v>
      </c>
      <c r="AA2281" s="2" t="s">
        <v>2568</v>
      </c>
      <c r="AB2281" s="5"/>
      <c r="AC2281" s="5"/>
      <c r="AD2281" s="5"/>
      <c r="AE2281" s="5"/>
      <c r="AF2281" s="5"/>
      <c r="AG2281" s="5"/>
    </row>
    <row r="2282" spans="1:33" ht="15.95" customHeight="1" x14ac:dyDescent="0.3">
      <c r="A2282" s="22" t="b">
        <f t="shared" si="563"/>
        <v>0</v>
      </c>
      <c r="B2282" s="22" t="b">
        <f t="shared" si="564"/>
        <v>0</v>
      </c>
      <c r="C2282" s="22" t="b">
        <f t="shared" si="565"/>
        <v>0</v>
      </c>
      <c r="D2282" s="22" t="b">
        <f t="shared" si="566"/>
        <v>0</v>
      </c>
      <c r="E2282" s="22" t="b">
        <f t="shared" si="567"/>
        <v>0</v>
      </c>
      <c r="F2282" s="22" t="b">
        <f t="shared" si="562"/>
        <v>0</v>
      </c>
      <c r="G2282" s="22" t="b">
        <f t="shared" si="577"/>
        <v>0</v>
      </c>
      <c r="H2282" s="22" t="b">
        <f t="shared" si="568"/>
        <v>0</v>
      </c>
      <c r="I2282" s="22" t="b">
        <f t="shared" si="575"/>
        <v>0</v>
      </c>
      <c r="J2282" s="22" t="b">
        <f t="shared" si="569"/>
        <v>0</v>
      </c>
      <c r="K2282" s="3" t="str">
        <f>IF(AND(J2282,RIGHT(Y2282)="통"),Y2282,"")</f>
        <v/>
      </c>
      <c r="L2282" s="3" t="str">
        <f t="shared" si="570"/>
        <v/>
      </c>
      <c r="M2282" s="3" t="str">
        <f t="shared" si="571"/>
        <v/>
      </c>
      <c r="N2282" s="64" t="str">
        <f t="shared" si="576"/>
        <v/>
      </c>
      <c r="O2282" s="3" t="str">
        <f>IF(I2282,IF(I2283,CONCATENATE(Y2282,O2283),Y2282),"")</f>
        <v/>
      </c>
      <c r="P2282" s="19" t="str">
        <f>IF(G2282,O2282,IF(D2282,Y2282,""))</f>
        <v/>
      </c>
      <c r="Q2282" s="23">
        <f>_xlfn.XLOOKUP(R2282,summary!C1:C36,summary!B1:B36)</f>
        <v>43448</v>
      </c>
      <c r="R2282" s="24" t="str">
        <f t="shared" si="572"/>
        <v>죽전1동</v>
      </c>
      <c r="S2282" s="24" t="str">
        <f>IF(J2282,Y2282,S2281)</f>
        <v>죽전68통</v>
      </c>
      <c r="T2282" s="24" t="str">
        <f>IF(J2282,P2283,T2281)</f>
        <v>(죽전동)</v>
      </c>
      <c r="U2282" s="24" t="str">
        <f t="shared" si="573"/>
        <v>죽전</v>
      </c>
      <c r="V2282" s="25">
        <f>IF(J2282,M2282,V2281)</f>
        <v>68</v>
      </c>
      <c r="W2282" s="25">
        <f t="shared" si="574"/>
        <v>3</v>
      </c>
      <c r="X2282" s="26"/>
      <c r="Y2282" s="7"/>
      <c r="Z2282" s="2" t="s">
        <v>83</v>
      </c>
      <c r="AA2282" s="2" t="s">
        <v>2569</v>
      </c>
      <c r="AB2282" s="5"/>
      <c r="AC2282" s="5"/>
      <c r="AD2282" s="5"/>
      <c r="AE2282" s="5"/>
      <c r="AF2282" s="5"/>
      <c r="AG2282" s="5"/>
    </row>
    <row r="2283" spans="1:33" ht="15.95" customHeight="1" x14ac:dyDescent="0.3">
      <c r="A2283" s="22" t="b">
        <f t="shared" si="563"/>
        <v>0</v>
      </c>
      <c r="B2283" s="22" t="b">
        <f t="shared" si="564"/>
        <v>0</v>
      </c>
      <c r="C2283" s="22" t="b">
        <f t="shared" si="565"/>
        <v>0</v>
      </c>
      <c r="D2283" s="22" t="b">
        <f t="shared" si="566"/>
        <v>0</v>
      </c>
      <c r="E2283" s="22" t="b">
        <f t="shared" si="567"/>
        <v>0</v>
      </c>
      <c r="F2283" s="22" t="b">
        <f t="shared" si="562"/>
        <v>0</v>
      </c>
      <c r="G2283" s="22" t="b">
        <f t="shared" si="577"/>
        <v>0</v>
      </c>
      <c r="H2283" s="22" t="b">
        <f t="shared" si="568"/>
        <v>0</v>
      </c>
      <c r="I2283" s="22" t="b">
        <f t="shared" si="575"/>
        <v>0</v>
      </c>
      <c r="J2283" s="22" t="b">
        <f t="shared" si="569"/>
        <v>0</v>
      </c>
      <c r="K2283" s="3" t="str">
        <f>IF(AND(J2283,RIGHT(Y2283)="통"),Y2283,"")</f>
        <v/>
      </c>
      <c r="L2283" s="3" t="str">
        <f t="shared" si="570"/>
        <v/>
      </c>
      <c r="M2283" s="3" t="str">
        <f t="shared" si="571"/>
        <v/>
      </c>
      <c r="N2283" s="64" t="str">
        <f t="shared" si="576"/>
        <v/>
      </c>
      <c r="O2283" s="3" t="str">
        <f>IF(I2283,IF(I2284,CONCATENATE(Y2283,O2284),Y2283),"")</f>
        <v/>
      </c>
      <c r="P2283" s="19" t="str">
        <f>IF(G2283,O2283,IF(D2283,Y2283,""))</f>
        <v/>
      </c>
      <c r="Q2283" s="23">
        <f>_xlfn.XLOOKUP(R2283,summary!C1:C36,summary!B1:B36)</f>
        <v>43448</v>
      </c>
      <c r="R2283" s="24" t="str">
        <f t="shared" si="572"/>
        <v>죽전1동</v>
      </c>
      <c r="S2283" s="24" t="str">
        <f>IF(J2283,Y2283,S2282)</f>
        <v>죽전68통</v>
      </c>
      <c r="T2283" s="24" t="str">
        <f>IF(J2283,P2284,T2282)</f>
        <v>(죽전동)</v>
      </c>
      <c r="U2283" s="24" t="str">
        <f t="shared" si="573"/>
        <v>죽전</v>
      </c>
      <c r="V2283" s="25">
        <f>IF(J2283,M2283,V2282)</f>
        <v>68</v>
      </c>
      <c r="W2283" s="24" t="str">
        <f t="shared" si="574"/>
        <v/>
      </c>
      <c r="X2283" s="26"/>
      <c r="Y2283" s="7"/>
      <c r="Z2283" s="7"/>
      <c r="AA2283" s="7"/>
      <c r="AB2283" s="5"/>
      <c r="AC2283" s="5"/>
      <c r="AD2283" s="5"/>
      <c r="AE2283" s="5"/>
      <c r="AF2283" s="5"/>
      <c r="AG2283" s="5"/>
    </row>
    <row r="2284" spans="1:33" ht="15.95" customHeight="1" x14ac:dyDescent="0.3">
      <c r="A2284" s="22" t="b">
        <f t="shared" si="563"/>
        <v>0</v>
      </c>
      <c r="B2284" s="22" t="b">
        <f t="shared" si="564"/>
        <v>0</v>
      </c>
      <c r="C2284" s="22" t="b">
        <f t="shared" si="565"/>
        <v>0</v>
      </c>
      <c r="D2284" s="22" t="b">
        <f t="shared" si="566"/>
        <v>0</v>
      </c>
      <c r="E2284" s="22" t="b">
        <f t="shared" si="567"/>
        <v>0</v>
      </c>
      <c r="F2284" s="22" t="b">
        <f t="shared" si="562"/>
        <v>0</v>
      </c>
      <c r="G2284" s="22" t="b">
        <f t="shared" si="577"/>
        <v>0</v>
      </c>
      <c r="H2284" s="22" t="b">
        <f t="shared" si="568"/>
        <v>0</v>
      </c>
      <c r="I2284" s="22" t="b">
        <f t="shared" si="575"/>
        <v>0</v>
      </c>
      <c r="J2284" s="22" t="b">
        <f t="shared" si="569"/>
        <v>0</v>
      </c>
      <c r="K2284" s="3" t="str">
        <f>IF(AND(J2284,RIGHT(Y2284)="통"),Y2284,"")</f>
        <v/>
      </c>
      <c r="L2284" s="3" t="str">
        <f t="shared" si="570"/>
        <v/>
      </c>
      <c r="M2284" s="3" t="str">
        <f t="shared" si="571"/>
        <v/>
      </c>
      <c r="N2284" s="64" t="str">
        <f t="shared" si="576"/>
        <v/>
      </c>
      <c r="O2284" s="3" t="str">
        <f>IF(I2284,IF(I2285,CONCATENATE(Y2284,O2285),Y2284),"")</f>
        <v/>
      </c>
      <c r="P2284" s="19" t="str">
        <f>IF(G2284,O2284,IF(D2284,Y2284,""))</f>
        <v/>
      </c>
      <c r="Q2284" s="23">
        <f>_xlfn.XLOOKUP(R2284,summary!C1:C36,summary!B1:B36)</f>
        <v>43448</v>
      </c>
      <c r="R2284" s="24" t="str">
        <f t="shared" si="572"/>
        <v>죽전1동</v>
      </c>
      <c r="S2284" s="24" t="str">
        <f>IF(J2284,Y2284,S2283)</f>
        <v>죽전68통</v>
      </c>
      <c r="T2284" s="24" t="str">
        <f>IF(J2284,P2285,T2283)</f>
        <v>(죽전동)</v>
      </c>
      <c r="U2284" s="24" t="str">
        <f t="shared" si="573"/>
        <v>죽전</v>
      </c>
      <c r="V2284" s="25">
        <f>IF(J2284,M2284,V2283)</f>
        <v>68</v>
      </c>
      <c r="W2284" s="24" t="str">
        <f t="shared" si="574"/>
        <v/>
      </c>
      <c r="X2284" s="26"/>
      <c r="Y2284" s="7"/>
      <c r="Z2284" s="7"/>
      <c r="AA2284" s="7"/>
      <c r="AB2284" s="5"/>
      <c r="AC2284" s="5"/>
      <c r="AD2284" s="5"/>
      <c r="AE2284" s="5"/>
      <c r="AF2284" s="5"/>
      <c r="AG2284" s="5"/>
    </row>
    <row r="2285" spans="1:33" ht="15.95" customHeight="1" x14ac:dyDescent="0.3">
      <c r="A2285" s="22" t="b">
        <f t="shared" si="563"/>
        <v>1</v>
      </c>
      <c r="B2285" s="22" t="b">
        <f t="shared" si="564"/>
        <v>0</v>
      </c>
      <c r="C2285" s="22" t="b">
        <f t="shared" si="565"/>
        <v>0</v>
      </c>
      <c r="D2285" s="22" t="b">
        <f t="shared" si="566"/>
        <v>0</v>
      </c>
      <c r="E2285" s="22" t="b">
        <f t="shared" si="567"/>
        <v>0</v>
      </c>
      <c r="F2285" s="22" t="b">
        <f t="shared" si="562"/>
        <v>0</v>
      </c>
      <c r="G2285" s="22" t="b">
        <f t="shared" si="577"/>
        <v>0</v>
      </c>
      <c r="H2285" s="22" t="b">
        <f t="shared" si="568"/>
        <v>0</v>
      </c>
      <c r="I2285" s="22" t="b">
        <f t="shared" si="575"/>
        <v>0</v>
      </c>
      <c r="J2285" s="22" t="b">
        <f t="shared" si="569"/>
        <v>1</v>
      </c>
      <c r="K2285" s="3" t="str">
        <f>IF(AND(J2285,RIGHT(Y2285)="통"),Y2285,"")</f>
        <v/>
      </c>
      <c r="L2285" s="3" t="str">
        <f t="shared" si="570"/>
        <v/>
      </c>
      <c r="M2285" s="3" t="str">
        <f t="shared" si="571"/>
        <v/>
      </c>
      <c r="N2285" s="64" t="str">
        <f t="shared" si="576"/>
        <v/>
      </c>
      <c r="O2285" s="3" t="str">
        <f>IF(I2285,IF(I2286,CONCATENATE(Y2285,O2286),Y2285),"")</f>
        <v/>
      </c>
      <c r="P2285" s="19" t="str">
        <f>IF(G2285,O2285,IF(D2285,Y2285,""))</f>
        <v/>
      </c>
      <c r="Q2285" s="23" t="e">
        <f>_xlfn.XLOOKUP(R2285,summary!C1:C36,summary!B1:B36)</f>
        <v>#N/A</v>
      </c>
      <c r="R2285" s="24" t="str">
        <f t="shared" si="572"/>
        <v>읍 면 동</v>
      </c>
      <c r="S2285" s="24" t="str">
        <f>IF(J2285,Y2285,S2284)</f>
        <v>통 리 명</v>
      </c>
      <c r="T2285" s="24" t="str">
        <f>IF(J2285,P2286,T2284)</f>
        <v/>
      </c>
      <c r="U2285" s="25" t="str">
        <f t="shared" si="573"/>
        <v/>
      </c>
      <c r="V2285" s="24" t="str">
        <f>IF(J2285,M2285,V2284)</f>
        <v/>
      </c>
      <c r="W2285" s="24" t="str">
        <f t="shared" si="574"/>
        <v/>
      </c>
      <c r="X2285" s="21" t="s">
        <v>141</v>
      </c>
      <c r="Y2285" s="2" t="s">
        <v>142</v>
      </c>
      <c r="Z2285" s="2" t="s">
        <v>74</v>
      </c>
      <c r="AA2285" s="2" t="s">
        <v>143</v>
      </c>
      <c r="AB2285" s="5"/>
      <c r="AC2285" s="5"/>
      <c r="AD2285" s="5"/>
      <c r="AE2285" s="5"/>
      <c r="AF2285" s="5"/>
      <c r="AG2285" s="5"/>
    </row>
    <row r="2286" spans="1:33" ht="15.95" customHeight="1" x14ac:dyDescent="0.3">
      <c r="A2286" s="22" t="b">
        <f t="shared" si="563"/>
        <v>1</v>
      </c>
      <c r="B2286" s="22" t="b">
        <f t="shared" si="564"/>
        <v>0</v>
      </c>
      <c r="C2286" s="22" t="b">
        <f t="shared" si="565"/>
        <v>0</v>
      </c>
      <c r="D2286" s="22" t="b">
        <f t="shared" si="566"/>
        <v>0</v>
      </c>
      <c r="E2286" s="22" t="b">
        <f t="shared" si="567"/>
        <v>0</v>
      </c>
      <c r="F2286" s="22" t="b">
        <f t="shared" si="562"/>
        <v>0</v>
      </c>
      <c r="G2286" s="22" t="b">
        <f t="shared" si="577"/>
        <v>0</v>
      </c>
      <c r="H2286" s="22" t="b">
        <f t="shared" si="568"/>
        <v>0</v>
      </c>
      <c r="I2286" s="22" t="b">
        <f t="shared" si="575"/>
        <v>0</v>
      </c>
      <c r="J2286" s="22" t="b">
        <f t="shared" si="569"/>
        <v>1</v>
      </c>
      <c r="K2286" s="3" t="str">
        <f>IF(AND(J2286,RIGHT(Y2286)="통"),Y2286,"")</f>
        <v>상현1통</v>
      </c>
      <c r="L2286" s="3" t="str">
        <f t="shared" si="570"/>
        <v>현1</v>
      </c>
      <c r="M2286" s="22">
        <f t="shared" si="571"/>
        <v>1</v>
      </c>
      <c r="N2286" s="64" t="str">
        <f t="shared" si="576"/>
        <v>상현</v>
      </c>
      <c r="O2286" s="3" t="str">
        <f>IF(I2286,IF(I2287,CONCATENATE(Y2286,O2287),Y2286),"")</f>
        <v/>
      </c>
      <c r="P2286" s="19" t="str">
        <f>IF(G2286,O2286,IF(D2286,Y2286,""))</f>
        <v/>
      </c>
      <c r="Q2286" s="23">
        <f>_xlfn.XLOOKUP(R2286,summary!C1:C36,summary!B1:B36)</f>
        <v>43840</v>
      </c>
      <c r="R2286" s="24" t="str">
        <f t="shared" si="572"/>
        <v>상현2동</v>
      </c>
      <c r="S2286" s="24" t="str">
        <f>IF(J2286,Y2286,S2285)</f>
        <v>상현1통</v>
      </c>
      <c r="T2286" s="24" t="str">
        <f>IF(J2286,P2287,T2285)</f>
        <v>(상현동)</v>
      </c>
      <c r="U2286" s="24" t="str">
        <f t="shared" si="573"/>
        <v>상현</v>
      </c>
      <c r="V2286" s="25">
        <f>IF(J2286,M2286,V2285)</f>
        <v>1</v>
      </c>
      <c r="W2286" s="25">
        <f t="shared" si="574"/>
        <v>1</v>
      </c>
      <c r="X2286" s="21" t="s">
        <v>48</v>
      </c>
      <c r="Y2286" s="2" t="s">
        <v>2570</v>
      </c>
      <c r="Z2286" s="2" t="s">
        <v>79</v>
      </c>
      <c r="AA2286" s="2" t="s">
        <v>2573</v>
      </c>
      <c r="AB2286" s="5"/>
      <c r="AC2286" s="5"/>
      <c r="AD2286" s="5"/>
      <c r="AE2286" s="5"/>
      <c r="AF2286" s="5"/>
      <c r="AG2286" s="5"/>
    </row>
    <row r="2287" spans="1:33" ht="15.95" customHeight="1" x14ac:dyDescent="0.3">
      <c r="A2287" s="22" t="b">
        <f t="shared" si="563"/>
        <v>1</v>
      </c>
      <c r="B2287" s="22" t="b">
        <f t="shared" si="564"/>
        <v>1</v>
      </c>
      <c r="C2287" s="22" t="b">
        <f t="shared" si="565"/>
        <v>1</v>
      </c>
      <c r="D2287" s="22" t="b">
        <f t="shared" si="566"/>
        <v>1</v>
      </c>
      <c r="E2287" s="22" t="b">
        <f t="shared" si="567"/>
        <v>1</v>
      </c>
      <c r="F2287" s="22" t="b">
        <f t="shared" ref="F2287:F2350" si="578">_xlfn.XOR(B2287,C2287)</f>
        <v>0</v>
      </c>
      <c r="G2287" s="22" t="b">
        <f t="shared" si="577"/>
        <v>0</v>
      </c>
      <c r="H2287" s="22" t="b">
        <f t="shared" si="568"/>
        <v>0</v>
      </c>
      <c r="I2287" s="22" t="b">
        <f t="shared" si="575"/>
        <v>0</v>
      </c>
      <c r="J2287" s="22" t="b">
        <f t="shared" si="569"/>
        <v>0</v>
      </c>
      <c r="K2287" s="3" t="str">
        <f>IF(AND(J2287,RIGHT(Y2287)="통"),Y2287,"")</f>
        <v/>
      </c>
      <c r="L2287" s="3" t="str">
        <f t="shared" si="570"/>
        <v/>
      </c>
      <c r="M2287" s="3" t="str">
        <f t="shared" si="571"/>
        <v/>
      </c>
      <c r="N2287" s="64" t="str">
        <f t="shared" si="576"/>
        <v/>
      </c>
      <c r="O2287" s="3" t="str">
        <f>IF(I2287,IF(I2288,CONCATENATE(Y2287,O2288),Y2287),"")</f>
        <v/>
      </c>
      <c r="P2287" s="19" t="str">
        <f>IF(G2287,O2287,IF(D2287,Y2287,""))</f>
        <v>(상현동)</v>
      </c>
      <c r="Q2287" s="23">
        <f>_xlfn.XLOOKUP(R2287,summary!C1:C36,summary!B1:B36)</f>
        <v>43840</v>
      </c>
      <c r="R2287" s="24" t="str">
        <f t="shared" si="572"/>
        <v>상현2동</v>
      </c>
      <c r="S2287" s="24" t="str">
        <f>IF(J2287,Y2287,S2286)</f>
        <v>상현1통</v>
      </c>
      <c r="T2287" s="24" t="str">
        <f>IF(J2287,P2288,T2286)</f>
        <v>(상현동)</v>
      </c>
      <c r="U2287" s="24" t="str">
        <f t="shared" si="573"/>
        <v>상현</v>
      </c>
      <c r="V2287" s="25">
        <f>IF(J2287,M2287,V2286)</f>
        <v>1</v>
      </c>
      <c r="W2287" s="25">
        <f t="shared" si="574"/>
        <v>2</v>
      </c>
      <c r="X2287" s="26"/>
      <c r="Y2287" s="2" t="s">
        <v>2572</v>
      </c>
      <c r="Z2287" s="2" t="s">
        <v>81</v>
      </c>
      <c r="AA2287" s="2" t="s">
        <v>2574</v>
      </c>
      <c r="AB2287" s="5"/>
      <c r="AC2287" s="5"/>
      <c r="AD2287" s="5"/>
      <c r="AE2287" s="5"/>
      <c r="AF2287" s="5"/>
      <c r="AG2287" s="5"/>
    </row>
    <row r="2288" spans="1:33" ht="15.95" customHeight="1" x14ac:dyDescent="0.3">
      <c r="A2288" s="22" t="b">
        <f t="shared" si="563"/>
        <v>0</v>
      </c>
      <c r="B2288" s="22" t="b">
        <f t="shared" si="564"/>
        <v>0</v>
      </c>
      <c r="C2288" s="22" t="b">
        <f t="shared" si="565"/>
        <v>0</v>
      </c>
      <c r="D2288" s="22" t="b">
        <f t="shared" si="566"/>
        <v>0</v>
      </c>
      <c r="E2288" s="22" t="b">
        <f t="shared" si="567"/>
        <v>0</v>
      </c>
      <c r="F2288" s="22" t="b">
        <f t="shared" si="578"/>
        <v>0</v>
      </c>
      <c r="G2288" s="22" t="b">
        <f t="shared" si="577"/>
        <v>0</v>
      </c>
      <c r="H2288" s="22" t="b">
        <f t="shared" si="568"/>
        <v>0</v>
      </c>
      <c r="I2288" s="22" t="b">
        <f t="shared" si="575"/>
        <v>0</v>
      </c>
      <c r="J2288" s="22" t="b">
        <f t="shared" si="569"/>
        <v>0</v>
      </c>
      <c r="K2288" s="3" t="str">
        <f>IF(AND(J2288,RIGHT(Y2288)="통"),Y2288,"")</f>
        <v/>
      </c>
      <c r="L2288" s="3" t="str">
        <f t="shared" si="570"/>
        <v/>
      </c>
      <c r="M2288" s="3" t="str">
        <f t="shared" si="571"/>
        <v/>
      </c>
      <c r="N2288" s="64" t="str">
        <f t="shared" si="576"/>
        <v/>
      </c>
      <c r="O2288" s="3" t="str">
        <f>IF(I2288,IF(I2289,CONCATENATE(Y2288,O2289),Y2288),"")</f>
        <v/>
      </c>
      <c r="P2288" s="19" t="str">
        <f>IF(G2288,O2288,IF(D2288,Y2288,""))</f>
        <v/>
      </c>
      <c r="Q2288" s="23">
        <f>_xlfn.XLOOKUP(R2288,summary!C1:C36,summary!B1:B36)</f>
        <v>43840</v>
      </c>
      <c r="R2288" s="24" t="str">
        <f t="shared" si="572"/>
        <v>상현2동</v>
      </c>
      <c r="S2288" s="24" t="str">
        <f>IF(J2288,Y2288,S2287)</f>
        <v>상현1통</v>
      </c>
      <c r="T2288" s="24" t="str">
        <f>IF(J2288,P2289,T2287)</f>
        <v>(상현동)</v>
      </c>
      <c r="U2288" s="24" t="str">
        <f t="shared" si="573"/>
        <v>상현</v>
      </c>
      <c r="V2288" s="25">
        <f>IF(J2288,M2288,V2287)</f>
        <v>1</v>
      </c>
      <c r="W2288" s="25">
        <f t="shared" si="574"/>
        <v>3</v>
      </c>
      <c r="X2288" s="26"/>
      <c r="Y2288" s="7"/>
      <c r="Z2288" s="2" t="s">
        <v>83</v>
      </c>
      <c r="AA2288" s="2" t="s">
        <v>2575</v>
      </c>
      <c r="AB2288" s="5"/>
      <c r="AC2288" s="5"/>
      <c r="AD2288" s="5"/>
      <c r="AE2288" s="5"/>
      <c r="AF2288" s="5"/>
      <c r="AG2288" s="5"/>
    </row>
    <row r="2289" spans="1:33" ht="15.95" customHeight="1" x14ac:dyDescent="0.3">
      <c r="A2289" s="22" t="b">
        <f t="shared" si="563"/>
        <v>0</v>
      </c>
      <c r="B2289" s="22" t="b">
        <f t="shared" si="564"/>
        <v>0</v>
      </c>
      <c r="C2289" s="22" t="b">
        <f t="shared" si="565"/>
        <v>0</v>
      </c>
      <c r="D2289" s="22" t="b">
        <f t="shared" si="566"/>
        <v>0</v>
      </c>
      <c r="E2289" s="22" t="b">
        <f t="shared" si="567"/>
        <v>0</v>
      </c>
      <c r="F2289" s="22" t="b">
        <f t="shared" si="578"/>
        <v>0</v>
      </c>
      <c r="G2289" s="22" t="b">
        <f t="shared" si="577"/>
        <v>0</v>
      </c>
      <c r="H2289" s="22" t="b">
        <f t="shared" si="568"/>
        <v>0</v>
      </c>
      <c r="I2289" s="22" t="b">
        <f t="shared" si="575"/>
        <v>0</v>
      </c>
      <c r="J2289" s="22" t="b">
        <f t="shared" si="569"/>
        <v>0</v>
      </c>
      <c r="K2289" s="3" t="str">
        <f>IF(AND(J2289,RIGHT(Y2289)="통"),Y2289,"")</f>
        <v/>
      </c>
      <c r="L2289" s="3" t="str">
        <f t="shared" si="570"/>
        <v/>
      </c>
      <c r="M2289" s="3" t="str">
        <f t="shared" si="571"/>
        <v/>
      </c>
      <c r="N2289" s="64" t="str">
        <f t="shared" si="576"/>
        <v/>
      </c>
      <c r="O2289" s="3" t="str">
        <f>IF(I2289,IF(I2290,CONCATENATE(Y2289,O2290),Y2289),"")</f>
        <v/>
      </c>
      <c r="P2289" s="19" t="str">
        <f>IF(G2289,O2289,IF(D2289,Y2289,""))</f>
        <v/>
      </c>
      <c r="Q2289" s="23">
        <f>_xlfn.XLOOKUP(R2289,summary!C1:C36,summary!B1:B36)</f>
        <v>43840</v>
      </c>
      <c r="R2289" s="24" t="str">
        <f t="shared" si="572"/>
        <v>상현2동</v>
      </c>
      <c r="S2289" s="24" t="str">
        <f>IF(J2289,Y2289,S2288)</f>
        <v>상현1통</v>
      </c>
      <c r="T2289" s="24" t="str">
        <f>IF(J2289,P2290,T2288)</f>
        <v>(상현동)</v>
      </c>
      <c r="U2289" s="24" t="str">
        <f t="shared" si="573"/>
        <v>상현</v>
      </c>
      <c r="V2289" s="25">
        <f>IF(J2289,M2289,V2288)</f>
        <v>1</v>
      </c>
      <c r="W2289" s="25">
        <f t="shared" si="574"/>
        <v>4</v>
      </c>
      <c r="X2289" s="26"/>
      <c r="Y2289" s="7"/>
      <c r="Z2289" s="2" t="s">
        <v>90</v>
      </c>
      <c r="AA2289" s="2" t="s">
        <v>2576</v>
      </c>
      <c r="AB2289" s="5"/>
      <c r="AC2289" s="5"/>
      <c r="AD2289" s="5"/>
      <c r="AE2289" s="5"/>
      <c r="AF2289" s="5"/>
      <c r="AG2289" s="5"/>
    </row>
    <row r="2290" spans="1:33" ht="15.95" customHeight="1" x14ac:dyDescent="0.3">
      <c r="A2290" s="22" t="b">
        <f t="shared" si="563"/>
        <v>0</v>
      </c>
      <c r="B2290" s="22" t="b">
        <f t="shared" si="564"/>
        <v>0</v>
      </c>
      <c r="C2290" s="22" t="b">
        <f t="shared" si="565"/>
        <v>0</v>
      </c>
      <c r="D2290" s="22" t="b">
        <f t="shared" si="566"/>
        <v>0</v>
      </c>
      <c r="E2290" s="22" t="b">
        <f t="shared" si="567"/>
        <v>0</v>
      </c>
      <c r="F2290" s="22" t="b">
        <f t="shared" si="578"/>
        <v>0</v>
      </c>
      <c r="G2290" s="22" t="b">
        <f t="shared" si="577"/>
        <v>0</v>
      </c>
      <c r="H2290" s="22" t="b">
        <f t="shared" si="568"/>
        <v>0</v>
      </c>
      <c r="I2290" s="22" t="b">
        <f t="shared" si="575"/>
        <v>0</v>
      </c>
      <c r="J2290" s="22" t="b">
        <f t="shared" si="569"/>
        <v>0</v>
      </c>
      <c r="K2290" s="3" t="str">
        <f>IF(AND(J2290,RIGHT(Y2290)="통"),Y2290,"")</f>
        <v/>
      </c>
      <c r="L2290" s="3" t="str">
        <f t="shared" si="570"/>
        <v/>
      </c>
      <c r="M2290" s="3" t="str">
        <f t="shared" si="571"/>
        <v/>
      </c>
      <c r="N2290" s="64" t="str">
        <f t="shared" si="576"/>
        <v/>
      </c>
      <c r="O2290" s="3" t="str">
        <f>IF(I2290,IF(I2291,CONCATENATE(Y2290,O2291),Y2290),"")</f>
        <v/>
      </c>
      <c r="P2290" s="19" t="str">
        <f>IF(G2290,O2290,IF(D2290,Y2290,""))</f>
        <v/>
      </c>
      <c r="Q2290" s="23">
        <f>_xlfn.XLOOKUP(R2290,summary!C1:C36,summary!B1:B36)</f>
        <v>43840</v>
      </c>
      <c r="R2290" s="24" t="str">
        <f t="shared" si="572"/>
        <v>상현2동</v>
      </c>
      <c r="S2290" s="24" t="str">
        <f>IF(J2290,Y2290,S2289)</f>
        <v>상현1통</v>
      </c>
      <c r="T2290" s="24" t="str">
        <f>IF(J2290,P2291,T2289)</f>
        <v>(상현동)</v>
      </c>
      <c r="U2290" s="24" t="str">
        <f t="shared" si="573"/>
        <v>상현</v>
      </c>
      <c r="V2290" s="25">
        <f>IF(J2290,M2290,V2289)</f>
        <v>1</v>
      </c>
      <c r="W2290" s="25">
        <f t="shared" si="574"/>
        <v>5</v>
      </c>
      <c r="X2290" s="26"/>
      <c r="Y2290" s="7"/>
      <c r="Z2290" s="2" t="s">
        <v>106</v>
      </c>
      <c r="AA2290" s="2" t="s">
        <v>2577</v>
      </c>
      <c r="AB2290" s="5"/>
      <c r="AC2290" s="5"/>
      <c r="AD2290" s="5"/>
      <c r="AE2290" s="5"/>
      <c r="AF2290" s="5"/>
      <c r="AG2290" s="5"/>
    </row>
    <row r="2291" spans="1:33" ht="15.95" customHeight="1" x14ac:dyDescent="0.3">
      <c r="A2291" s="22" t="b">
        <f t="shared" si="563"/>
        <v>1</v>
      </c>
      <c r="B2291" s="22" t="b">
        <f t="shared" si="564"/>
        <v>0</v>
      </c>
      <c r="C2291" s="22" t="b">
        <f t="shared" si="565"/>
        <v>0</v>
      </c>
      <c r="D2291" s="22" t="b">
        <f t="shared" si="566"/>
        <v>0</v>
      </c>
      <c r="E2291" s="22" t="b">
        <f t="shared" si="567"/>
        <v>0</v>
      </c>
      <c r="F2291" s="22" t="b">
        <f t="shared" si="578"/>
        <v>0</v>
      </c>
      <c r="G2291" s="22" t="b">
        <f t="shared" si="577"/>
        <v>0</v>
      </c>
      <c r="H2291" s="22" t="b">
        <f t="shared" si="568"/>
        <v>0</v>
      </c>
      <c r="I2291" s="22" t="b">
        <f t="shared" si="575"/>
        <v>0</v>
      </c>
      <c r="J2291" s="22" t="b">
        <f t="shared" si="569"/>
        <v>1</v>
      </c>
      <c r="K2291" s="3" t="str">
        <f>IF(AND(J2291,RIGHT(Y2291)="통"),Y2291,"")</f>
        <v>상현2통</v>
      </c>
      <c r="L2291" s="3" t="str">
        <f t="shared" si="570"/>
        <v>현2</v>
      </c>
      <c r="M2291" s="22">
        <f t="shared" si="571"/>
        <v>2</v>
      </c>
      <c r="N2291" s="64" t="str">
        <f t="shared" si="576"/>
        <v>상현</v>
      </c>
      <c r="O2291" s="3" t="str">
        <f>IF(I2291,IF(I2292,CONCATENATE(Y2291,O2292),Y2291),"")</f>
        <v/>
      </c>
      <c r="P2291" s="19" t="str">
        <f>IF(G2291,O2291,IF(D2291,Y2291,""))</f>
        <v/>
      </c>
      <c r="Q2291" s="23">
        <f>_xlfn.XLOOKUP(R2291,summary!C1:C36,summary!B1:B36)</f>
        <v>43840</v>
      </c>
      <c r="R2291" s="24" t="str">
        <f t="shared" si="572"/>
        <v>상현2동</v>
      </c>
      <c r="S2291" s="24" t="str">
        <f>IF(J2291,Y2291,S2290)</f>
        <v>상현2통</v>
      </c>
      <c r="T2291" s="24" t="str">
        <f>IF(J2291,P2292,T2290)</f>
        <v>(상현동, 현대성우3차)</v>
      </c>
      <c r="U2291" s="24" t="str">
        <f t="shared" si="573"/>
        <v>상현</v>
      </c>
      <c r="V2291" s="25">
        <f>IF(J2291,M2291,V2290)</f>
        <v>2</v>
      </c>
      <c r="W2291" s="25">
        <f t="shared" si="574"/>
        <v>1</v>
      </c>
      <c r="X2291" s="26"/>
      <c r="Y2291" s="2" t="s">
        <v>2578</v>
      </c>
      <c r="Z2291" s="2" t="s">
        <v>79</v>
      </c>
      <c r="AA2291" s="2" t="s">
        <v>2580</v>
      </c>
      <c r="AB2291" s="5"/>
      <c r="AC2291" s="5"/>
      <c r="AD2291" s="5"/>
      <c r="AE2291" s="5"/>
      <c r="AF2291" s="5"/>
      <c r="AG2291" s="5"/>
    </row>
    <row r="2292" spans="1:33" ht="15.95" customHeight="1" x14ac:dyDescent="0.3">
      <c r="A2292" s="22" t="b">
        <f t="shared" si="563"/>
        <v>1</v>
      </c>
      <c r="B2292" s="22" t="b">
        <f t="shared" si="564"/>
        <v>1</v>
      </c>
      <c r="C2292" s="22" t="b">
        <f t="shared" si="565"/>
        <v>0</v>
      </c>
      <c r="D2292" s="22" t="b">
        <f t="shared" si="566"/>
        <v>0</v>
      </c>
      <c r="E2292" s="22" t="b">
        <f t="shared" si="567"/>
        <v>1</v>
      </c>
      <c r="F2292" s="22" t="b">
        <f t="shared" si="578"/>
        <v>1</v>
      </c>
      <c r="G2292" s="22" t="b">
        <f t="shared" si="577"/>
        <v>1</v>
      </c>
      <c r="H2292" s="22" t="b">
        <f t="shared" si="568"/>
        <v>0</v>
      </c>
      <c r="I2292" s="22" t="b">
        <f t="shared" si="575"/>
        <v>1</v>
      </c>
      <c r="J2292" s="22" t="b">
        <f t="shared" si="569"/>
        <v>0</v>
      </c>
      <c r="K2292" s="3" t="str">
        <f>IF(AND(J2292,RIGHT(Y2292)="통"),Y2292,"")</f>
        <v/>
      </c>
      <c r="L2292" s="3" t="str">
        <f t="shared" si="570"/>
        <v/>
      </c>
      <c r="M2292" s="3" t="str">
        <f t="shared" si="571"/>
        <v/>
      </c>
      <c r="N2292" s="64" t="str">
        <f t="shared" si="576"/>
        <v/>
      </c>
      <c r="O2292" s="3" t="str">
        <f>IF(I2292,IF(I2293,CONCATENATE(Y2292,O2293),Y2292),"")</f>
        <v>(상현동, 현대성우3차)</v>
      </c>
      <c r="P2292" s="19" t="str">
        <f>IF(G2292,O2292,IF(D2292,Y2292,""))</f>
        <v>(상현동, 현대성우3차)</v>
      </c>
      <c r="Q2292" s="23">
        <f>_xlfn.XLOOKUP(R2292,summary!C1:C36,summary!B1:B36)</f>
        <v>43840</v>
      </c>
      <c r="R2292" s="24" t="str">
        <f t="shared" si="572"/>
        <v>상현2동</v>
      </c>
      <c r="S2292" s="24" t="str">
        <f>IF(J2292,Y2292,S2291)</f>
        <v>상현2통</v>
      </c>
      <c r="T2292" s="24" t="str">
        <f>IF(J2292,P2293,T2291)</f>
        <v>(상현동, 현대성우3차)</v>
      </c>
      <c r="U2292" s="24" t="str">
        <f t="shared" si="573"/>
        <v>상현</v>
      </c>
      <c r="V2292" s="25">
        <f>IF(J2292,M2292,V2291)</f>
        <v>2</v>
      </c>
      <c r="W2292" s="25">
        <f t="shared" si="574"/>
        <v>2</v>
      </c>
      <c r="X2292" s="26"/>
      <c r="Y2292" s="2" t="s">
        <v>2581</v>
      </c>
      <c r="Z2292" s="2" t="s">
        <v>81</v>
      </c>
      <c r="AA2292" s="2" t="s">
        <v>2582</v>
      </c>
      <c r="AB2292" s="5"/>
      <c r="AC2292" s="5"/>
      <c r="AD2292" s="5"/>
      <c r="AE2292" s="5"/>
      <c r="AF2292" s="5"/>
      <c r="AG2292" s="5"/>
    </row>
    <row r="2293" spans="1:33" ht="15.95" customHeight="1" x14ac:dyDescent="0.3">
      <c r="A2293" s="22" t="b">
        <f t="shared" si="563"/>
        <v>1</v>
      </c>
      <c r="B2293" s="22" t="b">
        <f t="shared" si="564"/>
        <v>0</v>
      </c>
      <c r="C2293" s="22" t="b">
        <f t="shared" si="565"/>
        <v>1</v>
      </c>
      <c r="D2293" s="22" t="b">
        <f t="shared" si="566"/>
        <v>0</v>
      </c>
      <c r="E2293" s="22" t="b">
        <f t="shared" si="567"/>
        <v>1</v>
      </c>
      <c r="F2293" s="22" t="b">
        <f t="shared" si="578"/>
        <v>1</v>
      </c>
      <c r="G2293" s="22" t="b">
        <f t="shared" si="577"/>
        <v>0</v>
      </c>
      <c r="H2293" s="22" t="b">
        <f t="shared" si="568"/>
        <v>1</v>
      </c>
      <c r="I2293" s="22" t="b">
        <f t="shared" si="575"/>
        <v>1</v>
      </c>
      <c r="J2293" s="22" t="b">
        <f t="shared" si="569"/>
        <v>0</v>
      </c>
      <c r="K2293" s="3" t="str">
        <f>IF(AND(J2293,RIGHT(Y2293)="통"),Y2293,"")</f>
        <v/>
      </c>
      <c r="L2293" s="3" t="str">
        <f t="shared" si="570"/>
        <v/>
      </c>
      <c r="M2293" s="3" t="str">
        <f t="shared" si="571"/>
        <v/>
      </c>
      <c r="N2293" s="64" t="str">
        <f t="shared" si="576"/>
        <v/>
      </c>
      <c r="O2293" s="3" t="str">
        <f>IF(I2293,IF(I2294,CONCATENATE(Y2293,O2294),Y2293),"")</f>
        <v>현대성우3차)</v>
      </c>
      <c r="P2293" s="19" t="str">
        <f>IF(G2293,O2293,IF(D2293,Y2293,""))</f>
        <v/>
      </c>
      <c r="Q2293" s="23">
        <f>_xlfn.XLOOKUP(R2293,summary!C1:C36,summary!B1:B36)</f>
        <v>43840</v>
      </c>
      <c r="R2293" s="24" t="str">
        <f t="shared" si="572"/>
        <v>상현2동</v>
      </c>
      <c r="S2293" s="24" t="str">
        <f>IF(J2293,Y2293,S2292)</f>
        <v>상현2통</v>
      </c>
      <c r="T2293" s="24" t="str">
        <f>IF(J2293,P2294,T2292)</f>
        <v>(상현동, 현대성우3차)</v>
      </c>
      <c r="U2293" s="24" t="str">
        <f t="shared" si="573"/>
        <v>상현</v>
      </c>
      <c r="V2293" s="25">
        <f>IF(J2293,M2293,V2292)</f>
        <v>2</v>
      </c>
      <c r="W2293" s="25">
        <f t="shared" si="574"/>
        <v>3</v>
      </c>
      <c r="X2293" s="26"/>
      <c r="Y2293" s="2" t="s">
        <v>2583</v>
      </c>
      <c r="Z2293" s="2" t="s">
        <v>83</v>
      </c>
      <c r="AA2293" s="2" t="s">
        <v>2584</v>
      </c>
      <c r="AB2293" s="5"/>
      <c r="AC2293" s="5"/>
      <c r="AD2293" s="5"/>
      <c r="AE2293" s="5"/>
      <c r="AF2293" s="5"/>
      <c r="AG2293" s="5"/>
    </row>
    <row r="2294" spans="1:33" ht="15.95" customHeight="1" x14ac:dyDescent="0.3">
      <c r="A2294" s="22" t="b">
        <f t="shared" si="563"/>
        <v>0</v>
      </c>
      <c r="B2294" s="22" t="b">
        <f t="shared" si="564"/>
        <v>0</v>
      </c>
      <c r="C2294" s="22" t="b">
        <f t="shared" si="565"/>
        <v>0</v>
      </c>
      <c r="D2294" s="22" t="b">
        <f t="shared" si="566"/>
        <v>0</v>
      </c>
      <c r="E2294" s="22" t="b">
        <f t="shared" si="567"/>
        <v>0</v>
      </c>
      <c r="F2294" s="22" t="b">
        <f t="shared" si="578"/>
        <v>0</v>
      </c>
      <c r="G2294" s="22" t="b">
        <f t="shared" si="577"/>
        <v>0</v>
      </c>
      <c r="H2294" s="22" t="b">
        <f t="shared" si="568"/>
        <v>0</v>
      </c>
      <c r="I2294" s="22" t="b">
        <f t="shared" si="575"/>
        <v>0</v>
      </c>
      <c r="J2294" s="22" t="b">
        <f t="shared" si="569"/>
        <v>0</v>
      </c>
      <c r="K2294" s="3" t="str">
        <f>IF(AND(J2294,RIGHT(Y2294)="통"),Y2294,"")</f>
        <v/>
      </c>
      <c r="L2294" s="3" t="str">
        <f t="shared" si="570"/>
        <v/>
      </c>
      <c r="M2294" s="3" t="str">
        <f t="shared" si="571"/>
        <v/>
      </c>
      <c r="N2294" s="64" t="str">
        <f t="shared" si="576"/>
        <v/>
      </c>
      <c r="O2294" s="3" t="str">
        <f>IF(I2294,IF(I2295,CONCATENATE(Y2294,O2295),Y2294),"")</f>
        <v/>
      </c>
      <c r="P2294" s="19" t="str">
        <f>IF(G2294,O2294,IF(D2294,Y2294,""))</f>
        <v/>
      </c>
      <c r="Q2294" s="23">
        <f>_xlfn.XLOOKUP(R2294,summary!C1:C36,summary!B1:B36)</f>
        <v>43840</v>
      </c>
      <c r="R2294" s="24" t="str">
        <f t="shared" si="572"/>
        <v>상현2동</v>
      </c>
      <c r="S2294" s="24" t="str">
        <f>IF(J2294,Y2294,S2293)</f>
        <v>상현2통</v>
      </c>
      <c r="T2294" s="24" t="str">
        <f>IF(J2294,P2295,T2293)</f>
        <v>(상현동, 현대성우3차)</v>
      </c>
      <c r="U2294" s="24" t="str">
        <f t="shared" si="573"/>
        <v>상현</v>
      </c>
      <c r="V2294" s="25">
        <f>IF(J2294,M2294,V2293)</f>
        <v>2</v>
      </c>
      <c r="W2294" s="25">
        <f t="shared" si="574"/>
        <v>4</v>
      </c>
      <c r="X2294" s="26"/>
      <c r="Y2294" s="7"/>
      <c r="Z2294" s="2" t="s">
        <v>90</v>
      </c>
      <c r="AA2294" s="2" t="s">
        <v>2585</v>
      </c>
      <c r="AB2294" s="5"/>
      <c r="AC2294" s="5"/>
      <c r="AD2294" s="5"/>
      <c r="AE2294" s="5"/>
      <c r="AF2294" s="5"/>
      <c r="AG2294" s="5"/>
    </row>
    <row r="2295" spans="1:33" ht="15.95" customHeight="1" x14ac:dyDescent="0.3">
      <c r="A2295" s="22" t="b">
        <f t="shared" si="563"/>
        <v>0</v>
      </c>
      <c r="B2295" s="22" t="b">
        <f t="shared" si="564"/>
        <v>0</v>
      </c>
      <c r="C2295" s="22" t="b">
        <f t="shared" si="565"/>
        <v>0</v>
      </c>
      <c r="D2295" s="22" t="b">
        <f t="shared" si="566"/>
        <v>0</v>
      </c>
      <c r="E2295" s="22" t="b">
        <f t="shared" si="567"/>
        <v>0</v>
      </c>
      <c r="F2295" s="22" t="b">
        <f t="shared" si="578"/>
        <v>0</v>
      </c>
      <c r="G2295" s="22" t="b">
        <f t="shared" si="577"/>
        <v>0</v>
      </c>
      <c r="H2295" s="22" t="b">
        <f t="shared" si="568"/>
        <v>0</v>
      </c>
      <c r="I2295" s="22" t="b">
        <f t="shared" si="575"/>
        <v>0</v>
      </c>
      <c r="J2295" s="22" t="b">
        <f t="shared" si="569"/>
        <v>0</v>
      </c>
      <c r="K2295" s="3" t="str">
        <f>IF(AND(J2295,RIGHT(Y2295)="통"),Y2295,"")</f>
        <v/>
      </c>
      <c r="L2295" s="3" t="str">
        <f t="shared" si="570"/>
        <v/>
      </c>
      <c r="M2295" s="3" t="str">
        <f t="shared" si="571"/>
        <v/>
      </c>
      <c r="N2295" s="64" t="str">
        <f t="shared" si="576"/>
        <v/>
      </c>
      <c r="O2295" s="3" t="str">
        <f>IF(I2295,IF(I2296,CONCATENATE(Y2295,O2296),Y2295),"")</f>
        <v/>
      </c>
      <c r="P2295" s="19" t="str">
        <f>IF(G2295,O2295,IF(D2295,Y2295,""))</f>
        <v/>
      </c>
      <c r="Q2295" s="23">
        <f>_xlfn.XLOOKUP(R2295,summary!C1:C36,summary!B1:B36)</f>
        <v>43840</v>
      </c>
      <c r="R2295" s="24" t="str">
        <f t="shared" si="572"/>
        <v>상현2동</v>
      </c>
      <c r="S2295" s="24" t="str">
        <f>IF(J2295,Y2295,S2294)</f>
        <v>상현2통</v>
      </c>
      <c r="T2295" s="24" t="str">
        <f>IF(J2295,P2296,T2294)</f>
        <v>(상현동, 현대성우3차)</v>
      </c>
      <c r="U2295" s="24" t="str">
        <f t="shared" si="573"/>
        <v>상현</v>
      </c>
      <c r="V2295" s="25">
        <f>IF(J2295,M2295,V2294)</f>
        <v>2</v>
      </c>
      <c r="W2295" s="25">
        <f t="shared" si="574"/>
        <v>5</v>
      </c>
      <c r="X2295" s="26"/>
      <c r="Y2295" s="7"/>
      <c r="Z2295" s="2" t="s">
        <v>106</v>
      </c>
      <c r="AA2295" s="2" t="s">
        <v>2586</v>
      </c>
      <c r="AB2295" s="5"/>
      <c r="AC2295" s="5"/>
      <c r="AD2295" s="5"/>
      <c r="AE2295" s="5"/>
      <c r="AF2295" s="5"/>
      <c r="AG2295" s="5"/>
    </row>
    <row r="2296" spans="1:33" ht="15.95" customHeight="1" x14ac:dyDescent="0.3">
      <c r="A2296" s="22" t="b">
        <f t="shared" si="563"/>
        <v>0</v>
      </c>
      <c r="B2296" s="22" t="b">
        <f t="shared" si="564"/>
        <v>0</v>
      </c>
      <c r="C2296" s="22" t="b">
        <f t="shared" si="565"/>
        <v>0</v>
      </c>
      <c r="D2296" s="22" t="b">
        <f t="shared" si="566"/>
        <v>0</v>
      </c>
      <c r="E2296" s="22" t="b">
        <f t="shared" si="567"/>
        <v>0</v>
      </c>
      <c r="F2296" s="22" t="b">
        <f t="shared" si="578"/>
        <v>0</v>
      </c>
      <c r="G2296" s="22" t="b">
        <f t="shared" si="577"/>
        <v>0</v>
      </c>
      <c r="H2296" s="22" t="b">
        <f t="shared" si="568"/>
        <v>0</v>
      </c>
      <c r="I2296" s="22" t="b">
        <f t="shared" si="575"/>
        <v>0</v>
      </c>
      <c r="J2296" s="22" t="b">
        <f t="shared" si="569"/>
        <v>0</v>
      </c>
      <c r="K2296" s="3" t="str">
        <f>IF(AND(J2296,RIGHT(Y2296)="통"),Y2296,"")</f>
        <v/>
      </c>
      <c r="L2296" s="3" t="str">
        <f t="shared" si="570"/>
        <v/>
      </c>
      <c r="M2296" s="3" t="str">
        <f t="shared" si="571"/>
        <v/>
      </c>
      <c r="N2296" s="64" t="str">
        <f t="shared" si="576"/>
        <v/>
      </c>
      <c r="O2296" s="3" t="str">
        <f>IF(I2296,IF(I2297,CONCATENATE(Y2296,O2297),Y2296),"")</f>
        <v/>
      </c>
      <c r="P2296" s="19" t="str">
        <f>IF(G2296,O2296,IF(D2296,Y2296,""))</f>
        <v/>
      </c>
      <c r="Q2296" s="23">
        <f>_xlfn.XLOOKUP(R2296,summary!C1:C36,summary!B1:B36)</f>
        <v>43840</v>
      </c>
      <c r="R2296" s="24" t="str">
        <f t="shared" si="572"/>
        <v>상현2동</v>
      </c>
      <c r="S2296" s="24" t="str">
        <f>IF(J2296,Y2296,S2295)</f>
        <v>상현2통</v>
      </c>
      <c r="T2296" s="24" t="str">
        <f>IF(J2296,P2297,T2295)</f>
        <v>(상현동, 현대성우3차)</v>
      </c>
      <c r="U2296" s="24" t="str">
        <f t="shared" si="573"/>
        <v>상현</v>
      </c>
      <c r="V2296" s="25">
        <f>IF(J2296,M2296,V2295)</f>
        <v>2</v>
      </c>
      <c r="W2296" s="25">
        <f t="shared" si="574"/>
        <v>6</v>
      </c>
      <c r="X2296" s="26"/>
      <c r="Y2296" s="7"/>
      <c r="Z2296" s="2" t="s">
        <v>108</v>
      </c>
      <c r="AA2296" s="2" t="s">
        <v>2587</v>
      </c>
      <c r="AB2296" s="5"/>
      <c r="AC2296" s="5"/>
      <c r="AD2296" s="5"/>
      <c r="AE2296" s="5"/>
      <c r="AF2296" s="5"/>
      <c r="AG2296" s="5"/>
    </row>
    <row r="2297" spans="1:33" ht="15.95" customHeight="1" x14ac:dyDescent="0.3">
      <c r="A2297" s="22" t="b">
        <f t="shared" si="563"/>
        <v>0</v>
      </c>
      <c r="B2297" s="22" t="b">
        <f t="shared" si="564"/>
        <v>0</v>
      </c>
      <c r="C2297" s="22" t="b">
        <f t="shared" si="565"/>
        <v>0</v>
      </c>
      <c r="D2297" s="22" t="b">
        <f t="shared" si="566"/>
        <v>0</v>
      </c>
      <c r="E2297" s="22" t="b">
        <f t="shared" si="567"/>
        <v>0</v>
      </c>
      <c r="F2297" s="22" t="b">
        <f t="shared" si="578"/>
        <v>0</v>
      </c>
      <c r="G2297" s="22" t="b">
        <f t="shared" si="577"/>
        <v>0</v>
      </c>
      <c r="H2297" s="22" t="b">
        <f t="shared" si="568"/>
        <v>0</v>
      </c>
      <c r="I2297" s="22" t="b">
        <f t="shared" si="575"/>
        <v>0</v>
      </c>
      <c r="J2297" s="22" t="b">
        <f t="shared" si="569"/>
        <v>0</v>
      </c>
      <c r="K2297" s="3" t="str">
        <f>IF(AND(J2297,RIGHT(Y2297)="통"),Y2297,"")</f>
        <v/>
      </c>
      <c r="L2297" s="3" t="str">
        <f t="shared" si="570"/>
        <v/>
      </c>
      <c r="M2297" s="3" t="str">
        <f t="shared" si="571"/>
        <v/>
      </c>
      <c r="N2297" s="64" t="str">
        <f t="shared" si="576"/>
        <v/>
      </c>
      <c r="O2297" s="3" t="str">
        <f>IF(I2297,IF(I2298,CONCATENATE(Y2297,O2298),Y2297),"")</f>
        <v/>
      </c>
      <c r="P2297" s="19" t="str">
        <f>IF(G2297,O2297,IF(D2297,Y2297,""))</f>
        <v/>
      </c>
      <c r="Q2297" s="23">
        <f>_xlfn.XLOOKUP(R2297,summary!C1:C36,summary!B1:B36)</f>
        <v>43840</v>
      </c>
      <c r="R2297" s="24" t="str">
        <f t="shared" si="572"/>
        <v>상현2동</v>
      </c>
      <c r="S2297" s="24" t="str">
        <f>IF(J2297,Y2297,S2296)</f>
        <v>상현2통</v>
      </c>
      <c r="T2297" s="24" t="str">
        <f>IF(J2297,P2298,T2296)</f>
        <v>(상현동, 현대성우3차)</v>
      </c>
      <c r="U2297" s="24" t="str">
        <f t="shared" si="573"/>
        <v>상현</v>
      </c>
      <c r="V2297" s="25">
        <f>IF(J2297,M2297,V2296)</f>
        <v>2</v>
      </c>
      <c r="W2297" s="25">
        <f t="shared" si="574"/>
        <v>7</v>
      </c>
      <c r="X2297" s="26"/>
      <c r="Y2297" s="7"/>
      <c r="Z2297" s="2" t="s">
        <v>110</v>
      </c>
      <c r="AA2297" s="2" t="s">
        <v>2588</v>
      </c>
      <c r="AB2297" s="5"/>
      <c r="AC2297" s="5"/>
      <c r="AD2297" s="5"/>
      <c r="AE2297" s="5"/>
      <c r="AF2297" s="5"/>
      <c r="AG2297" s="5"/>
    </row>
    <row r="2298" spans="1:33" ht="15.95" customHeight="1" x14ac:dyDescent="0.3">
      <c r="A2298" s="22" t="b">
        <f t="shared" si="563"/>
        <v>0</v>
      </c>
      <c r="B2298" s="22" t="b">
        <f t="shared" si="564"/>
        <v>0</v>
      </c>
      <c r="C2298" s="22" t="b">
        <f t="shared" si="565"/>
        <v>0</v>
      </c>
      <c r="D2298" s="22" t="b">
        <f t="shared" si="566"/>
        <v>0</v>
      </c>
      <c r="E2298" s="22" t="b">
        <f t="shared" si="567"/>
        <v>0</v>
      </c>
      <c r="F2298" s="22" t="b">
        <f t="shared" si="578"/>
        <v>0</v>
      </c>
      <c r="G2298" s="22" t="b">
        <f t="shared" si="577"/>
        <v>0</v>
      </c>
      <c r="H2298" s="22" t="b">
        <f t="shared" si="568"/>
        <v>0</v>
      </c>
      <c r="I2298" s="22" t="b">
        <f t="shared" si="575"/>
        <v>0</v>
      </c>
      <c r="J2298" s="22" t="b">
        <f t="shared" si="569"/>
        <v>0</v>
      </c>
      <c r="K2298" s="3" t="str">
        <f>IF(AND(J2298,RIGHT(Y2298)="통"),Y2298,"")</f>
        <v/>
      </c>
      <c r="L2298" s="3" t="str">
        <f t="shared" si="570"/>
        <v/>
      </c>
      <c r="M2298" s="3" t="str">
        <f t="shared" si="571"/>
        <v/>
      </c>
      <c r="N2298" s="64" t="str">
        <f t="shared" si="576"/>
        <v/>
      </c>
      <c r="O2298" s="3" t="str">
        <f>IF(I2298,IF(I2299,CONCATENATE(Y2298,O2299),Y2298),"")</f>
        <v/>
      </c>
      <c r="P2298" s="19" t="str">
        <f>IF(G2298,O2298,IF(D2298,Y2298,""))</f>
        <v/>
      </c>
      <c r="Q2298" s="23">
        <f>_xlfn.XLOOKUP(R2298,summary!C1:C36,summary!B1:B36)</f>
        <v>43840</v>
      </c>
      <c r="R2298" s="24" t="str">
        <f t="shared" si="572"/>
        <v>상현2동</v>
      </c>
      <c r="S2298" s="24" t="str">
        <f>IF(J2298,Y2298,S2297)</f>
        <v>상현2통</v>
      </c>
      <c r="T2298" s="24" t="str">
        <f>IF(J2298,P2299,T2297)</f>
        <v>(상현동, 현대성우3차)</v>
      </c>
      <c r="U2298" s="24" t="str">
        <f t="shared" si="573"/>
        <v>상현</v>
      </c>
      <c r="V2298" s="25">
        <f>IF(J2298,M2298,V2297)</f>
        <v>2</v>
      </c>
      <c r="W2298" s="25">
        <f t="shared" si="574"/>
        <v>8</v>
      </c>
      <c r="X2298" s="26"/>
      <c r="Y2298" s="7"/>
      <c r="Z2298" s="2" t="s">
        <v>112</v>
      </c>
      <c r="AA2298" s="2" t="s">
        <v>2589</v>
      </c>
      <c r="AB2298" s="5"/>
      <c r="AC2298" s="5"/>
      <c r="AD2298" s="5"/>
      <c r="AE2298" s="5"/>
      <c r="AF2298" s="5"/>
      <c r="AG2298" s="5"/>
    </row>
    <row r="2299" spans="1:33" ht="15.95" customHeight="1" x14ac:dyDescent="0.3">
      <c r="A2299" s="22" t="b">
        <f t="shared" si="563"/>
        <v>0</v>
      </c>
      <c r="B2299" s="22" t="b">
        <f t="shared" si="564"/>
        <v>0</v>
      </c>
      <c r="C2299" s="22" t="b">
        <f t="shared" si="565"/>
        <v>0</v>
      </c>
      <c r="D2299" s="22" t="b">
        <f t="shared" si="566"/>
        <v>0</v>
      </c>
      <c r="E2299" s="22" t="b">
        <f t="shared" si="567"/>
        <v>0</v>
      </c>
      <c r="F2299" s="22" t="b">
        <f t="shared" si="578"/>
        <v>0</v>
      </c>
      <c r="G2299" s="22" t="b">
        <f t="shared" si="577"/>
        <v>0</v>
      </c>
      <c r="H2299" s="22" t="b">
        <f t="shared" si="568"/>
        <v>0</v>
      </c>
      <c r="I2299" s="22" t="b">
        <f t="shared" si="575"/>
        <v>0</v>
      </c>
      <c r="J2299" s="22" t="b">
        <f t="shared" si="569"/>
        <v>0</v>
      </c>
      <c r="K2299" s="3" t="str">
        <f>IF(AND(J2299,RIGHT(Y2299)="통"),Y2299,"")</f>
        <v/>
      </c>
      <c r="L2299" s="3" t="str">
        <f t="shared" si="570"/>
        <v/>
      </c>
      <c r="M2299" s="3" t="str">
        <f t="shared" si="571"/>
        <v/>
      </c>
      <c r="N2299" s="64" t="str">
        <f t="shared" si="576"/>
        <v/>
      </c>
      <c r="O2299" s="3" t="str">
        <f>IF(I2299,IF(I2300,CONCATENATE(Y2299,O2300),Y2299),"")</f>
        <v/>
      </c>
      <c r="P2299" s="19" t="str">
        <f>IF(G2299,O2299,IF(D2299,Y2299,""))</f>
        <v/>
      </c>
      <c r="Q2299" s="23">
        <f>_xlfn.XLOOKUP(R2299,summary!C1:C36,summary!B1:B36)</f>
        <v>43840</v>
      </c>
      <c r="R2299" s="24" t="str">
        <f t="shared" si="572"/>
        <v>상현2동</v>
      </c>
      <c r="S2299" s="24" t="str">
        <f>IF(J2299,Y2299,S2298)</f>
        <v>상현2통</v>
      </c>
      <c r="T2299" s="24" t="str">
        <f>IF(J2299,P2300,T2298)</f>
        <v>(상현동, 현대성우3차)</v>
      </c>
      <c r="U2299" s="24" t="str">
        <f t="shared" si="573"/>
        <v>상현</v>
      </c>
      <c r="V2299" s="25">
        <f>IF(J2299,M2299,V2298)</f>
        <v>2</v>
      </c>
      <c r="W2299" s="25">
        <f t="shared" si="574"/>
        <v>9</v>
      </c>
      <c r="X2299" s="26"/>
      <c r="Y2299" s="7"/>
      <c r="Z2299" s="2" t="s">
        <v>114</v>
      </c>
      <c r="AA2299" s="2" t="s">
        <v>2590</v>
      </c>
      <c r="AB2299" s="5"/>
      <c r="AC2299" s="5"/>
      <c r="AD2299" s="5"/>
      <c r="AE2299" s="5"/>
      <c r="AF2299" s="5"/>
      <c r="AG2299" s="5"/>
    </row>
    <row r="2300" spans="1:33" ht="15.95" customHeight="1" x14ac:dyDescent="0.3">
      <c r="A2300" s="22" t="b">
        <f t="shared" si="563"/>
        <v>0</v>
      </c>
      <c r="B2300" s="22" t="b">
        <f t="shared" si="564"/>
        <v>0</v>
      </c>
      <c r="C2300" s="22" t="b">
        <f t="shared" si="565"/>
        <v>0</v>
      </c>
      <c r="D2300" s="22" t="b">
        <f t="shared" si="566"/>
        <v>0</v>
      </c>
      <c r="E2300" s="22" t="b">
        <f t="shared" si="567"/>
        <v>0</v>
      </c>
      <c r="F2300" s="22" t="b">
        <f t="shared" si="578"/>
        <v>0</v>
      </c>
      <c r="G2300" s="22" t="b">
        <f t="shared" si="577"/>
        <v>0</v>
      </c>
      <c r="H2300" s="22" t="b">
        <f t="shared" si="568"/>
        <v>0</v>
      </c>
      <c r="I2300" s="22" t="b">
        <f t="shared" si="575"/>
        <v>0</v>
      </c>
      <c r="J2300" s="22" t="b">
        <f t="shared" si="569"/>
        <v>0</v>
      </c>
      <c r="K2300" s="3" t="str">
        <f>IF(AND(J2300,RIGHT(Y2300)="통"),Y2300,"")</f>
        <v/>
      </c>
      <c r="L2300" s="3" t="str">
        <f t="shared" si="570"/>
        <v/>
      </c>
      <c r="M2300" s="3" t="str">
        <f t="shared" si="571"/>
        <v/>
      </c>
      <c r="N2300" s="64" t="str">
        <f t="shared" si="576"/>
        <v/>
      </c>
      <c r="O2300" s="3" t="str">
        <f>IF(I2300,IF(I2301,CONCATENATE(Y2300,O2301),Y2300),"")</f>
        <v/>
      </c>
      <c r="P2300" s="19" t="str">
        <f>IF(G2300,O2300,IF(D2300,Y2300,""))</f>
        <v/>
      </c>
      <c r="Q2300" s="23">
        <f>_xlfn.XLOOKUP(R2300,summary!C1:C36,summary!B1:B36)</f>
        <v>43840</v>
      </c>
      <c r="R2300" s="24" t="str">
        <f t="shared" si="572"/>
        <v>상현2동</v>
      </c>
      <c r="S2300" s="24" t="str">
        <f>IF(J2300,Y2300,S2299)</f>
        <v>상현2통</v>
      </c>
      <c r="T2300" s="24" t="str">
        <f>IF(J2300,P2301,T2299)</f>
        <v>(상현동, 현대성우3차)</v>
      </c>
      <c r="U2300" s="24" t="str">
        <f t="shared" si="573"/>
        <v>상현</v>
      </c>
      <c r="V2300" s="25">
        <f>IF(J2300,M2300,V2299)</f>
        <v>2</v>
      </c>
      <c r="W2300" s="25">
        <f t="shared" si="574"/>
        <v>10</v>
      </c>
      <c r="X2300" s="26"/>
      <c r="Y2300" s="7"/>
      <c r="Z2300" s="2" t="s">
        <v>116</v>
      </c>
      <c r="AA2300" s="2" t="s">
        <v>2591</v>
      </c>
      <c r="AB2300" s="5"/>
      <c r="AC2300" s="5"/>
      <c r="AD2300" s="5"/>
      <c r="AE2300" s="5"/>
      <c r="AF2300" s="5"/>
      <c r="AG2300" s="5"/>
    </row>
    <row r="2301" spans="1:33" ht="15.95" customHeight="1" x14ac:dyDescent="0.3">
      <c r="A2301" s="22" t="b">
        <f t="shared" si="563"/>
        <v>1</v>
      </c>
      <c r="B2301" s="22" t="b">
        <f t="shared" si="564"/>
        <v>0</v>
      </c>
      <c r="C2301" s="22" t="b">
        <f t="shared" si="565"/>
        <v>0</v>
      </c>
      <c r="D2301" s="22" t="b">
        <f t="shared" si="566"/>
        <v>0</v>
      </c>
      <c r="E2301" s="22" t="b">
        <f t="shared" si="567"/>
        <v>0</v>
      </c>
      <c r="F2301" s="22" t="b">
        <f t="shared" si="578"/>
        <v>0</v>
      </c>
      <c r="G2301" s="22" t="b">
        <f t="shared" si="577"/>
        <v>0</v>
      </c>
      <c r="H2301" s="22" t="b">
        <f t="shared" si="568"/>
        <v>0</v>
      </c>
      <c r="I2301" s="22" t="b">
        <f t="shared" si="575"/>
        <v>0</v>
      </c>
      <c r="J2301" s="22" t="b">
        <f t="shared" si="569"/>
        <v>1</v>
      </c>
      <c r="K2301" s="3" t="str">
        <f>IF(AND(J2301,RIGHT(Y2301)="통"),Y2301,"")</f>
        <v>상현3통</v>
      </c>
      <c r="L2301" s="3" t="str">
        <f t="shared" si="570"/>
        <v>현3</v>
      </c>
      <c r="M2301" s="22">
        <f t="shared" si="571"/>
        <v>3</v>
      </c>
      <c r="N2301" s="64" t="str">
        <f t="shared" si="576"/>
        <v>상현</v>
      </c>
      <c r="O2301" s="3" t="str">
        <f>IF(I2301,IF(I2302,CONCATENATE(Y2301,O2302),Y2301),"")</f>
        <v/>
      </c>
      <c r="P2301" s="19" t="str">
        <f>IF(G2301,O2301,IF(D2301,Y2301,""))</f>
        <v/>
      </c>
      <c r="Q2301" s="23">
        <f>_xlfn.XLOOKUP(R2301,summary!C1:C36,summary!B1:B36)</f>
        <v>43840</v>
      </c>
      <c r="R2301" s="24" t="str">
        <f t="shared" si="572"/>
        <v>상현2동</v>
      </c>
      <c r="S2301" s="24" t="str">
        <f>IF(J2301,Y2301,S2300)</f>
        <v>상현3통</v>
      </c>
      <c r="T2301" s="24" t="str">
        <f>IF(J2301,P2302,T2300)</f>
        <v>(상현동, 현대성우)</v>
      </c>
      <c r="U2301" s="24" t="str">
        <f t="shared" si="573"/>
        <v>상현</v>
      </c>
      <c r="V2301" s="25">
        <f>IF(J2301,M2301,V2300)</f>
        <v>3</v>
      </c>
      <c r="W2301" s="25">
        <f t="shared" si="574"/>
        <v>1</v>
      </c>
      <c r="X2301" s="26"/>
      <c r="Y2301" s="2" t="s">
        <v>2592</v>
      </c>
      <c r="Z2301" s="2" t="s">
        <v>79</v>
      </c>
      <c r="AA2301" s="2" t="s">
        <v>2594</v>
      </c>
      <c r="AB2301" s="5"/>
      <c r="AC2301" s="5"/>
      <c r="AD2301" s="5"/>
      <c r="AE2301" s="5"/>
      <c r="AF2301" s="5"/>
      <c r="AG2301" s="5"/>
    </row>
    <row r="2302" spans="1:33" ht="15.95" customHeight="1" x14ac:dyDescent="0.3">
      <c r="A2302" s="22" t="b">
        <f t="shared" si="563"/>
        <v>1</v>
      </c>
      <c r="B2302" s="22" t="b">
        <f t="shared" si="564"/>
        <v>1</v>
      </c>
      <c r="C2302" s="22" t="b">
        <f t="shared" si="565"/>
        <v>0</v>
      </c>
      <c r="D2302" s="22" t="b">
        <f t="shared" si="566"/>
        <v>0</v>
      </c>
      <c r="E2302" s="22" t="b">
        <f t="shared" si="567"/>
        <v>1</v>
      </c>
      <c r="F2302" s="22" t="b">
        <f t="shared" si="578"/>
        <v>1</v>
      </c>
      <c r="G2302" s="22" t="b">
        <f t="shared" si="577"/>
        <v>1</v>
      </c>
      <c r="H2302" s="22" t="b">
        <f t="shared" si="568"/>
        <v>0</v>
      </c>
      <c r="I2302" s="22" t="b">
        <f t="shared" si="575"/>
        <v>1</v>
      </c>
      <c r="J2302" s="22" t="b">
        <f t="shared" si="569"/>
        <v>0</v>
      </c>
      <c r="K2302" s="3" t="str">
        <f>IF(AND(J2302,RIGHT(Y2302)="통"),Y2302,"")</f>
        <v/>
      </c>
      <c r="L2302" s="3" t="str">
        <f t="shared" si="570"/>
        <v/>
      </c>
      <c r="M2302" s="3" t="str">
        <f t="shared" si="571"/>
        <v/>
      </c>
      <c r="N2302" s="64" t="str">
        <f t="shared" si="576"/>
        <v/>
      </c>
      <c r="O2302" s="3" t="str">
        <f>IF(I2302,IF(I2303,CONCATENATE(Y2302,O2303),Y2302),"")</f>
        <v>(상현동, 현대성우)</v>
      </c>
      <c r="P2302" s="19" t="str">
        <f>IF(G2302,O2302,IF(D2302,Y2302,""))</f>
        <v>(상현동, 현대성우)</v>
      </c>
      <c r="Q2302" s="23">
        <f>_xlfn.XLOOKUP(R2302,summary!C1:C36,summary!B1:B36)</f>
        <v>43840</v>
      </c>
      <c r="R2302" s="24" t="str">
        <f t="shared" si="572"/>
        <v>상현2동</v>
      </c>
      <c r="S2302" s="24" t="str">
        <f>IF(J2302,Y2302,S2301)</f>
        <v>상현3통</v>
      </c>
      <c r="T2302" s="24" t="str">
        <f>IF(J2302,P2303,T2301)</f>
        <v>(상현동, 현대성우)</v>
      </c>
      <c r="U2302" s="24" t="str">
        <f t="shared" si="573"/>
        <v>상현</v>
      </c>
      <c r="V2302" s="25">
        <f>IF(J2302,M2302,V2301)</f>
        <v>3</v>
      </c>
      <c r="W2302" s="25">
        <f t="shared" si="574"/>
        <v>2</v>
      </c>
      <c r="X2302" s="26"/>
      <c r="Y2302" s="2" t="s">
        <v>2581</v>
      </c>
      <c r="Z2302" s="2" t="s">
        <v>81</v>
      </c>
      <c r="AA2302" s="2" t="s">
        <v>2595</v>
      </c>
      <c r="AB2302" s="5"/>
      <c r="AC2302" s="5"/>
      <c r="AD2302" s="5"/>
      <c r="AE2302" s="5"/>
      <c r="AF2302" s="5"/>
      <c r="AG2302" s="5"/>
    </row>
    <row r="2303" spans="1:33" ht="15.95" customHeight="1" x14ac:dyDescent="0.3">
      <c r="A2303" s="22" t="b">
        <f t="shared" si="563"/>
        <v>1</v>
      </c>
      <c r="B2303" s="22" t="b">
        <f t="shared" si="564"/>
        <v>0</v>
      </c>
      <c r="C2303" s="22" t="b">
        <f t="shared" si="565"/>
        <v>1</v>
      </c>
      <c r="D2303" s="22" t="b">
        <f t="shared" si="566"/>
        <v>0</v>
      </c>
      <c r="E2303" s="22" t="b">
        <f t="shared" si="567"/>
        <v>1</v>
      </c>
      <c r="F2303" s="22" t="b">
        <f t="shared" si="578"/>
        <v>1</v>
      </c>
      <c r="G2303" s="22" t="b">
        <f t="shared" si="577"/>
        <v>0</v>
      </c>
      <c r="H2303" s="22" t="b">
        <f t="shared" si="568"/>
        <v>1</v>
      </c>
      <c r="I2303" s="22" t="b">
        <f t="shared" si="575"/>
        <v>1</v>
      </c>
      <c r="J2303" s="22" t="b">
        <f t="shared" si="569"/>
        <v>0</v>
      </c>
      <c r="K2303" s="3" t="str">
        <f>IF(AND(J2303,RIGHT(Y2303)="통"),Y2303,"")</f>
        <v/>
      </c>
      <c r="L2303" s="3" t="str">
        <f t="shared" si="570"/>
        <v/>
      </c>
      <c r="M2303" s="3" t="str">
        <f t="shared" si="571"/>
        <v/>
      </c>
      <c r="N2303" s="64" t="str">
        <f t="shared" si="576"/>
        <v/>
      </c>
      <c r="O2303" s="3" t="str">
        <f>IF(I2303,IF(I2304,CONCATENATE(Y2303,O2304),Y2303),"")</f>
        <v>현대성우)</v>
      </c>
      <c r="P2303" s="19" t="str">
        <f>IF(G2303,O2303,IF(D2303,Y2303,""))</f>
        <v/>
      </c>
      <c r="Q2303" s="23">
        <f>_xlfn.XLOOKUP(R2303,summary!C1:C36,summary!B1:B36)</f>
        <v>43840</v>
      </c>
      <c r="R2303" s="24" t="str">
        <f t="shared" si="572"/>
        <v>상현2동</v>
      </c>
      <c r="S2303" s="24" t="str">
        <f>IF(J2303,Y2303,S2302)</f>
        <v>상현3통</v>
      </c>
      <c r="T2303" s="24" t="str">
        <f>IF(J2303,P2304,T2302)</f>
        <v>(상현동, 현대성우)</v>
      </c>
      <c r="U2303" s="24" t="str">
        <f t="shared" si="573"/>
        <v>상현</v>
      </c>
      <c r="V2303" s="25">
        <f>IF(J2303,M2303,V2302)</f>
        <v>3</v>
      </c>
      <c r="W2303" s="25">
        <f t="shared" si="574"/>
        <v>3</v>
      </c>
      <c r="X2303" s="26"/>
      <c r="Y2303" s="2" t="s">
        <v>2596</v>
      </c>
      <c r="Z2303" s="2" t="s">
        <v>83</v>
      </c>
      <c r="AA2303" s="2" t="s">
        <v>2597</v>
      </c>
      <c r="AB2303" s="5"/>
      <c r="AC2303" s="5"/>
      <c r="AD2303" s="5"/>
      <c r="AE2303" s="5"/>
      <c r="AF2303" s="5"/>
      <c r="AG2303" s="5"/>
    </row>
    <row r="2304" spans="1:33" ht="15.95" customHeight="1" x14ac:dyDescent="0.3">
      <c r="A2304" s="22" t="b">
        <f t="shared" si="563"/>
        <v>0</v>
      </c>
      <c r="B2304" s="22" t="b">
        <f t="shared" si="564"/>
        <v>0</v>
      </c>
      <c r="C2304" s="22" t="b">
        <f t="shared" si="565"/>
        <v>0</v>
      </c>
      <c r="D2304" s="22" t="b">
        <f t="shared" si="566"/>
        <v>0</v>
      </c>
      <c r="E2304" s="22" t="b">
        <f t="shared" si="567"/>
        <v>0</v>
      </c>
      <c r="F2304" s="22" t="b">
        <f t="shared" si="578"/>
        <v>0</v>
      </c>
      <c r="G2304" s="22" t="b">
        <f t="shared" si="577"/>
        <v>0</v>
      </c>
      <c r="H2304" s="22" t="b">
        <f t="shared" si="568"/>
        <v>0</v>
      </c>
      <c r="I2304" s="22" t="b">
        <f t="shared" si="575"/>
        <v>0</v>
      </c>
      <c r="J2304" s="22" t="b">
        <f t="shared" si="569"/>
        <v>0</v>
      </c>
      <c r="K2304" s="3" t="str">
        <f>IF(AND(J2304,RIGHT(Y2304)="통"),Y2304,"")</f>
        <v/>
      </c>
      <c r="L2304" s="3" t="str">
        <f t="shared" si="570"/>
        <v/>
      </c>
      <c r="M2304" s="3" t="str">
        <f t="shared" si="571"/>
        <v/>
      </c>
      <c r="N2304" s="64" t="str">
        <f t="shared" si="576"/>
        <v/>
      </c>
      <c r="O2304" s="3" t="str">
        <f>IF(I2304,IF(I2305,CONCATENATE(Y2304,O2305),Y2304),"")</f>
        <v/>
      </c>
      <c r="P2304" s="19" t="str">
        <f>IF(G2304,O2304,IF(D2304,Y2304,""))</f>
        <v/>
      </c>
      <c r="Q2304" s="23">
        <f>_xlfn.XLOOKUP(R2304,summary!C1:C36,summary!B1:B36)</f>
        <v>43840</v>
      </c>
      <c r="R2304" s="24" t="str">
        <f t="shared" si="572"/>
        <v>상현2동</v>
      </c>
      <c r="S2304" s="24" t="str">
        <f>IF(J2304,Y2304,S2303)</f>
        <v>상현3통</v>
      </c>
      <c r="T2304" s="24" t="str">
        <f>IF(J2304,P2305,T2303)</f>
        <v>(상현동, 현대성우)</v>
      </c>
      <c r="U2304" s="24" t="str">
        <f t="shared" si="573"/>
        <v>상현</v>
      </c>
      <c r="V2304" s="25">
        <f>IF(J2304,M2304,V2303)</f>
        <v>3</v>
      </c>
      <c r="W2304" s="25">
        <f t="shared" si="574"/>
        <v>4</v>
      </c>
      <c r="X2304" s="26"/>
      <c r="Y2304" s="7"/>
      <c r="Z2304" s="2" t="s">
        <v>90</v>
      </c>
      <c r="AA2304" s="2" t="s">
        <v>2598</v>
      </c>
      <c r="AB2304" s="5"/>
      <c r="AC2304" s="5"/>
      <c r="AD2304" s="5"/>
      <c r="AE2304" s="5"/>
      <c r="AF2304" s="5"/>
      <c r="AG2304" s="5"/>
    </row>
    <row r="2305" spans="1:33" ht="15.95" customHeight="1" x14ac:dyDescent="0.3">
      <c r="A2305" s="22" t="b">
        <f t="shared" si="563"/>
        <v>0</v>
      </c>
      <c r="B2305" s="22" t="b">
        <f t="shared" si="564"/>
        <v>0</v>
      </c>
      <c r="C2305" s="22" t="b">
        <f t="shared" si="565"/>
        <v>0</v>
      </c>
      <c r="D2305" s="22" t="b">
        <f t="shared" si="566"/>
        <v>0</v>
      </c>
      <c r="E2305" s="22" t="b">
        <f t="shared" si="567"/>
        <v>0</v>
      </c>
      <c r="F2305" s="22" t="b">
        <f t="shared" si="578"/>
        <v>0</v>
      </c>
      <c r="G2305" s="22" t="b">
        <f t="shared" si="577"/>
        <v>0</v>
      </c>
      <c r="H2305" s="22" t="b">
        <f t="shared" si="568"/>
        <v>0</v>
      </c>
      <c r="I2305" s="22" t="b">
        <f t="shared" si="575"/>
        <v>0</v>
      </c>
      <c r="J2305" s="22" t="b">
        <f t="shared" si="569"/>
        <v>0</v>
      </c>
      <c r="K2305" s="3" t="str">
        <f>IF(AND(J2305,RIGHT(Y2305)="통"),Y2305,"")</f>
        <v/>
      </c>
      <c r="L2305" s="3" t="str">
        <f t="shared" si="570"/>
        <v/>
      </c>
      <c r="M2305" s="3" t="str">
        <f t="shared" si="571"/>
        <v/>
      </c>
      <c r="N2305" s="64" t="str">
        <f t="shared" si="576"/>
        <v/>
      </c>
      <c r="O2305" s="3" t="str">
        <f>IF(I2305,IF(I2306,CONCATENATE(Y2305,O2306),Y2305),"")</f>
        <v/>
      </c>
      <c r="P2305" s="19" t="str">
        <f>IF(G2305,O2305,IF(D2305,Y2305,""))</f>
        <v/>
      </c>
      <c r="Q2305" s="23">
        <f>_xlfn.XLOOKUP(R2305,summary!C1:C36,summary!B1:B36)</f>
        <v>43840</v>
      </c>
      <c r="R2305" s="24" t="str">
        <f t="shared" si="572"/>
        <v>상현2동</v>
      </c>
      <c r="S2305" s="24" t="str">
        <f>IF(J2305,Y2305,S2304)</f>
        <v>상현3통</v>
      </c>
      <c r="T2305" s="24" t="str">
        <f>IF(J2305,P2306,T2304)</f>
        <v>(상현동, 현대성우)</v>
      </c>
      <c r="U2305" s="24" t="str">
        <f t="shared" si="573"/>
        <v>상현</v>
      </c>
      <c r="V2305" s="25">
        <f>IF(J2305,M2305,V2304)</f>
        <v>3</v>
      </c>
      <c r="W2305" s="25">
        <f t="shared" si="574"/>
        <v>5</v>
      </c>
      <c r="X2305" s="26"/>
      <c r="Y2305" s="7"/>
      <c r="Z2305" s="2" t="s">
        <v>106</v>
      </c>
      <c r="AA2305" s="2" t="s">
        <v>2599</v>
      </c>
      <c r="AB2305" s="5"/>
      <c r="AC2305" s="5"/>
      <c r="AD2305" s="5"/>
      <c r="AE2305" s="5"/>
      <c r="AF2305" s="5"/>
      <c r="AG2305" s="5"/>
    </row>
    <row r="2306" spans="1:33" ht="15.95" customHeight="1" x14ac:dyDescent="0.3">
      <c r="A2306" s="22" t="b">
        <f t="shared" ref="A2306:A2369" si="579">LEN(Y2306)&gt;0</f>
        <v>0</v>
      </c>
      <c r="B2306" s="22" t="b">
        <f t="shared" ref="B2306:B2369" si="580">LEFT(Y2306)="("</f>
        <v>0</v>
      </c>
      <c r="C2306" s="22" t="b">
        <f t="shared" ref="C2306:C2369" si="581">RIGHT(Y2306)=")"</f>
        <v>0</v>
      </c>
      <c r="D2306" s="22" t="b">
        <f t="shared" ref="D2306:D2369" si="582">AND(B2306,C2306)</f>
        <v>0</v>
      </c>
      <c r="E2306" s="22" t="b">
        <f t="shared" ref="E2306:E2369" si="583">OR(B2306,C2306)</f>
        <v>0</v>
      </c>
      <c r="F2306" s="22" t="b">
        <f t="shared" si="578"/>
        <v>0</v>
      </c>
      <c r="G2306" s="22" t="b">
        <f t="shared" si="577"/>
        <v>0</v>
      </c>
      <c r="H2306" s="22" t="b">
        <f t="shared" ref="H2306:H2369" si="584">AND(C2306,$F2306)</f>
        <v>0</v>
      </c>
      <c r="I2306" s="22" t="b">
        <f t="shared" si="575"/>
        <v>0</v>
      </c>
      <c r="J2306" s="22" t="b">
        <f t="shared" ref="J2306:J2369" si="585">AND(A2306,NOT(B2306),NOT(I2306))</f>
        <v>0</v>
      </c>
      <c r="K2306" s="3" t="str">
        <f>IF(AND(J2306,RIGHT(Y2306)="통"),Y2306,"")</f>
        <v/>
      </c>
      <c r="L2306" s="3" t="str">
        <f t="shared" ref="L2306:L2369" si="586">RIGHT(SUBSTITUTE(K2306,"통",""),2)</f>
        <v/>
      </c>
      <c r="M2306" s="3" t="str">
        <f t="shared" ref="M2306:M2369" si="587">IF(LEN(L2306)=0,"",IF(CODE(L2306)&lt;60,VALUE(L2306),VALUE(RIGHT(L2306))))</f>
        <v/>
      </c>
      <c r="N2306" s="64" t="str">
        <f t="shared" si="576"/>
        <v/>
      </c>
      <c r="O2306" s="3" t="str">
        <f>IF(I2306,IF(I2307,CONCATENATE(Y2306,O2307),Y2306),"")</f>
        <v/>
      </c>
      <c r="P2306" s="19" t="str">
        <f>IF(G2306,O2306,IF(D2306,Y2306,""))</f>
        <v/>
      </c>
      <c r="Q2306" s="23">
        <f>_xlfn.XLOOKUP(R2306,summary!C1:C36,summary!B1:B36)</f>
        <v>43840</v>
      </c>
      <c r="R2306" s="24" t="str">
        <f t="shared" ref="R2306:R2369" si="588">IF($X2306="",R2305,$X2306)</f>
        <v>상현2동</v>
      </c>
      <c r="S2306" s="24" t="str">
        <f>IF(J2306,Y2306,S2305)</f>
        <v>상현3통</v>
      </c>
      <c r="T2306" s="24" t="str">
        <f>IF(J2306,P2307,T2305)</f>
        <v>(상현동, 현대성우)</v>
      </c>
      <c r="U2306" s="24" t="str">
        <f t="shared" ref="U2306:U2369" si="589">IF($J2306,N2306,U2305)</f>
        <v>상현</v>
      </c>
      <c r="V2306" s="25">
        <f>IF(J2306,M2306,V2305)</f>
        <v>3</v>
      </c>
      <c r="W2306" s="25">
        <f t="shared" ref="W2306:W2369" si="590">IF(ISBLANK(Z2306),"",IF(LEN(TRIM(Z2306))&lt;4,VALUE(SUBSTITUTE(TRIM(Z2306),"반","")),""))</f>
        <v>6</v>
      </c>
      <c r="X2306" s="26"/>
      <c r="Y2306" s="7"/>
      <c r="Z2306" s="2" t="s">
        <v>108</v>
      </c>
      <c r="AA2306" s="2" t="s">
        <v>2600</v>
      </c>
      <c r="AB2306" s="5"/>
      <c r="AC2306" s="5"/>
      <c r="AD2306" s="5"/>
      <c r="AE2306" s="5"/>
      <c r="AF2306" s="5"/>
      <c r="AG2306" s="5"/>
    </row>
    <row r="2307" spans="1:33" ht="15.95" customHeight="1" x14ac:dyDescent="0.3">
      <c r="A2307" s="22" t="b">
        <f t="shared" si="579"/>
        <v>1</v>
      </c>
      <c r="B2307" s="22" t="b">
        <f t="shared" si="580"/>
        <v>0</v>
      </c>
      <c r="C2307" s="22" t="b">
        <f t="shared" si="581"/>
        <v>0</v>
      </c>
      <c r="D2307" s="22" t="b">
        <f t="shared" si="582"/>
        <v>0</v>
      </c>
      <c r="E2307" s="22" t="b">
        <f t="shared" si="583"/>
        <v>0</v>
      </c>
      <c r="F2307" s="22" t="b">
        <f t="shared" si="578"/>
        <v>0</v>
      </c>
      <c r="G2307" s="22" t="b">
        <f t="shared" si="577"/>
        <v>0</v>
      </c>
      <c r="H2307" s="22" t="b">
        <f t="shared" si="584"/>
        <v>0</v>
      </c>
      <c r="I2307" s="22" t="b">
        <f t="shared" ref="I2307:I2370" si="591">IF(G2307,G2307,IF(H2306,FALSE,I2306))</f>
        <v>0</v>
      </c>
      <c r="J2307" s="22" t="b">
        <f t="shared" si="585"/>
        <v>1</v>
      </c>
      <c r="K2307" s="3" t="str">
        <f>IF(AND(J2307,RIGHT(Y2307)="통"),Y2307,"")</f>
        <v>상현4통</v>
      </c>
      <c r="L2307" s="3" t="str">
        <f t="shared" si="586"/>
        <v>현4</v>
      </c>
      <c r="M2307" s="22">
        <f t="shared" si="587"/>
        <v>4</v>
      </c>
      <c r="N2307" s="64" t="str">
        <f t="shared" ref="N2307:N2370" si="592">SUBSTITUTE(K2307,_xlfn.CONCAT(M2307,"통"),"")</f>
        <v>상현</v>
      </c>
      <c r="O2307" s="3" t="str">
        <f>IF(I2307,IF(I2308,CONCATENATE(Y2307,O2308),Y2307),"")</f>
        <v/>
      </c>
      <c r="P2307" s="19" t="str">
        <f>IF(G2307,O2307,IF(D2307,Y2307,""))</f>
        <v/>
      </c>
      <c r="Q2307" s="23">
        <f>_xlfn.XLOOKUP(R2307,summary!C1:C36,summary!B1:B36)</f>
        <v>43840</v>
      </c>
      <c r="R2307" s="24" t="str">
        <f t="shared" si="588"/>
        <v>상현2동</v>
      </c>
      <c r="S2307" s="24" t="str">
        <f>IF(J2307,Y2307,S2306)</f>
        <v>상현4통</v>
      </c>
      <c r="T2307" s="24" t="str">
        <f>IF(J2307,P2308,T2306)</f>
        <v>(상현동, 현대성우)</v>
      </c>
      <c r="U2307" s="24" t="str">
        <f t="shared" si="589"/>
        <v>상현</v>
      </c>
      <c r="V2307" s="25">
        <f>IF(J2307,M2307,V2306)</f>
        <v>4</v>
      </c>
      <c r="W2307" s="25">
        <f t="shared" si="590"/>
        <v>1</v>
      </c>
      <c r="X2307" s="26"/>
      <c r="Y2307" s="2" t="s">
        <v>2601</v>
      </c>
      <c r="Z2307" s="2" t="s">
        <v>79</v>
      </c>
      <c r="AA2307" s="2" t="s">
        <v>2602</v>
      </c>
      <c r="AB2307" s="5"/>
      <c r="AC2307" s="5"/>
      <c r="AD2307" s="5"/>
      <c r="AE2307" s="5"/>
      <c r="AF2307" s="5"/>
      <c r="AG2307" s="5"/>
    </row>
    <row r="2308" spans="1:33" ht="15.95" customHeight="1" x14ac:dyDescent="0.3">
      <c r="A2308" s="22" t="b">
        <f t="shared" si="579"/>
        <v>1</v>
      </c>
      <c r="B2308" s="22" t="b">
        <f t="shared" si="580"/>
        <v>1</v>
      </c>
      <c r="C2308" s="22" t="b">
        <f t="shared" si="581"/>
        <v>0</v>
      </c>
      <c r="D2308" s="22" t="b">
        <f t="shared" si="582"/>
        <v>0</v>
      </c>
      <c r="E2308" s="22" t="b">
        <f t="shared" si="583"/>
        <v>1</v>
      </c>
      <c r="F2308" s="22" t="b">
        <f t="shared" si="578"/>
        <v>1</v>
      </c>
      <c r="G2308" s="22" t="b">
        <f t="shared" si="577"/>
        <v>1</v>
      </c>
      <c r="H2308" s="22" t="b">
        <f t="shared" si="584"/>
        <v>0</v>
      </c>
      <c r="I2308" s="22" t="b">
        <f t="shared" si="591"/>
        <v>1</v>
      </c>
      <c r="J2308" s="22" t="b">
        <f t="shared" si="585"/>
        <v>0</v>
      </c>
      <c r="K2308" s="3" t="str">
        <f>IF(AND(J2308,RIGHT(Y2308)="통"),Y2308,"")</f>
        <v/>
      </c>
      <c r="L2308" s="3" t="str">
        <f t="shared" si="586"/>
        <v/>
      </c>
      <c r="M2308" s="3" t="str">
        <f t="shared" si="587"/>
        <v/>
      </c>
      <c r="N2308" s="64" t="str">
        <f t="shared" si="592"/>
        <v/>
      </c>
      <c r="O2308" s="3" t="str">
        <f>IF(I2308,IF(I2309,CONCATENATE(Y2308,O2309),Y2308),"")</f>
        <v>(상현동, 현대성우)</v>
      </c>
      <c r="P2308" s="19" t="str">
        <f>IF(G2308,O2308,IF(D2308,Y2308,""))</f>
        <v>(상현동, 현대성우)</v>
      </c>
      <c r="Q2308" s="23">
        <f>_xlfn.XLOOKUP(R2308,summary!C1:C36,summary!B1:B36)</f>
        <v>43840</v>
      </c>
      <c r="R2308" s="24" t="str">
        <f t="shared" si="588"/>
        <v>상현2동</v>
      </c>
      <c r="S2308" s="24" t="str">
        <f>IF(J2308,Y2308,S2307)</f>
        <v>상현4통</v>
      </c>
      <c r="T2308" s="24" t="str">
        <f>IF(J2308,P2309,T2307)</f>
        <v>(상현동, 현대성우)</v>
      </c>
      <c r="U2308" s="24" t="str">
        <f t="shared" si="589"/>
        <v>상현</v>
      </c>
      <c r="V2308" s="25">
        <f>IF(J2308,M2308,V2307)</f>
        <v>4</v>
      </c>
      <c r="W2308" s="25">
        <f t="shared" si="590"/>
        <v>2</v>
      </c>
      <c r="X2308" s="26"/>
      <c r="Y2308" s="2" t="s">
        <v>2581</v>
      </c>
      <c r="Z2308" s="2" t="s">
        <v>81</v>
      </c>
      <c r="AA2308" s="2" t="s">
        <v>2603</v>
      </c>
      <c r="AB2308" s="5"/>
      <c r="AC2308" s="5"/>
      <c r="AD2308" s="5"/>
      <c r="AE2308" s="5"/>
      <c r="AF2308" s="5"/>
      <c r="AG2308" s="5"/>
    </row>
    <row r="2309" spans="1:33" ht="15.95" customHeight="1" x14ac:dyDescent="0.3">
      <c r="A2309" s="22" t="b">
        <f t="shared" si="579"/>
        <v>1</v>
      </c>
      <c r="B2309" s="22" t="b">
        <f t="shared" si="580"/>
        <v>0</v>
      </c>
      <c r="C2309" s="22" t="b">
        <f t="shared" si="581"/>
        <v>1</v>
      </c>
      <c r="D2309" s="22" t="b">
        <f t="shared" si="582"/>
        <v>0</v>
      </c>
      <c r="E2309" s="22" t="b">
        <f t="shared" si="583"/>
        <v>1</v>
      </c>
      <c r="F2309" s="22" t="b">
        <f t="shared" si="578"/>
        <v>1</v>
      </c>
      <c r="G2309" s="22" t="b">
        <f t="shared" si="577"/>
        <v>0</v>
      </c>
      <c r="H2309" s="22" t="b">
        <f t="shared" si="584"/>
        <v>1</v>
      </c>
      <c r="I2309" s="22" t="b">
        <f t="shared" si="591"/>
        <v>1</v>
      </c>
      <c r="J2309" s="22" t="b">
        <f t="shared" si="585"/>
        <v>0</v>
      </c>
      <c r="K2309" s="3" t="str">
        <f>IF(AND(J2309,RIGHT(Y2309)="통"),Y2309,"")</f>
        <v/>
      </c>
      <c r="L2309" s="3" t="str">
        <f t="shared" si="586"/>
        <v/>
      </c>
      <c r="M2309" s="3" t="str">
        <f t="shared" si="587"/>
        <v/>
      </c>
      <c r="N2309" s="64" t="str">
        <f t="shared" si="592"/>
        <v/>
      </c>
      <c r="O2309" s="3" t="str">
        <f>IF(I2309,IF(I2310,CONCATENATE(Y2309,O2310),Y2309),"")</f>
        <v>현대성우)</v>
      </c>
      <c r="P2309" s="19" t="str">
        <f>IF(G2309,O2309,IF(D2309,Y2309,""))</f>
        <v/>
      </c>
      <c r="Q2309" s="23">
        <f>_xlfn.XLOOKUP(R2309,summary!C1:C36,summary!B1:B36)</f>
        <v>43840</v>
      </c>
      <c r="R2309" s="24" t="str">
        <f t="shared" si="588"/>
        <v>상현2동</v>
      </c>
      <c r="S2309" s="24" t="str">
        <f>IF(J2309,Y2309,S2308)</f>
        <v>상현4통</v>
      </c>
      <c r="T2309" s="24" t="str">
        <f>IF(J2309,P2310,T2308)</f>
        <v>(상현동, 현대성우)</v>
      </c>
      <c r="U2309" s="24" t="str">
        <f t="shared" si="589"/>
        <v>상현</v>
      </c>
      <c r="V2309" s="25">
        <f>IF(J2309,M2309,V2308)</f>
        <v>4</v>
      </c>
      <c r="W2309" s="25">
        <f t="shared" si="590"/>
        <v>3</v>
      </c>
      <c r="X2309" s="26"/>
      <c r="Y2309" s="2" t="s">
        <v>2596</v>
      </c>
      <c r="Z2309" s="2" t="s">
        <v>83</v>
      </c>
      <c r="AA2309" s="2" t="s">
        <v>2604</v>
      </c>
      <c r="AB2309" s="5"/>
      <c r="AC2309" s="5"/>
      <c r="AD2309" s="5"/>
      <c r="AE2309" s="5"/>
      <c r="AF2309" s="5"/>
      <c r="AG2309" s="5"/>
    </row>
    <row r="2310" spans="1:33" ht="15.95" customHeight="1" x14ac:dyDescent="0.3">
      <c r="A2310" s="22" t="b">
        <f t="shared" si="579"/>
        <v>0</v>
      </c>
      <c r="B2310" s="22" t="b">
        <f t="shared" si="580"/>
        <v>0</v>
      </c>
      <c r="C2310" s="22" t="b">
        <f t="shared" si="581"/>
        <v>0</v>
      </c>
      <c r="D2310" s="22" t="b">
        <f t="shared" si="582"/>
        <v>0</v>
      </c>
      <c r="E2310" s="22" t="b">
        <f t="shared" si="583"/>
        <v>0</v>
      </c>
      <c r="F2310" s="22" t="b">
        <f t="shared" si="578"/>
        <v>0</v>
      </c>
      <c r="G2310" s="22" t="b">
        <f t="shared" si="577"/>
        <v>0</v>
      </c>
      <c r="H2310" s="22" t="b">
        <f t="shared" si="584"/>
        <v>0</v>
      </c>
      <c r="I2310" s="22" t="b">
        <f t="shared" si="591"/>
        <v>0</v>
      </c>
      <c r="J2310" s="22" t="b">
        <f t="shared" si="585"/>
        <v>0</v>
      </c>
      <c r="K2310" s="3" t="str">
        <f>IF(AND(J2310,RIGHT(Y2310)="통"),Y2310,"")</f>
        <v/>
      </c>
      <c r="L2310" s="3" t="str">
        <f t="shared" si="586"/>
        <v/>
      </c>
      <c r="M2310" s="3" t="str">
        <f t="shared" si="587"/>
        <v/>
      </c>
      <c r="N2310" s="64" t="str">
        <f t="shared" si="592"/>
        <v/>
      </c>
      <c r="O2310" s="3" t="str">
        <f>IF(I2310,IF(I2311,CONCATENATE(Y2310,O2311),Y2310),"")</f>
        <v/>
      </c>
      <c r="P2310" s="19" t="str">
        <f>IF(G2310,O2310,IF(D2310,Y2310,""))</f>
        <v/>
      </c>
      <c r="Q2310" s="23">
        <f>_xlfn.XLOOKUP(R2310,summary!C1:C36,summary!B1:B36)</f>
        <v>43840</v>
      </c>
      <c r="R2310" s="24" t="str">
        <f t="shared" si="588"/>
        <v>상현2동</v>
      </c>
      <c r="S2310" s="24" t="str">
        <f>IF(J2310,Y2310,S2309)</f>
        <v>상현4통</v>
      </c>
      <c r="T2310" s="24" t="str">
        <f>IF(J2310,P2311,T2309)</f>
        <v>(상현동, 현대성우)</v>
      </c>
      <c r="U2310" s="24" t="str">
        <f t="shared" si="589"/>
        <v>상현</v>
      </c>
      <c r="V2310" s="25">
        <f>IF(J2310,M2310,V2309)</f>
        <v>4</v>
      </c>
      <c r="W2310" s="25">
        <f t="shared" si="590"/>
        <v>4</v>
      </c>
      <c r="X2310" s="26"/>
      <c r="Y2310" s="7"/>
      <c r="Z2310" s="2" t="s">
        <v>90</v>
      </c>
      <c r="AA2310" s="2" t="s">
        <v>2605</v>
      </c>
      <c r="AB2310" s="5"/>
      <c r="AC2310" s="5"/>
      <c r="AD2310" s="5"/>
      <c r="AE2310" s="5"/>
      <c r="AF2310" s="5"/>
      <c r="AG2310" s="5"/>
    </row>
    <row r="2311" spans="1:33" ht="15.95" customHeight="1" x14ac:dyDescent="0.3">
      <c r="A2311" s="22" t="b">
        <f t="shared" si="579"/>
        <v>0</v>
      </c>
      <c r="B2311" s="22" t="b">
        <f t="shared" si="580"/>
        <v>0</v>
      </c>
      <c r="C2311" s="22" t="b">
        <f t="shared" si="581"/>
        <v>0</v>
      </c>
      <c r="D2311" s="22" t="b">
        <f t="shared" si="582"/>
        <v>0</v>
      </c>
      <c r="E2311" s="22" t="b">
        <f t="shared" si="583"/>
        <v>0</v>
      </c>
      <c r="F2311" s="22" t="b">
        <f t="shared" si="578"/>
        <v>0</v>
      </c>
      <c r="G2311" s="22" t="b">
        <f t="shared" si="577"/>
        <v>0</v>
      </c>
      <c r="H2311" s="22" t="b">
        <f t="shared" si="584"/>
        <v>0</v>
      </c>
      <c r="I2311" s="22" t="b">
        <f t="shared" si="591"/>
        <v>0</v>
      </c>
      <c r="J2311" s="22" t="b">
        <f t="shared" si="585"/>
        <v>0</v>
      </c>
      <c r="K2311" s="3" t="str">
        <f>IF(AND(J2311,RIGHT(Y2311)="통"),Y2311,"")</f>
        <v/>
      </c>
      <c r="L2311" s="3" t="str">
        <f t="shared" si="586"/>
        <v/>
      </c>
      <c r="M2311" s="3" t="str">
        <f t="shared" si="587"/>
        <v/>
      </c>
      <c r="N2311" s="64" t="str">
        <f t="shared" si="592"/>
        <v/>
      </c>
      <c r="O2311" s="3" t="str">
        <f>IF(I2311,IF(I2312,CONCATENATE(Y2311,O2312),Y2311),"")</f>
        <v/>
      </c>
      <c r="P2311" s="19" t="str">
        <f>IF(G2311,O2311,IF(D2311,Y2311,""))</f>
        <v/>
      </c>
      <c r="Q2311" s="23">
        <f>_xlfn.XLOOKUP(R2311,summary!C1:C36,summary!B1:B36)</f>
        <v>43840</v>
      </c>
      <c r="R2311" s="24" t="str">
        <f t="shared" si="588"/>
        <v>상현2동</v>
      </c>
      <c r="S2311" s="24" t="str">
        <f>IF(J2311,Y2311,S2310)</f>
        <v>상현4통</v>
      </c>
      <c r="T2311" s="24" t="str">
        <f>IF(J2311,P2312,T2310)</f>
        <v>(상현동, 현대성우)</v>
      </c>
      <c r="U2311" s="24" t="str">
        <f t="shared" si="589"/>
        <v>상현</v>
      </c>
      <c r="V2311" s="25">
        <f>IF(J2311,M2311,V2310)</f>
        <v>4</v>
      </c>
      <c r="W2311" s="25">
        <f t="shared" si="590"/>
        <v>5</v>
      </c>
      <c r="X2311" s="26"/>
      <c r="Y2311" s="7"/>
      <c r="Z2311" s="2" t="s">
        <v>106</v>
      </c>
      <c r="AA2311" s="2" t="s">
        <v>2606</v>
      </c>
      <c r="AB2311" s="5"/>
      <c r="AC2311" s="5"/>
      <c r="AD2311" s="5"/>
      <c r="AE2311" s="5"/>
      <c r="AF2311" s="5"/>
      <c r="AG2311" s="5"/>
    </row>
    <row r="2312" spans="1:33" ht="15.95" customHeight="1" x14ac:dyDescent="0.3">
      <c r="A2312" s="22" t="b">
        <f t="shared" si="579"/>
        <v>0</v>
      </c>
      <c r="B2312" s="22" t="b">
        <f t="shared" si="580"/>
        <v>0</v>
      </c>
      <c r="C2312" s="22" t="b">
        <f t="shared" si="581"/>
        <v>0</v>
      </c>
      <c r="D2312" s="22" t="b">
        <f t="shared" si="582"/>
        <v>0</v>
      </c>
      <c r="E2312" s="22" t="b">
        <f t="shared" si="583"/>
        <v>0</v>
      </c>
      <c r="F2312" s="22" t="b">
        <f t="shared" si="578"/>
        <v>0</v>
      </c>
      <c r="G2312" s="22" t="b">
        <f t="shared" si="577"/>
        <v>0</v>
      </c>
      <c r="H2312" s="22" t="b">
        <f t="shared" si="584"/>
        <v>0</v>
      </c>
      <c r="I2312" s="22" t="b">
        <f t="shared" si="591"/>
        <v>0</v>
      </c>
      <c r="J2312" s="22" t="b">
        <f t="shared" si="585"/>
        <v>0</v>
      </c>
      <c r="K2312" s="3" t="str">
        <f>IF(AND(J2312,RIGHT(Y2312)="통"),Y2312,"")</f>
        <v/>
      </c>
      <c r="L2312" s="3" t="str">
        <f t="shared" si="586"/>
        <v/>
      </c>
      <c r="M2312" s="3" t="str">
        <f t="shared" si="587"/>
        <v/>
      </c>
      <c r="N2312" s="64" t="str">
        <f t="shared" si="592"/>
        <v/>
      </c>
      <c r="O2312" s="3" t="str">
        <f>IF(I2312,IF(I2313,CONCATENATE(Y2312,O2313),Y2312),"")</f>
        <v/>
      </c>
      <c r="P2312" s="19" t="str">
        <f>IF(G2312,O2312,IF(D2312,Y2312,""))</f>
        <v/>
      </c>
      <c r="Q2312" s="23">
        <f>_xlfn.XLOOKUP(R2312,summary!C1:C36,summary!B1:B36)</f>
        <v>43840</v>
      </c>
      <c r="R2312" s="24" t="str">
        <f t="shared" si="588"/>
        <v>상현2동</v>
      </c>
      <c r="S2312" s="24" t="str">
        <f>IF(J2312,Y2312,S2311)</f>
        <v>상현4통</v>
      </c>
      <c r="T2312" s="24" t="str">
        <f>IF(J2312,P2313,T2311)</f>
        <v>(상현동, 현대성우)</v>
      </c>
      <c r="U2312" s="24" t="str">
        <f t="shared" si="589"/>
        <v>상현</v>
      </c>
      <c r="V2312" s="25">
        <f>IF(J2312,M2312,V2311)</f>
        <v>4</v>
      </c>
      <c r="W2312" s="25">
        <f t="shared" si="590"/>
        <v>6</v>
      </c>
      <c r="X2312" s="26"/>
      <c r="Y2312" s="7"/>
      <c r="Z2312" s="2" t="s">
        <v>108</v>
      </c>
      <c r="AA2312" s="2" t="s">
        <v>2607</v>
      </c>
      <c r="AB2312" s="5"/>
      <c r="AC2312" s="5"/>
      <c r="AD2312" s="5"/>
      <c r="AE2312" s="5"/>
      <c r="AF2312" s="5"/>
      <c r="AG2312" s="5"/>
    </row>
    <row r="2313" spans="1:33" ht="15.95" customHeight="1" x14ac:dyDescent="0.3">
      <c r="A2313" s="22" t="b">
        <f t="shared" si="579"/>
        <v>0</v>
      </c>
      <c r="B2313" s="22" t="b">
        <f t="shared" si="580"/>
        <v>0</v>
      </c>
      <c r="C2313" s="22" t="b">
        <f t="shared" si="581"/>
        <v>0</v>
      </c>
      <c r="D2313" s="22" t="b">
        <f t="shared" si="582"/>
        <v>0</v>
      </c>
      <c r="E2313" s="22" t="b">
        <f t="shared" si="583"/>
        <v>0</v>
      </c>
      <c r="F2313" s="22" t="b">
        <f t="shared" si="578"/>
        <v>0</v>
      </c>
      <c r="G2313" s="22" t="b">
        <f t="shared" si="577"/>
        <v>0</v>
      </c>
      <c r="H2313" s="22" t="b">
        <f t="shared" si="584"/>
        <v>0</v>
      </c>
      <c r="I2313" s="22" t="b">
        <f t="shared" si="591"/>
        <v>0</v>
      </c>
      <c r="J2313" s="22" t="b">
        <f t="shared" si="585"/>
        <v>0</v>
      </c>
      <c r="K2313" s="3" t="str">
        <f>IF(AND(J2313,RIGHT(Y2313)="통"),Y2313,"")</f>
        <v/>
      </c>
      <c r="L2313" s="3" t="str">
        <f t="shared" si="586"/>
        <v/>
      </c>
      <c r="M2313" s="3" t="str">
        <f t="shared" si="587"/>
        <v/>
      </c>
      <c r="N2313" s="64" t="str">
        <f t="shared" si="592"/>
        <v/>
      </c>
      <c r="O2313" s="3" t="str">
        <f>IF(I2313,IF(I2314,CONCATENATE(Y2313,O2314),Y2313),"")</f>
        <v/>
      </c>
      <c r="P2313" s="19" t="str">
        <f>IF(G2313,O2313,IF(D2313,Y2313,""))</f>
        <v/>
      </c>
      <c r="Q2313" s="23">
        <f>_xlfn.XLOOKUP(R2313,summary!C1:C36,summary!B1:B36)</f>
        <v>43840</v>
      </c>
      <c r="R2313" s="24" t="str">
        <f t="shared" si="588"/>
        <v>상현2동</v>
      </c>
      <c r="S2313" s="24" t="str">
        <f>IF(J2313,Y2313,S2312)</f>
        <v>상현4통</v>
      </c>
      <c r="T2313" s="24" t="str">
        <f>IF(J2313,P2314,T2312)</f>
        <v>(상현동, 현대성우)</v>
      </c>
      <c r="U2313" s="24" t="str">
        <f t="shared" si="589"/>
        <v>상현</v>
      </c>
      <c r="V2313" s="25">
        <f>IF(J2313,M2313,V2312)</f>
        <v>4</v>
      </c>
      <c r="W2313" s="25">
        <f t="shared" si="590"/>
        <v>7</v>
      </c>
      <c r="X2313" s="26"/>
      <c r="Y2313" s="7"/>
      <c r="Z2313" s="2" t="s">
        <v>110</v>
      </c>
      <c r="AA2313" s="2" t="s">
        <v>2608</v>
      </c>
      <c r="AB2313" s="5"/>
      <c r="AC2313" s="5"/>
      <c r="AD2313" s="5"/>
      <c r="AE2313" s="5"/>
      <c r="AF2313" s="5"/>
      <c r="AG2313" s="5"/>
    </row>
    <row r="2314" spans="1:33" ht="15.95" customHeight="1" x14ac:dyDescent="0.3">
      <c r="A2314" s="22" t="b">
        <f t="shared" si="579"/>
        <v>1</v>
      </c>
      <c r="B2314" s="22" t="b">
        <f t="shared" si="580"/>
        <v>0</v>
      </c>
      <c r="C2314" s="22" t="b">
        <f t="shared" si="581"/>
        <v>0</v>
      </c>
      <c r="D2314" s="22" t="b">
        <f t="shared" si="582"/>
        <v>0</v>
      </c>
      <c r="E2314" s="22" t="b">
        <f t="shared" si="583"/>
        <v>0</v>
      </c>
      <c r="F2314" s="22" t="b">
        <f t="shared" si="578"/>
        <v>0</v>
      </c>
      <c r="G2314" s="22" t="b">
        <f t="shared" si="577"/>
        <v>0</v>
      </c>
      <c r="H2314" s="22" t="b">
        <f t="shared" si="584"/>
        <v>0</v>
      </c>
      <c r="I2314" s="22" t="b">
        <f t="shared" si="591"/>
        <v>0</v>
      </c>
      <c r="J2314" s="22" t="b">
        <f t="shared" si="585"/>
        <v>1</v>
      </c>
      <c r="K2314" s="3" t="str">
        <f>IF(AND(J2314,RIGHT(Y2314)="통"),Y2314,"")</f>
        <v>상현5통</v>
      </c>
      <c r="L2314" s="3" t="str">
        <f t="shared" si="586"/>
        <v>현5</v>
      </c>
      <c r="M2314" s="22">
        <f t="shared" si="587"/>
        <v>5</v>
      </c>
      <c r="N2314" s="64" t="str">
        <f t="shared" si="592"/>
        <v>상현</v>
      </c>
      <c r="O2314" s="3" t="str">
        <f>IF(I2314,IF(I2315,CONCATENATE(Y2314,O2315),Y2314),"")</f>
        <v/>
      </c>
      <c r="P2314" s="19" t="str">
        <f>IF(G2314,O2314,IF(D2314,Y2314,""))</f>
        <v/>
      </c>
      <c r="Q2314" s="23">
        <f>_xlfn.XLOOKUP(R2314,summary!C1:C36,summary!B1:B36)</f>
        <v>43840</v>
      </c>
      <c r="R2314" s="24" t="str">
        <f t="shared" si="588"/>
        <v>상현2동</v>
      </c>
      <c r="S2314" s="24" t="str">
        <f>IF(J2314,Y2314,S2313)</f>
        <v>상현5통</v>
      </c>
      <c r="T2314" s="24" t="str">
        <f>IF(J2314,P2315,T2313)</f>
        <v>(상현동, 엘지자이)</v>
      </c>
      <c r="U2314" s="24" t="str">
        <f t="shared" si="589"/>
        <v>상현</v>
      </c>
      <c r="V2314" s="25">
        <f>IF(J2314,M2314,V2313)</f>
        <v>5</v>
      </c>
      <c r="W2314" s="25">
        <f t="shared" si="590"/>
        <v>1</v>
      </c>
      <c r="X2314" s="26"/>
      <c r="Y2314" s="2" t="s">
        <v>2609</v>
      </c>
      <c r="Z2314" s="2" t="s">
        <v>79</v>
      </c>
      <c r="AA2314" s="2" t="s">
        <v>2611</v>
      </c>
      <c r="AB2314" s="5"/>
      <c r="AC2314" s="5"/>
      <c r="AD2314" s="5"/>
      <c r="AE2314" s="5"/>
      <c r="AF2314" s="5"/>
      <c r="AG2314" s="5"/>
    </row>
    <row r="2315" spans="1:33" ht="15.95" customHeight="1" x14ac:dyDescent="0.3">
      <c r="A2315" s="22" t="b">
        <f t="shared" si="579"/>
        <v>1</v>
      </c>
      <c r="B2315" s="22" t="b">
        <f t="shared" si="580"/>
        <v>1</v>
      </c>
      <c r="C2315" s="22" t="b">
        <f t="shared" si="581"/>
        <v>0</v>
      </c>
      <c r="D2315" s="22" t="b">
        <f t="shared" si="582"/>
        <v>0</v>
      </c>
      <c r="E2315" s="22" t="b">
        <f t="shared" si="583"/>
        <v>1</v>
      </c>
      <c r="F2315" s="22" t="b">
        <f t="shared" si="578"/>
        <v>1</v>
      </c>
      <c r="G2315" s="22" t="b">
        <f t="shared" si="577"/>
        <v>1</v>
      </c>
      <c r="H2315" s="22" t="b">
        <f t="shared" si="584"/>
        <v>0</v>
      </c>
      <c r="I2315" s="22" t="b">
        <f t="shared" si="591"/>
        <v>1</v>
      </c>
      <c r="J2315" s="22" t="b">
        <f t="shared" si="585"/>
        <v>0</v>
      </c>
      <c r="K2315" s="3" t="str">
        <f>IF(AND(J2315,RIGHT(Y2315)="통"),Y2315,"")</f>
        <v/>
      </c>
      <c r="L2315" s="3" t="str">
        <f t="shared" si="586"/>
        <v/>
      </c>
      <c r="M2315" s="3" t="str">
        <f t="shared" si="587"/>
        <v/>
      </c>
      <c r="N2315" s="64" t="str">
        <f t="shared" si="592"/>
        <v/>
      </c>
      <c r="O2315" s="3" t="str">
        <f>IF(I2315,IF(I2316,CONCATENATE(Y2315,O2316),Y2315),"")</f>
        <v>(상현동, 엘지자이)</v>
      </c>
      <c r="P2315" s="19" t="str">
        <f>IF(G2315,O2315,IF(D2315,Y2315,""))</f>
        <v>(상현동, 엘지자이)</v>
      </c>
      <c r="Q2315" s="23">
        <f>_xlfn.XLOOKUP(R2315,summary!C1:C36,summary!B1:B36)</f>
        <v>43840</v>
      </c>
      <c r="R2315" s="24" t="str">
        <f t="shared" si="588"/>
        <v>상현2동</v>
      </c>
      <c r="S2315" s="24" t="str">
        <f>IF(J2315,Y2315,S2314)</f>
        <v>상현5통</v>
      </c>
      <c r="T2315" s="24" t="str">
        <f>IF(J2315,P2316,T2314)</f>
        <v>(상현동, 엘지자이)</v>
      </c>
      <c r="U2315" s="24" t="str">
        <f t="shared" si="589"/>
        <v>상현</v>
      </c>
      <c r="V2315" s="25">
        <f>IF(J2315,M2315,V2314)</f>
        <v>5</v>
      </c>
      <c r="W2315" s="25">
        <f t="shared" si="590"/>
        <v>2</v>
      </c>
      <c r="X2315" s="26"/>
      <c r="Y2315" s="2" t="s">
        <v>2581</v>
      </c>
      <c r="Z2315" s="2" t="s">
        <v>81</v>
      </c>
      <c r="AA2315" s="2" t="s">
        <v>2612</v>
      </c>
      <c r="AB2315" s="5"/>
      <c r="AC2315" s="5"/>
      <c r="AD2315" s="5"/>
      <c r="AE2315" s="5"/>
      <c r="AF2315" s="5"/>
      <c r="AG2315" s="5"/>
    </row>
    <row r="2316" spans="1:33" ht="15.95" customHeight="1" x14ac:dyDescent="0.3">
      <c r="A2316" s="22" t="b">
        <f t="shared" si="579"/>
        <v>1</v>
      </c>
      <c r="B2316" s="22" t="b">
        <f t="shared" si="580"/>
        <v>0</v>
      </c>
      <c r="C2316" s="22" t="b">
        <f t="shared" si="581"/>
        <v>1</v>
      </c>
      <c r="D2316" s="22" t="b">
        <f t="shared" si="582"/>
        <v>0</v>
      </c>
      <c r="E2316" s="22" t="b">
        <f t="shared" si="583"/>
        <v>1</v>
      </c>
      <c r="F2316" s="22" t="b">
        <f t="shared" si="578"/>
        <v>1</v>
      </c>
      <c r="G2316" s="22" t="b">
        <f t="shared" si="577"/>
        <v>0</v>
      </c>
      <c r="H2316" s="22" t="b">
        <f t="shared" si="584"/>
        <v>1</v>
      </c>
      <c r="I2316" s="22" t="b">
        <f t="shared" si="591"/>
        <v>1</v>
      </c>
      <c r="J2316" s="22" t="b">
        <f t="shared" si="585"/>
        <v>0</v>
      </c>
      <c r="K2316" s="3" t="str">
        <f>IF(AND(J2316,RIGHT(Y2316)="통"),Y2316,"")</f>
        <v/>
      </c>
      <c r="L2316" s="3" t="str">
        <f t="shared" si="586"/>
        <v/>
      </c>
      <c r="M2316" s="3" t="str">
        <f t="shared" si="587"/>
        <v/>
      </c>
      <c r="N2316" s="64" t="str">
        <f t="shared" si="592"/>
        <v/>
      </c>
      <c r="O2316" s="3" t="str">
        <f>IF(I2316,IF(I2317,CONCATENATE(Y2316,O2317),Y2316),"")</f>
        <v>엘지자이)</v>
      </c>
      <c r="P2316" s="19" t="str">
        <f>IF(G2316,O2316,IF(D2316,Y2316,""))</f>
        <v/>
      </c>
      <c r="Q2316" s="23">
        <f>_xlfn.XLOOKUP(R2316,summary!C1:C36,summary!B1:B36)</f>
        <v>43840</v>
      </c>
      <c r="R2316" s="24" t="str">
        <f t="shared" si="588"/>
        <v>상현2동</v>
      </c>
      <c r="S2316" s="24" t="str">
        <f>IF(J2316,Y2316,S2315)</f>
        <v>상현5통</v>
      </c>
      <c r="T2316" s="24" t="str">
        <f>IF(J2316,P2317,T2315)</f>
        <v>(상현동, 엘지자이)</v>
      </c>
      <c r="U2316" s="24" t="str">
        <f t="shared" si="589"/>
        <v>상현</v>
      </c>
      <c r="V2316" s="25">
        <f>IF(J2316,M2316,V2315)</f>
        <v>5</v>
      </c>
      <c r="W2316" s="25">
        <f t="shared" si="590"/>
        <v>3</v>
      </c>
      <c r="X2316" s="26"/>
      <c r="Y2316" s="2" t="s">
        <v>1773</v>
      </c>
      <c r="Z2316" s="2" t="s">
        <v>83</v>
      </c>
      <c r="AA2316" s="2" t="s">
        <v>2613</v>
      </c>
      <c r="AB2316" s="5"/>
      <c r="AC2316" s="5"/>
      <c r="AD2316" s="5"/>
      <c r="AE2316" s="5"/>
      <c r="AF2316" s="5"/>
      <c r="AG2316" s="5"/>
    </row>
    <row r="2317" spans="1:33" ht="15.95" customHeight="1" x14ac:dyDescent="0.3">
      <c r="A2317" s="22" t="b">
        <f t="shared" si="579"/>
        <v>0</v>
      </c>
      <c r="B2317" s="22" t="b">
        <f t="shared" si="580"/>
        <v>0</v>
      </c>
      <c r="C2317" s="22" t="b">
        <f t="shared" si="581"/>
        <v>0</v>
      </c>
      <c r="D2317" s="22" t="b">
        <f t="shared" si="582"/>
        <v>0</v>
      </c>
      <c r="E2317" s="22" t="b">
        <f t="shared" si="583"/>
        <v>0</v>
      </c>
      <c r="F2317" s="22" t="b">
        <f t="shared" si="578"/>
        <v>0</v>
      </c>
      <c r="G2317" s="22" t="b">
        <f t="shared" si="577"/>
        <v>0</v>
      </c>
      <c r="H2317" s="22" t="b">
        <f t="shared" si="584"/>
        <v>0</v>
      </c>
      <c r="I2317" s="22" t="b">
        <f t="shared" si="591"/>
        <v>0</v>
      </c>
      <c r="J2317" s="22" t="b">
        <f t="shared" si="585"/>
        <v>0</v>
      </c>
      <c r="K2317" s="3" t="str">
        <f>IF(AND(J2317,RIGHT(Y2317)="통"),Y2317,"")</f>
        <v/>
      </c>
      <c r="L2317" s="3" t="str">
        <f t="shared" si="586"/>
        <v/>
      </c>
      <c r="M2317" s="3" t="str">
        <f t="shared" si="587"/>
        <v/>
      </c>
      <c r="N2317" s="64" t="str">
        <f t="shared" si="592"/>
        <v/>
      </c>
      <c r="O2317" s="3" t="str">
        <f>IF(I2317,IF(I2318,CONCATENATE(Y2317,O2318),Y2317),"")</f>
        <v/>
      </c>
      <c r="P2317" s="19" t="str">
        <f>IF(G2317,O2317,IF(D2317,Y2317,""))</f>
        <v/>
      </c>
      <c r="Q2317" s="23">
        <f>_xlfn.XLOOKUP(R2317,summary!C1:C36,summary!B1:B36)</f>
        <v>43840</v>
      </c>
      <c r="R2317" s="24" t="str">
        <f t="shared" si="588"/>
        <v>상현2동</v>
      </c>
      <c r="S2317" s="24" t="str">
        <f>IF(J2317,Y2317,S2316)</f>
        <v>상현5통</v>
      </c>
      <c r="T2317" s="24" t="str">
        <f>IF(J2317,P2318,T2316)</f>
        <v>(상현동, 엘지자이)</v>
      </c>
      <c r="U2317" s="24" t="str">
        <f t="shared" si="589"/>
        <v>상현</v>
      </c>
      <c r="V2317" s="25">
        <f>IF(J2317,M2317,V2316)</f>
        <v>5</v>
      </c>
      <c r="W2317" s="25">
        <f t="shared" si="590"/>
        <v>4</v>
      </c>
      <c r="X2317" s="26"/>
      <c r="Y2317" s="7"/>
      <c r="Z2317" s="2" t="s">
        <v>90</v>
      </c>
      <c r="AA2317" s="2" t="s">
        <v>2614</v>
      </c>
      <c r="AB2317" s="5"/>
      <c r="AC2317" s="5"/>
      <c r="AD2317" s="5"/>
      <c r="AE2317" s="5"/>
      <c r="AF2317" s="5"/>
      <c r="AG2317" s="5"/>
    </row>
    <row r="2318" spans="1:33" ht="15.95" customHeight="1" x14ac:dyDescent="0.3">
      <c r="A2318" s="22" t="b">
        <f t="shared" si="579"/>
        <v>0</v>
      </c>
      <c r="B2318" s="22" t="b">
        <f t="shared" si="580"/>
        <v>0</v>
      </c>
      <c r="C2318" s="22" t="b">
        <f t="shared" si="581"/>
        <v>0</v>
      </c>
      <c r="D2318" s="22" t="b">
        <f t="shared" si="582"/>
        <v>0</v>
      </c>
      <c r="E2318" s="22" t="b">
        <f t="shared" si="583"/>
        <v>0</v>
      </c>
      <c r="F2318" s="22" t="b">
        <f t="shared" si="578"/>
        <v>0</v>
      </c>
      <c r="G2318" s="22" t="b">
        <f t="shared" si="577"/>
        <v>0</v>
      </c>
      <c r="H2318" s="22" t="b">
        <f t="shared" si="584"/>
        <v>0</v>
      </c>
      <c r="I2318" s="22" t="b">
        <f t="shared" si="591"/>
        <v>0</v>
      </c>
      <c r="J2318" s="22" t="b">
        <f t="shared" si="585"/>
        <v>0</v>
      </c>
      <c r="K2318" s="3" t="str">
        <f>IF(AND(J2318,RIGHT(Y2318)="통"),Y2318,"")</f>
        <v/>
      </c>
      <c r="L2318" s="3" t="str">
        <f t="shared" si="586"/>
        <v/>
      </c>
      <c r="M2318" s="3" t="str">
        <f t="shared" si="587"/>
        <v/>
      </c>
      <c r="N2318" s="64" t="str">
        <f t="shared" si="592"/>
        <v/>
      </c>
      <c r="O2318" s="3" t="str">
        <f>IF(I2318,IF(I2319,CONCATENATE(Y2318,O2319),Y2318),"")</f>
        <v/>
      </c>
      <c r="P2318" s="19" t="str">
        <f>IF(G2318,O2318,IF(D2318,Y2318,""))</f>
        <v/>
      </c>
      <c r="Q2318" s="23">
        <f>_xlfn.XLOOKUP(R2318,summary!C1:C36,summary!B1:B36)</f>
        <v>43840</v>
      </c>
      <c r="R2318" s="24" t="str">
        <f t="shared" si="588"/>
        <v>상현2동</v>
      </c>
      <c r="S2318" s="24" t="str">
        <f>IF(J2318,Y2318,S2317)</f>
        <v>상현5통</v>
      </c>
      <c r="T2318" s="24" t="str">
        <f>IF(J2318,P2319,T2317)</f>
        <v>(상현동, 엘지자이)</v>
      </c>
      <c r="U2318" s="24" t="str">
        <f t="shared" si="589"/>
        <v>상현</v>
      </c>
      <c r="V2318" s="25">
        <f>IF(J2318,M2318,V2317)</f>
        <v>5</v>
      </c>
      <c r="W2318" s="25">
        <f t="shared" si="590"/>
        <v>5</v>
      </c>
      <c r="X2318" s="26"/>
      <c r="Y2318" s="7"/>
      <c r="Z2318" s="2" t="s">
        <v>106</v>
      </c>
      <c r="AA2318" s="2" t="s">
        <v>2615</v>
      </c>
      <c r="AB2318" s="5"/>
      <c r="AC2318" s="5"/>
      <c r="AD2318" s="5"/>
      <c r="AE2318" s="5"/>
      <c r="AF2318" s="5"/>
      <c r="AG2318" s="5"/>
    </row>
    <row r="2319" spans="1:33" ht="15.95" customHeight="1" x14ac:dyDescent="0.3">
      <c r="A2319" s="22" t="b">
        <f t="shared" si="579"/>
        <v>0</v>
      </c>
      <c r="B2319" s="22" t="b">
        <f t="shared" si="580"/>
        <v>0</v>
      </c>
      <c r="C2319" s="22" t="b">
        <f t="shared" si="581"/>
        <v>0</v>
      </c>
      <c r="D2319" s="22" t="b">
        <f t="shared" si="582"/>
        <v>0</v>
      </c>
      <c r="E2319" s="22" t="b">
        <f t="shared" si="583"/>
        <v>0</v>
      </c>
      <c r="F2319" s="22" t="b">
        <f t="shared" si="578"/>
        <v>0</v>
      </c>
      <c r="G2319" s="22" t="b">
        <f t="shared" si="577"/>
        <v>0</v>
      </c>
      <c r="H2319" s="22" t="b">
        <f t="shared" si="584"/>
        <v>0</v>
      </c>
      <c r="I2319" s="22" t="b">
        <f t="shared" si="591"/>
        <v>0</v>
      </c>
      <c r="J2319" s="22" t="b">
        <f t="shared" si="585"/>
        <v>0</v>
      </c>
      <c r="K2319" s="3" t="str">
        <f>IF(AND(J2319,RIGHT(Y2319)="통"),Y2319,"")</f>
        <v/>
      </c>
      <c r="L2319" s="3" t="str">
        <f t="shared" si="586"/>
        <v/>
      </c>
      <c r="M2319" s="3" t="str">
        <f t="shared" si="587"/>
        <v/>
      </c>
      <c r="N2319" s="64" t="str">
        <f t="shared" si="592"/>
        <v/>
      </c>
      <c r="O2319" s="3" t="str">
        <f>IF(I2319,IF(I2320,CONCATENATE(Y2319,O2320),Y2319),"")</f>
        <v/>
      </c>
      <c r="P2319" s="19" t="str">
        <f>IF(G2319,O2319,IF(D2319,Y2319,""))</f>
        <v/>
      </c>
      <c r="Q2319" s="23">
        <f>_xlfn.XLOOKUP(R2319,summary!C1:C36,summary!B1:B36)</f>
        <v>43840</v>
      </c>
      <c r="R2319" s="24" t="str">
        <f t="shared" si="588"/>
        <v>상현2동</v>
      </c>
      <c r="S2319" s="24" t="str">
        <f>IF(J2319,Y2319,S2318)</f>
        <v>상현5통</v>
      </c>
      <c r="T2319" s="24" t="str">
        <f>IF(J2319,P2320,T2318)</f>
        <v>(상현동, 엘지자이)</v>
      </c>
      <c r="U2319" s="24" t="str">
        <f t="shared" si="589"/>
        <v>상현</v>
      </c>
      <c r="V2319" s="25">
        <f>IF(J2319,M2319,V2318)</f>
        <v>5</v>
      </c>
      <c r="W2319" s="25">
        <f t="shared" si="590"/>
        <v>6</v>
      </c>
      <c r="X2319" s="26"/>
      <c r="Y2319" s="7"/>
      <c r="Z2319" s="2" t="s">
        <v>108</v>
      </c>
      <c r="AA2319" s="2" t="s">
        <v>2616</v>
      </c>
      <c r="AB2319" s="5"/>
      <c r="AC2319" s="5"/>
      <c r="AD2319" s="5"/>
      <c r="AE2319" s="5"/>
      <c r="AF2319" s="5"/>
      <c r="AG2319" s="5"/>
    </row>
    <row r="2320" spans="1:33" ht="15.95" customHeight="1" x14ac:dyDescent="0.3">
      <c r="A2320" s="22" t="b">
        <f t="shared" si="579"/>
        <v>0</v>
      </c>
      <c r="B2320" s="22" t="b">
        <f t="shared" si="580"/>
        <v>0</v>
      </c>
      <c r="C2320" s="22" t="b">
        <f t="shared" si="581"/>
        <v>0</v>
      </c>
      <c r="D2320" s="22" t="b">
        <f t="shared" si="582"/>
        <v>0</v>
      </c>
      <c r="E2320" s="22" t="b">
        <f t="shared" si="583"/>
        <v>0</v>
      </c>
      <c r="F2320" s="22" t="b">
        <f t="shared" si="578"/>
        <v>0</v>
      </c>
      <c r="G2320" s="22" t="b">
        <f t="shared" si="577"/>
        <v>0</v>
      </c>
      <c r="H2320" s="22" t="b">
        <f t="shared" si="584"/>
        <v>0</v>
      </c>
      <c r="I2320" s="22" t="b">
        <f t="shared" si="591"/>
        <v>0</v>
      </c>
      <c r="J2320" s="22" t="b">
        <f t="shared" si="585"/>
        <v>0</v>
      </c>
      <c r="K2320" s="3" t="str">
        <f>IF(AND(J2320,RIGHT(Y2320)="통"),Y2320,"")</f>
        <v/>
      </c>
      <c r="L2320" s="3" t="str">
        <f t="shared" si="586"/>
        <v/>
      </c>
      <c r="M2320" s="3" t="str">
        <f t="shared" si="587"/>
        <v/>
      </c>
      <c r="N2320" s="64" t="str">
        <f t="shared" si="592"/>
        <v/>
      </c>
      <c r="O2320" s="3" t="str">
        <f>IF(I2320,IF(I2321,CONCATENATE(Y2320,O2321),Y2320),"")</f>
        <v/>
      </c>
      <c r="P2320" s="19" t="str">
        <f>IF(G2320,O2320,IF(D2320,Y2320,""))</f>
        <v/>
      </c>
      <c r="Q2320" s="23">
        <f>_xlfn.XLOOKUP(R2320,summary!C1:C36,summary!B1:B36)</f>
        <v>43840</v>
      </c>
      <c r="R2320" s="24" t="str">
        <f t="shared" si="588"/>
        <v>상현2동</v>
      </c>
      <c r="S2320" s="24" t="str">
        <f>IF(J2320,Y2320,S2319)</f>
        <v>상현5통</v>
      </c>
      <c r="T2320" s="24" t="str">
        <f>IF(J2320,P2321,T2319)</f>
        <v>(상현동, 엘지자이)</v>
      </c>
      <c r="U2320" s="24" t="str">
        <f t="shared" si="589"/>
        <v>상현</v>
      </c>
      <c r="V2320" s="25">
        <f>IF(J2320,M2320,V2319)</f>
        <v>5</v>
      </c>
      <c r="W2320" s="25">
        <f t="shared" si="590"/>
        <v>7</v>
      </c>
      <c r="X2320" s="26"/>
      <c r="Y2320" s="7"/>
      <c r="Z2320" s="2" t="s">
        <v>110</v>
      </c>
      <c r="AA2320" s="2" t="s">
        <v>2617</v>
      </c>
      <c r="AB2320" s="5"/>
      <c r="AC2320" s="5"/>
      <c r="AD2320" s="5"/>
      <c r="AE2320" s="5"/>
      <c r="AF2320" s="5"/>
      <c r="AG2320" s="5"/>
    </row>
    <row r="2321" spans="1:33" ht="15.95" customHeight="1" x14ac:dyDescent="0.3">
      <c r="A2321" s="22" t="b">
        <f t="shared" si="579"/>
        <v>0</v>
      </c>
      <c r="B2321" s="22" t="b">
        <f t="shared" si="580"/>
        <v>0</v>
      </c>
      <c r="C2321" s="22" t="b">
        <f t="shared" si="581"/>
        <v>0</v>
      </c>
      <c r="D2321" s="22" t="b">
        <f t="shared" si="582"/>
        <v>0</v>
      </c>
      <c r="E2321" s="22" t="b">
        <f t="shared" si="583"/>
        <v>0</v>
      </c>
      <c r="F2321" s="22" t="b">
        <f t="shared" si="578"/>
        <v>0</v>
      </c>
      <c r="G2321" s="22" t="b">
        <f t="shared" si="577"/>
        <v>0</v>
      </c>
      <c r="H2321" s="22" t="b">
        <f t="shared" si="584"/>
        <v>0</v>
      </c>
      <c r="I2321" s="22" t="b">
        <f t="shared" si="591"/>
        <v>0</v>
      </c>
      <c r="J2321" s="22" t="b">
        <f t="shared" si="585"/>
        <v>0</v>
      </c>
      <c r="K2321" s="3" t="str">
        <f>IF(AND(J2321,RIGHT(Y2321)="통"),Y2321,"")</f>
        <v/>
      </c>
      <c r="L2321" s="3" t="str">
        <f t="shared" si="586"/>
        <v/>
      </c>
      <c r="M2321" s="3" t="str">
        <f t="shared" si="587"/>
        <v/>
      </c>
      <c r="N2321" s="64" t="str">
        <f t="shared" si="592"/>
        <v/>
      </c>
      <c r="O2321" s="3" t="str">
        <f>IF(I2321,IF(I2322,CONCATENATE(Y2321,O2322),Y2321),"")</f>
        <v/>
      </c>
      <c r="P2321" s="19" t="str">
        <f>IF(G2321,O2321,IF(D2321,Y2321,""))</f>
        <v/>
      </c>
      <c r="Q2321" s="23">
        <f>_xlfn.XLOOKUP(R2321,summary!C1:C36,summary!B1:B36)</f>
        <v>43840</v>
      </c>
      <c r="R2321" s="24" t="str">
        <f t="shared" si="588"/>
        <v>상현2동</v>
      </c>
      <c r="S2321" s="24" t="str">
        <f>IF(J2321,Y2321,S2320)</f>
        <v>상현5통</v>
      </c>
      <c r="T2321" s="24" t="str">
        <f>IF(J2321,P2322,T2320)</f>
        <v>(상현동, 엘지자이)</v>
      </c>
      <c r="U2321" s="24" t="str">
        <f t="shared" si="589"/>
        <v>상현</v>
      </c>
      <c r="V2321" s="25">
        <f>IF(J2321,M2321,V2320)</f>
        <v>5</v>
      </c>
      <c r="W2321" s="25">
        <f t="shared" si="590"/>
        <v>8</v>
      </c>
      <c r="X2321" s="26"/>
      <c r="Y2321" s="7"/>
      <c r="Z2321" s="2" t="s">
        <v>112</v>
      </c>
      <c r="AA2321" s="2" t="s">
        <v>2618</v>
      </c>
      <c r="AB2321" s="5"/>
      <c r="AC2321" s="5"/>
      <c r="AD2321" s="5"/>
      <c r="AE2321" s="5"/>
      <c r="AF2321" s="5"/>
      <c r="AG2321" s="5"/>
    </row>
    <row r="2322" spans="1:33" ht="15.95" customHeight="1" x14ac:dyDescent="0.3">
      <c r="A2322" s="22" t="b">
        <f t="shared" si="579"/>
        <v>0</v>
      </c>
      <c r="B2322" s="22" t="b">
        <f t="shared" si="580"/>
        <v>0</v>
      </c>
      <c r="C2322" s="22" t="b">
        <f t="shared" si="581"/>
        <v>0</v>
      </c>
      <c r="D2322" s="22" t="b">
        <f t="shared" si="582"/>
        <v>0</v>
      </c>
      <c r="E2322" s="22" t="b">
        <f t="shared" si="583"/>
        <v>0</v>
      </c>
      <c r="F2322" s="22" t="b">
        <f t="shared" si="578"/>
        <v>0</v>
      </c>
      <c r="G2322" s="22" t="b">
        <f t="shared" si="577"/>
        <v>0</v>
      </c>
      <c r="H2322" s="22" t="b">
        <f t="shared" si="584"/>
        <v>0</v>
      </c>
      <c r="I2322" s="22" t="b">
        <f t="shared" si="591"/>
        <v>0</v>
      </c>
      <c r="J2322" s="22" t="b">
        <f t="shared" si="585"/>
        <v>0</v>
      </c>
      <c r="K2322" s="3" t="str">
        <f>IF(AND(J2322,RIGHT(Y2322)="통"),Y2322,"")</f>
        <v/>
      </c>
      <c r="L2322" s="3" t="str">
        <f t="shared" si="586"/>
        <v/>
      </c>
      <c r="M2322" s="3" t="str">
        <f t="shared" si="587"/>
        <v/>
      </c>
      <c r="N2322" s="64" t="str">
        <f t="shared" si="592"/>
        <v/>
      </c>
      <c r="O2322" s="3" t="str">
        <f>IF(I2322,IF(I2323,CONCATENATE(Y2322,O2323),Y2322),"")</f>
        <v/>
      </c>
      <c r="P2322" s="19" t="str">
        <f>IF(G2322,O2322,IF(D2322,Y2322,""))</f>
        <v/>
      </c>
      <c r="Q2322" s="23">
        <f>_xlfn.XLOOKUP(R2322,summary!C1:C36,summary!B1:B36)</f>
        <v>43840</v>
      </c>
      <c r="R2322" s="24" t="str">
        <f t="shared" si="588"/>
        <v>상현2동</v>
      </c>
      <c r="S2322" s="24" t="str">
        <f>IF(J2322,Y2322,S2321)</f>
        <v>상현5통</v>
      </c>
      <c r="T2322" s="24" t="str">
        <f>IF(J2322,P2323,T2321)</f>
        <v>(상현동, 엘지자이)</v>
      </c>
      <c r="U2322" s="24" t="str">
        <f t="shared" si="589"/>
        <v>상현</v>
      </c>
      <c r="V2322" s="25">
        <f>IF(J2322,M2322,V2321)</f>
        <v>5</v>
      </c>
      <c r="W2322" s="25">
        <f t="shared" si="590"/>
        <v>9</v>
      </c>
      <c r="X2322" s="26"/>
      <c r="Y2322" s="7"/>
      <c r="Z2322" s="2" t="s">
        <v>114</v>
      </c>
      <c r="AA2322" s="2" t="s">
        <v>2619</v>
      </c>
      <c r="AB2322" s="5"/>
      <c r="AC2322" s="5"/>
      <c r="AD2322" s="5"/>
      <c r="AE2322" s="5"/>
      <c r="AF2322" s="5"/>
      <c r="AG2322" s="5"/>
    </row>
    <row r="2323" spans="1:33" ht="15.95" customHeight="1" x14ac:dyDescent="0.3">
      <c r="A2323" s="22" t="b">
        <f t="shared" si="579"/>
        <v>1</v>
      </c>
      <c r="B2323" s="22" t="b">
        <f t="shared" si="580"/>
        <v>0</v>
      </c>
      <c r="C2323" s="22" t="b">
        <f t="shared" si="581"/>
        <v>0</v>
      </c>
      <c r="D2323" s="22" t="b">
        <f t="shared" si="582"/>
        <v>0</v>
      </c>
      <c r="E2323" s="22" t="b">
        <f t="shared" si="583"/>
        <v>0</v>
      </c>
      <c r="F2323" s="22" t="b">
        <f t="shared" si="578"/>
        <v>0</v>
      </c>
      <c r="G2323" s="22" t="b">
        <f t="shared" si="577"/>
        <v>0</v>
      </c>
      <c r="H2323" s="22" t="b">
        <f t="shared" si="584"/>
        <v>0</v>
      </c>
      <c r="I2323" s="22" t="b">
        <f t="shared" si="591"/>
        <v>0</v>
      </c>
      <c r="J2323" s="22" t="b">
        <f t="shared" si="585"/>
        <v>1</v>
      </c>
      <c r="K2323" s="3" t="str">
        <f>IF(AND(J2323,RIGHT(Y2323)="통"),Y2323,"")</f>
        <v>상현6통</v>
      </c>
      <c r="L2323" s="3" t="str">
        <f t="shared" si="586"/>
        <v>현6</v>
      </c>
      <c r="M2323" s="22">
        <f t="shared" si="587"/>
        <v>6</v>
      </c>
      <c r="N2323" s="64" t="str">
        <f t="shared" si="592"/>
        <v>상현</v>
      </c>
      <c r="O2323" s="3" t="str">
        <f>IF(I2323,IF(I2324,CONCATENATE(Y2323,O2324),Y2323),"")</f>
        <v/>
      </c>
      <c r="P2323" s="19" t="str">
        <f>IF(G2323,O2323,IF(D2323,Y2323,""))</f>
        <v/>
      </c>
      <c r="Q2323" s="23">
        <f>_xlfn.XLOOKUP(R2323,summary!C1:C36,summary!B1:B36)</f>
        <v>43840</v>
      </c>
      <c r="R2323" s="24" t="str">
        <f t="shared" si="588"/>
        <v>상현2동</v>
      </c>
      <c r="S2323" s="24" t="str">
        <f>IF(J2323,Y2323,S2322)</f>
        <v>상현6통</v>
      </c>
      <c r="T2323" s="24" t="str">
        <f>IF(J2323,P2324,T2322)</f>
        <v>(상현동, 엘지자이)</v>
      </c>
      <c r="U2323" s="24" t="str">
        <f t="shared" si="589"/>
        <v>상현</v>
      </c>
      <c r="V2323" s="25">
        <f>IF(J2323,M2323,V2322)</f>
        <v>6</v>
      </c>
      <c r="W2323" s="25">
        <f t="shared" si="590"/>
        <v>1</v>
      </c>
      <c r="X2323" s="26"/>
      <c r="Y2323" s="2" t="s">
        <v>2620</v>
      </c>
      <c r="Z2323" s="2" t="s">
        <v>79</v>
      </c>
      <c r="AA2323" s="2" t="s">
        <v>2621</v>
      </c>
      <c r="AB2323" s="5"/>
      <c r="AC2323" s="5"/>
      <c r="AD2323" s="5"/>
      <c r="AE2323" s="5"/>
      <c r="AF2323" s="5"/>
      <c r="AG2323" s="5"/>
    </row>
    <row r="2324" spans="1:33" ht="15.95" customHeight="1" x14ac:dyDescent="0.3">
      <c r="A2324" s="22" t="b">
        <f t="shared" si="579"/>
        <v>1</v>
      </c>
      <c r="B2324" s="22" t="b">
        <f t="shared" si="580"/>
        <v>1</v>
      </c>
      <c r="C2324" s="22" t="b">
        <f t="shared" si="581"/>
        <v>0</v>
      </c>
      <c r="D2324" s="22" t="b">
        <f t="shared" si="582"/>
        <v>0</v>
      </c>
      <c r="E2324" s="22" t="b">
        <f t="shared" si="583"/>
        <v>1</v>
      </c>
      <c r="F2324" s="22" t="b">
        <f t="shared" si="578"/>
        <v>1</v>
      </c>
      <c r="G2324" s="22" t="b">
        <f t="shared" si="577"/>
        <v>1</v>
      </c>
      <c r="H2324" s="22" t="b">
        <f t="shared" si="584"/>
        <v>0</v>
      </c>
      <c r="I2324" s="22" t="b">
        <f t="shared" si="591"/>
        <v>1</v>
      </c>
      <c r="J2324" s="22" t="b">
        <f t="shared" si="585"/>
        <v>0</v>
      </c>
      <c r="K2324" s="3" t="str">
        <f>IF(AND(J2324,RIGHT(Y2324)="통"),Y2324,"")</f>
        <v/>
      </c>
      <c r="L2324" s="3" t="str">
        <f t="shared" si="586"/>
        <v/>
      </c>
      <c r="M2324" s="3" t="str">
        <f t="shared" si="587"/>
        <v/>
      </c>
      <c r="N2324" s="64" t="str">
        <f t="shared" si="592"/>
        <v/>
      </c>
      <c r="O2324" s="3" t="str">
        <f>IF(I2324,IF(I2325,CONCATENATE(Y2324,O2325),Y2324),"")</f>
        <v>(상현동, 엘지자이)</v>
      </c>
      <c r="P2324" s="19" t="str">
        <f>IF(G2324,O2324,IF(D2324,Y2324,""))</f>
        <v>(상현동, 엘지자이)</v>
      </c>
      <c r="Q2324" s="23">
        <f>_xlfn.XLOOKUP(R2324,summary!C1:C36,summary!B1:B36)</f>
        <v>43840</v>
      </c>
      <c r="R2324" s="24" t="str">
        <f t="shared" si="588"/>
        <v>상현2동</v>
      </c>
      <c r="S2324" s="24" t="str">
        <f>IF(J2324,Y2324,S2323)</f>
        <v>상현6통</v>
      </c>
      <c r="T2324" s="24" t="str">
        <f>IF(J2324,P2325,T2323)</f>
        <v>(상현동, 엘지자이)</v>
      </c>
      <c r="U2324" s="24" t="str">
        <f t="shared" si="589"/>
        <v>상현</v>
      </c>
      <c r="V2324" s="25">
        <f>IF(J2324,M2324,V2323)</f>
        <v>6</v>
      </c>
      <c r="W2324" s="25">
        <f t="shared" si="590"/>
        <v>2</v>
      </c>
      <c r="X2324" s="26"/>
      <c r="Y2324" s="2" t="s">
        <v>2581</v>
      </c>
      <c r="Z2324" s="2" t="s">
        <v>81</v>
      </c>
      <c r="AA2324" s="2" t="s">
        <v>2622</v>
      </c>
      <c r="AB2324" s="5"/>
      <c r="AC2324" s="5"/>
      <c r="AD2324" s="5"/>
      <c r="AE2324" s="5"/>
      <c r="AF2324" s="5"/>
      <c r="AG2324" s="5"/>
    </row>
    <row r="2325" spans="1:33" ht="15.95" customHeight="1" x14ac:dyDescent="0.3">
      <c r="A2325" s="22" t="b">
        <f t="shared" si="579"/>
        <v>1</v>
      </c>
      <c r="B2325" s="22" t="b">
        <f t="shared" si="580"/>
        <v>0</v>
      </c>
      <c r="C2325" s="22" t="b">
        <f t="shared" si="581"/>
        <v>1</v>
      </c>
      <c r="D2325" s="22" t="b">
        <f t="shared" si="582"/>
        <v>0</v>
      </c>
      <c r="E2325" s="22" t="b">
        <f t="shared" si="583"/>
        <v>1</v>
      </c>
      <c r="F2325" s="22" t="b">
        <f t="shared" si="578"/>
        <v>1</v>
      </c>
      <c r="G2325" s="22" t="b">
        <f t="shared" si="577"/>
        <v>0</v>
      </c>
      <c r="H2325" s="22" t="b">
        <f t="shared" si="584"/>
        <v>1</v>
      </c>
      <c r="I2325" s="22" t="b">
        <f t="shared" si="591"/>
        <v>1</v>
      </c>
      <c r="J2325" s="22" t="b">
        <f t="shared" si="585"/>
        <v>0</v>
      </c>
      <c r="K2325" s="3" t="str">
        <f>IF(AND(J2325,RIGHT(Y2325)="통"),Y2325,"")</f>
        <v/>
      </c>
      <c r="L2325" s="3" t="str">
        <f t="shared" si="586"/>
        <v/>
      </c>
      <c r="M2325" s="3" t="str">
        <f t="shared" si="587"/>
        <v/>
      </c>
      <c r="N2325" s="64" t="str">
        <f t="shared" si="592"/>
        <v/>
      </c>
      <c r="O2325" s="3" t="str">
        <f>IF(I2325,IF(I2326,CONCATENATE(Y2325,O2326),Y2325),"")</f>
        <v>엘지자이)</v>
      </c>
      <c r="P2325" s="19" t="str">
        <f>IF(G2325,O2325,IF(D2325,Y2325,""))</f>
        <v/>
      </c>
      <c r="Q2325" s="23">
        <f>_xlfn.XLOOKUP(R2325,summary!C1:C36,summary!B1:B36)</f>
        <v>43840</v>
      </c>
      <c r="R2325" s="24" t="str">
        <f t="shared" si="588"/>
        <v>상현2동</v>
      </c>
      <c r="S2325" s="24" t="str">
        <f>IF(J2325,Y2325,S2324)</f>
        <v>상현6통</v>
      </c>
      <c r="T2325" s="24" t="str">
        <f>IF(J2325,P2326,T2324)</f>
        <v>(상현동, 엘지자이)</v>
      </c>
      <c r="U2325" s="24" t="str">
        <f t="shared" si="589"/>
        <v>상현</v>
      </c>
      <c r="V2325" s="25">
        <f>IF(J2325,M2325,V2324)</f>
        <v>6</v>
      </c>
      <c r="W2325" s="25">
        <f t="shared" si="590"/>
        <v>3</v>
      </c>
      <c r="X2325" s="26"/>
      <c r="Y2325" s="2" t="s">
        <v>1773</v>
      </c>
      <c r="Z2325" s="2" t="s">
        <v>83</v>
      </c>
      <c r="AA2325" s="2" t="s">
        <v>2623</v>
      </c>
      <c r="AB2325" s="5"/>
      <c r="AC2325" s="5"/>
      <c r="AD2325" s="5"/>
      <c r="AE2325" s="5"/>
      <c r="AF2325" s="5"/>
      <c r="AG2325" s="5"/>
    </row>
    <row r="2326" spans="1:33" ht="15.95" customHeight="1" x14ac:dyDescent="0.3">
      <c r="A2326" s="22" t="b">
        <f t="shared" si="579"/>
        <v>0</v>
      </c>
      <c r="B2326" s="22" t="b">
        <f t="shared" si="580"/>
        <v>0</v>
      </c>
      <c r="C2326" s="22" t="b">
        <f t="shared" si="581"/>
        <v>0</v>
      </c>
      <c r="D2326" s="22" t="b">
        <f t="shared" si="582"/>
        <v>0</v>
      </c>
      <c r="E2326" s="22" t="b">
        <f t="shared" si="583"/>
        <v>0</v>
      </c>
      <c r="F2326" s="22" t="b">
        <f t="shared" si="578"/>
        <v>0</v>
      </c>
      <c r="G2326" s="22" t="b">
        <f t="shared" si="577"/>
        <v>0</v>
      </c>
      <c r="H2326" s="22" t="b">
        <f t="shared" si="584"/>
        <v>0</v>
      </c>
      <c r="I2326" s="22" t="b">
        <f t="shared" si="591"/>
        <v>0</v>
      </c>
      <c r="J2326" s="22" t="b">
        <f t="shared" si="585"/>
        <v>0</v>
      </c>
      <c r="K2326" s="3" t="str">
        <f>IF(AND(J2326,RIGHT(Y2326)="통"),Y2326,"")</f>
        <v/>
      </c>
      <c r="L2326" s="3" t="str">
        <f t="shared" si="586"/>
        <v/>
      </c>
      <c r="M2326" s="3" t="str">
        <f t="shared" si="587"/>
        <v/>
      </c>
      <c r="N2326" s="64" t="str">
        <f t="shared" si="592"/>
        <v/>
      </c>
      <c r="O2326" s="3" t="str">
        <f>IF(I2326,IF(I2327,CONCATENATE(Y2326,O2327),Y2326),"")</f>
        <v/>
      </c>
      <c r="P2326" s="19" t="str">
        <f>IF(G2326,O2326,IF(D2326,Y2326,""))</f>
        <v/>
      </c>
      <c r="Q2326" s="23">
        <f>_xlfn.XLOOKUP(R2326,summary!C1:C36,summary!B1:B36)</f>
        <v>43840</v>
      </c>
      <c r="R2326" s="24" t="str">
        <f t="shared" si="588"/>
        <v>상현2동</v>
      </c>
      <c r="S2326" s="24" t="str">
        <f>IF(J2326,Y2326,S2325)</f>
        <v>상현6통</v>
      </c>
      <c r="T2326" s="24" t="str">
        <f>IF(J2326,P2327,T2325)</f>
        <v>(상현동, 엘지자이)</v>
      </c>
      <c r="U2326" s="24" t="str">
        <f t="shared" si="589"/>
        <v>상현</v>
      </c>
      <c r="V2326" s="25">
        <f>IF(J2326,M2326,V2325)</f>
        <v>6</v>
      </c>
      <c r="W2326" s="24" t="str">
        <f t="shared" si="590"/>
        <v/>
      </c>
      <c r="X2326" s="26"/>
      <c r="Y2326" s="7"/>
      <c r="Z2326" s="7"/>
      <c r="AA2326" s="7"/>
      <c r="AB2326" s="5"/>
      <c r="AC2326" s="5"/>
      <c r="AD2326" s="5"/>
      <c r="AE2326" s="5"/>
      <c r="AF2326" s="5"/>
      <c r="AG2326" s="5"/>
    </row>
    <row r="2327" spans="1:33" ht="15.95" customHeight="1" x14ac:dyDescent="0.3">
      <c r="A2327" s="22" t="b">
        <f t="shared" si="579"/>
        <v>1</v>
      </c>
      <c r="B2327" s="22" t="b">
        <f t="shared" si="580"/>
        <v>0</v>
      </c>
      <c r="C2327" s="22" t="b">
        <f t="shared" si="581"/>
        <v>0</v>
      </c>
      <c r="D2327" s="22" t="b">
        <f t="shared" si="582"/>
        <v>0</v>
      </c>
      <c r="E2327" s="22" t="b">
        <f t="shared" si="583"/>
        <v>0</v>
      </c>
      <c r="F2327" s="22" t="b">
        <f t="shared" si="578"/>
        <v>0</v>
      </c>
      <c r="G2327" s="22" t="b">
        <f t="shared" si="577"/>
        <v>0</v>
      </c>
      <c r="H2327" s="22" t="b">
        <f t="shared" si="584"/>
        <v>0</v>
      </c>
      <c r="I2327" s="22" t="b">
        <f t="shared" si="591"/>
        <v>0</v>
      </c>
      <c r="J2327" s="22" t="b">
        <f t="shared" si="585"/>
        <v>1</v>
      </c>
      <c r="K2327" s="3" t="str">
        <f>IF(AND(J2327,RIGHT(Y2327)="통"),Y2327,"")</f>
        <v/>
      </c>
      <c r="L2327" s="3" t="str">
        <f t="shared" si="586"/>
        <v/>
      </c>
      <c r="M2327" s="3" t="str">
        <f t="shared" si="587"/>
        <v/>
      </c>
      <c r="N2327" s="64" t="str">
        <f t="shared" si="592"/>
        <v/>
      </c>
      <c r="O2327" s="3" t="str">
        <f>IF(I2327,IF(I2328,CONCATENATE(Y2327,O2328),Y2327),"")</f>
        <v/>
      </c>
      <c r="P2327" s="19" t="str">
        <f>IF(G2327,O2327,IF(D2327,Y2327,""))</f>
        <v/>
      </c>
      <c r="Q2327" s="23" t="e">
        <f>_xlfn.XLOOKUP(R2327,summary!C1:C36,summary!B1:B36)</f>
        <v>#N/A</v>
      </c>
      <c r="R2327" s="24" t="str">
        <f t="shared" si="588"/>
        <v>읍 면 동</v>
      </c>
      <c r="S2327" s="24" t="str">
        <f>IF(J2327,Y2327,S2326)</f>
        <v>통 리 명</v>
      </c>
      <c r="T2327" s="24" t="str">
        <f>IF(J2327,P2328,T2326)</f>
        <v/>
      </c>
      <c r="U2327" s="25" t="str">
        <f t="shared" si="589"/>
        <v/>
      </c>
      <c r="V2327" s="24" t="str">
        <f>IF(J2327,M2327,V2326)</f>
        <v/>
      </c>
      <c r="W2327" s="24" t="str">
        <f t="shared" si="590"/>
        <v/>
      </c>
      <c r="X2327" s="21" t="s">
        <v>141</v>
      </c>
      <c r="Y2327" s="2" t="s">
        <v>142</v>
      </c>
      <c r="Z2327" s="2" t="s">
        <v>74</v>
      </c>
      <c r="AA2327" s="2" t="s">
        <v>143</v>
      </c>
      <c r="AB2327" s="5"/>
      <c r="AC2327" s="5"/>
      <c r="AD2327" s="5"/>
      <c r="AE2327" s="5"/>
      <c r="AF2327" s="5"/>
      <c r="AG2327" s="5"/>
    </row>
    <row r="2328" spans="1:33" ht="15.95" customHeight="1" x14ac:dyDescent="0.3">
      <c r="A2328" s="22" t="b">
        <f t="shared" si="579"/>
        <v>1</v>
      </c>
      <c r="B2328" s="22" t="b">
        <f t="shared" si="580"/>
        <v>0</v>
      </c>
      <c r="C2328" s="22" t="b">
        <f t="shared" si="581"/>
        <v>0</v>
      </c>
      <c r="D2328" s="22" t="b">
        <f t="shared" si="582"/>
        <v>0</v>
      </c>
      <c r="E2328" s="22" t="b">
        <f t="shared" si="583"/>
        <v>0</v>
      </c>
      <c r="F2328" s="22" t="b">
        <f t="shared" si="578"/>
        <v>0</v>
      </c>
      <c r="G2328" s="22" t="b">
        <f t="shared" si="577"/>
        <v>0</v>
      </c>
      <c r="H2328" s="22" t="b">
        <f t="shared" si="584"/>
        <v>0</v>
      </c>
      <c r="I2328" s="22" t="b">
        <f t="shared" si="591"/>
        <v>0</v>
      </c>
      <c r="J2328" s="22" t="b">
        <f t="shared" si="585"/>
        <v>1</v>
      </c>
      <c r="K2328" s="3" t="str">
        <f>IF(AND(J2328,RIGHT(Y2328)="통"),Y2328,"")</f>
        <v>상현6통</v>
      </c>
      <c r="L2328" s="3" t="str">
        <f t="shared" si="586"/>
        <v>현6</v>
      </c>
      <c r="M2328" s="22">
        <f t="shared" si="587"/>
        <v>6</v>
      </c>
      <c r="N2328" s="64" t="str">
        <f t="shared" si="592"/>
        <v>상현</v>
      </c>
      <c r="O2328" s="3" t="str">
        <f>IF(I2328,IF(I2329,CONCATENATE(Y2328,O2329),Y2328),"")</f>
        <v/>
      </c>
      <c r="P2328" s="19" t="str">
        <f>IF(G2328,O2328,IF(D2328,Y2328,""))</f>
        <v/>
      </c>
      <c r="Q2328" s="23">
        <f>_xlfn.XLOOKUP(R2328,summary!C1:C36,summary!B1:B36)</f>
        <v>43840</v>
      </c>
      <c r="R2328" s="24" t="str">
        <f t="shared" si="588"/>
        <v>상현2동</v>
      </c>
      <c r="S2328" s="24" t="str">
        <f>IF(J2328,Y2328,S2327)</f>
        <v>상현6통</v>
      </c>
      <c r="T2328" s="24" t="str">
        <f>IF(J2328,P2329,T2327)</f>
        <v>(상현동, 엘지자이)</v>
      </c>
      <c r="U2328" s="24" t="str">
        <f t="shared" si="589"/>
        <v>상현</v>
      </c>
      <c r="V2328" s="25">
        <f>IF(J2328,M2328,V2327)</f>
        <v>6</v>
      </c>
      <c r="W2328" s="25">
        <f t="shared" si="590"/>
        <v>4</v>
      </c>
      <c r="X2328" s="21" t="s">
        <v>48</v>
      </c>
      <c r="Y2328" s="2" t="s">
        <v>2620</v>
      </c>
      <c r="Z2328" s="2" t="s">
        <v>90</v>
      </c>
      <c r="AA2328" s="2" t="s">
        <v>2624</v>
      </c>
      <c r="AB2328" s="5"/>
      <c r="AC2328" s="5"/>
      <c r="AD2328" s="5"/>
      <c r="AE2328" s="5"/>
      <c r="AF2328" s="5"/>
      <c r="AG2328" s="5"/>
    </row>
    <row r="2329" spans="1:33" ht="15.95" customHeight="1" x14ac:dyDescent="0.3">
      <c r="A2329" s="22" t="b">
        <f t="shared" si="579"/>
        <v>1</v>
      </c>
      <c r="B2329" s="22" t="b">
        <f t="shared" si="580"/>
        <v>1</v>
      </c>
      <c r="C2329" s="22" t="b">
        <f t="shared" si="581"/>
        <v>0</v>
      </c>
      <c r="D2329" s="22" t="b">
        <f t="shared" si="582"/>
        <v>0</v>
      </c>
      <c r="E2329" s="22" t="b">
        <f t="shared" si="583"/>
        <v>1</v>
      </c>
      <c r="F2329" s="22" t="b">
        <f t="shared" si="578"/>
        <v>1</v>
      </c>
      <c r="G2329" s="22" t="b">
        <f t="shared" si="577"/>
        <v>1</v>
      </c>
      <c r="H2329" s="22" t="b">
        <f t="shared" si="584"/>
        <v>0</v>
      </c>
      <c r="I2329" s="22" t="b">
        <f t="shared" si="591"/>
        <v>1</v>
      </c>
      <c r="J2329" s="22" t="b">
        <f t="shared" si="585"/>
        <v>0</v>
      </c>
      <c r="K2329" s="3" t="str">
        <f>IF(AND(J2329,RIGHT(Y2329)="통"),Y2329,"")</f>
        <v/>
      </c>
      <c r="L2329" s="3" t="str">
        <f t="shared" si="586"/>
        <v/>
      </c>
      <c r="M2329" s="3" t="str">
        <f t="shared" si="587"/>
        <v/>
      </c>
      <c r="N2329" s="64" t="str">
        <f t="shared" si="592"/>
        <v/>
      </c>
      <c r="O2329" s="3" t="str">
        <f>IF(I2329,IF(I2330,CONCATENATE(Y2329,O2330),Y2329),"")</f>
        <v>(상현동, 엘지자이)</v>
      </c>
      <c r="P2329" s="19" t="str">
        <f>IF(G2329,O2329,IF(D2329,Y2329,""))</f>
        <v>(상현동, 엘지자이)</v>
      </c>
      <c r="Q2329" s="23">
        <f>_xlfn.XLOOKUP(R2329,summary!C1:C36,summary!B1:B36)</f>
        <v>43840</v>
      </c>
      <c r="R2329" s="24" t="str">
        <f t="shared" si="588"/>
        <v>상현2동</v>
      </c>
      <c r="S2329" s="24" t="str">
        <f>IF(J2329,Y2329,S2328)</f>
        <v>상현6통</v>
      </c>
      <c r="T2329" s="24" t="str">
        <f>IF(J2329,P2330,T2328)</f>
        <v>(상현동, 엘지자이)</v>
      </c>
      <c r="U2329" s="24" t="str">
        <f t="shared" si="589"/>
        <v>상현</v>
      </c>
      <c r="V2329" s="25">
        <f>IF(J2329,M2329,V2328)</f>
        <v>6</v>
      </c>
      <c r="W2329" s="25">
        <f t="shared" si="590"/>
        <v>5</v>
      </c>
      <c r="X2329" s="26"/>
      <c r="Y2329" s="2" t="s">
        <v>2581</v>
      </c>
      <c r="Z2329" s="2" t="s">
        <v>106</v>
      </c>
      <c r="AA2329" s="2" t="s">
        <v>2625</v>
      </c>
      <c r="AB2329" s="5"/>
      <c r="AC2329" s="5"/>
      <c r="AD2329" s="5"/>
      <c r="AE2329" s="5"/>
      <c r="AF2329" s="5"/>
      <c r="AG2329" s="5"/>
    </row>
    <row r="2330" spans="1:33" ht="15.95" customHeight="1" x14ac:dyDescent="0.3">
      <c r="A2330" s="22" t="b">
        <f t="shared" si="579"/>
        <v>1</v>
      </c>
      <c r="B2330" s="22" t="b">
        <f t="shared" si="580"/>
        <v>0</v>
      </c>
      <c r="C2330" s="22" t="b">
        <f t="shared" si="581"/>
        <v>1</v>
      </c>
      <c r="D2330" s="22" t="b">
        <f t="shared" si="582"/>
        <v>0</v>
      </c>
      <c r="E2330" s="22" t="b">
        <f t="shared" si="583"/>
        <v>1</v>
      </c>
      <c r="F2330" s="22" t="b">
        <f t="shared" si="578"/>
        <v>1</v>
      </c>
      <c r="G2330" s="22" t="b">
        <f t="shared" si="577"/>
        <v>0</v>
      </c>
      <c r="H2330" s="22" t="b">
        <f t="shared" si="584"/>
        <v>1</v>
      </c>
      <c r="I2330" s="22" t="b">
        <f t="shared" si="591"/>
        <v>1</v>
      </c>
      <c r="J2330" s="22" t="b">
        <f t="shared" si="585"/>
        <v>0</v>
      </c>
      <c r="K2330" s="3" t="str">
        <f>IF(AND(J2330,RIGHT(Y2330)="통"),Y2330,"")</f>
        <v/>
      </c>
      <c r="L2330" s="3" t="str">
        <f t="shared" si="586"/>
        <v/>
      </c>
      <c r="M2330" s="3" t="str">
        <f t="shared" si="587"/>
        <v/>
      </c>
      <c r="N2330" s="64" t="str">
        <f t="shared" si="592"/>
        <v/>
      </c>
      <c r="O2330" s="3" t="str">
        <f>IF(I2330,IF(I2331,CONCATENATE(Y2330,O2331),Y2330),"")</f>
        <v>엘지자이)</v>
      </c>
      <c r="P2330" s="19" t="str">
        <f>IF(G2330,O2330,IF(D2330,Y2330,""))</f>
        <v/>
      </c>
      <c r="Q2330" s="23">
        <f>_xlfn.XLOOKUP(R2330,summary!C1:C36,summary!B1:B36)</f>
        <v>43840</v>
      </c>
      <c r="R2330" s="24" t="str">
        <f t="shared" si="588"/>
        <v>상현2동</v>
      </c>
      <c r="S2330" s="24" t="str">
        <f>IF(J2330,Y2330,S2329)</f>
        <v>상현6통</v>
      </c>
      <c r="T2330" s="24" t="str">
        <f>IF(J2330,P2331,T2329)</f>
        <v>(상현동, 엘지자이)</v>
      </c>
      <c r="U2330" s="24" t="str">
        <f t="shared" si="589"/>
        <v>상현</v>
      </c>
      <c r="V2330" s="25">
        <f>IF(J2330,M2330,V2329)</f>
        <v>6</v>
      </c>
      <c r="W2330" s="25">
        <f t="shared" si="590"/>
        <v>6</v>
      </c>
      <c r="X2330" s="26"/>
      <c r="Y2330" s="2" t="s">
        <v>1773</v>
      </c>
      <c r="Z2330" s="2" t="s">
        <v>108</v>
      </c>
      <c r="AA2330" s="2" t="s">
        <v>2626</v>
      </c>
      <c r="AB2330" s="5"/>
      <c r="AC2330" s="5"/>
      <c r="AD2330" s="5"/>
      <c r="AE2330" s="5"/>
      <c r="AF2330" s="5"/>
      <c r="AG2330" s="5"/>
    </row>
    <row r="2331" spans="1:33" ht="15.95" customHeight="1" x14ac:dyDescent="0.3">
      <c r="A2331" s="22" t="b">
        <f t="shared" si="579"/>
        <v>0</v>
      </c>
      <c r="B2331" s="22" t="b">
        <f t="shared" si="580"/>
        <v>0</v>
      </c>
      <c r="C2331" s="22" t="b">
        <f t="shared" si="581"/>
        <v>0</v>
      </c>
      <c r="D2331" s="22" t="b">
        <f t="shared" si="582"/>
        <v>0</v>
      </c>
      <c r="E2331" s="22" t="b">
        <f t="shared" si="583"/>
        <v>0</v>
      </c>
      <c r="F2331" s="22" t="b">
        <f t="shared" si="578"/>
        <v>0</v>
      </c>
      <c r="G2331" s="22" t="b">
        <f t="shared" si="577"/>
        <v>0</v>
      </c>
      <c r="H2331" s="22" t="b">
        <f t="shared" si="584"/>
        <v>0</v>
      </c>
      <c r="I2331" s="22" t="b">
        <f t="shared" si="591"/>
        <v>0</v>
      </c>
      <c r="J2331" s="22" t="b">
        <f t="shared" si="585"/>
        <v>0</v>
      </c>
      <c r="K2331" s="3" t="str">
        <f>IF(AND(J2331,RIGHT(Y2331)="통"),Y2331,"")</f>
        <v/>
      </c>
      <c r="L2331" s="3" t="str">
        <f t="shared" si="586"/>
        <v/>
      </c>
      <c r="M2331" s="3" t="str">
        <f t="shared" si="587"/>
        <v/>
      </c>
      <c r="N2331" s="64" t="str">
        <f t="shared" si="592"/>
        <v/>
      </c>
      <c r="O2331" s="3" t="str">
        <f>IF(I2331,IF(I2332,CONCATENATE(Y2331,O2332),Y2331),"")</f>
        <v/>
      </c>
      <c r="P2331" s="19" t="str">
        <f>IF(G2331,O2331,IF(D2331,Y2331,""))</f>
        <v/>
      </c>
      <c r="Q2331" s="23">
        <f>_xlfn.XLOOKUP(R2331,summary!C1:C36,summary!B1:B36)</f>
        <v>43840</v>
      </c>
      <c r="R2331" s="24" t="str">
        <f t="shared" si="588"/>
        <v>상현2동</v>
      </c>
      <c r="S2331" s="24" t="str">
        <f>IF(J2331,Y2331,S2330)</f>
        <v>상현6통</v>
      </c>
      <c r="T2331" s="24" t="str">
        <f>IF(J2331,P2332,T2330)</f>
        <v>(상현동, 엘지자이)</v>
      </c>
      <c r="U2331" s="24" t="str">
        <f t="shared" si="589"/>
        <v>상현</v>
      </c>
      <c r="V2331" s="25">
        <f>IF(J2331,M2331,V2330)</f>
        <v>6</v>
      </c>
      <c r="W2331" s="25">
        <f t="shared" si="590"/>
        <v>7</v>
      </c>
      <c r="X2331" s="26"/>
      <c r="Y2331" s="7"/>
      <c r="Z2331" s="2" t="s">
        <v>110</v>
      </c>
      <c r="AA2331" s="2" t="s">
        <v>2627</v>
      </c>
      <c r="AB2331" s="5"/>
      <c r="AC2331" s="5"/>
      <c r="AD2331" s="5"/>
      <c r="AE2331" s="5"/>
      <c r="AF2331" s="5"/>
      <c r="AG2331" s="5"/>
    </row>
    <row r="2332" spans="1:33" ht="15.95" customHeight="1" x14ac:dyDescent="0.3">
      <c r="A2332" s="22" t="b">
        <f t="shared" si="579"/>
        <v>0</v>
      </c>
      <c r="B2332" s="22" t="b">
        <f t="shared" si="580"/>
        <v>0</v>
      </c>
      <c r="C2332" s="22" t="b">
        <f t="shared" si="581"/>
        <v>0</v>
      </c>
      <c r="D2332" s="22" t="b">
        <f t="shared" si="582"/>
        <v>0</v>
      </c>
      <c r="E2332" s="22" t="b">
        <f t="shared" si="583"/>
        <v>0</v>
      </c>
      <c r="F2332" s="22" t="b">
        <f t="shared" si="578"/>
        <v>0</v>
      </c>
      <c r="G2332" s="22" t="b">
        <f t="shared" si="577"/>
        <v>0</v>
      </c>
      <c r="H2332" s="22" t="b">
        <f t="shared" si="584"/>
        <v>0</v>
      </c>
      <c r="I2332" s="22" t="b">
        <f t="shared" si="591"/>
        <v>0</v>
      </c>
      <c r="J2332" s="22" t="b">
        <f t="shared" si="585"/>
        <v>0</v>
      </c>
      <c r="K2332" s="3" t="str">
        <f>IF(AND(J2332,RIGHT(Y2332)="통"),Y2332,"")</f>
        <v/>
      </c>
      <c r="L2332" s="3" t="str">
        <f t="shared" si="586"/>
        <v/>
      </c>
      <c r="M2332" s="3" t="str">
        <f t="shared" si="587"/>
        <v/>
      </c>
      <c r="N2332" s="64" t="str">
        <f t="shared" si="592"/>
        <v/>
      </c>
      <c r="O2332" s="3" t="str">
        <f>IF(I2332,IF(I2333,CONCATENATE(Y2332,O2333),Y2332),"")</f>
        <v/>
      </c>
      <c r="P2332" s="19" t="str">
        <f>IF(G2332,O2332,IF(D2332,Y2332,""))</f>
        <v/>
      </c>
      <c r="Q2332" s="23">
        <f>_xlfn.XLOOKUP(R2332,summary!C1:C36,summary!B1:B36)</f>
        <v>43840</v>
      </c>
      <c r="R2332" s="24" t="str">
        <f t="shared" si="588"/>
        <v>상현2동</v>
      </c>
      <c r="S2332" s="24" t="str">
        <f>IF(J2332,Y2332,S2331)</f>
        <v>상현6통</v>
      </c>
      <c r="T2332" s="24" t="str">
        <f>IF(J2332,P2333,T2331)</f>
        <v>(상현동, 엘지자이)</v>
      </c>
      <c r="U2332" s="24" t="str">
        <f t="shared" si="589"/>
        <v>상현</v>
      </c>
      <c r="V2332" s="25">
        <f>IF(J2332,M2332,V2331)</f>
        <v>6</v>
      </c>
      <c r="W2332" s="25">
        <f t="shared" si="590"/>
        <v>8</v>
      </c>
      <c r="X2332" s="26"/>
      <c r="Y2332" s="7"/>
      <c r="Z2332" s="2" t="s">
        <v>112</v>
      </c>
      <c r="AA2332" s="2" t="s">
        <v>2628</v>
      </c>
      <c r="AB2332" s="5"/>
      <c r="AC2332" s="5"/>
      <c r="AD2332" s="5"/>
      <c r="AE2332" s="5"/>
      <c r="AF2332" s="5"/>
      <c r="AG2332" s="5"/>
    </row>
    <row r="2333" spans="1:33" ht="15.95" customHeight="1" x14ac:dyDescent="0.3">
      <c r="A2333" s="22" t="b">
        <f t="shared" si="579"/>
        <v>0</v>
      </c>
      <c r="B2333" s="22" t="b">
        <f t="shared" si="580"/>
        <v>0</v>
      </c>
      <c r="C2333" s="22" t="b">
        <f t="shared" si="581"/>
        <v>0</v>
      </c>
      <c r="D2333" s="22" t="b">
        <f t="shared" si="582"/>
        <v>0</v>
      </c>
      <c r="E2333" s="22" t="b">
        <f t="shared" si="583"/>
        <v>0</v>
      </c>
      <c r="F2333" s="22" t="b">
        <f t="shared" si="578"/>
        <v>0</v>
      </c>
      <c r="G2333" s="22" t="b">
        <f t="shared" si="577"/>
        <v>0</v>
      </c>
      <c r="H2333" s="22" t="b">
        <f t="shared" si="584"/>
        <v>0</v>
      </c>
      <c r="I2333" s="22" t="b">
        <f t="shared" si="591"/>
        <v>0</v>
      </c>
      <c r="J2333" s="22" t="b">
        <f t="shared" si="585"/>
        <v>0</v>
      </c>
      <c r="K2333" s="3" t="str">
        <f>IF(AND(J2333,RIGHT(Y2333)="통"),Y2333,"")</f>
        <v/>
      </c>
      <c r="L2333" s="3" t="str">
        <f t="shared" si="586"/>
        <v/>
      </c>
      <c r="M2333" s="3" t="str">
        <f t="shared" si="587"/>
        <v/>
      </c>
      <c r="N2333" s="64" t="str">
        <f t="shared" si="592"/>
        <v/>
      </c>
      <c r="O2333" s="3" t="str">
        <f>IF(I2333,IF(I2334,CONCATENATE(Y2333,O2334),Y2333),"")</f>
        <v/>
      </c>
      <c r="P2333" s="19" t="str">
        <f>IF(G2333,O2333,IF(D2333,Y2333,""))</f>
        <v/>
      </c>
      <c r="Q2333" s="23">
        <f>_xlfn.XLOOKUP(R2333,summary!C1:C36,summary!B1:B36)</f>
        <v>43840</v>
      </c>
      <c r="R2333" s="24" t="str">
        <f t="shared" si="588"/>
        <v>상현2동</v>
      </c>
      <c r="S2333" s="24" t="str">
        <f>IF(J2333,Y2333,S2332)</f>
        <v>상현6통</v>
      </c>
      <c r="T2333" s="24" t="str">
        <f>IF(J2333,P2334,T2332)</f>
        <v>(상현동, 엘지자이)</v>
      </c>
      <c r="U2333" s="24" t="str">
        <f t="shared" si="589"/>
        <v>상현</v>
      </c>
      <c r="V2333" s="25">
        <f>IF(J2333,M2333,V2332)</f>
        <v>6</v>
      </c>
      <c r="W2333" s="25">
        <f t="shared" si="590"/>
        <v>9</v>
      </c>
      <c r="X2333" s="26"/>
      <c r="Y2333" s="7"/>
      <c r="Z2333" s="2" t="s">
        <v>114</v>
      </c>
      <c r="AA2333" s="2" t="s">
        <v>2629</v>
      </c>
      <c r="AB2333" s="5"/>
      <c r="AC2333" s="5"/>
      <c r="AD2333" s="5"/>
      <c r="AE2333" s="5"/>
      <c r="AF2333" s="5"/>
      <c r="AG2333" s="5"/>
    </row>
    <row r="2334" spans="1:33" ht="15.95" customHeight="1" x14ac:dyDescent="0.3">
      <c r="A2334" s="22" t="b">
        <f t="shared" si="579"/>
        <v>1</v>
      </c>
      <c r="B2334" s="22" t="b">
        <f t="shared" si="580"/>
        <v>0</v>
      </c>
      <c r="C2334" s="22" t="b">
        <f t="shared" si="581"/>
        <v>0</v>
      </c>
      <c r="D2334" s="22" t="b">
        <f t="shared" si="582"/>
        <v>0</v>
      </c>
      <c r="E2334" s="22" t="b">
        <f t="shared" si="583"/>
        <v>0</v>
      </c>
      <c r="F2334" s="22" t="b">
        <f t="shared" si="578"/>
        <v>0</v>
      </c>
      <c r="G2334" s="22" t="b">
        <f t="shared" ref="G2334:G2397" si="593">AND(B2334,F2334)</f>
        <v>0</v>
      </c>
      <c r="H2334" s="22" t="b">
        <f t="shared" si="584"/>
        <v>0</v>
      </c>
      <c r="I2334" s="22" t="b">
        <f t="shared" si="591"/>
        <v>0</v>
      </c>
      <c r="J2334" s="22" t="b">
        <f t="shared" si="585"/>
        <v>1</v>
      </c>
      <c r="K2334" s="3" t="str">
        <f>IF(AND(J2334,RIGHT(Y2334)="통"),Y2334,"")</f>
        <v>상현7통</v>
      </c>
      <c r="L2334" s="3" t="str">
        <f t="shared" si="586"/>
        <v>현7</v>
      </c>
      <c r="M2334" s="22">
        <f t="shared" si="587"/>
        <v>7</v>
      </c>
      <c r="N2334" s="64" t="str">
        <f t="shared" si="592"/>
        <v>상현</v>
      </c>
      <c r="O2334" s="3" t="str">
        <f>IF(I2334,IF(I2335,CONCATENATE(Y2334,O2335),Y2334),"")</f>
        <v/>
      </c>
      <c r="P2334" s="19" t="str">
        <f>IF(G2334,O2334,IF(D2334,Y2334,""))</f>
        <v/>
      </c>
      <c r="Q2334" s="23">
        <f>_xlfn.XLOOKUP(R2334,summary!C1:C36,summary!B1:B36)</f>
        <v>43840</v>
      </c>
      <c r="R2334" s="24" t="str">
        <f t="shared" si="588"/>
        <v>상현2동</v>
      </c>
      <c r="S2334" s="24" t="str">
        <f>IF(J2334,Y2334,S2333)</f>
        <v>상현7통</v>
      </c>
      <c r="T2334" s="24" t="str">
        <f>IF(J2334,P2335,T2333)</f>
        <v>(상현동, 엘지자이)</v>
      </c>
      <c r="U2334" s="24" t="str">
        <f t="shared" si="589"/>
        <v>상현</v>
      </c>
      <c r="V2334" s="25">
        <f>IF(J2334,M2334,V2333)</f>
        <v>7</v>
      </c>
      <c r="W2334" s="25">
        <f t="shared" si="590"/>
        <v>1</v>
      </c>
      <c r="X2334" s="26"/>
      <c r="Y2334" s="2" t="s">
        <v>2630</v>
      </c>
      <c r="Z2334" s="2" t="s">
        <v>79</v>
      </c>
      <c r="AA2334" s="2" t="s">
        <v>2631</v>
      </c>
      <c r="AB2334" s="5"/>
      <c r="AC2334" s="5"/>
      <c r="AD2334" s="5"/>
      <c r="AE2334" s="5"/>
      <c r="AF2334" s="5"/>
      <c r="AG2334" s="5"/>
    </row>
    <row r="2335" spans="1:33" ht="15.95" customHeight="1" x14ac:dyDescent="0.3">
      <c r="A2335" s="22" t="b">
        <f t="shared" si="579"/>
        <v>1</v>
      </c>
      <c r="B2335" s="22" t="b">
        <f t="shared" si="580"/>
        <v>1</v>
      </c>
      <c r="C2335" s="22" t="b">
        <f t="shared" si="581"/>
        <v>0</v>
      </c>
      <c r="D2335" s="22" t="b">
        <f t="shared" si="582"/>
        <v>0</v>
      </c>
      <c r="E2335" s="22" t="b">
        <f t="shared" si="583"/>
        <v>1</v>
      </c>
      <c r="F2335" s="22" t="b">
        <f t="shared" si="578"/>
        <v>1</v>
      </c>
      <c r="G2335" s="22" t="b">
        <f t="shared" si="593"/>
        <v>1</v>
      </c>
      <c r="H2335" s="22" t="b">
        <f t="shared" si="584"/>
        <v>0</v>
      </c>
      <c r="I2335" s="22" t="b">
        <f t="shared" si="591"/>
        <v>1</v>
      </c>
      <c r="J2335" s="22" t="b">
        <f t="shared" si="585"/>
        <v>0</v>
      </c>
      <c r="K2335" s="3" t="str">
        <f>IF(AND(J2335,RIGHT(Y2335)="통"),Y2335,"")</f>
        <v/>
      </c>
      <c r="L2335" s="3" t="str">
        <f t="shared" si="586"/>
        <v/>
      </c>
      <c r="M2335" s="3" t="str">
        <f t="shared" si="587"/>
        <v/>
      </c>
      <c r="N2335" s="64" t="str">
        <f t="shared" si="592"/>
        <v/>
      </c>
      <c r="O2335" s="3" t="str">
        <f>IF(I2335,IF(I2336,CONCATENATE(Y2335,O2336),Y2335),"")</f>
        <v>(상현동, 엘지자이)</v>
      </c>
      <c r="P2335" s="19" t="str">
        <f>IF(G2335,O2335,IF(D2335,Y2335,""))</f>
        <v>(상현동, 엘지자이)</v>
      </c>
      <c r="Q2335" s="23">
        <f>_xlfn.XLOOKUP(R2335,summary!C1:C36,summary!B1:B36)</f>
        <v>43840</v>
      </c>
      <c r="R2335" s="24" t="str">
        <f t="shared" si="588"/>
        <v>상현2동</v>
      </c>
      <c r="S2335" s="24" t="str">
        <f>IF(J2335,Y2335,S2334)</f>
        <v>상현7통</v>
      </c>
      <c r="T2335" s="24" t="str">
        <f>IF(J2335,P2336,T2334)</f>
        <v>(상현동, 엘지자이)</v>
      </c>
      <c r="U2335" s="24" t="str">
        <f t="shared" si="589"/>
        <v>상현</v>
      </c>
      <c r="V2335" s="25">
        <f>IF(J2335,M2335,V2334)</f>
        <v>7</v>
      </c>
      <c r="W2335" s="25">
        <f t="shared" si="590"/>
        <v>2</v>
      </c>
      <c r="X2335" s="26"/>
      <c r="Y2335" s="2" t="s">
        <v>2581</v>
      </c>
      <c r="Z2335" s="2" t="s">
        <v>81</v>
      </c>
      <c r="AA2335" s="2" t="s">
        <v>2632</v>
      </c>
      <c r="AB2335" s="5"/>
      <c r="AC2335" s="5"/>
      <c r="AD2335" s="5"/>
      <c r="AE2335" s="5"/>
      <c r="AF2335" s="5"/>
      <c r="AG2335" s="5"/>
    </row>
    <row r="2336" spans="1:33" ht="15.95" customHeight="1" x14ac:dyDescent="0.3">
      <c r="A2336" s="22" t="b">
        <f t="shared" si="579"/>
        <v>1</v>
      </c>
      <c r="B2336" s="22" t="b">
        <f t="shared" si="580"/>
        <v>0</v>
      </c>
      <c r="C2336" s="22" t="b">
        <f t="shared" si="581"/>
        <v>1</v>
      </c>
      <c r="D2336" s="22" t="b">
        <f t="shared" si="582"/>
        <v>0</v>
      </c>
      <c r="E2336" s="22" t="b">
        <f t="shared" si="583"/>
        <v>1</v>
      </c>
      <c r="F2336" s="22" t="b">
        <f t="shared" si="578"/>
        <v>1</v>
      </c>
      <c r="G2336" s="22" t="b">
        <f t="shared" si="593"/>
        <v>0</v>
      </c>
      <c r="H2336" s="22" t="b">
        <f t="shared" si="584"/>
        <v>1</v>
      </c>
      <c r="I2336" s="22" t="b">
        <f t="shared" si="591"/>
        <v>1</v>
      </c>
      <c r="J2336" s="22" t="b">
        <f t="shared" si="585"/>
        <v>0</v>
      </c>
      <c r="K2336" s="3" t="str">
        <f>IF(AND(J2336,RIGHT(Y2336)="통"),Y2336,"")</f>
        <v/>
      </c>
      <c r="L2336" s="3" t="str">
        <f t="shared" si="586"/>
        <v/>
      </c>
      <c r="M2336" s="3" t="str">
        <f t="shared" si="587"/>
        <v/>
      </c>
      <c r="N2336" s="64" t="str">
        <f t="shared" si="592"/>
        <v/>
      </c>
      <c r="O2336" s="3" t="str">
        <f>IF(I2336,IF(I2337,CONCATENATE(Y2336,O2337),Y2336),"")</f>
        <v>엘지자이)</v>
      </c>
      <c r="P2336" s="19" t="str">
        <f>IF(G2336,O2336,IF(D2336,Y2336,""))</f>
        <v/>
      </c>
      <c r="Q2336" s="23">
        <f>_xlfn.XLOOKUP(R2336,summary!C1:C36,summary!B1:B36)</f>
        <v>43840</v>
      </c>
      <c r="R2336" s="24" t="str">
        <f t="shared" si="588"/>
        <v>상현2동</v>
      </c>
      <c r="S2336" s="24" t="str">
        <f>IF(J2336,Y2336,S2335)</f>
        <v>상현7통</v>
      </c>
      <c r="T2336" s="24" t="str">
        <f>IF(J2336,P2337,T2335)</f>
        <v>(상현동, 엘지자이)</v>
      </c>
      <c r="U2336" s="24" t="str">
        <f t="shared" si="589"/>
        <v>상현</v>
      </c>
      <c r="V2336" s="25">
        <f>IF(J2336,M2336,V2335)</f>
        <v>7</v>
      </c>
      <c r="W2336" s="25">
        <f t="shared" si="590"/>
        <v>3</v>
      </c>
      <c r="X2336" s="26"/>
      <c r="Y2336" s="2" t="s">
        <v>1773</v>
      </c>
      <c r="Z2336" s="2" t="s">
        <v>83</v>
      </c>
      <c r="AA2336" s="2" t="s">
        <v>2633</v>
      </c>
      <c r="AB2336" s="5"/>
      <c r="AC2336" s="5"/>
      <c r="AD2336" s="5"/>
      <c r="AE2336" s="5"/>
      <c r="AF2336" s="5"/>
      <c r="AG2336" s="5"/>
    </row>
    <row r="2337" spans="1:33" ht="15.95" customHeight="1" x14ac:dyDescent="0.3">
      <c r="A2337" s="22" t="b">
        <f t="shared" si="579"/>
        <v>0</v>
      </c>
      <c r="B2337" s="22" t="b">
        <f t="shared" si="580"/>
        <v>0</v>
      </c>
      <c r="C2337" s="22" t="b">
        <f t="shared" si="581"/>
        <v>0</v>
      </c>
      <c r="D2337" s="22" t="b">
        <f t="shared" si="582"/>
        <v>0</v>
      </c>
      <c r="E2337" s="22" t="b">
        <f t="shared" si="583"/>
        <v>0</v>
      </c>
      <c r="F2337" s="22" t="b">
        <f t="shared" si="578"/>
        <v>0</v>
      </c>
      <c r="G2337" s="22" t="b">
        <f t="shared" si="593"/>
        <v>0</v>
      </c>
      <c r="H2337" s="22" t="b">
        <f t="shared" si="584"/>
        <v>0</v>
      </c>
      <c r="I2337" s="22" t="b">
        <f t="shared" si="591"/>
        <v>0</v>
      </c>
      <c r="J2337" s="22" t="b">
        <f t="shared" si="585"/>
        <v>0</v>
      </c>
      <c r="K2337" s="3" t="str">
        <f>IF(AND(J2337,RIGHT(Y2337)="통"),Y2337,"")</f>
        <v/>
      </c>
      <c r="L2337" s="3" t="str">
        <f t="shared" si="586"/>
        <v/>
      </c>
      <c r="M2337" s="3" t="str">
        <f t="shared" si="587"/>
        <v/>
      </c>
      <c r="N2337" s="64" t="str">
        <f t="shared" si="592"/>
        <v/>
      </c>
      <c r="O2337" s="3" t="str">
        <f>IF(I2337,IF(I2338,CONCATENATE(Y2337,O2338),Y2337),"")</f>
        <v/>
      </c>
      <c r="P2337" s="19" t="str">
        <f>IF(G2337,O2337,IF(D2337,Y2337,""))</f>
        <v/>
      </c>
      <c r="Q2337" s="23">
        <f>_xlfn.XLOOKUP(R2337,summary!C1:C36,summary!B1:B36)</f>
        <v>43840</v>
      </c>
      <c r="R2337" s="24" t="str">
        <f t="shared" si="588"/>
        <v>상현2동</v>
      </c>
      <c r="S2337" s="24" t="str">
        <f>IF(J2337,Y2337,S2336)</f>
        <v>상현7통</v>
      </c>
      <c r="T2337" s="24" t="str">
        <f>IF(J2337,P2338,T2336)</f>
        <v>(상현동, 엘지자이)</v>
      </c>
      <c r="U2337" s="24" t="str">
        <f t="shared" si="589"/>
        <v>상현</v>
      </c>
      <c r="V2337" s="25">
        <f>IF(J2337,M2337,V2336)</f>
        <v>7</v>
      </c>
      <c r="W2337" s="25">
        <f t="shared" si="590"/>
        <v>4</v>
      </c>
      <c r="X2337" s="26"/>
      <c r="Y2337" s="7"/>
      <c r="Z2337" s="2" t="s">
        <v>90</v>
      </c>
      <c r="AA2337" s="2" t="s">
        <v>2634</v>
      </c>
      <c r="AB2337" s="5"/>
      <c r="AC2337" s="5"/>
      <c r="AD2337" s="5"/>
      <c r="AE2337" s="5"/>
      <c r="AF2337" s="5"/>
      <c r="AG2337" s="5"/>
    </row>
    <row r="2338" spans="1:33" ht="15.95" customHeight="1" x14ac:dyDescent="0.3">
      <c r="A2338" s="22" t="b">
        <f t="shared" si="579"/>
        <v>0</v>
      </c>
      <c r="B2338" s="22" t="b">
        <f t="shared" si="580"/>
        <v>0</v>
      </c>
      <c r="C2338" s="22" t="b">
        <f t="shared" si="581"/>
        <v>0</v>
      </c>
      <c r="D2338" s="22" t="b">
        <f t="shared" si="582"/>
        <v>0</v>
      </c>
      <c r="E2338" s="22" t="b">
        <f t="shared" si="583"/>
        <v>0</v>
      </c>
      <c r="F2338" s="22" t="b">
        <f t="shared" si="578"/>
        <v>0</v>
      </c>
      <c r="G2338" s="22" t="b">
        <f t="shared" si="593"/>
        <v>0</v>
      </c>
      <c r="H2338" s="22" t="b">
        <f t="shared" si="584"/>
        <v>0</v>
      </c>
      <c r="I2338" s="22" t="b">
        <f t="shared" si="591"/>
        <v>0</v>
      </c>
      <c r="J2338" s="22" t="b">
        <f t="shared" si="585"/>
        <v>0</v>
      </c>
      <c r="K2338" s="3" t="str">
        <f>IF(AND(J2338,RIGHT(Y2338)="통"),Y2338,"")</f>
        <v/>
      </c>
      <c r="L2338" s="3" t="str">
        <f t="shared" si="586"/>
        <v/>
      </c>
      <c r="M2338" s="3" t="str">
        <f t="shared" si="587"/>
        <v/>
      </c>
      <c r="N2338" s="64" t="str">
        <f t="shared" si="592"/>
        <v/>
      </c>
      <c r="O2338" s="3" t="str">
        <f>IF(I2338,IF(I2339,CONCATENATE(Y2338,O2339),Y2338),"")</f>
        <v/>
      </c>
      <c r="P2338" s="19" t="str">
        <f>IF(G2338,O2338,IF(D2338,Y2338,""))</f>
        <v/>
      </c>
      <c r="Q2338" s="23">
        <f>_xlfn.XLOOKUP(R2338,summary!C1:C36,summary!B1:B36)</f>
        <v>43840</v>
      </c>
      <c r="R2338" s="24" t="str">
        <f t="shared" si="588"/>
        <v>상현2동</v>
      </c>
      <c r="S2338" s="24" t="str">
        <f>IF(J2338,Y2338,S2337)</f>
        <v>상현7통</v>
      </c>
      <c r="T2338" s="24" t="str">
        <f>IF(J2338,P2339,T2337)</f>
        <v>(상현동, 엘지자이)</v>
      </c>
      <c r="U2338" s="24" t="str">
        <f t="shared" si="589"/>
        <v>상현</v>
      </c>
      <c r="V2338" s="25">
        <f>IF(J2338,M2338,V2337)</f>
        <v>7</v>
      </c>
      <c r="W2338" s="25">
        <f t="shared" si="590"/>
        <v>5</v>
      </c>
      <c r="X2338" s="26"/>
      <c r="Y2338" s="7"/>
      <c r="Z2338" s="2" t="s">
        <v>106</v>
      </c>
      <c r="AA2338" s="2" t="s">
        <v>2635</v>
      </c>
      <c r="AB2338" s="5"/>
      <c r="AC2338" s="5"/>
      <c r="AD2338" s="5"/>
      <c r="AE2338" s="5"/>
      <c r="AF2338" s="5"/>
      <c r="AG2338" s="5"/>
    </row>
    <row r="2339" spans="1:33" ht="15.95" customHeight="1" x14ac:dyDescent="0.3">
      <c r="A2339" s="22" t="b">
        <f t="shared" si="579"/>
        <v>0</v>
      </c>
      <c r="B2339" s="22" t="b">
        <f t="shared" si="580"/>
        <v>0</v>
      </c>
      <c r="C2339" s="22" t="b">
        <f t="shared" si="581"/>
        <v>0</v>
      </c>
      <c r="D2339" s="22" t="b">
        <f t="shared" si="582"/>
        <v>0</v>
      </c>
      <c r="E2339" s="22" t="b">
        <f t="shared" si="583"/>
        <v>0</v>
      </c>
      <c r="F2339" s="22" t="b">
        <f t="shared" si="578"/>
        <v>0</v>
      </c>
      <c r="G2339" s="22" t="b">
        <f t="shared" si="593"/>
        <v>0</v>
      </c>
      <c r="H2339" s="22" t="b">
        <f t="shared" si="584"/>
        <v>0</v>
      </c>
      <c r="I2339" s="22" t="b">
        <f t="shared" si="591"/>
        <v>0</v>
      </c>
      <c r="J2339" s="22" t="b">
        <f t="shared" si="585"/>
        <v>0</v>
      </c>
      <c r="K2339" s="3" t="str">
        <f>IF(AND(J2339,RIGHT(Y2339)="통"),Y2339,"")</f>
        <v/>
      </c>
      <c r="L2339" s="3" t="str">
        <f t="shared" si="586"/>
        <v/>
      </c>
      <c r="M2339" s="3" t="str">
        <f t="shared" si="587"/>
        <v/>
      </c>
      <c r="N2339" s="64" t="str">
        <f t="shared" si="592"/>
        <v/>
      </c>
      <c r="O2339" s="3" t="str">
        <f>IF(I2339,IF(I2340,CONCATENATE(Y2339,O2340),Y2339),"")</f>
        <v/>
      </c>
      <c r="P2339" s="19" t="str">
        <f>IF(G2339,O2339,IF(D2339,Y2339,""))</f>
        <v/>
      </c>
      <c r="Q2339" s="23">
        <f>_xlfn.XLOOKUP(R2339,summary!C1:C36,summary!B1:B36)</f>
        <v>43840</v>
      </c>
      <c r="R2339" s="24" t="str">
        <f t="shared" si="588"/>
        <v>상현2동</v>
      </c>
      <c r="S2339" s="24" t="str">
        <f>IF(J2339,Y2339,S2338)</f>
        <v>상현7통</v>
      </c>
      <c r="T2339" s="24" t="str">
        <f>IF(J2339,P2340,T2338)</f>
        <v>(상현동, 엘지자이)</v>
      </c>
      <c r="U2339" s="24" t="str">
        <f t="shared" si="589"/>
        <v>상현</v>
      </c>
      <c r="V2339" s="25">
        <f>IF(J2339,M2339,V2338)</f>
        <v>7</v>
      </c>
      <c r="W2339" s="25">
        <f t="shared" si="590"/>
        <v>6</v>
      </c>
      <c r="X2339" s="26"/>
      <c r="Y2339" s="7"/>
      <c r="Z2339" s="2" t="s">
        <v>108</v>
      </c>
      <c r="AA2339" s="2" t="s">
        <v>2636</v>
      </c>
      <c r="AB2339" s="5"/>
      <c r="AC2339" s="5"/>
      <c r="AD2339" s="5"/>
      <c r="AE2339" s="5"/>
      <c r="AF2339" s="5"/>
      <c r="AG2339" s="5"/>
    </row>
    <row r="2340" spans="1:33" ht="15.95" customHeight="1" x14ac:dyDescent="0.3">
      <c r="A2340" s="22" t="b">
        <f t="shared" si="579"/>
        <v>0</v>
      </c>
      <c r="B2340" s="22" t="b">
        <f t="shared" si="580"/>
        <v>0</v>
      </c>
      <c r="C2340" s="22" t="b">
        <f t="shared" si="581"/>
        <v>0</v>
      </c>
      <c r="D2340" s="22" t="b">
        <f t="shared" si="582"/>
        <v>0</v>
      </c>
      <c r="E2340" s="22" t="b">
        <f t="shared" si="583"/>
        <v>0</v>
      </c>
      <c r="F2340" s="22" t="b">
        <f t="shared" si="578"/>
        <v>0</v>
      </c>
      <c r="G2340" s="22" t="b">
        <f t="shared" si="593"/>
        <v>0</v>
      </c>
      <c r="H2340" s="22" t="b">
        <f t="shared" si="584"/>
        <v>0</v>
      </c>
      <c r="I2340" s="22" t="b">
        <f t="shared" si="591"/>
        <v>0</v>
      </c>
      <c r="J2340" s="22" t="b">
        <f t="shared" si="585"/>
        <v>0</v>
      </c>
      <c r="K2340" s="3" t="str">
        <f>IF(AND(J2340,RIGHT(Y2340)="통"),Y2340,"")</f>
        <v/>
      </c>
      <c r="L2340" s="3" t="str">
        <f t="shared" si="586"/>
        <v/>
      </c>
      <c r="M2340" s="3" t="str">
        <f t="shared" si="587"/>
        <v/>
      </c>
      <c r="N2340" s="64" t="str">
        <f t="shared" si="592"/>
        <v/>
      </c>
      <c r="O2340" s="3" t="str">
        <f>IF(I2340,IF(I2341,CONCATENATE(Y2340,O2341),Y2340),"")</f>
        <v/>
      </c>
      <c r="P2340" s="19" t="str">
        <f>IF(G2340,O2340,IF(D2340,Y2340,""))</f>
        <v/>
      </c>
      <c r="Q2340" s="23">
        <f>_xlfn.XLOOKUP(R2340,summary!C1:C36,summary!B1:B36)</f>
        <v>43840</v>
      </c>
      <c r="R2340" s="24" t="str">
        <f t="shared" si="588"/>
        <v>상현2동</v>
      </c>
      <c r="S2340" s="24" t="str">
        <f>IF(J2340,Y2340,S2339)</f>
        <v>상현7통</v>
      </c>
      <c r="T2340" s="24" t="str">
        <f>IF(J2340,P2341,T2339)</f>
        <v>(상현동, 엘지자이)</v>
      </c>
      <c r="U2340" s="24" t="str">
        <f t="shared" si="589"/>
        <v>상현</v>
      </c>
      <c r="V2340" s="25">
        <f>IF(J2340,M2340,V2339)</f>
        <v>7</v>
      </c>
      <c r="W2340" s="25">
        <f t="shared" si="590"/>
        <v>7</v>
      </c>
      <c r="X2340" s="26"/>
      <c r="Y2340" s="7"/>
      <c r="Z2340" s="2" t="s">
        <v>110</v>
      </c>
      <c r="AA2340" s="2" t="s">
        <v>2637</v>
      </c>
      <c r="AB2340" s="5"/>
      <c r="AC2340" s="5"/>
      <c r="AD2340" s="5"/>
      <c r="AE2340" s="5"/>
      <c r="AF2340" s="5"/>
      <c r="AG2340" s="5"/>
    </row>
    <row r="2341" spans="1:33" ht="15.95" customHeight="1" x14ac:dyDescent="0.3">
      <c r="A2341" s="22" t="b">
        <f t="shared" si="579"/>
        <v>0</v>
      </c>
      <c r="B2341" s="22" t="b">
        <f t="shared" si="580"/>
        <v>0</v>
      </c>
      <c r="C2341" s="22" t="b">
        <f t="shared" si="581"/>
        <v>0</v>
      </c>
      <c r="D2341" s="22" t="b">
        <f t="shared" si="582"/>
        <v>0</v>
      </c>
      <c r="E2341" s="22" t="b">
        <f t="shared" si="583"/>
        <v>0</v>
      </c>
      <c r="F2341" s="22" t="b">
        <f t="shared" si="578"/>
        <v>0</v>
      </c>
      <c r="G2341" s="22" t="b">
        <f t="shared" si="593"/>
        <v>0</v>
      </c>
      <c r="H2341" s="22" t="b">
        <f t="shared" si="584"/>
        <v>0</v>
      </c>
      <c r="I2341" s="22" t="b">
        <f t="shared" si="591"/>
        <v>0</v>
      </c>
      <c r="J2341" s="22" t="b">
        <f t="shared" si="585"/>
        <v>0</v>
      </c>
      <c r="K2341" s="3" t="str">
        <f>IF(AND(J2341,RIGHT(Y2341)="통"),Y2341,"")</f>
        <v/>
      </c>
      <c r="L2341" s="3" t="str">
        <f t="shared" si="586"/>
        <v/>
      </c>
      <c r="M2341" s="3" t="str">
        <f t="shared" si="587"/>
        <v/>
      </c>
      <c r="N2341" s="64" t="str">
        <f t="shared" si="592"/>
        <v/>
      </c>
      <c r="O2341" s="3" t="str">
        <f>IF(I2341,IF(I2342,CONCATENATE(Y2341,O2342),Y2341),"")</f>
        <v/>
      </c>
      <c r="P2341" s="19" t="str">
        <f>IF(G2341,O2341,IF(D2341,Y2341,""))</f>
        <v/>
      </c>
      <c r="Q2341" s="23">
        <f>_xlfn.XLOOKUP(R2341,summary!C1:C36,summary!B1:B36)</f>
        <v>43840</v>
      </c>
      <c r="R2341" s="24" t="str">
        <f t="shared" si="588"/>
        <v>상현2동</v>
      </c>
      <c r="S2341" s="24" t="str">
        <f>IF(J2341,Y2341,S2340)</f>
        <v>상현7통</v>
      </c>
      <c r="T2341" s="24" t="str">
        <f>IF(J2341,P2342,T2340)</f>
        <v>(상현동, 엘지자이)</v>
      </c>
      <c r="U2341" s="24" t="str">
        <f t="shared" si="589"/>
        <v>상현</v>
      </c>
      <c r="V2341" s="25">
        <f>IF(J2341,M2341,V2340)</f>
        <v>7</v>
      </c>
      <c r="W2341" s="25">
        <f t="shared" si="590"/>
        <v>8</v>
      </c>
      <c r="X2341" s="26"/>
      <c r="Y2341" s="7"/>
      <c r="Z2341" s="2" t="s">
        <v>112</v>
      </c>
      <c r="AA2341" s="2" t="s">
        <v>2638</v>
      </c>
      <c r="AB2341" s="5"/>
      <c r="AC2341" s="5"/>
      <c r="AD2341" s="5"/>
      <c r="AE2341" s="5"/>
      <c r="AF2341" s="5"/>
      <c r="AG2341" s="5"/>
    </row>
    <row r="2342" spans="1:33" ht="15.95" customHeight="1" x14ac:dyDescent="0.3">
      <c r="A2342" s="22" t="b">
        <f t="shared" si="579"/>
        <v>0</v>
      </c>
      <c r="B2342" s="22" t="b">
        <f t="shared" si="580"/>
        <v>0</v>
      </c>
      <c r="C2342" s="22" t="b">
        <f t="shared" si="581"/>
        <v>0</v>
      </c>
      <c r="D2342" s="22" t="b">
        <f t="shared" si="582"/>
        <v>0</v>
      </c>
      <c r="E2342" s="22" t="b">
        <f t="shared" si="583"/>
        <v>0</v>
      </c>
      <c r="F2342" s="22" t="b">
        <f t="shared" si="578"/>
        <v>0</v>
      </c>
      <c r="G2342" s="22" t="b">
        <f t="shared" si="593"/>
        <v>0</v>
      </c>
      <c r="H2342" s="22" t="b">
        <f t="shared" si="584"/>
        <v>0</v>
      </c>
      <c r="I2342" s="22" t="b">
        <f t="shared" si="591"/>
        <v>0</v>
      </c>
      <c r="J2342" s="22" t="b">
        <f t="shared" si="585"/>
        <v>0</v>
      </c>
      <c r="K2342" s="3" t="str">
        <f>IF(AND(J2342,RIGHT(Y2342)="통"),Y2342,"")</f>
        <v/>
      </c>
      <c r="L2342" s="3" t="str">
        <f t="shared" si="586"/>
        <v/>
      </c>
      <c r="M2342" s="3" t="str">
        <f t="shared" si="587"/>
        <v/>
      </c>
      <c r="N2342" s="64" t="str">
        <f t="shared" si="592"/>
        <v/>
      </c>
      <c r="O2342" s="3" t="str">
        <f>IF(I2342,IF(I2343,CONCATENATE(Y2342,O2343),Y2342),"")</f>
        <v/>
      </c>
      <c r="P2342" s="19" t="str">
        <f>IF(G2342,O2342,IF(D2342,Y2342,""))</f>
        <v/>
      </c>
      <c r="Q2342" s="23">
        <f>_xlfn.XLOOKUP(R2342,summary!C1:C36,summary!B1:B36)</f>
        <v>43840</v>
      </c>
      <c r="R2342" s="24" t="str">
        <f t="shared" si="588"/>
        <v>상현2동</v>
      </c>
      <c r="S2342" s="24" t="str">
        <f>IF(J2342,Y2342,S2341)</f>
        <v>상현7통</v>
      </c>
      <c r="T2342" s="24" t="str">
        <f>IF(J2342,P2343,T2341)</f>
        <v>(상현동, 엘지자이)</v>
      </c>
      <c r="U2342" s="24" t="str">
        <f t="shared" si="589"/>
        <v>상현</v>
      </c>
      <c r="V2342" s="25">
        <f>IF(J2342,M2342,V2341)</f>
        <v>7</v>
      </c>
      <c r="W2342" s="25">
        <f t="shared" si="590"/>
        <v>9</v>
      </c>
      <c r="X2342" s="26"/>
      <c r="Y2342" s="7"/>
      <c r="Z2342" s="2" t="s">
        <v>114</v>
      </c>
      <c r="AA2342" s="2" t="s">
        <v>2639</v>
      </c>
      <c r="AB2342" s="5"/>
      <c r="AC2342" s="5"/>
      <c r="AD2342" s="5"/>
      <c r="AE2342" s="5"/>
      <c r="AF2342" s="5"/>
      <c r="AG2342" s="5"/>
    </row>
    <row r="2343" spans="1:33" ht="15.95" customHeight="1" x14ac:dyDescent="0.3">
      <c r="A2343" s="22" t="b">
        <f t="shared" si="579"/>
        <v>0</v>
      </c>
      <c r="B2343" s="22" t="b">
        <f t="shared" si="580"/>
        <v>0</v>
      </c>
      <c r="C2343" s="22" t="b">
        <f t="shared" si="581"/>
        <v>0</v>
      </c>
      <c r="D2343" s="22" t="b">
        <f t="shared" si="582"/>
        <v>0</v>
      </c>
      <c r="E2343" s="22" t="b">
        <f t="shared" si="583"/>
        <v>0</v>
      </c>
      <c r="F2343" s="22" t="b">
        <f t="shared" si="578"/>
        <v>0</v>
      </c>
      <c r="G2343" s="22" t="b">
        <f t="shared" si="593"/>
        <v>0</v>
      </c>
      <c r="H2343" s="22" t="b">
        <f t="shared" si="584"/>
        <v>0</v>
      </c>
      <c r="I2343" s="22" t="b">
        <f t="shared" si="591"/>
        <v>0</v>
      </c>
      <c r="J2343" s="22" t="b">
        <f t="shared" si="585"/>
        <v>0</v>
      </c>
      <c r="K2343" s="3" t="str">
        <f>IF(AND(J2343,RIGHT(Y2343)="통"),Y2343,"")</f>
        <v/>
      </c>
      <c r="L2343" s="3" t="str">
        <f t="shared" si="586"/>
        <v/>
      </c>
      <c r="M2343" s="3" t="str">
        <f t="shared" si="587"/>
        <v/>
      </c>
      <c r="N2343" s="64" t="str">
        <f t="shared" si="592"/>
        <v/>
      </c>
      <c r="O2343" s="3" t="str">
        <f>IF(I2343,IF(I2344,CONCATENATE(Y2343,O2344),Y2343),"")</f>
        <v/>
      </c>
      <c r="P2343" s="19" t="str">
        <f>IF(G2343,O2343,IF(D2343,Y2343,""))</f>
        <v/>
      </c>
      <c r="Q2343" s="23">
        <f>_xlfn.XLOOKUP(R2343,summary!C1:C36,summary!B1:B36)</f>
        <v>43840</v>
      </c>
      <c r="R2343" s="24" t="str">
        <f t="shared" si="588"/>
        <v>상현2동</v>
      </c>
      <c r="S2343" s="24" t="str">
        <f>IF(J2343,Y2343,S2342)</f>
        <v>상현7통</v>
      </c>
      <c r="T2343" s="24" t="str">
        <f>IF(J2343,P2344,T2342)</f>
        <v>(상현동, 엘지자이)</v>
      </c>
      <c r="U2343" s="24" t="str">
        <f t="shared" si="589"/>
        <v>상현</v>
      </c>
      <c r="V2343" s="25">
        <f>IF(J2343,M2343,V2342)</f>
        <v>7</v>
      </c>
      <c r="W2343" s="25">
        <f t="shared" si="590"/>
        <v>10</v>
      </c>
      <c r="X2343" s="26"/>
      <c r="Y2343" s="7"/>
      <c r="Z2343" s="2" t="s">
        <v>116</v>
      </c>
      <c r="AA2343" s="2" t="s">
        <v>2640</v>
      </c>
      <c r="AB2343" s="5"/>
      <c r="AC2343" s="5"/>
      <c r="AD2343" s="5"/>
      <c r="AE2343" s="5"/>
      <c r="AF2343" s="5"/>
      <c r="AG2343" s="5"/>
    </row>
    <row r="2344" spans="1:33" ht="15.95" customHeight="1" x14ac:dyDescent="0.3">
      <c r="A2344" s="22" t="b">
        <f t="shared" si="579"/>
        <v>0</v>
      </c>
      <c r="B2344" s="22" t="b">
        <f t="shared" si="580"/>
        <v>0</v>
      </c>
      <c r="C2344" s="22" t="b">
        <f t="shared" si="581"/>
        <v>0</v>
      </c>
      <c r="D2344" s="22" t="b">
        <f t="shared" si="582"/>
        <v>0</v>
      </c>
      <c r="E2344" s="22" t="b">
        <f t="shared" si="583"/>
        <v>0</v>
      </c>
      <c r="F2344" s="22" t="b">
        <f t="shared" si="578"/>
        <v>0</v>
      </c>
      <c r="G2344" s="22" t="b">
        <f t="shared" si="593"/>
        <v>0</v>
      </c>
      <c r="H2344" s="22" t="b">
        <f t="shared" si="584"/>
        <v>0</v>
      </c>
      <c r="I2344" s="22" t="b">
        <f t="shared" si="591"/>
        <v>0</v>
      </c>
      <c r="J2344" s="22" t="b">
        <f t="shared" si="585"/>
        <v>0</v>
      </c>
      <c r="K2344" s="3" t="str">
        <f>IF(AND(J2344,RIGHT(Y2344)="통"),Y2344,"")</f>
        <v/>
      </c>
      <c r="L2344" s="3" t="str">
        <f t="shared" si="586"/>
        <v/>
      </c>
      <c r="M2344" s="3" t="str">
        <f t="shared" si="587"/>
        <v/>
      </c>
      <c r="N2344" s="64" t="str">
        <f t="shared" si="592"/>
        <v/>
      </c>
      <c r="O2344" s="3" t="str">
        <f>IF(I2344,IF(I2345,CONCATENATE(Y2344,O2345),Y2344),"")</f>
        <v/>
      </c>
      <c r="P2344" s="19" t="str">
        <f>IF(G2344,O2344,IF(D2344,Y2344,""))</f>
        <v/>
      </c>
      <c r="Q2344" s="23">
        <f>_xlfn.XLOOKUP(R2344,summary!C1:C36,summary!B1:B36)</f>
        <v>43840</v>
      </c>
      <c r="R2344" s="24" t="str">
        <f t="shared" si="588"/>
        <v>상현2동</v>
      </c>
      <c r="S2344" s="24" t="str">
        <f>IF(J2344,Y2344,S2343)</f>
        <v>상현7통</v>
      </c>
      <c r="T2344" s="24" t="str">
        <f>IF(J2344,P2345,T2343)</f>
        <v>(상현동, 엘지자이)</v>
      </c>
      <c r="U2344" s="24" t="str">
        <f t="shared" si="589"/>
        <v>상현</v>
      </c>
      <c r="V2344" s="25">
        <f>IF(J2344,M2344,V2343)</f>
        <v>7</v>
      </c>
      <c r="W2344" s="25">
        <f t="shared" si="590"/>
        <v>11</v>
      </c>
      <c r="X2344" s="26"/>
      <c r="Y2344" s="7"/>
      <c r="Z2344" s="2" t="s">
        <v>118</v>
      </c>
      <c r="AA2344" s="2" t="s">
        <v>2641</v>
      </c>
      <c r="AB2344" s="5"/>
      <c r="AC2344" s="5"/>
      <c r="AD2344" s="5"/>
      <c r="AE2344" s="5"/>
      <c r="AF2344" s="5"/>
      <c r="AG2344" s="5"/>
    </row>
    <row r="2345" spans="1:33" ht="15.95" customHeight="1" x14ac:dyDescent="0.3">
      <c r="A2345" s="22" t="b">
        <f t="shared" si="579"/>
        <v>1</v>
      </c>
      <c r="B2345" s="22" t="b">
        <f t="shared" si="580"/>
        <v>0</v>
      </c>
      <c r="C2345" s="22" t="b">
        <f t="shared" si="581"/>
        <v>0</v>
      </c>
      <c r="D2345" s="22" t="b">
        <f t="shared" si="582"/>
        <v>0</v>
      </c>
      <c r="E2345" s="22" t="b">
        <f t="shared" si="583"/>
        <v>0</v>
      </c>
      <c r="F2345" s="22" t="b">
        <f t="shared" si="578"/>
        <v>0</v>
      </c>
      <c r="G2345" s="22" t="b">
        <f t="shared" si="593"/>
        <v>0</v>
      </c>
      <c r="H2345" s="22" t="b">
        <f t="shared" si="584"/>
        <v>0</v>
      </c>
      <c r="I2345" s="22" t="b">
        <f t="shared" si="591"/>
        <v>0</v>
      </c>
      <c r="J2345" s="22" t="b">
        <f t="shared" si="585"/>
        <v>1</v>
      </c>
      <c r="K2345" s="3" t="str">
        <f>IF(AND(J2345,RIGHT(Y2345)="통"),Y2345,"")</f>
        <v>상현8통</v>
      </c>
      <c r="L2345" s="3" t="str">
        <f t="shared" si="586"/>
        <v>현8</v>
      </c>
      <c r="M2345" s="22">
        <f t="shared" si="587"/>
        <v>8</v>
      </c>
      <c r="N2345" s="64" t="str">
        <f t="shared" si="592"/>
        <v>상현</v>
      </c>
      <c r="O2345" s="3" t="str">
        <f>IF(I2345,IF(I2346,CONCATENATE(Y2345,O2346),Y2345),"")</f>
        <v/>
      </c>
      <c r="P2345" s="19" t="str">
        <f>IF(G2345,O2345,IF(D2345,Y2345,""))</f>
        <v/>
      </c>
      <c r="Q2345" s="23">
        <f>_xlfn.XLOOKUP(R2345,summary!C1:C36,summary!B1:B36)</f>
        <v>43840</v>
      </c>
      <c r="R2345" s="24" t="str">
        <f t="shared" si="588"/>
        <v>상현2동</v>
      </c>
      <c r="S2345" s="24" t="str">
        <f>IF(J2345,Y2345,S2344)</f>
        <v>상현8통</v>
      </c>
      <c r="T2345" s="24" t="str">
        <f>IF(J2345,P2346,T2344)</f>
        <v>(상현동, 두산아파트)</v>
      </c>
      <c r="U2345" s="24" t="str">
        <f t="shared" si="589"/>
        <v>상현</v>
      </c>
      <c r="V2345" s="25">
        <f>IF(J2345,M2345,V2344)</f>
        <v>8</v>
      </c>
      <c r="W2345" s="25">
        <f t="shared" si="590"/>
        <v>1</v>
      </c>
      <c r="X2345" s="26"/>
      <c r="Y2345" s="2" t="s">
        <v>2642</v>
      </c>
      <c r="Z2345" s="2" t="s">
        <v>79</v>
      </c>
      <c r="AA2345" s="2" t="s">
        <v>2644</v>
      </c>
      <c r="AB2345" s="5"/>
      <c r="AC2345" s="5"/>
      <c r="AD2345" s="5"/>
      <c r="AE2345" s="5"/>
      <c r="AF2345" s="5"/>
      <c r="AG2345" s="5"/>
    </row>
    <row r="2346" spans="1:33" ht="15.95" customHeight="1" x14ac:dyDescent="0.3">
      <c r="A2346" s="22" t="b">
        <f t="shared" si="579"/>
        <v>1</v>
      </c>
      <c r="B2346" s="22" t="b">
        <f t="shared" si="580"/>
        <v>1</v>
      </c>
      <c r="C2346" s="22" t="b">
        <f t="shared" si="581"/>
        <v>0</v>
      </c>
      <c r="D2346" s="22" t="b">
        <f t="shared" si="582"/>
        <v>0</v>
      </c>
      <c r="E2346" s="22" t="b">
        <f t="shared" si="583"/>
        <v>1</v>
      </c>
      <c r="F2346" s="22" t="b">
        <f t="shared" si="578"/>
        <v>1</v>
      </c>
      <c r="G2346" s="22" t="b">
        <f t="shared" si="593"/>
        <v>1</v>
      </c>
      <c r="H2346" s="22" t="b">
        <f t="shared" si="584"/>
        <v>0</v>
      </c>
      <c r="I2346" s="22" t="b">
        <f t="shared" si="591"/>
        <v>1</v>
      </c>
      <c r="J2346" s="22" t="b">
        <f t="shared" si="585"/>
        <v>0</v>
      </c>
      <c r="K2346" s="3" t="str">
        <f>IF(AND(J2346,RIGHT(Y2346)="통"),Y2346,"")</f>
        <v/>
      </c>
      <c r="L2346" s="3" t="str">
        <f t="shared" si="586"/>
        <v/>
      </c>
      <c r="M2346" s="3" t="str">
        <f t="shared" si="587"/>
        <v/>
      </c>
      <c r="N2346" s="64" t="str">
        <f t="shared" si="592"/>
        <v/>
      </c>
      <c r="O2346" s="3" t="str">
        <f>IF(I2346,IF(I2347,CONCATENATE(Y2346,O2347),Y2346),"")</f>
        <v>(상현동, 두산아파트)</v>
      </c>
      <c r="P2346" s="19" t="str">
        <f>IF(G2346,O2346,IF(D2346,Y2346,""))</f>
        <v>(상현동, 두산아파트)</v>
      </c>
      <c r="Q2346" s="23">
        <f>_xlfn.XLOOKUP(R2346,summary!C1:C36,summary!B1:B36)</f>
        <v>43840</v>
      </c>
      <c r="R2346" s="24" t="str">
        <f t="shared" si="588"/>
        <v>상현2동</v>
      </c>
      <c r="S2346" s="24" t="str">
        <f>IF(J2346,Y2346,S2345)</f>
        <v>상현8통</v>
      </c>
      <c r="T2346" s="24" t="str">
        <f>IF(J2346,P2347,T2345)</f>
        <v>(상현동, 두산아파트)</v>
      </c>
      <c r="U2346" s="24" t="str">
        <f t="shared" si="589"/>
        <v>상현</v>
      </c>
      <c r="V2346" s="25">
        <f>IF(J2346,M2346,V2345)</f>
        <v>8</v>
      </c>
      <c r="W2346" s="25">
        <f t="shared" si="590"/>
        <v>2</v>
      </c>
      <c r="X2346" s="26"/>
      <c r="Y2346" s="2" t="s">
        <v>2581</v>
      </c>
      <c r="Z2346" s="2" t="s">
        <v>81</v>
      </c>
      <c r="AA2346" s="2" t="s">
        <v>2645</v>
      </c>
      <c r="AB2346" s="5"/>
      <c r="AC2346" s="5"/>
      <c r="AD2346" s="5"/>
      <c r="AE2346" s="5"/>
      <c r="AF2346" s="5"/>
      <c r="AG2346" s="5"/>
    </row>
    <row r="2347" spans="1:33" ht="15.95" customHeight="1" x14ac:dyDescent="0.3">
      <c r="A2347" s="22" t="b">
        <f t="shared" si="579"/>
        <v>1</v>
      </c>
      <c r="B2347" s="22" t="b">
        <f t="shared" si="580"/>
        <v>0</v>
      </c>
      <c r="C2347" s="22" t="b">
        <f t="shared" si="581"/>
        <v>1</v>
      </c>
      <c r="D2347" s="22" t="b">
        <f t="shared" si="582"/>
        <v>0</v>
      </c>
      <c r="E2347" s="22" t="b">
        <f t="shared" si="583"/>
        <v>1</v>
      </c>
      <c r="F2347" s="22" t="b">
        <f t="shared" si="578"/>
        <v>1</v>
      </c>
      <c r="G2347" s="22" t="b">
        <f t="shared" si="593"/>
        <v>0</v>
      </c>
      <c r="H2347" s="22" t="b">
        <f t="shared" si="584"/>
        <v>1</v>
      </c>
      <c r="I2347" s="22" t="b">
        <f t="shared" si="591"/>
        <v>1</v>
      </c>
      <c r="J2347" s="22" t="b">
        <f t="shared" si="585"/>
        <v>0</v>
      </c>
      <c r="K2347" s="3" t="str">
        <f>IF(AND(J2347,RIGHT(Y2347)="통"),Y2347,"")</f>
        <v/>
      </c>
      <c r="L2347" s="3" t="str">
        <f t="shared" si="586"/>
        <v/>
      </c>
      <c r="M2347" s="3" t="str">
        <f t="shared" si="587"/>
        <v/>
      </c>
      <c r="N2347" s="64" t="str">
        <f t="shared" si="592"/>
        <v/>
      </c>
      <c r="O2347" s="3" t="str">
        <f>IF(I2347,IF(I2348,CONCATENATE(Y2347,O2348),Y2347),"")</f>
        <v>두산아파트)</v>
      </c>
      <c r="P2347" s="19" t="str">
        <f>IF(G2347,O2347,IF(D2347,Y2347,""))</f>
        <v/>
      </c>
      <c r="Q2347" s="23">
        <f>_xlfn.XLOOKUP(R2347,summary!C1:C36,summary!B1:B36)</f>
        <v>43840</v>
      </c>
      <c r="R2347" s="24" t="str">
        <f t="shared" si="588"/>
        <v>상현2동</v>
      </c>
      <c r="S2347" s="24" t="str">
        <f>IF(J2347,Y2347,S2346)</f>
        <v>상현8통</v>
      </c>
      <c r="T2347" s="24" t="str">
        <f>IF(J2347,P2348,T2346)</f>
        <v>(상현동, 두산아파트)</v>
      </c>
      <c r="U2347" s="24" t="str">
        <f t="shared" si="589"/>
        <v>상현</v>
      </c>
      <c r="V2347" s="25">
        <f>IF(J2347,M2347,V2346)</f>
        <v>8</v>
      </c>
      <c r="W2347" s="25">
        <f t="shared" si="590"/>
        <v>3</v>
      </c>
      <c r="X2347" s="26"/>
      <c r="Y2347" s="2" t="s">
        <v>2646</v>
      </c>
      <c r="Z2347" s="2" t="s">
        <v>83</v>
      </c>
      <c r="AA2347" s="2" t="s">
        <v>2647</v>
      </c>
      <c r="AB2347" s="5"/>
      <c r="AC2347" s="5"/>
      <c r="AD2347" s="5"/>
      <c r="AE2347" s="5"/>
      <c r="AF2347" s="5"/>
      <c r="AG2347" s="5"/>
    </row>
    <row r="2348" spans="1:33" ht="15.95" customHeight="1" x14ac:dyDescent="0.3">
      <c r="A2348" s="22" t="b">
        <f t="shared" si="579"/>
        <v>0</v>
      </c>
      <c r="B2348" s="22" t="b">
        <f t="shared" si="580"/>
        <v>0</v>
      </c>
      <c r="C2348" s="22" t="b">
        <f t="shared" si="581"/>
        <v>0</v>
      </c>
      <c r="D2348" s="22" t="b">
        <f t="shared" si="582"/>
        <v>0</v>
      </c>
      <c r="E2348" s="22" t="b">
        <f t="shared" si="583"/>
        <v>0</v>
      </c>
      <c r="F2348" s="22" t="b">
        <f t="shared" si="578"/>
        <v>0</v>
      </c>
      <c r="G2348" s="22" t="b">
        <f t="shared" si="593"/>
        <v>0</v>
      </c>
      <c r="H2348" s="22" t="b">
        <f t="shared" si="584"/>
        <v>0</v>
      </c>
      <c r="I2348" s="22" t="b">
        <f t="shared" si="591"/>
        <v>0</v>
      </c>
      <c r="J2348" s="22" t="b">
        <f t="shared" si="585"/>
        <v>0</v>
      </c>
      <c r="K2348" s="3" t="str">
        <f>IF(AND(J2348,RIGHT(Y2348)="통"),Y2348,"")</f>
        <v/>
      </c>
      <c r="L2348" s="3" t="str">
        <f t="shared" si="586"/>
        <v/>
      </c>
      <c r="M2348" s="3" t="str">
        <f t="shared" si="587"/>
        <v/>
      </c>
      <c r="N2348" s="64" t="str">
        <f t="shared" si="592"/>
        <v/>
      </c>
      <c r="O2348" s="3" t="str">
        <f>IF(I2348,IF(I2349,CONCATENATE(Y2348,O2349),Y2348),"")</f>
        <v/>
      </c>
      <c r="P2348" s="19" t="str">
        <f>IF(G2348,O2348,IF(D2348,Y2348,""))</f>
        <v/>
      </c>
      <c r="Q2348" s="23">
        <f>_xlfn.XLOOKUP(R2348,summary!C1:C36,summary!B1:B36)</f>
        <v>43840</v>
      </c>
      <c r="R2348" s="24" t="str">
        <f t="shared" si="588"/>
        <v>상현2동</v>
      </c>
      <c r="S2348" s="24" t="str">
        <f>IF(J2348,Y2348,S2347)</f>
        <v>상현8통</v>
      </c>
      <c r="T2348" s="24" t="str">
        <f>IF(J2348,P2349,T2347)</f>
        <v>(상현동, 두산아파트)</v>
      </c>
      <c r="U2348" s="24" t="str">
        <f t="shared" si="589"/>
        <v>상현</v>
      </c>
      <c r="V2348" s="25">
        <f>IF(J2348,M2348,V2347)</f>
        <v>8</v>
      </c>
      <c r="W2348" s="25">
        <f t="shared" si="590"/>
        <v>4</v>
      </c>
      <c r="X2348" s="26"/>
      <c r="Y2348" s="7"/>
      <c r="Z2348" s="2" t="s">
        <v>90</v>
      </c>
      <c r="AA2348" s="2" t="s">
        <v>2648</v>
      </c>
      <c r="AB2348" s="5"/>
      <c r="AC2348" s="5"/>
      <c r="AD2348" s="5"/>
      <c r="AE2348" s="5"/>
      <c r="AF2348" s="5"/>
      <c r="AG2348" s="5"/>
    </row>
    <row r="2349" spans="1:33" ht="15.95" customHeight="1" x14ac:dyDescent="0.3">
      <c r="A2349" s="22" t="b">
        <f t="shared" si="579"/>
        <v>0</v>
      </c>
      <c r="B2349" s="22" t="b">
        <f t="shared" si="580"/>
        <v>0</v>
      </c>
      <c r="C2349" s="22" t="b">
        <f t="shared" si="581"/>
        <v>0</v>
      </c>
      <c r="D2349" s="22" t="b">
        <f t="shared" si="582"/>
        <v>0</v>
      </c>
      <c r="E2349" s="22" t="b">
        <f t="shared" si="583"/>
        <v>0</v>
      </c>
      <c r="F2349" s="22" t="b">
        <f t="shared" si="578"/>
        <v>0</v>
      </c>
      <c r="G2349" s="22" t="b">
        <f t="shared" si="593"/>
        <v>0</v>
      </c>
      <c r="H2349" s="22" t="b">
        <f t="shared" si="584"/>
        <v>0</v>
      </c>
      <c r="I2349" s="22" t="b">
        <f t="shared" si="591"/>
        <v>0</v>
      </c>
      <c r="J2349" s="22" t="b">
        <f t="shared" si="585"/>
        <v>0</v>
      </c>
      <c r="K2349" s="3" t="str">
        <f>IF(AND(J2349,RIGHT(Y2349)="통"),Y2349,"")</f>
        <v/>
      </c>
      <c r="L2349" s="3" t="str">
        <f t="shared" si="586"/>
        <v/>
      </c>
      <c r="M2349" s="3" t="str">
        <f t="shared" si="587"/>
        <v/>
      </c>
      <c r="N2349" s="64" t="str">
        <f t="shared" si="592"/>
        <v/>
      </c>
      <c r="O2349" s="3" t="str">
        <f>IF(I2349,IF(I2350,CONCATENATE(Y2349,O2350),Y2349),"")</f>
        <v/>
      </c>
      <c r="P2349" s="19" t="str">
        <f>IF(G2349,O2349,IF(D2349,Y2349,""))</f>
        <v/>
      </c>
      <c r="Q2349" s="23">
        <f>_xlfn.XLOOKUP(R2349,summary!C1:C36,summary!B1:B36)</f>
        <v>43840</v>
      </c>
      <c r="R2349" s="24" t="str">
        <f t="shared" si="588"/>
        <v>상현2동</v>
      </c>
      <c r="S2349" s="24" t="str">
        <f>IF(J2349,Y2349,S2348)</f>
        <v>상현8통</v>
      </c>
      <c r="T2349" s="24" t="str">
        <f>IF(J2349,P2350,T2348)</f>
        <v>(상현동, 두산아파트)</v>
      </c>
      <c r="U2349" s="24" t="str">
        <f t="shared" si="589"/>
        <v>상현</v>
      </c>
      <c r="V2349" s="25">
        <f>IF(J2349,M2349,V2348)</f>
        <v>8</v>
      </c>
      <c r="W2349" s="25">
        <f t="shared" si="590"/>
        <v>5</v>
      </c>
      <c r="X2349" s="26"/>
      <c r="Y2349" s="7"/>
      <c r="Z2349" s="2" t="s">
        <v>106</v>
      </c>
      <c r="AA2349" s="2" t="s">
        <v>2649</v>
      </c>
      <c r="AB2349" s="5"/>
      <c r="AC2349" s="5"/>
      <c r="AD2349" s="5"/>
      <c r="AE2349" s="5"/>
      <c r="AF2349" s="5"/>
      <c r="AG2349" s="5"/>
    </row>
    <row r="2350" spans="1:33" ht="15.95" customHeight="1" x14ac:dyDescent="0.3">
      <c r="A2350" s="22" t="b">
        <f t="shared" si="579"/>
        <v>0</v>
      </c>
      <c r="B2350" s="22" t="b">
        <f t="shared" si="580"/>
        <v>0</v>
      </c>
      <c r="C2350" s="22" t="b">
        <f t="shared" si="581"/>
        <v>0</v>
      </c>
      <c r="D2350" s="22" t="b">
        <f t="shared" si="582"/>
        <v>0</v>
      </c>
      <c r="E2350" s="22" t="b">
        <f t="shared" si="583"/>
        <v>0</v>
      </c>
      <c r="F2350" s="22" t="b">
        <f t="shared" si="578"/>
        <v>0</v>
      </c>
      <c r="G2350" s="22" t="b">
        <f t="shared" si="593"/>
        <v>0</v>
      </c>
      <c r="H2350" s="22" t="b">
        <f t="shared" si="584"/>
        <v>0</v>
      </c>
      <c r="I2350" s="22" t="b">
        <f t="shared" si="591"/>
        <v>0</v>
      </c>
      <c r="J2350" s="22" t="b">
        <f t="shared" si="585"/>
        <v>0</v>
      </c>
      <c r="K2350" s="3" t="str">
        <f>IF(AND(J2350,RIGHT(Y2350)="통"),Y2350,"")</f>
        <v/>
      </c>
      <c r="L2350" s="3" t="str">
        <f t="shared" si="586"/>
        <v/>
      </c>
      <c r="M2350" s="3" t="str">
        <f t="shared" si="587"/>
        <v/>
      </c>
      <c r="N2350" s="64" t="str">
        <f t="shared" si="592"/>
        <v/>
      </c>
      <c r="O2350" s="3" t="str">
        <f>IF(I2350,IF(I2351,CONCATENATE(Y2350,O2351),Y2350),"")</f>
        <v/>
      </c>
      <c r="P2350" s="19" t="str">
        <f>IF(G2350,O2350,IF(D2350,Y2350,""))</f>
        <v/>
      </c>
      <c r="Q2350" s="23">
        <f>_xlfn.XLOOKUP(R2350,summary!C1:C36,summary!B1:B36)</f>
        <v>43840</v>
      </c>
      <c r="R2350" s="24" t="str">
        <f t="shared" si="588"/>
        <v>상현2동</v>
      </c>
      <c r="S2350" s="24" t="str">
        <f>IF(J2350,Y2350,S2349)</f>
        <v>상현8통</v>
      </c>
      <c r="T2350" s="24" t="str">
        <f>IF(J2350,P2351,T2349)</f>
        <v>(상현동, 두산아파트)</v>
      </c>
      <c r="U2350" s="24" t="str">
        <f t="shared" si="589"/>
        <v>상현</v>
      </c>
      <c r="V2350" s="25">
        <f>IF(J2350,M2350,V2349)</f>
        <v>8</v>
      </c>
      <c r="W2350" s="25">
        <f t="shared" si="590"/>
        <v>6</v>
      </c>
      <c r="X2350" s="26"/>
      <c r="Y2350" s="7"/>
      <c r="Z2350" s="2" t="s">
        <v>108</v>
      </c>
      <c r="AA2350" s="2" t="s">
        <v>2650</v>
      </c>
      <c r="AB2350" s="5"/>
      <c r="AC2350" s="5"/>
      <c r="AD2350" s="5"/>
      <c r="AE2350" s="5"/>
      <c r="AF2350" s="5"/>
      <c r="AG2350" s="5"/>
    </row>
    <row r="2351" spans="1:33" ht="15.95" customHeight="1" x14ac:dyDescent="0.3">
      <c r="A2351" s="22" t="b">
        <f t="shared" si="579"/>
        <v>0</v>
      </c>
      <c r="B2351" s="22" t="b">
        <f t="shared" si="580"/>
        <v>0</v>
      </c>
      <c r="C2351" s="22" t="b">
        <f t="shared" si="581"/>
        <v>0</v>
      </c>
      <c r="D2351" s="22" t="b">
        <f t="shared" si="582"/>
        <v>0</v>
      </c>
      <c r="E2351" s="22" t="b">
        <f t="shared" si="583"/>
        <v>0</v>
      </c>
      <c r="F2351" s="22" t="b">
        <f t="shared" ref="F2351:F2414" si="594">_xlfn.XOR(B2351,C2351)</f>
        <v>0</v>
      </c>
      <c r="G2351" s="22" t="b">
        <f t="shared" si="593"/>
        <v>0</v>
      </c>
      <c r="H2351" s="22" t="b">
        <f t="shared" si="584"/>
        <v>0</v>
      </c>
      <c r="I2351" s="22" t="b">
        <f t="shared" si="591"/>
        <v>0</v>
      </c>
      <c r="J2351" s="22" t="b">
        <f t="shared" si="585"/>
        <v>0</v>
      </c>
      <c r="K2351" s="3" t="str">
        <f>IF(AND(J2351,RIGHT(Y2351)="통"),Y2351,"")</f>
        <v/>
      </c>
      <c r="L2351" s="3" t="str">
        <f t="shared" si="586"/>
        <v/>
      </c>
      <c r="M2351" s="3" t="str">
        <f t="shared" si="587"/>
        <v/>
      </c>
      <c r="N2351" s="64" t="str">
        <f t="shared" si="592"/>
        <v/>
      </c>
      <c r="O2351" s="3" t="str">
        <f>IF(I2351,IF(I2352,CONCATENATE(Y2351,O2352),Y2351),"")</f>
        <v/>
      </c>
      <c r="P2351" s="19" t="str">
        <f>IF(G2351,O2351,IF(D2351,Y2351,""))</f>
        <v/>
      </c>
      <c r="Q2351" s="23">
        <f>_xlfn.XLOOKUP(R2351,summary!C1:C36,summary!B1:B36)</f>
        <v>43840</v>
      </c>
      <c r="R2351" s="24" t="str">
        <f t="shared" si="588"/>
        <v>상현2동</v>
      </c>
      <c r="S2351" s="24" t="str">
        <f>IF(J2351,Y2351,S2350)</f>
        <v>상현8통</v>
      </c>
      <c r="T2351" s="24" t="str">
        <f>IF(J2351,P2352,T2350)</f>
        <v>(상현동, 두산아파트)</v>
      </c>
      <c r="U2351" s="24" t="str">
        <f t="shared" si="589"/>
        <v>상현</v>
      </c>
      <c r="V2351" s="25">
        <f>IF(J2351,M2351,V2350)</f>
        <v>8</v>
      </c>
      <c r="W2351" s="25">
        <f t="shared" si="590"/>
        <v>7</v>
      </c>
      <c r="X2351" s="26"/>
      <c r="Y2351" s="7"/>
      <c r="Z2351" s="2" t="s">
        <v>110</v>
      </c>
      <c r="AA2351" s="2" t="s">
        <v>2651</v>
      </c>
      <c r="AB2351" s="5"/>
      <c r="AC2351" s="5"/>
      <c r="AD2351" s="5"/>
      <c r="AE2351" s="5"/>
      <c r="AF2351" s="5"/>
      <c r="AG2351" s="5"/>
    </row>
    <row r="2352" spans="1:33" ht="15.95" customHeight="1" x14ac:dyDescent="0.3">
      <c r="A2352" s="22" t="b">
        <f t="shared" si="579"/>
        <v>1</v>
      </c>
      <c r="B2352" s="22" t="b">
        <f t="shared" si="580"/>
        <v>0</v>
      </c>
      <c r="C2352" s="22" t="b">
        <f t="shared" si="581"/>
        <v>0</v>
      </c>
      <c r="D2352" s="22" t="b">
        <f t="shared" si="582"/>
        <v>0</v>
      </c>
      <c r="E2352" s="22" t="b">
        <f t="shared" si="583"/>
        <v>0</v>
      </c>
      <c r="F2352" s="22" t="b">
        <f t="shared" si="594"/>
        <v>0</v>
      </c>
      <c r="G2352" s="22" t="b">
        <f t="shared" si="593"/>
        <v>0</v>
      </c>
      <c r="H2352" s="22" t="b">
        <f t="shared" si="584"/>
        <v>0</v>
      </c>
      <c r="I2352" s="22" t="b">
        <f t="shared" si="591"/>
        <v>0</v>
      </c>
      <c r="J2352" s="22" t="b">
        <f t="shared" si="585"/>
        <v>1</v>
      </c>
      <c r="K2352" s="3" t="str">
        <f>IF(AND(J2352,RIGHT(Y2352)="통"),Y2352,"")</f>
        <v>상현9통</v>
      </c>
      <c r="L2352" s="3" t="str">
        <f t="shared" si="586"/>
        <v>현9</v>
      </c>
      <c r="M2352" s="22">
        <f t="shared" si="587"/>
        <v>9</v>
      </c>
      <c r="N2352" s="64" t="str">
        <f t="shared" si="592"/>
        <v>상현</v>
      </c>
      <c r="O2352" s="3" t="str">
        <f>IF(I2352,IF(I2353,CONCATENATE(Y2352,O2353),Y2352),"")</f>
        <v/>
      </c>
      <c r="P2352" s="19" t="str">
        <f>IF(G2352,O2352,IF(D2352,Y2352,""))</f>
        <v/>
      </c>
      <c r="Q2352" s="23">
        <f>_xlfn.XLOOKUP(R2352,summary!C1:C36,summary!B1:B36)</f>
        <v>43840</v>
      </c>
      <c r="R2352" s="24" t="str">
        <f t="shared" si="588"/>
        <v>상현2동</v>
      </c>
      <c r="S2352" s="24" t="str">
        <f>IF(J2352,Y2352,S2351)</f>
        <v>상현9통</v>
      </c>
      <c r="T2352" s="24" t="str">
        <f>IF(J2352,P2353,T2351)</f>
        <v>(상현동, 두산아파트)</v>
      </c>
      <c r="U2352" s="24" t="str">
        <f t="shared" si="589"/>
        <v>상현</v>
      </c>
      <c r="V2352" s="25">
        <f>IF(J2352,M2352,V2351)</f>
        <v>9</v>
      </c>
      <c r="W2352" s="25">
        <f t="shared" si="590"/>
        <v>1</v>
      </c>
      <c r="X2352" s="26"/>
      <c r="Y2352" s="2" t="s">
        <v>2652</v>
      </c>
      <c r="Z2352" s="2" t="s">
        <v>79</v>
      </c>
      <c r="AA2352" s="2" t="s">
        <v>2653</v>
      </c>
      <c r="AB2352" s="5"/>
      <c r="AC2352" s="5"/>
      <c r="AD2352" s="5"/>
      <c r="AE2352" s="5"/>
      <c r="AF2352" s="5"/>
      <c r="AG2352" s="5"/>
    </row>
    <row r="2353" spans="1:33" ht="15.95" customHeight="1" x14ac:dyDescent="0.3">
      <c r="A2353" s="22" t="b">
        <f t="shared" si="579"/>
        <v>1</v>
      </c>
      <c r="B2353" s="22" t="b">
        <f t="shared" si="580"/>
        <v>1</v>
      </c>
      <c r="C2353" s="22" t="b">
        <f t="shared" si="581"/>
        <v>0</v>
      </c>
      <c r="D2353" s="22" t="b">
        <f t="shared" si="582"/>
        <v>0</v>
      </c>
      <c r="E2353" s="22" t="b">
        <f t="shared" si="583"/>
        <v>1</v>
      </c>
      <c r="F2353" s="22" t="b">
        <f t="shared" si="594"/>
        <v>1</v>
      </c>
      <c r="G2353" s="22" t="b">
        <f t="shared" si="593"/>
        <v>1</v>
      </c>
      <c r="H2353" s="22" t="b">
        <f t="shared" si="584"/>
        <v>0</v>
      </c>
      <c r="I2353" s="22" t="b">
        <f t="shared" si="591"/>
        <v>1</v>
      </c>
      <c r="J2353" s="22" t="b">
        <f t="shared" si="585"/>
        <v>0</v>
      </c>
      <c r="K2353" s="3" t="str">
        <f>IF(AND(J2353,RIGHT(Y2353)="통"),Y2353,"")</f>
        <v/>
      </c>
      <c r="L2353" s="3" t="str">
        <f t="shared" si="586"/>
        <v/>
      </c>
      <c r="M2353" s="3" t="str">
        <f t="shared" si="587"/>
        <v/>
      </c>
      <c r="N2353" s="64" t="str">
        <f t="shared" si="592"/>
        <v/>
      </c>
      <c r="O2353" s="3" t="str">
        <f>IF(I2353,IF(I2354,CONCATENATE(Y2353,O2354),Y2353),"")</f>
        <v>(상현동, 두산아파트)</v>
      </c>
      <c r="P2353" s="19" t="str">
        <f>IF(G2353,O2353,IF(D2353,Y2353,""))</f>
        <v>(상현동, 두산아파트)</v>
      </c>
      <c r="Q2353" s="23">
        <f>_xlfn.XLOOKUP(R2353,summary!C1:C36,summary!B1:B36)</f>
        <v>43840</v>
      </c>
      <c r="R2353" s="24" t="str">
        <f t="shared" si="588"/>
        <v>상현2동</v>
      </c>
      <c r="S2353" s="24" t="str">
        <f>IF(J2353,Y2353,S2352)</f>
        <v>상현9통</v>
      </c>
      <c r="T2353" s="24" t="str">
        <f>IF(J2353,P2354,T2352)</f>
        <v>(상현동, 두산아파트)</v>
      </c>
      <c r="U2353" s="24" t="str">
        <f t="shared" si="589"/>
        <v>상현</v>
      </c>
      <c r="V2353" s="25">
        <f>IF(J2353,M2353,V2352)</f>
        <v>9</v>
      </c>
      <c r="W2353" s="25">
        <f t="shared" si="590"/>
        <v>2</v>
      </c>
      <c r="X2353" s="26"/>
      <c r="Y2353" s="2" t="s">
        <v>2581</v>
      </c>
      <c r="Z2353" s="2" t="s">
        <v>81</v>
      </c>
      <c r="AA2353" s="2" t="s">
        <v>2654</v>
      </c>
      <c r="AB2353" s="5"/>
      <c r="AC2353" s="5"/>
      <c r="AD2353" s="5"/>
      <c r="AE2353" s="5"/>
      <c r="AF2353" s="5"/>
      <c r="AG2353" s="5"/>
    </row>
    <row r="2354" spans="1:33" ht="15.95" customHeight="1" x14ac:dyDescent="0.3">
      <c r="A2354" s="22" t="b">
        <f t="shared" si="579"/>
        <v>1</v>
      </c>
      <c r="B2354" s="22" t="b">
        <f t="shared" si="580"/>
        <v>0</v>
      </c>
      <c r="C2354" s="22" t="b">
        <f t="shared" si="581"/>
        <v>1</v>
      </c>
      <c r="D2354" s="22" t="b">
        <f t="shared" si="582"/>
        <v>0</v>
      </c>
      <c r="E2354" s="22" t="b">
        <f t="shared" si="583"/>
        <v>1</v>
      </c>
      <c r="F2354" s="22" t="b">
        <f t="shared" si="594"/>
        <v>1</v>
      </c>
      <c r="G2354" s="22" t="b">
        <f t="shared" si="593"/>
        <v>0</v>
      </c>
      <c r="H2354" s="22" t="b">
        <f t="shared" si="584"/>
        <v>1</v>
      </c>
      <c r="I2354" s="22" t="b">
        <f t="shared" si="591"/>
        <v>1</v>
      </c>
      <c r="J2354" s="22" t="b">
        <f t="shared" si="585"/>
        <v>0</v>
      </c>
      <c r="K2354" s="3" t="str">
        <f>IF(AND(J2354,RIGHT(Y2354)="통"),Y2354,"")</f>
        <v/>
      </c>
      <c r="L2354" s="3" t="str">
        <f t="shared" si="586"/>
        <v/>
      </c>
      <c r="M2354" s="3" t="str">
        <f t="shared" si="587"/>
        <v/>
      </c>
      <c r="N2354" s="64" t="str">
        <f t="shared" si="592"/>
        <v/>
      </c>
      <c r="O2354" s="3" t="str">
        <f>IF(I2354,IF(I2355,CONCATENATE(Y2354,O2355),Y2354),"")</f>
        <v>두산아파트)</v>
      </c>
      <c r="P2354" s="19" t="str">
        <f>IF(G2354,O2354,IF(D2354,Y2354,""))</f>
        <v/>
      </c>
      <c r="Q2354" s="23">
        <f>_xlfn.XLOOKUP(R2354,summary!C1:C36,summary!B1:B36)</f>
        <v>43840</v>
      </c>
      <c r="R2354" s="24" t="str">
        <f t="shared" si="588"/>
        <v>상현2동</v>
      </c>
      <c r="S2354" s="24" t="str">
        <f>IF(J2354,Y2354,S2353)</f>
        <v>상현9통</v>
      </c>
      <c r="T2354" s="24" t="str">
        <f>IF(J2354,P2355,T2353)</f>
        <v>(상현동, 두산아파트)</v>
      </c>
      <c r="U2354" s="24" t="str">
        <f t="shared" si="589"/>
        <v>상현</v>
      </c>
      <c r="V2354" s="25">
        <f>IF(J2354,M2354,V2353)</f>
        <v>9</v>
      </c>
      <c r="W2354" s="25">
        <f t="shared" si="590"/>
        <v>3</v>
      </c>
      <c r="X2354" s="26"/>
      <c r="Y2354" s="2" t="s">
        <v>2646</v>
      </c>
      <c r="Z2354" s="2" t="s">
        <v>83</v>
      </c>
      <c r="AA2354" s="2" t="s">
        <v>2655</v>
      </c>
      <c r="AB2354" s="5"/>
      <c r="AC2354" s="5"/>
      <c r="AD2354" s="5"/>
      <c r="AE2354" s="5"/>
      <c r="AF2354" s="5"/>
      <c r="AG2354" s="5"/>
    </row>
    <row r="2355" spans="1:33" ht="15.95" customHeight="1" x14ac:dyDescent="0.3">
      <c r="A2355" s="22" t="b">
        <f t="shared" si="579"/>
        <v>0</v>
      </c>
      <c r="B2355" s="22" t="b">
        <f t="shared" si="580"/>
        <v>0</v>
      </c>
      <c r="C2355" s="22" t="b">
        <f t="shared" si="581"/>
        <v>0</v>
      </c>
      <c r="D2355" s="22" t="b">
        <f t="shared" si="582"/>
        <v>0</v>
      </c>
      <c r="E2355" s="22" t="b">
        <f t="shared" si="583"/>
        <v>0</v>
      </c>
      <c r="F2355" s="22" t="b">
        <f t="shared" si="594"/>
        <v>0</v>
      </c>
      <c r="G2355" s="22" t="b">
        <f t="shared" si="593"/>
        <v>0</v>
      </c>
      <c r="H2355" s="22" t="b">
        <f t="shared" si="584"/>
        <v>0</v>
      </c>
      <c r="I2355" s="22" t="b">
        <f t="shared" si="591"/>
        <v>0</v>
      </c>
      <c r="J2355" s="22" t="b">
        <f t="shared" si="585"/>
        <v>0</v>
      </c>
      <c r="K2355" s="3" t="str">
        <f>IF(AND(J2355,RIGHT(Y2355)="통"),Y2355,"")</f>
        <v/>
      </c>
      <c r="L2355" s="3" t="str">
        <f t="shared" si="586"/>
        <v/>
      </c>
      <c r="M2355" s="3" t="str">
        <f t="shared" si="587"/>
        <v/>
      </c>
      <c r="N2355" s="64" t="str">
        <f t="shared" si="592"/>
        <v/>
      </c>
      <c r="O2355" s="3" t="str">
        <f>IF(I2355,IF(I2356,CONCATENATE(Y2355,O2356),Y2355),"")</f>
        <v/>
      </c>
      <c r="P2355" s="19" t="str">
        <f>IF(G2355,O2355,IF(D2355,Y2355,""))</f>
        <v/>
      </c>
      <c r="Q2355" s="23">
        <f>_xlfn.XLOOKUP(R2355,summary!C1:C36,summary!B1:B36)</f>
        <v>43840</v>
      </c>
      <c r="R2355" s="24" t="str">
        <f t="shared" si="588"/>
        <v>상현2동</v>
      </c>
      <c r="S2355" s="24" t="str">
        <f>IF(J2355,Y2355,S2354)</f>
        <v>상현9통</v>
      </c>
      <c r="T2355" s="24" t="str">
        <f>IF(J2355,P2356,T2354)</f>
        <v>(상현동, 두산아파트)</v>
      </c>
      <c r="U2355" s="24" t="str">
        <f t="shared" si="589"/>
        <v>상현</v>
      </c>
      <c r="V2355" s="25">
        <f>IF(J2355,M2355,V2354)</f>
        <v>9</v>
      </c>
      <c r="W2355" s="25">
        <f t="shared" si="590"/>
        <v>4</v>
      </c>
      <c r="X2355" s="26"/>
      <c r="Y2355" s="7"/>
      <c r="Z2355" s="2" t="s">
        <v>90</v>
      </c>
      <c r="AA2355" s="2" t="s">
        <v>2656</v>
      </c>
      <c r="AB2355" s="5"/>
      <c r="AC2355" s="5"/>
      <c r="AD2355" s="5"/>
      <c r="AE2355" s="5"/>
      <c r="AF2355" s="5"/>
      <c r="AG2355" s="5"/>
    </row>
    <row r="2356" spans="1:33" ht="15.95" customHeight="1" x14ac:dyDescent="0.3">
      <c r="A2356" s="22" t="b">
        <f t="shared" si="579"/>
        <v>0</v>
      </c>
      <c r="B2356" s="22" t="b">
        <f t="shared" si="580"/>
        <v>0</v>
      </c>
      <c r="C2356" s="22" t="b">
        <f t="shared" si="581"/>
        <v>0</v>
      </c>
      <c r="D2356" s="22" t="b">
        <f t="shared" si="582"/>
        <v>0</v>
      </c>
      <c r="E2356" s="22" t="b">
        <f t="shared" si="583"/>
        <v>0</v>
      </c>
      <c r="F2356" s="22" t="b">
        <f t="shared" si="594"/>
        <v>0</v>
      </c>
      <c r="G2356" s="22" t="b">
        <f t="shared" si="593"/>
        <v>0</v>
      </c>
      <c r="H2356" s="22" t="b">
        <f t="shared" si="584"/>
        <v>0</v>
      </c>
      <c r="I2356" s="22" t="b">
        <f t="shared" si="591"/>
        <v>0</v>
      </c>
      <c r="J2356" s="22" t="b">
        <f t="shared" si="585"/>
        <v>0</v>
      </c>
      <c r="K2356" s="3" t="str">
        <f>IF(AND(J2356,RIGHT(Y2356)="통"),Y2356,"")</f>
        <v/>
      </c>
      <c r="L2356" s="3" t="str">
        <f t="shared" si="586"/>
        <v/>
      </c>
      <c r="M2356" s="3" t="str">
        <f t="shared" si="587"/>
        <v/>
      </c>
      <c r="N2356" s="64" t="str">
        <f t="shared" si="592"/>
        <v/>
      </c>
      <c r="O2356" s="3" t="str">
        <f>IF(I2356,IF(I2357,CONCATENATE(Y2356,O2357),Y2356),"")</f>
        <v/>
      </c>
      <c r="P2356" s="19" t="str">
        <f>IF(G2356,O2356,IF(D2356,Y2356,""))</f>
        <v/>
      </c>
      <c r="Q2356" s="23">
        <f>_xlfn.XLOOKUP(R2356,summary!C1:C36,summary!B1:B36)</f>
        <v>43840</v>
      </c>
      <c r="R2356" s="24" t="str">
        <f t="shared" si="588"/>
        <v>상현2동</v>
      </c>
      <c r="S2356" s="24" t="str">
        <f>IF(J2356,Y2356,S2355)</f>
        <v>상현9통</v>
      </c>
      <c r="T2356" s="24" t="str">
        <f>IF(J2356,P2357,T2355)</f>
        <v>(상현동, 두산아파트)</v>
      </c>
      <c r="U2356" s="24" t="str">
        <f t="shared" si="589"/>
        <v>상현</v>
      </c>
      <c r="V2356" s="25">
        <f>IF(J2356,M2356,V2355)</f>
        <v>9</v>
      </c>
      <c r="W2356" s="25">
        <f t="shared" si="590"/>
        <v>5</v>
      </c>
      <c r="X2356" s="26"/>
      <c r="Y2356" s="7"/>
      <c r="Z2356" s="2" t="s">
        <v>106</v>
      </c>
      <c r="AA2356" s="2" t="s">
        <v>2657</v>
      </c>
      <c r="AB2356" s="5"/>
      <c r="AC2356" s="5"/>
      <c r="AD2356" s="5"/>
      <c r="AE2356" s="5"/>
      <c r="AF2356" s="5"/>
      <c r="AG2356" s="5"/>
    </row>
    <row r="2357" spans="1:33" ht="15.95" customHeight="1" x14ac:dyDescent="0.3">
      <c r="A2357" s="22" t="b">
        <f t="shared" si="579"/>
        <v>0</v>
      </c>
      <c r="B2357" s="22" t="b">
        <f t="shared" si="580"/>
        <v>0</v>
      </c>
      <c r="C2357" s="22" t="b">
        <f t="shared" si="581"/>
        <v>0</v>
      </c>
      <c r="D2357" s="22" t="b">
        <f t="shared" si="582"/>
        <v>0</v>
      </c>
      <c r="E2357" s="22" t="b">
        <f t="shared" si="583"/>
        <v>0</v>
      </c>
      <c r="F2357" s="22" t="b">
        <f t="shared" si="594"/>
        <v>0</v>
      </c>
      <c r="G2357" s="22" t="b">
        <f t="shared" si="593"/>
        <v>0</v>
      </c>
      <c r="H2357" s="22" t="b">
        <f t="shared" si="584"/>
        <v>0</v>
      </c>
      <c r="I2357" s="22" t="b">
        <f t="shared" si="591"/>
        <v>0</v>
      </c>
      <c r="J2357" s="22" t="b">
        <f t="shared" si="585"/>
        <v>0</v>
      </c>
      <c r="K2357" s="3" t="str">
        <f>IF(AND(J2357,RIGHT(Y2357)="통"),Y2357,"")</f>
        <v/>
      </c>
      <c r="L2357" s="3" t="str">
        <f t="shared" si="586"/>
        <v/>
      </c>
      <c r="M2357" s="3" t="str">
        <f t="shared" si="587"/>
        <v/>
      </c>
      <c r="N2357" s="64" t="str">
        <f t="shared" si="592"/>
        <v/>
      </c>
      <c r="O2357" s="3" t="str">
        <f>IF(I2357,IF(I2358,CONCATENATE(Y2357,O2358),Y2357),"")</f>
        <v/>
      </c>
      <c r="P2357" s="19" t="str">
        <f>IF(G2357,O2357,IF(D2357,Y2357,""))</f>
        <v/>
      </c>
      <c r="Q2357" s="23">
        <f>_xlfn.XLOOKUP(R2357,summary!C1:C36,summary!B1:B36)</f>
        <v>43840</v>
      </c>
      <c r="R2357" s="24" t="str">
        <f t="shared" si="588"/>
        <v>상현2동</v>
      </c>
      <c r="S2357" s="24" t="str">
        <f>IF(J2357,Y2357,S2356)</f>
        <v>상현9통</v>
      </c>
      <c r="T2357" s="24" t="str">
        <f>IF(J2357,P2358,T2356)</f>
        <v>(상현동, 두산아파트)</v>
      </c>
      <c r="U2357" s="24" t="str">
        <f t="shared" si="589"/>
        <v>상현</v>
      </c>
      <c r="V2357" s="25">
        <f>IF(J2357,M2357,V2356)</f>
        <v>9</v>
      </c>
      <c r="W2357" s="25">
        <f t="shared" si="590"/>
        <v>6</v>
      </c>
      <c r="X2357" s="26"/>
      <c r="Y2357" s="7"/>
      <c r="Z2357" s="2" t="s">
        <v>108</v>
      </c>
      <c r="AA2357" s="2" t="s">
        <v>2658</v>
      </c>
      <c r="AB2357" s="5"/>
      <c r="AC2357" s="5"/>
      <c r="AD2357" s="5"/>
      <c r="AE2357" s="5"/>
      <c r="AF2357" s="5"/>
      <c r="AG2357" s="5"/>
    </row>
    <row r="2358" spans="1:33" ht="15.95" customHeight="1" x14ac:dyDescent="0.3">
      <c r="A2358" s="22" t="b">
        <f t="shared" si="579"/>
        <v>0</v>
      </c>
      <c r="B2358" s="22" t="b">
        <f t="shared" si="580"/>
        <v>0</v>
      </c>
      <c r="C2358" s="22" t="b">
        <f t="shared" si="581"/>
        <v>0</v>
      </c>
      <c r="D2358" s="22" t="b">
        <f t="shared" si="582"/>
        <v>0</v>
      </c>
      <c r="E2358" s="22" t="b">
        <f t="shared" si="583"/>
        <v>0</v>
      </c>
      <c r="F2358" s="22" t="b">
        <f t="shared" si="594"/>
        <v>0</v>
      </c>
      <c r="G2358" s="22" t="b">
        <f t="shared" si="593"/>
        <v>0</v>
      </c>
      <c r="H2358" s="22" t="b">
        <f t="shared" si="584"/>
        <v>0</v>
      </c>
      <c r="I2358" s="22" t="b">
        <f t="shared" si="591"/>
        <v>0</v>
      </c>
      <c r="J2358" s="22" t="b">
        <f t="shared" si="585"/>
        <v>0</v>
      </c>
      <c r="K2358" s="3" t="str">
        <f>IF(AND(J2358,RIGHT(Y2358)="통"),Y2358,"")</f>
        <v/>
      </c>
      <c r="L2358" s="3" t="str">
        <f t="shared" si="586"/>
        <v/>
      </c>
      <c r="M2358" s="3" t="str">
        <f t="shared" si="587"/>
        <v/>
      </c>
      <c r="N2358" s="64" t="str">
        <f t="shared" si="592"/>
        <v/>
      </c>
      <c r="O2358" s="3" t="str">
        <f>IF(I2358,IF(I2359,CONCATENATE(Y2358,O2359),Y2358),"")</f>
        <v/>
      </c>
      <c r="P2358" s="19" t="str">
        <f>IF(G2358,O2358,IF(D2358,Y2358,""))</f>
        <v/>
      </c>
      <c r="Q2358" s="23">
        <f>_xlfn.XLOOKUP(R2358,summary!C1:C36,summary!B1:B36)</f>
        <v>43840</v>
      </c>
      <c r="R2358" s="24" t="str">
        <f t="shared" si="588"/>
        <v>상현2동</v>
      </c>
      <c r="S2358" s="24" t="str">
        <f>IF(J2358,Y2358,S2357)</f>
        <v>상현9통</v>
      </c>
      <c r="T2358" s="24" t="str">
        <f>IF(J2358,P2359,T2357)</f>
        <v>(상현동, 두산아파트)</v>
      </c>
      <c r="U2358" s="24" t="str">
        <f t="shared" si="589"/>
        <v>상현</v>
      </c>
      <c r="V2358" s="25">
        <f>IF(J2358,M2358,V2357)</f>
        <v>9</v>
      </c>
      <c r="W2358" s="25">
        <f t="shared" si="590"/>
        <v>7</v>
      </c>
      <c r="X2358" s="26"/>
      <c r="Y2358" s="7"/>
      <c r="Z2358" s="2" t="s">
        <v>110</v>
      </c>
      <c r="AA2358" s="2" t="s">
        <v>2659</v>
      </c>
      <c r="AB2358" s="5"/>
      <c r="AC2358" s="5"/>
      <c r="AD2358" s="5"/>
      <c r="AE2358" s="5"/>
      <c r="AF2358" s="5"/>
      <c r="AG2358" s="5"/>
    </row>
    <row r="2359" spans="1:33" ht="15.95" customHeight="1" x14ac:dyDescent="0.3">
      <c r="A2359" s="22" t="b">
        <f t="shared" si="579"/>
        <v>0</v>
      </c>
      <c r="B2359" s="22" t="b">
        <f t="shared" si="580"/>
        <v>0</v>
      </c>
      <c r="C2359" s="22" t="b">
        <f t="shared" si="581"/>
        <v>0</v>
      </c>
      <c r="D2359" s="22" t="b">
        <f t="shared" si="582"/>
        <v>0</v>
      </c>
      <c r="E2359" s="22" t="b">
        <f t="shared" si="583"/>
        <v>0</v>
      </c>
      <c r="F2359" s="22" t="b">
        <f t="shared" si="594"/>
        <v>0</v>
      </c>
      <c r="G2359" s="22" t="b">
        <f t="shared" si="593"/>
        <v>0</v>
      </c>
      <c r="H2359" s="22" t="b">
        <f t="shared" si="584"/>
        <v>0</v>
      </c>
      <c r="I2359" s="22" t="b">
        <f t="shared" si="591"/>
        <v>0</v>
      </c>
      <c r="J2359" s="22" t="b">
        <f t="shared" si="585"/>
        <v>0</v>
      </c>
      <c r="K2359" s="3" t="str">
        <f>IF(AND(J2359,RIGHT(Y2359)="통"),Y2359,"")</f>
        <v/>
      </c>
      <c r="L2359" s="3" t="str">
        <f t="shared" si="586"/>
        <v/>
      </c>
      <c r="M2359" s="3" t="str">
        <f t="shared" si="587"/>
        <v/>
      </c>
      <c r="N2359" s="64" t="str">
        <f t="shared" si="592"/>
        <v/>
      </c>
      <c r="O2359" s="3" t="str">
        <f>IF(I2359,IF(I2360,CONCATENATE(Y2359,O2360),Y2359),"")</f>
        <v/>
      </c>
      <c r="P2359" s="19" t="str">
        <f>IF(G2359,O2359,IF(D2359,Y2359,""))</f>
        <v/>
      </c>
      <c r="Q2359" s="23">
        <f>_xlfn.XLOOKUP(R2359,summary!C1:C36,summary!B1:B36)</f>
        <v>43840</v>
      </c>
      <c r="R2359" s="24" t="str">
        <f t="shared" si="588"/>
        <v>상현2동</v>
      </c>
      <c r="S2359" s="24" t="str">
        <f>IF(J2359,Y2359,S2358)</f>
        <v>상현9통</v>
      </c>
      <c r="T2359" s="24" t="str">
        <f>IF(J2359,P2360,T2358)</f>
        <v>(상현동, 두산아파트)</v>
      </c>
      <c r="U2359" s="24" t="str">
        <f t="shared" si="589"/>
        <v>상현</v>
      </c>
      <c r="V2359" s="25">
        <f>IF(J2359,M2359,V2358)</f>
        <v>9</v>
      </c>
      <c r="W2359" s="25">
        <f t="shared" si="590"/>
        <v>8</v>
      </c>
      <c r="X2359" s="26"/>
      <c r="Y2359" s="7"/>
      <c r="Z2359" s="2" t="s">
        <v>112</v>
      </c>
      <c r="AA2359" s="2" t="s">
        <v>2660</v>
      </c>
      <c r="AB2359" s="5"/>
      <c r="AC2359" s="5"/>
      <c r="AD2359" s="5"/>
      <c r="AE2359" s="5"/>
      <c r="AF2359" s="5"/>
      <c r="AG2359" s="5"/>
    </row>
    <row r="2360" spans="1:33" ht="15.95" customHeight="1" x14ac:dyDescent="0.3">
      <c r="A2360" s="22" t="b">
        <f t="shared" si="579"/>
        <v>1</v>
      </c>
      <c r="B2360" s="22" t="b">
        <f t="shared" si="580"/>
        <v>0</v>
      </c>
      <c r="C2360" s="22" t="b">
        <f t="shared" si="581"/>
        <v>0</v>
      </c>
      <c r="D2360" s="22" t="b">
        <f t="shared" si="582"/>
        <v>0</v>
      </c>
      <c r="E2360" s="22" t="b">
        <f t="shared" si="583"/>
        <v>0</v>
      </c>
      <c r="F2360" s="22" t="b">
        <f t="shared" si="594"/>
        <v>0</v>
      </c>
      <c r="G2360" s="22" t="b">
        <f t="shared" si="593"/>
        <v>0</v>
      </c>
      <c r="H2360" s="22" t="b">
        <f t="shared" si="584"/>
        <v>0</v>
      </c>
      <c r="I2360" s="22" t="b">
        <f t="shared" si="591"/>
        <v>0</v>
      </c>
      <c r="J2360" s="22" t="b">
        <f t="shared" si="585"/>
        <v>1</v>
      </c>
      <c r="K2360" s="3" t="str">
        <f>IF(AND(J2360,RIGHT(Y2360)="통"),Y2360,"")</f>
        <v>상현10통</v>
      </c>
      <c r="L2360" s="3" t="str">
        <f t="shared" si="586"/>
        <v>10</v>
      </c>
      <c r="M2360" s="22">
        <f t="shared" si="587"/>
        <v>10</v>
      </c>
      <c r="N2360" s="64" t="str">
        <f t="shared" si="592"/>
        <v>상현</v>
      </c>
      <c r="O2360" s="3" t="str">
        <f>IF(I2360,IF(I2361,CONCATENATE(Y2360,O2361),Y2360),"")</f>
        <v/>
      </c>
      <c r="P2360" s="19" t="str">
        <f>IF(G2360,O2360,IF(D2360,Y2360,""))</f>
        <v/>
      </c>
      <c r="Q2360" s="23">
        <f>_xlfn.XLOOKUP(R2360,summary!C1:C36,summary!B1:B36)</f>
        <v>43840</v>
      </c>
      <c r="R2360" s="24" t="str">
        <f t="shared" si="588"/>
        <v>상현2동</v>
      </c>
      <c r="S2360" s="24" t="str">
        <f>IF(J2360,Y2360,S2359)</f>
        <v>상현10통</v>
      </c>
      <c r="T2360" s="24" t="str">
        <f>IF(J2360,P2361,T2359)</f>
        <v>(상현동, 쌍용아파트)</v>
      </c>
      <c r="U2360" s="24" t="str">
        <f t="shared" si="589"/>
        <v>상현</v>
      </c>
      <c r="V2360" s="25">
        <f>IF(J2360,M2360,V2359)</f>
        <v>10</v>
      </c>
      <c r="W2360" s="25">
        <f t="shared" si="590"/>
        <v>1</v>
      </c>
      <c r="X2360" s="26"/>
      <c r="Y2360" s="2" t="s">
        <v>2661</v>
      </c>
      <c r="Z2360" s="2" t="s">
        <v>79</v>
      </c>
      <c r="AA2360" s="2" t="s">
        <v>2663</v>
      </c>
      <c r="AB2360" s="5"/>
      <c r="AC2360" s="5"/>
      <c r="AD2360" s="5"/>
      <c r="AE2360" s="5"/>
      <c r="AF2360" s="5"/>
      <c r="AG2360" s="5"/>
    </row>
    <row r="2361" spans="1:33" ht="15.95" customHeight="1" x14ac:dyDescent="0.3">
      <c r="A2361" s="22" t="b">
        <f t="shared" si="579"/>
        <v>1</v>
      </c>
      <c r="B2361" s="22" t="b">
        <f t="shared" si="580"/>
        <v>1</v>
      </c>
      <c r="C2361" s="22" t="b">
        <f t="shared" si="581"/>
        <v>0</v>
      </c>
      <c r="D2361" s="22" t="b">
        <f t="shared" si="582"/>
        <v>0</v>
      </c>
      <c r="E2361" s="22" t="b">
        <f t="shared" si="583"/>
        <v>1</v>
      </c>
      <c r="F2361" s="22" t="b">
        <f t="shared" si="594"/>
        <v>1</v>
      </c>
      <c r="G2361" s="22" t="b">
        <f t="shared" si="593"/>
        <v>1</v>
      </c>
      <c r="H2361" s="22" t="b">
        <f t="shared" si="584"/>
        <v>0</v>
      </c>
      <c r="I2361" s="22" t="b">
        <f t="shared" si="591"/>
        <v>1</v>
      </c>
      <c r="J2361" s="22" t="b">
        <f t="shared" si="585"/>
        <v>0</v>
      </c>
      <c r="K2361" s="3" t="str">
        <f>IF(AND(J2361,RIGHT(Y2361)="통"),Y2361,"")</f>
        <v/>
      </c>
      <c r="L2361" s="3" t="str">
        <f t="shared" si="586"/>
        <v/>
      </c>
      <c r="M2361" s="3" t="str">
        <f t="shared" si="587"/>
        <v/>
      </c>
      <c r="N2361" s="64" t="str">
        <f t="shared" si="592"/>
        <v/>
      </c>
      <c r="O2361" s="3" t="str">
        <f>IF(I2361,IF(I2362,CONCATENATE(Y2361,O2362),Y2361),"")</f>
        <v>(상현동, 쌍용아파트)</v>
      </c>
      <c r="P2361" s="19" t="str">
        <f>IF(G2361,O2361,IF(D2361,Y2361,""))</f>
        <v>(상현동, 쌍용아파트)</v>
      </c>
      <c r="Q2361" s="23">
        <f>_xlfn.XLOOKUP(R2361,summary!C1:C36,summary!B1:B36)</f>
        <v>43840</v>
      </c>
      <c r="R2361" s="24" t="str">
        <f t="shared" si="588"/>
        <v>상현2동</v>
      </c>
      <c r="S2361" s="24" t="str">
        <f>IF(J2361,Y2361,S2360)</f>
        <v>상현10통</v>
      </c>
      <c r="T2361" s="24" t="str">
        <f>IF(J2361,P2362,T2360)</f>
        <v>(상현동, 쌍용아파트)</v>
      </c>
      <c r="U2361" s="24" t="str">
        <f t="shared" si="589"/>
        <v>상현</v>
      </c>
      <c r="V2361" s="25">
        <f>IF(J2361,M2361,V2360)</f>
        <v>10</v>
      </c>
      <c r="W2361" s="25">
        <f t="shared" si="590"/>
        <v>2</v>
      </c>
      <c r="X2361" s="26"/>
      <c r="Y2361" s="2" t="s">
        <v>2581</v>
      </c>
      <c r="Z2361" s="2" t="s">
        <v>81</v>
      </c>
      <c r="AA2361" s="2" t="s">
        <v>2664</v>
      </c>
      <c r="AB2361" s="5"/>
      <c r="AC2361" s="5"/>
      <c r="AD2361" s="5"/>
      <c r="AE2361" s="5"/>
      <c r="AF2361" s="5"/>
      <c r="AG2361" s="5"/>
    </row>
    <row r="2362" spans="1:33" ht="15.95" customHeight="1" x14ac:dyDescent="0.3">
      <c r="A2362" s="22" t="b">
        <f t="shared" si="579"/>
        <v>1</v>
      </c>
      <c r="B2362" s="22" t="b">
        <f t="shared" si="580"/>
        <v>0</v>
      </c>
      <c r="C2362" s="22" t="b">
        <f t="shared" si="581"/>
        <v>1</v>
      </c>
      <c r="D2362" s="22" t="b">
        <f t="shared" si="582"/>
        <v>0</v>
      </c>
      <c r="E2362" s="22" t="b">
        <f t="shared" si="583"/>
        <v>1</v>
      </c>
      <c r="F2362" s="22" t="b">
        <f t="shared" si="594"/>
        <v>1</v>
      </c>
      <c r="G2362" s="22" t="b">
        <f t="shared" si="593"/>
        <v>0</v>
      </c>
      <c r="H2362" s="22" t="b">
        <f t="shared" si="584"/>
        <v>1</v>
      </c>
      <c r="I2362" s="22" t="b">
        <f t="shared" si="591"/>
        <v>1</v>
      </c>
      <c r="J2362" s="22" t="b">
        <f t="shared" si="585"/>
        <v>0</v>
      </c>
      <c r="K2362" s="3" t="str">
        <f>IF(AND(J2362,RIGHT(Y2362)="통"),Y2362,"")</f>
        <v/>
      </c>
      <c r="L2362" s="3" t="str">
        <f t="shared" si="586"/>
        <v/>
      </c>
      <c r="M2362" s="3" t="str">
        <f t="shared" si="587"/>
        <v/>
      </c>
      <c r="N2362" s="64" t="str">
        <f t="shared" si="592"/>
        <v/>
      </c>
      <c r="O2362" s="3" t="str">
        <f>IF(I2362,IF(I2363,CONCATENATE(Y2362,O2363),Y2362),"")</f>
        <v>쌍용아파트)</v>
      </c>
      <c r="P2362" s="19" t="str">
        <f>IF(G2362,O2362,IF(D2362,Y2362,""))</f>
        <v/>
      </c>
      <c r="Q2362" s="23">
        <f>_xlfn.XLOOKUP(R2362,summary!C1:C36,summary!B1:B36)</f>
        <v>43840</v>
      </c>
      <c r="R2362" s="24" t="str">
        <f t="shared" si="588"/>
        <v>상현2동</v>
      </c>
      <c r="S2362" s="24" t="str">
        <f>IF(J2362,Y2362,S2361)</f>
        <v>상현10통</v>
      </c>
      <c r="T2362" s="24" t="str">
        <f>IF(J2362,P2363,T2361)</f>
        <v>(상현동, 쌍용아파트)</v>
      </c>
      <c r="U2362" s="24" t="str">
        <f t="shared" si="589"/>
        <v>상현</v>
      </c>
      <c r="V2362" s="25">
        <f>IF(J2362,M2362,V2361)</f>
        <v>10</v>
      </c>
      <c r="W2362" s="25">
        <f t="shared" si="590"/>
        <v>3</v>
      </c>
      <c r="X2362" s="26"/>
      <c r="Y2362" s="2" t="s">
        <v>748</v>
      </c>
      <c r="Z2362" s="2" t="s">
        <v>83</v>
      </c>
      <c r="AA2362" s="2" t="s">
        <v>2665</v>
      </c>
      <c r="AB2362" s="5"/>
      <c r="AC2362" s="5"/>
      <c r="AD2362" s="5"/>
      <c r="AE2362" s="5"/>
      <c r="AF2362" s="5"/>
      <c r="AG2362" s="5"/>
    </row>
    <row r="2363" spans="1:33" ht="15.95" customHeight="1" x14ac:dyDescent="0.3">
      <c r="A2363" s="22" t="b">
        <f t="shared" si="579"/>
        <v>0</v>
      </c>
      <c r="B2363" s="22" t="b">
        <f t="shared" si="580"/>
        <v>0</v>
      </c>
      <c r="C2363" s="22" t="b">
        <f t="shared" si="581"/>
        <v>0</v>
      </c>
      <c r="D2363" s="22" t="b">
        <f t="shared" si="582"/>
        <v>0</v>
      </c>
      <c r="E2363" s="22" t="b">
        <f t="shared" si="583"/>
        <v>0</v>
      </c>
      <c r="F2363" s="22" t="b">
        <f t="shared" si="594"/>
        <v>0</v>
      </c>
      <c r="G2363" s="22" t="b">
        <f t="shared" si="593"/>
        <v>0</v>
      </c>
      <c r="H2363" s="22" t="b">
        <f t="shared" si="584"/>
        <v>0</v>
      </c>
      <c r="I2363" s="22" t="b">
        <f t="shared" si="591"/>
        <v>0</v>
      </c>
      <c r="J2363" s="22" t="b">
        <f t="shared" si="585"/>
        <v>0</v>
      </c>
      <c r="K2363" s="3" t="str">
        <f>IF(AND(J2363,RIGHT(Y2363)="통"),Y2363,"")</f>
        <v/>
      </c>
      <c r="L2363" s="3" t="str">
        <f t="shared" si="586"/>
        <v/>
      </c>
      <c r="M2363" s="3" t="str">
        <f t="shared" si="587"/>
        <v/>
      </c>
      <c r="N2363" s="64" t="str">
        <f t="shared" si="592"/>
        <v/>
      </c>
      <c r="O2363" s="3" t="str">
        <f>IF(I2363,IF(I2364,CONCATENATE(Y2363,O2364),Y2363),"")</f>
        <v/>
      </c>
      <c r="P2363" s="19" t="str">
        <f>IF(G2363,O2363,IF(D2363,Y2363,""))</f>
        <v/>
      </c>
      <c r="Q2363" s="23">
        <f>_xlfn.XLOOKUP(R2363,summary!C1:C36,summary!B1:B36)</f>
        <v>43840</v>
      </c>
      <c r="R2363" s="24" t="str">
        <f t="shared" si="588"/>
        <v>상현2동</v>
      </c>
      <c r="S2363" s="24" t="str">
        <f>IF(J2363,Y2363,S2362)</f>
        <v>상현10통</v>
      </c>
      <c r="T2363" s="24" t="str">
        <f>IF(J2363,P2364,T2362)</f>
        <v>(상현동, 쌍용아파트)</v>
      </c>
      <c r="U2363" s="24" t="str">
        <f t="shared" si="589"/>
        <v>상현</v>
      </c>
      <c r="V2363" s="25">
        <f>IF(J2363,M2363,V2362)</f>
        <v>10</v>
      </c>
      <c r="W2363" s="25">
        <f t="shared" si="590"/>
        <v>4</v>
      </c>
      <c r="X2363" s="26"/>
      <c r="Y2363" s="7"/>
      <c r="Z2363" s="2" t="s">
        <v>90</v>
      </c>
      <c r="AA2363" s="2" t="s">
        <v>2666</v>
      </c>
      <c r="AB2363" s="5"/>
      <c r="AC2363" s="5"/>
      <c r="AD2363" s="5"/>
      <c r="AE2363" s="5"/>
      <c r="AF2363" s="5"/>
      <c r="AG2363" s="5"/>
    </row>
    <row r="2364" spans="1:33" ht="15.95" customHeight="1" x14ac:dyDescent="0.3">
      <c r="A2364" s="22" t="b">
        <f t="shared" si="579"/>
        <v>0</v>
      </c>
      <c r="B2364" s="22" t="b">
        <f t="shared" si="580"/>
        <v>0</v>
      </c>
      <c r="C2364" s="22" t="b">
        <f t="shared" si="581"/>
        <v>0</v>
      </c>
      <c r="D2364" s="22" t="b">
        <f t="shared" si="582"/>
        <v>0</v>
      </c>
      <c r="E2364" s="22" t="b">
        <f t="shared" si="583"/>
        <v>0</v>
      </c>
      <c r="F2364" s="22" t="b">
        <f t="shared" si="594"/>
        <v>0</v>
      </c>
      <c r="G2364" s="22" t="b">
        <f t="shared" si="593"/>
        <v>0</v>
      </c>
      <c r="H2364" s="22" t="b">
        <f t="shared" si="584"/>
        <v>0</v>
      </c>
      <c r="I2364" s="22" t="b">
        <f t="shared" si="591"/>
        <v>0</v>
      </c>
      <c r="J2364" s="22" t="b">
        <f t="shared" si="585"/>
        <v>0</v>
      </c>
      <c r="K2364" s="3" t="str">
        <f>IF(AND(J2364,RIGHT(Y2364)="통"),Y2364,"")</f>
        <v/>
      </c>
      <c r="L2364" s="3" t="str">
        <f t="shared" si="586"/>
        <v/>
      </c>
      <c r="M2364" s="3" t="str">
        <f t="shared" si="587"/>
        <v/>
      </c>
      <c r="N2364" s="64" t="str">
        <f t="shared" si="592"/>
        <v/>
      </c>
      <c r="O2364" s="3" t="str">
        <f>IF(I2364,IF(I2365,CONCATENATE(Y2364,O2365),Y2364),"")</f>
        <v/>
      </c>
      <c r="P2364" s="19" t="str">
        <f>IF(G2364,O2364,IF(D2364,Y2364,""))</f>
        <v/>
      </c>
      <c r="Q2364" s="23">
        <f>_xlfn.XLOOKUP(R2364,summary!C1:C36,summary!B1:B36)</f>
        <v>43840</v>
      </c>
      <c r="R2364" s="24" t="str">
        <f t="shared" si="588"/>
        <v>상현2동</v>
      </c>
      <c r="S2364" s="24" t="str">
        <f>IF(J2364,Y2364,S2363)</f>
        <v>상현10통</v>
      </c>
      <c r="T2364" s="24" t="str">
        <f>IF(J2364,P2365,T2363)</f>
        <v>(상현동, 쌍용아파트)</v>
      </c>
      <c r="U2364" s="24" t="str">
        <f t="shared" si="589"/>
        <v>상현</v>
      </c>
      <c r="V2364" s="25">
        <f>IF(J2364,M2364,V2363)</f>
        <v>10</v>
      </c>
      <c r="W2364" s="25">
        <f t="shared" si="590"/>
        <v>5</v>
      </c>
      <c r="X2364" s="26"/>
      <c r="Y2364" s="7"/>
      <c r="Z2364" s="2" t="s">
        <v>106</v>
      </c>
      <c r="AA2364" s="2" t="s">
        <v>2667</v>
      </c>
      <c r="AB2364" s="5"/>
      <c r="AC2364" s="5"/>
      <c r="AD2364" s="5"/>
      <c r="AE2364" s="5"/>
      <c r="AF2364" s="5"/>
      <c r="AG2364" s="5"/>
    </row>
    <row r="2365" spans="1:33" ht="15.95" customHeight="1" x14ac:dyDescent="0.3">
      <c r="A2365" s="22" t="b">
        <f t="shared" si="579"/>
        <v>0</v>
      </c>
      <c r="B2365" s="22" t="b">
        <f t="shared" si="580"/>
        <v>0</v>
      </c>
      <c r="C2365" s="22" t="b">
        <f t="shared" si="581"/>
        <v>0</v>
      </c>
      <c r="D2365" s="22" t="b">
        <f t="shared" si="582"/>
        <v>0</v>
      </c>
      <c r="E2365" s="22" t="b">
        <f t="shared" si="583"/>
        <v>0</v>
      </c>
      <c r="F2365" s="22" t="b">
        <f t="shared" si="594"/>
        <v>0</v>
      </c>
      <c r="G2365" s="22" t="b">
        <f t="shared" si="593"/>
        <v>0</v>
      </c>
      <c r="H2365" s="22" t="b">
        <f t="shared" si="584"/>
        <v>0</v>
      </c>
      <c r="I2365" s="22" t="b">
        <f t="shared" si="591"/>
        <v>0</v>
      </c>
      <c r="J2365" s="22" t="b">
        <f t="shared" si="585"/>
        <v>0</v>
      </c>
      <c r="K2365" s="3" t="str">
        <f>IF(AND(J2365,RIGHT(Y2365)="통"),Y2365,"")</f>
        <v/>
      </c>
      <c r="L2365" s="3" t="str">
        <f t="shared" si="586"/>
        <v/>
      </c>
      <c r="M2365" s="3" t="str">
        <f t="shared" si="587"/>
        <v/>
      </c>
      <c r="N2365" s="64" t="str">
        <f t="shared" si="592"/>
        <v/>
      </c>
      <c r="O2365" s="3" t="str">
        <f>IF(I2365,IF(I2366,CONCATENATE(Y2365,O2366),Y2365),"")</f>
        <v/>
      </c>
      <c r="P2365" s="19" t="str">
        <f>IF(G2365,O2365,IF(D2365,Y2365,""))</f>
        <v/>
      </c>
      <c r="Q2365" s="23">
        <f>_xlfn.XLOOKUP(R2365,summary!C1:C36,summary!B1:B36)</f>
        <v>43840</v>
      </c>
      <c r="R2365" s="24" t="str">
        <f t="shared" si="588"/>
        <v>상현2동</v>
      </c>
      <c r="S2365" s="24" t="str">
        <f>IF(J2365,Y2365,S2364)</f>
        <v>상현10통</v>
      </c>
      <c r="T2365" s="24" t="str">
        <f>IF(J2365,P2366,T2364)</f>
        <v>(상현동, 쌍용아파트)</v>
      </c>
      <c r="U2365" s="24" t="str">
        <f t="shared" si="589"/>
        <v>상현</v>
      </c>
      <c r="V2365" s="25">
        <f>IF(J2365,M2365,V2364)</f>
        <v>10</v>
      </c>
      <c r="W2365" s="24" t="str">
        <f t="shared" si="590"/>
        <v/>
      </c>
      <c r="X2365" s="26"/>
      <c r="Y2365" s="7"/>
      <c r="Z2365" s="7"/>
      <c r="AA2365" s="7"/>
      <c r="AB2365" s="5"/>
      <c r="AC2365" s="5"/>
      <c r="AD2365" s="5"/>
      <c r="AE2365" s="5"/>
      <c r="AF2365" s="5"/>
      <c r="AG2365" s="5"/>
    </row>
    <row r="2366" spans="1:33" ht="15.95" customHeight="1" x14ac:dyDescent="0.3">
      <c r="A2366" s="22" t="b">
        <f t="shared" si="579"/>
        <v>1</v>
      </c>
      <c r="B2366" s="22" t="b">
        <f t="shared" si="580"/>
        <v>0</v>
      </c>
      <c r="C2366" s="22" t="b">
        <f t="shared" si="581"/>
        <v>0</v>
      </c>
      <c r="D2366" s="22" t="b">
        <f t="shared" si="582"/>
        <v>0</v>
      </c>
      <c r="E2366" s="22" t="b">
        <f t="shared" si="583"/>
        <v>0</v>
      </c>
      <c r="F2366" s="22" t="b">
        <f t="shared" si="594"/>
        <v>0</v>
      </c>
      <c r="G2366" s="22" t="b">
        <f t="shared" si="593"/>
        <v>0</v>
      </c>
      <c r="H2366" s="22" t="b">
        <f t="shared" si="584"/>
        <v>0</v>
      </c>
      <c r="I2366" s="22" t="b">
        <f t="shared" si="591"/>
        <v>0</v>
      </c>
      <c r="J2366" s="22" t="b">
        <f t="shared" si="585"/>
        <v>1</v>
      </c>
      <c r="K2366" s="3" t="str">
        <f>IF(AND(J2366,RIGHT(Y2366)="통"),Y2366,"")</f>
        <v/>
      </c>
      <c r="L2366" s="3" t="str">
        <f t="shared" si="586"/>
        <v/>
      </c>
      <c r="M2366" s="3" t="str">
        <f t="shared" si="587"/>
        <v/>
      </c>
      <c r="N2366" s="64" t="str">
        <f t="shared" si="592"/>
        <v/>
      </c>
      <c r="O2366" s="3" t="str">
        <f>IF(I2366,IF(I2367,CONCATENATE(Y2366,O2367),Y2366),"")</f>
        <v/>
      </c>
      <c r="P2366" s="19" t="str">
        <f>IF(G2366,O2366,IF(D2366,Y2366,""))</f>
        <v/>
      </c>
      <c r="Q2366" s="23" t="e">
        <f>_xlfn.XLOOKUP(R2366,summary!C1:C36,summary!B1:B36)</f>
        <v>#N/A</v>
      </c>
      <c r="R2366" s="24" t="str">
        <f t="shared" si="588"/>
        <v>읍 면 동</v>
      </c>
      <c r="S2366" s="24" t="str">
        <f>IF(J2366,Y2366,S2365)</f>
        <v>통 리 명</v>
      </c>
      <c r="T2366" s="24" t="str">
        <f>IF(J2366,P2367,T2365)</f>
        <v/>
      </c>
      <c r="U2366" s="25" t="str">
        <f t="shared" si="589"/>
        <v/>
      </c>
      <c r="V2366" s="24" t="str">
        <f>IF(J2366,M2366,V2365)</f>
        <v/>
      </c>
      <c r="W2366" s="24" t="str">
        <f t="shared" si="590"/>
        <v/>
      </c>
      <c r="X2366" s="21" t="s">
        <v>141</v>
      </c>
      <c r="Y2366" s="2" t="s">
        <v>142</v>
      </c>
      <c r="Z2366" s="2" t="s">
        <v>74</v>
      </c>
      <c r="AA2366" s="2" t="s">
        <v>143</v>
      </c>
      <c r="AB2366" s="5"/>
      <c r="AC2366" s="5"/>
      <c r="AD2366" s="5"/>
      <c r="AE2366" s="5"/>
      <c r="AF2366" s="5"/>
      <c r="AG2366" s="5"/>
    </row>
    <row r="2367" spans="1:33" ht="15.95" customHeight="1" x14ac:dyDescent="0.3">
      <c r="A2367" s="22" t="b">
        <f t="shared" si="579"/>
        <v>1</v>
      </c>
      <c r="B2367" s="22" t="b">
        <f t="shared" si="580"/>
        <v>0</v>
      </c>
      <c r="C2367" s="22" t="b">
        <f t="shared" si="581"/>
        <v>0</v>
      </c>
      <c r="D2367" s="22" t="b">
        <f t="shared" si="582"/>
        <v>0</v>
      </c>
      <c r="E2367" s="22" t="b">
        <f t="shared" si="583"/>
        <v>0</v>
      </c>
      <c r="F2367" s="22" t="b">
        <f t="shared" si="594"/>
        <v>0</v>
      </c>
      <c r="G2367" s="22" t="b">
        <f t="shared" si="593"/>
        <v>0</v>
      </c>
      <c r="H2367" s="22" t="b">
        <f t="shared" si="584"/>
        <v>0</v>
      </c>
      <c r="I2367" s="22" t="b">
        <f t="shared" si="591"/>
        <v>0</v>
      </c>
      <c r="J2367" s="22" t="b">
        <f t="shared" si="585"/>
        <v>1</v>
      </c>
      <c r="K2367" s="3" t="str">
        <f>IF(AND(J2367,RIGHT(Y2367)="통"),Y2367,"")</f>
        <v>상현10통</v>
      </c>
      <c r="L2367" s="3" t="str">
        <f t="shared" si="586"/>
        <v>10</v>
      </c>
      <c r="M2367" s="22">
        <f t="shared" si="587"/>
        <v>10</v>
      </c>
      <c r="N2367" s="64" t="str">
        <f t="shared" si="592"/>
        <v>상현</v>
      </c>
      <c r="O2367" s="3" t="str">
        <f>IF(I2367,IF(I2368,CONCATENATE(Y2367,O2368),Y2367),"")</f>
        <v/>
      </c>
      <c r="P2367" s="19" t="str">
        <f>IF(G2367,O2367,IF(D2367,Y2367,""))</f>
        <v/>
      </c>
      <c r="Q2367" s="23">
        <f>_xlfn.XLOOKUP(R2367,summary!C1:C36,summary!B1:B36)</f>
        <v>43840</v>
      </c>
      <c r="R2367" s="24" t="str">
        <f t="shared" si="588"/>
        <v>상현2동</v>
      </c>
      <c r="S2367" s="24" t="str">
        <f>IF(J2367,Y2367,S2366)</f>
        <v>상현10통</v>
      </c>
      <c r="T2367" s="24" t="str">
        <f>IF(J2367,P2368,T2366)</f>
        <v>(상현동, 쌍용아파트)</v>
      </c>
      <c r="U2367" s="24" t="str">
        <f t="shared" si="589"/>
        <v>상현</v>
      </c>
      <c r="V2367" s="25">
        <f>IF(J2367,M2367,V2366)</f>
        <v>10</v>
      </c>
      <c r="W2367" s="25">
        <f t="shared" si="590"/>
        <v>6</v>
      </c>
      <c r="X2367" s="21" t="s">
        <v>48</v>
      </c>
      <c r="Y2367" s="2" t="s">
        <v>2661</v>
      </c>
      <c r="Z2367" s="2" t="s">
        <v>108</v>
      </c>
      <c r="AA2367" s="2" t="s">
        <v>2668</v>
      </c>
      <c r="AB2367" s="5"/>
      <c r="AC2367" s="5"/>
      <c r="AD2367" s="5"/>
      <c r="AE2367" s="5"/>
      <c r="AF2367" s="5"/>
      <c r="AG2367" s="5"/>
    </row>
    <row r="2368" spans="1:33" ht="15.95" customHeight="1" x14ac:dyDescent="0.3">
      <c r="A2368" s="22" t="b">
        <f t="shared" si="579"/>
        <v>1</v>
      </c>
      <c r="B2368" s="22" t="b">
        <f t="shared" si="580"/>
        <v>1</v>
      </c>
      <c r="C2368" s="22" t="b">
        <f t="shared" si="581"/>
        <v>0</v>
      </c>
      <c r="D2368" s="22" t="b">
        <f t="shared" si="582"/>
        <v>0</v>
      </c>
      <c r="E2368" s="22" t="b">
        <f t="shared" si="583"/>
        <v>1</v>
      </c>
      <c r="F2368" s="22" t="b">
        <f t="shared" si="594"/>
        <v>1</v>
      </c>
      <c r="G2368" s="22" t="b">
        <f t="shared" si="593"/>
        <v>1</v>
      </c>
      <c r="H2368" s="22" t="b">
        <f t="shared" si="584"/>
        <v>0</v>
      </c>
      <c r="I2368" s="22" t="b">
        <f t="shared" si="591"/>
        <v>1</v>
      </c>
      <c r="J2368" s="22" t="b">
        <f t="shared" si="585"/>
        <v>0</v>
      </c>
      <c r="K2368" s="3" t="str">
        <f>IF(AND(J2368,RIGHT(Y2368)="통"),Y2368,"")</f>
        <v/>
      </c>
      <c r="L2368" s="3" t="str">
        <f t="shared" si="586"/>
        <v/>
      </c>
      <c r="M2368" s="3" t="str">
        <f t="shared" si="587"/>
        <v/>
      </c>
      <c r="N2368" s="64" t="str">
        <f t="shared" si="592"/>
        <v/>
      </c>
      <c r="O2368" s="3" t="str">
        <f>IF(I2368,IF(I2369,CONCATENATE(Y2368,O2369),Y2368),"")</f>
        <v>(상현동, 쌍용아파트)</v>
      </c>
      <c r="P2368" s="19" t="str">
        <f>IF(G2368,O2368,IF(D2368,Y2368,""))</f>
        <v>(상현동, 쌍용아파트)</v>
      </c>
      <c r="Q2368" s="23">
        <f>_xlfn.XLOOKUP(R2368,summary!C1:C36,summary!B1:B36)</f>
        <v>43840</v>
      </c>
      <c r="R2368" s="24" t="str">
        <f t="shared" si="588"/>
        <v>상현2동</v>
      </c>
      <c r="S2368" s="24" t="str">
        <f>IF(J2368,Y2368,S2367)</f>
        <v>상현10통</v>
      </c>
      <c r="T2368" s="24" t="str">
        <f>IF(J2368,P2369,T2367)</f>
        <v>(상현동, 쌍용아파트)</v>
      </c>
      <c r="U2368" s="24" t="str">
        <f t="shared" si="589"/>
        <v>상현</v>
      </c>
      <c r="V2368" s="25">
        <f>IF(J2368,M2368,V2367)</f>
        <v>10</v>
      </c>
      <c r="W2368" s="25">
        <f t="shared" si="590"/>
        <v>7</v>
      </c>
      <c r="X2368" s="26"/>
      <c r="Y2368" s="2" t="s">
        <v>2581</v>
      </c>
      <c r="Z2368" s="2" t="s">
        <v>110</v>
      </c>
      <c r="AA2368" s="2" t="s">
        <v>2669</v>
      </c>
      <c r="AB2368" s="5"/>
      <c r="AC2368" s="5"/>
      <c r="AD2368" s="5"/>
      <c r="AE2368" s="5"/>
      <c r="AF2368" s="5"/>
      <c r="AG2368" s="5"/>
    </row>
    <row r="2369" spans="1:33" ht="15.95" customHeight="1" x14ac:dyDescent="0.3">
      <c r="A2369" s="22" t="b">
        <f t="shared" si="579"/>
        <v>1</v>
      </c>
      <c r="B2369" s="22" t="b">
        <f t="shared" si="580"/>
        <v>0</v>
      </c>
      <c r="C2369" s="22" t="b">
        <f t="shared" si="581"/>
        <v>1</v>
      </c>
      <c r="D2369" s="22" t="b">
        <f t="shared" si="582"/>
        <v>0</v>
      </c>
      <c r="E2369" s="22" t="b">
        <f t="shared" si="583"/>
        <v>1</v>
      </c>
      <c r="F2369" s="22" t="b">
        <f t="shared" si="594"/>
        <v>1</v>
      </c>
      <c r="G2369" s="22" t="b">
        <f t="shared" si="593"/>
        <v>0</v>
      </c>
      <c r="H2369" s="22" t="b">
        <f t="shared" si="584"/>
        <v>1</v>
      </c>
      <c r="I2369" s="22" t="b">
        <f t="shared" si="591"/>
        <v>1</v>
      </c>
      <c r="J2369" s="22" t="b">
        <f t="shared" si="585"/>
        <v>0</v>
      </c>
      <c r="K2369" s="3" t="str">
        <f>IF(AND(J2369,RIGHT(Y2369)="통"),Y2369,"")</f>
        <v/>
      </c>
      <c r="L2369" s="3" t="str">
        <f t="shared" si="586"/>
        <v/>
      </c>
      <c r="M2369" s="3" t="str">
        <f t="shared" si="587"/>
        <v/>
      </c>
      <c r="N2369" s="64" t="str">
        <f t="shared" si="592"/>
        <v/>
      </c>
      <c r="O2369" s="3" t="str">
        <f>IF(I2369,IF(I2370,CONCATENATE(Y2369,O2370),Y2369),"")</f>
        <v>쌍용아파트)</v>
      </c>
      <c r="P2369" s="19" t="str">
        <f>IF(G2369,O2369,IF(D2369,Y2369,""))</f>
        <v/>
      </c>
      <c r="Q2369" s="23">
        <f>_xlfn.XLOOKUP(R2369,summary!C1:C36,summary!B1:B36)</f>
        <v>43840</v>
      </c>
      <c r="R2369" s="24" t="str">
        <f t="shared" si="588"/>
        <v>상현2동</v>
      </c>
      <c r="S2369" s="24" t="str">
        <f>IF(J2369,Y2369,S2368)</f>
        <v>상현10통</v>
      </c>
      <c r="T2369" s="24" t="str">
        <f>IF(J2369,P2370,T2368)</f>
        <v>(상현동, 쌍용아파트)</v>
      </c>
      <c r="U2369" s="24" t="str">
        <f t="shared" si="589"/>
        <v>상현</v>
      </c>
      <c r="V2369" s="25">
        <f>IF(J2369,M2369,V2368)</f>
        <v>10</v>
      </c>
      <c r="W2369" s="25">
        <f t="shared" si="590"/>
        <v>8</v>
      </c>
      <c r="X2369" s="26"/>
      <c r="Y2369" s="2" t="s">
        <v>748</v>
      </c>
      <c r="Z2369" s="2" t="s">
        <v>112</v>
      </c>
      <c r="AA2369" s="2" t="s">
        <v>2670</v>
      </c>
      <c r="AB2369" s="5"/>
      <c r="AC2369" s="5"/>
      <c r="AD2369" s="5"/>
      <c r="AE2369" s="5"/>
      <c r="AF2369" s="5"/>
      <c r="AG2369" s="5"/>
    </row>
    <row r="2370" spans="1:33" ht="15.95" customHeight="1" x14ac:dyDescent="0.3">
      <c r="A2370" s="22" t="b">
        <f t="shared" ref="A2370:A2433" si="595">LEN(Y2370)&gt;0</f>
        <v>0</v>
      </c>
      <c r="B2370" s="22" t="b">
        <f t="shared" ref="B2370:B2433" si="596">LEFT(Y2370)="("</f>
        <v>0</v>
      </c>
      <c r="C2370" s="22" t="b">
        <f t="shared" ref="C2370:C2433" si="597">RIGHT(Y2370)=")"</f>
        <v>0</v>
      </c>
      <c r="D2370" s="22" t="b">
        <f t="shared" ref="D2370:D2433" si="598">AND(B2370,C2370)</f>
        <v>0</v>
      </c>
      <c r="E2370" s="22" t="b">
        <f t="shared" ref="E2370:E2433" si="599">OR(B2370,C2370)</f>
        <v>0</v>
      </c>
      <c r="F2370" s="22" t="b">
        <f t="shared" si="594"/>
        <v>0</v>
      </c>
      <c r="G2370" s="22" t="b">
        <f t="shared" si="593"/>
        <v>0</v>
      </c>
      <c r="H2370" s="22" t="b">
        <f t="shared" ref="H2370:H2433" si="600">AND(C2370,$F2370)</f>
        <v>0</v>
      </c>
      <c r="I2370" s="22" t="b">
        <f t="shared" si="591"/>
        <v>0</v>
      </c>
      <c r="J2370" s="22" t="b">
        <f t="shared" ref="J2370:J2433" si="601">AND(A2370,NOT(B2370),NOT(I2370))</f>
        <v>0</v>
      </c>
      <c r="K2370" s="3" t="str">
        <f>IF(AND(J2370,RIGHT(Y2370)="통"),Y2370,"")</f>
        <v/>
      </c>
      <c r="L2370" s="3" t="str">
        <f t="shared" ref="L2370:L2433" si="602">RIGHT(SUBSTITUTE(K2370,"통",""),2)</f>
        <v/>
      </c>
      <c r="M2370" s="3" t="str">
        <f t="shared" ref="M2370:M2433" si="603">IF(LEN(L2370)=0,"",IF(CODE(L2370)&lt;60,VALUE(L2370),VALUE(RIGHT(L2370))))</f>
        <v/>
      </c>
      <c r="N2370" s="64" t="str">
        <f t="shared" si="592"/>
        <v/>
      </c>
      <c r="O2370" s="3" t="str">
        <f>IF(I2370,IF(I2371,CONCATENATE(Y2370,O2371),Y2370),"")</f>
        <v/>
      </c>
      <c r="P2370" s="19" t="str">
        <f>IF(G2370,O2370,IF(D2370,Y2370,""))</f>
        <v/>
      </c>
      <c r="Q2370" s="23">
        <f>_xlfn.XLOOKUP(R2370,summary!C1:C36,summary!B1:B36)</f>
        <v>43840</v>
      </c>
      <c r="R2370" s="24" t="str">
        <f t="shared" ref="R2370:R2433" si="604">IF($X2370="",R2369,$X2370)</f>
        <v>상현2동</v>
      </c>
      <c r="S2370" s="24" t="str">
        <f>IF(J2370,Y2370,S2369)</f>
        <v>상현10통</v>
      </c>
      <c r="T2370" s="24" t="str">
        <f>IF(J2370,P2371,T2369)</f>
        <v>(상현동, 쌍용아파트)</v>
      </c>
      <c r="U2370" s="24" t="str">
        <f t="shared" ref="U2370:U2433" si="605">IF($J2370,N2370,U2369)</f>
        <v>상현</v>
      </c>
      <c r="V2370" s="25">
        <f>IF(J2370,M2370,V2369)</f>
        <v>10</v>
      </c>
      <c r="W2370" s="25">
        <f t="shared" ref="W2370:W2433" si="606">IF(ISBLANK(Z2370),"",IF(LEN(TRIM(Z2370))&lt;4,VALUE(SUBSTITUTE(TRIM(Z2370),"반","")),""))</f>
        <v>9</v>
      </c>
      <c r="X2370" s="26"/>
      <c r="Y2370" s="7"/>
      <c r="Z2370" s="2" t="s">
        <v>114</v>
      </c>
      <c r="AA2370" s="2" t="s">
        <v>2671</v>
      </c>
      <c r="AB2370" s="5"/>
      <c r="AC2370" s="5"/>
      <c r="AD2370" s="5"/>
      <c r="AE2370" s="5"/>
      <c r="AF2370" s="5"/>
      <c r="AG2370" s="5"/>
    </row>
    <row r="2371" spans="1:33" ht="15.95" customHeight="1" x14ac:dyDescent="0.3">
      <c r="A2371" s="22" t="b">
        <f t="shared" si="595"/>
        <v>1</v>
      </c>
      <c r="B2371" s="22" t="b">
        <f t="shared" si="596"/>
        <v>0</v>
      </c>
      <c r="C2371" s="22" t="b">
        <f t="shared" si="597"/>
        <v>0</v>
      </c>
      <c r="D2371" s="22" t="b">
        <f t="shared" si="598"/>
        <v>0</v>
      </c>
      <c r="E2371" s="22" t="b">
        <f t="shared" si="599"/>
        <v>0</v>
      </c>
      <c r="F2371" s="22" t="b">
        <f t="shared" si="594"/>
        <v>0</v>
      </c>
      <c r="G2371" s="22" t="b">
        <f t="shared" si="593"/>
        <v>0</v>
      </c>
      <c r="H2371" s="22" t="b">
        <f t="shared" si="600"/>
        <v>0</v>
      </c>
      <c r="I2371" s="22" t="b">
        <f t="shared" ref="I2371:I2434" si="607">IF(G2371,G2371,IF(H2370,FALSE,I2370))</f>
        <v>0</v>
      </c>
      <c r="J2371" s="22" t="b">
        <f t="shared" si="601"/>
        <v>1</v>
      </c>
      <c r="K2371" s="3" t="str">
        <f>IF(AND(J2371,RIGHT(Y2371)="통"),Y2371,"")</f>
        <v>상현11통</v>
      </c>
      <c r="L2371" s="3" t="str">
        <f t="shared" si="602"/>
        <v>11</v>
      </c>
      <c r="M2371" s="22">
        <f t="shared" si="603"/>
        <v>11</v>
      </c>
      <c r="N2371" s="64" t="str">
        <f t="shared" ref="N2371:N2434" si="608">SUBSTITUTE(K2371,_xlfn.CONCAT(M2371,"통"),"")</f>
        <v>상현</v>
      </c>
      <c r="O2371" s="3" t="str">
        <f>IF(I2371,IF(I2372,CONCATENATE(Y2371,O2372),Y2371),"")</f>
        <v/>
      </c>
      <c r="P2371" s="19" t="str">
        <f>IF(G2371,O2371,IF(D2371,Y2371,""))</f>
        <v/>
      </c>
      <c r="Q2371" s="23">
        <f>_xlfn.XLOOKUP(R2371,summary!C1:C36,summary!B1:B36)</f>
        <v>43840</v>
      </c>
      <c r="R2371" s="24" t="str">
        <f t="shared" si="604"/>
        <v>상현2동</v>
      </c>
      <c r="S2371" s="24" t="str">
        <f>IF(J2371,Y2371,S2370)</f>
        <v>상현11통</v>
      </c>
      <c r="T2371" s="24" t="str">
        <f>IF(J2371,P2372,T2370)</f>
        <v>(상현동, 쌍용아파트)</v>
      </c>
      <c r="U2371" s="24" t="str">
        <f t="shared" si="605"/>
        <v>상현</v>
      </c>
      <c r="V2371" s="25">
        <f>IF(J2371,M2371,V2370)</f>
        <v>11</v>
      </c>
      <c r="W2371" s="25">
        <f t="shared" si="606"/>
        <v>1</v>
      </c>
      <c r="X2371" s="26"/>
      <c r="Y2371" s="2" t="s">
        <v>2672</v>
      </c>
      <c r="Z2371" s="2" t="s">
        <v>79</v>
      </c>
      <c r="AA2371" s="2" t="s">
        <v>2673</v>
      </c>
      <c r="AB2371" s="5"/>
      <c r="AC2371" s="5"/>
      <c r="AD2371" s="5"/>
      <c r="AE2371" s="5"/>
      <c r="AF2371" s="5"/>
      <c r="AG2371" s="5"/>
    </row>
    <row r="2372" spans="1:33" ht="15.95" customHeight="1" x14ac:dyDescent="0.3">
      <c r="A2372" s="22" t="b">
        <f t="shared" si="595"/>
        <v>1</v>
      </c>
      <c r="B2372" s="22" t="b">
        <f t="shared" si="596"/>
        <v>1</v>
      </c>
      <c r="C2372" s="22" t="b">
        <f t="shared" si="597"/>
        <v>0</v>
      </c>
      <c r="D2372" s="22" t="b">
        <f t="shared" si="598"/>
        <v>0</v>
      </c>
      <c r="E2372" s="22" t="b">
        <f t="shared" si="599"/>
        <v>1</v>
      </c>
      <c r="F2372" s="22" t="b">
        <f t="shared" si="594"/>
        <v>1</v>
      </c>
      <c r="G2372" s="22" t="b">
        <f t="shared" si="593"/>
        <v>1</v>
      </c>
      <c r="H2372" s="22" t="b">
        <f t="shared" si="600"/>
        <v>0</v>
      </c>
      <c r="I2372" s="22" t="b">
        <f t="shared" si="607"/>
        <v>1</v>
      </c>
      <c r="J2372" s="22" t="b">
        <f t="shared" si="601"/>
        <v>0</v>
      </c>
      <c r="K2372" s="3" t="str">
        <f>IF(AND(J2372,RIGHT(Y2372)="통"),Y2372,"")</f>
        <v/>
      </c>
      <c r="L2372" s="3" t="str">
        <f t="shared" si="602"/>
        <v/>
      </c>
      <c r="M2372" s="3" t="str">
        <f t="shared" si="603"/>
        <v/>
      </c>
      <c r="N2372" s="64" t="str">
        <f t="shared" si="608"/>
        <v/>
      </c>
      <c r="O2372" s="3" t="str">
        <f>IF(I2372,IF(I2373,CONCATENATE(Y2372,O2373),Y2372),"")</f>
        <v>(상현동, 쌍용아파트)</v>
      </c>
      <c r="P2372" s="19" t="str">
        <f>IF(G2372,O2372,IF(D2372,Y2372,""))</f>
        <v>(상현동, 쌍용아파트)</v>
      </c>
      <c r="Q2372" s="23">
        <f>_xlfn.XLOOKUP(R2372,summary!C1:C36,summary!B1:B36)</f>
        <v>43840</v>
      </c>
      <c r="R2372" s="24" t="str">
        <f t="shared" si="604"/>
        <v>상현2동</v>
      </c>
      <c r="S2372" s="24" t="str">
        <f>IF(J2372,Y2372,S2371)</f>
        <v>상현11통</v>
      </c>
      <c r="T2372" s="24" t="str">
        <f>IF(J2372,P2373,T2371)</f>
        <v>(상현동, 쌍용아파트)</v>
      </c>
      <c r="U2372" s="24" t="str">
        <f t="shared" si="605"/>
        <v>상현</v>
      </c>
      <c r="V2372" s="25">
        <f>IF(J2372,M2372,V2371)</f>
        <v>11</v>
      </c>
      <c r="W2372" s="25">
        <f t="shared" si="606"/>
        <v>2</v>
      </c>
      <c r="X2372" s="26"/>
      <c r="Y2372" s="2" t="s">
        <v>2581</v>
      </c>
      <c r="Z2372" s="2" t="s">
        <v>81</v>
      </c>
      <c r="AA2372" s="2" t="s">
        <v>2674</v>
      </c>
      <c r="AB2372" s="5"/>
      <c r="AC2372" s="5"/>
      <c r="AD2372" s="5"/>
      <c r="AE2372" s="5"/>
      <c r="AF2372" s="5"/>
      <c r="AG2372" s="5"/>
    </row>
    <row r="2373" spans="1:33" ht="15.95" customHeight="1" x14ac:dyDescent="0.3">
      <c r="A2373" s="22" t="b">
        <f t="shared" si="595"/>
        <v>1</v>
      </c>
      <c r="B2373" s="22" t="b">
        <f t="shared" si="596"/>
        <v>0</v>
      </c>
      <c r="C2373" s="22" t="b">
        <f t="shared" si="597"/>
        <v>1</v>
      </c>
      <c r="D2373" s="22" t="b">
        <f t="shared" si="598"/>
        <v>0</v>
      </c>
      <c r="E2373" s="22" t="b">
        <f t="shared" si="599"/>
        <v>1</v>
      </c>
      <c r="F2373" s="22" t="b">
        <f t="shared" si="594"/>
        <v>1</v>
      </c>
      <c r="G2373" s="22" t="b">
        <f t="shared" si="593"/>
        <v>0</v>
      </c>
      <c r="H2373" s="22" t="b">
        <f t="shared" si="600"/>
        <v>1</v>
      </c>
      <c r="I2373" s="22" t="b">
        <f t="shared" si="607"/>
        <v>1</v>
      </c>
      <c r="J2373" s="22" t="b">
        <f t="shared" si="601"/>
        <v>0</v>
      </c>
      <c r="K2373" s="3" t="str">
        <f>IF(AND(J2373,RIGHT(Y2373)="통"),Y2373,"")</f>
        <v/>
      </c>
      <c r="L2373" s="3" t="str">
        <f t="shared" si="602"/>
        <v/>
      </c>
      <c r="M2373" s="3" t="str">
        <f t="shared" si="603"/>
        <v/>
      </c>
      <c r="N2373" s="64" t="str">
        <f t="shared" si="608"/>
        <v/>
      </c>
      <c r="O2373" s="3" t="str">
        <f>IF(I2373,IF(I2374,CONCATENATE(Y2373,O2374),Y2373),"")</f>
        <v>쌍용아파트)</v>
      </c>
      <c r="P2373" s="19" t="str">
        <f>IF(G2373,O2373,IF(D2373,Y2373,""))</f>
        <v/>
      </c>
      <c r="Q2373" s="23">
        <f>_xlfn.XLOOKUP(R2373,summary!C1:C36,summary!B1:B36)</f>
        <v>43840</v>
      </c>
      <c r="R2373" s="24" t="str">
        <f t="shared" si="604"/>
        <v>상현2동</v>
      </c>
      <c r="S2373" s="24" t="str">
        <f>IF(J2373,Y2373,S2372)</f>
        <v>상현11통</v>
      </c>
      <c r="T2373" s="24" t="str">
        <f>IF(J2373,P2374,T2372)</f>
        <v>(상현동, 쌍용아파트)</v>
      </c>
      <c r="U2373" s="24" t="str">
        <f t="shared" si="605"/>
        <v>상현</v>
      </c>
      <c r="V2373" s="25">
        <f>IF(J2373,M2373,V2372)</f>
        <v>11</v>
      </c>
      <c r="W2373" s="25">
        <f t="shared" si="606"/>
        <v>3</v>
      </c>
      <c r="X2373" s="26"/>
      <c r="Y2373" s="2" t="s">
        <v>748</v>
      </c>
      <c r="Z2373" s="2" t="s">
        <v>83</v>
      </c>
      <c r="AA2373" s="2" t="s">
        <v>2675</v>
      </c>
      <c r="AB2373" s="5"/>
      <c r="AC2373" s="5"/>
      <c r="AD2373" s="5"/>
      <c r="AE2373" s="5"/>
      <c r="AF2373" s="5"/>
      <c r="AG2373" s="5"/>
    </row>
    <row r="2374" spans="1:33" ht="15.95" customHeight="1" x14ac:dyDescent="0.3">
      <c r="A2374" s="22" t="b">
        <f t="shared" si="595"/>
        <v>0</v>
      </c>
      <c r="B2374" s="22" t="b">
        <f t="shared" si="596"/>
        <v>0</v>
      </c>
      <c r="C2374" s="22" t="b">
        <f t="shared" si="597"/>
        <v>0</v>
      </c>
      <c r="D2374" s="22" t="b">
        <f t="shared" si="598"/>
        <v>0</v>
      </c>
      <c r="E2374" s="22" t="b">
        <f t="shared" si="599"/>
        <v>0</v>
      </c>
      <c r="F2374" s="22" t="b">
        <f t="shared" si="594"/>
        <v>0</v>
      </c>
      <c r="G2374" s="22" t="b">
        <f t="shared" si="593"/>
        <v>0</v>
      </c>
      <c r="H2374" s="22" t="b">
        <f t="shared" si="600"/>
        <v>0</v>
      </c>
      <c r="I2374" s="22" t="b">
        <f t="shared" si="607"/>
        <v>0</v>
      </c>
      <c r="J2374" s="22" t="b">
        <f t="shared" si="601"/>
        <v>0</v>
      </c>
      <c r="K2374" s="3" t="str">
        <f>IF(AND(J2374,RIGHT(Y2374)="통"),Y2374,"")</f>
        <v/>
      </c>
      <c r="L2374" s="3" t="str">
        <f t="shared" si="602"/>
        <v/>
      </c>
      <c r="M2374" s="3" t="str">
        <f t="shared" si="603"/>
        <v/>
      </c>
      <c r="N2374" s="64" t="str">
        <f t="shared" si="608"/>
        <v/>
      </c>
      <c r="O2374" s="3" t="str">
        <f>IF(I2374,IF(I2375,CONCATENATE(Y2374,O2375),Y2374),"")</f>
        <v/>
      </c>
      <c r="P2374" s="19" t="str">
        <f>IF(G2374,O2374,IF(D2374,Y2374,""))</f>
        <v/>
      </c>
      <c r="Q2374" s="23">
        <f>_xlfn.XLOOKUP(R2374,summary!C1:C36,summary!B1:B36)</f>
        <v>43840</v>
      </c>
      <c r="R2374" s="24" t="str">
        <f t="shared" si="604"/>
        <v>상현2동</v>
      </c>
      <c r="S2374" s="24" t="str">
        <f>IF(J2374,Y2374,S2373)</f>
        <v>상현11통</v>
      </c>
      <c r="T2374" s="24" t="str">
        <f>IF(J2374,P2375,T2373)</f>
        <v>(상현동, 쌍용아파트)</v>
      </c>
      <c r="U2374" s="24" t="str">
        <f t="shared" si="605"/>
        <v>상현</v>
      </c>
      <c r="V2374" s="25">
        <f>IF(J2374,M2374,V2373)</f>
        <v>11</v>
      </c>
      <c r="W2374" s="25">
        <f t="shared" si="606"/>
        <v>4</v>
      </c>
      <c r="X2374" s="26"/>
      <c r="Y2374" s="7"/>
      <c r="Z2374" s="2" t="s">
        <v>90</v>
      </c>
      <c r="AA2374" s="2" t="s">
        <v>2676</v>
      </c>
      <c r="AB2374" s="5"/>
      <c r="AC2374" s="5"/>
      <c r="AD2374" s="5"/>
      <c r="AE2374" s="5"/>
      <c r="AF2374" s="5"/>
      <c r="AG2374" s="5"/>
    </row>
    <row r="2375" spans="1:33" ht="15.95" customHeight="1" x14ac:dyDescent="0.3">
      <c r="A2375" s="22" t="b">
        <f t="shared" si="595"/>
        <v>0</v>
      </c>
      <c r="B2375" s="22" t="b">
        <f t="shared" si="596"/>
        <v>0</v>
      </c>
      <c r="C2375" s="22" t="b">
        <f t="shared" si="597"/>
        <v>0</v>
      </c>
      <c r="D2375" s="22" t="b">
        <f t="shared" si="598"/>
        <v>0</v>
      </c>
      <c r="E2375" s="22" t="b">
        <f t="shared" si="599"/>
        <v>0</v>
      </c>
      <c r="F2375" s="22" t="b">
        <f t="shared" si="594"/>
        <v>0</v>
      </c>
      <c r="G2375" s="22" t="b">
        <f t="shared" si="593"/>
        <v>0</v>
      </c>
      <c r="H2375" s="22" t="b">
        <f t="shared" si="600"/>
        <v>0</v>
      </c>
      <c r="I2375" s="22" t="b">
        <f t="shared" si="607"/>
        <v>0</v>
      </c>
      <c r="J2375" s="22" t="b">
        <f t="shared" si="601"/>
        <v>0</v>
      </c>
      <c r="K2375" s="3" t="str">
        <f>IF(AND(J2375,RIGHT(Y2375)="통"),Y2375,"")</f>
        <v/>
      </c>
      <c r="L2375" s="3" t="str">
        <f t="shared" si="602"/>
        <v/>
      </c>
      <c r="M2375" s="3" t="str">
        <f t="shared" si="603"/>
        <v/>
      </c>
      <c r="N2375" s="64" t="str">
        <f t="shared" si="608"/>
        <v/>
      </c>
      <c r="O2375" s="3" t="str">
        <f>IF(I2375,IF(I2376,CONCATENATE(Y2375,O2376),Y2375),"")</f>
        <v/>
      </c>
      <c r="P2375" s="19" t="str">
        <f>IF(G2375,O2375,IF(D2375,Y2375,""))</f>
        <v/>
      </c>
      <c r="Q2375" s="23">
        <f>_xlfn.XLOOKUP(R2375,summary!C1:C36,summary!B1:B36)</f>
        <v>43840</v>
      </c>
      <c r="R2375" s="24" t="str">
        <f t="shared" si="604"/>
        <v>상현2동</v>
      </c>
      <c r="S2375" s="24" t="str">
        <f>IF(J2375,Y2375,S2374)</f>
        <v>상현11통</v>
      </c>
      <c r="T2375" s="24" t="str">
        <f>IF(J2375,P2376,T2374)</f>
        <v>(상현동, 쌍용아파트)</v>
      </c>
      <c r="U2375" s="24" t="str">
        <f t="shared" si="605"/>
        <v>상현</v>
      </c>
      <c r="V2375" s="25">
        <f>IF(J2375,M2375,V2374)</f>
        <v>11</v>
      </c>
      <c r="W2375" s="25">
        <f t="shared" si="606"/>
        <v>5</v>
      </c>
      <c r="X2375" s="26"/>
      <c r="Y2375" s="7"/>
      <c r="Z2375" s="2" t="s">
        <v>106</v>
      </c>
      <c r="AA2375" s="2" t="s">
        <v>2677</v>
      </c>
      <c r="AB2375" s="5"/>
      <c r="AC2375" s="5"/>
      <c r="AD2375" s="5"/>
      <c r="AE2375" s="5"/>
      <c r="AF2375" s="5"/>
      <c r="AG2375" s="5"/>
    </row>
    <row r="2376" spans="1:33" ht="15.95" customHeight="1" x14ac:dyDescent="0.3">
      <c r="A2376" s="22" t="b">
        <f t="shared" si="595"/>
        <v>0</v>
      </c>
      <c r="B2376" s="22" t="b">
        <f t="shared" si="596"/>
        <v>0</v>
      </c>
      <c r="C2376" s="22" t="b">
        <f t="shared" si="597"/>
        <v>0</v>
      </c>
      <c r="D2376" s="22" t="b">
        <f t="shared" si="598"/>
        <v>0</v>
      </c>
      <c r="E2376" s="22" t="b">
        <f t="shared" si="599"/>
        <v>0</v>
      </c>
      <c r="F2376" s="22" t="b">
        <f t="shared" si="594"/>
        <v>0</v>
      </c>
      <c r="G2376" s="22" t="b">
        <f t="shared" si="593"/>
        <v>0</v>
      </c>
      <c r="H2376" s="22" t="b">
        <f t="shared" si="600"/>
        <v>0</v>
      </c>
      <c r="I2376" s="22" t="b">
        <f t="shared" si="607"/>
        <v>0</v>
      </c>
      <c r="J2376" s="22" t="b">
        <f t="shared" si="601"/>
        <v>0</v>
      </c>
      <c r="K2376" s="3" t="str">
        <f>IF(AND(J2376,RIGHT(Y2376)="통"),Y2376,"")</f>
        <v/>
      </c>
      <c r="L2376" s="3" t="str">
        <f t="shared" si="602"/>
        <v/>
      </c>
      <c r="M2376" s="3" t="str">
        <f t="shared" si="603"/>
        <v/>
      </c>
      <c r="N2376" s="64" t="str">
        <f t="shared" si="608"/>
        <v/>
      </c>
      <c r="O2376" s="3" t="str">
        <f>IF(I2376,IF(I2377,CONCATENATE(Y2376,O2377),Y2376),"")</f>
        <v/>
      </c>
      <c r="P2376" s="19" t="str">
        <f>IF(G2376,O2376,IF(D2376,Y2376,""))</f>
        <v/>
      </c>
      <c r="Q2376" s="23">
        <f>_xlfn.XLOOKUP(R2376,summary!C1:C36,summary!B1:B36)</f>
        <v>43840</v>
      </c>
      <c r="R2376" s="24" t="str">
        <f t="shared" si="604"/>
        <v>상현2동</v>
      </c>
      <c r="S2376" s="24" t="str">
        <f>IF(J2376,Y2376,S2375)</f>
        <v>상현11통</v>
      </c>
      <c r="T2376" s="24" t="str">
        <f>IF(J2376,P2377,T2375)</f>
        <v>(상현동, 쌍용아파트)</v>
      </c>
      <c r="U2376" s="24" t="str">
        <f t="shared" si="605"/>
        <v>상현</v>
      </c>
      <c r="V2376" s="25">
        <f>IF(J2376,M2376,V2375)</f>
        <v>11</v>
      </c>
      <c r="W2376" s="25">
        <f t="shared" si="606"/>
        <v>6</v>
      </c>
      <c r="X2376" s="26"/>
      <c r="Y2376" s="7"/>
      <c r="Z2376" s="2" t="s">
        <v>108</v>
      </c>
      <c r="AA2376" s="2" t="s">
        <v>2678</v>
      </c>
      <c r="AB2376" s="5"/>
      <c r="AC2376" s="5"/>
      <c r="AD2376" s="5"/>
      <c r="AE2376" s="5"/>
      <c r="AF2376" s="5"/>
      <c r="AG2376" s="5"/>
    </row>
    <row r="2377" spans="1:33" ht="15.95" customHeight="1" x14ac:dyDescent="0.3">
      <c r="A2377" s="22" t="b">
        <f t="shared" si="595"/>
        <v>0</v>
      </c>
      <c r="B2377" s="22" t="b">
        <f t="shared" si="596"/>
        <v>0</v>
      </c>
      <c r="C2377" s="22" t="b">
        <f t="shared" si="597"/>
        <v>0</v>
      </c>
      <c r="D2377" s="22" t="b">
        <f t="shared" si="598"/>
        <v>0</v>
      </c>
      <c r="E2377" s="22" t="b">
        <f t="shared" si="599"/>
        <v>0</v>
      </c>
      <c r="F2377" s="22" t="b">
        <f t="shared" si="594"/>
        <v>0</v>
      </c>
      <c r="G2377" s="22" t="b">
        <f t="shared" si="593"/>
        <v>0</v>
      </c>
      <c r="H2377" s="22" t="b">
        <f t="shared" si="600"/>
        <v>0</v>
      </c>
      <c r="I2377" s="22" t="b">
        <f t="shared" si="607"/>
        <v>0</v>
      </c>
      <c r="J2377" s="22" t="b">
        <f t="shared" si="601"/>
        <v>0</v>
      </c>
      <c r="K2377" s="3" t="str">
        <f>IF(AND(J2377,RIGHT(Y2377)="통"),Y2377,"")</f>
        <v/>
      </c>
      <c r="L2377" s="3" t="str">
        <f t="shared" si="602"/>
        <v/>
      </c>
      <c r="M2377" s="3" t="str">
        <f t="shared" si="603"/>
        <v/>
      </c>
      <c r="N2377" s="64" t="str">
        <f t="shared" si="608"/>
        <v/>
      </c>
      <c r="O2377" s="3" t="str">
        <f>IF(I2377,IF(I2378,CONCATENATE(Y2377,O2378),Y2377),"")</f>
        <v/>
      </c>
      <c r="P2377" s="19" t="str">
        <f>IF(G2377,O2377,IF(D2377,Y2377,""))</f>
        <v/>
      </c>
      <c r="Q2377" s="23">
        <f>_xlfn.XLOOKUP(R2377,summary!C1:C36,summary!B1:B36)</f>
        <v>43840</v>
      </c>
      <c r="R2377" s="24" t="str">
        <f t="shared" si="604"/>
        <v>상현2동</v>
      </c>
      <c r="S2377" s="24" t="str">
        <f>IF(J2377,Y2377,S2376)</f>
        <v>상현11통</v>
      </c>
      <c r="T2377" s="24" t="str">
        <f>IF(J2377,P2378,T2376)</f>
        <v>(상현동, 쌍용아파트)</v>
      </c>
      <c r="U2377" s="24" t="str">
        <f t="shared" si="605"/>
        <v>상현</v>
      </c>
      <c r="V2377" s="25">
        <f>IF(J2377,M2377,V2376)</f>
        <v>11</v>
      </c>
      <c r="W2377" s="25">
        <f t="shared" si="606"/>
        <v>7</v>
      </c>
      <c r="X2377" s="26"/>
      <c r="Y2377" s="7"/>
      <c r="Z2377" s="2" t="s">
        <v>110</v>
      </c>
      <c r="AA2377" s="2" t="s">
        <v>2679</v>
      </c>
      <c r="AB2377" s="5"/>
      <c r="AC2377" s="5"/>
      <c r="AD2377" s="5"/>
      <c r="AE2377" s="5"/>
      <c r="AF2377" s="5"/>
      <c r="AG2377" s="5"/>
    </row>
    <row r="2378" spans="1:33" ht="15.95" customHeight="1" x14ac:dyDescent="0.3">
      <c r="A2378" s="22" t="b">
        <f t="shared" si="595"/>
        <v>0</v>
      </c>
      <c r="B2378" s="22" t="b">
        <f t="shared" si="596"/>
        <v>0</v>
      </c>
      <c r="C2378" s="22" t="b">
        <f t="shared" si="597"/>
        <v>0</v>
      </c>
      <c r="D2378" s="22" t="b">
        <f t="shared" si="598"/>
        <v>0</v>
      </c>
      <c r="E2378" s="22" t="b">
        <f t="shared" si="599"/>
        <v>0</v>
      </c>
      <c r="F2378" s="22" t="b">
        <f t="shared" si="594"/>
        <v>0</v>
      </c>
      <c r="G2378" s="22" t="b">
        <f t="shared" si="593"/>
        <v>0</v>
      </c>
      <c r="H2378" s="22" t="b">
        <f t="shared" si="600"/>
        <v>0</v>
      </c>
      <c r="I2378" s="22" t="b">
        <f t="shared" si="607"/>
        <v>0</v>
      </c>
      <c r="J2378" s="22" t="b">
        <f t="shared" si="601"/>
        <v>0</v>
      </c>
      <c r="K2378" s="3" t="str">
        <f>IF(AND(J2378,RIGHT(Y2378)="통"),Y2378,"")</f>
        <v/>
      </c>
      <c r="L2378" s="3" t="str">
        <f t="shared" si="602"/>
        <v/>
      </c>
      <c r="M2378" s="3" t="str">
        <f t="shared" si="603"/>
        <v/>
      </c>
      <c r="N2378" s="64" t="str">
        <f t="shared" si="608"/>
        <v/>
      </c>
      <c r="O2378" s="3" t="str">
        <f>IF(I2378,IF(I2379,CONCATENATE(Y2378,O2379),Y2378),"")</f>
        <v/>
      </c>
      <c r="P2378" s="19" t="str">
        <f>IF(G2378,O2378,IF(D2378,Y2378,""))</f>
        <v/>
      </c>
      <c r="Q2378" s="23">
        <f>_xlfn.XLOOKUP(R2378,summary!C1:C36,summary!B1:B36)</f>
        <v>43840</v>
      </c>
      <c r="R2378" s="24" t="str">
        <f t="shared" si="604"/>
        <v>상현2동</v>
      </c>
      <c r="S2378" s="24" t="str">
        <f>IF(J2378,Y2378,S2377)</f>
        <v>상현11통</v>
      </c>
      <c r="T2378" s="24" t="str">
        <f>IF(J2378,P2379,T2377)</f>
        <v>(상현동, 쌍용아파트)</v>
      </c>
      <c r="U2378" s="24" t="str">
        <f t="shared" si="605"/>
        <v>상현</v>
      </c>
      <c r="V2378" s="25">
        <f>IF(J2378,M2378,V2377)</f>
        <v>11</v>
      </c>
      <c r="W2378" s="25">
        <f t="shared" si="606"/>
        <v>8</v>
      </c>
      <c r="X2378" s="26"/>
      <c r="Y2378" s="7"/>
      <c r="Z2378" s="2" t="s">
        <v>112</v>
      </c>
      <c r="AA2378" s="2" t="s">
        <v>2680</v>
      </c>
      <c r="AB2378" s="5"/>
      <c r="AC2378" s="5"/>
      <c r="AD2378" s="5"/>
      <c r="AE2378" s="5"/>
      <c r="AF2378" s="5"/>
      <c r="AG2378" s="5"/>
    </row>
    <row r="2379" spans="1:33" ht="15.95" customHeight="1" x14ac:dyDescent="0.3">
      <c r="A2379" s="22" t="b">
        <f t="shared" si="595"/>
        <v>0</v>
      </c>
      <c r="B2379" s="22" t="b">
        <f t="shared" si="596"/>
        <v>0</v>
      </c>
      <c r="C2379" s="22" t="b">
        <f t="shared" si="597"/>
        <v>0</v>
      </c>
      <c r="D2379" s="22" t="b">
        <f t="shared" si="598"/>
        <v>0</v>
      </c>
      <c r="E2379" s="22" t="b">
        <f t="shared" si="599"/>
        <v>0</v>
      </c>
      <c r="F2379" s="22" t="b">
        <f t="shared" si="594"/>
        <v>0</v>
      </c>
      <c r="G2379" s="22" t="b">
        <f t="shared" si="593"/>
        <v>0</v>
      </c>
      <c r="H2379" s="22" t="b">
        <f t="shared" si="600"/>
        <v>0</v>
      </c>
      <c r="I2379" s="22" t="b">
        <f t="shared" si="607"/>
        <v>0</v>
      </c>
      <c r="J2379" s="22" t="b">
        <f t="shared" si="601"/>
        <v>0</v>
      </c>
      <c r="K2379" s="3" t="str">
        <f>IF(AND(J2379,RIGHT(Y2379)="통"),Y2379,"")</f>
        <v/>
      </c>
      <c r="L2379" s="3" t="str">
        <f t="shared" si="602"/>
        <v/>
      </c>
      <c r="M2379" s="3" t="str">
        <f t="shared" si="603"/>
        <v/>
      </c>
      <c r="N2379" s="64" t="str">
        <f t="shared" si="608"/>
        <v/>
      </c>
      <c r="O2379" s="3" t="str">
        <f>IF(I2379,IF(I2380,CONCATENATE(Y2379,O2380),Y2379),"")</f>
        <v/>
      </c>
      <c r="P2379" s="19" t="str">
        <f>IF(G2379,O2379,IF(D2379,Y2379,""))</f>
        <v/>
      </c>
      <c r="Q2379" s="23">
        <f>_xlfn.XLOOKUP(R2379,summary!C1:C36,summary!B1:B36)</f>
        <v>43840</v>
      </c>
      <c r="R2379" s="24" t="str">
        <f t="shared" si="604"/>
        <v>상현2동</v>
      </c>
      <c r="S2379" s="24" t="str">
        <f>IF(J2379,Y2379,S2378)</f>
        <v>상현11통</v>
      </c>
      <c r="T2379" s="24" t="str">
        <f>IF(J2379,P2380,T2378)</f>
        <v>(상현동, 쌍용아파트)</v>
      </c>
      <c r="U2379" s="24" t="str">
        <f t="shared" si="605"/>
        <v>상현</v>
      </c>
      <c r="V2379" s="25">
        <f>IF(J2379,M2379,V2378)</f>
        <v>11</v>
      </c>
      <c r="W2379" s="25">
        <f t="shared" si="606"/>
        <v>9</v>
      </c>
      <c r="X2379" s="26"/>
      <c r="Y2379" s="7"/>
      <c r="Z2379" s="2" t="s">
        <v>114</v>
      </c>
      <c r="AA2379" s="2" t="s">
        <v>2681</v>
      </c>
      <c r="AB2379" s="5"/>
      <c r="AC2379" s="5"/>
      <c r="AD2379" s="5"/>
      <c r="AE2379" s="5"/>
      <c r="AF2379" s="5"/>
      <c r="AG2379" s="5"/>
    </row>
    <row r="2380" spans="1:33" ht="15.95" customHeight="1" x14ac:dyDescent="0.3">
      <c r="A2380" s="22" t="b">
        <f t="shared" si="595"/>
        <v>0</v>
      </c>
      <c r="B2380" s="22" t="b">
        <f t="shared" si="596"/>
        <v>0</v>
      </c>
      <c r="C2380" s="22" t="b">
        <f t="shared" si="597"/>
        <v>0</v>
      </c>
      <c r="D2380" s="22" t="b">
        <f t="shared" si="598"/>
        <v>0</v>
      </c>
      <c r="E2380" s="22" t="b">
        <f t="shared" si="599"/>
        <v>0</v>
      </c>
      <c r="F2380" s="22" t="b">
        <f t="shared" si="594"/>
        <v>0</v>
      </c>
      <c r="G2380" s="22" t="b">
        <f t="shared" si="593"/>
        <v>0</v>
      </c>
      <c r="H2380" s="22" t="b">
        <f t="shared" si="600"/>
        <v>0</v>
      </c>
      <c r="I2380" s="22" t="b">
        <f t="shared" si="607"/>
        <v>0</v>
      </c>
      <c r="J2380" s="22" t="b">
        <f t="shared" si="601"/>
        <v>0</v>
      </c>
      <c r="K2380" s="3" t="str">
        <f>IF(AND(J2380,RIGHT(Y2380)="통"),Y2380,"")</f>
        <v/>
      </c>
      <c r="L2380" s="3" t="str">
        <f t="shared" si="602"/>
        <v/>
      </c>
      <c r="M2380" s="3" t="str">
        <f t="shared" si="603"/>
        <v/>
      </c>
      <c r="N2380" s="64" t="str">
        <f t="shared" si="608"/>
        <v/>
      </c>
      <c r="O2380" s="3" t="str">
        <f>IF(I2380,IF(I2381,CONCATENATE(Y2380,O2381),Y2380),"")</f>
        <v/>
      </c>
      <c r="P2380" s="19" t="str">
        <f>IF(G2380,O2380,IF(D2380,Y2380,""))</f>
        <v/>
      </c>
      <c r="Q2380" s="23">
        <f>_xlfn.XLOOKUP(R2380,summary!C1:C36,summary!B1:B36)</f>
        <v>43840</v>
      </c>
      <c r="R2380" s="24" t="str">
        <f t="shared" si="604"/>
        <v>상현2동</v>
      </c>
      <c r="S2380" s="24" t="str">
        <f>IF(J2380,Y2380,S2379)</f>
        <v>상현11통</v>
      </c>
      <c r="T2380" s="24" t="str">
        <f>IF(J2380,P2381,T2379)</f>
        <v>(상현동, 쌍용아파트)</v>
      </c>
      <c r="U2380" s="24" t="str">
        <f t="shared" si="605"/>
        <v>상현</v>
      </c>
      <c r="V2380" s="25">
        <f>IF(J2380,M2380,V2379)</f>
        <v>11</v>
      </c>
      <c r="W2380" s="25">
        <f t="shared" si="606"/>
        <v>10</v>
      </c>
      <c r="X2380" s="26"/>
      <c r="Y2380" s="7"/>
      <c r="Z2380" s="2" t="s">
        <v>116</v>
      </c>
      <c r="AA2380" s="2" t="s">
        <v>2682</v>
      </c>
      <c r="AB2380" s="5"/>
      <c r="AC2380" s="5"/>
      <c r="AD2380" s="5"/>
      <c r="AE2380" s="5"/>
      <c r="AF2380" s="5"/>
      <c r="AG2380" s="5"/>
    </row>
    <row r="2381" spans="1:33" ht="15.95" customHeight="1" x14ac:dyDescent="0.3">
      <c r="A2381" s="22" t="b">
        <f t="shared" si="595"/>
        <v>1</v>
      </c>
      <c r="B2381" s="22" t="b">
        <f t="shared" si="596"/>
        <v>0</v>
      </c>
      <c r="C2381" s="22" t="b">
        <f t="shared" si="597"/>
        <v>0</v>
      </c>
      <c r="D2381" s="22" t="b">
        <f t="shared" si="598"/>
        <v>0</v>
      </c>
      <c r="E2381" s="22" t="b">
        <f t="shared" si="599"/>
        <v>0</v>
      </c>
      <c r="F2381" s="22" t="b">
        <f t="shared" si="594"/>
        <v>0</v>
      </c>
      <c r="G2381" s="22" t="b">
        <f t="shared" si="593"/>
        <v>0</v>
      </c>
      <c r="H2381" s="22" t="b">
        <f t="shared" si="600"/>
        <v>0</v>
      </c>
      <c r="I2381" s="22" t="b">
        <f t="shared" si="607"/>
        <v>0</v>
      </c>
      <c r="J2381" s="22" t="b">
        <f t="shared" si="601"/>
        <v>1</v>
      </c>
      <c r="K2381" s="3" t="str">
        <f>IF(AND(J2381,RIGHT(Y2381)="통"),Y2381,"")</f>
        <v>상현12통</v>
      </c>
      <c r="L2381" s="3" t="str">
        <f t="shared" si="602"/>
        <v>12</v>
      </c>
      <c r="M2381" s="22">
        <f t="shared" si="603"/>
        <v>12</v>
      </c>
      <c r="N2381" s="64" t="str">
        <f t="shared" si="608"/>
        <v>상현</v>
      </c>
      <c r="O2381" s="3" t="str">
        <f>IF(I2381,IF(I2382,CONCATENATE(Y2381,O2382),Y2381),"")</f>
        <v/>
      </c>
      <c r="P2381" s="19" t="str">
        <f>IF(G2381,O2381,IF(D2381,Y2381,""))</f>
        <v/>
      </c>
      <c r="Q2381" s="23">
        <f>_xlfn.XLOOKUP(R2381,summary!C1:C36,summary!B1:B36)</f>
        <v>43840</v>
      </c>
      <c r="R2381" s="24" t="str">
        <f t="shared" si="604"/>
        <v>상현2동</v>
      </c>
      <c r="S2381" s="24" t="str">
        <f>IF(J2381,Y2381,S2380)</f>
        <v>상현12통</v>
      </c>
      <c r="T2381" s="24" t="str">
        <f>IF(J2381,P2382,T2380)</f>
        <v>(상현동, 쌍용아파트)</v>
      </c>
      <c r="U2381" s="24" t="str">
        <f t="shared" si="605"/>
        <v>상현</v>
      </c>
      <c r="V2381" s="25">
        <f>IF(J2381,M2381,V2380)</f>
        <v>12</v>
      </c>
      <c r="W2381" s="25">
        <f t="shared" si="606"/>
        <v>1</v>
      </c>
      <c r="X2381" s="26"/>
      <c r="Y2381" s="2" t="s">
        <v>2683</v>
      </c>
      <c r="Z2381" s="2" t="s">
        <v>79</v>
      </c>
      <c r="AA2381" s="2" t="s">
        <v>2684</v>
      </c>
      <c r="AB2381" s="5"/>
      <c r="AC2381" s="5"/>
      <c r="AD2381" s="5"/>
      <c r="AE2381" s="5"/>
      <c r="AF2381" s="5"/>
      <c r="AG2381" s="5"/>
    </row>
    <row r="2382" spans="1:33" ht="15.95" customHeight="1" x14ac:dyDescent="0.3">
      <c r="A2382" s="22" t="b">
        <f t="shared" si="595"/>
        <v>1</v>
      </c>
      <c r="B2382" s="22" t="b">
        <f t="shared" si="596"/>
        <v>1</v>
      </c>
      <c r="C2382" s="22" t="b">
        <f t="shared" si="597"/>
        <v>0</v>
      </c>
      <c r="D2382" s="22" t="b">
        <f t="shared" si="598"/>
        <v>0</v>
      </c>
      <c r="E2382" s="22" t="b">
        <f t="shared" si="599"/>
        <v>1</v>
      </c>
      <c r="F2382" s="22" t="b">
        <f t="shared" si="594"/>
        <v>1</v>
      </c>
      <c r="G2382" s="22" t="b">
        <f t="shared" si="593"/>
        <v>1</v>
      </c>
      <c r="H2382" s="22" t="b">
        <f t="shared" si="600"/>
        <v>0</v>
      </c>
      <c r="I2382" s="22" t="b">
        <f t="shared" si="607"/>
        <v>1</v>
      </c>
      <c r="J2382" s="22" t="b">
        <f t="shared" si="601"/>
        <v>0</v>
      </c>
      <c r="K2382" s="3" t="str">
        <f>IF(AND(J2382,RIGHT(Y2382)="통"),Y2382,"")</f>
        <v/>
      </c>
      <c r="L2382" s="3" t="str">
        <f t="shared" si="602"/>
        <v/>
      </c>
      <c r="M2382" s="3" t="str">
        <f t="shared" si="603"/>
        <v/>
      </c>
      <c r="N2382" s="64" t="str">
        <f t="shared" si="608"/>
        <v/>
      </c>
      <c r="O2382" s="3" t="str">
        <f>IF(I2382,IF(I2383,CONCATENATE(Y2382,O2383),Y2382),"")</f>
        <v>(상현동, 쌍용아파트)</v>
      </c>
      <c r="P2382" s="19" t="str">
        <f>IF(G2382,O2382,IF(D2382,Y2382,""))</f>
        <v>(상현동, 쌍용아파트)</v>
      </c>
      <c r="Q2382" s="23">
        <f>_xlfn.XLOOKUP(R2382,summary!C1:C36,summary!B1:B36)</f>
        <v>43840</v>
      </c>
      <c r="R2382" s="24" t="str">
        <f t="shared" si="604"/>
        <v>상현2동</v>
      </c>
      <c r="S2382" s="24" t="str">
        <f>IF(J2382,Y2382,S2381)</f>
        <v>상현12통</v>
      </c>
      <c r="T2382" s="24" t="str">
        <f>IF(J2382,P2383,T2381)</f>
        <v>(상현동, 쌍용아파트)</v>
      </c>
      <c r="U2382" s="24" t="str">
        <f t="shared" si="605"/>
        <v>상현</v>
      </c>
      <c r="V2382" s="25">
        <f>IF(J2382,M2382,V2381)</f>
        <v>12</v>
      </c>
      <c r="W2382" s="25">
        <f t="shared" si="606"/>
        <v>2</v>
      </c>
      <c r="X2382" s="26"/>
      <c r="Y2382" s="2" t="s">
        <v>2581</v>
      </c>
      <c r="Z2382" s="2" t="s">
        <v>81</v>
      </c>
      <c r="AA2382" s="2" t="s">
        <v>2685</v>
      </c>
      <c r="AB2382" s="5"/>
      <c r="AC2382" s="5"/>
      <c r="AD2382" s="5"/>
      <c r="AE2382" s="5"/>
      <c r="AF2382" s="5"/>
      <c r="AG2382" s="5"/>
    </row>
    <row r="2383" spans="1:33" ht="15.95" customHeight="1" x14ac:dyDescent="0.3">
      <c r="A2383" s="22" t="b">
        <f t="shared" si="595"/>
        <v>1</v>
      </c>
      <c r="B2383" s="22" t="b">
        <f t="shared" si="596"/>
        <v>0</v>
      </c>
      <c r="C2383" s="22" t="b">
        <f t="shared" si="597"/>
        <v>1</v>
      </c>
      <c r="D2383" s="22" t="b">
        <f t="shared" si="598"/>
        <v>0</v>
      </c>
      <c r="E2383" s="22" t="b">
        <f t="shared" si="599"/>
        <v>1</v>
      </c>
      <c r="F2383" s="22" t="b">
        <f t="shared" si="594"/>
        <v>1</v>
      </c>
      <c r="G2383" s="22" t="b">
        <f t="shared" si="593"/>
        <v>0</v>
      </c>
      <c r="H2383" s="22" t="b">
        <f t="shared" si="600"/>
        <v>1</v>
      </c>
      <c r="I2383" s="22" t="b">
        <f t="shared" si="607"/>
        <v>1</v>
      </c>
      <c r="J2383" s="22" t="b">
        <f t="shared" si="601"/>
        <v>0</v>
      </c>
      <c r="K2383" s="3" t="str">
        <f>IF(AND(J2383,RIGHT(Y2383)="통"),Y2383,"")</f>
        <v/>
      </c>
      <c r="L2383" s="3" t="str">
        <f t="shared" si="602"/>
        <v/>
      </c>
      <c r="M2383" s="3" t="str">
        <f t="shared" si="603"/>
        <v/>
      </c>
      <c r="N2383" s="64" t="str">
        <f t="shared" si="608"/>
        <v/>
      </c>
      <c r="O2383" s="3" t="str">
        <f>IF(I2383,IF(I2384,CONCATENATE(Y2383,O2384),Y2383),"")</f>
        <v>쌍용아파트)</v>
      </c>
      <c r="P2383" s="19" t="str">
        <f>IF(G2383,O2383,IF(D2383,Y2383,""))</f>
        <v/>
      </c>
      <c r="Q2383" s="23">
        <f>_xlfn.XLOOKUP(R2383,summary!C1:C36,summary!B1:B36)</f>
        <v>43840</v>
      </c>
      <c r="R2383" s="24" t="str">
        <f t="shared" si="604"/>
        <v>상현2동</v>
      </c>
      <c r="S2383" s="24" t="str">
        <f>IF(J2383,Y2383,S2382)</f>
        <v>상현12통</v>
      </c>
      <c r="T2383" s="24" t="str">
        <f>IF(J2383,P2384,T2382)</f>
        <v>(상현동, 쌍용아파트)</v>
      </c>
      <c r="U2383" s="24" t="str">
        <f t="shared" si="605"/>
        <v>상현</v>
      </c>
      <c r="V2383" s="25">
        <f>IF(J2383,M2383,V2382)</f>
        <v>12</v>
      </c>
      <c r="W2383" s="25">
        <f t="shared" si="606"/>
        <v>3</v>
      </c>
      <c r="X2383" s="26"/>
      <c r="Y2383" s="2" t="s">
        <v>748</v>
      </c>
      <c r="Z2383" s="2" t="s">
        <v>83</v>
      </c>
      <c r="AA2383" s="2" t="s">
        <v>2686</v>
      </c>
      <c r="AB2383" s="5"/>
      <c r="AC2383" s="5"/>
      <c r="AD2383" s="5"/>
      <c r="AE2383" s="5"/>
      <c r="AF2383" s="5"/>
      <c r="AG2383" s="5"/>
    </row>
    <row r="2384" spans="1:33" ht="15.95" customHeight="1" x14ac:dyDescent="0.3">
      <c r="A2384" s="22" t="b">
        <f t="shared" si="595"/>
        <v>0</v>
      </c>
      <c r="B2384" s="22" t="b">
        <f t="shared" si="596"/>
        <v>0</v>
      </c>
      <c r="C2384" s="22" t="b">
        <f t="shared" si="597"/>
        <v>0</v>
      </c>
      <c r="D2384" s="22" t="b">
        <f t="shared" si="598"/>
        <v>0</v>
      </c>
      <c r="E2384" s="22" t="b">
        <f t="shared" si="599"/>
        <v>0</v>
      </c>
      <c r="F2384" s="22" t="b">
        <f t="shared" si="594"/>
        <v>0</v>
      </c>
      <c r="G2384" s="22" t="b">
        <f t="shared" si="593"/>
        <v>0</v>
      </c>
      <c r="H2384" s="22" t="b">
        <f t="shared" si="600"/>
        <v>0</v>
      </c>
      <c r="I2384" s="22" t="b">
        <f t="shared" si="607"/>
        <v>0</v>
      </c>
      <c r="J2384" s="22" t="b">
        <f t="shared" si="601"/>
        <v>0</v>
      </c>
      <c r="K2384" s="3" t="str">
        <f>IF(AND(J2384,RIGHT(Y2384)="통"),Y2384,"")</f>
        <v/>
      </c>
      <c r="L2384" s="3" t="str">
        <f t="shared" si="602"/>
        <v/>
      </c>
      <c r="M2384" s="3" t="str">
        <f t="shared" si="603"/>
        <v/>
      </c>
      <c r="N2384" s="64" t="str">
        <f t="shared" si="608"/>
        <v/>
      </c>
      <c r="O2384" s="3" t="str">
        <f>IF(I2384,IF(I2385,CONCATENATE(Y2384,O2385),Y2384),"")</f>
        <v/>
      </c>
      <c r="P2384" s="19" t="str">
        <f>IF(G2384,O2384,IF(D2384,Y2384,""))</f>
        <v/>
      </c>
      <c r="Q2384" s="23">
        <f>_xlfn.XLOOKUP(R2384,summary!C1:C36,summary!B1:B36)</f>
        <v>43840</v>
      </c>
      <c r="R2384" s="24" t="str">
        <f t="shared" si="604"/>
        <v>상현2동</v>
      </c>
      <c r="S2384" s="24" t="str">
        <f>IF(J2384,Y2384,S2383)</f>
        <v>상현12통</v>
      </c>
      <c r="T2384" s="24" t="str">
        <f>IF(J2384,P2385,T2383)</f>
        <v>(상현동, 쌍용아파트)</v>
      </c>
      <c r="U2384" s="24" t="str">
        <f t="shared" si="605"/>
        <v>상현</v>
      </c>
      <c r="V2384" s="25">
        <f>IF(J2384,M2384,V2383)</f>
        <v>12</v>
      </c>
      <c r="W2384" s="25">
        <f t="shared" si="606"/>
        <v>4</v>
      </c>
      <c r="X2384" s="26"/>
      <c r="Y2384" s="7"/>
      <c r="Z2384" s="2" t="s">
        <v>90</v>
      </c>
      <c r="AA2384" s="2" t="s">
        <v>2687</v>
      </c>
      <c r="AB2384" s="5"/>
      <c r="AC2384" s="5"/>
      <c r="AD2384" s="5"/>
      <c r="AE2384" s="5"/>
      <c r="AF2384" s="5"/>
      <c r="AG2384" s="5"/>
    </row>
    <row r="2385" spans="1:33" ht="15.95" customHeight="1" x14ac:dyDescent="0.3">
      <c r="A2385" s="22" t="b">
        <f t="shared" si="595"/>
        <v>0</v>
      </c>
      <c r="B2385" s="22" t="b">
        <f t="shared" si="596"/>
        <v>0</v>
      </c>
      <c r="C2385" s="22" t="b">
        <f t="shared" si="597"/>
        <v>0</v>
      </c>
      <c r="D2385" s="22" t="b">
        <f t="shared" si="598"/>
        <v>0</v>
      </c>
      <c r="E2385" s="22" t="b">
        <f t="shared" si="599"/>
        <v>0</v>
      </c>
      <c r="F2385" s="22" t="b">
        <f t="shared" si="594"/>
        <v>0</v>
      </c>
      <c r="G2385" s="22" t="b">
        <f t="shared" si="593"/>
        <v>0</v>
      </c>
      <c r="H2385" s="22" t="b">
        <f t="shared" si="600"/>
        <v>0</v>
      </c>
      <c r="I2385" s="22" t="b">
        <f t="shared" si="607"/>
        <v>0</v>
      </c>
      <c r="J2385" s="22" t="b">
        <f t="shared" si="601"/>
        <v>0</v>
      </c>
      <c r="K2385" s="3" t="str">
        <f>IF(AND(J2385,RIGHT(Y2385)="통"),Y2385,"")</f>
        <v/>
      </c>
      <c r="L2385" s="3" t="str">
        <f t="shared" si="602"/>
        <v/>
      </c>
      <c r="M2385" s="3" t="str">
        <f t="shared" si="603"/>
        <v/>
      </c>
      <c r="N2385" s="64" t="str">
        <f t="shared" si="608"/>
        <v/>
      </c>
      <c r="O2385" s="3" t="str">
        <f>IF(I2385,IF(I2386,CONCATENATE(Y2385,O2386),Y2385),"")</f>
        <v/>
      </c>
      <c r="P2385" s="19" t="str">
        <f>IF(G2385,O2385,IF(D2385,Y2385,""))</f>
        <v/>
      </c>
      <c r="Q2385" s="23">
        <f>_xlfn.XLOOKUP(R2385,summary!C1:C36,summary!B1:B36)</f>
        <v>43840</v>
      </c>
      <c r="R2385" s="24" t="str">
        <f t="shared" si="604"/>
        <v>상현2동</v>
      </c>
      <c r="S2385" s="24" t="str">
        <f>IF(J2385,Y2385,S2384)</f>
        <v>상현12통</v>
      </c>
      <c r="T2385" s="24" t="str">
        <f>IF(J2385,P2386,T2384)</f>
        <v>(상현동, 쌍용아파트)</v>
      </c>
      <c r="U2385" s="24" t="str">
        <f t="shared" si="605"/>
        <v>상현</v>
      </c>
      <c r="V2385" s="25">
        <f>IF(J2385,M2385,V2384)</f>
        <v>12</v>
      </c>
      <c r="W2385" s="25">
        <f t="shared" si="606"/>
        <v>5</v>
      </c>
      <c r="X2385" s="26"/>
      <c r="Y2385" s="7"/>
      <c r="Z2385" s="2" t="s">
        <v>106</v>
      </c>
      <c r="AA2385" s="2" t="s">
        <v>2688</v>
      </c>
      <c r="AB2385" s="5"/>
      <c r="AC2385" s="5"/>
      <c r="AD2385" s="5"/>
      <c r="AE2385" s="5"/>
      <c r="AF2385" s="5"/>
      <c r="AG2385" s="5"/>
    </row>
    <row r="2386" spans="1:33" ht="15.95" customHeight="1" x14ac:dyDescent="0.3">
      <c r="A2386" s="22" t="b">
        <f t="shared" si="595"/>
        <v>0</v>
      </c>
      <c r="B2386" s="22" t="b">
        <f t="shared" si="596"/>
        <v>0</v>
      </c>
      <c r="C2386" s="22" t="b">
        <f t="shared" si="597"/>
        <v>0</v>
      </c>
      <c r="D2386" s="22" t="b">
        <f t="shared" si="598"/>
        <v>0</v>
      </c>
      <c r="E2386" s="22" t="b">
        <f t="shared" si="599"/>
        <v>0</v>
      </c>
      <c r="F2386" s="22" t="b">
        <f t="shared" si="594"/>
        <v>0</v>
      </c>
      <c r="G2386" s="22" t="b">
        <f t="shared" si="593"/>
        <v>0</v>
      </c>
      <c r="H2386" s="22" t="b">
        <f t="shared" si="600"/>
        <v>0</v>
      </c>
      <c r="I2386" s="22" t="b">
        <f t="shared" si="607"/>
        <v>0</v>
      </c>
      <c r="J2386" s="22" t="b">
        <f t="shared" si="601"/>
        <v>0</v>
      </c>
      <c r="K2386" s="3" t="str">
        <f>IF(AND(J2386,RIGHT(Y2386)="통"),Y2386,"")</f>
        <v/>
      </c>
      <c r="L2386" s="3" t="str">
        <f t="shared" si="602"/>
        <v/>
      </c>
      <c r="M2386" s="3" t="str">
        <f t="shared" si="603"/>
        <v/>
      </c>
      <c r="N2386" s="64" t="str">
        <f t="shared" si="608"/>
        <v/>
      </c>
      <c r="O2386" s="3" t="str">
        <f>IF(I2386,IF(I2387,CONCATENATE(Y2386,O2387),Y2386),"")</f>
        <v/>
      </c>
      <c r="P2386" s="19" t="str">
        <f>IF(G2386,O2386,IF(D2386,Y2386,""))</f>
        <v/>
      </c>
      <c r="Q2386" s="23">
        <f>_xlfn.XLOOKUP(R2386,summary!C1:C36,summary!B1:B36)</f>
        <v>43840</v>
      </c>
      <c r="R2386" s="24" t="str">
        <f t="shared" si="604"/>
        <v>상현2동</v>
      </c>
      <c r="S2386" s="24" t="str">
        <f>IF(J2386,Y2386,S2385)</f>
        <v>상현12통</v>
      </c>
      <c r="T2386" s="24" t="str">
        <f>IF(J2386,P2387,T2385)</f>
        <v>(상현동, 쌍용아파트)</v>
      </c>
      <c r="U2386" s="24" t="str">
        <f t="shared" si="605"/>
        <v>상현</v>
      </c>
      <c r="V2386" s="25">
        <f>IF(J2386,M2386,V2385)</f>
        <v>12</v>
      </c>
      <c r="W2386" s="25">
        <f t="shared" si="606"/>
        <v>6</v>
      </c>
      <c r="X2386" s="26"/>
      <c r="Y2386" s="7"/>
      <c r="Z2386" s="2" t="s">
        <v>108</v>
      </c>
      <c r="AA2386" s="2" t="s">
        <v>2689</v>
      </c>
      <c r="AB2386" s="5"/>
      <c r="AC2386" s="5"/>
      <c r="AD2386" s="5"/>
      <c r="AE2386" s="5"/>
      <c r="AF2386" s="5"/>
      <c r="AG2386" s="5"/>
    </row>
    <row r="2387" spans="1:33" ht="15.95" customHeight="1" x14ac:dyDescent="0.3">
      <c r="A2387" s="22" t="b">
        <f t="shared" si="595"/>
        <v>0</v>
      </c>
      <c r="B2387" s="22" t="b">
        <f t="shared" si="596"/>
        <v>0</v>
      </c>
      <c r="C2387" s="22" t="b">
        <f t="shared" si="597"/>
        <v>0</v>
      </c>
      <c r="D2387" s="22" t="b">
        <f t="shared" si="598"/>
        <v>0</v>
      </c>
      <c r="E2387" s="22" t="b">
        <f t="shared" si="599"/>
        <v>0</v>
      </c>
      <c r="F2387" s="22" t="b">
        <f t="shared" si="594"/>
        <v>0</v>
      </c>
      <c r="G2387" s="22" t="b">
        <f t="shared" si="593"/>
        <v>0</v>
      </c>
      <c r="H2387" s="22" t="b">
        <f t="shared" si="600"/>
        <v>0</v>
      </c>
      <c r="I2387" s="22" t="b">
        <f t="shared" si="607"/>
        <v>0</v>
      </c>
      <c r="J2387" s="22" t="b">
        <f t="shared" si="601"/>
        <v>0</v>
      </c>
      <c r="K2387" s="3" t="str">
        <f>IF(AND(J2387,RIGHT(Y2387)="통"),Y2387,"")</f>
        <v/>
      </c>
      <c r="L2387" s="3" t="str">
        <f t="shared" si="602"/>
        <v/>
      </c>
      <c r="M2387" s="3" t="str">
        <f t="shared" si="603"/>
        <v/>
      </c>
      <c r="N2387" s="64" t="str">
        <f t="shared" si="608"/>
        <v/>
      </c>
      <c r="O2387" s="3" t="str">
        <f>IF(I2387,IF(I2388,CONCATENATE(Y2387,O2388),Y2387),"")</f>
        <v/>
      </c>
      <c r="P2387" s="19" t="str">
        <f>IF(G2387,O2387,IF(D2387,Y2387,""))</f>
        <v/>
      </c>
      <c r="Q2387" s="23">
        <f>_xlfn.XLOOKUP(R2387,summary!C1:C36,summary!B1:B36)</f>
        <v>43840</v>
      </c>
      <c r="R2387" s="24" t="str">
        <f t="shared" si="604"/>
        <v>상현2동</v>
      </c>
      <c r="S2387" s="24" t="str">
        <f>IF(J2387,Y2387,S2386)</f>
        <v>상현12통</v>
      </c>
      <c r="T2387" s="24" t="str">
        <f>IF(J2387,P2388,T2386)</f>
        <v>(상현동, 쌍용아파트)</v>
      </c>
      <c r="U2387" s="24" t="str">
        <f t="shared" si="605"/>
        <v>상현</v>
      </c>
      <c r="V2387" s="25">
        <f>IF(J2387,M2387,V2386)</f>
        <v>12</v>
      </c>
      <c r="W2387" s="25">
        <f t="shared" si="606"/>
        <v>7</v>
      </c>
      <c r="X2387" s="26"/>
      <c r="Y2387" s="7"/>
      <c r="Z2387" s="2" t="s">
        <v>110</v>
      </c>
      <c r="AA2387" s="2" t="s">
        <v>2690</v>
      </c>
      <c r="AB2387" s="5"/>
      <c r="AC2387" s="5"/>
      <c r="AD2387" s="5"/>
      <c r="AE2387" s="5"/>
      <c r="AF2387" s="5"/>
      <c r="AG2387" s="5"/>
    </row>
    <row r="2388" spans="1:33" ht="15.95" customHeight="1" x14ac:dyDescent="0.3">
      <c r="A2388" s="22" t="b">
        <f t="shared" si="595"/>
        <v>0</v>
      </c>
      <c r="B2388" s="22" t="b">
        <f t="shared" si="596"/>
        <v>0</v>
      </c>
      <c r="C2388" s="22" t="b">
        <f t="shared" si="597"/>
        <v>0</v>
      </c>
      <c r="D2388" s="22" t="b">
        <f t="shared" si="598"/>
        <v>0</v>
      </c>
      <c r="E2388" s="22" t="b">
        <f t="shared" si="599"/>
        <v>0</v>
      </c>
      <c r="F2388" s="22" t="b">
        <f t="shared" si="594"/>
        <v>0</v>
      </c>
      <c r="G2388" s="22" t="b">
        <f t="shared" si="593"/>
        <v>0</v>
      </c>
      <c r="H2388" s="22" t="b">
        <f t="shared" si="600"/>
        <v>0</v>
      </c>
      <c r="I2388" s="22" t="b">
        <f t="shared" si="607"/>
        <v>0</v>
      </c>
      <c r="J2388" s="22" t="b">
        <f t="shared" si="601"/>
        <v>0</v>
      </c>
      <c r="K2388" s="3" t="str">
        <f>IF(AND(J2388,RIGHT(Y2388)="통"),Y2388,"")</f>
        <v/>
      </c>
      <c r="L2388" s="3" t="str">
        <f t="shared" si="602"/>
        <v/>
      </c>
      <c r="M2388" s="3" t="str">
        <f t="shared" si="603"/>
        <v/>
      </c>
      <c r="N2388" s="64" t="str">
        <f t="shared" si="608"/>
        <v/>
      </c>
      <c r="O2388" s="3" t="str">
        <f>IF(I2388,IF(I2389,CONCATENATE(Y2388,O2389),Y2388),"")</f>
        <v/>
      </c>
      <c r="P2388" s="19" t="str">
        <f>IF(G2388,O2388,IF(D2388,Y2388,""))</f>
        <v/>
      </c>
      <c r="Q2388" s="23">
        <f>_xlfn.XLOOKUP(R2388,summary!C1:C36,summary!B1:B36)</f>
        <v>43840</v>
      </c>
      <c r="R2388" s="24" t="str">
        <f t="shared" si="604"/>
        <v>상현2동</v>
      </c>
      <c r="S2388" s="24" t="str">
        <f>IF(J2388,Y2388,S2387)</f>
        <v>상현12통</v>
      </c>
      <c r="T2388" s="24" t="str">
        <f>IF(J2388,P2389,T2387)</f>
        <v>(상현동, 쌍용아파트)</v>
      </c>
      <c r="U2388" s="24" t="str">
        <f t="shared" si="605"/>
        <v>상현</v>
      </c>
      <c r="V2388" s="25">
        <f>IF(J2388,M2388,V2387)</f>
        <v>12</v>
      </c>
      <c r="W2388" s="25">
        <f t="shared" si="606"/>
        <v>8</v>
      </c>
      <c r="X2388" s="26"/>
      <c r="Y2388" s="7"/>
      <c r="Z2388" s="2" t="s">
        <v>112</v>
      </c>
      <c r="AA2388" s="2" t="s">
        <v>2691</v>
      </c>
      <c r="AB2388" s="5"/>
      <c r="AC2388" s="5"/>
      <c r="AD2388" s="5"/>
      <c r="AE2388" s="5"/>
      <c r="AF2388" s="5"/>
      <c r="AG2388" s="5"/>
    </row>
    <row r="2389" spans="1:33" ht="15.95" customHeight="1" x14ac:dyDescent="0.3">
      <c r="A2389" s="22" t="b">
        <f t="shared" si="595"/>
        <v>0</v>
      </c>
      <c r="B2389" s="22" t="b">
        <f t="shared" si="596"/>
        <v>0</v>
      </c>
      <c r="C2389" s="22" t="b">
        <f t="shared" si="597"/>
        <v>0</v>
      </c>
      <c r="D2389" s="22" t="b">
        <f t="shared" si="598"/>
        <v>0</v>
      </c>
      <c r="E2389" s="22" t="b">
        <f t="shared" si="599"/>
        <v>0</v>
      </c>
      <c r="F2389" s="22" t="b">
        <f t="shared" si="594"/>
        <v>0</v>
      </c>
      <c r="G2389" s="22" t="b">
        <f t="shared" si="593"/>
        <v>0</v>
      </c>
      <c r="H2389" s="22" t="b">
        <f t="shared" si="600"/>
        <v>0</v>
      </c>
      <c r="I2389" s="22" t="b">
        <f t="shared" si="607"/>
        <v>0</v>
      </c>
      <c r="J2389" s="22" t="b">
        <f t="shared" si="601"/>
        <v>0</v>
      </c>
      <c r="K2389" s="3" t="str">
        <f>IF(AND(J2389,RIGHT(Y2389)="통"),Y2389,"")</f>
        <v/>
      </c>
      <c r="L2389" s="3" t="str">
        <f t="shared" si="602"/>
        <v/>
      </c>
      <c r="M2389" s="3" t="str">
        <f t="shared" si="603"/>
        <v/>
      </c>
      <c r="N2389" s="64" t="str">
        <f t="shared" si="608"/>
        <v/>
      </c>
      <c r="O2389" s="3" t="str">
        <f>IF(I2389,IF(I2390,CONCATENATE(Y2389,O2390),Y2389),"")</f>
        <v/>
      </c>
      <c r="P2389" s="19" t="str">
        <f>IF(G2389,O2389,IF(D2389,Y2389,""))</f>
        <v/>
      </c>
      <c r="Q2389" s="23">
        <f>_xlfn.XLOOKUP(R2389,summary!C1:C36,summary!B1:B36)</f>
        <v>43840</v>
      </c>
      <c r="R2389" s="24" t="str">
        <f t="shared" si="604"/>
        <v>상현2동</v>
      </c>
      <c r="S2389" s="24" t="str">
        <f>IF(J2389,Y2389,S2388)</f>
        <v>상현12통</v>
      </c>
      <c r="T2389" s="24" t="str">
        <f>IF(J2389,P2390,T2388)</f>
        <v>(상현동, 쌍용아파트)</v>
      </c>
      <c r="U2389" s="24" t="str">
        <f t="shared" si="605"/>
        <v>상현</v>
      </c>
      <c r="V2389" s="25">
        <f>IF(J2389,M2389,V2388)</f>
        <v>12</v>
      </c>
      <c r="W2389" s="25">
        <f t="shared" si="606"/>
        <v>9</v>
      </c>
      <c r="X2389" s="26"/>
      <c r="Y2389" s="7"/>
      <c r="Z2389" s="2" t="s">
        <v>114</v>
      </c>
      <c r="AA2389" s="2" t="s">
        <v>2692</v>
      </c>
      <c r="AB2389" s="5"/>
      <c r="AC2389" s="5"/>
      <c r="AD2389" s="5"/>
      <c r="AE2389" s="5"/>
      <c r="AF2389" s="5"/>
      <c r="AG2389" s="5"/>
    </row>
    <row r="2390" spans="1:33" ht="15.95" customHeight="1" x14ac:dyDescent="0.3">
      <c r="A2390" s="22" t="b">
        <f t="shared" si="595"/>
        <v>1</v>
      </c>
      <c r="B2390" s="22" t="b">
        <f t="shared" si="596"/>
        <v>0</v>
      </c>
      <c r="C2390" s="22" t="b">
        <f t="shared" si="597"/>
        <v>0</v>
      </c>
      <c r="D2390" s="22" t="b">
        <f t="shared" si="598"/>
        <v>0</v>
      </c>
      <c r="E2390" s="22" t="b">
        <f t="shared" si="599"/>
        <v>0</v>
      </c>
      <c r="F2390" s="22" t="b">
        <f t="shared" si="594"/>
        <v>0</v>
      </c>
      <c r="G2390" s="22" t="b">
        <f t="shared" si="593"/>
        <v>0</v>
      </c>
      <c r="H2390" s="22" t="b">
        <f t="shared" si="600"/>
        <v>0</v>
      </c>
      <c r="I2390" s="22" t="b">
        <f t="shared" si="607"/>
        <v>0</v>
      </c>
      <c r="J2390" s="22" t="b">
        <f t="shared" si="601"/>
        <v>1</v>
      </c>
      <c r="K2390" s="3" t="str">
        <f>IF(AND(J2390,RIGHT(Y2390)="통"),Y2390,"")</f>
        <v>상현13통</v>
      </c>
      <c r="L2390" s="3" t="str">
        <f t="shared" si="602"/>
        <v>13</v>
      </c>
      <c r="M2390" s="22">
        <f t="shared" si="603"/>
        <v>13</v>
      </c>
      <c r="N2390" s="64" t="str">
        <f t="shared" si="608"/>
        <v>상현</v>
      </c>
      <c r="O2390" s="3" t="str">
        <f>IF(I2390,IF(I2391,CONCATENATE(Y2390,O2391),Y2390),"")</f>
        <v/>
      </c>
      <c r="P2390" s="19" t="str">
        <f>IF(G2390,O2390,IF(D2390,Y2390,""))</f>
        <v/>
      </c>
      <c r="Q2390" s="23">
        <f>_xlfn.XLOOKUP(R2390,summary!C1:C36,summary!B1:B36)</f>
        <v>43840</v>
      </c>
      <c r="R2390" s="24" t="str">
        <f t="shared" si="604"/>
        <v>상현2동</v>
      </c>
      <c r="S2390" s="24" t="str">
        <f>IF(J2390,Y2390,S2389)</f>
        <v>상현13통</v>
      </c>
      <c r="T2390" s="24" t="str">
        <f>IF(J2390,P2391,T2389)</f>
        <v>(상현동, 수지3차쌍용)</v>
      </c>
      <c r="U2390" s="24" t="str">
        <f t="shared" si="605"/>
        <v>상현</v>
      </c>
      <c r="V2390" s="25">
        <f>IF(J2390,M2390,V2389)</f>
        <v>13</v>
      </c>
      <c r="W2390" s="25">
        <f t="shared" si="606"/>
        <v>1</v>
      </c>
      <c r="X2390" s="26"/>
      <c r="Y2390" s="2" t="s">
        <v>2693</v>
      </c>
      <c r="Z2390" s="2" t="s">
        <v>79</v>
      </c>
      <c r="AA2390" s="2" t="s">
        <v>2695</v>
      </c>
      <c r="AB2390" s="5"/>
      <c r="AC2390" s="5"/>
      <c r="AD2390" s="5"/>
      <c r="AE2390" s="5"/>
      <c r="AF2390" s="5"/>
      <c r="AG2390" s="5"/>
    </row>
    <row r="2391" spans="1:33" ht="15.95" customHeight="1" x14ac:dyDescent="0.3">
      <c r="A2391" s="22" t="b">
        <f t="shared" si="595"/>
        <v>1</v>
      </c>
      <c r="B2391" s="22" t="b">
        <f t="shared" si="596"/>
        <v>1</v>
      </c>
      <c r="C2391" s="22" t="b">
        <f t="shared" si="597"/>
        <v>0</v>
      </c>
      <c r="D2391" s="22" t="b">
        <f t="shared" si="598"/>
        <v>0</v>
      </c>
      <c r="E2391" s="22" t="b">
        <f t="shared" si="599"/>
        <v>1</v>
      </c>
      <c r="F2391" s="22" t="b">
        <f t="shared" si="594"/>
        <v>1</v>
      </c>
      <c r="G2391" s="22" t="b">
        <f t="shared" si="593"/>
        <v>1</v>
      </c>
      <c r="H2391" s="22" t="b">
        <f t="shared" si="600"/>
        <v>0</v>
      </c>
      <c r="I2391" s="22" t="b">
        <f t="shared" si="607"/>
        <v>1</v>
      </c>
      <c r="J2391" s="22" t="b">
        <f t="shared" si="601"/>
        <v>0</v>
      </c>
      <c r="K2391" s="3" t="str">
        <f>IF(AND(J2391,RIGHT(Y2391)="통"),Y2391,"")</f>
        <v/>
      </c>
      <c r="L2391" s="3" t="str">
        <f t="shared" si="602"/>
        <v/>
      </c>
      <c r="M2391" s="3" t="str">
        <f t="shared" si="603"/>
        <v/>
      </c>
      <c r="N2391" s="64" t="str">
        <f t="shared" si="608"/>
        <v/>
      </c>
      <c r="O2391" s="3" t="str">
        <f>IF(I2391,IF(I2392,CONCATENATE(Y2391,O2392),Y2391),"")</f>
        <v>(상현동, 수지3차쌍용)</v>
      </c>
      <c r="P2391" s="19" t="str">
        <f>IF(G2391,O2391,IF(D2391,Y2391,""))</f>
        <v>(상현동, 수지3차쌍용)</v>
      </c>
      <c r="Q2391" s="23">
        <f>_xlfn.XLOOKUP(R2391,summary!C1:C36,summary!B1:B36)</f>
        <v>43840</v>
      </c>
      <c r="R2391" s="24" t="str">
        <f t="shared" si="604"/>
        <v>상현2동</v>
      </c>
      <c r="S2391" s="24" t="str">
        <f>IF(J2391,Y2391,S2390)</f>
        <v>상현13통</v>
      </c>
      <c r="T2391" s="24" t="str">
        <f>IF(J2391,P2392,T2390)</f>
        <v>(상현동, 수지3차쌍용)</v>
      </c>
      <c r="U2391" s="24" t="str">
        <f t="shared" si="605"/>
        <v>상현</v>
      </c>
      <c r="V2391" s="25">
        <f>IF(J2391,M2391,V2390)</f>
        <v>13</v>
      </c>
      <c r="W2391" s="25">
        <f t="shared" si="606"/>
        <v>2</v>
      </c>
      <c r="X2391" s="26"/>
      <c r="Y2391" s="2" t="s">
        <v>2581</v>
      </c>
      <c r="Z2391" s="2" t="s">
        <v>81</v>
      </c>
      <c r="AA2391" s="2" t="s">
        <v>2696</v>
      </c>
      <c r="AB2391" s="5"/>
      <c r="AC2391" s="5"/>
      <c r="AD2391" s="5"/>
      <c r="AE2391" s="5"/>
      <c r="AF2391" s="5"/>
      <c r="AG2391" s="5"/>
    </row>
    <row r="2392" spans="1:33" ht="15.95" customHeight="1" x14ac:dyDescent="0.3">
      <c r="A2392" s="22" t="b">
        <f t="shared" si="595"/>
        <v>1</v>
      </c>
      <c r="B2392" s="22" t="b">
        <f t="shared" si="596"/>
        <v>0</v>
      </c>
      <c r="C2392" s="22" t="b">
        <f t="shared" si="597"/>
        <v>1</v>
      </c>
      <c r="D2392" s="22" t="b">
        <f t="shared" si="598"/>
        <v>0</v>
      </c>
      <c r="E2392" s="22" t="b">
        <f t="shared" si="599"/>
        <v>1</v>
      </c>
      <c r="F2392" s="22" t="b">
        <f t="shared" si="594"/>
        <v>1</v>
      </c>
      <c r="G2392" s="22" t="b">
        <f t="shared" si="593"/>
        <v>0</v>
      </c>
      <c r="H2392" s="22" t="b">
        <f t="shared" si="600"/>
        <v>1</v>
      </c>
      <c r="I2392" s="22" t="b">
        <f t="shared" si="607"/>
        <v>1</v>
      </c>
      <c r="J2392" s="22" t="b">
        <f t="shared" si="601"/>
        <v>0</v>
      </c>
      <c r="K2392" s="3" t="str">
        <f>IF(AND(J2392,RIGHT(Y2392)="통"),Y2392,"")</f>
        <v/>
      </c>
      <c r="L2392" s="3" t="str">
        <f t="shared" si="602"/>
        <v/>
      </c>
      <c r="M2392" s="3" t="str">
        <f t="shared" si="603"/>
        <v/>
      </c>
      <c r="N2392" s="64" t="str">
        <f t="shared" si="608"/>
        <v/>
      </c>
      <c r="O2392" s="3" t="str">
        <f>IF(I2392,IF(I2393,CONCATENATE(Y2392,O2393),Y2392),"")</f>
        <v>수지3차쌍용)</v>
      </c>
      <c r="P2392" s="19" t="str">
        <f>IF(G2392,O2392,IF(D2392,Y2392,""))</f>
        <v/>
      </c>
      <c r="Q2392" s="23">
        <f>_xlfn.XLOOKUP(R2392,summary!C1:C36,summary!B1:B36)</f>
        <v>43840</v>
      </c>
      <c r="R2392" s="24" t="str">
        <f t="shared" si="604"/>
        <v>상현2동</v>
      </c>
      <c r="S2392" s="24" t="str">
        <f>IF(J2392,Y2392,S2391)</f>
        <v>상현13통</v>
      </c>
      <c r="T2392" s="24" t="str">
        <f>IF(J2392,P2393,T2391)</f>
        <v>(상현동, 수지3차쌍용)</v>
      </c>
      <c r="U2392" s="24" t="str">
        <f t="shared" si="605"/>
        <v>상현</v>
      </c>
      <c r="V2392" s="25">
        <f>IF(J2392,M2392,V2391)</f>
        <v>13</v>
      </c>
      <c r="W2392" s="25">
        <f t="shared" si="606"/>
        <v>3</v>
      </c>
      <c r="X2392" s="26"/>
      <c r="Y2392" s="2" t="s">
        <v>2697</v>
      </c>
      <c r="Z2392" s="2" t="s">
        <v>83</v>
      </c>
      <c r="AA2392" s="2" t="s">
        <v>2698</v>
      </c>
      <c r="AB2392" s="5"/>
      <c r="AC2392" s="5"/>
      <c r="AD2392" s="5"/>
      <c r="AE2392" s="5"/>
      <c r="AF2392" s="5"/>
      <c r="AG2392" s="5"/>
    </row>
    <row r="2393" spans="1:33" ht="15.95" customHeight="1" x14ac:dyDescent="0.3">
      <c r="A2393" s="22" t="b">
        <f t="shared" si="595"/>
        <v>0</v>
      </c>
      <c r="B2393" s="22" t="b">
        <f t="shared" si="596"/>
        <v>0</v>
      </c>
      <c r="C2393" s="22" t="b">
        <f t="shared" si="597"/>
        <v>0</v>
      </c>
      <c r="D2393" s="22" t="b">
        <f t="shared" si="598"/>
        <v>0</v>
      </c>
      <c r="E2393" s="22" t="b">
        <f t="shared" si="599"/>
        <v>0</v>
      </c>
      <c r="F2393" s="22" t="b">
        <f t="shared" si="594"/>
        <v>0</v>
      </c>
      <c r="G2393" s="22" t="b">
        <f t="shared" si="593"/>
        <v>0</v>
      </c>
      <c r="H2393" s="22" t="b">
        <f t="shared" si="600"/>
        <v>0</v>
      </c>
      <c r="I2393" s="22" t="b">
        <f t="shared" si="607"/>
        <v>0</v>
      </c>
      <c r="J2393" s="22" t="b">
        <f t="shared" si="601"/>
        <v>0</v>
      </c>
      <c r="K2393" s="3" t="str">
        <f>IF(AND(J2393,RIGHT(Y2393)="통"),Y2393,"")</f>
        <v/>
      </c>
      <c r="L2393" s="3" t="str">
        <f t="shared" si="602"/>
        <v/>
      </c>
      <c r="M2393" s="3" t="str">
        <f t="shared" si="603"/>
        <v/>
      </c>
      <c r="N2393" s="64" t="str">
        <f t="shared" si="608"/>
        <v/>
      </c>
      <c r="O2393" s="3" t="str">
        <f>IF(I2393,IF(I2394,CONCATENATE(Y2393,O2394),Y2393),"")</f>
        <v/>
      </c>
      <c r="P2393" s="19" t="str">
        <f>IF(G2393,O2393,IF(D2393,Y2393,""))</f>
        <v/>
      </c>
      <c r="Q2393" s="23">
        <f>_xlfn.XLOOKUP(R2393,summary!C1:C36,summary!B1:B36)</f>
        <v>43840</v>
      </c>
      <c r="R2393" s="24" t="str">
        <f t="shared" si="604"/>
        <v>상현2동</v>
      </c>
      <c r="S2393" s="24" t="str">
        <f>IF(J2393,Y2393,S2392)</f>
        <v>상현13통</v>
      </c>
      <c r="T2393" s="24" t="str">
        <f>IF(J2393,P2394,T2392)</f>
        <v>(상현동, 수지3차쌍용)</v>
      </c>
      <c r="U2393" s="24" t="str">
        <f t="shared" si="605"/>
        <v>상현</v>
      </c>
      <c r="V2393" s="25">
        <f>IF(J2393,M2393,V2392)</f>
        <v>13</v>
      </c>
      <c r="W2393" s="25">
        <f t="shared" si="606"/>
        <v>4</v>
      </c>
      <c r="X2393" s="26"/>
      <c r="Y2393" s="7"/>
      <c r="Z2393" s="2" t="s">
        <v>90</v>
      </c>
      <c r="AA2393" s="2" t="s">
        <v>2699</v>
      </c>
      <c r="AB2393" s="5"/>
      <c r="AC2393" s="5"/>
      <c r="AD2393" s="5"/>
      <c r="AE2393" s="5"/>
      <c r="AF2393" s="5"/>
      <c r="AG2393" s="5"/>
    </row>
    <row r="2394" spans="1:33" ht="15.95" customHeight="1" x14ac:dyDescent="0.3">
      <c r="A2394" s="22" t="b">
        <f t="shared" si="595"/>
        <v>0</v>
      </c>
      <c r="B2394" s="22" t="b">
        <f t="shared" si="596"/>
        <v>0</v>
      </c>
      <c r="C2394" s="22" t="b">
        <f t="shared" si="597"/>
        <v>0</v>
      </c>
      <c r="D2394" s="22" t="b">
        <f t="shared" si="598"/>
        <v>0</v>
      </c>
      <c r="E2394" s="22" t="b">
        <f t="shared" si="599"/>
        <v>0</v>
      </c>
      <c r="F2394" s="22" t="b">
        <f t="shared" si="594"/>
        <v>0</v>
      </c>
      <c r="G2394" s="22" t="b">
        <f t="shared" si="593"/>
        <v>0</v>
      </c>
      <c r="H2394" s="22" t="b">
        <f t="shared" si="600"/>
        <v>0</v>
      </c>
      <c r="I2394" s="22" t="b">
        <f t="shared" si="607"/>
        <v>0</v>
      </c>
      <c r="J2394" s="22" t="b">
        <f t="shared" si="601"/>
        <v>0</v>
      </c>
      <c r="K2394" s="3" t="str">
        <f>IF(AND(J2394,RIGHT(Y2394)="통"),Y2394,"")</f>
        <v/>
      </c>
      <c r="L2394" s="3" t="str">
        <f t="shared" si="602"/>
        <v/>
      </c>
      <c r="M2394" s="3" t="str">
        <f t="shared" si="603"/>
        <v/>
      </c>
      <c r="N2394" s="64" t="str">
        <f t="shared" si="608"/>
        <v/>
      </c>
      <c r="O2394" s="3" t="str">
        <f>IF(I2394,IF(I2395,CONCATENATE(Y2394,O2395),Y2394),"")</f>
        <v/>
      </c>
      <c r="P2394" s="19" t="str">
        <f>IF(G2394,O2394,IF(D2394,Y2394,""))</f>
        <v/>
      </c>
      <c r="Q2394" s="23">
        <f>_xlfn.XLOOKUP(R2394,summary!C1:C36,summary!B1:B36)</f>
        <v>43840</v>
      </c>
      <c r="R2394" s="24" t="str">
        <f t="shared" si="604"/>
        <v>상현2동</v>
      </c>
      <c r="S2394" s="24" t="str">
        <f>IF(J2394,Y2394,S2393)</f>
        <v>상현13통</v>
      </c>
      <c r="T2394" s="24" t="str">
        <f>IF(J2394,P2395,T2393)</f>
        <v>(상현동, 수지3차쌍용)</v>
      </c>
      <c r="U2394" s="24" t="str">
        <f t="shared" si="605"/>
        <v>상현</v>
      </c>
      <c r="V2394" s="25">
        <f>IF(J2394,M2394,V2393)</f>
        <v>13</v>
      </c>
      <c r="W2394" s="25">
        <f t="shared" si="606"/>
        <v>5</v>
      </c>
      <c r="X2394" s="26"/>
      <c r="Y2394" s="7"/>
      <c r="Z2394" s="2" t="s">
        <v>106</v>
      </c>
      <c r="AA2394" s="2" t="s">
        <v>2700</v>
      </c>
      <c r="AB2394" s="5"/>
      <c r="AC2394" s="5"/>
      <c r="AD2394" s="5"/>
      <c r="AE2394" s="5"/>
      <c r="AF2394" s="5"/>
      <c r="AG2394" s="5"/>
    </row>
    <row r="2395" spans="1:33" ht="15.95" customHeight="1" x14ac:dyDescent="0.3">
      <c r="A2395" s="22" t="b">
        <f t="shared" si="595"/>
        <v>0</v>
      </c>
      <c r="B2395" s="22" t="b">
        <f t="shared" si="596"/>
        <v>0</v>
      </c>
      <c r="C2395" s="22" t="b">
        <f t="shared" si="597"/>
        <v>0</v>
      </c>
      <c r="D2395" s="22" t="b">
        <f t="shared" si="598"/>
        <v>0</v>
      </c>
      <c r="E2395" s="22" t="b">
        <f t="shared" si="599"/>
        <v>0</v>
      </c>
      <c r="F2395" s="22" t="b">
        <f t="shared" si="594"/>
        <v>0</v>
      </c>
      <c r="G2395" s="22" t="b">
        <f t="shared" si="593"/>
        <v>0</v>
      </c>
      <c r="H2395" s="22" t="b">
        <f t="shared" si="600"/>
        <v>0</v>
      </c>
      <c r="I2395" s="22" t="b">
        <f t="shared" si="607"/>
        <v>0</v>
      </c>
      <c r="J2395" s="22" t="b">
        <f t="shared" si="601"/>
        <v>0</v>
      </c>
      <c r="K2395" s="3" t="str">
        <f>IF(AND(J2395,RIGHT(Y2395)="통"),Y2395,"")</f>
        <v/>
      </c>
      <c r="L2395" s="3" t="str">
        <f t="shared" si="602"/>
        <v/>
      </c>
      <c r="M2395" s="3" t="str">
        <f t="shared" si="603"/>
        <v/>
      </c>
      <c r="N2395" s="64" t="str">
        <f t="shared" si="608"/>
        <v/>
      </c>
      <c r="O2395" s="3" t="str">
        <f>IF(I2395,IF(I2396,CONCATENATE(Y2395,O2396),Y2395),"")</f>
        <v/>
      </c>
      <c r="P2395" s="19" t="str">
        <f>IF(G2395,O2395,IF(D2395,Y2395,""))</f>
        <v/>
      </c>
      <c r="Q2395" s="23">
        <f>_xlfn.XLOOKUP(R2395,summary!C1:C36,summary!B1:B36)</f>
        <v>43840</v>
      </c>
      <c r="R2395" s="24" t="str">
        <f t="shared" si="604"/>
        <v>상현2동</v>
      </c>
      <c r="S2395" s="24" t="str">
        <f>IF(J2395,Y2395,S2394)</f>
        <v>상현13통</v>
      </c>
      <c r="T2395" s="24" t="str">
        <f>IF(J2395,P2396,T2394)</f>
        <v>(상현동, 수지3차쌍용)</v>
      </c>
      <c r="U2395" s="24" t="str">
        <f t="shared" si="605"/>
        <v>상현</v>
      </c>
      <c r="V2395" s="25">
        <f>IF(J2395,M2395,V2394)</f>
        <v>13</v>
      </c>
      <c r="W2395" s="25">
        <f t="shared" si="606"/>
        <v>6</v>
      </c>
      <c r="X2395" s="26"/>
      <c r="Y2395" s="7"/>
      <c r="Z2395" s="2" t="s">
        <v>108</v>
      </c>
      <c r="AA2395" s="2" t="s">
        <v>2701</v>
      </c>
      <c r="AB2395" s="5"/>
      <c r="AC2395" s="5"/>
      <c r="AD2395" s="5"/>
      <c r="AE2395" s="5"/>
      <c r="AF2395" s="5"/>
      <c r="AG2395" s="5"/>
    </row>
    <row r="2396" spans="1:33" ht="15.95" customHeight="1" x14ac:dyDescent="0.3">
      <c r="A2396" s="22" t="b">
        <f t="shared" si="595"/>
        <v>0</v>
      </c>
      <c r="B2396" s="22" t="b">
        <f t="shared" si="596"/>
        <v>0</v>
      </c>
      <c r="C2396" s="22" t="b">
        <f t="shared" si="597"/>
        <v>0</v>
      </c>
      <c r="D2396" s="22" t="b">
        <f t="shared" si="598"/>
        <v>0</v>
      </c>
      <c r="E2396" s="22" t="b">
        <f t="shared" si="599"/>
        <v>0</v>
      </c>
      <c r="F2396" s="22" t="b">
        <f t="shared" si="594"/>
        <v>0</v>
      </c>
      <c r="G2396" s="22" t="b">
        <f t="shared" si="593"/>
        <v>0</v>
      </c>
      <c r="H2396" s="22" t="b">
        <f t="shared" si="600"/>
        <v>0</v>
      </c>
      <c r="I2396" s="22" t="b">
        <f t="shared" si="607"/>
        <v>0</v>
      </c>
      <c r="J2396" s="22" t="b">
        <f t="shared" si="601"/>
        <v>0</v>
      </c>
      <c r="K2396" s="3" t="str">
        <f>IF(AND(J2396,RIGHT(Y2396)="통"),Y2396,"")</f>
        <v/>
      </c>
      <c r="L2396" s="3" t="str">
        <f t="shared" si="602"/>
        <v/>
      </c>
      <c r="M2396" s="3" t="str">
        <f t="shared" si="603"/>
        <v/>
      </c>
      <c r="N2396" s="64" t="str">
        <f t="shared" si="608"/>
        <v/>
      </c>
      <c r="O2396" s="3" t="str">
        <f>IF(I2396,IF(I2397,CONCATENATE(Y2396,O2397),Y2396),"")</f>
        <v/>
      </c>
      <c r="P2396" s="19" t="str">
        <f>IF(G2396,O2396,IF(D2396,Y2396,""))</f>
        <v/>
      </c>
      <c r="Q2396" s="23">
        <f>_xlfn.XLOOKUP(R2396,summary!C1:C36,summary!B1:B36)</f>
        <v>43840</v>
      </c>
      <c r="R2396" s="24" t="str">
        <f t="shared" si="604"/>
        <v>상현2동</v>
      </c>
      <c r="S2396" s="24" t="str">
        <f>IF(J2396,Y2396,S2395)</f>
        <v>상현13통</v>
      </c>
      <c r="T2396" s="24" t="str">
        <f>IF(J2396,P2397,T2395)</f>
        <v>(상현동, 수지3차쌍용)</v>
      </c>
      <c r="U2396" s="24" t="str">
        <f t="shared" si="605"/>
        <v>상현</v>
      </c>
      <c r="V2396" s="25">
        <f>IF(J2396,M2396,V2395)</f>
        <v>13</v>
      </c>
      <c r="W2396" s="25">
        <f t="shared" si="606"/>
        <v>7</v>
      </c>
      <c r="X2396" s="26"/>
      <c r="Y2396" s="7"/>
      <c r="Z2396" s="2" t="s">
        <v>110</v>
      </c>
      <c r="AA2396" s="2" t="s">
        <v>2702</v>
      </c>
      <c r="AB2396" s="5"/>
      <c r="AC2396" s="5"/>
      <c r="AD2396" s="5"/>
      <c r="AE2396" s="5"/>
      <c r="AF2396" s="5"/>
      <c r="AG2396" s="5"/>
    </row>
    <row r="2397" spans="1:33" ht="15.95" customHeight="1" x14ac:dyDescent="0.3">
      <c r="A2397" s="22" t="b">
        <f t="shared" si="595"/>
        <v>0</v>
      </c>
      <c r="B2397" s="22" t="b">
        <f t="shared" si="596"/>
        <v>0</v>
      </c>
      <c r="C2397" s="22" t="b">
        <f t="shared" si="597"/>
        <v>0</v>
      </c>
      <c r="D2397" s="22" t="b">
        <f t="shared" si="598"/>
        <v>0</v>
      </c>
      <c r="E2397" s="22" t="b">
        <f t="shared" si="599"/>
        <v>0</v>
      </c>
      <c r="F2397" s="22" t="b">
        <f t="shared" si="594"/>
        <v>0</v>
      </c>
      <c r="G2397" s="22" t="b">
        <f t="shared" si="593"/>
        <v>0</v>
      </c>
      <c r="H2397" s="22" t="b">
        <f t="shared" si="600"/>
        <v>0</v>
      </c>
      <c r="I2397" s="22" t="b">
        <f t="shared" si="607"/>
        <v>0</v>
      </c>
      <c r="J2397" s="22" t="b">
        <f t="shared" si="601"/>
        <v>0</v>
      </c>
      <c r="K2397" s="3" t="str">
        <f>IF(AND(J2397,RIGHT(Y2397)="통"),Y2397,"")</f>
        <v/>
      </c>
      <c r="L2397" s="3" t="str">
        <f t="shared" si="602"/>
        <v/>
      </c>
      <c r="M2397" s="3" t="str">
        <f t="shared" si="603"/>
        <v/>
      </c>
      <c r="N2397" s="64" t="str">
        <f t="shared" si="608"/>
        <v/>
      </c>
      <c r="O2397" s="3" t="str">
        <f>IF(I2397,IF(I2398,CONCATENATE(Y2397,O2398),Y2397),"")</f>
        <v/>
      </c>
      <c r="P2397" s="19" t="str">
        <f>IF(G2397,O2397,IF(D2397,Y2397,""))</f>
        <v/>
      </c>
      <c r="Q2397" s="23">
        <f>_xlfn.XLOOKUP(R2397,summary!C1:C36,summary!B1:B36)</f>
        <v>43840</v>
      </c>
      <c r="R2397" s="24" t="str">
        <f t="shared" si="604"/>
        <v>상현2동</v>
      </c>
      <c r="S2397" s="24" t="str">
        <f>IF(J2397,Y2397,S2396)</f>
        <v>상현13통</v>
      </c>
      <c r="T2397" s="24" t="str">
        <f>IF(J2397,P2398,T2396)</f>
        <v>(상현동, 수지3차쌍용)</v>
      </c>
      <c r="U2397" s="24" t="str">
        <f t="shared" si="605"/>
        <v>상현</v>
      </c>
      <c r="V2397" s="25">
        <f>IF(J2397,M2397,V2396)</f>
        <v>13</v>
      </c>
      <c r="W2397" s="25">
        <f t="shared" si="606"/>
        <v>8</v>
      </c>
      <c r="X2397" s="26"/>
      <c r="Y2397" s="7"/>
      <c r="Z2397" s="2" t="s">
        <v>112</v>
      </c>
      <c r="AA2397" s="2" t="s">
        <v>2703</v>
      </c>
      <c r="AB2397" s="5"/>
      <c r="AC2397" s="5"/>
      <c r="AD2397" s="5"/>
      <c r="AE2397" s="5"/>
      <c r="AF2397" s="5"/>
      <c r="AG2397" s="5"/>
    </row>
    <row r="2398" spans="1:33" ht="15.95" customHeight="1" x14ac:dyDescent="0.3">
      <c r="A2398" s="22" t="b">
        <f t="shared" si="595"/>
        <v>0</v>
      </c>
      <c r="B2398" s="22" t="b">
        <f t="shared" si="596"/>
        <v>0</v>
      </c>
      <c r="C2398" s="22" t="b">
        <f t="shared" si="597"/>
        <v>0</v>
      </c>
      <c r="D2398" s="22" t="b">
        <f t="shared" si="598"/>
        <v>0</v>
      </c>
      <c r="E2398" s="22" t="b">
        <f t="shared" si="599"/>
        <v>0</v>
      </c>
      <c r="F2398" s="22" t="b">
        <f t="shared" si="594"/>
        <v>0</v>
      </c>
      <c r="G2398" s="22" t="b">
        <f t="shared" ref="G2398:G2461" si="609">AND(B2398,F2398)</f>
        <v>0</v>
      </c>
      <c r="H2398" s="22" t="b">
        <f t="shared" si="600"/>
        <v>0</v>
      </c>
      <c r="I2398" s="22" t="b">
        <f t="shared" si="607"/>
        <v>0</v>
      </c>
      <c r="J2398" s="22" t="b">
        <f t="shared" si="601"/>
        <v>0</v>
      </c>
      <c r="K2398" s="3" t="str">
        <f>IF(AND(J2398,RIGHT(Y2398)="통"),Y2398,"")</f>
        <v/>
      </c>
      <c r="L2398" s="3" t="str">
        <f t="shared" si="602"/>
        <v/>
      </c>
      <c r="M2398" s="3" t="str">
        <f t="shared" si="603"/>
        <v/>
      </c>
      <c r="N2398" s="64" t="str">
        <f t="shared" si="608"/>
        <v/>
      </c>
      <c r="O2398" s="3" t="str">
        <f>IF(I2398,IF(I2399,CONCATENATE(Y2398,O2399),Y2398),"")</f>
        <v/>
      </c>
      <c r="P2398" s="19" t="str">
        <f>IF(G2398,O2398,IF(D2398,Y2398,""))</f>
        <v/>
      </c>
      <c r="Q2398" s="23">
        <f>_xlfn.XLOOKUP(R2398,summary!C1:C36,summary!B1:B36)</f>
        <v>43840</v>
      </c>
      <c r="R2398" s="24" t="str">
        <f t="shared" si="604"/>
        <v>상현2동</v>
      </c>
      <c r="S2398" s="24" t="str">
        <f>IF(J2398,Y2398,S2397)</f>
        <v>상현13통</v>
      </c>
      <c r="T2398" s="24" t="str">
        <f>IF(J2398,P2399,T2397)</f>
        <v>(상현동, 수지3차쌍용)</v>
      </c>
      <c r="U2398" s="24" t="str">
        <f t="shared" si="605"/>
        <v>상현</v>
      </c>
      <c r="V2398" s="25">
        <f>IF(J2398,M2398,V2397)</f>
        <v>13</v>
      </c>
      <c r="W2398" s="25">
        <f t="shared" si="606"/>
        <v>9</v>
      </c>
      <c r="X2398" s="26"/>
      <c r="Y2398" s="7"/>
      <c r="Z2398" s="2" t="s">
        <v>114</v>
      </c>
      <c r="AA2398" s="2" t="s">
        <v>2704</v>
      </c>
      <c r="AB2398" s="5"/>
      <c r="AC2398" s="5"/>
      <c r="AD2398" s="5"/>
      <c r="AE2398" s="5"/>
      <c r="AF2398" s="5"/>
      <c r="AG2398" s="5"/>
    </row>
    <row r="2399" spans="1:33" ht="15.95" customHeight="1" x14ac:dyDescent="0.3">
      <c r="A2399" s="22" t="b">
        <f t="shared" si="595"/>
        <v>0</v>
      </c>
      <c r="B2399" s="22" t="b">
        <f t="shared" si="596"/>
        <v>0</v>
      </c>
      <c r="C2399" s="22" t="b">
        <f t="shared" si="597"/>
        <v>0</v>
      </c>
      <c r="D2399" s="22" t="b">
        <f t="shared" si="598"/>
        <v>0</v>
      </c>
      <c r="E2399" s="22" t="b">
        <f t="shared" si="599"/>
        <v>0</v>
      </c>
      <c r="F2399" s="22" t="b">
        <f t="shared" si="594"/>
        <v>0</v>
      </c>
      <c r="G2399" s="22" t="b">
        <f t="shared" si="609"/>
        <v>0</v>
      </c>
      <c r="H2399" s="22" t="b">
        <f t="shared" si="600"/>
        <v>0</v>
      </c>
      <c r="I2399" s="22" t="b">
        <f t="shared" si="607"/>
        <v>0</v>
      </c>
      <c r="J2399" s="22" t="b">
        <f t="shared" si="601"/>
        <v>0</v>
      </c>
      <c r="K2399" s="3" t="str">
        <f>IF(AND(J2399,RIGHT(Y2399)="통"),Y2399,"")</f>
        <v/>
      </c>
      <c r="L2399" s="3" t="str">
        <f t="shared" si="602"/>
        <v/>
      </c>
      <c r="M2399" s="3" t="str">
        <f t="shared" si="603"/>
        <v/>
      </c>
      <c r="N2399" s="64" t="str">
        <f t="shared" si="608"/>
        <v/>
      </c>
      <c r="O2399" s="3" t="str">
        <f>IF(I2399,IF(I2400,CONCATENATE(Y2399,O2400),Y2399),"")</f>
        <v/>
      </c>
      <c r="P2399" s="19" t="str">
        <f>IF(G2399,O2399,IF(D2399,Y2399,""))</f>
        <v/>
      </c>
      <c r="Q2399" s="23">
        <f>_xlfn.XLOOKUP(R2399,summary!C1:C36,summary!B1:B36)</f>
        <v>43840</v>
      </c>
      <c r="R2399" s="24" t="str">
        <f t="shared" si="604"/>
        <v>상현2동</v>
      </c>
      <c r="S2399" s="24" t="str">
        <f>IF(J2399,Y2399,S2398)</f>
        <v>상현13통</v>
      </c>
      <c r="T2399" s="24" t="str">
        <f>IF(J2399,P2400,T2398)</f>
        <v>(상현동, 수지3차쌍용)</v>
      </c>
      <c r="U2399" s="24" t="str">
        <f t="shared" si="605"/>
        <v>상현</v>
      </c>
      <c r="V2399" s="25">
        <f>IF(J2399,M2399,V2398)</f>
        <v>13</v>
      </c>
      <c r="W2399" s="25">
        <f t="shared" si="606"/>
        <v>10</v>
      </c>
      <c r="X2399" s="26"/>
      <c r="Y2399" s="7"/>
      <c r="Z2399" s="2" t="s">
        <v>116</v>
      </c>
      <c r="AA2399" s="2" t="s">
        <v>2705</v>
      </c>
      <c r="AB2399" s="5"/>
      <c r="AC2399" s="5"/>
      <c r="AD2399" s="5"/>
      <c r="AE2399" s="5"/>
      <c r="AF2399" s="5"/>
      <c r="AG2399" s="5"/>
    </row>
    <row r="2400" spans="1:33" ht="15.95" customHeight="1" x14ac:dyDescent="0.3">
      <c r="A2400" s="22" t="b">
        <f t="shared" si="595"/>
        <v>0</v>
      </c>
      <c r="B2400" s="22" t="b">
        <f t="shared" si="596"/>
        <v>0</v>
      </c>
      <c r="C2400" s="22" t="b">
        <f t="shared" si="597"/>
        <v>0</v>
      </c>
      <c r="D2400" s="22" t="b">
        <f t="shared" si="598"/>
        <v>0</v>
      </c>
      <c r="E2400" s="22" t="b">
        <f t="shared" si="599"/>
        <v>0</v>
      </c>
      <c r="F2400" s="22" t="b">
        <f t="shared" si="594"/>
        <v>0</v>
      </c>
      <c r="G2400" s="22" t="b">
        <f t="shared" si="609"/>
        <v>0</v>
      </c>
      <c r="H2400" s="22" t="b">
        <f t="shared" si="600"/>
        <v>0</v>
      </c>
      <c r="I2400" s="22" t="b">
        <f t="shared" si="607"/>
        <v>0</v>
      </c>
      <c r="J2400" s="22" t="b">
        <f t="shared" si="601"/>
        <v>0</v>
      </c>
      <c r="K2400" s="3" t="str">
        <f>IF(AND(J2400,RIGHT(Y2400)="통"),Y2400,"")</f>
        <v/>
      </c>
      <c r="L2400" s="3" t="str">
        <f t="shared" si="602"/>
        <v/>
      </c>
      <c r="M2400" s="3" t="str">
        <f t="shared" si="603"/>
        <v/>
      </c>
      <c r="N2400" s="64" t="str">
        <f t="shared" si="608"/>
        <v/>
      </c>
      <c r="O2400" s="3" t="str">
        <f>IF(I2400,IF(I2401,CONCATENATE(Y2400,O2401),Y2400),"")</f>
        <v/>
      </c>
      <c r="P2400" s="19" t="str">
        <f>IF(G2400,O2400,IF(D2400,Y2400,""))</f>
        <v/>
      </c>
      <c r="Q2400" s="23">
        <f>_xlfn.XLOOKUP(R2400,summary!C1:C36,summary!B1:B36)</f>
        <v>43840</v>
      </c>
      <c r="R2400" s="24" t="str">
        <f t="shared" si="604"/>
        <v>상현2동</v>
      </c>
      <c r="S2400" s="24" t="str">
        <f>IF(J2400,Y2400,S2399)</f>
        <v>상현13통</v>
      </c>
      <c r="T2400" s="24" t="str">
        <f>IF(J2400,P2401,T2399)</f>
        <v>(상현동, 수지3차쌍용)</v>
      </c>
      <c r="U2400" s="24" t="str">
        <f t="shared" si="605"/>
        <v>상현</v>
      </c>
      <c r="V2400" s="25">
        <f>IF(J2400,M2400,V2399)</f>
        <v>13</v>
      </c>
      <c r="W2400" s="25">
        <f t="shared" si="606"/>
        <v>11</v>
      </c>
      <c r="X2400" s="26"/>
      <c r="Y2400" s="7"/>
      <c r="Z2400" s="2" t="s">
        <v>118</v>
      </c>
      <c r="AA2400" s="2" t="s">
        <v>2706</v>
      </c>
      <c r="AB2400" s="5"/>
      <c r="AC2400" s="5"/>
      <c r="AD2400" s="5"/>
      <c r="AE2400" s="5"/>
      <c r="AF2400" s="5"/>
      <c r="AG2400" s="5"/>
    </row>
    <row r="2401" spans="1:33" ht="15.95" customHeight="1" x14ac:dyDescent="0.3">
      <c r="A2401" s="22" t="b">
        <f t="shared" si="595"/>
        <v>0</v>
      </c>
      <c r="B2401" s="22" t="b">
        <f t="shared" si="596"/>
        <v>0</v>
      </c>
      <c r="C2401" s="22" t="b">
        <f t="shared" si="597"/>
        <v>0</v>
      </c>
      <c r="D2401" s="22" t="b">
        <f t="shared" si="598"/>
        <v>0</v>
      </c>
      <c r="E2401" s="22" t="b">
        <f t="shared" si="599"/>
        <v>0</v>
      </c>
      <c r="F2401" s="22" t="b">
        <f t="shared" si="594"/>
        <v>0</v>
      </c>
      <c r="G2401" s="22" t="b">
        <f t="shared" si="609"/>
        <v>0</v>
      </c>
      <c r="H2401" s="22" t="b">
        <f t="shared" si="600"/>
        <v>0</v>
      </c>
      <c r="I2401" s="22" t="b">
        <f t="shared" si="607"/>
        <v>0</v>
      </c>
      <c r="J2401" s="22" t="b">
        <f t="shared" si="601"/>
        <v>0</v>
      </c>
      <c r="K2401" s="3" t="str">
        <f>IF(AND(J2401,RIGHT(Y2401)="통"),Y2401,"")</f>
        <v/>
      </c>
      <c r="L2401" s="3" t="str">
        <f t="shared" si="602"/>
        <v/>
      </c>
      <c r="M2401" s="3" t="str">
        <f t="shared" si="603"/>
        <v/>
      </c>
      <c r="N2401" s="64" t="str">
        <f t="shared" si="608"/>
        <v/>
      </c>
      <c r="O2401" s="3" t="str">
        <f>IF(I2401,IF(I2402,CONCATENATE(Y2401,O2402),Y2401),"")</f>
        <v/>
      </c>
      <c r="P2401" s="19" t="str">
        <f>IF(G2401,O2401,IF(D2401,Y2401,""))</f>
        <v/>
      </c>
      <c r="Q2401" s="23">
        <f>_xlfn.XLOOKUP(R2401,summary!C1:C36,summary!B1:B36)</f>
        <v>43840</v>
      </c>
      <c r="R2401" s="24" t="str">
        <f t="shared" si="604"/>
        <v>상현2동</v>
      </c>
      <c r="S2401" s="24" t="str">
        <f>IF(J2401,Y2401,S2400)</f>
        <v>상현13통</v>
      </c>
      <c r="T2401" s="24" t="str">
        <f>IF(J2401,P2402,T2400)</f>
        <v>(상현동, 수지3차쌍용)</v>
      </c>
      <c r="U2401" s="24" t="str">
        <f t="shared" si="605"/>
        <v>상현</v>
      </c>
      <c r="V2401" s="25">
        <f>IF(J2401,M2401,V2400)</f>
        <v>13</v>
      </c>
      <c r="W2401" s="25">
        <f t="shared" si="606"/>
        <v>12</v>
      </c>
      <c r="X2401" s="26"/>
      <c r="Y2401" s="7"/>
      <c r="Z2401" s="2" t="s">
        <v>2707</v>
      </c>
      <c r="AA2401" s="2" t="s">
        <v>2708</v>
      </c>
      <c r="AB2401" s="5"/>
      <c r="AC2401" s="5"/>
      <c r="AD2401" s="5"/>
      <c r="AE2401" s="5"/>
      <c r="AF2401" s="22">
        <f>LEN(TRIM(Z2401))</f>
        <v>3</v>
      </c>
      <c r="AG2401" s="3" t="s">
        <v>120</v>
      </c>
    </row>
    <row r="2402" spans="1:33" ht="15.95" customHeight="1" x14ac:dyDescent="0.3">
      <c r="A2402" s="22" t="b">
        <f t="shared" si="595"/>
        <v>0</v>
      </c>
      <c r="B2402" s="22" t="b">
        <f t="shared" si="596"/>
        <v>0</v>
      </c>
      <c r="C2402" s="22" t="b">
        <f t="shared" si="597"/>
        <v>0</v>
      </c>
      <c r="D2402" s="22" t="b">
        <f t="shared" si="598"/>
        <v>0</v>
      </c>
      <c r="E2402" s="22" t="b">
        <f t="shared" si="599"/>
        <v>0</v>
      </c>
      <c r="F2402" s="22" t="b">
        <f t="shared" si="594"/>
        <v>0</v>
      </c>
      <c r="G2402" s="22" t="b">
        <f t="shared" si="609"/>
        <v>0</v>
      </c>
      <c r="H2402" s="22" t="b">
        <f t="shared" si="600"/>
        <v>0</v>
      </c>
      <c r="I2402" s="22" t="b">
        <f t="shared" si="607"/>
        <v>0</v>
      </c>
      <c r="J2402" s="22" t="b">
        <f t="shared" si="601"/>
        <v>0</v>
      </c>
      <c r="K2402" s="3" t="str">
        <f>IF(AND(J2402,RIGHT(Y2402)="통"),Y2402,"")</f>
        <v/>
      </c>
      <c r="L2402" s="3" t="str">
        <f t="shared" si="602"/>
        <v/>
      </c>
      <c r="M2402" s="3" t="str">
        <f t="shared" si="603"/>
        <v/>
      </c>
      <c r="N2402" s="64" t="str">
        <f t="shared" si="608"/>
        <v/>
      </c>
      <c r="O2402" s="3" t="str">
        <f>IF(I2402,IF(I2403,CONCATENATE(Y2402,O2403),Y2402),"")</f>
        <v/>
      </c>
      <c r="P2402" s="19" t="str">
        <f>IF(G2402,O2402,IF(D2402,Y2402,""))</f>
        <v/>
      </c>
      <c r="Q2402" s="23">
        <f>_xlfn.XLOOKUP(R2402,summary!C1:C36,summary!B1:B36)</f>
        <v>43840</v>
      </c>
      <c r="R2402" s="24" t="str">
        <f t="shared" si="604"/>
        <v>상현2동</v>
      </c>
      <c r="S2402" s="24" t="str">
        <f>IF(J2402,Y2402,S2401)</f>
        <v>상현13통</v>
      </c>
      <c r="T2402" s="24" t="str">
        <f>IF(J2402,P2403,T2401)</f>
        <v>(상현동, 수지3차쌍용)</v>
      </c>
      <c r="U2402" s="24" t="str">
        <f t="shared" si="605"/>
        <v>상현</v>
      </c>
      <c r="V2402" s="25">
        <f>IF(J2402,M2402,V2401)</f>
        <v>13</v>
      </c>
      <c r="W2402" s="25">
        <f t="shared" si="606"/>
        <v>13</v>
      </c>
      <c r="X2402" s="26"/>
      <c r="Y2402" s="7"/>
      <c r="Z2402" s="2" t="s">
        <v>137</v>
      </c>
      <c r="AA2402" s="2" t="s">
        <v>2709</v>
      </c>
      <c r="AB2402" s="5"/>
      <c r="AC2402" s="5"/>
      <c r="AD2402" s="5"/>
      <c r="AE2402" s="5"/>
      <c r="AF2402" s="22">
        <f>LEN(Z2402)</f>
        <v>3</v>
      </c>
      <c r="AG2402" s="5"/>
    </row>
    <row r="2403" spans="1:33" ht="15.95" customHeight="1" x14ac:dyDescent="0.3">
      <c r="A2403" s="22" t="b">
        <f t="shared" si="595"/>
        <v>0</v>
      </c>
      <c r="B2403" s="22" t="b">
        <f t="shared" si="596"/>
        <v>0</v>
      </c>
      <c r="C2403" s="22" t="b">
        <f t="shared" si="597"/>
        <v>0</v>
      </c>
      <c r="D2403" s="22" t="b">
        <f t="shared" si="598"/>
        <v>0</v>
      </c>
      <c r="E2403" s="22" t="b">
        <f t="shared" si="599"/>
        <v>0</v>
      </c>
      <c r="F2403" s="22" t="b">
        <f t="shared" si="594"/>
        <v>0</v>
      </c>
      <c r="G2403" s="22" t="b">
        <f t="shared" si="609"/>
        <v>0</v>
      </c>
      <c r="H2403" s="22" t="b">
        <f t="shared" si="600"/>
        <v>0</v>
      </c>
      <c r="I2403" s="22" t="b">
        <f t="shared" si="607"/>
        <v>0</v>
      </c>
      <c r="J2403" s="22" t="b">
        <f t="shared" si="601"/>
        <v>0</v>
      </c>
      <c r="K2403" s="3" t="str">
        <f>IF(AND(J2403,RIGHT(Y2403)="통"),Y2403,"")</f>
        <v/>
      </c>
      <c r="L2403" s="3" t="str">
        <f t="shared" si="602"/>
        <v/>
      </c>
      <c r="M2403" s="3" t="str">
        <f t="shared" si="603"/>
        <v/>
      </c>
      <c r="N2403" s="64" t="str">
        <f t="shared" si="608"/>
        <v/>
      </c>
      <c r="O2403" s="3" t="str">
        <f>IF(I2403,IF(I2404,CONCATENATE(Y2403,O2404),Y2403),"")</f>
        <v/>
      </c>
      <c r="P2403" s="19" t="str">
        <f>IF(G2403,O2403,IF(D2403,Y2403,""))</f>
        <v/>
      </c>
      <c r="Q2403" s="23">
        <f>_xlfn.XLOOKUP(R2403,summary!C1:C36,summary!B1:B36)</f>
        <v>43840</v>
      </c>
      <c r="R2403" s="24" t="str">
        <f t="shared" si="604"/>
        <v>상현2동</v>
      </c>
      <c r="S2403" s="24" t="str">
        <f>IF(J2403,Y2403,S2402)</f>
        <v>상현13통</v>
      </c>
      <c r="T2403" s="24" t="str">
        <f>IF(J2403,P2404,T2402)</f>
        <v>(상현동, 수지3차쌍용)</v>
      </c>
      <c r="U2403" s="24" t="str">
        <f t="shared" si="605"/>
        <v>상현</v>
      </c>
      <c r="V2403" s="25">
        <f>IF(J2403,M2403,V2402)</f>
        <v>13</v>
      </c>
      <c r="W2403" s="25">
        <f t="shared" si="606"/>
        <v>14</v>
      </c>
      <c r="X2403" s="26"/>
      <c r="Y2403" s="7"/>
      <c r="Z2403" s="2" t="s">
        <v>139</v>
      </c>
      <c r="AA2403" s="2" t="s">
        <v>2710</v>
      </c>
      <c r="AB2403" s="5"/>
      <c r="AC2403" s="5"/>
      <c r="AD2403" s="5"/>
      <c r="AE2403" s="5"/>
      <c r="AF2403" s="5"/>
      <c r="AG2403" s="5"/>
    </row>
    <row r="2404" spans="1:33" ht="15.95" customHeight="1" x14ac:dyDescent="0.3">
      <c r="A2404" s="22" t="b">
        <f t="shared" si="595"/>
        <v>0</v>
      </c>
      <c r="B2404" s="22" t="b">
        <f t="shared" si="596"/>
        <v>0</v>
      </c>
      <c r="C2404" s="22" t="b">
        <f t="shared" si="597"/>
        <v>0</v>
      </c>
      <c r="D2404" s="22" t="b">
        <f t="shared" si="598"/>
        <v>0</v>
      </c>
      <c r="E2404" s="22" t="b">
        <f t="shared" si="599"/>
        <v>0</v>
      </c>
      <c r="F2404" s="22" t="b">
        <f t="shared" si="594"/>
        <v>0</v>
      </c>
      <c r="G2404" s="22" t="b">
        <f t="shared" si="609"/>
        <v>0</v>
      </c>
      <c r="H2404" s="22" t="b">
        <f t="shared" si="600"/>
        <v>0</v>
      </c>
      <c r="I2404" s="22" t="b">
        <f t="shared" si="607"/>
        <v>0</v>
      </c>
      <c r="J2404" s="22" t="b">
        <f t="shared" si="601"/>
        <v>0</v>
      </c>
      <c r="K2404" s="3" t="str">
        <f>IF(AND(J2404,RIGHT(Y2404)="통"),Y2404,"")</f>
        <v/>
      </c>
      <c r="L2404" s="3" t="str">
        <f t="shared" si="602"/>
        <v/>
      </c>
      <c r="M2404" s="3" t="str">
        <f t="shared" si="603"/>
        <v/>
      </c>
      <c r="N2404" s="64" t="str">
        <f t="shared" si="608"/>
        <v/>
      </c>
      <c r="O2404" s="3" t="str">
        <f>IF(I2404,IF(I2405,CONCATENATE(Y2404,O2405),Y2404),"")</f>
        <v/>
      </c>
      <c r="P2404" s="19" t="str">
        <f>IF(G2404,O2404,IF(D2404,Y2404,""))</f>
        <v/>
      </c>
      <c r="Q2404" s="23">
        <f>_xlfn.XLOOKUP(R2404,summary!C1:C36,summary!B1:B36)</f>
        <v>43840</v>
      </c>
      <c r="R2404" s="24" t="str">
        <f t="shared" si="604"/>
        <v>상현2동</v>
      </c>
      <c r="S2404" s="24" t="str">
        <f>IF(J2404,Y2404,S2403)</f>
        <v>상현13통</v>
      </c>
      <c r="T2404" s="24" t="str">
        <f>IF(J2404,P2405,T2403)</f>
        <v>(상현동, 수지3차쌍용)</v>
      </c>
      <c r="U2404" s="24" t="str">
        <f t="shared" si="605"/>
        <v>상현</v>
      </c>
      <c r="V2404" s="25">
        <f>IF(J2404,M2404,V2403)</f>
        <v>13</v>
      </c>
      <c r="W2404" s="25">
        <f t="shared" si="606"/>
        <v>15</v>
      </c>
      <c r="X2404" s="26"/>
      <c r="Y2404" s="7"/>
      <c r="Z2404" s="2" t="s">
        <v>306</v>
      </c>
      <c r="AA2404" s="2" t="s">
        <v>2711</v>
      </c>
      <c r="AB2404" s="5"/>
      <c r="AC2404" s="5"/>
      <c r="AD2404" s="5"/>
      <c r="AE2404" s="5"/>
      <c r="AF2404" s="5"/>
      <c r="AG2404" s="5"/>
    </row>
    <row r="2405" spans="1:33" ht="15.95" customHeight="1" x14ac:dyDescent="0.3">
      <c r="A2405" s="22" t="b">
        <f t="shared" si="595"/>
        <v>0</v>
      </c>
      <c r="B2405" s="22" t="b">
        <f t="shared" si="596"/>
        <v>0</v>
      </c>
      <c r="C2405" s="22" t="b">
        <f t="shared" si="597"/>
        <v>0</v>
      </c>
      <c r="D2405" s="22" t="b">
        <f t="shared" si="598"/>
        <v>0</v>
      </c>
      <c r="E2405" s="22" t="b">
        <f t="shared" si="599"/>
        <v>0</v>
      </c>
      <c r="F2405" s="22" t="b">
        <f t="shared" si="594"/>
        <v>0</v>
      </c>
      <c r="G2405" s="22" t="b">
        <f t="shared" si="609"/>
        <v>0</v>
      </c>
      <c r="H2405" s="22" t="b">
        <f t="shared" si="600"/>
        <v>0</v>
      </c>
      <c r="I2405" s="22" t="b">
        <f t="shared" si="607"/>
        <v>0</v>
      </c>
      <c r="J2405" s="22" t="b">
        <f t="shared" si="601"/>
        <v>0</v>
      </c>
      <c r="K2405" s="3" t="str">
        <f>IF(AND(J2405,RIGHT(Y2405)="통"),Y2405,"")</f>
        <v/>
      </c>
      <c r="L2405" s="3" t="str">
        <f t="shared" si="602"/>
        <v/>
      </c>
      <c r="M2405" s="3" t="str">
        <f t="shared" si="603"/>
        <v/>
      </c>
      <c r="N2405" s="64" t="str">
        <f t="shared" si="608"/>
        <v/>
      </c>
      <c r="O2405" s="3" t="str">
        <f>IF(I2405,IF(I2406,CONCATENATE(Y2405,O2406),Y2405),"")</f>
        <v/>
      </c>
      <c r="P2405" s="19" t="str">
        <f>IF(G2405,O2405,IF(D2405,Y2405,""))</f>
        <v/>
      </c>
      <c r="Q2405" s="23">
        <f>_xlfn.XLOOKUP(R2405,summary!C1:C36,summary!B1:B36)</f>
        <v>43840</v>
      </c>
      <c r="R2405" s="24" t="str">
        <f t="shared" si="604"/>
        <v>상현2동</v>
      </c>
      <c r="S2405" s="24" t="str">
        <f>IF(J2405,Y2405,S2404)</f>
        <v>상현13통</v>
      </c>
      <c r="T2405" s="24" t="str">
        <f>IF(J2405,P2406,T2404)</f>
        <v>(상현동, 수지3차쌍용)</v>
      </c>
      <c r="U2405" s="24" t="str">
        <f t="shared" si="605"/>
        <v>상현</v>
      </c>
      <c r="V2405" s="25">
        <f>IF(J2405,M2405,V2404)</f>
        <v>13</v>
      </c>
      <c r="W2405" s="24" t="str">
        <f t="shared" si="606"/>
        <v/>
      </c>
      <c r="X2405" s="26"/>
      <c r="Y2405" s="7"/>
      <c r="Z2405" s="7"/>
      <c r="AA2405" s="7"/>
      <c r="AB2405" s="5"/>
      <c r="AC2405" s="5"/>
      <c r="AD2405" s="5"/>
      <c r="AE2405" s="5"/>
      <c r="AF2405" s="5"/>
      <c r="AG2405" s="5"/>
    </row>
    <row r="2406" spans="1:33" ht="15.95" customHeight="1" x14ac:dyDescent="0.3">
      <c r="A2406" s="22" t="b">
        <f t="shared" si="595"/>
        <v>1</v>
      </c>
      <c r="B2406" s="22" t="b">
        <f t="shared" si="596"/>
        <v>0</v>
      </c>
      <c r="C2406" s="22" t="b">
        <f t="shared" si="597"/>
        <v>0</v>
      </c>
      <c r="D2406" s="22" t="b">
        <f t="shared" si="598"/>
        <v>0</v>
      </c>
      <c r="E2406" s="22" t="b">
        <f t="shared" si="599"/>
        <v>0</v>
      </c>
      <c r="F2406" s="22" t="b">
        <f t="shared" si="594"/>
        <v>0</v>
      </c>
      <c r="G2406" s="22" t="b">
        <f t="shared" si="609"/>
        <v>0</v>
      </c>
      <c r="H2406" s="22" t="b">
        <f t="shared" si="600"/>
        <v>0</v>
      </c>
      <c r="I2406" s="22" t="b">
        <f t="shared" si="607"/>
        <v>0</v>
      </c>
      <c r="J2406" s="22" t="b">
        <f t="shared" si="601"/>
        <v>1</v>
      </c>
      <c r="K2406" s="3" t="str">
        <f>IF(AND(J2406,RIGHT(Y2406)="통"),Y2406,"")</f>
        <v/>
      </c>
      <c r="L2406" s="3" t="str">
        <f t="shared" si="602"/>
        <v/>
      </c>
      <c r="M2406" s="3" t="str">
        <f t="shared" si="603"/>
        <v/>
      </c>
      <c r="N2406" s="64" t="str">
        <f t="shared" si="608"/>
        <v/>
      </c>
      <c r="O2406" s="3" t="str">
        <f>IF(I2406,IF(I2407,CONCATENATE(Y2406,O2407),Y2406),"")</f>
        <v/>
      </c>
      <c r="P2406" s="19" t="str">
        <f>IF(G2406,O2406,IF(D2406,Y2406,""))</f>
        <v/>
      </c>
      <c r="Q2406" s="23" t="e">
        <f>_xlfn.XLOOKUP(R2406,summary!C1:C36,summary!B1:B36)</f>
        <v>#N/A</v>
      </c>
      <c r="R2406" s="24" t="str">
        <f t="shared" si="604"/>
        <v>읍 면 동</v>
      </c>
      <c r="S2406" s="24" t="str">
        <f>IF(J2406,Y2406,S2405)</f>
        <v>통 리 명</v>
      </c>
      <c r="T2406" s="24" t="str">
        <f>IF(J2406,P2407,T2405)</f>
        <v/>
      </c>
      <c r="U2406" s="25" t="str">
        <f t="shared" si="605"/>
        <v/>
      </c>
      <c r="V2406" s="24" t="str">
        <f>IF(J2406,M2406,V2405)</f>
        <v/>
      </c>
      <c r="W2406" s="24" t="str">
        <f t="shared" si="606"/>
        <v/>
      </c>
      <c r="X2406" s="21" t="s">
        <v>141</v>
      </c>
      <c r="Y2406" s="2" t="s">
        <v>142</v>
      </c>
      <c r="Z2406" s="2" t="s">
        <v>74</v>
      </c>
      <c r="AA2406" s="2" t="s">
        <v>143</v>
      </c>
      <c r="AB2406" s="5"/>
      <c r="AC2406" s="5"/>
      <c r="AD2406" s="5"/>
      <c r="AE2406" s="5"/>
      <c r="AF2406" s="5"/>
      <c r="AG2406" s="5"/>
    </row>
    <row r="2407" spans="1:33" ht="15.95" customHeight="1" x14ac:dyDescent="0.3">
      <c r="A2407" s="22" t="b">
        <f t="shared" si="595"/>
        <v>1</v>
      </c>
      <c r="B2407" s="22" t="b">
        <f t="shared" si="596"/>
        <v>0</v>
      </c>
      <c r="C2407" s="22" t="b">
        <f t="shared" si="597"/>
        <v>0</v>
      </c>
      <c r="D2407" s="22" t="b">
        <f t="shared" si="598"/>
        <v>0</v>
      </c>
      <c r="E2407" s="22" t="b">
        <f t="shared" si="599"/>
        <v>0</v>
      </c>
      <c r="F2407" s="22" t="b">
        <f t="shared" si="594"/>
        <v>0</v>
      </c>
      <c r="G2407" s="22" t="b">
        <f t="shared" si="609"/>
        <v>0</v>
      </c>
      <c r="H2407" s="22" t="b">
        <f t="shared" si="600"/>
        <v>0</v>
      </c>
      <c r="I2407" s="22" t="b">
        <f t="shared" si="607"/>
        <v>0</v>
      </c>
      <c r="J2407" s="22" t="b">
        <f t="shared" si="601"/>
        <v>1</v>
      </c>
      <c r="K2407" s="3" t="str">
        <f>IF(AND(J2407,RIGHT(Y2407)="통"),Y2407,"")</f>
        <v>상현14통</v>
      </c>
      <c r="L2407" s="3" t="str">
        <f t="shared" si="602"/>
        <v>14</v>
      </c>
      <c r="M2407" s="22">
        <f t="shared" si="603"/>
        <v>14</v>
      </c>
      <c r="N2407" s="64" t="str">
        <f t="shared" si="608"/>
        <v>상현</v>
      </c>
      <c r="O2407" s="3" t="str">
        <f>IF(I2407,IF(I2408,CONCATENATE(Y2407,O2408),Y2407),"")</f>
        <v/>
      </c>
      <c r="P2407" s="19" t="str">
        <f>IF(G2407,O2407,IF(D2407,Y2407,""))</f>
        <v/>
      </c>
      <c r="Q2407" s="23">
        <f>_xlfn.XLOOKUP(R2407,summary!C1:C36,summary!B1:B36)</f>
        <v>43840</v>
      </c>
      <c r="R2407" s="24" t="str">
        <f t="shared" si="604"/>
        <v>상현2동</v>
      </c>
      <c r="S2407" s="24" t="str">
        <f>IF(J2407,Y2407,S2406)</f>
        <v>상현14통</v>
      </c>
      <c r="T2407" s="24" t="str">
        <f>IF(J2407,P2408,T2406)</f>
        <v>(상현동, 현대7차아파트)</v>
      </c>
      <c r="U2407" s="24" t="str">
        <f t="shared" si="605"/>
        <v>상현</v>
      </c>
      <c r="V2407" s="25">
        <f>IF(J2407,M2407,V2406)</f>
        <v>14</v>
      </c>
      <c r="W2407" s="25">
        <f t="shared" si="606"/>
        <v>1</v>
      </c>
      <c r="X2407" s="21" t="s">
        <v>48</v>
      </c>
      <c r="Y2407" s="2" t="s">
        <v>2712</v>
      </c>
      <c r="Z2407" s="2" t="s">
        <v>79</v>
      </c>
      <c r="AA2407" s="2" t="s">
        <v>2714</v>
      </c>
      <c r="AB2407" s="5"/>
      <c r="AC2407" s="5"/>
      <c r="AD2407" s="5"/>
      <c r="AE2407" s="5"/>
      <c r="AF2407" s="5"/>
      <c r="AG2407" s="5"/>
    </row>
    <row r="2408" spans="1:33" ht="15.95" customHeight="1" x14ac:dyDescent="0.3">
      <c r="A2408" s="22" t="b">
        <f t="shared" si="595"/>
        <v>1</v>
      </c>
      <c r="B2408" s="22" t="b">
        <f t="shared" si="596"/>
        <v>1</v>
      </c>
      <c r="C2408" s="22" t="b">
        <f t="shared" si="597"/>
        <v>0</v>
      </c>
      <c r="D2408" s="22" t="b">
        <f t="shared" si="598"/>
        <v>0</v>
      </c>
      <c r="E2408" s="22" t="b">
        <f t="shared" si="599"/>
        <v>1</v>
      </c>
      <c r="F2408" s="22" t="b">
        <f t="shared" si="594"/>
        <v>1</v>
      </c>
      <c r="G2408" s="22" t="b">
        <f t="shared" si="609"/>
        <v>1</v>
      </c>
      <c r="H2408" s="22" t="b">
        <f t="shared" si="600"/>
        <v>0</v>
      </c>
      <c r="I2408" s="22" t="b">
        <f t="shared" si="607"/>
        <v>1</v>
      </c>
      <c r="J2408" s="22" t="b">
        <f t="shared" si="601"/>
        <v>0</v>
      </c>
      <c r="K2408" s="3" t="str">
        <f>IF(AND(J2408,RIGHT(Y2408)="통"),Y2408,"")</f>
        <v/>
      </c>
      <c r="L2408" s="3" t="str">
        <f t="shared" si="602"/>
        <v/>
      </c>
      <c r="M2408" s="3" t="str">
        <f t="shared" si="603"/>
        <v/>
      </c>
      <c r="N2408" s="64" t="str">
        <f t="shared" si="608"/>
        <v/>
      </c>
      <c r="O2408" s="3" t="str">
        <f>IF(I2408,IF(I2409,CONCATENATE(Y2408,O2409),Y2408),"")</f>
        <v>(상현동, 현대7차아파트)</v>
      </c>
      <c r="P2408" s="19" t="str">
        <f>IF(G2408,O2408,IF(D2408,Y2408,""))</f>
        <v>(상현동, 현대7차아파트)</v>
      </c>
      <c r="Q2408" s="23">
        <f>_xlfn.XLOOKUP(R2408,summary!C1:C36,summary!B1:B36)</f>
        <v>43840</v>
      </c>
      <c r="R2408" s="24" t="str">
        <f t="shared" si="604"/>
        <v>상현2동</v>
      </c>
      <c r="S2408" s="24" t="str">
        <f>IF(J2408,Y2408,S2407)</f>
        <v>상현14통</v>
      </c>
      <c r="T2408" s="24" t="str">
        <f>IF(J2408,P2409,T2407)</f>
        <v>(상현동, 현대7차아파트)</v>
      </c>
      <c r="U2408" s="24" t="str">
        <f t="shared" si="605"/>
        <v>상현</v>
      </c>
      <c r="V2408" s="25">
        <f>IF(J2408,M2408,V2407)</f>
        <v>14</v>
      </c>
      <c r="W2408" s="25">
        <f t="shared" si="606"/>
        <v>2</v>
      </c>
      <c r="X2408" s="26"/>
      <c r="Y2408" s="2" t="s">
        <v>2581</v>
      </c>
      <c r="Z2408" s="2" t="s">
        <v>81</v>
      </c>
      <c r="AA2408" s="2" t="s">
        <v>2715</v>
      </c>
      <c r="AB2408" s="5"/>
      <c r="AC2408" s="5"/>
      <c r="AD2408" s="5"/>
      <c r="AE2408" s="5"/>
      <c r="AF2408" s="5"/>
      <c r="AG2408" s="5"/>
    </row>
    <row r="2409" spans="1:33" ht="15.95" customHeight="1" x14ac:dyDescent="0.3">
      <c r="A2409" s="22" t="b">
        <f t="shared" si="595"/>
        <v>1</v>
      </c>
      <c r="B2409" s="22" t="b">
        <f t="shared" si="596"/>
        <v>0</v>
      </c>
      <c r="C2409" s="22" t="b">
        <f t="shared" si="597"/>
        <v>1</v>
      </c>
      <c r="D2409" s="22" t="b">
        <f t="shared" si="598"/>
        <v>0</v>
      </c>
      <c r="E2409" s="22" t="b">
        <f t="shared" si="599"/>
        <v>1</v>
      </c>
      <c r="F2409" s="22" t="b">
        <f t="shared" si="594"/>
        <v>1</v>
      </c>
      <c r="G2409" s="22" t="b">
        <f t="shared" si="609"/>
        <v>0</v>
      </c>
      <c r="H2409" s="22" t="b">
        <f t="shared" si="600"/>
        <v>1</v>
      </c>
      <c r="I2409" s="22" t="b">
        <f t="shared" si="607"/>
        <v>1</v>
      </c>
      <c r="J2409" s="22" t="b">
        <f t="shared" si="601"/>
        <v>0</v>
      </c>
      <c r="K2409" s="3" t="str">
        <f>IF(AND(J2409,RIGHT(Y2409)="통"),Y2409,"")</f>
        <v/>
      </c>
      <c r="L2409" s="3" t="str">
        <f t="shared" si="602"/>
        <v/>
      </c>
      <c r="M2409" s="3" t="str">
        <f t="shared" si="603"/>
        <v/>
      </c>
      <c r="N2409" s="64" t="str">
        <f t="shared" si="608"/>
        <v/>
      </c>
      <c r="O2409" s="3" t="str">
        <f>IF(I2409,IF(I2410,CONCATENATE(Y2409,O2410),Y2409),"")</f>
        <v>현대7차아파트)</v>
      </c>
      <c r="P2409" s="19" t="str">
        <f>IF(G2409,O2409,IF(D2409,Y2409,""))</f>
        <v/>
      </c>
      <c r="Q2409" s="23">
        <f>_xlfn.XLOOKUP(R2409,summary!C1:C36,summary!B1:B36)</f>
        <v>43840</v>
      </c>
      <c r="R2409" s="24" t="str">
        <f t="shared" si="604"/>
        <v>상현2동</v>
      </c>
      <c r="S2409" s="24" t="str">
        <f>IF(J2409,Y2409,S2408)</f>
        <v>상현14통</v>
      </c>
      <c r="T2409" s="24" t="str">
        <f>IF(J2409,P2410,T2408)</f>
        <v>(상현동, 현대7차아파트)</v>
      </c>
      <c r="U2409" s="24" t="str">
        <f t="shared" si="605"/>
        <v>상현</v>
      </c>
      <c r="V2409" s="25">
        <f>IF(J2409,M2409,V2408)</f>
        <v>14</v>
      </c>
      <c r="W2409" s="25">
        <f t="shared" si="606"/>
        <v>3</v>
      </c>
      <c r="X2409" s="26"/>
      <c r="Y2409" s="2" t="s">
        <v>2716</v>
      </c>
      <c r="Z2409" s="2" t="s">
        <v>83</v>
      </c>
      <c r="AA2409" s="2" t="s">
        <v>2717</v>
      </c>
      <c r="AB2409" s="5"/>
      <c r="AC2409" s="5"/>
      <c r="AD2409" s="5"/>
      <c r="AE2409" s="5"/>
      <c r="AF2409" s="5"/>
      <c r="AG2409" s="5"/>
    </row>
    <row r="2410" spans="1:33" ht="15.95" customHeight="1" x14ac:dyDescent="0.3">
      <c r="A2410" s="22" t="b">
        <f t="shared" si="595"/>
        <v>0</v>
      </c>
      <c r="B2410" s="22" t="b">
        <f t="shared" si="596"/>
        <v>0</v>
      </c>
      <c r="C2410" s="22" t="b">
        <f t="shared" si="597"/>
        <v>0</v>
      </c>
      <c r="D2410" s="22" t="b">
        <f t="shared" si="598"/>
        <v>0</v>
      </c>
      <c r="E2410" s="22" t="b">
        <f t="shared" si="599"/>
        <v>0</v>
      </c>
      <c r="F2410" s="22" t="b">
        <f t="shared" si="594"/>
        <v>0</v>
      </c>
      <c r="G2410" s="22" t="b">
        <f t="shared" si="609"/>
        <v>0</v>
      </c>
      <c r="H2410" s="22" t="b">
        <f t="shared" si="600"/>
        <v>0</v>
      </c>
      <c r="I2410" s="22" t="b">
        <f t="shared" si="607"/>
        <v>0</v>
      </c>
      <c r="J2410" s="22" t="b">
        <f t="shared" si="601"/>
        <v>0</v>
      </c>
      <c r="K2410" s="3" t="str">
        <f>IF(AND(J2410,RIGHT(Y2410)="통"),Y2410,"")</f>
        <v/>
      </c>
      <c r="L2410" s="3" t="str">
        <f t="shared" si="602"/>
        <v/>
      </c>
      <c r="M2410" s="3" t="str">
        <f t="shared" si="603"/>
        <v/>
      </c>
      <c r="N2410" s="64" t="str">
        <f t="shared" si="608"/>
        <v/>
      </c>
      <c r="O2410" s="3" t="str">
        <f>IF(I2410,IF(I2411,CONCATENATE(Y2410,O2411),Y2410),"")</f>
        <v/>
      </c>
      <c r="P2410" s="19" t="str">
        <f>IF(G2410,O2410,IF(D2410,Y2410,""))</f>
        <v/>
      </c>
      <c r="Q2410" s="23">
        <f>_xlfn.XLOOKUP(R2410,summary!C1:C36,summary!B1:B36)</f>
        <v>43840</v>
      </c>
      <c r="R2410" s="24" t="str">
        <f t="shared" si="604"/>
        <v>상현2동</v>
      </c>
      <c r="S2410" s="24" t="str">
        <f>IF(J2410,Y2410,S2409)</f>
        <v>상현14통</v>
      </c>
      <c r="T2410" s="24" t="str">
        <f>IF(J2410,P2411,T2409)</f>
        <v>(상현동, 현대7차아파트)</v>
      </c>
      <c r="U2410" s="24" t="str">
        <f t="shared" si="605"/>
        <v>상현</v>
      </c>
      <c r="V2410" s="25">
        <f>IF(J2410,M2410,V2409)</f>
        <v>14</v>
      </c>
      <c r="W2410" s="25">
        <f t="shared" si="606"/>
        <v>4</v>
      </c>
      <c r="X2410" s="26"/>
      <c r="Y2410" s="7"/>
      <c r="Z2410" s="2" t="s">
        <v>90</v>
      </c>
      <c r="AA2410" s="2" t="s">
        <v>2718</v>
      </c>
      <c r="AB2410" s="5"/>
      <c r="AC2410" s="5"/>
      <c r="AD2410" s="5"/>
      <c r="AE2410" s="5"/>
      <c r="AF2410" s="5"/>
      <c r="AG2410" s="5"/>
    </row>
    <row r="2411" spans="1:33" ht="15.95" customHeight="1" x14ac:dyDescent="0.3">
      <c r="A2411" s="22" t="b">
        <f t="shared" si="595"/>
        <v>0</v>
      </c>
      <c r="B2411" s="22" t="b">
        <f t="shared" si="596"/>
        <v>0</v>
      </c>
      <c r="C2411" s="22" t="b">
        <f t="shared" si="597"/>
        <v>0</v>
      </c>
      <c r="D2411" s="22" t="b">
        <f t="shared" si="598"/>
        <v>0</v>
      </c>
      <c r="E2411" s="22" t="b">
        <f t="shared" si="599"/>
        <v>0</v>
      </c>
      <c r="F2411" s="22" t="b">
        <f t="shared" si="594"/>
        <v>0</v>
      </c>
      <c r="G2411" s="22" t="b">
        <f t="shared" si="609"/>
        <v>0</v>
      </c>
      <c r="H2411" s="22" t="b">
        <f t="shared" si="600"/>
        <v>0</v>
      </c>
      <c r="I2411" s="22" t="b">
        <f t="shared" si="607"/>
        <v>0</v>
      </c>
      <c r="J2411" s="22" t="b">
        <f t="shared" si="601"/>
        <v>0</v>
      </c>
      <c r="K2411" s="3" t="str">
        <f>IF(AND(J2411,RIGHT(Y2411)="통"),Y2411,"")</f>
        <v/>
      </c>
      <c r="L2411" s="3" t="str">
        <f t="shared" si="602"/>
        <v/>
      </c>
      <c r="M2411" s="3" t="str">
        <f t="shared" si="603"/>
        <v/>
      </c>
      <c r="N2411" s="64" t="str">
        <f t="shared" si="608"/>
        <v/>
      </c>
      <c r="O2411" s="3" t="str">
        <f>IF(I2411,IF(I2412,CONCATENATE(Y2411,O2412),Y2411),"")</f>
        <v/>
      </c>
      <c r="P2411" s="19" t="str">
        <f>IF(G2411,O2411,IF(D2411,Y2411,""))</f>
        <v/>
      </c>
      <c r="Q2411" s="23">
        <f>_xlfn.XLOOKUP(R2411,summary!C1:C36,summary!B1:B36)</f>
        <v>43840</v>
      </c>
      <c r="R2411" s="24" t="str">
        <f t="shared" si="604"/>
        <v>상현2동</v>
      </c>
      <c r="S2411" s="24" t="str">
        <f>IF(J2411,Y2411,S2410)</f>
        <v>상현14통</v>
      </c>
      <c r="T2411" s="24" t="str">
        <f>IF(J2411,P2412,T2410)</f>
        <v>(상현동, 현대7차아파트)</v>
      </c>
      <c r="U2411" s="24" t="str">
        <f t="shared" si="605"/>
        <v>상현</v>
      </c>
      <c r="V2411" s="25">
        <f>IF(J2411,M2411,V2410)</f>
        <v>14</v>
      </c>
      <c r="W2411" s="25">
        <f t="shared" si="606"/>
        <v>5</v>
      </c>
      <c r="X2411" s="26"/>
      <c r="Y2411" s="7"/>
      <c r="Z2411" s="2" t="s">
        <v>106</v>
      </c>
      <c r="AA2411" s="2" t="s">
        <v>2719</v>
      </c>
      <c r="AB2411" s="5"/>
      <c r="AC2411" s="5"/>
      <c r="AD2411" s="5"/>
      <c r="AE2411" s="5"/>
      <c r="AF2411" s="5"/>
      <c r="AG2411" s="5"/>
    </row>
    <row r="2412" spans="1:33" ht="15.95" customHeight="1" x14ac:dyDescent="0.3">
      <c r="A2412" s="22" t="b">
        <f t="shared" si="595"/>
        <v>0</v>
      </c>
      <c r="B2412" s="22" t="b">
        <f t="shared" si="596"/>
        <v>0</v>
      </c>
      <c r="C2412" s="22" t="b">
        <f t="shared" si="597"/>
        <v>0</v>
      </c>
      <c r="D2412" s="22" t="b">
        <f t="shared" si="598"/>
        <v>0</v>
      </c>
      <c r="E2412" s="22" t="b">
        <f t="shared" si="599"/>
        <v>0</v>
      </c>
      <c r="F2412" s="22" t="b">
        <f t="shared" si="594"/>
        <v>0</v>
      </c>
      <c r="G2412" s="22" t="b">
        <f t="shared" si="609"/>
        <v>0</v>
      </c>
      <c r="H2412" s="22" t="b">
        <f t="shared" si="600"/>
        <v>0</v>
      </c>
      <c r="I2412" s="22" t="b">
        <f t="shared" si="607"/>
        <v>0</v>
      </c>
      <c r="J2412" s="22" t="b">
        <f t="shared" si="601"/>
        <v>0</v>
      </c>
      <c r="K2412" s="3" t="str">
        <f>IF(AND(J2412,RIGHT(Y2412)="통"),Y2412,"")</f>
        <v/>
      </c>
      <c r="L2412" s="3" t="str">
        <f t="shared" si="602"/>
        <v/>
      </c>
      <c r="M2412" s="3" t="str">
        <f t="shared" si="603"/>
        <v/>
      </c>
      <c r="N2412" s="64" t="str">
        <f t="shared" si="608"/>
        <v/>
      </c>
      <c r="O2412" s="3" t="str">
        <f>IF(I2412,IF(I2413,CONCATENATE(Y2412,O2413),Y2412),"")</f>
        <v/>
      </c>
      <c r="P2412" s="19" t="str">
        <f>IF(G2412,O2412,IF(D2412,Y2412,""))</f>
        <v/>
      </c>
      <c r="Q2412" s="23">
        <f>_xlfn.XLOOKUP(R2412,summary!C1:C36,summary!B1:B36)</f>
        <v>43840</v>
      </c>
      <c r="R2412" s="24" t="str">
        <f t="shared" si="604"/>
        <v>상현2동</v>
      </c>
      <c r="S2412" s="24" t="str">
        <f>IF(J2412,Y2412,S2411)</f>
        <v>상현14통</v>
      </c>
      <c r="T2412" s="24" t="str">
        <f>IF(J2412,P2413,T2411)</f>
        <v>(상현동, 현대7차아파트)</v>
      </c>
      <c r="U2412" s="24" t="str">
        <f t="shared" si="605"/>
        <v>상현</v>
      </c>
      <c r="V2412" s="25">
        <f>IF(J2412,M2412,V2411)</f>
        <v>14</v>
      </c>
      <c r="W2412" s="25">
        <f t="shared" si="606"/>
        <v>6</v>
      </c>
      <c r="X2412" s="26"/>
      <c r="Y2412" s="7"/>
      <c r="Z2412" s="2" t="s">
        <v>108</v>
      </c>
      <c r="AA2412" s="2" t="s">
        <v>2720</v>
      </c>
      <c r="AB2412" s="5"/>
      <c r="AC2412" s="5"/>
      <c r="AD2412" s="5"/>
      <c r="AE2412" s="5"/>
      <c r="AF2412" s="5"/>
      <c r="AG2412" s="5"/>
    </row>
    <row r="2413" spans="1:33" ht="15.95" customHeight="1" x14ac:dyDescent="0.3">
      <c r="A2413" s="22" t="b">
        <f t="shared" si="595"/>
        <v>0</v>
      </c>
      <c r="B2413" s="22" t="b">
        <f t="shared" si="596"/>
        <v>0</v>
      </c>
      <c r="C2413" s="22" t="b">
        <f t="shared" si="597"/>
        <v>0</v>
      </c>
      <c r="D2413" s="22" t="b">
        <f t="shared" si="598"/>
        <v>0</v>
      </c>
      <c r="E2413" s="22" t="b">
        <f t="shared" si="599"/>
        <v>0</v>
      </c>
      <c r="F2413" s="22" t="b">
        <f t="shared" si="594"/>
        <v>0</v>
      </c>
      <c r="G2413" s="22" t="b">
        <f t="shared" si="609"/>
        <v>0</v>
      </c>
      <c r="H2413" s="22" t="b">
        <f t="shared" si="600"/>
        <v>0</v>
      </c>
      <c r="I2413" s="22" t="b">
        <f t="shared" si="607"/>
        <v>0</v>
      </c>
      <c r="J2413" s="22" t="b">
        <f t="shared" si="601"/>
        <v>0</v>
      </c>
      <c r="K2413" s="3" t="str">
        <f>IF(AND(J2413,RIGHT(Y2413)="통"),Y2413,"")</f>
        <v/>
      </c>
      <c r="L2413" s="3" t="str">
        <f t="shared" si="602"/>
        <v/>
      </c>
      <c r="M2413" s="3" t="str">
        <f t="shared" si="603"/>
        <v/>
      </c>
      <c r="N2413" s="64" t="str">
        <f t="shared" si="608"/>
        <v/>
      </c>
      <c r="O2413" s="3" t="str">
        <f>IF(I2413,IF(I2414,CONCATENATE(Y2413,O2414),Y2413),"")</f>
        <v/>
      </c>
      <c r="P2413" s="19" t="str">
        <f>IF(G2413,O2413,IF(D2413,Y2413,""))</f>
        <v/>
      </c>
      <c r="Q2413" s="23">
        <f>_xlfn.XLOOKUP(R2413,summary!C1:C36,summary!B1:B36)</f>
        <v>43840</v>
      </c>
      <c r="R2413" s="24" t="str">
        <f t="shared" si="604"/>
        <v>상현2동</v>
      </c>
      <c r="S2413" s="24" t="str">
        <f>IF(J2413,Y2413,S2412)</f>
        <v>상현14통</v>
      </c>
      <c r="T2413" s="24" t="str">
        <f>IF(J2413,P2414,T2412)</f>
        <v>(상현동, 현대7차아파트)</v>
      </c>
      <c r="U2413" s="24" t="str">
        <f t="shared" si="605"/>
        <v>상현</v>
      </c>
      <c r="V2413" s="25">
        <f>IF(J2413,M2413,V2412)</f>
        <v>14</v>
      </c>
      <c r="W2413" s="25">
        <f t="shared" si="606"/>
        <v>7</v>
      </c>
      <c r="X2413" s="26"/>
      <c r="Y2413" s="7"/>
      <c r="Z2413" s="2" t="s">
        <v>110</v>
      </c>
      <c r="AA2413" s="2" t="s">
        <v>2721</v>
      </c>
      <c r="AB2413" s="5"/>
      <c r="AC2413" s="5"/>
      <c r="AD2413" s="5"/>
      <c r="AE2413" s="5"/>
      <c r="AF2413" s="5"/>
      <c r="AG2413" s="5"/>
    </row>
    <row r="2414" spans="1:33" ht="15.95" customHeight="1" x14ac:dyDescent="0.3">
      <c r="A2414" s="22" t="b">
        <f t="shared" si="595"/>
        <v>0</v>
      </c>
      <c r="B2414" s="22" t="b">
        <f t="shared" si="596"/>
        <v>0</v>
      </c>
      <c r="C2414" s="22" t="b">
        <f t="shared" si="597"/>
        <v>0</v>
      </c>
      <c r="D2414" s="22" t="b">
        <f t="shared" si="598"/>
        <v>0</v>
      </c>
      <c r="E2414" s="22" t="b">
        <f t="shared" si="599"/>
        <v>0</v>
      </c>
      <c r="F2414" s="22" t="b">
        <f t="shared" si="594"/>
        <v>0</v>
      </c>
      <c r="G2414" s="22" t="b">
        <f t="shared" si="609"/>
        <v>0</v>
      </c>
      <c r="H2414" s="22" t="b">
        <f t="shared" si="600"/>
        <v>0</v>
      </c>
      <c r="I2414" s="22" t="b">
        <f t="shared" si="607"/>
        <v>0</v>
      </c>
      <c r="J2414" s="22" t="b">
        <f t="shared" si="601"/>
        <v>0</v>
      </c>
      <c r="K2414" s="3" t="str">
        <f>IF(AND(J2414,RIGHT(Y2414)="통"),Y2414,"")</f>
        <v/>
      </c>
      <c r="L2414" s="3" t="str">
        <f t="shared" si="602"/>
        <v/>
      </c>
      <c r="M2414" s="3" t="str">
        <f t="shared" si="603"/>
        <v/>
      </c>
      <c r="N2414" s="64" t="str">
        <f t="shared" si="608"/>
        <v/>
      </c>
      <c r="O2414" s="3" t="str">
        <f>IF(I2414,IF(I2415,CONCATENATE(Y2414,O2415),Y2414),"")</f>
        <v/>
      </c>
      <c r="P2414" s="19" t="str">
        <f>IF(G2414,O2414,IF(D2414,Y2414,""))</f>
        <v/>
      </c>
      <c r="Q2414" s="23">
        <f>_xlfn.XLOOKUP(R2414,summary!C1:C36,summary!B1:B36)</f>
        <v>43840</v>
      </c>
      <c r="R2414" s="24" t="str">
        <f t="shared" si="604"/>
        <v>상현2동</v>
      </c>
      <c r="S2414" s="24" t="str">
        <f>IF(J2414,Y2414,S2413)</f>
        <v>상현14통</v>
      </c>
      <c r="T2414" s="24" t="str">
        <f>IF(J2414,P2415,T2413)</f>
        <v>(상현동, 현대7차아파트)</v>
      </c>
      <c r="U2414" s="24" t="str">
        <f t="shared" si="605"/>
        <v>상현</v>
      </c>
      <c r="V2414" s="25">
        <f>IF(J2414,M2414,V2413)</f>
        <v>14</v>
      </c>
      <c r="W2414" s="25">
        <f t="shared" si="606"/>
        <v>8</v>
      </c>
      <c r="X2414" s="26"/>
      <c r="Y2414" s="7"/>
      <c r="Z2414" s="2" t="s">
        <v>112</v>
      </c>
      <c r="AA2414" s="2" t="s">
        <v>2722</v>
      </c>
      <c r="AB2414" s="5"/>
      <c r="AC2414" s="5"/>
      <c r="AD2414" s="5"/>
      <c r="AE2414" s="5"/>
      <c r="AF2414" s="5"/>
      <c r="AG2414" s="5"/>
    </row>
    <row r="2415" spans="1:33" ht="15.95" customHeight="1" x14ac:dyDescent="0.3">
      <c r="A2415" s="22" t="b">
        <f t="shared" si="595"/>
        <v>1</v>
      </c>
      <c r="B2415" s="22" t="b">
        <f t="shared" si="596"/>
        <v>0</v>
      </c>
      <c r="C2415" s="22" t="b">
        <f t="shared" si="597"/>
        <v>0</v>
      </c>
      <c r="D2415" s="22" t="b">
        <f t="shared" si="598"/>
        <v>0</v>
      </c>
      <c r="E2415" s="22" t="b">
        <f t="shared" si="599"/>
        <v>0</v>
      </c>
      <c r="F2415" s="22" t="b">
        <f t="shared" ref="F2415:F2478" si="610">_xlfn.XOR(B2415,C2415)</f>
        <v>0</v>
      </c>
      <c r="G2415" s="22" t="b">
        <f t="shared" si="609"/>
        <v>0</v>
      </c>
      <c r="H2415" s="22" t="b">
        <f t="shared" si="600"/>
        <v>0</v>
      </c>
      <c r="I2415" s="22" t="b">
        <f t="shared" si="607"/>
        <v>0</v>
      </c>
      <c r="J2415" s="22" t="b">
        <f t="shared" si="601"/>
        <v>1</v>
      </c>
      <c r="K2415" s="3" t="str">
        <f>IF(AND(J2415,RIGHT(Y2415)="통"),Y2415,"")</f>
        <v>상현15통</v>
      </c>
      <c r="L2415" s="3" t="str">
        <f t="shared" si="602"/>
        <v>15</v>
      </c>
      <c r="M2415" s="22">
        <f t="shared" si="603"/>
        <v>15</v>
      </c>
      <c r="N2415" s="64" t="str">
        <f t="shared" si="608"/>
        <v>상현</v>
      </c>
      <c r="O2415" s="3" t="str">
        <f>IF(I2415,IF(I2416,CONCATENATE(Y2415,O2416),Y2415),"")</f>
        <v/>
      </c>
      <c r="P2415" s="19" t="str">
        <f>IF(G2415,O2415,IF(D2415,Y2415,""))</f>
        <v/>
      </c>
      <c r="Q2415" s="23">
        <f>_xlfn.XLOOKUP(R2415,summary!C1:C36,summary!B1:B36)</f>
        <v>43840</v>
      </c>
      <c r="R2415" s="24" t="str">
        <f t="shared" si="604"/>
        <v>상현2동</v>
      </c>
      <c r="S2415" s="24" t="str">
        <f>IF(J2415,Y2415,S2414)</f>
        <v>상현15통</v>
      </c>
      <c r="T2415" s="24" t="str">
        <f>IF(J2415,P2416,T2414)</f>
        <v>(상현동, 현대7차아파트)</v>
      </c>
      <c r="U2415" s="24" t="str">
        <f t="shared" si="605"/>
        <v>상현</v>
      </c>
      <c r="V2415" s="25">
        <f>IF(J2415,M2415,V2414)</f>
        <v>15</v>
      </c>
      <c r="W2415" s="25">
        <f t="shared" si="606"/>
        <v>1</v>
      </c>
      <c r="X2415" s="26"/>
      <c r="Y2415" s="2" t="s">
        <v>2723</v>
      </c>
      <c r="Z2415" s="2" t="s">
        <v>79</v>
      </c>
      <c r="AA2415" s="2" t="s">
        <v>2724</v>
      </c>
      <c r="AB2415" s="5"/>
      <c r="AC2415" s="5"/>
      <c r="AD2415" s="5"/>
      <c r="AE2415" s="5"/>
      <c r="AF2415" s="5"/>
      <c r="AG2415" s="5"/>
    </row>
    <row r="2416" spans="1:33" ht="15.95" customHeight="1" x14ac:dyDescent="0.3">
      <c r="A2416" s="22" t="b">
        <f t="shared" si="595"/>
        <v>1</v>
      </c>
      <c r="B2416" s="22" t="b">
        <f t="shared" si="596"/>
        <v>1</v>
      </c>
      <c r="C2416" s="22" t="b">
        <f t="shared" si="597"/>
        <v>0</v>
      </c>
      <c r="D2416" s="22" t="b">
        <f t="shared" si="598"/>
        <v>0</v>
      </c>
      <c r="E2416" s="22" t="b">
        <f t="shared" si="599"/>
        <v>1</v>
      </c>
      <c r="F2416" s="22" t="b">
        <f t="shared" si="610"/>
        <v>1</v>
      </c>
      <c r="G2416" s="22" t="b">
        <f t="shared" si="609"/>
        <v>1</v>
      </c>
      <c r="H2416" s="22" t="b">
        <f t="shared" si="600"/>
        <v>0</v>
      </c>
      <c r="I2416" s="22" t="b">
        <f t="shared" si="607"/>
        <v>1</v>
      </c>
      <c r="J2416" s="22" t="b">
        <f t="shared" si="601"/>
        <v>0</v>
      </c>
      <c r="K2416" s="3" t="str">
        <f>IF(AND(J2416,RIGHT(Y2416)="통"),Y2416,"")</f>
        <v/>
      </c>
      <c r="L2416" s="3" t="str">
        <f t="shared" si="602"/>
        <v/>
      </c>
      <c r="M2416" s="3" t="str">
        <f t="shared" si="603"/>
        <v/>
      </c>
      <c r="N2416" s="64" t="str">
        <f t="shared" si="608"/>
        <v/>
      </c>
      <c r="O2416" s="3" t="str">
        <f>IF(I2416,IF(I2417,CONCATENATE(Y2416,O2417),Y2416),"")</f>
        <v>(상현동, 현대7차아파트)</v>
      </c>
      <c r="P2416" s="19" t="str">
        <f>IF(G2416,O2416,IF(D2416,Y2416,""))</f>
        <v>(상현동, 현대7차아파트)</v>
      </c>
      <c r="Q2416" s="23">
        <f>_xlfn.XLOOKUP(R2416,summary!C1:C36,summary!B1:B36)</f>
        <v>43840</v>
      </c>
      <c r="R2416" s="24" t="str">
        <f t="shared" si="604"/>
        <v>상현2동</v>
      </c>
      <c r="S2416" s="24" t="str">
        <f>IF(J2416,Y2416,S2415)</f>
        <v>상현15통</v>
      </c>
      <c r="T2416" s="24" t="str">
        <f>IF(J2416,P2417,T2415)</f>
        <v>(상현동, 현대7차아파트)</v>
      </c>
      <c r="U2416" s="24" t="str">
        <f t="shared" si="605"/>
        <v>상현</v>
      </c>
      <c r="V2416" s="25">
        <f>IF(J2416,M2416,V2415)</f>
        <v>15</v>
      </c>
      <c r="W2416" s="25">
        <f t="shared" si="606"/>
        <v>2</v>
      </c>
      <c r="X2416" s="26"/>
      <c r="Y2416" s="2" t="s">
        <v>2581</v>
      </c>
      <c r="Z2416" s="2" t="s">
        <v>81</v>
      </c>
      <c r="AA2416" s="2" t="s">
        <v>2725</v>
      </c>
      <c r="AB2416" s="5"/>
      <c r="AC2416" s="5"/>
      <c r="AD2416" s="5"/>
      <c r="AE2416" s="5"/>
      <c r="AF2416" s="5"/>
      <c r="AG2416" s="5"/>
    </row>
    <row r="2417" spans="1:33" ht="15.95" customHeight="1" x14ac:dyDescent="0.3">
      <c r="A2417" s="22" t="b">
        <f t="shared" si="595"/>
        <v>1</v>
      </c>
      <c r="B2417" s="22" t="b">
        <f t="shared" si="596"/>
        <v>0</v>
      </c>
      <c r="C2417" s="22" t="b">
        <f t="shared" si="597"/>
        <v>1</v>
      </c>
      <c r="D2417" s="22" t="b">
        <f t="shared" si="598"/>
        <v>0</v>
      </c>
      <c r="E2417" s="22" t="b">
        <f t="shared" si="599"/>
        <v>1</v>
      </c>
      <c r="F2417" s="22" t="b">
        <f t="shared" si="610"/>
        <v>1</v>
      </c>
      <c r="G2417" s="22" t="b">
        <f t="shared" si="609"/>
        <v>0</v>
      </c>
      <c r="H2417" s="22" t="b">
        <f t="shared" si="600"/>
        <v>1</v>
      </c>
      <c r="I2417" s="22" t="b">
        <f t="shared" si="607"/>
        <v>1</v>
      </c>
      <c r="J2417" s="22" t="b">
        <f t="shared" si="601"/>
        <v>0</v>
      </c>
      <c r="K2417" s="3" t="str">
        <f>IF(AND(J2417,RIGHT(Y2417)="통"),Y2417,"")</f>
        <v/>
      </c>
      <c r="L2417" s="3" t="str">
        <f t="shared" si="602"/>
        <v/>
      </c>
      <c r="M2417" s="3" t="str">
        <f t="shared" si="603"/>
        <v/>
      </c>
      <c r="N2417" s="64" t="str">
        <f t="shared" si="608"/>
        <v/>
      </c>
      <c r="O2417" s="3" t="str">
        <f>IF(I2417,IF(I2418,CONCATENATE(Y2417,O2418),Y2417),"")</f>
        <v>현대7차아파트)</v>
      </c>
      <c r="P2417" s="19" t="str">
        <f>IF(G2417,O2417,IF(D2417,Y2417,""))</f>
        <v/>
      </c>
      <c r="Q2417" s="23">
        <f>_xlfn.XLOOKUP(R2417,summary!C1:C36,summary!B1:B36)</f>
        <v>43840</v>
      </c>
      <c r="R2417" s="24" t="str">
        <f t="shared" si="604"/>
        <v>상현2동</v>
      </c>
      <c r="S2417" s="24" t="str">
        <f>IF(J2417,Y2417,S2416)</f>
        <v>상현15통</v>
      </c>
      <c r="T2417" s="24" t="str">
        <f>IF(J2417,P2418,T2416)</f>
        <v>(상현동, 현대7차아파트)</v>
      </c>
      <c r="U2417" s="24" t="str">
        <f t="shared" si="605"/>
        <v>상현</v>
      </c>
      <c r="V2417" s="25">
        <f>IF(J2417,M2417,V2416)</f>
        <v>15</v>
      </c>
      <c r="W2417" s="25">
        <f t="shared" si="606"/>
        <v>3</v>
      </c>
      <c r="X2417" s="26"/>
      <c r="Y2417" s="2" t="s">
        <v>2716</v>
      </c>
      <c r="Z2417" s="2" t="s">
        <v>83</v>
      </c>
      <c r="AA2417" s="2" t="s">
        <v>2726</v>
      </c>
      <c r="AB2417" s="5"/>
      <c r="AC2417" s="5"/>
      <c r="AD2417" s="5"/>
      <c r="AE2417" s="5"/>
      <c r="AF2417" s="5"/>
      <c r="AG2417" s="5"/>
    </row>
    <row r="2418" spans="1:33" ht="15.95" customHeight="1" x14ac:dyDescent="0.3">
      <c r="A2418" s="22" t="b">
        <f t="shared" si="595"/>
        <v>0</v>
      </c>
      <c r="B2418" s="22" t="b">
        <f t="shared" si="596"/>
        <v>0</v>
      </c>
      <c r="C2418" s="22" t="b">
        <f t="shared" si="597"/>
        <v>0</v>
      </c>
      <c r="D2418" s="22" t="b">
        <f t="shared" si="598"/>
        <v>0</v>
      </c>
      <c r="E2418" s="22" t="b">
        <f t="shared" si="599"/>
        <v>0</v>
      </c>
      <c r="F2418" s="22" t="b">
        <f t="shared" si="610"/>
        <v>0</v>
      </c>
      <c r="G2418" s="22" t="b">
        <f t="shared" si="609"/>
        <v>0</v>
      </c>
      <c r="H2418" s="22" t="b">
        <f t="shared" si="600"/>
        <v>0</v>
      </c>
      <c r="I2418" s="22" t="b">
        <f t="shared" si="607"/>
        <v>0</v>
      </c>
      <c r="J2418" s="22" t="b">
        <f t="shared" si="601"/>
        <v>0</v>
      </c>
      <c r="K2418" s="3" t="str">
        <f>IF(AND(J2418,RIGHT(Y2418)="통"),Y2418,"")</f>
        <v/>
      </c>
      <c r="L2418" s="3" t="str">
        <f t="shared" si="602"/>
        <v/>
      </c>
      <c r="M2418" s="3" t="str">
        <f t="shared" si="603"/>
        <v/>
      </c>
      <c r="N2418" s="64" t="str">
        <f t="shared" si="608"/>
        <v/>
      </c>
      <c r="O2418" s="3" t="str">
        <f>IF(I2418,IF(I2419,CONCATENATE(Y2418,O2419),Y2418),"")</f>
        <v/>
      </c>
      <c r="P2418" s="19" t="str">
        <f>IF(G2418,O2418,IF(D2418,Y2418,""))</f>
        <v/>
      </c>
      <c r="Q2418" s="23">
        <f>_xlfn.XLOOKUP(R2418,summary!C1:C36,summary!B1:B36)</f>
        <v>43840</v>
      </c>
      <c r="R2418" s="24" t="str">
        <f t="shared" si="604"/>
        <v>상현2동</v>
      </c>
      <c r="S2418" s="24" t="str">
        <f>IF(J2418,Y2418,S2417)</f>
        <v>상현15통</v>
      </c>
      <c r="T2418" s="24" t="str">
        <f>IF(J2418,P2419,T2417)</f>
        <v>(상현동, 현대7차아파트)</v>
      </c>
      <c r="U2418" s="24" t="str">
        <f t="shared" si="605"/>
        <v>상현</v>
      </c>
      <c r="V2418" s="25">
        <f>IF(J2418,M2418,V2417)</f>
        <v>15</v>
      </c>
      <c r="W2418" s="25">
        <f t="shared" si="606"/>
        <v>4</v>
      </c>
      <c r="X2418" s="26"/>
      <c r="Y2418" s="7"/>
      <c r="Z2418" s="2" t="s">
        <v>90</v>
      </c>
      <c r="AA2418" s="2" t="s">
        <v>2727</v>
      </c>
      <c r="AB2418" s="5"/>
      <c r="AC2418" s="5"/>
      <c r="AD2418" s="5"/>
      <c r="AE2418" s="5"/>
      <c r="AF2418" s="5"/>
      <c r="AG2418" s="5"/>
    </row>
    <row r="2419" spans="1:33" ht="15.95" customHeight="1" x14ac:dyDescent="0.3">
      <c r="A2419" s="22" t="b">
        <f t="shared" si="595"/>
        <v>0</v>
      </c>
      <c r="B2419" s="22" t="b">
        <f t="shared" si="596"/>
        <v>0</v>
      </c>
      <c r="C2419" s="22" t="b">
        <f t="shared" si="597"/>
        <v>0</v>
      </c>
      <c r="D2419" s="22" t="b">
        <f t="shared" si="598"/>
        <v>0</v>
      </c>
      <c r="E2419" s="22" t="b">
        <f t="shared" si="599"/>
        <v>0</v>
      </c>
      <c r="F2419" s="22" t="b">
        <f t="shared" si="610"/>
        <v>0</v>
      </c>
      <c r="G2419" s="22" t="b">
        <f t="shared" si="609"/>
        <v>0</v>
      </c>
      <c r="H2419" s="22" t="b">
        <f t="shared" si="600"/>
        <v>0</v>
      </c>
      <c r="I2419" s="22" t="b">
        <f t="shared" si="607"/>
        <v>0</v>
      </c>
      <c r="J2419" s="22" t="b">
        <f t="shared" si="601"/>
        <v>0</v>
      </c>
      <c r="K2419" s="3" t="str">
        <f>IF(AND(J2419,RIGHT(Y2419)="통"),Y2419,"")</f>
        <v/>
      </c>
      <c r="L2419" s="3" t="str">
        <f t="shared" si="602"/>
        <v/>
      </c>
      <c r="M2419" s="3" t="str">
        <f t="shared" si="603"/>
        <v/>
      </c>
      <c r="N2419" s="64" t="str">
        <f t="shared" si="608"/>
        <v/>
      </c>
      <c r="O2419" s="3" t="str">
        <f>IF(I2419,IF(I2420,CONCATENATE(Y2419,O2420),Y2419),"")</f>
        <v/>
      </c>
      <c r="P2419" s="19" t="str">
        <f>IF(G2419,O2419,IF(D2419,Y2419,""))</f>
        <v/>
      </c>
      <c r="Q2419" s="23">
        <f>_xlfn.XLOOKUP(R2419,summary!C1:C36,summary!B1:B36)</f>
        <v>43840</v>
      </c>
      <c r="R2419" s="24" t="str">
        <f t="shared" si="604"/>
        <v>상현2동</v>
      </c>
      <c r="S2419" s="24" t="str">
        <f>IF(J2419,Y2419,S2418)</f>
        <v>상현15통</v>
      </c>
      <c r="T2419" s="24" t="str">
        <f>IF(J2419,P2420,T2418)</f>
        <v>(상현동, 현대7차아파트)</v>
      </c>
      <c r="U2419" s="24" t="str">
        <f t="shared" si="605"/>
        <v>상현</v>
      </c>
      <c r="V2419" s="25">
        <f>IF(J2419,M2419,V2418)</f>
        <v>15</v>
      </c>
      <c r="W2419" s="25">
        <f t="shared" si="606"/>
        <v>5</v>
      </c>
      <c r="X2419" s="26"/>
      <c r="Y2419" s="7"/>
      <c r="Z2419" s="2" t="s">
        <v>106</v>
      </c>
      <c r="AA2419" s="2" t="s">
        <v>2728</v>
      </c>
      <c r="AB2419" s="5"/>
      <c r="AC2419" s="5"/>
      <c r="AD2419" s="5"/>
      <c r="AE2419" s="5"/>
      <c r="AF2419" s="5"/>
      <c r="AG2419" s="5"/>
    </row>
    <row r="2420" spans="1:33" ht="15.95" customHeight="1" x14ac:dyDescent="0.3">
      <c r="A2420" s="22" t="b">
        <f t="shared" si="595"/>
        <v>0</v>
      </c>
      <c r="B2420" s="22" t="b">
        <f t="shared" si="596"/>
        <v>0</v>
      </c>
      <c r="C2420" s="22" t="b">
        <f t="shared" si="597"/>
        <v>0</v>
      </c>
      <c r="D2420" s="22" t="b">
        <f t="shared" si="598"/>
        <v>0</v>
      </c>
      <c r="E2420" s="22" t="b">
        <f t="shared" si="599"/>
        <v>0</v>
      </c>
      <c r="F2420" s="22" t="b">
        <f t="shared" si="610"/>
        <v>0</v>
      </c>
      <c r="G2420" s="22" t="b">
        <f t="shared" si="609"/>
        <v>0</v>
      </c>
      <c r="H2420" s="22" t="b">
        <f t="shared" si="600"/>
        <v>0</v>
      </c>
      <c r="I2420" s="22" t="b">
        <f t="shared" si="607"/>
        <v>0</v>
      </c>
      <c r="J2420" s="22" t="b">
        <f t="shared" si="601"/>
        <v>0</v>
      </c>
      <c r="K2420" s="3" t="str">
        <f>IF(AND(J2420,RIGHT(Y2420)="통"),Y2420,"")</f>
        <v/>
      </c>
      <c r="L2420" s="3" t="str">
        <f t="shared" si="602"/>
        <v/>
      </c>
      <c r="M2420" s="3" t="str">
        <f t="shared" si="603"/>
        <v/>
      </c>
      <c r="N2420" s="64" t="str">
        <f t="shared" si="608"/>
        <v/>
      </c>
      <c r="O2420" s="3" t="str">
        <f>IF(I2420,IF(I2421,CONCATENATE(Y2420,O2421),Y2420),"")</f>
        <v/>
      </c>
      <c r="P2420" s="19" t="str">
        <f>IF(G2420,O2420,IF(D2420,Y2420,""))</f>
        <v/>
      </c>
      <c r="Q2420" s="23">
        <f>_xlfn.XLOOKUP(R2420,summary!C1:C36,summary!B1:B36)</f>
        <v>43840</v>
      </c>
      <c r="R2420" s="24" t="str">
        <f t="shared" si="604"/>
        <v>상현2동</v>
      </c>
      <c r="S2420" s="24" t="str">
        <f>IF(J2420,Y2420,S2419)</f>
        <v>상현15통</v>
      </c>
      <c r="T2420" s="24" t="str">
        <f>IF(J2420,P2421,T2419)</f>
        <v>(상현동, 현대7차아파트)</v>
      </c>
      <c r="U2420" s="24" t="str">
        <f t="shared" si="605"/>
        <v>상현</v>
      </c>
      <c r="V2420" s="25">
        <f>IF(J2420,M2420,V2419)</f>
        <v>15</v>
      </c>
      <c r="W2420" s="25">
        <f t="shared" si="606"/>
        <v>6</v>
      </c>
      <c r="X2420" s="26"/>
      <c r="Y2420" s="7"/>
      <c r="Z2420" s="2" t="s">
        <v>108</v>
      </c>
      <c r="AA2420" s="2" t="s">
        <v>2729</v>
      </c>
      <c r="AB2420" s="5"/>
      <c r="AC2420" s="5"/>
      <c r="AD2420" s="5"/>
      <c r="AE2420" s="5"/>
      <c r="AF2420" s="5"/>
      <c r="AG2420" s="5"/>
    </row>
    <row r="2421" spans="1:33" ht="15.95" customHeight="1" x14ac:dyDescent="0.3">
      <c r="A2421" s="22" t="b">
        <f t="shared" si="595"/>
        <v>0</v>
      </c>
      <c r="B2421" s="22" t="b">
        <f t="shared" si="596"/>
        <v>0</v>
      </c>
      <c r="C2421" s="22" t="b">
        <f t="shared" si="597"/>
        <v>0</v>
      </c>
      <c r="D2421" s="22" t="b">
        <f t="shared" si="598"/>
        <v>0</v>
      </c>
      <c r="E2421" s="22" t="b">
        <f t="shared" si="599"/>
        <v>0</v>
      </c>
      <c r="F2421" s="22" t="b">
        <f t="shared" si="610"/>
        <v>0</v>
      </c>
      <c r="G2421" s="22" t="b">
        <f t="shared" si="609"/>
        <v>0</v>
      </c>
      <c r="H2421" s="22" t="b">
        <f t="shared" si="600"/>
        <v>0</v>
      </c>
      <c r="I2421" s="22" t="b">
        <f t="shared" si="607"/>
        <v>0</v>
      </c>
      <c r="J2421" s="22" t="b">
        <f t="shared" si="601"/>
        <v>0</v>
      </c>
      <c r="K2421" s="3" t="str">
        <f>IF(AND(J2421,RIGHT(Y2421)="통"),Y2421,"")</f>
        <v/>
      </c>
      <c r="L2421" s="3" t="str">
        <f t="shared" si="602"/>
        <v/>
      </c>
      <c r="M2421" s="3" t="str">
        <f t="shared" si="603"/>
        <v/>
      </c>
      <c r="N2421" s="64" t="str">
        <f t="shared" si="608"/>
        <v/>
      </c>
      <c r="O2421" s="3" t="str">
        <f>IF(I2421,IF(I2422,CONCATENATE(Y2421,O2422),Y2421),"")</f>
        <v/>
      </c>
      <c r="P2421" s="19" t="str">
        <f>IF(G2421,O2421,IF(D2421,Y2421,""))</f>
        <v/>
      </c>
      <c r="Q2421" s="23">
        <f>_xlfn.XLOOKUP(R2421,summary!C1:C36,summary!B1:B36)</f>
        <v>43840</v>
      </c>
      <c r="R2421" s="24" t="str">
        <f t="shared" si="604"/>
        <v>상현2동</v>
      </c>
      <c r="S2421" s="24" t="str">
        <f>IF(J2421,Y2421,S2420)</f>
        <v>상현15통</v>
      </c>
      <c r="T2421" s="24" t="str">
        <f>IF(J2421,P2422,T2420)</f>
        <v>(상현동, 현대7차아파트)</v>
      </c>
      <c r="U2421" s="24" t="str">
        <f t="shared" si="605"/>
        <v>상현</v>
      </c>
      <c r="V2421" s="25">
        <f>IF(J2421,M2421,V2420)</f>
        <v>15</v>
      </c>
      <c r="W2421" s="25">
        <f t="shared" si="606"/>
        <v>7</v>
      </c>
      <c r="X2421" s="26"/>
      <c r="Y2421" s="7"/>
      <c r="Z2421" s="2" t="s">
        <v>110</v>
      </c>
      <c r="AA2421" s="2" t="s">
        <v>2730</v>
      </c>
      <c r="AB2421" s="5"/>
      <c r="AC2421" s="5"/>
      <c r="AD2421" s="5"/>
      <c r="AE2421" s="5"/>
      <c r="AF2421" s="5"/>
      <c r="AG2421" s="5"/>
    </row>
    <row r="2422" spans="1:33" ht="15.95" customHeight="1" x14ac:dyDescent="0.3">
      <c r="A2422" s="22" t="b">
        <f t="shared" si="595"/>
        <v>1</v>
      </c>
      <c r="B2422" s="22" t="b">
        <f t="shared" si="596"/>
        <v>0</v>
      </c>
      <c r="C2422" s="22" t="b">
        <f t="shared" si="597"/>
        <v>0</v>
      </c>
      <c r="D2422" s="22" t="b">
        <f t="shared" si="598"/>
        <v>0</v>
      </c>
      <c r="E2422" s="22" t="b">
        <f t="shared" si="599"/>
        <v>0</v>
      </c>
      <c r="F2422" s="22" t="b">
        <f t="shared" si="610"/>
        <v>0</v>
      </c>
      <c r="G2422" s="22" t="b">
        <f t="shared" si="609"/>
        <v>0</v>
      </c>
      <c r="H2422" s="22" t="b">
        <f t="shared" si="600"/>
        <v>0</v>
      </c>
      <c r="I2422" s="22" t="b">
        <f t="shared" si="607"/>
        <v>0</v>
      </c>
      <c r="J2422" s="22" t="b">
        <f t="shared" si="601"/>
        <v>1</v>
      </c>
      <c r="K2422" s="3" t="str">
        <f>IF(AND(J2422,RIGHT(Y2422)="통"),Y2422,"")</f>
        <v>상현16통</v>
      </c>
      <c r="L2422" s="3" t="str">
        <f t="shared" si="602"/>
        <v>16</v>
      </c>
      <c r="M2422" s="22">
        <f t="shared" si="603"/>
        <v>16</v>
      </c>
      <c r="N2422" s="64" t="str">
        <f t="shared" si="608"/>
        <v>상현</v>
      </c>
      <c r="O2422" s="3" t="str">
        <f>IF(I2422,IF(I2423,CONCATENATE(Y2422,O2423),Y2422),"")</f>
        <v/>
      </c>
      <c r="P2422" s="19" t="str">
        <f>IF(G2422,O2422,IF(D2422,Y2422,""))</f>
        <v/>
      </c>
      <c r="Q2422" s="23">
        <f>_xlfn.XLOOKUP(R2422,summary!C1:C36,summary!B1:B36)</f>
        <v>43840</v>
      </c>
      <c r="R2422" s="24" t="str">
        <f t="shared" si="604"/>
        <v>상현2동</v>
      </c>
      <c r="S2422" s="24" t="str">
        <f>IF(J2422,Y2422,S2421)</f>
        <v>상현16통</v>
      </c>
      <c r="T2422" s="24" t="str">
        <f>IF(J2422,P2423,T2421)</f>
        <v>(상현동, 현대6차아파트)</v>
      </c>
      <c r="U2422" s="24" t="str">
        <f t="shared" si="605"/>
        <v>상현</v>
      </c>
      <c r="V2422" s="25">
        <f>IF(J2422,M2422,V2421)</f>
        <v>16</v>
      </c>
      <c r="W2422" s="25">
        <f t="shared" si="606"/>
        <v>1</v>
      </c>
      <c r="X2422" s="26"/>
      <c r="Y2422" s="2" t="s">
        <v>2731</v>
      </c>
      <c r="Z2422" s="2" t="s">
        <v>79</v>
      </c>
      <c r="AA2422" s="2" t="s">
        <v>2733</v>
      </c>
      <c r="AB2422" s="5"/>
      <c r="AC2422" s="5"/>
      <c r="AD2422" s="5"/>
      <c r="AE2422" s="5"/>
      <c r="AF2422" s="5"/>
      <c r="AG2422" s="5"/>
    </row>
    <row r="2423" spans="1:33" ht="15.95" customHeight="1" x14ac:dyDescent="0.3">
      <c r="A2423" s="22" t="b">
        <f t="shared" si="595"/>
        <v>1</v>
      </c>
      <c r="B2423" s="22" t="b">
        <f t="shared" si="596"/>
        <v>1</v>
      </c>
      <c r="C2423" s="22" t="b">
        <f t="shared" si="597"/>
        <v>0</v>
      </c>
      <c r="D2423" s="22" t="b">
        <f t="shared" si="598"/>
        <v>0</v>
      </c>
      <c r="E2423" s="22" t="b">
        <f t="shared" si="599"/>
        <v>1</v>
      </c>
      <c r="F2423" s="22" t="b">
        <f t="shared" si="610"/>
        <v>1</v>
      </c>
      <c r="G2423" s="22" t="b">
        <f t="shared" si="609"/>
        <v>1</v>
      </c>
      <c r="H2423" s="22" t="b">
        <f t="shared" si="600"/>
        <v>0</v>
      </c>
      <c r="I2423" s="22" t="b">
        <f t="shared" si="607"/>
        <v>1</v>
      </c>
      <c r="J2423" s="22" t="b">
        <f t="shared" si="601"/>
        <v>0</v>
      </c>
      <c r="K2423" s="3" t="str">
        <f>IF(AND(J2423,RIGHT(Y2423)="통"),Y2423,"")</f>
        <v/>
      </c>
      <c r="L2423" s="3" t="str">
        <f t="shared" si="602"/>
        <v/>
      </c>
      <c r="M2423" s="3" t="str">
        <f t="shared" si="603"/>
        <v/>
      </c>
      <c r="N2423" s="64" t="str">
        <f t="shared" si="608"/>
        <v/>
      </c>
      <c r="O2423" s="3" t="str">
        <f>IF(I2423,IF(I2424,CONCATENATE(Y2423,O2424),Y2423),"")</f>
        <v>(상현동, 현대6차아파트)</v>
      </c>
      <c r="P2423" s="19" t="str">
        <f>IF(G2423,O2423,IF(D2423,Y2423,""))</f>
        <v>(상현동, 현대6차아파트)</v>
      </c>
      <c r="Q2423" s="23">
        <f>_xlfn.XLOOKUP(R2423,summary!C1:C36,summary!B1:B36)</f>
        <v>43840</v>
      </c>
      <c r="R2423" s="24" t="str">
        <f t="shared" si="604"/>
        <v>상현2동</v>
      </c>
      <c r="S2423" s="24" t="str">
        <f>IF(J2423,Y2423,S2422)</f>
        <v>상현16통</v>
      </c>
      <c r="T2423" s="24" t="str">
        <f>IF(J2423,P2424,T2422)</f>
        <v>(상현동, 현대6차아파트)</v>
      </c>
      <c r="U2423" s="24" t="str">
        <f t="shared" si="605"/>
        <v>상현</v>
      </c>
      <c r="V2423" s="25">
        <f>IF(J2423,M2423,V2422)</f>
        <v>16</v>
      </c>
      <c r="W2423" s="25">
        <f t="shared" si="606"/>
        <v>2</v>
      </c>
      <c r="X2423" s="26"/>
      <c r="Y2423" s="2" t="s">
        <v>2581</v>
      </c>
      <c r="Z2423" s="2" t="s">
        <v>81</v>
      </c>
      <c r="AA2423" s="2" t="s">
        <v>2734</v>
      </c>
      <c r="AB2423" s="5"/>
      <c r="AC2423" s="5"/>
      <c r="AD2423" s="5"/>
      <c r="AE2423" s="5"/>
      <c r="AF2423" s="5"/>
      <c r="AG2423" s="5"/>
    </row>
    <row r="2424" spans="1:33" ht="15.95" customHeight="1" x14ac:dyDescent="0.3">
      <c r="A2424" s="22" t="b">
        <f t="shared" si="595"/>
        <v>1</v>
      </c>
      <c r="B2424" s="22" t="b">
        <f t="shared" si="596"/>
        <v>0</v>
      </c>
      <c r="C2424" s="22" t="b">
        <f t="shared" si="597"/>
        <v>1</v>
      </c>
      <c r="D2424" s="22" t="b">
        <f t="shared" si="598"/>
        <v>0</v>
      </c>
      <c r="E2424" s="22" t="b">
        <f t="shared" si="599"/>
        <v>1</v>
      </c>
      <c r="F2424" s="22" t="b">
        <f t="shared" si="610"/>
        <v>1</v>
      </c>
      <c r="G2424" s="22" t="b">
        <f t="shared" si="609"/>
        <v>0</v>
      </c>
      <c r="H2424" s="22" t="b">
        <f t="shared" si="600"/>
        <v>1</v>
      </c>
      <c r="I2424" s="22" t="b">
        <f t="shared" si="607"/>
        <v>1</v>
      </c>
      <c r="J2424" s="22" t="b">
        <f t="shared" si="601"/>
        <v>0</v>
      </c>
      <c r="K2424" s="3" t="str">
        <f>IF(AND(J2424,RIGHT(Y2424)="통"),Y2424,"")</f>
        <v/>
      </c>
      <c r="L2424" s="3" t="str">
        <f t="shared" si="602"/>
        <v/>
      </c>
      <c r="M2424" s="3" t="str">
        <f t="shared" si="603"/>
        <v/>
      </c>
      <c r="N2424" s="64" t="str">
        <f t="shared" si="608"/>
        <v/>
      </c>
      <c r="O2424" s="3" t="str">
        <f>IF(I2424,IF(I2425,CONCATENATE(Y2424,O2425),Y2424),"")</f>
        <v>현대6차아파트)</v>
      </c>
      <c r="P2424" s="19" t="str">
        <f>IF(G2424,O2424,IF(D2424,Y2424,""))</f>
        <v/>
      </c>
      <c r="Q2424" s="23">
        <f>_xlfn.XLOOKUP(R2424,summary!C1:C36,summary!B1:B36)</f>
        <v>43840</v>
      </c>
      <c r="R2424" s="24" t="str">
        <f t="shared" si="604"/>
        <v>상현2동</v>
      </c>
      <c r="S2424" s="24" t="str">
        <f>IF(J2424,Y2424,S2423)</f>
        <v>상현16통</v>
      </c>
      <c r="T2424" s="24" t="str">
        <f>IF(J2424,P2425,T2423)</f>
        <v>(상현동, 현대6차아파트)</v>
      </c>
      <c r="U2424" s="24" t="str">
        <f t="shared" si="605"/>
        <v>상현</v>
      </c>
      <c r="V2424" s="25">
        <f>IF(J2424,M2424,V2423)</f>
        <v>16</v>
      </c>
      <c r="W2424" s="25">
        <f t="shared" si="606"/>
        <v>3</v>
      </c>
      <c r="X2424" s="26"/>
      <c r="Y2424" s="2" t="s">
        <v>2735</v>
      </c>
      <c r="Z2424" s="2" t="s">
        <v>83</v>
      </c>
      <c r="AA2424" s="2" t="s">
        <v>2736</v>
      </c>
      <c r="AB2424" s="5"/>
      <c r="AC2424" s="5"/>
      <c r="AD2424" s="5"/>
      <c r="AE2424" s="5"/>
      <c r="AF2424" s="5"/>
      <c r="AG2424" s="5"/>
    </row>
    <row r="2425" spans="1:33" ht="15.95" customHeight="1" x14ac:dyDescent="0.3">
      <c r="A2425" s="22" t="b">
        <f t="shared" si="595"/>
        <v>0</v>
      </c>
      <c r="B2425" s="22" t="b">
        <f t="shared" si="596"/>
        <v>0</v>
      </c>
      <c r="C2425" s="22" t="b">
        <f t="shared" si="597"/>
        <v>0</v>
      </c>
      <c r="D2425" s="22" t="b">
        <f t="shared" si="598"/>
        <v>0</v>
      </c>
      <c r="E2425" s="22" t="b">
        <f t="shared" si="599"/>
        <v>0</v>
      </c>
      <c r="F2425" s="22" t="b">
        <f t="shared" si="610"/>
        <v>0</v>
      </c>
      <c r="G2425" s="22" t="b">
        <f t="shared" si="609"/>
        <v>0</v>
      </c>
      <c r="H2425" s="22" t="b">
        <f t="shared" si="600"/>
        <v>0</v>
      </c>
      <c r="I2425" s="22" t="b">
        <f t="shared" si="607"/>
        <v>0</v>
      </c>
      <c r="J2425" s="22" t="b">
        <f t="shared" si="601"/>
        <v>0</v>
      </c>
      <c r="K2425" s="3" t="str">
        <f>IF(AND(J2425,RIGHT(Y2425)="통"),Y2425,"")</f>
        <v/>
      </c>
      <c r="L2425" s="3" t="str">
        <f t="shared" si="602"/>
        <v/>
      </c>
      <c r="M2425" s="3" t="str">
        <f t="shared" si="603"/>
        <v/>
      </c>
      <c r="N2425" s="64" t="str">
        <f t="shared" si="608"/>
        <v/>
      </c>
      <c r="O2425" s="3" t="str">
        <f>IF(I2425,IF(I2426,CONCATENATE(Y2425,O2426),Y2425),"")</f>
        <v/>
      </c>
      <c r="P2425" s="19" t="str">
        <f>IF(G2425,O2425,IF(D2425,Y2425,""))</f>
        <v/>
      </c>
      <c r="Q2425" s="23">
        <f>_xlfn.XLOOKUP(R2425,summary!C1:C36,summary!B1:B36)</f>
        <v>43840</v>
      </c>
      <c r="R2425" s="24" t="str">
        <f t="shared" si="604"/>
        <v>상현2동</v>
      </c>
      <c r="S2425" s="24" t="str">
        <f>IF(J2425,Y2425,S2424)</f>
        <v>상현16통</v>
      </c>
      <c r="T2425" s="24" t="str">
        <f>IF(J2425,P2426,T2424)</f>
        <v>(상현동, 현대6차아파트)</v>
      </c>
      <c r="U2425" s="24" t="str">
        <f t="shared" si="605"/>
        <v>상현</v>
      </c>
      <c r="V2425" s="25">
        <f>IF(J2425,M2425,V2424)</f>
        <v>16</v>
      </c>
      <c r="W2425" s="25">
        <f t="shared" si="606"/>
        <v>4</v>
      </c>
      <c r="X2425" s="26"/>
      <c r="Y2425" s="7"/>
      <c r="Z2425" s="2" t="s">
        <v>90</v>
      </c>
      <c r="AA2425" s="2" t="s">
        <v>2737</v>
      </c>
      <c r="AB2425" s="5"/>
      <c r="AC2425" s="5"/>
      <c r="AD2425" s="5"/>
      <c r="AE2425" s="5"/>
      <c r="AF2425" s="5"/>
      <c r="AG2425" s="5"/>
    </row>
    <row r="2426" spans="1:33" ht="15.95" customHeight="1" x14ac:dyDescent="0.3">
      <c r="A2426" s="22" t="b">
        <f t="shared" si="595"/>
        <v>0</v>
      </c>
      <c r="B2426" s="22" t="b">
        <f t="shared" si="596"/>
        <v>0</v>
      </c>
      <c r="C2426" s="22" t="b">
        <f t="shared" si="597"/>
        <v>0</v>
      </c>
      <c r="D2426" s="22" t="b">
        <f t="shared" si="598"/>
        <v>0</v>
      </c>
      <c r="E2426" s="22" t="b">
        <f t="shared" si="599"/>
        <v>0</v>
      </c>
      <c r="F2426" s="22" t="b">
        <f t="shared" si="610"/>
        <v>0</v>
      </c>
      <c r="G2426" s="22" t="b">
        <f t="shared" si="609"/>
        <v>0</v>
      </c>
      <c r="H2426" s="22" t="b">
        <f t="shared" si="600"/>
        <v>0</v>
      </c>
      <c r="I2426" s="22" t="b">
        <f t="shared" si="607"/>
        <v>0</v>
      </c>
      <c r="J2426" s="22" t="b">
        <f t="shared" si="601"/>
        <v>0</v>
      </c>
      <c r="K2426" s="3" t="str">
        <f>IF(AND(J2426,RIGHT(Y2426)="통"),Y2426,"")</f>
        <v/>
      </c>
      <c r="L2426" s="3" t="str">
        <f t="shared" si="602"/>
        <v/>
      </c>
      <c r="M2426" s="3" t="str">
        <f t="shared" si="603"/>
        <v/>
      </c>
      <c r="N2426" s="64" t="str">
        <f t="shared" si="608"/>
        <v/>
      </c>
      <c r="O2426" s="3" t="str">
        <f>IF(I2426,IF(I2427,CONCATENATE(Y2426,O2427),Y2426),"")</f>
        <v/>
      </c>
      <c r="P2426" s="19" t="str">
        <f>IF(G2426,O2426,IF(D2426,Y2426,""))</f>
        <v/>
      </c>
      <c r="Q2426" s="23">
        <f>_xlfn.XLOOKUP(R2426,summary!C1:C36,summary!B1:B36)</f>
        <v>43840</v>
      </c>
      <c r="R2426" s="24" t="str">
        <f t="shared" si="604"/>
        <v>상현2동</v>
      </c>
      <c r="S2426" s="24" t="str">
        <f>IF(J2426,Y2426,S2425)</f>
        <v>상현16통</v>
      </c>
      <c r="T2426" s="24" t="str">
        <f>IF(J2426,P2427,T2425)</f>
        <v>(상현동, 현대6차아파트)</v>
      </c>
      <c r="U2426" s="24" t="str">
        <f t="shared" si="605"/>
        <v>상현</v>
      </c>
      <c r="V2426" s="25">
        <f>IF(J2426,M2426,V2425)</f>
        <v>16</v>
      </c>
      <c r="W2426" s="25">
        <f t="shared" si="606"/>
        <v>5</v>
      </c>
      <c r="X2426" s="26"/>
      <c r="Y2426" s="7"/>
      <c r="Z2426" s="2" t="s">
        <v>106</v>
      </c>
      <c r="AA2426" s="2" t="s">
        <v>2738</v>
      </c>
      <c r="AB2426" s="5"/>
      <c r="AC2426" s="5"/>
      <c r="AD2426" s="5"/>
      <c r="AE2426" s="5"/>
      <c r="AF2426" s="5"/>
      <c r="AG2426" s="5"/>
    </row>
    <row r="2427" spans="1:33" ht="15.95" customHeight="1" x14ac:dyDescent="0.3">
      <c r="A2427" s="22" t="b">
        <f t="shared" si="595"/>
        <v>0</v>
      </c>
      <c r="B2427" s="22" t="b">
        <f t="shared" si="596"/>
        <v>0</v>
      </c>
      <c r="C2427" s="22" t="b">
        <f t="shared" si="597"/>
        <v>0</v>
      </c>
      <c r="D2427" s="22" t="b">
        <f t="shared" si="598"/>
        <v>0</v>
      </c>
      <c r="E2427" s="22" t="b">
        <f t="shared" si="599"/>
        <v>0</v>
      </c>
      <c r="F2427" s="22" t="b">
        <f t="shared" si="610"/>
        <v>0</v>
      </c>
      <c r="G2427" s="22" t="b">
        <f t="shared" si="609"/>
        <v>0</v>
      </c>
      <c r="H2427" s="22" t="b">
        <f t="shared" si="600"/>
        <v>0</v>
      </c>
      <c r="I2427" s="22" t="b">
        <f t="shared" si="607"/>
        <v>0</v>
      </c>
      <c r="J2427" s="22" t="b">
        <f t="shared" si="601"/>
        <v>0</v>
      </c>
      <c r="K2427" s="3" t="str">
        <f>IF(AND(J2427,RIGHT(Y2427)="통"),Y2427,"")</f>
        <v/>
      </c>
      <c r="L2427" s="3" t="str">
        <f t="shared" si="602"/>
        <v/>
      </c>
      <c r="M2427" s="3" t="str">
        <f t="shared" si="603"/>
        <v/>
      </c>
      <c r="N2427" s="64" t="str">
        <f t="shared" si="608"/>
        <v/>
      </c>
      <c r="O2427" s="3" t="str">
        <f>IF(I2427,IF(I2428,CONCATENATE(Y2427,O2428),Y2427),"")</f>
        <v/>
      </c>
      <c r="P2427" s="19" t="str">
        <f>IF(G2427,O2427,IF(D2427,Y2427,""))</f>
        <v/>
      </c>
      <c r="Q2427" s="23">
        <f>_xlfn.XLOOKUP(R2427,summary!C1:C36,summary!B1:B36)</f>
        <v>43840</v>
      </c>
      <c r="R2427" s="24" t="str">
        <f t="shared" si="604"/>
        <v>상현2동</v>
      </c>
      <c r="S2427" s="24" t="str">
        <f>IF(J2427,Y2427,S2426)</f>
        <v>상현16통</v>
      </c>
      <c r="T2427" s="24" t="str">
        <f>IF(J2427,P2428,T2426)</f>
        <v>(상현동, 현대6차아파트)</v>
      </c>
      <c r="U2427" s="24" t="str">
        <f t="shared" si="605"/>
        <v>상현</v>
      </c>
      <c r="V2427" s="25">
        <f>IF(J2427,M2427,V2426)</f>
        <v>16</v>
      </c>
      <c r="W2427" s="25">
        <f t="shared" si="606"/>
        <v>6</v>
      </c>
      <c r="X2427" s="26"/>
      <c r="Y2427" s="7"/>
      <c r="Z2427" s="2" t="s">
        <v>108</v>
      </c>
      <c r="AA2427" s="2" t="s">
        <v>2739</v>
      </c>
      <c r="AB2427" s="5"/>
      <c r="AC2427" s="5"/>
      <c r="AD2427" s="5"/>
      <c r="AE2427" s="5"/>
      <c r="AF2427" s="5"/>
      <c r="AG2427" s="5"/>
    </row>
    <row r="2428" spans="1:33" ht="15.95" customHeight="1" x14ac:dyDescent="0.3">
      <c r="A2428" s="22" t="b">
        <f t="shared" si="595"/>
        <v>0</v>
      </c>
      <c r="B2428" s="22" t="b">
        <f t="shared" si="596"/>
        <v>0</v>
      </c>
      <c r="C2428" s="22" t="b">
        <f t="shared" si="597"/>
        <v>0</v>
      </c>
      <c r="D2428" s="22" t="b">
        <f t="shared" si="598"/>
        <v>0</v>
      </c>
      <c r="E2428" s="22" t="b">
        <f t="shared" si="599"/>
        <v>0</v>
      </c>
      <c r="F2428" s="22" t="b">
        <f t="shared" si="610"/>
        <v>0</v>
      </c>
      <c r="G2428" s="22" t="b">
        <f t="shared" si="609"/>
        <v>0</v>
      </c>
      <c r="H2428" s="22" t="b">
        <f t="shared" si="600"/>
        <v>0</v>
      </c>
      <c r="I2428" s="22" t="b">
        <f t="shared" si="607"/>
        <v>0</v>
      </c>
      <c r="J2428" s="22" t="b">
        <f t="shared" si="601"/>
        <v>0</v>
      </c>
      <c r="K2428" s="3" t="str">
        <f>IF(AND(J2428,RIGHT(Y2428)="통"),Y2428,"")</f>
        <v/>
      </c>
      <c r="L2428" s="3" t="str">
        <f t="shared" si="602"/>
        <v/>
      </c>
      <c r="M2428" s="3" t="str">
        <f t="shared" si="603"/>
        <v/>
      </c>
      <c r="N2428" s="64" t="str">
        <f t="shared" si="608"/>
        <v/>
      </c>
      <c r="O2428" s="3" t="str">
        <f>IF(I2428,IF(I2429,CONCATENATE(Y2428,O2429),Y2428),"")</f>
        <v/>
      </c>
      <c r="P2428" s="19" t="str">
        <f>IF(G2428,O2428,IF(D2428,Y2428,""))</f>
        <v/>
      </c>
      <c r="Q2428" s="23">
        <f>_xlfn.XLOOKUP(R2428,summary!C1:C36,summary!B1:B36)</f>
        <v>43840</v>
      </c>
      <c r="R2428" s="24" t="str">
        <f t="shared" si="604"/>
        <v>상현2동</v>
      </c>
      <c r="S2428" s="24" t="str">
        <f>IF(J2428,Y2428,S2427)</f>
        <v>상현16통</v>
      </c>
      <c r="T2428" s="24" t="str">
        <f>IF(J2428,P2429,T2427)</f>
        <v>(상현동, 현대6차아파트)</v>
      </c>
      <c r="U2428" s="24" t="str">
        <f t="shared" si="605"/>
        <v>상현</v>
      </c>
      <c r="V2428" s="25">
        <f>IF(J2428,M2428,V2427)</f>
        <v>16</v>
      </c>
      <c r="W2428" s="25">
        <f t="shared" si="606"/>
        <v>7</v>
      </c>
      <c r="X2428" s="26"/>
      <c r="Y2428" s="7"/>
      <c r="Z2428" s="2" t="s">
        <v>110</v>
      </c>
      <c r="AA2428" s="2" t="s">
        <v>2740</v>
      </c>
      <c r="AB2428" s="5"/>
      <c r="AC2428" s="5"/>
      <c r="AD2428" s="5"/>
      <c r="AE2428" s="5"/>
      <c r="AF2428" s="5"/>
      <c r="AG2428" s="5"/>
    </row>
    <row r="2429" spans="1:33" ht="15.95" customHeight="1" x14ac:dyDescent="0.3">
      <c r="A2429" s="22" t="b">
        <f t="shared" si="595"/>
        <v>0</v>
      </c>
      <c r="B2429" s="22" t="b">
        <f t="shared" si="596"/>
        <v>0</v>
      </c>
      <c r="C2429" s="22" t="b">
        <f t="shared" si="597"/>
        <v>0</v>
      </c>
      <c r="D2429" s="22" t="b">
        <f t="shared" si="598"/>
        <v>0</v>
      </c>
      <c r="E2429" s="22" t="b">
        <f t="shared" si="599"/>
        <v>0</v>
      </c>
      <c r="F2429" s="22" t="b">
        <f t="shared" si="610"/>
        <v>0</v>
      </c>
      <c r="G2429" s="22" t="b">
        <f t="shared" si="609"/>
        <v>0</v>
      </c>
      <c r="H2429" s="22" t="b">
        <f t="shared" si="600"/>
        <v>0</v>
      </c>
      <c r="I2429" s="22" t="b">
        <f t="shared" si="607"/>
        <v>0</v>
      </c>
      <c r="J2429" s="22" t="b">
        <f t="shared" si="601"/>
        <v>0</v>
      </c>
      <c r="K2429" s="3" t="str">
        <f>IF(AND(J2429,RIGHT(Y2429)="통"),Y2429,"")</f>
        <v/>
      </c>
      <c r="L2429" s="3" t="str">
        <f t="shared" si="602"/>
        <v/>
      </c>
      <c r="M2429" s="3" t="str">
        <f t="shared" si="603"/>
        <v/>
      </c>
      <c r="N2429" s="64" t="str">
        <f t="shared" si="608"/>
        <v/>
      </c>
      <c r="O2429" s="3" t="str">
        <f>IF(I2429,IF(I2430,CONCATENATE(Y2429,O2430),Y2429),"")</f>
        <v/>
      </c>
      <c r="P2429" s="19" t="str">
        <f>IF(G2429,O2429,IF(D2429,Y2429,""))</f>
        <v/>
      </c>
      <c r="Q2429" s="23">
        <f>_xlfn.XLOOKUP(R2429,summary!C1:C36,summary!B1:B36)</f>
        <v>43840</v>
      </c>
      <c r="R2429" s="24" t="str">
        <f t="shared" si="604"/>
        <v>상현2동</v>
      </c>
      <c r="S2429" s="24" t="str">
        <f>IF(J2429,Y2429,S2428)</f>
        <v>상현16통</v>
      </c>
      <c r="T2429" s="24" t="str">
        <f>IF(J2429,P2430,T2428)</f>
        <v>(상현동, 현대6차아파트)</v>
      </c>
      <c r="U2429" s="24" t="str">
        <f t="shared" si="605"/>
        <v>상현</v>
      </c>
      <c r="V2429" s="25">
        <f>IF(J2429,M2429,V2428)</f>
        <v>16</v>
      </c>
      <c r="W2429" s="25">
        <f t="shared" si="606"/>
        <v>8</v>
      </c>
      <c r="X2429" s="26"/>
      <c r="Y2429" s="7"/>
      <c r="Z2429" s="2" t="s">
        <v>112</v>
      </c>
      <c r="AA2429" s="2" t="s">
        <v>2741</v>
      </c>
      <c r="AB2429" s="5"/>
      <c r="AC2429" s="5"/>
      <c r="AD2429" s="5"/>
      <c r="AE2429" s="5"/>
      <c r="AF2429" s="5"/>
      <c r="AG2429" s="5"/>
    </row>
    <row r="2430" spans="1:33" ht="15.95" customHeight="1" x14ac:dyDescent="0.3">
      <c r="A2430" s="22" t="b">
        <f t="shared" si="595"/>
        <v>0</v>
      </c>
      <c r="B2430" s="22" t="b">
        <f t="shared" si="596"/>
        <v>0</v>
      </c>
      <c r="C2430" s="22" t="b">
        <f t="shared" si="597"/>
        <v>0</v>
      </c>
      <c r="D2430" s="22" t="b">
        <f t="shared" si="598"/>
        <v>0</v>
      </c>
      <c r="E2430" s="22" t="b">
        <f t="shared" si="599"/>
        <v>0</v>
      </c>
      <c r="F2430" s="22" t="b">
        <f t="shared" si="610"/>
        <v>0</v>
      </c>
      <c r="G2430" s="22" t="b">
        <f t="shared" si="609"/>
        <v>0</v>
      </c>
      <c r="H2430" s="22" t="b">
        <f t="shared" si="600"/>
        <v>0</v>
      </c>
      <c r="I2430" s="22" t="b">
        <f t="shared" si="607"/>
        <v>0</v>
      </c>
      <c r="J2430" s="22" t="b">
        <f t="shared" si="601"/>
        <v>0</v>
      </c>
      <c r="K2430" s="3" t="str">
        <f>IF(AND(J2430,RIGHT(Y2430)="통"),Y2430,"")</f>
        <v/>
      </c>
      <c r="L2430" s="3" t="str">
        <f t="shared" si="602"/>
        <v/>
      </c>
      <c r="M2430" s="3" t="str">
        <f t="shared" si="603"/>
        <v/>
      </c>
      <c r="N2430" s="64" t="str">
        <f t="shared" si="608"/>
        <v/>
      </c>
      <c r="O2430" s="3" t="str">
        <f>IF(I2430,IF(I2431,CONCATENATE(Y2430,O2431),Y2430),"")</f>
        <v/>
      </c>
      <c r="P2430" s="19" t="str">
        <f>IF(G2430,O2430,IF(D2430,Y2430,""))</f>
        <v/>
      </c>
      <c r="Q2430" s="23">
        <f>_xlfn.XLOOKUP(R2430,summary!C1:C36,summary!B1:B36)</f>
        <v>43840</v>
      </c>
      <c r="R2430" s="24" t="str">
        <f t="shared" si="604"/>
        <v>상현2동</v>
      </c>
      <c r="S2430" s="24" t="str">
        <f>IF(J2430,Y2430,S2429)</f>
        <v>상현16통</v>
      </c>
      <c r="T2430" s="24" t="str">
        <f>IF(J2430,P2431,T2429)</f>
        <v>(상현동, 현대6차아파트)</v>
      </c>
      <c r="U2430" s="24" t="str">
        <f t="shared" si="605"/>
        <v>상현</v>
      </c>
      <c r="V2430" s="25">
        <f>IF(J2430,M2430,V2429)</f>
        <v>16</v>
      </c>
      <c r="W2430" s="25">
        <f t="shared" si="606"/>
        <v>9</v>
      </c>
      <c r="X2430" s="26"/>
      <c r="Y2430" s="7"/>
      <c r="Z2430" s="2" t="s">
        <v>2742</v>
      </c>
      <c r="AA2430" s="2" t="s">
        <v>2743</v>
      </c>
      <c r="AB2430" s="5"/>
      <c r="AC2430" s="5"/>
      <c r="AD2430" s="5"/>
      <c r="AE2430" s="5"/>
      <c r="AF2430" s="5"/>
      <c r="AG2430" s="5"/>
    </row>
    <row r="2431" spans="1:33" ht="15.95" customHeight="1" x14ac:dyDescent="0.3">
      <c r="A2431" s="22" t="b">
        <f t="shared" si="595"/>
        <v>0</v>
      </c>
      <c r="B2431" s="22" t="b">
        <f t="shared" si="596"/>
        <v>0</v>
      </c>
      <c r="C2431" s="22" t="b">
        <f t="shared" si="597"/>
        <v>0</v>
      </c>
      <c r="D2431" s="22" t="b">
        <f t="shared" si="598"/>
        <v>0</v>
      </c>
      <c r="E2431" s="22" t="b">
        <f t="shared" si="599"/>
        <v>0</v>
      </c>
      <c r="F2431" s="22" t="b">
        <f t="shared" si="610"/>
        <v>0</v>
      </c>
      <c r="G2431" s="22" t="b">
        <f t="shared" si="609"/>
        <v>0</v>
      </c>
      <c r="H2431" s="22" t="b">
        <f t="shared" si="600"/>
        <v>0</v>
      </c>
      <c r="I2431" s="22" t="b">
        <f t="shared" si="607"/>
        <v>0</v>
      </c>
      <c r="J2431" s="22" t="b">
        <f t="shared" si="601"/>
        <v>0</v>
      </c>
      <c r="K2431" s="3" t="str">
        <f>IF(AND(J2431,RIGHT(Y2431)="통"),Y2431,"")</f>
        <v/>
      </c>
      <c r="L2431" s="3" t="str">
        <f t="shared" si="602"/>
        <v/>
      </c>
      <c r="M2431" s="3" t="str">
        <f t="shared" si="603"/>
        <v/>
      </c>
      <c r="N2431" s="64" t="str">
        <f t="shared" si="608"/>
        <v/>
      </c>
      <c r="O2431" s="3" t="str">
        <f>IF(I2431,IF(I2432,CONCATENATE(Y2431,O2432),Y2431),"")</f>
        <v/>
      </c>
      <c r="P2431" s="19" t="str">
        <f>IF(G2431,O2431,IF(D2431,Y2431,""))</f>
        <v/>
      </c>
      <c r="Q2431" s="23">
        <f>_xlfn.XLOOKUP(R2431,summary!C1:C36,summary!B1:B36)</f>
        <v>43840</v>
      </c>
      <c r="R2431" s="24" t="str">
        <f t="shared" si="604"/>
        <v>상현2동</v>
      </c>
      <c r="S2431" s="24" t="str">
        <f>IF(J2431,Y2431,S2430)</f>
        <v>상현16통</v>
      </c>
      <c r="T2431" s="24" t="str">
        <f>IF(J2431,P2432,T2430)</f>
        <v>(상현동, 현대6차아파트)</v>
      </c>
      <c r="U2431" s="24" t="str">
        <f t="shared" si="605"/>
        <v>상현</v>
      </c>
      <c r="V2431" s="25">
        <f>IF(J2431,M2431,V2430)</f>
        <v>16</v>
      </c>
      <c r="W2431" s="25">
        <f t="shared" si="606"/>
        <v>10</v>
      </c>
      <c r="X2431" s="26"/>
      <c r="Y2431" s="7"/>
      <c r="Z2431" s="2" t="s">
        <v>116</v>
      </c>
      <c r="AA2431" s="2" t="s">
        <v>2744</v>
      </c>
      <c r="AB2431" s="5"/>
      <c r="AC2431" s="5"/>
      <c r="AD2431" s="5"/>
      <c r="AE2431" s="5"/>
      <c r="AF2431" s="5"/>
      <c r="AG2431" s="5"/>
    </row>
    <row r="2432" spans="1:33" ht="15.95" customHeight="1" x14ac:dyDescent="0.3">
      <c r="A2432" s="22" t="b">
        <f t="shared" si="595"/>
        <v>0</v>
      </c>
      <c r="B2432" s="22" t="b">
        <f t="shared" si="596"/>
        <v>0</v>
      </c>
      <c r="C2432" s="22" t="b">
        <f t="shared" si="597"/>
        <v>0</v>
      </c>
      <c r="D2432" s="22" t="b">
        <f t="shared" si="598"/>
        <v>0</v>
      </c>
      <c r="E2432" s="22" t="b">
        <f t="shared" si="599"/>
        <v>0</v>
      </c>
      <c r="F2432" s="22" t="b">
        <f t="shared" si="610"/>
        <v>0</v>
      </c>
      <c r="G2432" s="22" t="b">
        <f t="shared" si="609"/>
        <v>0</v>
      </c>
      <c r="H2432" s="22" t="b">
        <f t="shared" si="600"/>
        <v>0</v>
      </c>
      <c r="I2432" s="22" t="b">
        <f t="shared" si="607"/>
        <v>0</v>
      </c>
      <c r="J2432" s="22" t="b">
        <f t="shared" si="601"/>
        <v>0</v>
      </c>
      <c r="K2432" s="3" t="str">
        <f>IF(AND(J2432,RIGHT(Y2432)="통"),Y2432,"")</f>
        <v/>
      </c>
      <c r="L2432" s="3" t="str">
        <f t="shared" si="602"/>
        <v/>
      </c>
      <c r="M2432" s="3" t="str">
        <f t="shared" si="603"/>
        <v/>
      </c>
      <c r="N2432" s="64" t="str">
        <f t="shared" si="608"/>
        <v/>
      </c>
      <c r="O2432" s="3" t="str">
        <f>IF(I2432,IF(I2433,CONCATENATE(Y2432,O2433),Y2432),"")</f>
        <v/>
      </c>
      <c r="P2432" s="19" t="str">
        <f>IF(G2432,O2432,IF(D2432,Y2432,""))</f>
        <v/>
      </c>
      <c r="Q2432" s="23">
        <f>_xlfn.XLOOKUP(R2432,summary!C1:C36,summary!B1:B36)</f>
        <v>43840</v>
      </c>
      <c r="R2432" s="24" t="str">
        <f t="shared" si="604"/>
        <v>상현2동</v>
      </c>
      <c r="S2432" s="24" t="str">
        <f>IF(J2432,Y2432,S2431)</f>
        <v>상현16통</v>
      </c>
      <c r="T2432" s="24" t="str">
        <f>IF(J2432,P2433,T2431)</f>
        <v>(상현동, 현대6차아파트)</v>
      </c>
      <c r="U2432" s="24" t="str">
        <f t="shared" si="605"/>
        <v>상현</v>
      </c>
      <c r="V2432" s="25">
        <f>IF(J2432,M2432,V2431)</f>
        <v>16</v>
      </c>
      <c r="W2432" s="25">
        <f t="shared" si="606"/>
        <v>11</v>
      </c>
      <c r="X2432" s="26"/>
      <c r="Y2432" s="7"/>
      <c r="Z2432" s="2" t="s">
        <v>118</v>
      </c>
      <c r="AA2432" s="2" t="s">
        <v>2745</v>
      </c>
      <c r="AB2432" s="5"/>
      <c r="AC2432" s="5"/>
      <c r="AD2432" s="5"/>
      <c r="AE2432" s="5"/>
      <c r="AF2432" s="5"/>
      <c r="AG2432" s="5"/>
    </row>
    <row r="2433" spans="1:33" ht="15.95" customHeight="1" x14ac:dyDescent="0.3">
      <c r="A2433" s="22" t="b">
        <f t="shared" si="595"/>
        <v>1</v>
      </c>
      <c r="B2433" s="22" t="b">
        <f t="shared" si="596"/>
        <v>0</v>
      </c>
      <c r="C2433" s="22" t="b">
        <f t="shared" si="597"/>
        <v>0</v>
      </c>
      <c r="D2433" s="22" t="b">
        <f t="shared" si="598"/>
        <v>0</v>
      </c>
      <c r="E2433" s="22" t="b">
        <f t="shared" si="599"/>
        <v>0</v>
      </c>
      <c r="F2433" s="22" t="b">
        <f t="shared" si="610"/>
        <v>0</v>
      </c>
      <c r="G2433" s="22" t="b">
        <f t="shared" si="609"/>
        <v>0</v>
      </c>
      <c r="H2433" s="22" t="b">
        <f t="shared" si="600"/>
        <v>0</v>
      </c>
      <c r="I2433" s="22" t="b">
        <f t="shared" si="607"/>
        <v>0</v>
      </c>
      <c r="J2433" s="22" t="b">
        <f t="shared" si="601"/>
        <v>1</v>
      </c>
      <c r="K2433" s="3" t="str">
        <f>IF(AND(J2433,RIGHT(Y2433)="통"),Y2433,"")</f>
        <v>상현17통</v>
      </c>
      <c r="L2433" s="3" t="str">
        <f t="shared" si="602"/>
        <v>17</v>
      </c>
      <c r="M2433" s="22">
        <f t="shared" si="603"/>
        <v>17</v>
      </c>
      <c r="N2433" s="64" t="str">
        <f t="shared" si="608"/>
        <v>상현</v>
      </c>
      <c r="O2433" s="3" t="str">
        <f>IF(I2433,IF(I2434,CONCATENATE(Y2433,O2434),Y2433),"")</f>
        <v/>
      </c>
      <c r="P2433" s="19" t="str">
        <f>IF(G2433,O2433,IF(D2433,Y2433,""))</f>
        <v/>
      </c>
      <c r="Q2433" s="23">
        <f>_xlfn.XLOOKUP(R2433,summary!C1:C36,summary!B1:B36)</f>
        <v>43840</v>
      </c>
      <c r="R2433" s="24" t="str">
        <f t="shared" si="604"/>
        <v>상현2동</v>
      </c>
      <c r="S2433" s="24" t="str">
        <f>IF(J2433,Y2433,S2432)</f>
        <v>상현17통</v>
      </c>
      <c r="T2433" s="24" t="str">
        <f>IF(J2433,P2434,T2432)</f>
        <v>(상현동, 성원5차)</v>
      </c>
      <c r="U2433" s="24" t="str">
        <f t="shared" si="605"/>
        <v>상현</v>
      </c>
      <c r="V2433" s="25">
        <f>IF(J2433,M2433,V2432)</f>
        <v>17</v>
      </c>
      <c r="W2433" s="25">
        <f t="shared" si="606"/>
        <v>1</v>
      </c>
      <c r="X2433" s="26"/>
      <c r="Y2433" s="2" t="s">
        <v>2746</v>
      </c>
      <c r="Z2433" s="2" t="s">
        <v>79</v>
      </c>
      <c r="AA2433" s="2" t="s">
        <v>2748</v>
      </c>
      <c r="AB2433" s="5"/>
      <c r="AC2433" s="5"/>
      <c r="AD2433" s="5"/>
      <c r="AE2433" s="5"/>
      <c r="AF2433" s="5"/>
      <c r="AG2433" s="5"/>
    </row>
    <row r="2434" spans="1:33" ht="15.95" customHeight="1" x14ac:dyDescent="0.3">
      <c r="A2434" s="22" t="b">
        <f t="shared" ref="A2434:A2497" si="611">LEN(Y2434)&gt;0</f>
        <v>1</v>
      </c>
      <c r="B2434" s="22" t="b">
        <f t="shared" ref="B2434:B2497" si="612">LEFT(Y2434)="("</f>
        <v>1</v>
      </c>
      <c r="C2434" s="22" t="b">
        <f t="shared" ref="C2434:C2497" si="613">RIGHT(Y2434)=")"</f>
        <v>0</v>
      </c>
      <c r="D2434" s="22" t="b">
        <f t="shared" ref="D2434:D2497" si="614">AND(B2434,C2434)</f>
        <v>0</v>
      </c>
      <c r="E2434" s="22" t="b">
        <f t="shared" ref="E2434:E2497" si="615">OR(B2434,C2434)</f>
        <v>1</v>
      </c>
      <c r="F2434" s="22" t="b">
        <f t="shared" si="610"/>
        <v>1</v>
      </c>
      <c r="G2434" s="22" t="b">
        <f t="shared" si="609"/>
        <v>1</v>
      </c>
      <c r="H2434" s="22" t="b">
        <f t="shared" ref="H2434:H2497" si="616">AND(C2434,$F2434)</f>
        <v>0</v>
      </c>
      <c r="I2434" s="22" t="b">
        <f t="shared" si="607"/>
        <v>1</v>
      </c>
      <c r="J2434" s="22" t="b">
        <f t="shared" ref="J2434:J2497" si="617">AND(A2434,NOT(B2434),NOT(I2434))</f>
        <v>0</v>
      </c>
      <c r="K2434" s="3" t="str">
        <f>IF(AND(J2434,RIGHT(Y2434)="통"),Y2434,"")</f>
        <v/>
      </c>
      <c r="L2434" s="3" t="str">
        <f t="shared" ref="L2434:L2497" si="618">RIGHT(SUBSTITUTE(K2434,"통",""),2)</f>
        <v/>
      </c>
      <c r="M2434" s="3" t="str">
        <f t="shared" ref="M2434:M2497" si="619">IF(LEN(L2434)=0,"",IF(CODE(L2434)&lt;60,VALUE(L2434),VALUE(RIGHT(L2434))))</f>
        <v/>
      </c>
      <c r="N2434" s="64" t="str">
        <f t="shared" si="608"/>
        <v/>
      </c>
      <c r="O2434" s="3" t="str">
        <f>IF(I2434,IF(I2435,CONCATENATE(Y2434,O2435),Y2434),"")</f>
        <v>(상현동, 성원5차)</v>
      </c>
      <c r="P2434" s="19" t="str">
        <f>IF(G2434,O2434,IF(D2434,Y2434,""))</f>
        <v>(상현동, 성원5차)</v>
      </c>
      <c r="Q2434" s="23">
        <f>_xlfn.XLOOKUP(R2434,summary!C1:C36,summary!B1:B36)</f>
        <v>43840</v>
      </c>
      <c r="R2434" s="24" t="str">
        <f t="shared" ref="R2434:R2497" si="620">IF($X2434="",R2433,$X2434)</f>
        <v>상현2동</v>
      </c>
      <c r="S2434" s="24" t="str">
        <f>IF(J2434,Y2434,S2433)</f>
        <v>상현17통</v>
      </c>
      <c r="T2434" s="24" t="str">
        <f>IF(J2434,P2435,T2433)</f>
        <v>(상현동, 성원5차)</v>
      </c>
      <c r="U2434" s="24" t="str">
        <f t="shared" ref="U2434:U2497" si="621">IF($J2434,N2434,U2433)</f>
        <v>상현</v>
      </c>
      <c r="V2434" s="25">
        <f>IF(J2434,M2434,V2433)</f>
        <v>17</v>
      </c>
      <c r="W2434" s="25">
        <f t="shared" ref="W2434:W2497" si="622">IF(ISBLANK(Z2434),"",IF(LEN(TRIM(Z2434))&lt;4,VALUE(SUBSTITUTE(TRIM(Z2434),"반","")),""))</f>
        <v>2</v>
      </c>
      <c r="X2434" s="26"/>
      <c r="Y2434" s="2" t="s">
        <v>2581</v>
      </c>
      <c r="Z2434" s="2" t="s">
        <v>81</v>
      </c>
      <c r="AA2434" s="2" t="s">
        <v>2749</v>
      </c>
      <c r="AB2434" s="5"/>
      <c r="AC2434" s="5"/>
      <c r="AD2434" s="5"/>
      <c r="AE2434" s="5"/>
      <c r="AF2434" s="5"/>
      <c r="AG2434" s="5"/>
    </row>
    <row r="2435" spans="1:33" ht="15.95" customHeight="1" x14ac:dyDescent="0.3">
      <c r="A2435" s="22" t="b">
        <f t="shared" si="611"/>
        <v>1</v>
      </c>
      <c r="B2435" s="22" t="b">
        <f t="shared" si="612"/>
        <v>0</v>
      </c>
      <c r="C2435" s="22" t="b">
        <f t="shared" si="613"/>
        <v>1</v>
      </c>
      <c r="D2435" s="22" t="b">
        <f t="shared" si="614"/>
        <v>0</v>
      </c>
      <c r="E2435" s="22" t="b">
        <f t="shared" si="615"/>
        <v>1</v>
      </c>
      <c r="F2435" s="22" t="b">
        <f t="shared" si="610"/>
        <v>1</v>
      </c>
      <c r="G2435" s="22" t="b">
        <f t="shared" si="609"/>
        <v>0</v>
      </c>
      <c r="H2435" s="22" t="b">
        <f t="shared" si="616"/>
        <v>1</v>
      </c>
      <c r="I2435" s="22" t="b">
        <f t="shared" ref="I2435:I2498" si="623">IF(G2435,G2435,IF(H2434,FALSE,I2434))</f>
        <v>1</v>
      </c>
      <c r="J2435" s="22" t="b">
        <f t="shared" si="617"/>
        <v>0</v>
      </c>
      <c r="K2435" s="3" t="str">
        <f>IF(AND(J2435,RIGHT(Y2435)="통"),Y2435,"")</f>
        <v/>
      </c>
      <c r="L2435" s="3" t="str">
        <f t="shared" si="618"/>
        <v/>
      </c>
      <c r="M2435" s="3" t="str">
        <f t="shared" si="619"/>
        <v/>
      </c>
      <c r="N2435" s="64" t="str">
        <f t="shared" ref="N2435:N2498" si="624">SUBSTITUTE(K2435,_xlfn.CONCAT(M2435,"통"),"")</f>
        <v/>
      </c>
      <c r="O2435" s="3" t="str">
        <f>IF(I2435,IF(I2436,CONCATENATE(Y2435,O2436),Y2435),"")</f>
        <v>성원5차)</v>
      </c>
      <c r="P2435" s="19" t="str">
        <f>IF(G2435,O2435,IF(D2435,Y2435,""))</f>
        <v/>
      </c>
      <c r="Q2435" s="23">
        <f>_xlfn.XLOOKUP(R2435,summary!C1:C36,summary!B1:B36)</f>
        <v>43840</v>
      </c>
      <c r="R2435" s="24" t="str">
        <f t="shared" si="620"/>
        <v>상현2동</v>
      </c>
      <c r="S2435" s="24" t="str">
        <f>IF(J2435,Y2435,S2434)</f>
        <v>상현17통</v>
      </c>
      <c r="T2435" s="24" t="str">
        <f>IF(J2435,P2436,T2434)</f>
        <v>(상현동, 성원5차)</v>
      </c>
      <c r="U2435" s="24" t="str">
        <f t="shared" si="621"/>
        <v>상현</v>
      </c>
      <c r="V2435" s="25">
        <f>IF(J2435,M2435,V2434)</f>
        <v>17</v>
      </c>
      <c r="W2435" s="25">
        <f t="shared" si="622"/>
        <v>3</v>
      </c>
      <c r="X2435" s="26"/>
      <c r="Y2435" s="2" t="s">
        <v>2750</v>
      </c>
      <c r="Z2435" s="2" t="s">
        <v>83</v>
      </c>
      <c r="AA2435" s="2" t="s">
        <v>2751</v>
      </c>
      <c r="AB2435" s="5"/>
      <c r="AC2435" s="5"/>
      <c r="AD2435" s="5"/>
      <c r="AE2435" s="5"/>
      <c r="AF2435" s="5"/>
      <c r="AG2435" s="5"/>
    </row>
    <row r="2436" spans="1:33" ht="15.95" customHeight="1" x14ac:dyDescent="0.3">
      <c r="A2436" s="22" t="b">
        <f t="shared" si="611"/>
        <v>0</v>
      </c>
      <c r="B2436" s="22" t="b">
        <f t="shared" si="612"/>
        <v>0</v>
      </c>
      <c r="C2436" s="22" t="b">
        <f t="shared" si="613"/>
        <v>0</v>
      </c>
      <c r="D2436" s="22" t="b">
        <f t="shared" si="614"/>
        <v>0</v>
      </c>
      <c r="E2436" s="22" t="b">
        <f t="shared" si="615"/>
        <v>0</v>
      </c>
      <c r="F2436" s="22" t="b">
        <f t="shared" si="610"/>
        <v>0</v>
      </c>
      <c r="G2436" s="22" t="b">
        <f t="shared" si="609"/>
        <v>0</v>
      </c>
      <c r="H2436" s="22" t="b">
        <f t="shared" si="616"/>
        <v>0</v>
      </c>
      <c r="I2436" s="22" t="b">
        <f t="shared" si="623"/>
        <v>0</v>
      </c>
      <c r="J2436" s="22" t="b">
        <f t="shared" si="617"/>
        <v>0</v>
      </c>
      <c r="K2436" s="3" t="str">
        <f>IF(AND(J2436,RIGHT(Y2436)="통"),Y2436,"")</f>
        <v/>
      </c>
      <c r="L2436" s="3" t="str">
        <f t="shared" si="618"/>
        <v/>
      </c>
      <c r="M2436" s="3" t="str">
        <f t="shared" si="619"/>
        <v/>
      </c>
      <c r="N2436" s="64" t="str">
        <f t="shared" si="624"/>
        <v/>
      </c>
      <c r="O2436" s="3" t="str">
        <f>IF(I2436,IF(I2437,CONCATENATE(Y2436,O2437),Y2436),"")</f>
        <v/>
      </c>
      <c r="P2436" s="19" t="str">
        <f>IF(G2436,O2436,IF(D2436,Y2436,""))</f>
        <v/>
      </c>
      <c r="Q2436" s="23">
        <f>_xlfn.XLOOKUP(R2436,summary!C1:C36,summary!B1:B36)</f>
        <v>43840</v>
      </c>
      <c r="R2436" s="24" t="str">
        <f t="shared" si="620"/>
        <v>상현2동</v>
      </c>
      <c r="S2436" s="24" t="str">
        <f>IF(J2436,Y2436,S2435)</f>
        <v>상현17통</v>
      </c>
      <c r="T2436" s="24" t="str">
        <f>IF(J2436,P2437,T2435)</f>
        <v>(상현동, 성원5차)</v>
      </c>
      <c r="U2436" s="24" t="str">
        <f t="shared" si="621"/>
        <v>상현</v>
      </c>
      <c r="V2436" s="25">
        <f>IF(J2436,M2436,V2435)</f>
        <v>17</v>
      </c>
      <c r="W2436" s="25">
        <f t="shared" si="622"/>
        <v>4</v>
      </c>
      <c r="X2436" s="26"/>
      <c r="Y2436" s="7"/>
      <c r="Z2436" s="2" t="s">
        <v>90</v>
      </c>
      <c r="AA2436" s="2" t="s">
        <v>2752</v>
      </c>
      <c r="AB2436" s="5"/>
      <c r="AC2436" s="5"/>
      <c r="AD2436" s="5"/>
      <c r="AE2436" s="5"/>
      <c r="AF2436" s="5"/>
      <c r="AG2436" s="5"/>
    </row>
    <row r="2437" spans="1:33" ht="15.95" customHeight="1" x14ac:dyDescent="0.3">
      <c r="A2437" s="22" t="b">
        <f t="shared" si="611"/>
        <v>0</v>
      </c>
      <c r="B2437" s="22" t="b">
        <f t="shared" si="612"/>
        <v>0</v>
      </c>
      <c r="C2437" s="22" t="b">
        <f t="shared" si="613"/>
        <v>0</v>
      </c>
      <c r="D2437" s="22" t="b">
        <f t="shared" si="614"/>
        <v>0</v>
      </c>
      <c r="E2437" s="22" t="b">
        <f t="shared" si="615"/>
        <v>0</v>
      </c>
      <c r="F2437" s="22" t="b">
        <f t="shared" si="610"/>
        <v>0</v>
      </c>
      <c r="G2437" s="22" t="b">
        <f t="shared" si="609"/>
        <v>0</v>
      </c>
      <c r="H2437" s="22" t="b">
        <f t="shared" si="616"/>
        <v>0</v>
      </c>
      <c r="I2437" s="22" t="b">
        <f t="shared" si="623"/>
        <v>0</v>
      </c>
      <c r="J2437" s="22" t="b">
        <f t="shared" si="617"/>
        <v>0</v>
      </c>
      <c r="K2437" s="3" t="str">
        <f>IF(AND(J2437,RIGHT(Y2437)="통"),Y2437,"")</f>
        <v/>
      </c>
      <c r="L2437" s="3" t="str">
        <f t="shared" si="618"/>
        <v/>
      </c>
      <c r="M2437" s="3" t="str">
        <f t="shared" si="619"/>
        <v/>
      </c>
      <c r="N2437" s="64" t="str">
        <f t="shared" si="624"/>
        <v/>
      </c>
      <c r="O2437" s="3" t="str">
        <f>IF(I2437,IF(I2438,CONCATENATE(Y2437,O2438),Y2437),"")</f>
        <v/>
      </c>
      <c r="P2437" s="19" t="str">
        <f>IF(G2437,O2437,IF(D2437,Y2437,""))</f>
        <v/>
      </c>
      <c r="Q2437" s="23">
        <f>_xlfn.XLOOKUP(R2437,summary!C1:C36,summary!B1:B36)</f>
        <v>43840</v>
      </c>
      <c r="R2437" s="24" t="str">
        <f t="shared" si="620"/>
        <v>상현2동</v>
      </c>
      <c r="S2437" s="24" t="str">
        <f>IF(J2437,Y2437,S2436)</f>
        <v>상현17통</v>
      </c>
      <c r="T2437" s="24" t="str">
        <f>IF(J2437,P2438,T2436)</f>
        <v>(상현동, 성원5차)</v>
      </c>
      <c r="U2437" s="24" t="str">
        <f t="shared" si="621"/>
        <v>상현</v>
      </c>
      <c r="V2437" s="25">
        <f>IF(J2437,M2437,V2436)</f>
        <v>17</v>
      </c>
      <c r="W2437" s="25">
        <f t="shared" si="622"/>
        <v>5</v>
      </c>
      <c r="X2437" s="26"/>
      <c r="Y2437" s="7"/>
      <c r="Z2437" s="2" t="s">
        <v>106</v>
      </c>
      <c r="AA2437" s="2" t="s">
        <v>2753</v>
      </c>
      <c r="AB2437" s="5"/>
      <c r="AC2437" s="5"/>
      <c r="AD2437" s="5"/>
      <c r="AE2437" s="5"/>
      <c r="AF2437" s="5"/>
      <c r="AG2437" s="5"/>
    </row>
    <row r="2438" spans="1:33" ht="15.95" customHeight="1" x14ac:dyDescent="0.3">
      <c r="A2438" s="22" t="b">
        <f t="shared" si="611"/>
        <v>0</v>
      </c>
      <c r="B2438" s="22" t="b">
        <f t="shared" si="612"/>
        <v>0</v>
      </c>
      <c r="C2438" s="22" t="b">
        <f t="shared" si="613"/>
        <v>0</v>
      </c>
      <c r="D2438" s="22" t="b">
        <f t="shared" si="614"/>
        <v>0</v>
      </c>
      <c r="E2438" s="22" t="b">
        <f t="shared" si="615"/>
        <v>0</v>
      </c>
      <c r="F2438" s="22" t="b">
        <f t="shared" si="610"/>
        <v>0</v>
      </c>
      <c r="G2438" s="22" t="b">
        <f t="shared" si="609"/>
        <v>0</v>
      </c>
      <c r="H2438" s="22" t="b">
        <f t="shared" si="616"/>
        <v>0</v>
      </c>
      <c r="I2438" s="22" t="b">
        <f t="shared" si="623"/>
        <v>0</v>
      </c>
      <c r="J2438" s="22" t="b">
        <f t="shared" si="617"/>
        <v>0</v>
      </c>
      <c r="K2438" s="3" t="str">
        <f>IF(AND(J2438,RIGHT(Y2438)="통"),Y2438,"")</f>
        <v/>
      </c>
      <c r="L2438" s="3" t="str">
        <f t="shared" si="618"/>
        <v/>
      </c>
      <c r="M2438" s="3" t="str">
        <f t="shared" si="619"/>
        <v/>
      </c>
      <c r="N2438" s="64" t="str">
        <f t="shared" si="624"/>
        <v/>
      </c>
      <c r="O2438" s="3" t="str">
        <f>IF(I2438,IF(I2439,CONCATENATE(Y2438,O2439),Y2438),"")</f>
        <v/>
      </c>
      <c r="P2438" s="19" t="str">
        <f>IF(G2438,O2438,IF(D2438,Y2438,""))</f>
        <v/>
      </c>
      <c r="Q2438" s="23">
        <f>_xlfn.XLOOKUP(R2438,summary!C1:C36,summary!B1:B36)</f>
        <v>43840</v>
      </c>
      <c r="R2438" s="24" t="str">
        <f t="shared" si="620"/>
        <v>상현2동</v>
      </c>
      <c r="S2438" s="24" t="str">
        <f>IF(J2438,Y2438,S2437)</f>
        <v>상현17통</v>
      </c>
      <c r="T2438" s="24" t="str">
        <f>IF(J2438,P2439,T2437)</f>
        <v>(상현동, 성원5차)</v>
      </c>
      <c r="U2438" s="24" t="str">
        <f t="shared" si="621"/>
        <v>상현</v>
      </c>
      <c r="V2438" s="25">
        <f>IF(J2438,M2438,V2437)</f>
        <v>17</v>
      </c>
      <c r="W2438" s="25">
        <f t="shared" si="622"/>
        <v>6</v>
      </c>
      <c r="X2438" s="26"/>
      <c r="Y2438" s="7"/>
      <c r="Z2438" s="2" t="s">
        <v>108</v>
      </c>
      <c r="AA2438" s="2" t="s">
        <v>2754</v>
      </c>
      <c r="AB2438" s="5"/>
      <c r="AC2438" s="5"/>
      <c r="AD2438" s="5"/>
      <c r="AE2438" s="5"/>
      <c r="AF2438" s="5"/>
      <c r="AG2438" s="5"/>
    </row>
    <row r="2439" spans="1:33" ht="15.95" customHeight="1" x14ac:dyDescent="0.3">
      <c r="A2439" s="22" t="b">
        <f t="shared" si="611"/>
        <v>0</v>
      </c>
      <c r="B2439" s="22" t="b">
        <f t="shared" si="612"/>
        <v>0</v>
      </c>
      <c r="C2439" s="22" t="b">
        <f t="shared" si="613"/>
        <v>0</v>
      </c>
      <c r="D2439" s="22" t="b">
        <f t="shared" si="614"/>
        <v>0</v>
      </c>
      <c r="E2439" s="22" t="b">
        <f t="shared" si="615"/>
        <v>0</v>
      </c>
      <c r="F2439" s="22" t="b">
        <f t="shared" si="610"/>
        <v>0</v>
      </c>
      <c r="G2439" s="22" t="b">
        <f t="shared" si="609"/>
        <v>0</v>
      </c>
      <c r="H2439" s="22" t="b">
        <f t="shared" si="616"/>
        <v>0</v>
      </c>
      <c r="I2439" s="22" t="b">
        <f t="shared" si="623"/>
        <v>0</v>
      </c>
      <c r="J2439" s="22" t="b">
        <f t="shared" si="617"/>
        <v>0</v>
      </c>
      <c r="K2439" s="3" t="str">
        <f>IF(AND(J2439,RIGHT(Y2439)="통"),Y2439,"")</f>
        <v/>
      </c>
      <c r="L2439" s="3" t="str">
        <f t="shared" si="618"/>
        <v/>
      </c>
      <c r="M2439" s="3" t="str">
        <f t="shared" si="619"/>
        <v/>
      </c>
      <c r="N2439" s="64" t="str">
        <f t="shared" si="624"/>
        <v/>
      </c>
      <c r="O2439" s="3" t="str">
        <f>IF(I2439,IF(I2440,CONCATENATE(Y2439,O2440),Y2439),"")</f>
        <v/>
      </c>
      <c r="P2439" s="19" t="str">
        <f>IF(G2439,O2439,IF(D2439,Y2439,""))</f>
        <v/>
      </c>
      <c r="Q2439" s="23">
        <f>_xlfn.XLOOKUP(R2439,summary!C1:C36,summary!B1:B36)</f>
        <v>43840</v>
      </c>
      <c r="R2439" s="24" t="str">
        <f t="shared" si="620"/>
        <v>상현2동</v>
      </c>
      <c r="S2439" s="24" t="str">
        <f>IF(J2439,Y2439,S2438)</f>
        <v>상현17통</v>
      </c>
      <c r="T2439" s="24" t="str">
        <f>IF(J2439,P2440,T2438)</f>
        <v>(상현동, 성원5차)</v>
      </c>
      <c r="U2439" s="24" t="str">
        <f t="shared" si="621"/>
        <v>상현</v>
      </c>
      <c r="V2439" s="25">
        <f>IF(J2439,M2439,V2438)</f>
        <v>17</v>
      </c>
      <c r="W2439" s="25">
        <f t="shared" si="622"/>
        <v>7</v>
      </c>
      <c r="X2439" s="26"/>
      <c r="Y2439" s="7"/>
      <c r="Z2439" s="2" t="s">
        <v>110</v>
      </c>
      <c r="AA2439" s="2" t="s">
        <v>2755</v>
      </c>
      <c r="AB2439" s="5"/>
      <c r="AC2439" s="5"/>
      <c r="AD2439" s="5"/>
      <c r="AE2439" s="5"/>
      <c r="AF2439" s="5"/>
      <c r="AG2439" s="5"/>
    </row>
    <row r="2440" spans="1:33" ht="15.95" customHeight="1" x14ac:dyDescent="0.3">
      <c r="A2440" s="22" t="b">
        <f t="shared" si="611"/>
        <v>1</v>
      </c>
      <c r="B2440" s="22" t="b">
        <f t="shared" si="612"/>
        <v>0</v>
      </c>
      <c r="C2440" s="22" t="b">
        <f t="shared" si="613"/>
        <v>0</v>
      </c>
      <c r="D2440" s="22" t="b">
        <f t="shared" si="614"/>
        <v>0</v>
      </c>
      <c r="E2440" s="22" t="b">
        <f t="shared" si="615"/>
        <v>0</v>
      </c>
      <c r="F2440" s="22" t="b">
        <f t="shared" si="610"/>
        <v>0</v>
      </c>
      <c r="G2440" s="22" t="b">
        <f t="shared" si="609"/>
        <v>0</v>
      </c>
      <c r="H2440" s="22" t="b">
        <f t="shared" si="616"/>
        <v>0</v>
      </c>
      <c r="I2440" s="22" t="b">
        <f t="shared" si="623"/>
        <v>0</v>
      </c>
      <c r="J2440" s="22" t="b">
        <f t="shared" si="617"/>
        <v>1</v>
      </c>
      <c r="K2440" s="3" t="str">
        <f>IF(AND(J2440,RIGHT(Y2440)="통"),Y2440,"")</f>
        <v>상현18통</v>
      </c>
      <c r="L2440" s="3" t="str">
        <f t="shared" si="618"/>
        <v>18</v>
      </c>
      <c r="M2440" s="22">
        <f t="shared" si="619"/>
        <v>18</v>
      </c>
      <c r="N2440" s="64" t="str">
        <f t="shared" si="624"/>
        <v>상현</v>
      </c>
      <c r="O2440" s="3" t="str">
        <f>IF(I2440,IF(I2441,CONCATENATE(Y2440,O2441),Y2440),"")</f>
        <v/>
      </c>
      <c r="P2440" s="19" t="str">
        <f>IF(G2440,O2440,IF(D2440,Y2440,""))</f>
        <v/>
      </c>
      <c r="Q2440" s="23">
        <f>_xlfn.XLOOKUP(R2440,summary!C1:C36,summary!B1:B36)</f>
        <v>43840</v>
      </c>
      <c r="R2440" s="24" t="str">
        <f t="shared" si="620"/>
        <v>상현2동</v>
      </c>
      <c r="S2440" s="24" t="str">
        <f>IF(J2440,Y2440,S2439)</f>
        <v>상현18통</v>
      </c>
      <c r="T2440" s="24" t="str">
        <f>IF(J2440,P2441,T2439)</f>
        <v>(상현동, 성원5차)</v>
      </c>
      <c r="U2440" s="24" t="str">
        <f t="shared" si="621"/>
        <v>상현</v>
      </c>
      <c r="V2440" s="25">
        <f>IF(J2440,M2440,V2439)</f>
        <v>18</v>
      </c>
      <c r="W2440" s="25">
        <f t="shared" si="622"/>
        <v>1</v>
      </c>
      <c r="X2440" s="26"/>
      <c r="Y2440" s="2" t="s">
        <v>2756</v>
      </c>
      <c r="Z2440" s="2" t="s">
        <v>79</v>
      </c>
      <c r="AA2440" s="2" t="s">
        <v>2757</v>
      </c>
      <c r="AB2440" s="5"/>
      <c r="AC2440" s="5"/>
      <c r="AD2440" s="5"/>
      <c r="AE2440" s="5"/>
      <c r="AF2440" s="5"/>
      <c r="AG2440" s="5"/>
    </row>
    <row r="2441" spans="1:33" ht="15.95" customHeight="1" x14ac:dyDescent="0.3">
      <c r="A2441" s="22" t="b">
        <f t="shared" si="611"/>
        <v>1</v>
      </c>
      <c r="B2441" s="22" t="b">
        <f t="shared" si="612"/>
        <v>1</v>
      </c>
      <c r="C2441" s="22" t="b">
        <f t="shared" si="613"/>
        <v>0</v>
      </c>
      <c r="D2441" s="22" t="b">
        <f t="shared" si="614"/>
        <v>0</v>
      </c>
      <c r="E2441" s="22" t="b">
        <f t="shared" si="615"/>
        <v>1</v>
      </c>
      <c r="F2441" s="22" t="b">
        <f t="shared" si="610"/>
        <v>1</v>
      </c>
      <c r="G2441" s="22" t="b">
        <f t="shared" si="609"/>
        <v>1</v>
      </c>
      <c r="H2441" s="22" t="b">
        <f t="shared" si="616"/>
        <v>0</v>
      </c>
      <c r="I2441" s="22" t="b">
        <f t="shared" si="623"/>
        <v>1</v>
      </c>
      <c r="J2441" s="22" t="b">
        <f t="shared" si="617"/>
        <v>0</v>
      </c>
      <c r="K2441" s="3" t="str">
        <f>IF(AND(J2441,RIGHT(Y2441)="통"),Y2441,"")</f>
        <v/>
      </c>
      <c r="L2441" s="3" t="str">
        <f t="shared" si="618"/>
        <v/>
      </c>
      <c r="M2441" s="3" t="str">
        <f t="shared" si="619"/>
        <v/>
      </c>
      <c r="N2441" s="64" t="str">
        <f t="shared" si="624"/>
        <v/>
      </c>
      <c r="O2441" s="3" t="str">
        <f>IF(I2441,IF(I2442,CONCATENATE(Y2441,O2442),Y2441),"")</f>
        <v>(상현동, 성원5차)</v>
      </c>
      <c r="P2441" s="19" t="str">
        <f>IF(G2441,O2441,IF(D2441,Y2441,""))</f>
        <v>(상현동, 성원5차)</v>
      </c>
      <c r="Q2441" s="23">
        <f>_xlfn.XLOOKUP(R2441,summary!C1:C36,summary!B1:B36)</f>
        <v>43840</v>
      </c>
      <c r="R2441" s="24" t="str">
        <f t="shared" si="620"/>
        <v>상현2동</v>
      </c>
      <c r="S2441" s="24" t="str">
        <f>IF(J2441,Y2441,S2440)</f>
        <v>상현18통</v>
      </c>
      <c r="T2441" s="24" t="str">
        <f>IF(J2441,P2442,T2440)</f>
        <v>(상현동, 성원5차)</v>
      </c>
      <c r="U2441" s="24" t="str">
        <f t="shared" si="621"/>
        <v>상현</v>
      </c>
      <c r="V2441" s="25">
        <f>IF(J2441,M2441,V2440)</f>
        <v>18</v>
      </c>
      <c r="W2441" s="25">
        <f t="shared" si="622"/>
        <v>2</v>
      </c>
      <c r="X2441" s="26"/>
      <c r="Y2441" s="2" t="s">
        <v>2581</v>
      </c>
      <c r="Z2441" s="2" t="s">
        <v>81</v>
      </c>
      <c r="AA2441" s="2" t="s">
        <v>2758</v>
      </c>
      <c r="AB2441" s="5"/>
      <c r="AC2441" s="5"/>
      <c r="AD2441" s="5"/>
      <c r="AE2441" s="5"/>
      <c r="AF2441" s="5"/>
      <c r="AG2441" s="5"/>
    </row>
    <row r="2442" spans="1:33" ht="15.95" customHeight="1" x14ac:dyDescent="0.3">
      <c r="A2442" s="22" t="b">
        <f t="shared" si="611"/>
        <v>1</v>
      </c>
      <c r="B2442" s="22" t="b">
        <f t="shared" si="612"/>
        <v>0</v>
      </c>
      <c r="C2442" s="22" t="b">
        <f t="shared" si="613"/>
        <v>1</v>
      </c>
      <c r="D2442" s="22" t="b">
        <f t="shared" si="614"/>
        <v>0</v>
      </c>
      <c r="E2442" s="22" t="b">
        <f t="shared" si="615"/>
        <v>1</v>
      </c>
      <c r="F2442" s="22" t="b">
        <f t="shared" si="610"/>
        <v>1</v>
      </c>
      <c r="G2442" s="22" t="b">
        <f t="shared" si="609"/>
        <v>0</v>
      </c>
      <c r="H2442" s="22" t="b">
        <f t="shared" si="616"/>
        <v>1</v>
      </c>
      <c r="I2442" s="22" t="b">
        <f t="shared" si="623"/>
        <v>1</v>
      </c>
      <c r="J2442" s="22" t="b">
        <f t="shared" si="617"/>
        <v>0</v>
      </c>
      <c r="K2442" s="3" t="str">
        <f>IF(AND(J2442,RIGHT(Y2442)="통"),Y2442,"")</f>
        <v/>
      </c>
      <c r="L2442" s="3" t="str">
        <f t="shared" si="618"/>
        <v/>
      </c>
      <c r="M2442" s="3" t="str">
        <f t="shared" si="619"/>
        <v/>
      </c>
      <c r="N2442" s="64" t="str">
        <f t="shared" si="624"/>
        <v/>
      </c>
      <c r="O2442" s="3" t="str">
        <f>IF(I2442,IF(I2443,CONCATENATE(Y2442,O2443),Y2442),"")</f>
        <v>성원5차)</v>
      </c>
      <c r="P2442" s="19" t="str">
        <f>IF(G2442,O2442,IF(D2442,Y2442,""))</f>
        <v/>
      </c>
      <c r="Q2442" s="23">
        <f>_xlfn.XLOOKUP(R2442,summary!C1:C36,summary!B1:B36)</f>
        <v>43840</v>
      </c>
      <c r="R2442" s="24" t="str">
        <f t="shared" si="620"/>
        <v>상현2동</v>
      </c>
      <c r="S2442" s="24" t="str">
        <f>IF(J2442,Y2442,S2441)</f>
        <v>상현18통</v>
      </c>
      <c r="T2442" s="24" t="str">
        <f>IF(J2442,P2443,T2441)</f>
        <v>(상현동, 성원5차)</v>
      </c>
      <c r="U2442" s="24" t="str">
        <f t="shared" si="621"/>
        <v>상현</v>
      </c>
      <c r="V2442" s="25">
        <f>IF(J2442,M2442,V2441)</f>
        <v>18</v>
      </c>
      <c r="W2442" s="25">
        <f t="shared" si="622"/>
        <v>3</v>
      </c>
      <c r="X2442" s="26"/>
      <c r="Y2442" s="2" t="s">
        <v>2750</v>
      </c>
      <c r="Z2442" s="2" t="s">
        <v>83</v>
      </c>
      <c r="AA2442" s="2" t="s">
        <v>2759</v>
      </c>
      <c r="AB2442" s="5"/>
      <c r="AC2442" s="5"/>
      <c r="AD2442" s="5"/>
      <c r="AE2442" s="5"/>
      <c r="AF2442" s="5"/>
      <c r="AG2442" s="5"/>
    </row>
    <row r="2443" spans="1:33" ht="15.95" customHeight="1" x14ac:dyDescent="0.3">
      <c r="A2443" s="22" t="b">
        <f t="shared" si="611"/>
        <v>0</v>
      </c>
      <c r="B2443" s="22" t="b">
        <f t="shared" si="612"/>
        <v>0</v>
      </c>
      <c r="C2443" s="22" t="b">
        <f t="shared" si="613"/>
        <v>0</v>
      </c>
      <c r="D2443" s="22" t="b">
        <f t="shared" si="614"/>
        <v>0</v>
      </c>
      <c r="E2443" s="22" t="b">
        <f t="shared" si="615"/>
        <v>0</v>
      </c>
      <c r="F2443" s="22" t="b">
        <f t="shared" si="610"/>
        <v>0</v>
      </c>
      <c r="G2443" s="22" t="b">
        <f t="shared" si="609"/>
        <v>0</v>
      </c>
      <c r="H2443" s="22" t="b">
        <f t="shared" si="616"/>
        <v>0</v>
      </c>
      <c r="I2443" s="22" t="b">
        <f t="shared" si="623"/>
        <v>0</v>
      </c>
      <c r="J2443" s="22" t="b">
        <f t="shared" si="617"/>
        <v>0</v>
      </c>
      <c r="K2443" s="3" t="str">
        <f>IF(AND(J2443,RIGHT(Y2443)="통"),Y2443,"")</f>
        <v/>
      </c>
      <c r="L2443" s="3" t="str">
        <f t="shared" si="618"/>
        <v/>
      </c>
      <c r="M2443" s="3" t="str">
        <f t="shared" si="619"/>
        <v/>
      </c>
      <c r="N2443" s="64" t="str">
        <f t="shared" si="624"/>
        <v/>
      </c>
      <c r="O2443" s="3" t="str">
        <f>IF(I2443,IF(I2444,CONCATENATE(Y2443,O2444),Y2443),"")</f>
        <v/>
      </c>
      <c r="P2443" s="19" t="str">
        <f>IF(G2443,O2443,IF(D2443,Y2443,""))</f>
        <v/>
      </c>
      <c r="Q2443" s="23">
        <f>_xlfn.XLOOKUP(R2443,summary!C1:C36,summary!B1:B36)</f>
        <v>43840</v>
      </c>
      <c r="R2443" s="24" t="str">
        <f t="shared" si="620"/>
        <v>상현2동</v>
      </c>
      <c r="S2443" s="24" t="str">
        <f>IF(J2443,Y2443,S2442)</f>
        <v>상현18통</v>
      </c>
      <c r="T2443" s="24" t="str">
        <f>IF(J2443,P2444,T2442)</f>
        <v>(상현동, 성원5차)</v>
      </c>
      <c r="U2443" s="24" t="str">
        <f t="shared" si="621"/>
        <v>상현</v>
      </c>
      <c r="V2443" s="25">
        <f>IF(J2443,M2443,V2442)</f>
        <v>18</v>
      </c>
      <c r="W2443" s="24" t="str">
        <f t="shared" si="622"/>
        <v/>
      </c>
      <c r="X2443" s="26"/>
      <c r="Y2443" s="7"/>
      <c r="Z2443" s="7"/>
      <c r="AA2443" s="7"/>
      <c r="AB2443" s="5"/>
      <c r="AC2443" s="5"/>
      <c r="AD2443" s="5"/>
      <c r="AE2443" s="5"/>
      <c r="AF2443" s="5"/>
      <c r="AG2443" s="5"/>
    </row>
    <row r="2444" spans="1:33" ht="15.95" customHeight="1" x14ac:dyDescent="0.3">
      <c r="A2444" s="22" t="b">
        <f t="shared" si="611"/>
        <v>1</v>
      </c>
      <c r="B2444" s="22" t="b">
        <f t="shared" si="612"/>
        <v>0</v>
      </c>
      <c r="C2444" s="22" t="b">
        <f t="shared" si="613"/>
        <v>0</v>
      </c>
      <c r="D2444" s="22" t="b">
        <f t="shared" si="614"/>
        <v>0</v>
      </c>
      <c r="E2444" s="22" t="b">
        <f t="shared" si="615"/>
        <v>0</v>
      </c>
      <c r="F2444" s="22" t="b">
        <f t="shared" si="610"/>
        <v>0</v>
      </c>
      <c r="G2444" s="22" t="b">
        <f t="shared" si="609"/>
        <v>0</v>
      </c>
      <c r="H2444" s="22" t="b">
        <f t="shared" si="616"/>
        <v>0</v>
      </c>
      <c r="I2444" s="22" t="b">
        <f t="shared" si="623"/>
        <v>0</v>
      </c>
      <c r="J2444" s="22" t="b">
        <f t="shared" si="617"/>
        <v>1</v>
      </c>
      <c r="K2444" s="3" t="str">
        <f>IF(AND(J2444,RIGHT(Y2444)="통"),Y2444,"")</f>
        <v/>
      </c>
      <c r="L2444" s="3" t="str">
        <f t="shared" si="618"/>
        <v/>
      </c>
      <c r="M2444" s="3" t="str">
        <f t="shared" si="619"/>
        <v/>
      </c>
      <c r="N2444" s="64" t="str">
        <f t="shared" si="624"/>
        <v/>
      </c>
      <c r="O2444" s="3" t="str">
        <f>IF(I2444,IF(I2445,CONCATENATE(Y2444,O2445),Y2444),"")</f>
        <v/>
      </c>
      <c r="P2444" s="19" t="str">
        <f>IF(G2444,O2444,IF(D2444,Y2444,""))</f>
        <v/>
      </c>
      <c r="Q2444" s="23" t="e">
        <f>_xlfn.XLOOKUP(R2444,summary!C1:C36,summary!B1:B36)</f>
        <v>#N/A</v>
      </c>
      <c r="R2444" s="24" t="str">
        <f t="shared" si="620"/>
        <v>읍 면 동</v>
      </c>
      <c r="S2444" s="24" t="str">
        <f>IF(J2444,Y2444,S2443)</f>
        <v>통 리 명</v>
      </c>
      <c r="T2444" s="24" t="str">
        <f>IF(J2444,P2445,T2443)</f>
        <v/>
      </c>
      <c r="U2444" s="25" t="str">
        <f t="shared" si="621"/>
        <v/>
      </c>
      <c r="V2444" s="24" t="str">
        <f>IF(J2444,M2444,V2443)</f>
        <v/>
      </c>
      <c r="W2444" s="24" t="str">
        <f t="shared" si="622"/>
        <v/>
      </c>
      <c r="X2444" s="21" t="s">
        <v>141</v>
      </c>
      <c r="Y2444" s="2" t="s">
        <v>142</v>
      </c>
      <c r="Z2444" s="2" t="s">
        <v>74</v>
      </c>
      <c r="AA2444" s="2" t="s">
        <v>143</v>
      </c>
      <c r="AB2444" s="5"/>
      <c r="AC2444" s="5"/>
      <c r="AD2444" s="5"/>
      <c r="AE2444" s="5"/>
      <c r="AF2444" s="5"/>
      <c r="AG2444" s="5"/>
    </row>
    <row r="2445" spans="1:33" ht="15.95" customHeight="1" x14ac:dyDescent="0.3">
      <c r="A2445" s="22" t="b">
        <f t="shared" si="611"/>
        <v>1</v>
      </c>
      <c r="B2445" s="22" t="b">
        <f t="shared" si="612"/>
        <v>0</v>
      </c>
      <c r="C2445" s="22" t="b">
        <f t="shared" si="613"/>
        <v>0</v>
      </c>
      <c r="D2445" s="22" t="b">
        <f t="shared" si="614"/>
        <v>0</v>
      </c>
      <c r="E2445" s="22" t="b">
        <f t="shared" si="615"/>
        <v>0</v>
      </c>
      <c r="F2445" s="22" t="b">
        <f t="shared" si="610"/>
        <v>0</v>
      </c>
      <c r="G2445" s="22" t="b">
        <f t="shared" si="609"/>
        <v>0</v>
      </c>
      <c r="H2445" s="22" t="b">
        <f t="shared" si="616"/>
        <v>0</v>
      </c>
      <c r="I2445" s="22" t="b">
        <f t="shared" si="623"/>
        <v>0</v>
      </c>
      <c r="J2445" s="22" t="b">
        <f t="shared" si="617"/>
        <v>1</v>
      </c>
      <c r="K2445" s="3" t="str">
        <f>IF(AND(J2445,RIGHT(Y2445)="통"),Y2445,"")</f>
        <v>상현18통</v>
      </c>
      <c r="L2445" s="3" t="str">
        <f t="shared" si="618"/>
        <v>18</v>
      </c>
      <c r="M2445" s="22">
        <f t="shared" si="619"/>
        <v>18</v>
      </c>
      <c r="N2445" s="64" t="str">
        <f t="shared" si="624"/>
        <v>상현</v>
      </c>
      <c r="O2445" s="3" t="str">
        <f>IF(I2445,IF(I2446,CONCATENATE(Y2445,O2446),Y2445),"")</f>
        <v/>
      </c>
      <c r="P2445" s="19" t="str">
        <f>IF(G2445,O2445,IF(D2445,Y2445,""))</f>
        <v/>
      </c>
      <c r="Q2445" s="23">
        <f>_xlfn.XLOOKUP(R2445,summary!C1:C36,summary!B1:B36)</f>
        <v>43840</v>
      </c>
      <c r="R2445" s="24" t="str">
        <f t="shared" si="620"/>
        <v>상현2동</v>
      </c>
      <c r="S2445" s="24" t="str">
        <f>IF(J2445,Y2445,S2444)</f>
        <v>상현18통</v>
      </c>
      <c r="T2445" s="24" t="str">
        <f>IF(J2445,P2446,T2444)</f>
        <v>(상현동, 성원5차)</v>
      </c>
      <c r="U2445" s="24" t="str">
        <f t="shared" si="621"/>
        <v>상현</v>
      </c>
      <c r="V2445" s="25">
        <f>IF(J2445,M2445,V2444)</f>
        <v>18</v>
      </c>
      <c r="W2445" s="25">
        <f t="shared" si="622"/>
        <v>4</v>
      </c>
      <c r="X2445" s="21" t="s">
        <v>48</v>
      </c>
      <c r="Y2445" s="2" t="s">
        <v>2756</v>
      </c>
      <c r="Z2445" s="2" t="s">
        <v>90</v>
      </c>
      <c r="AA2445" s="2" t="s">
        <v>2760</v>
      </c>
      <c r="AB2445" s="5"/>
      <c r="AC2445" s="5"/>
      <c r="AD2445" s="5"/>
      <c r="AE2445" s="5"/>
      <c r="AF2445" s="5"/>
      <c r="AG2445" s="5"/>
    </row>
    <row r="2446" spans="1:33" ht="15.95" customHeight="1" x14ac:dyDescent="0.3">
      <c r="A2446" s="22" t="b">
        <f t="shared" si="611"/>
        <v>1</v>
      </c>
      <c r="B2446" s="22" t="b">
        <f t="shared" si="612"/>
        <v>1</v>
      </c>
      <c r="C2446" s="22" t="b">
        <f t="shared" si="613"/>
        <v>0</v>
      </c>
      <c r="D2446" s="22" t="b">
        <f t="shared" si="614"/>
        <v>0</v>
      </c>
      <c r="E2446" s="22" t="b">
        <f t="shared" si="615"/>
        <v>1</v>
      </c>
      <c r="F2446" s="22" t="b">
        <f t="shared" si="610"/>
        <v>1</v>
      </c>
      <c r="G2446" s="22" t="b">
        <f t="shared" si="609"/>
        <v>1</v>
      </c>
      <c r="H2446" s="22" t="b">
        <f t="shared" si="616"/>
        <v>0</v>
      </c>
      <c r="I2446" s="22" t="b">
        <f t="shared" si="623"/>
        <v>1</v>
      </c>
      <c r="J2446" s="22" t="b">
        <f t="shared" si="617"/>
        <v>0</v>
      </c>
      <c r="K2446" s="3" t="str">
        <f>IF(AND(J2446,RIGHT(Y2446)="통"),Y2446,"")</f>
        <v/>
      </c>
      <c r="L2446" s="3" t="str">
        <f t="shared" si="618"/>
        <v/>
      </c>
      <c r="M2446" s="3" t="str">
        <f t="shared" si="619"/>
        <v/>
      </c>
      <c r="N2446" s="64" t="str">
        <f t="shared" si="624"/>
        <v/>
      </c>
      <c r="O2446" s="3" t="str">
        <f>IF(I2446,IF(I2447,CONCATENATE(Y2446,O2447),Y2446),"")</f>
        <v>(상현동, 성원5차)</v>
      </c>
      <c r="P2446" s="19" t="str">
        <f>IF(G2446,O2446,IF(D2446,Y2446,""))</f>
        <v>(상현동, 성원5차)</v>
      </c>
      <c r="Q2446" s="23">
        <f>_xlfn.XLOOKUP(R2446,summary!C1:C36,summary!B1:B36)</f>
        <v>43840</v>
      </c>
      <c r="R2446" s="24" t="str">
        <f t="shared" si="620"/>
        <v>상현2동</v>
      </c>
      <c r="S2446" s="24" t="str">
        <f>IF(J2446,Y2446,S2445)</f>
        <v>상현18통</v>
      </c>
      <c r="T2446" s="24" t="str">
        <f>IF(J2446,P2447,T2445)</f>
        <v>(상현동, 성원5차)</v>
      </c>
      <c r="U2446" s="24" t="str">
        <f t="shared" si="621"/>
        <v>상현</v>
      </c>
      <c r="V2446" s="25">
        <f>IF(J2446,M2446,V2445)</f>
        <v>18</v>
      </c>
      <c r="W2446" s="25">
        <f t="shared" si="622"/>
        <v>5</v>
      </c>
      <c r="X2446" s="26"/>
      <c r="Y2446" s="2" t="s">
        <v>2581</v>
      </c>
      <c r="Z2446" s="2" t="s">
        <v>106</v>
      </c>
      <c r="AA2446" s="2" t="s">
        <v>2761</v>
      </c>
      <c r="AB2446" s="5"/>
      <c r="AC2446" s="5"/>
      <c r="AD2446" s="5"/>
      <c r="AE2446" s="5"/>
      <c r="AF2446" s="5"/>
      <c r="AG2446" s="5"/>
    </row>
    <row r="2447" spans="1:33" ht="15.95" customHeight="1" x14ac:dyDescent="0.3">
      <c r="A2447" s="22" t="b">
        <f t="shared" si="611"/>
        <v>1</v>
      </c>
      <c r="B2447" s="22" t="b">
        <f t="shared" si="612"/>
        <v>0</v>
      </c>
      <c r="C2447" s="22" t="b">
        <f t="shared" si="613"/>
        <v>1</v>
      </c>
      <c r="D2447" s="22" t="b">
        <f t="shared" si="614"/>
        <v>0</v>
      </c>
      <c r="E2447" s="22" t="b">
        <f t="shared" si="615"/>
        <v>1</v>
      </c>
      <c r="F2447" s="22" t="b">
        <f t="shared" si="610"/>
        <v>1</v>
      </c>
      <c r="G2447" s="22" t="b">
        <f t="shared" si="609"/>
        <v>0</v>
      </c>
      <c r="H2447" s="22" t="b">
        <f t="shared" si="616"/>
        <v>1</v>
      </c>
      <c r="I2447" s="22" t="b">
        <f t="shared" si="623"/>
        <v>1</v>
      </c>
      <c r="J2447" s="22" t="b">
        <f t="shared" si="617"/>
        <v>0</v>
      </c>
      <c r="K2447" s="3" t="str">
        <f>IF(AND(J2447,RIGHT(Y2447)="통"),Y2447,"")</f>
        <v/>
      </c>
      <c r="L2447" s="3" t="str">
        <f t="shared" si="618"/>
        <v/>
      </c>
      <c r="M2447" s="3" t="str">
        <f t="shared" si="619"/>
        <v/>
      </c>
      <c r="N2447" s="64" t="str">
        <f t="shared" si="624"/>
        <v/>
      </c>
      <c r="O2447" s="3" t="str">
        <f>IF(I2447,IF(I2448,CONCATENATE(Y2447,O2448),Y2447),"")</f>
        <v>성원5차)</v>
      </c>
      <c r="P2447" s="19" t="str">
        <f>IF(G2447,O2447,IF(D2447,Y2447,""))</f>
        <v/>
      </c>
      <c r="Q2447" s="23">
        <f>_xlfn.XLOOKUP(R2447,summary!C1:C36,summary!B1:B36)</f>
        <v>43840</v>
      </c>
      <c r="R2447" s="24" t="str">
        <f t="shared" si="620"/>
        <v>상현2동</v>
      </c>
      <c r="S2447" s="24" t="str">
        <f>IF(J2447,Y2447,S2446)</f>
        <v>상현18통</v>
      </c>
      <c r="T2447" s="24" t="str">
        <f>IF(J2447,P2448,T2446)</f>
        <v>(상현동, 성원5차)</v>
      </c>
      <c r="U2447" s="24" t="str">
        <f t="shared" si="621"/>
        <v>상현</v>
      </c>
      <c r="V2447" s="25">
        <f>IF(J2447,M2447,V2446)</f>
        <v>18</v>
      </c>
      <c r="W2447" s="25">
        <f t="shared" si="622"/>
        <v>6</v>
      </c>
      <c r="X2447" s="26"/>
      <c r="Y2447" s="2" t="s">
        <v>2750</v>
      </c>
      <c r="Z2447" s="2" t="s">
        <v>108</v>
      </c>
      <c r="AA2447" s="2" t="s">
        <v>2762</v>
      </c>
      <c r="AB2447" s="5"/>
      <c r="AC2447" s="5"/>
      <c r="AD2447" s="5"/>
      <c r="AE2447" s="5"/>
      <c r="AF2447" s="5"/>
      <c r="AG2447" s="5"/>
    </row>
    <row r="2448" spans="1:33" ht="15.95" customHeight="1" x14ac:dyDescent="0.3">
      <c r="A2448" s="22" t="b">
        <f t="shared" si="611"/>
        <v>0</v>
      </c>
      <c r="B2448" s="22" t="b">
        <f t="shared" si="612"/>
        <v>0</v>
      </c>
      <c r="C2448" s="22" t="b">
        <f t="shared" si="613"/>
        <v>0</v>
      </c>
      <c r="D2448" s="22" t="b">
        <f t="shared" si="614"/>
        <v>0</v>
      </c>
      <c r="E2448" s="22" t="b">
        <f t="shared" si="615"/>
        <v>0</v>
      </c>
      <c r="F2448" s="22" t="b">
        <f t="shared" si="610"/>
        <v>0</v>
      </c>
      <c r="G2448" s="22" t="b">
        <f t="shared" si="609"/>
        <v>0</v>
      </c>
      <c r="H2448" s="22" t="b">
        <f t="shared" si="616"/>
        <v>0</v>
      </c>
      <c r="I2448" s="22" t="b">
        <f t="shared" si="623"/>
        <v>0</v>
      </c>
      <c r="J2448" s="22" t="b">
        <f t="shared" si="617"/>
        <v>0</v>
      </c>
      <c r="K2448" s="3" t="str">
        <f>IF(AND(J2448,RIGHT(Y2448)="통"),Y2448,"")</f>
        <v/>
      </c>
      <c r="L2448" s="3" t="str">
        <f t="shared" si="618"/>
        <v/>
      </c>
      <c r="M2448" s="3" t="str">
        <f t="shared" si="619"/>
        <v/>
      </c>
      <c r="N2448" s="64" t="str">
        <f t="shared" si="624"/>
        <v/>
      </c>
      <c r="O2448" s="3" t="str">
        <f>IF(I2448,IF(I2449,CONCATENATE(Y2448,O2449),Y2448),"")</f>
        <v/>
      </c>
      <c r="P2448" s="19" t="str">
        <f>IF(G2448,O2448,IF(D2448,Y2448,""))</f>
        <v/>
      </c>
      <c r="Q2448" s="23">
        <f>_xlfn.XLOOKUP(R2448,summary!C1:C36,summary!B1:B36)</f>
        <v>43840</v>
      </c>
      <c r="R2448" s="24" t="str">
        <f t="shared" si="620"/>
        <v>상현2동</v>
      </c>
      <c r="S2448" s="24" t="str">
        <f>IF(J2448,Y2448,S2447)</f>
        <v>상현18통</v>
      </c>
      <c r="T2448" s="24" t="str">
        <f>IF(J2448,P2449,T2447)</f>
        <v>(상현동, 성원5차)</v>
      </c>
      <c r="U2448" s="24" t="str">
        <f t="shared" si="621"/>
        <v>상현</v>
      </c>
      <c r="V2448" s="25">
        <f>IF(J2448,M2448,V2447)</f>
        <v>18</v>
      </c>
      <c r="W2448" s="25">
        <f t="shared" si="622"/>
        <v>7</v>
      </c>
      <c r="X2448" s="26"/>
      <c r="Y2448" s="7"/>
      <c r="Z2448" s="2" t="s">
        <v>110</v>
      </c>
      <c r="AA2448" s="2" t="s">
        <v>2763</v>
      </c>
      <c r="AB2448" s="5"/>
      <c r="AC2448" s="5"/>
      <c r="AD2448" s="5"/>
      <c r="AE2448" s="5"/>
      <c r="AF2448" s="5"/>
      <c r="AG2448" s="5"/>
    </row>
    <row r="2449" spans="1:33" ht="15.95" customHeight="1" x14ac:dyDescent="0.3">
      <c r="A2449" s="22" t="b">
        <f t="shared" si="611"/>
        <v>0</v>
      </c>
      <c r="B2449" s="22" t="b">
        <f t="shared" si="612"/>
        <v>0</v>
      </c>
      <c r="C2449" s="22" t="b">
        <f t="shared" si="613"/>
        <v>0</v>
      </c>
      <c r="D2449" s="22" t="b">
        <f t="shared" si="614"/>
        <v>0</v>
      </c>
      <c r="E2449" s="22" t="b">
        <f t="shared" si="615"/>
        <v>0</v>
      </c>
      <c r="F2449" s="22" t="b">
        <f t="shared" si="610"/>
        <v>0</v>
      </c>
      <c r="G2449" s="22" t="b">
        <f t="shared" si="609"/>
        <v>0</v>
      </c>
      <c r="H2449" s="22" t="b">
        <f t="shared" si="616"/>
        <v>0</v>
      </c>
      <c r="I2449" s="22" t="b">
        <f t="shared" si="623"/>
        <v>0</v>
      </c>
      <c r="J2449" s="22" t="b">
        <f t="shared" si="617"/>
        <v>0</v>
      </c>
      <c r="K2449" s="3" t="str">
        <f>IF(AND(J2449,RIGHT(Y2449)="통"),Y2449,"")</f>
        <v/>
      </c>
      <c r="L2449" s="3" t="str">
        <f t="shared" si="618"/>
        <v/>
      </c>
      <c r="M2449" s="3" t="str">
        <f t="shared" si="619"/>
        <v/>
      </c>
      <c r="N2449" s="64" t="str">
        <f t="shared" si="624"/>
        <v/>
      </c>
      <c r="O2449" s="3" t="str">
        <f>IF(I2449,IF(I2450,CONCATENATE(Y2449,O2450),Y2449),"")</f>
        <v/>
      </c>
      <c r="P2449" s="19" t="str">
        <f>IF(G2449,O2449,IF(D2449,Y2449,""))</f>
        <v/>
      </c>
      <c r="Q2449" s="23">
        <f>_xlfn.XLOOKUP(R2449,summary!C1:C36,summary!B1:B36)</f>
        <v>43840</v>
      </c>
      <c r="R2449" s="24" t="str">
        <f t="shared" si="620"/>
        <v>상현2동</v>
      </c>
      <c r="S2449" s="24" t="str">
        <f>IF(J2449,Y2449,S2448)</f>
        <v>상현18통</v>
      </c>
      <c r="T2449" s="24" t="str">
        <f>IF(J2449,P2450,T2448)</f>
        <v>(상현동, 성원5차)</v>
      </c>
      <c r="U2449" s="24" t="str">
        <f t="shared" si="621"/>
        <v>상현</v>
      </c>
      <c r="V2449" s="25">
        <f>IF(J2449,M2449,V2448)</f>
        <v>18</v>
      </c>
      <c r="W2449" s="25">
        <f t="shared" si="622"/>
        <v>8</v>
      </c>
      <c r="X2449" s="26"/>
      <c r="Y2449" s="7"/>
      <c r="Z2449" s="2" t="s">
        <v>112</v>
      </c>
      <c r="AA2449" s="2" t="s">
        <v>2764</v>
      </c>
      <c r="AB2449" s="5"/>
      <c r="AC2449" s="5"/>
      <c r="AD2449" s="5"/>
      <c r="AE2449" s="5"/>
      <c r="AF2449" s="5"/>
      <c r="AG2449" s="5"/>
    </row>
    <row r="2450" spans="1:33" ht="15.95" customHeight="1" x14ac:dyDescent="0.3">
      <c r="A2450" s="22" t="b">
        <f t="shared" si="611"/>
        <v>1</v>
      </c>
      <c r="B2450" s="22" t="b">
        <f t="shared" si="612"/>
        <v>0</v>
      </c>
      <c r="C2450" s="22" t="b">
        <f t="shared" si="613"/>
        <v>0</v>
      </c>
      <c r="D2450" s="22" t="b">
        <f t="shared" si="614"/>
        <v>0</v>
      </c>
      <c r="E2450" s="22" t="b">
        <f t="shared" si="615"/>
        <v>0</v>
      </c>
      <c r="F2450" s="22" t="b">
        <f t="shared" si="610"/>
        <v>0</v>
      </c>
      <c r="G2450" s="22" t="b">
        <f t="shared" si="609"/>
        <v>0</v>
      </c>
      <c r="H2450" s="22" t="b">
        <f t="shared" si="616"/>
        <v>0</v>
      </c>
      <c r="I2450" s="22" t="b">
        <f t="shared" si="623"/>
        <v>0</v>
      </c>
      <c r="J2450" s="22" t="b">
        <f t="shared" si="617"/>
        <v>1</v>
      </c>
      <c r="K2450" s="3" t="str">
        <f>IF(AND(J2450,RIGHT(Y2450)="통"),Y2450,"")</f>
        <v>상현19통</v>
      </c>
      <c r="L2450" s="3" t="str">
        <f t="shared" si="618"/>
        <v>19</v>
      </c>
      <c r="M2450" s="22">
        <f t="shared" si="619"/>
        <v>19</v>
      </c>
      <c r="N2450" s="64" t="str">
        <f t="shared" si="624"/>
        <v>상현</v>
      </c>
      <c r="O2450" s="3" t="str">
        <f>IF(I2450,IF(I2451,CONCATENATE(Y2450,O2451),Y2450),"")</f>
        <v/>
      </c>
      <c r="P2450" s="19" t="str">
        <f>IF(G2450,O2450,IF(D2450,Y2450,""))</f>
        <v/>
      </c>
      <c r="Q2450" s="23">
        <f>_xlfn.XLOOKUP(R2450,summary!C1:C36,summary!B1:B36)</f>
        <v>43840</v>
      </c>
      <c r="R2450" s="24" t="str">
        <f t="shared" si="620"/>
        <v>상현2동</v>
      </c>
      <c r="S2450" s="24" t="str">
        <f>IF(J2450,Y2450,S2449)</f>
        <v>상현19통</v>
      </c>
      <c r="T2450" s="24" t="str">
        <f>IF(J2450,P2451,T2449)</f>
        <v>(상현동,롯데캐슬아파트)</v>
      </c>
      <c r="U2450" s="24" t="str">
        <f t="shared" si="621"/>
        <v>상현</v>
      </c>
      <c r="V2450" s="25">
        <f>IF(J2450,M2450,V2449)</f>
        <v>19</v>
      </c>
      <c r="W2450" s="25">
        <f t="shared" si="622"/>
        <v>1</v>
      </c>
      <c r="X2450" s="26"/>
      <c r="Y2450" s="2" t="s">
        <v>2765</v>
      </c>
      <c r="Z2450" s="2" t="s">
        <v>79</v>
      </c>
      <c r="AA2450" s="2" t="s">
        <v>2767</v>
      </c>
      <c r="AB2450" s="5"/>
      <c r="AC2450" s="5"/>
      <c r="AD2450" s="5"/>
      <c r="AE2450" s="5"/>
      <c r="AF2450" s="5"/>
      <c r="AG2450" s="5"/>
    </row>
    <row r="2451" spans="1:33" ht="15.95" customHeight="1" x14ac:dyDescent="0.3">
      <c r="A2451" s="22" t="b">
        <f t="shared" si="611"/>
        <v>1</v>
      </c>
      <c r="B2451" s="22" t="b">
        <f t="shared" si="612"/>
        <v>1</v>
      </c>
      <c r="C2451" s="22" t="b">
        <f t="shared" si="613"/>
        <v>0</v>
      </c>
      <c r="D2451" s="22" t="b">
        <f t="shared" si="614"/>
        <v>0</v>
      </c>
      <c r="E2451" s="22" t="b">
        <f t="shared" si="615"/>
        <v>1</v>
      </c>
      <c r="F2451" s="22" t="b">
        <f t="shared" si="610"/>
        <v>1</v>
      </c>
      <c r="G2451" s="22" t="b">
        <f t="shared" si="609"/>
        <v>1</v>
      </c>
      <c r="H2451" s="22" t="b">
        <f t="shared" si="616"/>
        <v>0</v>
      </c>
      <c r="I2451" s="22" t="b">
        <f t="shared" si="623"/>
        <v>1</v>
      </c>
      <c r="J2451" s="22" t="b">
        <f t="shared" si="617"/>
        <v>0</v>
      </c>
      <c r="K2451" s="3" t="str">
        <f>IF(AND(J2451,RIGHT(Y2451)="통"),Y2451,"")</f>
        <v/>
      </c>
      <c r="L2451" s="3" t="str">
        <f t="shared" si="618"/>
        <v/>
      </c>
      <c r="M2451" s="3" t="str">
        <f t="shared" si="619"/>
        <v/>
      </c>
      <c r="N2451" s="64" t="str">
        <f t="shared" si="624"/>
        <v/>
      </c>
      <c r="O2451" s="3" t="str">
        <f>IF(I2451,IF(I2452,CONCATENATE(Y2451,O2452),Y2451),"")</f>
        <v>(상현동,롯데캐슬아파트)</v>
      </c>
      <c r="P2451" s="19" t="str">
        <f>IF(G2451,O2451,IF(D2451,Y2451,""))</f>
        <v>(상현동,롯데캐슬아파트)</v>
      </c>
      <c r="Q2451" s="23">
        <f>_xlfn.XLOOKUP(R2451,summary!C1:C36,summary!B1:B36)</f>
        <v>43840</v>
      </c>
      <c r="R2451" s="24" t="str">
        <f t="shared" si="620"/>
        <v>상현2동</v>
      </c>
      <c r="S2451" s="24" t="str">
        <f>IF(J2451,Y2451,S2450)</f>
        <v>상현19통</v>
      </c>
      <c r="T2451" s="24" t="str">
        <f>IF(J2451,P2452,T2450)</f>
        <v>(상현동,롯데캐슬아파트)</v>
      </c>
      <c r="U2451" s="24" t="str">
        <f t="shared" si="621"/>
        <v>상현</v>
      </c>
      <c r="V2451" s="25">
        <f>IF(J2451,M2451,V2450)</f>
        <v>19</v>
      </c>
      <c r="W2451" s="25">
        <f t="shared" si="622"/>
        <v>2</v>
      </c>
      <c r="X2451" s="26"/>
      <c r="Y2451" s="2" t="s">
        <v>2768</v>
      </c>
      <c r="Z2451" s="2" t="s">
        <v>81</v>
      </c>
      <c r="AA2451" s="2" t="s">
        <v>2769</v>
      </c>
      <c r="AB2451" s="5"/>
      <c r="AC2451" s="5"/>
      <c r="AD2451" s="5"/>
      <c r="AE2451" s="5"/>
      <c r="AF2451" s="5"/>
      <c r="AG2451" s="5"/>
    </row>
    <row r="2452" spans="1:33" ht="15.95" customHeight="1" x14ac:dyDescent="0.3">
      <c r="A2452" s="22" t="b">
        <f t="shared" si="611"/>
        <v>1</v>
      </c>
      <c r="B2452" s="22" t="b">
        <f t="shared" si="612"/>
        <v>0</v>
      </c>
      <c r="C2452" s="22" t="b">
        <f t="shared" si="613"/>
        <v>0</v>
      </c>
      <c r="D2452" s="22" t="b">
        <f t="shared" si="614"/>
        <v>0</v>
      </c>
      <c r="E2452" s="22" t="b">
        <f t="shared" si="615"/>
        <v>0</v>
      </c>
      <c r="F2452" s="22" t="b">
        <f t="shared" si="610"/>
        <v>0</v>
      </c>
      <c r="G2452" s="22" t="b">
        <f t="shared" si="609"/>
        <v>0</v>
      </c>
      <c r="H2452" s="22" t="b">
        <f t="shared" si="616"/>
        <v>0</v>
      </c>
      <c r="I2452" s="22" t="b">
        <f t="shared" si="623"/>
        <v>1</v>
      </c>
      <c r="J2452" s="22" t="b">
        <f t="shared" si="617"/>
        <v>0</v>
      </c>
      <c r="K2452" s="3" t="str">
        <f>IF(AND(J2452,RIGHT(Y2452)="통"),Y2452,"")</f>
        <v/>
      </c>
      <c r="L2452" s="3" t="str">
        <f t="shared" si="618"/>
        <v/>
      </c>
      <c r="M2452" s="3" t="str">
        <f t="shared" si="619"/>
        <v/>
      </c>
      <c r="N2452" s="64" t="str">
        <f t="shared" si="624"/>
        <v/>
      </c>
      <c r="O2452" s="3" t="str">
        <f>IF(I2452,IF(I2453,CONCATENATE(Y2452,O2453),Y2452),"")</f>
        <v>롯데캐슬아파트)</v>
      </c>
      <c r="P2452" s="19" t="str">
        <f>IF(G2452,O2452,IF(D2452,Y2452,""))</f>
        <v/>
      </c>
      <c r="Q2452" s="23">
        <f>_xlfn.XLOOKUP(R2452,summary!C1:C36,summary!B1:B36)</f>
        <v>43840</v>
      </c>
      <c r="R2452" s="24" t="str">
        <f t="shared" si="620"/>
        <v>상현2동</v>
      </c>
      <c r="S2452" s="24" t="str">
        <f>IF(J2452,Y2452,S2451)</f>
        <v>상현19통</v>
      </c>
      <c r="T2452" s="24" t="str">
        <f>IF(J2452,P2453,T2451)</f>
        <v>(상현동,롯데캐슬아파트)</v>
      </c>
      <c r="U2452" s="24" t="str">
        <f t="shared" si="621"/>
        <v>상현</v>
      </c>
      <c r="V2452" s="25">
        <f>IF(J2452,M2452,V2451)</f>
        <v>19</v>
      </c>
      <c r="W2452" s="25">
        <f t="shared" si="622"/>
        <v>3</v>
      </c>
      <c r="X2452" s="26"/>
      <c r="Y2452" s="2" t="s">
        <v>2770</v>
      </c>
      <c r="Z2452" s="2" t="s">
        <v>83</v>
      </c>
      <c r="AA2452" s="2" t="s">
        <v>2771</v>
      </c>
      <c r="AB2452" s="5"/>
      <c r="AC2452" s="5"/>
      <c r="AD2452" s="5"/>
      <c r="AE2452" s="5"/>
      <c r="AF2452" s="5"/>
      <c r="AG2452" s="5"/>
    </row>
    <row r="2453" spans="1:33" ht="15.95" customHeight="1" x14ac:dyDescent="0.3">
      <c r="A2453" s="22" t="b">
        <f t="shared" si="611"/>
        <v>1</v>
      </c>
      <c r="B2453" s="22" t="b">
        <f t="shared" si="612"/>
        <v>0</v>
      </c>
      <c r="C2453" s="22" t="b">
        <f t="shared" si="613"/>
        <v>1</v>
      </c>
      <c r="D2453" s="22" t="b">
        <f t="shared" si="614"/>
        <v>0</v>
      </c>
      <c r="E2453" s="22" t="b">
        <f t="shared" si="615"/>
        <v>1</v>
      </c>
      <c r="F2453" s="22" t="b">
        <f t="shared" si="610"/>
        <v>1</v>
      </c>
      <c r="G2453" s="22" t="b">
        <f t="shared" si="609"/>
        <v>0</v>
      </c>
      <c r="H2453" s="22" t="b">
        <f t="shared" si="616"/>
        <v>1</v>
      </c>
      <c r="I2453" s="22" t="b">
        <f t="shared" si="623"/>
        <v>1</v>
      </c>
      <c r="J2453" s="22" t="b">
        <f t="shared" si="617"/>
        <v>0</v>
      </c>
      <c r="K2453" s="3" t="str">
        <f>IF(AND(J2453,RIGHT(Y2453)="통"),Y2453,"")</f>
        <v/>
      </c>
      <c r="L2453" s="3" t="str">
        <f t="shared" si="618"/>
        <v/>
      </c>
      <c r="M2453" s="3" t="str">
        <f t="shared" si="619"/>
        <v/>
      </c>
      <c r="N2453" s="64" t="str">
        <f t="shared" si="624"/>
        <v/>
      </c>
      <c r="O2453" s="3" t="str">
        <f>IF(I2453,IF(I2454,CONCATENATE(Y2453,O2454),Y2453),"")</f>
        <v>아파트)</v>
      </c>
      <c r="P2453" s="19" t="str">
        <f>IF(G2453,O2453,IF(D2453,Y2453,""))</f>
        <v/>
      </c>
      <c r="Q2453" s="23">
        <f>_xlfn.XLOOKUP(R2453,summary!C1:C36,summary!B1:B36)</f>
        <v>43840</v>
      </c>
      <c r="R2453" s="24" t="str">
        <f t="shared" si="620"/>
        <v>상현2동</v>
      </c>
      <c r="S2453" s="24" t="str">
        <f>IF(J2453,Y2453,S2452)</f>
        <v>상현19통</v>
      </c>
      <c r="T2453" s="24" t="str">
        <f>IF(J2453,P2454,T2452)</f>
        <v>(상현동,롯데캐슬아파트)</v>
      </c>
      <c r="U2453" s="24" t="str">
        <f t="shared" si="621"/>
        <v>상현</v>
      </c>
      <c r="V2453" s="25">
        <f>IF(J2453,M2453,V2452)</f>
        <v>19</v>
      </c>
      <c r="W2453" s="25">
        <f t="shared" si="622"/>
        <v>4</v>
      </c>
      <c r="X2453" s="26"/>
      <c r="Y2453" s="2" t="s">
        <v>165</v>
      </c>
      <c r="Z2453" s="2" t="s">
        <v>90</v>
      </c>
      <c r="AA2453" s="2" t="s">
        <v>2772</v>
      </c>
      <c r="AB2453" s="5"/>
      <c r="AC2453" s="5"/>
      <c r="AD2453" s="5"/>
      <c r="AE2453" s="5"/>
      <c r="AF2453" s="5"/>
      <c r="AG2453" s="5"/>
    </row>
    <row r="2454" spans="1:33" ht="15.95" customHeight="1" x14ac:dyDescent="0.3">
      <c r="A2454" s="22" t="b">
        <f t="shared" si="611"/>
        <v>0</v>
      </c>
      <c r="B2454" s="22" t="b">
        <f t="shared" si="612"/>
        <v>0</v>
      </c>
      <c r="C2454" s="22" t="b">
        <f t="shared" si="613"/>
        <v>0</v>
      </c>
      <c r="D2454" s="22" t="b">
        <f t="shared" si="614"/>
        <v>0</v>
      </c>
      <c r="E2454" s="22" t="b">
        <f t="shared" si="615"/>
        <v>0</v>
      </c>
      <c r="F2454" s="22" t="b">
        <f t="shared" si="610"/>
        <v>0</v>
      </c>
      <c r="G2454" s="22" t="b">
        <f t="shared" si="609"/>
        <v>0</v>
      </c>
      <c r="H2454" s="22" t="b">
        <f t="shared" si="616"/>
        <v>0</v>
      </c>
      <c r="I2454" s="22" t="b">
        <f t="shared" si="623"/>
        <v>0</v>
      </c>
      <c r="J2454" s="22" t="b">
        <f t="shared" si="617"/>
        <v>0</v>
      </c>
      <c r="K2454" s="3" t="str">
        <f>IF(AND(J2454,RIGHT(Y2454)="통"),Y2454,"")</f>
        <v/>
      </c>
      <c r="L2454" s="3" t="str">
        <f t="shared" si="618"/>
        <v/>
      </c>
      <c r="M2454" s="3" t="str">
        <f t="shared" si="619"/>
        <v/>
      </c>
      <c r="N2454" s="64" t="str">
        <f t="shared" si="624"/>
        <v/>
      </c>
      <c r="O2454" s="3" t="str">
        <f>IF(I2454,IF(I2455,CONCATENATE(Y2454,O2455),Y2454),"")</f>
        <v/>
      </c>
      <c r="P2454" s="19" t="str">
        <f>IF(G2454,O2454,IF(D2454,Y2454,""))</f>
        <v/>
      </c>
      <c r="Q2454" s="23">
        <f>_xlfn.XLOOKUP(R2454,summary!C1:C36,summary!B1:B36)</f>
        <v>43840</v>
      </c>
      <c r="R2454" s="24" t="str">
        <f t="shared" si="620"/>
        <v>상현2동</v>
      </c>
      <c r="S2454" s="24" t="str">
        <f>IF(J2454,Y2454,S2453)</f>
        <v>상현19통</v>
      </c>
      <c r="T2454" s="24" t="str">
        <f>IF(J2454,P2455,T2453)</f>
        <v>(상현동,롯데캐슬아파트)</v>
      </c>
      <c r="U2454" s="24" t="str">
        <f t="shared" si="621"/>
        <v>상현</v>
      </c>
      <c r="V2454" s="25">
        <f>IF(J2454,M2454,V2453)</f>
        <v>19</v>
      </c>
      <c r="W2454" s="25">
        <f t="shared" si="622"/>
        <v>5</v>
      </c>
      <c r="X2454" s="26"/>
      <c r="Y2454" s="7"/>
      <c r="Z2454" s="2" t="s">
        <v>106</v>
      </c>
      <c r="AA2454" s="2" t="s">
        <v>2773</v>
      </c>
      <c r="AB2454" s="5"/>
      <c r="AC2454" s="5"/>
      <c r="AD2454" s="5"/>
      <c r="AE2454" s="5"/>
      <c r="AF2454" s="5"/>
      <c r="AG2454" s="5"/>
    </row>
    <row r="2455" spans="1:33" ht="15.95" customHeight="1" x14ac:dyDescent="0.3">
      <c r="A2455" s="22" t="b">
        <f t="shared" si="611"/>
        <v>0</v>
      </c>
      <c r="B2455" s="22" t="b">
        <f t="shared" si="612"/>
        <v>0</v>
      </c>
      <c r="C2455" s="22" t="b">
        <f t="shared" si="613"/>
        <v>0</v>
      </c>
      <c r="D2455" s="22" t="b">
        <f t="shared" si="614"/>
        <v>0</v>
      </c>
      <c r="E2455" s="22" t="b">
        <f t="shared" si="615"/>
        <v>0</v>
      </c>
      <c r="F2455" s="22" t="b">
        <f t="shared" si="610"/>
        <v>0</v>
      </c>
      <c r="G2455" s="22" t="b">
        <f t="shared" si="609"/>
        <v>0</v>
      </c>
      <c r="H2455" s="22" t="b">
        <f t="shared" si="616"/>
        <v>0</v>
      </c>
      <c r="I2455" s="22" t="b">
        <f t="shared" si="623"/>
        <v>0</v>
      </c>
      <c r="J2455" s="22" t="b">
        <f t="shared" si="617"/>
        <v>0</v>
      </c>
      <c r="K2455" s="3" t="str">
        <f>IF(AND(J2455,RIGHT(Y2455)="통"),Y2455,"")</f>
        <v/>
      </c>
      <c r="L2455" s="3" t="str">
        <f t="shared" si="618"/>
        <v/>
      </c>
      <c r="M2455" s="3" t="str">
        <f t="shared" si="619"/>
        <v/>
      </c>
      <c r="N2455" s="64" t="str">
        <f t="shared" si="624"/>
        <v/>
      </c>
      <c r="O2455" s="3" t="str">
        <f>IF(I2455,IF(I2456,CONCATENATE(Y2455,O2456),Y2455),"")</f>
        <v/>
      </c>
      <c r="P2455" s="19" t="str">
        <f>IF(G2455,O2455,IF(D2455,Y2455,""))</f>
        <v/>
      </c>
      <c r="Q2455" s="23">
        <f>_xlfn.XLOOKUP(R2455,summary!C1:C36,summary!B1:B36)</f>
        <v>43840</v>
      </c>
      <c r="R2455" s="24" t="str">
        <f t="shared" si="620"/>
        <v>상현2동</v>
      </c>
      <c r="S2455" s="24" t="str">
        <f>IF(J2455,Y2455,S2454)</f>
        <v>상현19통</v>
      </c>
      <c r="T2455" s="24" t="str">
        <f>IF(J2455,P2456,T2454)</f>
        <v>(상현동,롯데캐슬아파트)</v>
      </c>
      <c r="U2455" s="24" t="str">
        <f t="shared" si="621"/>
        <v>상현</v>
      </c>
      <c r="V2455" s="25">
        <f>IF(J2455,M2455,V2454)</f>
        <v>19</v>
      </c>
      <c r="W2455" s="25">
        <f t="shared" si="622"/>
        <v>6</v>
      </c>
      <c r="X2455" s="26"/>
      <c r="Y2455" s="7"/>
      <c r="Z2455" s="2" t="s">
        <v>108</v>
      </c>
      <c r="AA2455" s="2" t="s">
        <v>2774</v>
      </c>
      <c r="AB2455" s="5"/>
      <c r="AC2455" s="5"/>
      <c r="AD2455" s="5"/>
      <c r="AE2455" s="5"/>
      <c r="AF2455" s="5"/>
      <c r="AG2455" s="5"/>
    </row>
    <row r="2456" spans="1:33" ht="15.95" customHeight="1" x14ac:dyDescent="0.3">
      <c r="A2456" s="22" t="b">
        <f t="shared" si="611"/>
        <v>0</v>
      </c>
      <c r="B2456" s="22" t="b">
        <f t="shared" si="612"/>
        <v>0</v>
      </c>
      <c r="C2456" s="22" t="b">
        <f t="shared" si="613"/>
        <v>0</v>
      </c>
      <c r="D2456" s="22" t="b">
        <f t="shared" si="614"/>
        <v>0</v>
      </c>
      <c r="E2456" s="22" t="b">
        <f t="shared" si="615"/>
        <v>0</v>
      </c>
      <c r="F2456" s="22" t="b">
        <f t="shared" si="610"/>
        <v>0</v>
      </c>
      <c r="G2456" s="22" t="b">
        <f t="shared" si="609"/>
        <v>0</v>
      </c>
      <c r="H2456" s="22" t="b">
        <f t="shared" si="616"/>
        <v>0</v>
      </c>
      <c r="I2456" s="22" t="b">
        <f t="shared" si="623"/>
        <v>0</v>
      </c>
      <c r="J2456" s="22" t="b">
        <f t="shared" si="617"/>
        <v>0</v>
      </c>
      <c r="K2456" s="3" t="str">
        <f>IF(AND(J2456,RIGHT(Y2456)="통"),Y2456,"")</f>
        <v/>
      </c>
      <c r="L2456" s="3" t="str">
        <f t="shared" si="618"/>
        <v/>
      </c>
      <c r="M2456" s="3" t="str">
        <f t="shared" si="619"/>
        <v/>
      </c>
      <c r="N2456" s="64" t="str">
        <f t="shared" si="624"/>
        <v/>
      </c>
      <c r="O2456" s="3" t="str">
        <f>IF(I2456,IF(I2457,CONCATENATE(Y2456,O2457),Y2456),"")</f>
        <v/>
      </c>
      <c r="P2456" s="19" t="str">
        <f>IF(G2456,O2456,IF(D2456,Y2456,""))</f>
        <v/>
      </c>
      <c r="Q2456" s="23">
        <f>_xlfn.XLOOKUP(R2456,summary!C1:C36,summary!B1:B36)</f>
        <v>43840</v>
      </c>
      <c r="R2456" s="24" t="str">
        <f t="shared" si="620"/>
        <v>상현2동</v>
      </c>
      <c r="S2456" s="24" t="str">
        <f>IF(J2456,Y2456,S2455)</f>
        <v>상현19통</v>
      </c>
      <c r="T2456" s="24" t="str">
        <f>IF(J2456,P2457,T2455)</f>
        <v>(상현동,롯데캐슬아파트)</v>
      </c>
      <c r="U2456" s="24" t="str">
        <f t="shared" si="621"/>
        <v>상현</v>
      </c>
      <c r="V2456" s="25">
        <f>IF(J2456,M2456,V2455)</f>
        <v>19</v>
      </c>
      <c r="W2456" s="25">
        <f t="shared" si="622"/>
        <v>7</v>
      </c>
      <c r="X2456" s="26"/>
      <c r="Y2456" s="7"/>
      <c r="Z2456" s="2" t="s">
        <v>110</v>
      </c>
      <c r="AA2456" s="2" t="s">
        <v>2775</v>
      </c>
      <c r="AB2456" s="5"/>
      <c r="AC2456" s="5"/>
      <c r="AD2456" s="5"/>
      <c r="AE2456" s="5"/>
      <c r="AF2456" s="5"/>
      <c r="AG2456" s="5"/>
    </row>
    <row r="2457" spans="1:33" ht="15.95" customHeight="1" x14ac:dyDescent="0.3">
      <c r="A2457" s="22" t="b">
        <f t="shared" si="611"/>
        <v>0</v>
      </c>
      <c r="B2457" s="22" t="b">
        <f t="shared" si="612"/>
        <v>0</v>
      </c>
      <c r="C2457" s="22" t="b">
        <f t="shared" si="613"/>
        <v>0</v>
      </c>
      <c r="D2457" s="22" t="b">
        <f t="shared" si="614"/>
        <v>0</v>
      </c>
      <c r="E2457" s="22" t="b">
        <f t="shared" si="615"/>
        <v>0</v>
      </c>
      <c r="F2457" s="22" t="b">
        <f t="shared" si="610"/>
        <v>0</v>
      </c>
      <c r="G2457" s="22" t="b">
        <f t="shared" si="609"/>
        <v>0</v>
      </c>
      <c r="H2457" s="22" t="b">
        <f t="shared" si="616"/>
        <v>0</v>
      </c>
      <c r="I2457" s="22" t="b">
        <f t="shared" si="623"/>
        <v>0</v>
      </c>
      <c r="J2457" s="22" t="b">
        <f t="shared" si="617"/>
        <v>0</v>
      </c>
      <c r="K2457" s="3" t="str">
        <f>IF(AND(J2457,RIGHT(Y2457)="통"),Y2457,"")</f>
        <v/>
      </c>
      <c r="L2457" s="3" t="str">
        <f t="shared" si="618"/>
        <v/>
      </c>
      <c r="M2457" s="3" t="str">
        <f t="shared" si="619"/>
        <v/>
      </c>
      <c r="N2457" s="64" t="str">
        <f t="shared" si="624"/>
        <v/>
      </c>
      <c r="O2457" s="3" t="str">
        <f>IF(I2457,IF(I2458,CONCATENATE(Y2457,O2458),Y2457),"")</f>
        <v/>
      </c>
      <c r="P2457" s="19" t="str">
        <f>IF(G2457,O2457,IF(D2457,Y2457,""))</f>
        <v/>
      </c>
      <c r="Q2457" s="23">
        <f>_xlfn.XLOOKUP(R2457,summary!C1:C36,summary!B1:B36)</f>
        <v>43840</v>
      </c>
      <c r="R2457" s="24" t="str">
        <f t="shared" si="620"/>
        <v>상현2동</v>
      </c>
      <c r="S2457" s="24" t="str">
        <f>IF(J2457,Y2457,S2456)</f>
        <v>상현19통</v>
      </c>
      <c r="T2457" s="24" t="str">
        <f>IF(J2457,P2458,T2456)</f>
        <v>(상현동,롯데캐슬아파트)</v>
      </c>
      <c r="U2457" s="24" t="str">
        <f t="shared" si="621"/>
        <v>상현</v>
      </c>
      <c r="V2457" s="25">
        <f>IF(J2457,M2457,V2456)</f>
        <v>19</v>
      </c>
      <c r="W2457" s="25">
        <f t="shared" si="622"/>
        <v>8</v>
      </c>
      <c r="X2457" s="26"/>
      <c r="Y2457" s="7"/>
      <c r="Z2457" s="2" t="s">
        <v>112</v>
      </c>
      <c r="AA2457" s="2" t="s">
        <v>2776</v>
      </c>
      <c r="AB2457" s="5"/>
      <c r="AC2457" s="5"/>
      <c r="AD2457" s="5"/>
      <c r="AE2457" s="5"/>
      <c r="AF2457" s="5"/>
      <c r="AG2457" s="5"/>
    </row>
    <row r="2458" spans="1:33" ht="15.95" customHeight="1" x14ac:dyDescent="0.3">
      <c r="A2458" s="22" t="b">
        <f t="shared" si="611"/>
        <v>0</v>
      </c>
      <c r="B2458" s="22" t="b">
        <f t="shared" si="612"/>
        <v>0</v>
      </c>
      <c r="C2458" s="22" t="b">
        <f t="shared" si="613"/>
        <v>0</v>
      </c>
      <c r="D2458" s="22" t="b">
        <f t="shared" si="614"/>
        <v>0</v>
      </c>
      <c r="E2458" s="22" t="b">
        <f t="shared" si="615"/>
        <v>0</v>
      </c>
      <c r="F2458" s="22" t="b">
        <f t="shared" si="610"/>
        <v>0</v>
      </c>
      <c r="G2458" s="22" t="b">
        <f t="shared" si="609"/>
        <v>0</v>
      </c>
      <c r="H2458" s="22" t="b">
        <f t="shared" si="616"/>
        <v>0</v>
      </c>
      <c r="I2458" s="22" t="b">
        <f t="shared" si="623"/>
        <v>0</v>
      </c>
      <c r="J2458" s="22" t="b">
        <f t="shared" si="617"/>
        <v>0</v>
      </c>
      <c r="K2458" s="3" t="str">
        <f>IF(AND(J2458,RIGHT(Y2458)="통"),Y2458,"")</f>
        <v/>
      </c>
      <c r="L2458" s="3" t="str">
        <f t="shared" si="618"/>
        <v/>
      </c>
      <c r="M2458" s="3" t="str">
        <f t="shared" si="619"/>
        <v/>
      </c>
      <c r="N2458" s="64" t="str">
        <f t="shared" si="624"/>
        <v/>
      </c>
      <c r="O2458" s="3" t="str">
        <f>IF(I2458,IF(I2459,CONCATENATE(Y2458,O2459),Y2458),"")</f>
        <v/>
      </c>
      <c r="P2458" s="19" t="str">
        <f>IF(G2458,O2458,IF(D2458,Y2458,""))</f>
        <v/>
      </c>
      <c r="Q2458" s="23">
        <f>_xlfn.XLOOKUP(R2458,summary!C1:C36,summary!B1:B36)</f>
        <v>43840</v>
      </c>
      <c r="R2458" s="24" t="str">
        <f t="shared" si="620"/>
        <v>상현2동</v>
      </c>
      <c r="S2458" s="24" t="str">
        <f>IF(J2458,Y2458,S2457)</f>
        <v>상현19통</v>
      </c>
      <c r="T2458" s="24" t="str">
        <f>IF(J2458,P2459,T2457)</f>
        <v>(상현동,롯데캐슬아파트)</v>
      </c>
      <c r="U2458" s="24" t="str">
        <f t="shared" si="621"/>
        <v>상현</v>
      </c>
      <c r="V2458" s="25">
        <f>IF(J2458,M2458,V2457)</f>
        <v>19</v>
      </c>
      <c r="W2458" s="25">
        <f t="shared" si="622"/>
        <v>9</v>
      </c>
      <c r="X2458" s="26"/>
      <c r="Y2458" s="7"/>
      <c r="Z2458" s="2" t="s">
        <v>114</v>
      </c>
      <c r="AA2458" s="2" t="s">
        <v>2777</v>
      </c>
      <c r="AB2458" s="5"/>
      <c r="AC2458" s="5"/>
      <c r="AD2458" s="5"/>
      <c r="AE2458" s="5"/>
      <c r="AF2458" s="5"/>
      <c r="AG2458" s="5"/>
    </row>
    <row r="2459" spans="1:33" ht="15.95" customHeight="1" x14ac:dyDescent="0.3">
      <c r="A2459" s="22" t="b">
        <f t="shared" si="611"/>
        <v>1</v>
      </c>
      <c r="B2459" s="22" t="b">
        <f t="shared" si="612"/>
        <v>0</v>
      </c>
      <c r="C2459" s="22" t="b">
        <f t="shared" si="613"/>
        <v>0</v>
      </c>
      <c r="D2459" s="22" t="b">
        <f t="shared" si="614"/>
        <v>0</v>
      </c>
      <c r="E2459" s="22" t="b">
        <f t="shared" si="615"/>
        <v>0</v>
      </c>
      <c r="F2459" s="22" t="b">
        <f t="shared" si="610"/>
        <v>0</v>
      </c>
      <c r="G2459" s="22" t="b">
        <f t="shared" si="609"/>
        <v>0</v>
      </c>
      <c r="H2459" s="22" t="b">
        <f t="shared" si="616"/>
        <v>0</v>
      </c>
      <c r="I2459" s="22" t="b">
        <f t="shared" si="623"/>
        <v>0</v>
      </c>
      <c r="J2459" s="22" t="b">
        <f t="shared" si="617"/>
        <v>1</v>
      </c>
      <c r="K2459" s="3" t="str">
        <f>IF(AND(J2459,RIGHT(Y2459)="통"),Y2459,"")</f>
        <v>상현20통</v>
      </c>
      <c r="L2459" s="3" t="str">
        <f t="shared" si="618"/>
        <v>20</v>
      </c>
      <c r="M2459" s="22">
        <f t="shared" si="619"/>
        <v>20</v>
      </c>
      <c r="N2459" s="64" t="str">
        <f t="shared" si="624"/>
        <v>상현</v>
      </c>
      <c r="O2459" s="3" t="str">
        <f>IF(I2459,IF(I2460,CONCATENATE(Y2459,O2460),Y2459),"")</f>
        <v/>
      </c>
      <c r="P2459" s="19" t="str">
        <f>IF(G2459,O2459,IF(D2459,Y2459,""))</f>
        <v/>
      </c>
      <c r="Q2459" s="23">
        <f>_xlfn.XLOOKUP(R2459,summary!C1:C36,summary!B1:B36)</f>
        <v>43840</v>
      </c>
      <c r="R2459" s="24" t="str">
        <f t="shared" si="620"/>
        <v>상현2동</v>
      </c>
      <c r="S2459" s="24" t="str">
        <f>IF(J2459,Y2459,S2458)</f>
        <v>상현20통</v>
      </c>
      <c r="T2459" s="24" t="str">
        <f>IF(J2459,P2460,T2458)</f>
        <v>(상현동,롯데캐슬아파트)</v>
      </c>
      <c r="U2459" s="24" t="str">
        <f t="shared" si="621"/>
        <v>상현</v>
      </c>
      <c r="V2459" s="25">
        <f>IF(J2459,M2459,V2458)</f>
        <v>20</v>
      </c>
      <c r="W2459" s="25">
        <f t="shared" si="622"/>
        <v>1</v>
      </c>
      <c r="X2459" s="26"/>
      <c r="Y2459" s="2" t="s">
        <v>2778</v>
      </c>
      <c r="Z2459" s="2" t="s">
        <v>79</v>
      </c>
      <c r="AA2459" s="2" t="s">
        <v>2779</v>
      </c>
      <c r="AB2459" s="5"/>
      <c r="AC2459" s="5"/>
      <c r="AD2459" s="5"/>
      <c r="AE2459" s="5"/>
      <c r="AF2459" s="5"/>
      <c r="AG2459" s="5"/>
    </row>
    <row r="2460" spans="1:33" ht="15.95" customHeight="1" x14ac:dyDescent="0.3">
      <c r="A2460" s="22" t="b">
        <f t="shared" si="611"/>
        <v>1</v>
      </c>
      <c r="B2460" s="22" t="b">
        <f t="shared" si="612"/>
        <v>1</v>
      </c>
      <c r="C2460" s="22" t="b">
        <f t="shared" si="613"/>
        <v>0</v>
      </c>
      <c r="D2460" s="22" t="b">
        <f t="shared" si="614"/>
        <v>0</v>
      </c>
      <c r="E2460" s="22" t="b">
        <f t="shared" si="615"/>
        <v>1</v>
      </c>
      <c r="F2460" s="22" t="b">
        <f t="shared" si="610"/>
        <v>1</v>
      </c>
      <c r="G2460" s="22" t="b">
        <f t="shared" si="609"/>
        <v>1</v>
      </c>
      <c r="H2460" s="22" t="b">
        <f t="shared" si="616"/>
        <v>0</v>
      </c>
      <c r="I2460" s="22" t="b">
        <f t="shared" si="623"/>
        <v>1</v>
      </c>
      <c r="J2460" s="22" t="b">
        <f t="shared" si="617"/>
        <v>0</v>
      </c>
      <c r="K2460" s="3" t="str">
        <f>IF(AND(J2460,RIGHT(Y2460)="통"),Y2460,"")</f>
        <v/>
      </c>
      <c r="L2460" s="3" t="str">
        <f t="shared" si="618"/>
        <v/>
      </c>
      <c r="M2460" s="3" t="str">
        <f t="shared" si="619"/>
        <v/>
      </c>
      <c r="N2460" s="64" t="str">
        <f t="shared" si="624"/>
        <v/>
      </c>
      <c r="O2460" s="3" t="str">
        <f>IF(I2460,IF(I2461,CONCATENATE(Y2460,O2461),Y2460),"")</f>
        <v>(상현동,롯데캐슬아파트)</v>
      </c>
      <c r="P2460" s="19" t="str">
        <f>IF(G2460,O2460,IF(D2460,Y2460,""))</f>
        <v>(상현동,롯데캐슬아파트)</v>
      </c>
      <c r="Q2460" s="23">
        <f>_xlfn.XLOOKUP(R2460,summary!C1:C36,summary!B1:B36)</f>
        <v>43840</v>
      </c>
      <c r="R2460" s="24" t="str">
        <f t="shared" si="620"/>
        <v>상현2동</v>
      </c>
      <c r="S2460" s="24" t="str">
        <f>IF(J2460,Y2460,S2459)</f>
        <v>상현20통</v>
      </c>
      <c r="T2460" s="24" t="str">
        <f>IF(J2460,P2461,T2459)</f>
        <v>(상현동,롯데캐슬아파트)</v>
      </c>
      <c r="U2460" s="24" t="str">
        <f t="shared" si="621"/>
        <v>상현</v>
      </c>
      <c r="V2460" s="25">
        <f>IF(J2460,M2460,V2459)</f>
        <v>20</v>
      </c>
      <c r="W2460" s="25">
        <f t="shared" si="622"/>
        <v>2</v>
      </c>
      <c r="X2460" s="26"/>
      <c r="Y2460" s="2" t="s">
        <v>2768</v>
      </c>
      <c r="Z2460" s="2" t="s">
        <v>81</v>
      </c>
      <c r="AA2460" s="2" t="s">
        <v>2780</v>
      </c>
      <c r="AB2460" s="5"/>
      <c r="AC2460" s="5"/>
      <c r="AD2460" s="5"/>
      <c r="AE2460" s="5"/>
      <c r="AF2460" s="5"/>
      <c r="AG2460" s="5"/>
    </row>
    <row r="2461" spans="1:33" ht="15.95" customHeight="1" x14ac:dyDescent="0.3">
      <c r="A2461" s="22" t="b">
        <f t="shared" si="611"/>
        <v>1</v>
      </c>
      <c r="B2461" s="22" t="b">
        <f t="shared" si="612"/>
        <v>0</v>
      </c>
      <c r="C2461" s="22" t="b">
        <f t="shared" si="613"/>
        <v>0</v>
      </c>
      <c r="D2461" s="22" t="b">
        <f t="shared" si="614"/>
        <v>0</v>
      </c>
      <c r="E2461" s="22" t="b">
        <f t="shared" si="615"/>
        <v>0</v>
      </c>
      <c r="F2461" s="22" t="b">
        <f t="shared" si="610"/>
        <v>0</v>
      </c>
      <c r="G2461" s="22" t="b">
        <f t="shared" si="609"/>
        <v>0</v>
      </c>
      <c r="H2461" s="22" t="b">
        <f t="shared" si="616"/>
        <v>0</v>
      </c>
      <c r="I2461" s="22" t="b">
        <f t="shared" si="623"/>
        <v>1</v>
      </c>
      <c r="J2461" s="22" t="b">
        <f t="shared" si="617"/>
        <v>0</v>
      </c>
      <c r="K2461" s="3" t="str">
        <f>IF(AND(J2461,RIGHT(Y2461)="통"),Y2461,"")</f>
        <v/>
      </c>
      <c r="L2461" s="3" t="str">
        <f t="shared" si="618"/>
        <v/>
      </c>
      <c r="M2461" s="3" t="str">
        <f t="shared" si="619"/>
        <v/>
      </c>
      <c r="N2461" s="64" t="str">
        <f t="shared" si="624"/>
        <v/>
      </c>
      <c r="O2461" s="3" t="str">
        <f>IF(I2461,IF(I2462,CONCATENATE(Y2461,O2462),Y2461),"")</f>
        <v>롯데캐슬아파트)</v>
      </c>
      <c r="P2461" s="19" t="str">
        <f>IF(G2461,O2461,IF(D2461,Y2461,""))</f>
        <v/>
      </c>
      <c r="Q2461" s="23">
        <f>_xlfn.XLOOKUP(R2461,summary!C1:C36,summary!B1:B36)</f>
        <v>43840</v>
      </c>
      <c r="R2461" s="24" t="str">
        <f t="shared" si="620"/>
        <v>상현2동</v>
      </c>
      <c r="S2461" s="24" t="str">
        <f>IF(J2461,Y2461,S2460)</f>
        <v>상현20통</v>
      </c>
      <c r="T2461" s="24" t="str">
        <f>IF(J2461,P2462,T2460)</f>
        <v>(상현동,롯데캐슬아파트)</v>
      </c>
      <c r="U2461" s="24" t="str">
        <f t="shared" si="621"/>
        <v>상현</v>
      </c>
      <c r="V2461" s="25">
        <f>IF(J2461,M2461,V2460)</f>
        <v>20</v>
      </c>
      <c r="W2461" s="25">
        <f t="shared" si="622"/>
        <v>3</v>
      </c>
      <c r="X2461" s="26"/>
      <c r="Y2461" s="2" t="s">
        <v>2770</v>
      </c>
      <c r="Z2461" s="2" t="s">
        <v>83</v>
      </c>
      <c r="AA2461" s="2" t="s">
        <v>2781</v>
      </c>
      <c r="AB2461" s="5"/>
      <c r="AC2461" s="5"/>
      <c r="AD2461" s="5"/>
      <c r="AE2461" s="5"/>
      <c r="AF2461" s="5"/>
      <c r="AG2461" s="5"/>
    </row>
    <row r="2462" spans="1:33" ht="15.95" customHeight="1" x14ac:dyDescent="0.3">
      <c r="A2462" s="22" t="b">
        <f t="shared" si="611"/>
        <v>1</v>
      </c>
      <c r="B2462" s="22" t="b">
        <f t="shared" si="612"/>
        <v>0</v>
      </c>
      <c r="C2462" s="22" t="b">
        <f t="shared" si="613"/>
        <v>1</v>
      </c>
      <c r="D2462" s="22" t="b">
        <f t="shared" si="614"/>
        <v>0</v>
      </c>
      <c r="E2462" s="22" t="b">
        <f t="shared" si="615"/>
        <v>1</v>
      </c>
      <c r="F2462" s="22" t="b">
        <f t="shared" si="610"/>
        <v>1</v>
      </c>
      <c r="G2462" s="22" t="b">
        <f t="shared" ref="G2462:G2525" si="625">AND(B2462,F2462)</f>
        <v>0</v>
      </c>
      <c r="H2462" s="22" t="b">
        <f t="shared" si="616"/>
        <v>1</v>
      </c>
      <c r="I2462" s="22" t="b">
        <f t="shared" si="623"/>
        <v>1</v>
      </c>
      <c r="J2462" s="22" t="b">
        <f t="shared" si="617"/>
        <v>0</v>
      </c>
      <c r="K2462" s="3" t="str">
        <f>IF(AND(J2462,RIGHT(Y2462)="통"),Y2462,"")</f>
        <v/>
      </c>
      <c r="L2462" s="3" t="str">
        <f t="shared" si="618"/>
        <v/>
      </c>
      <c r="M2462" s="3" t="str">
        <f t="shared" si="619"/>
        <v/>
      </c>
      <c r="N2462" s="64" t="str">
        <f t="shared" si="624"/>
        <v/>
      </c>
      <c r="O2462" s="3" t="str">
        <f>IF(I2462,IF(I2463,CONCATENATE(Y2462,O2463),Y2462),"")</f>
        <v>아파트)</v>
      </c>
      <c r="P2462" s="19" t="str">
        <f>IF(G2462,O2462,IF(D2462,Y2462,""))</f>
        <v/>
      </c>
      <c r="Q2462" s="23">
        <f>_xlfn.XLOOKUP(R2462,summary!C1:C36,summary!B1:B36)</f>
        <v>43840</v>
      </c>
      <c r="R2462" s="24" t="str">
        <f t="shared" si="620"/>
        <v>상현2동</v>
      </c>
      <c r="S2462" s="24" t="str">
        <f>IF(J2462,Y2462,S2461)</f>
        <v>상현20통</v>
      </c>
      <c r="T2462" s="24" t="str">
        <f>IF(J2462,P2463,T2461)</f>
        <v>(상현동,롯데캐슬아파트)</v>
      </c>
      <c r="U2462" s="24" t="str">
        <f t="shared" si="621"/>
        <v>상현</v>
      </c>
      <c r="V2462" s="25">
        <f>IF(J2462,M2462,V2461)</f>
        <v>20</v>
      </c>
      <c r="W2462" s="25">
        <f t="shared" si="622"/>
        <v>4</v>
      </c>
      <c r="X2462" s="26"/>
      <c r="Y2462" s="2" t="s">
        <v>165</v>
      </c>
      <c r="Z2462" s="2" t="s">
        <v>90</v>
      </c>
      <c r="AA2462" s="2" t="s">
        <v>2782</v>
      </c>
      <c r="AB2462" s="5"/>
      <c r="AC2462" s="5"/>
      <c r="AD2462" s="5"/>
      <c r="AE2462" s="5"/>
      <c r="AF2462" s="5"/>
      <c r="AG2462" s="5"/>
    </row>
    <row r="2463" spans="1:33" ht="15.95" customHeight="1" x14ac:dyDescent="0.3">
      <c r="A2463" s="22" t="b">
        <f t="shared" si="611"/>
        <v>0</v>
      </c>
      <c r="B2463" s="22" t="b">
        <f t="shared" si="612"/>
        <v>0</v>
      </c>
      <c r="C2463" s="22" t="b">
        <f t="shared" si="613"/>
        <v>0</v>
      </c>
      <c r="D2463" s="22" t="b">
        <f t="shared" si="614"/>
        <v>0</v>
      </c>
      <c r="E2463" s="22" t="b">
        <f t="shared" si="615"/>
        <v>0</v>
      </c>
      <c r="F2463" s="22" t="b">
        <f t="shared" si="610"/>
        <v>0</v>
      </c>
      <c r="G2463" s="22" t="b">
        <f t="shared" si="625"/>
        <v>0</v>
      </c>
      <c r="H2463" s="22" t="b">
        <f t="shared" si="616"/>
        <v>0</v>
      </c>
      <c r="I2463" s="22" t="b">
        <f t="shared" si="623"/>
        <v>0</v>
      </c>
      <c r="J2463" s="22" t="b">
        <f t="shared" si="617"/>
        <v>0</v>
      </c>
      <c r="K2463" s="3" t="str">
        <f>IF(AND(J2463,RIGHT(Y2463)="통"),Y2463,"")</f>
        <v/>
      </c>
      <c r="L2463" s="3" t="str">
        <f t="shared" si="618"/>
        <v/>
      </c>
      <c r="M2463" s="3" t="str">
        <f t="shared" si="619"/>
        <v/>
      </c>
      <c r="N2463" s="64" t="str">
        <f t="shared" si="624"/>
        <v/>
      </c>
      <c r="O2463" s="3" t="str">
        <f>IF(I2463,IF(I2464,CONCATENATE(Y2463,O2464),Y2463),"")</f>
        <v/>
      </c>
      <c r="P2463" s="19" t="str">
        <f>IF(G2463,O2463,IF(D2463,Y2463,""))</f>
        <v/>
      </c>
      <c r="Q2463" s="23">
        <f>_xlfn.XLOOKUP(R2463,summary!C1:C36,summary!B1:B36)</f>
        <v>43840</v>
      </c>
      <c r="R2463" s="24" t="str">
        <f t="shared" si="620"/>
        <v>상현2동</v>
      </c>
      <c r="S2463" s="24" t="str">
        <f>IF(J2463,Y2463,S2462)</f>
        <v>상현20통</v>
      </c>
      <c r="T2463" s="24" t="str">
        <f>IF(J2463,P2464,T2462)</f>
        <v>(상현동,롯데캐슬아파트)</v>
      </c>
      <c r="U2463" s="24" t="str">
        <f t="shared" si="621"/>
        <v>상현</v>
      </c>
      <c r="V2463" s="25">
        <f>IF(J2463,M2463,V2462)</f>
        <v>20</v>
      </c>
      <c r="W2463" s="25">
        <f t="shared" si="622"/>
        <v>5</v>
      </c>
      <c r="X2463" s="26"/>
      <c r="Y2463" s="7"/>
      <c r="Z2463" s="2" t="s">
        <v>106</v>
      </c>
      <c r="AA2463" s="2" t="s">
        <v>2783</v>
      </c>
      <c r="AB2463" s="5"/>
      <c r="AC2463" s="5"/>
      <c r="AD2463" s="5"/>
      <c r="AE2463" s="5"/>
      <c r="AF2463" s="5"/>
      <c r="AG2463" s="5"/>
    </row>
    <row r="2464" spans="1:33" ht="15.95" customHeight="1" x14ac:dyDescent="0.3">
      <c r="A2464" s="22" t="b">
        <f t="shared" si="611"/>
        <v>0</v>
      </c>
      <c r="B2464" s="22" t="b">
        <f t="shared" si="612"/>
        <v>0</v>
      </c>
      <c r="C2464" s="22" t="b">
        <f t="shared" si="613"/>
        <v>0</v>
      </c>
      <c r="D2464" s="22" t="b">
        <f t="shared" si="614"/>
        <v>0</v>
      </c>
      <c r="E2464" s="22" t="b">
        <f t="shared" si="615"/>
        <v>0</v>
      </c>
      <c r="F2464" s="22" t="b">
        <f t="shared" si="610"/>
        <v>0</v>
      </c>
      <c r="G2464" s="22" t="b">
        <f t="shared" si="625"/>
        <v>0</v>
      </c>
      <c r="H2464" s="22" t="b">
        <f t="shared" si="616"/>
        <v>0</v>
      </c>
      <c r="I2464" s="22" t="b">
        <f t="shared" si="623"/>
        <v>0</v>
      </c>
      <c r="J2464" s="22" t="b">
        <f t="shared" si="617"/>
        <v>0</v>
      </c>
      <c r="K2464" s="3" t="str">
        <f>IF(AND(J2464,RIGHT(Y2464)="통"),Y2464,"")</f>
        <v/>
      </c>
      <c r="L2464" s="3" t="str">
        <f t="shared" si="618"/>
        <v/>
      </c>
      <c r="M2464" s="3" t="str">
        <f t="shared" si="619"/>
        <v/>
      </c>
      <c r="N2464" s="64" t="str">
        <f t="shared" si="624"/>
        <v/>
      </c>
      <c r="O2464" s="3" t="str">
        <f>IF(I2464,IF(I2465,CONCATENATE(Y2464,O2465),Y2464),"")</f>
        <v/>
      </c>
      <c r="P2464" s="19" t="str">
        <f>IF(G2464,O2464,IF(D2464,Y2464,""))</f>
        <v/>
      </c>
      <c r="Q2464" s="23">
        <f>_xlfn.XLOOKUP(R2464,summary!C1:C36,summary!B1:B36)</f>
        <v>43840</v>
      </c>
      <c r="R2464" s="24" t="str">
        <f t="shared" si="620"/>
        <v>상현2동</v>
      </c>
      <c r="S2464" s="24" t="str">
        <f>IF(J2464,Y2464,S2463)</f>
        <v>상현20통</v>
      </c>
      <c r="T2464" s="24" t="str">
        <f>IF(J2464,P2465,T2463)</f>
        <v>(상현동,롯데캐슬아파트)</v>
      </c>
      <c r="U2464" s="24" t="str">
        <f t="shared" si="621"/>
        <v>상현</v>
      </c>
      <c r="V2464" s="25">
        <f>IF(J2464,M2464,V2463)</f>
        <v>20</v>
      </c>
      <c r="W2464" s="25">
        <f t="shared" si="622"/>
        <v>6</v>
      </c>
      <c r="X2464" s="26"/>
      <c r="Y2464" s="7"/>
      <c r="Z2464" s="2" t="s">
        <v>108</v>
      </c>
      <c r="AA2464" s="2" t="s">
        <v>2784</v>
      </c>
      <c r="AB2464" s="5"/>
      <c r="AC2464" s="5"/>
      <c r="AD2464" s="5"/>
      <c r="AE2464" s="5"/>
      <c r="AF2464" s="5"/>
      <c r="AG2464" s="5"/>
    </row>
    <row r="2465" spans="1:33" ht="15.95" customHeight="1" x14ac:dyDescent="0.3">
      <c r="A2465" s="22" t="b">
        <f t="shared" si="611"/>
        <v>0</v>
      </c>
      <c r="B2465" s="22" t="b">
        <f t="shared" si="612"/>
        <v>0</v>
      </c>
      <c r="C2465" s="22" t="b">
        <f t="shared" si="613"/>
        <v>0</v>
      </c>
      <c r="D2465" s="22" t="b">
        <f t="shared" si="614"/>
        <v>0</v>
      </c>
      <c r="E2465" s="22" t="b">
        <f t="shared" si="615"/>
        <v>0</v>
      </c>
      <c r="F2465" s="22" t="b">
        <f t="shared" si="610"/>
        <v>0</v>
      </c>
      <c r="G2465" s="22" t="b">
        <f t="shared" si="625"/>
        <v>0</v>
      </c>
      <c r="H2465" s="22" t="b">
        <f t="shared" si="616"/>
        <v>0</v>
      </c>
      <c r="I2465" s="22" t="b">
        <f t="shared" si="623"/>
        <v>0</v>
      </c>
      <c r="J2465" s="22" t="b">
        <f t="shared" si="617"/>
        <v>0</v>
      </c>
      <c r="K2465" s="3" t="str">
        <f>IF(AND(J2465,RIGHT(Y2465)="통"),Y2465,"")</f>
        <v/>
      </c>
      <c r="L2465" s="3" t="str">
        <f t="shared" si="618"/>
        <v/>
      </c>
      <c r="M2465" s="3" t="str">
        <f t="shared" si="619"/>
        <v/>
      </c>
      <c r="N2465" s="64" t="str">
        <f t="shared" si="624"/>
        <v/>
      </c>
      <c r="O2465" s="3" t="str">
        <f>IF(I2465,IF(I2466,CONCATENATE(Y2465,O2466),Y2465),"")</f>
        <v/>
      </c>
      <c r="P2465" s="19" t="str">
        <f>IF(G2465,O2465,IF(D2465,Y2465,""))</f>
        <v/>
      </c>
      <c r="Q2465" s="23">
        <f>_xlfn.XLOOKUP(R2465,summary!C1:C36,summary!B1:B36)</f>
        <v>43840</v>
      </c>
      <c r="R2465" s="24" t="str">
        <f t="shared" si="620"/>
        <v>상현2동</v>
      </c>
      <c r="S2465" s="24" t="str">
        <f>IF(J2465,Y2465,S2464)</f>
        <v>상현20통</v>
      </c>
      <c r="T2465" s="24" t="str">
        <f>IF(J2465,P2466,T2464)</f>
        <v>(상현동,롯데캐슬아파트)</v>
      </c>
      <c r="U2465" s="24" t="str">
        <f t="shared" si="621"/>
        <v>상현</v>
      </c>
      <c r="V2465" s="25">
        <f>IF(J2465,M2465,V2464)</f>
        <v>20</v>
      </c>
      <c r="W2465" s="25">
        <f t="shared" si="622"/>
        <v>7</v>
      </c>
      <c r="X2465" s="26"/>
      <c r="Y2465" s="7"/>
      <c r="Z2465" s="2" t="s">
        <v>110</v>
      </c>
      <c r="AA2465" s="2" t="s">
        <v>2785</v>
      </c>
      <c r="AB2465" s="5"/>
      <c r="AC2465" s="5"/>
      <c r="AD2465" s="5"/>
      <c r="AE2465" s="5"/>
      <c r="AF2465" s="5"/>
      <c r="AG2465" s="5"/>
    </row>
    <row r="2466" spans="1:33" ht="15.95" customHeight="1" x14ac:dyDescent="0.3">
      <c r="A2466" s="22" t="b">
        <f t="shared" si="611"/>
        <v>0</v>
      </c>
      <c r="B2466" s="22" t="b">
        <f t="shared" si="612"/>
        <v>0</v>
      </c>
      <c r="C2466" s="22" t="b">
        <f t="shared" si="613"/>
        <v>0</v>
      </c>
      <c r="D2466" s="22" t="b">
        <f t="shared" si="614"/>
        <v>0</v>
      </c>
      <c r="E2466" s="22" t="b">
        <f t="shared" si="615"/>
        <v>0</v>
      </c>
      <c r="F2466" s="22" t="b">
        <f t="shared" si="610"/>
        <v>0</v>
      </c>
      <c r="G2466" s="22" t="b">
        <f t="shared" si="625"/>
        <v>0</v>
      </c>
      <c r="H2466" s="22" t="b">
        <f t="shared" si="616"/>
        <v>0</v>
      </c>
      <c r="I2466" s="22" t="b">
        <f t="shared" si="623"/>
        <v>0</v>
      </c>
      <c r="J2466" s="22" t="b">
        <f t="shared" si="617"/>
        <v>0</v>
      </c>
      <c r="K2466" s="3" t="str">
        <f>IF(AND(J2466,RIGHT(Y2466)="통"),Y2466,"")</f>
        <v/>
      </c>
      <c r="L2466" s="3" t="str">
        <f t="shared" si="618"/>
        <v/>
      </c>
      <c r="M2466" s="3" t="str">
        <f t="shared" si="619"/>
        <v/>
      </c>
      <c r="N2466" s="64" t="str">
        <f t="shared" si="624"/>
        <v/>
      </c>
      <c r="O2466" s="3" t="str">
        <f>IF(I2466,IF(I2467,CONCATENATE(Y2466,O2467),Y2466),"")</f>
        <v/>
      </c>
      <c r="P2466" s="19" t="str">
        <f>IF(G2466,O2466,IF(D2466,Y2466,""))</f>
        <v/>
      </c>
      <c r="Q2466" s="23">
        <f>_xlfn.XLOOKUP(R2466,summary!C1:C36,summary!B1:B36)</f>
        <v>43840</v>
      </c>
      <c r="R2466" s="24" t="str">
        <f t="shared" si="620"/>
        <v>상현2동</v>
      </c>
      <c r="S2466" s="24" t="str">
        <f>IF(J2466,Y2466,S2465)</f>
        <v>상현20통</v>
      </c>
      <c r="T2466" s="24" t="str">
        <f>IF(J2466,P2467,T2465)</f>
        <v>(상현동,롯데캐슬아파트)</v>
      </c>
      <c r="U2466" s="24" t="str">
        <f t="shared" si="621"/>
        <v>상현</v>
      </c>
      <c r="V2466" s="25">
        <f>IF(J2466,M2466,V2465)</f>
        <v>20</v>
      </c>
      <c r="W2466" s="25">
        <f t="shared" si="622"/>
        <v>8</v>
      </c>
      <c r="X2466" s="26"/>
      <c r="Y2466" s="7"/>
      <c r="Z2466" s="2" t="s">
        <v>112</v>
      </c>
      <c r="AA2466" s="2" t="s">
        <v>2786</v>
      </c>
      <c r="AB2466" s="5"/>
      <c r="AC2466" s="5"/>
      <c r="AD2466" s="5"/>
      <c r="AE2466" s="5"/>
      <c r="AF2466" s="5"/>
      <c r="AG2466" s="5"/>
    </row>
    <row r="2467" spans="1:33" ht="15.95" customHeight="1" x14ac:dyDescent="0.3">
      <c r="A2467" s="22" t="b">
        <f t="shared" si="611"/>
        <v>1</v>
      </c>
      <c r="B2467" s="22" t="b">
        <f t="shared" si="612"/>
        <v>0</v>
      </c>
      <c r="C2467" s="22" t="b">
        <f t="shared" si="613"/>
        <v>0</v>
      </c>
      <c r="D2467" s="22" t="b">
        <f t="shared" si="614"/>
        <v>0</v>
      </c>
      <c r="E2467" s="22" t="b">
        <f t="shared" si="615"/>
        <v>0</v>
      </c>
      <c r="F2467" s="22" t="b">
        <f t="shared" si="610"/>
        <v>0</v>
      </c>
      <c r="G2467" s="22" t="b">
        <f t="shared" si="625"/>
        <v>0</v>
      </c>
      <c r="H2467" s="22" t="b">
        <f t="shared" si="616"/>
        <v>0</v>
      </c>
      <c r="I2467" s="22" t="b">
        <f t="shared" si="623"/>
        <v>0</v>
      </c>
      <c r="J2467" s="22" t="b">
        <f t="shared" si="617"/>
        <v>1</v>
      </c>
      <c r="K2467" s="3" t="str">
        <f>IF(AND(J2467,RIGHT(Y2467)="통"),Y2467,"")</f>
        <v>상현21통</v>
      </c>
      <c r="L2467" s="3" t="str">
        <f t="shared" si="618"/>
        <v>21</v>
      </c>
      <c r="M2467" s="22">
        <f t="shared" si="619"/>
        <v>21</v>
      </c>
      <c r="N2467" s="64" t="str">
        <f t="shared" si="624"/>
        <v>상현</v>
      </c>
      <c r="O2467" s="3" t="str">
        <f>IF(I2467,IF(I2468,CONCATENATE(Y2467,O2468),Y2467),"")</f>
        <v/>
      </c>
      <c r="P2467" s="19" t="str">
        <f>IF(G2467,O2467,IF(D2467,Y2467,""))</f>
        <v/>
      </c>
      <c r="Q2467" s="23">
        <f>_xlfn.XLOOKUP(R2467,summary!C1:C36,summary!B1:B36)</f>
        <v>43840</v>
      </c>
      <c r="R2467" s="24" t="str">
        <f t="shared" si="620"/>
        <v>상현2동</v>
      </c>
      <c r="S2467" s="24" t="str">
        <f>IF(J2467,Y2467,S2466)</f>
        <v>상현21통</v>
      </c>
      <c r="T2467" s="24" t="str">
        <f>IF(J2467,P2468,T2466)</f>
        <v>(상현동,롯데캐슬아파트)</v>
      </c>
      <c r="U2467" s="24" t="str">
        <f t="shared" si="621"/>
        <v>상현</v>
      </c>
      <c r="V2467" s="25">
        <f>IF(J2467,M2467,V2466)</f>
        <v>21</v>
      </c>
      <c r="W2467" s="25">
        <f t="shared" si="622"/>
        <v>1</v>
      </c>
      <c r="X2467" s="26"/>
      <c r="Y2467" s="2" t="s">
        <v>2787</v>
      </c>
      <c r="Z2467" s="2" t="s">
        <v>79</v>
      </c>
      <c r="AA2467" s="2" t="s">
        <v>2788</v>
      </c>
      <c r="AB2467" s="5"/>
      <c r="AC2467" s="5"/>
      <c r="AD2467" s="5"/>
      <c r="AE2467" s="5"/>
      <c r="AF2467" s="5"/>
      <c r="AG2467" s="5"/>
    </row>
    <row r="2468" spans="1:33" ht="15.95" customHeight="1" x14ac:dyDescent="0.3">
      <c r="A2468" s="22" t="b">
        <f t="shared" si="611"/>
        <v>1</v>
      </c>
      <c r="B2468" s="22" t="b">
        <f t="shared" si="612"/>
        <v>1</v>
      </c>
      <c r="C2468" s="22" t="b">
        <f t="shared" si="613"/>
        <v>0</v>
      </c>
      <c r="D2468" s="22" t="b">
        <f t="shared" si="614"/>
        <v>0</v>
      </c>
      <c r="E2468" s="22" t="b">
        <f t="shared" si="615"/>
        <v>1</v>
      </c>
      <c r="F2468" s="22" t="b">
        <f t="shared" si="610"/>
        <v>1</v>
      </c>
      <c r="G2468" s="22" t="b">
        <f t="shared" si="625"/>
        <v>1</v>
      </c>
      <c r="H2468" s="22" t="b">
        <f t="shared" si="616"/>
        <v>0</v>
      </c>
      <c r="I2468" s="22" t="b">
        <f t="shared" si="623"/>
        <v>1</v>
      </c>
      <c r="J2468" s="22" t="b">
        <f t="shared" si="617"/>
        <v>0</v>
      </c>
      <c r="K2468" s="3" t="str">
        <f>IF(AND(J2468,RIGHT(Y2468)="통"),Y2468,"")</f>
        <v/>
      </c>
      <c r="L2468" s="3" t="str">
        <f t="shared" si="618"/>
        <v/>
      </c>
      <c r="M2468" s="3" t="str">
        <f t="shared" si="619"/>
        <v/>
      </c>
      <c r="N2468" s="64" t="str">
        <f t="shared" si="624"/>
        <v/>
      </c>
      <c r="O2468" s="3" t="str">
        <f>IF(I2468,IF(I2469,CONCATENATE(Y2468,O2469),Y2468),"")</f>
        <v>(상현동,롯데캐슬아파트)</v>
      </c>
      <c r="P2468" s="19" t="str">
        <f>IF(G2468,O2468,IF(D2468,Y2468,""))</f>
        <v>(상현동,롯데캐슬아파트)</v>
      </c>
      <c r="Q2468" s="23">
        <f>_xlfn.XLOOKUP(R2468,summary!C1:C36,summary!B1:B36)</f>
        <v>43840</v>
      </c>
      <c r="R2468" s="24" t="str">
        <f t="shared" si="620"/>
        <v>상현2동</v>
      </c>
      <c r="S2468" s="24" t="str">
        <f>IF(J2468,Y2468,S2467)</f>
        <v>상현21통</v>
      </c>
      <c r="T2468" s="24" t="str">
        <f>IF(J2468,P2469,T2467)</f>
        <v>(상현동,롯데캐슬아파트)</v>
      </c>
      <c r="U2468" s="24" t="str">
        <f t="shared" si="621"/>
        <v>상현</v>
      </c>
      <c r="V2468" s="25">
        <f>IF(J2468,M2468,V2467)</f>
        <v>21</v>
      </c>
      <c r="W2468" s="25">
        <f t="shared" si="622"/>
        <v>2</v>
      </c>
      <c r="X2468" s="26"/>
      <c r="Y2468" s="2" t="s">
        <v>2768</v>
      </c>
      <c r="Z2468" s="2" t="s">
        <v>81</v>
      </c>
      <c r="AA2468" s="2" t="s">
        <v>2789</v>
      </c>
      <c r="AB2468" s="5"/>
      <c r="AC2468" s="5"/>
      <c r="AD2468" s="5"/>
      <c r="AE2468" s="5"/>
      <c r="AF2468" s="5"/>
      <c r="AG2468" s="5"/>
    </row>
    <row r="2469" spans="1:33" ht="15.95" customHeight="1" x14ac:dyDescent="0.3">
      <c r="A2469" s="22" t="b">
        <f t="shared" si="611"/>
        <v>1</v>
      </c>
      <c r="B2469" s="22" t="b">
        <f t="shared" si="612"/>
        <v>0</v>
      </c>
      <c r="C2469" s="22" t="b">
        <f t="shared" si="613"/>
        <v>0</v>
      </c>
      <c r="D2469" s="22" t="b">
        <f t="shared" si="614"/>
        <v>0</v>
      </c>
      <c r="E2469" s="22" t="b">
        <f t="shared" si="615"/>
        <v>0</v>
      </c>
      <c r="F2469" s="22" t="b">
        <f t="shared" si="610"/>
        <v>0</v>
      </c>
      <c r="G2469" s="22" t="b">
        <f t="shared" si="625"/>
        <v>0</v>
      </c>
      <c r="H2469" s="22" t="b">
        <f t="shared" si="616"/>
        <v>0</v>
      </c>
      <c r="I2469" s="22" t="b">
        <f t="shared" si="623"/>
        <v>1</v>
      </c>
      <c r="J2469" s="22" t="b">
        <f t="shared" si="617"/>
        <v>0</v>
      </c>
      <c r="K2469" s="3" t="str">
        <f>IF(AND(J2469,RIGHT(Y2469)="통"),Y2469,"")</f>
        <v/>
      </c>
      <c r="L2469" s="3" t="str">
        <f t="shared" si="618"/>
        <v/>
      </c>
      <c r="M2469" s="3" t="str">
        <f t="shared" si="619"/>
        <v/>
      </c>
      <c r="N2469" s="64" t="str">
        <f t="shared" si="624"/>
        <v/>
      </c>
      <c r="O2469" s="3" t="str">
        <f>IF(I2469,IF(I2470,CONCATENATE(Y2469,O2470),Y2469),"")</f>
        <v>롯데캐슬아파트)</v>
      </c>
      <c r="P2469" s="19" t="str">
        <f>IF(G2469,O2469,IF(D2469,Y2469,""))</f>
        <v/>
      </c>
      <c r="Q2469" s="23">
        <f>_xlfn.XLOOKUP(R2469,summary!C1:C36,summary!B1:B36)</f>
        <v>43840</v>
      </c>
      <c r="R2469" s="24" t="str">
        <f t="shared" si="620"/>
        <v>상현2동</v>
      </c>
      <c r="S2469" s="24" t="str">
        <f>IF(J2469,Y2469,S2468)</f>
        <v>상현21통</v>
      </c>
      <c r="T2469" s="24" t="str">
        <f>IF(J2469,P2470,T2468)</f>
        <v>(상현동,롯데캐슬아파트)</v>
      </c>
      <c r="U2469" s="24" t="str">
        <f t="shared" si="621"/>
        <v>상현</v>
      </c>
      <c r="V2469" s="25">
        <f>IF(J2469,M2469,V2468)</f>
        <v>21</v>
      </c>
      <c r="W2469" s="25">
        <f t="shared" si="622"/>
        <v>3</v>
      </c>
      <c r="X2469" s="26"/>
      <c r="Y2469" s="2" t="s">
        <v>2770</v>
      </c>
      <c r="Z2469" s="2" t="s">
        <v>83</v>
      </c>
      <c r="AA2469" s="2" t="s">
        <v>2790</v>
      </c>
      <c r="AB2469" s="5"/>
      <c r="AC2469" s="5"/>
      <c r="AD2469" s="5"/>
      <c r="AE2469" s="5"/>
      <c r="AF2469" s="5"/>
      <c r="AG2469" s="5"/>
    </row>
    <row r="2470" spans="1:33" ht="15.95" customHeight="1" x14ac:dyDescent="0.3">
      <c r="A2470" s="22" t="b">
        <f t="shared" si="611"/>
        <v>1</v>
      </c>
      <c r="B2470" s="22" t="b">
        <f t="shared" si="612"/>
        <v>0</v>
      </c>
      <c r="C2470" s="22" t="b">
        <f t="shared" si="613"/>
        <v>1</v>
      </c>
      <c r="D2470" s="22" t="b">
        <f t="shared" si="614"/>
        <v>0</v>
      </c>
      <c r="E2470" s="22" t="b">
        <f t="shared" si="615"/>
        <v>1</v>
      </c>
      <c r="F2470" s="22" t="b">
        <f t="shared" si="610"/>
        <v>1</v>
      </c>
      <c r="G2470" s="22" t="b">
        <f t="shared" si="625"/>
        <v>0</v>
      </c>
      <c r="H2470" s="22" t="b">
        <f t="shared" si="616"/>
        <v>1</v>
      </c>
      <c r="I2470" s="22" t="b">
        <f t="shared" si="623"/>
        <v>1</v>
      </c>
      <c r="J2470" s="22" t="b">
        <f t="shared" si="617"/>
        <v>0</v>
      </c>
      <c r="K2470" s="3" t="str">
        <f>IF(AND(J2470,RIGHT(Y2470)="통"),Y2470,"")</f>
        <v/>
      </c>
      <c r="L2470" s="3" t="str">
        <f t="shared" si="618"/>
        <v/>
      </c>
      <c r="M2470" s="3" t="str">
        <f t="shared" si="619"/>
        <v/>
      </c>
      <c r="N2470" s="64" t="str">
        <f t="shared" si="624"/>
        <v/>
      </c>
      <c r="O2470" s="3" t="str">
        <f>IF(I2470,IF(I2471,CONCATENATE(Y2470,O2471),Y2470),"")</f>
        <v>아파트)</v>
      </c>
      <c r="P2470" s="19" t="str">
        <f>IF(G2470,O2470,IF(D2470,Y2470,""))</f>
        <v/>
      </c>
      <c r="Q2470" s="23">
        <f>_xlfn.XLOOKUP(R2470,summary!C1:C36,summary!B1:B36)</f>
        <v>43840</v>
      </c>
      <c r="R2470" s="24" t="str">
        <f t="shared" si="620"/>
        <v>상현2동</v>
      </c>
      <c r="S2470" s="24" t="str">
        <f>IF(J2470,Y2470,S2469)</f>
        <v>상현21통</v>
      </c>
      <c r="T2470" s="24" t="str">
        <f>IF(J2470,P2471,T2469)</f>
        <v>(상현동,롯데캐슬아파트)</v>
      </c>
      <c r="U2470" s="24" t="str">
        <f t="shared" si="621"/>
        <v>상현</v>
      </c>
      <c r="V2470" s="25">
        <f>IF(J2470,M2470,V2469)</f>
        <v>21</v>
      </c>
      <c r="W2470" s="25">
        <f t="shared" si="622"/>
        <v>4</v>
      </c>
      <c r="X2470" s="26"/>
      <c r="Y2470" s="2" t="s">
        <v>165</v>
      </c>
      <c r="Z2470" s="2" t="s">
        <v>90</v>
      </c>
      <c r="AA2470" s="2" t="s">
        <v>2791</v>
      </c>
      <c r="AB2470" s="5"/>
      <c r="AC2470" s="5"/>
      <c r="AD2470" s="5"/>
      <c r="AE2470" s="5"/>
      <c r="AF2470" s="5"/>
      <c r="AG2470" s="5"/>
    </row>
    <row r="2471" spans="1:33" ht="15.95" customHeight="1" x14ac:dyDescent="0.3">
      <c r="A2471" s="22" t="b">
        <f t="shared" si="611"/>
        <v>0</v>
      </c>
      <c r="B2471" s="22" t="b">
        <f t="shared" si="612"/>
        <v>0</v>
      </c>
      <c r="C2471" s="22" t="b">
        <f t="shared" si="613"/>
        <v>0</v>
      </c>
      <c r="D2471" s="22" t="b">
        <f t="shared" si="614"/>
        <v>0</v>
      </c>
      <c r="E2471" s="22" t="b">
        <f t="shared" si="615"/>
        <v>0</v>
      </c>
      <c r="F2471" s="22" t="b">
        <f t="shared" si="610"/>
        <v>0</v>
      </c>
      <c r="G2471" s="22" t="b">
        <f t="shared" si="625"/>
        <v>0</v>
      </c>
      <c r="H2471" s="22" t="b">
        <f t="shared" si="616"/>
        <v>0</v>
      </c>
      <c r="I2471" s="22" t="b">
        <f t="shared" si="623"/>
        <v>0</v>
      </c>
      <c r="J2471" s="22" t="b">
        <f t="shared" si="617"/>
        <v>0</v>
      </c>
      <c r="K2471" s="3" t="str">
        <f>IF(AND(J2471,RIGHT(Y2471)="통"),Y2471,"")</f>
        <v/>
      </c>
      <c r="L2471" s="3" t="str">
        <f t="shared" si="618"/>
        <v/>
      </c>
      <c r="M2471" s="3" t="str">
        <f t="shared" si="619"/>
        <v/>
      </c>
      <c r="N2471" s="64" t="str">
        <f t="shared" si="624"/>
        <v/>
      </c>
      <c r="O2471" s="3" t="str">
        <f>IF(I2471,IF(I2472,CONCATENATE(Y2471,O2472),Y2471),"")</f>
        <v/>
      </c>
      <c r="P2471" s="19" t="str">
        <f>IF(G2471,O2471,IF(D2471,Y2471,""))</f>
        <v/>
      </c>
      <c r="Q2471" s="23">
        <f>_xlfn.XLOOKUP(R2471,summary!C1:C36,summary!B1:B36)</f>
        <v>43840</v>
      </c>
      <c r="R2471" s="24" t="str">
        <f t="shared" si="620"/>
        <v>상현2동</v>
      </c>
      <c r="S2471" s="24" t="str">
        <f>IF(J2471,Y2471,S2470)</f>
        <v>상현21통</v>
      </c>
      <c r="T2471" s="24" t="str">
        <f>IF(J2471,P2472,T2470)</f>
        <v>(상현동,롯데캐슬아파트)</v>
      </c>
      <c r="U2471" s="24" t="str">
        <f t="shared" si="621"/>
        <v>상현</v>
      </c>
      <c r="V2471" s="25">
        <f>IF(J2471,M2471,V2470)</f>
        <v>21</v>
      </c>
      <c r="W2471" s="25">
        <f t="shared" si="622"/>
        <v>5</v>
      </c>
      <c r="X2471" s="26"/>
      <c r="Y2471" s="7"/>
      <c r="Z2471" s="2" t="s">
        <v>106</v>
      </c>
      <c r="AA2471" s="2" t="s">
        <v>2792</v>
      </c>
      <c r="AB2471" s="5"/>
      <c r="AC2471" s="5"/>
      <c r="AD2471" s="5"/>
      <c r="AE2471" s="5"/>
      <c r="AF2471" s="5"/>
      <c r="AG2471" s="5"/>
    </row>
    <row r="2472" spans="1:33" ht="15.95" customHeight="1" x14ac:dyDescent="0.3">
      <c r="A2472" s="22" t="b">
        <f t="shared" si="611"/>
        <v>0</v>
      </c>
      <c r="B2472" s="22" t="b">
        <f t="shared" si="612"/>
        <v>0</v>
      </c>
      <c r="C2472" s="22" t="b">
        <f t="shared" si="613"/>
        <v>0</v>
      </c>
      <c r="D2472" s="22" t="b">
        <f t="shared" si="614"/>
        <v>0</v>
      </c>
      <c r="E2472" s="22" t="b">
        <f t="shared" si="615"/>
        <v>0</v>
      </c>
      <c r="F2472" s="22" t="b">
        <f t="shared" si="610"/>
        <v>0</v>
      </c>
      <c r="G2472" s="22" t="b">
        <f t="shared" si="625"/>
        <v>0</v>
      </c>
      <c r="H2472" s="22" t="b">
        <f t="shared" si="616"/>
        <v>0</v>
      </c>
      <c r="I2472" s="22" t="b">
        <f t="shared" si="623"/>
        <v>0</v>
      </c>
      <c r="J2472" s="22" t="b">
        <f t="shared" si="617"/>
        <v>0</v>
      </c>
      <c r="K2472" s="3" t="str">
        <f>IF(AND(J2472,RIGHT(Y2472)="통"),Y2472,"")</f>
        <v/>
      </c>
      <c r="L2472" s="3" t="str">
        <f t="shared" si="618"/>
        <v/>
      </c>
      <c r="M2472" s="3" t="str">
        <f t="shared" si="619"/>
        <v/>
      </c>
      <c r="N2472" s="64" t="str">
        <f t="shared" si="624"/>
        <v/>
      </c>
      <c r="O2472" s="3" t="str">
        <f>IF(I2472,IF(I2473,CONCATENATE(Y2472,O2473),Y2472),"")</f>
        <v/>
      </c>
      <c r="P2472" s="19" t="str">
        <f>IF(G2472,O2472,IF(D2472,Y2472,""))</f>
        <v/>
      </c>
      <c r="Q2472" s="23">
        <f>_xlfn.XLOOKUP(R2472,summary!C1:C36,summary!B1:B36)</f>
        <v>43840</v>
      </c>
      <c r="R2472" s="24" t="str">
        <f t="shared" si="620"/>
        <v>상현2동</v>
      </c>
      <c r="S2472" s="24" t="str">
        <f>IF(J2472,Y2472,S2471)</f>
        <v>상현21통</v>
      </c>
      <c r="T2472" s="24" t="str">
        <f>IF(J2472,P2473,T2471)</f>
        <v>(상현동,롯데캐슬아파트)</v>
      </c>
      <c r="U2472" s="24" t="str">
        <f t="shared" si="621"/>
        <v>상현</v>
      </c>
      <c r="V2472" s="25">
        <f>IF(J2472,M2472,V2471)</f>
        <v>21</v>
      </c>
      <c r="W2472" s="25">
        <f t="shared" si="622"/>
        <v>6</v>
      </c>
      <c r="X2472" s="26"/>
      <c r="Y2472" s="7"/>
      <c r="Z2472" s="2" t="s">
        <v>108</v>
      </c>
      <c r="AA2472" s="2" t="s">
        <v>2793</v>
      </c>
      <c r="AB2472" s="5"/>
      <c r="AC2472" s="5"/>
      <c r="AD2472" s="5"/>
      <c r="AE2472" s="5"/>
      <c r="AF2472" s="5"/>
      <c r="AG2472" s="5"/>
    </row>
    <row r="2473" spans="1:33" ht="15.95" customHeight="1" x14ac:dyDescent="0.3">
      <c r="A2473" s="22" t="b">
        <f t="shared" si="611"/>
        <v>0</v>
      </c>
      <c r="B2473" s="22" t="b">
        <f t="shared" si="612"/>
        <v>0</v>
      </c>
      <c r="C2473" s="22" t="b">
        <f t="shared" si="613"/>
        <v>0</v>
      </c>
      <c r="D2473" s="22" t="b">
        <f t="shared" si="614"/>
        <v>0</v>
      </c>
      <c r="E2473" s="22" t="b">
        <f t="shared" si="615"/>
        <v>0</v>
      </c>
      <c r="F2473" s="22" t="b">
        <f t="shared" si="610"/>
        <v>0</v>
      </c>
      <c r="G2473" s="22" t="b">
        <f t="shared" si="625"/>
        <v>0</v>
      </c>
      <c r="H2473" s="22" t="b">
        <f t="shared" si="616"/>
        <v>0</v>
      </c>
      <c r="I2473" s="22" t="b">
        <f t="shared" si="623"/>
        <v>0</v>
      </c>
      <c r="J2473" s="22" t="b">
        <f t="shared" si="617"/>
        <v>0</v>
      </c>
      <c r="K2473" s="3" t="str">
        <f>IF(AND(J2473,RIGHT(Y2473)="통"),Y2473,"")</f>
        <v/>
      </c>
      <c r="L2473" s="3" t="str">
        <f t="shared" si="618"/>
        <v/>
      </c>
      <c r="M2473" s="3" t="str">
        <f t="shared" si="619"/>
        <v/>
      </c>
      <c r="N2473" s="64" t="str">
        <f t="shared" si="624"/>
        <v/>
      </c>
      <c r="O2473" s="3" t="str">
        <f>IF(I2473,IF(I2474,CONCATENATE(Y2473,O2474),Y2473),"")</f>
        <v/>
      </c>
      <c r="P2473" s="19" t="str">
        <f>IF(G2473,O2473,IF(D2473,Y2473,""))</f>
        <v/>
      </c>
      <c r="Q2473" s="23">
        <f>_xlfn.XLOOKUP(R2473,summary!C1:C36,summary!B1:B36)</f>
        <v>43840</v>
      </c>
      <c r="R2473" s="24" t="str">
        <f t="shared" si="620"/>
        <v>상현2동</v>
      </c>
      <c r="S2473" s="24" t="str">
        <f>IF(J2473,Y2473,S2472)</f>
        <v>상현21통</v>
      </c>
      <c r="T2473" s="24" t="str">
        <f>IF(J2473,P2474,T2472)</f>
        <v>(상현동,롯데캐슬아파트)</v>
      </c>
      <c r="U2473" s="24" t="str">
        <f t="shared" si="621"/>
        <v>상현</v>
      </c>
      <c r="V2473" s="25">
        <f>IF(J2473,M2473,V2472)</f>
        <v>21</v>
      </c>
      <c r="W2473" s="25">
        <f t="shared" si="622"/>
        <v>7</v>
      </c>
      <c r="X2473" s="26"/>
      <c r="Y2473" s="7"/>
      <c r="Z2473" s="2" t="s">
        <v>110</v>
      </c>
      <c r="AA2473" s="2" t="s">
        <v>2794</v>
      </c>
      <c r="AB2473" s="5"/>
      <c r="AC2473" s="5"/>
      <c r="AD2473" s="5"/>
      <c r="AE2473" s="5"/>
      <c r="AF2473" s="5"/>
      <c r="AG2473" s="5"/>
    </row>
    <row r="2474" spans="1:33" ht="15.95" customHeight="1" x14ac:dyDescent="0.3">
      <c r="A2474" s="22" t="b">
        <f t="shared" si="611"/>
        <v>0</v>
      </c>
      <c r="B2474" s="22" t="b">
        <f t="shared" si="612"/>
        <v>0</v>
      </c>
      <c r="C2474" s="22" t="b">
        <f t="shared" si="613"/>
        <v>0</v>
      </c>
      <c r="D2474" s="22" t="b">
        <f t="shared" si="614"/>
        <v>0</v>
      </c>
      <c r="E2474" s="22" t="b">
        <f t="shared" si="615"/>
        <v>0</v>
      </c>
      <c r="F2474" s="22" t="b">
        <f t="shared" si="610"/>
        <v>0</v>
      </c>
      <c r="G2474" s="22" t="b">
        <f t="shared" si="625"/>
        <v>0</v>
      </c>
      <c r="H2474" s="22" t="b">
        <f t="shared" si="616"/>
        <v>0</v>
      </c>
      <c r="I2474" s="22" t="b">
        <f t="shared" si="623"/>
        <v>0</v>
      </c>
      <c r="J2474" s="22" t="b">
        <f t="shared" si="617"/>
        <v>0</v>
      </c>
      <c r="K2474" s="3" t="str">
        <f>IF(AND(J2474,RIGHT(Y2474)="통"),Y2474,"")</f>
        <v/>
      </c>
      <c r="L2474" s="3" t="str">
        <f t="shared" si="618"/>
        <v/>
      </c>
      <c r="M2474" s="3" t="str">
        <f t="shared" si="619"/>
        <v/>
      </c>
      <c r="N2474" s="64" t="str">
        <f t="shared" si="624"/>
        <v/>
      </c>
      <c r="O2474" s="3" t="str">
        <f>IF(I2474,IF(I2475,CONCATENATE(Y2474,O2475),Y2474),"")</f>
        <v/>
      </c>
      <c r="P2474" s="19" t="str">
        <f>IF(G2474,O2474,IF(D2474,Y2474,""))</f>
        <v/>
      </c>
      <c r="Q2474" s="23">
        <f>_xlfn.XLOOKUP(R2474,summary!C1:C36,summary!B1:B36)</f>
        <v>43840</v>
      </c>
      <c r="R2474" s="24" t="str">
        <f t="shared" si="620"/>
        <v>상현2동</v>
      </c>
      <c r="S2474" s="24" t="str">
        <f>IF(J2474,Y2474,S2473)</f>
        <v>상현21통</v>
      </c>
      <c r="T2474" s="24" t="str">
        <f>IF(J2474,P2475,T2473)</f>
        <v>(상현동,롯데캐슬아파트)</v>
      </c>
      <c r="U2474" s="24" t="str">
        <f t="shared" si="621"/>
        <v>상현</v>
      </c>
      <c r="V2474" s="25">
        <f>IF(J2474,M2474,V2473)</f>
        <v>21</v>
      </c>
      <c r="W2474" s="25">
        <f t="shared" si="622"/>
        <v>8</v>
      </c>
      <c r="X2474" s="26"/>
      <c r="Y2474" s="7"/>
      <c r="Z2474" s="2" t="s">
        <v>112</v>
      </c>
      <c r="AA2474" s="2" t="s">
        <v>2795</v>
      </c>
      <c r="AB2474" s="5"/>
      <c r="AC2474" s="5"/>
      <c r="AD2474" s="5"/>
      <c r="AE2474" s="5"/>
      <c r="AF2474" s="5"/>
      <c r="AG2474" s="5"/>
    </row>
    <row r="2475" spans="1:33" ht="15.95" customHeight="1" x14ac:dyDescent="0.3">
      <c r="A2475" s="22" t="b">
        <f t="shared" si="611"/>
        <v>1</v>
      </c>
      <c r="B2475" s="22" t="b">
        <f t="shared" si="612"/>
        <v>0</v>
      </c>
      <c r="C2475" s="22" t="b">
        <f t="shared" si="613"/>
        <v>0</v>
      </c>
      <c r="D2475" s="22" t="b">
        <f t="shared" si="614"/>
        <v>0</v>
      </c>
      <c r="E2475" s="22" t="b">
        <f t="shared" si="615"/>
        <v>0</v>
      </c>
      <c r="F2475" s="22" t="b">
        <f t="shared" si="610"/>
        <v>0</v>
      </c>
      <c r="G2475" s="22" t="b">
        <f t="shared" si="625"/>
        <v>0</v>
      </c>
      <c r="H2475" s="22" t="b">
        <f t="shared" si="616"/>
        <v>0</v>
      </c>
      <c r="I2475" s="22" t="b">
        <f t="shared" si="623"/>
        <v>0</v>
      </c>
      <c r="J2475" s="22" t="b">
        <f t="shared" si="617"/>
        <v>1</v>
      </c>
      <c r="K2475" s="3" t="str">
        <f>IF(AND(J2475,RIGHT(Y2475)="통"),Y2475,"")</f>
        <v>상현22통</v>
      </c>
      <c r="L2475" s="3" t="str">
        <f t="shared" si="618"/>
        <v>22</v>
      </c>
      <c r="M2475" s="22">
        <f t="shared" si="619"/>
        <v>22</v>
      </c>
      <c r="N2475" s="64" t="str">
        <f t="shared" si="624"/>
        <v>상현</v>
      </c>
      <c r="O2475" s="3" t="str">
        <f>IF(I2475,IF(I2476,CONCATENATE(Y2475,O2476),Y2475),"")</f>
        <v/>
      </c>
      <c r="P2475" s="19" t="str">
        <f>IF(G2475,O2475,IF(D2475,Y2475,""))</f>
        <v/>
      </c>
      <c r="Q2475" s="23">
        <f>_xlfn.XLOOKUP(R2475,summary!C1:C36,summary!B1:B36)</f>
        <v>43840</v>
      </c>
      <c r="R2475" s="24" t="str">
        <f t="shared" si="620"/>
        <v>상현2동</v>
      </c>
      <c r="S2475" s="24" t="str">
        <f>IF(J2475,Y2475,S2474)</f>
        <v>상현22통</v>
      </c>
      <c r="T2475" s="24" t="str">
        <f>IF(J2475,P2476,T2474)</f>
        <v>(상현동)</v>
      </c>
      <c r="U2475" s="24" t="str">
        <f t="shared" si="621"/>
        <v>상현</v>
      </c>
      <c r="V2475" s="25">
        <f>IF(J2475,M2475,V2474)</f>
        <v>22</v>
      </c>
      <c r="W2475" s="25">
        <f t="shared" si="622"/>
        <v>1</v>
      </c>
      <c r="X2475" s="26"/>
      <c r="Y2475" s="2" t="s">
        <v>2796</v>
      </c>
      <c r="Z2475" s="2" t="s">
        <v>79</v>
      </c>
      <c r="AA2475" s="2" t="s">
        <v>2797</v>
      </c>
      <c r="AB2475" s="5"/>
      <c r="AC2475" s="5"/>
      <c r="AD2475" s="5"/>
      <c r="AE2475" s="5"/>
      <c r="AF2475" s="5"/>
      <c r="AG2475" s="5"/>
    </row>
    <row r="2476" spans="1:33" ht="15.95" customHeight="1" x14ac:dyDescent="0.3">
      <c r="A2476" s="22" t="b">
        <f t="shared" si="611"/>
        <v>1</v>
      </c>
      <c r="B2476" s="22" t="b">
        <f t="shared" si="612"/>
        <v>1</v>
      </c>
      <c r="C2476" s="22" t="b">
        <f t="shared" si="613"/>
        <v>1</v>
      </c>
      <c r="D2476" s="22" t="b">
        <f t="shared" si="614"/>
        <v>1</v>
      </c>
      <c r="E2476" s="22" t="b">
        <f t="shared" si="615"/>
        <v>1</v>
      </c>
      <c r="F2476" s="22" t="b">
        <f t="shared" si="610"/>
        <v>0</v>
      </c>
      <c r="G2476" s="22" t="b">
        <f t="shared" si="625"/>
        <v>0</v>
      </c>
      <c r="H2476" s="22" t="b">
        <f t="shared" si="616"/>
        <v>0</v>
      </c>
      <c r="I2476" s="22" t="b">
        <f t="shared" si="623"/>
        <v>0</v>
      </c>
      <c r="J2476" s="22" t="b">
        <f t="shared" si="617"/>
        <v>0</v>
      </c>
      <c r="K2476" s="3" t="str">
        <f>IF(AND(J2476,RIGHT(Y2476)="통"),Y2476,"")</f>
        <v/>
      </c>
      <c r="L2476" s="3" t="str">
        <f t="shared" si="618"/>
        <v/>
      </c>
      <c r="M2476" s="3" t="str">
        <f t="shared" si="619"/>
        <v/>
      </c>
      <c r="N2476" s="64" t="str">
        <f t="shared" si="624"/>
        <v/>
      </c>
      <c r="O2476" s="3" t="str">
        <f>IF(I2476,IF(I2477,CONCATENATE(Y2476,O2477),Y2476),"")</f>
        <v/>
      </c>
      <c r="P2476" s="19" t="str">
        <f>IF(G2476,O2476,IF(D2476,Y2476,""))</f>
        <v>(상현동)</v>
      </c>
      <c r="Q2476" s="23">
        <f>_xlfn.XLOOKUP(R2476,summary!C1:C36,summary!B1:B36)</f>
        <v>43840</v>
      </c>
      <c r="R2476" s="24" t="str">
        <f t="shared" si="620"/>
        <v>상현2동</v>
      </c>
      <c r="S2476" s="24" t="str">
        <f>IF(J2476,Y2476,S2475)</f>
        <v>상현22통</v>
      </c>
      <c r="T2476" s="24" t="str">
        <f>IF(J2476,P2477,T2475)</f>
        <v>(상현동)</v>
      </c>
      <c r="U2476" s="24" t="str">
        <f t="shared" si="621"/>
        <v>상현</v>
      </c>
      <c r="V2476" s="25">
        <f>IF(J2476,M2476,V2475)</f>
        <v>22</v>
      </c>
      <c r="W2476" s="25">
        <f t="shared" si="622"/>
        <v>2</v>
      </c>
      <c r="X2476" s="26"/>
      <c r="Y2476" s="2" t="s">
        <v>2572</v>
      </c>
      <c r="Z2476" s="2" t="s">
        <v>81</v>
      </c>
      <c r="AA2476" s="2" t="s">
        <v>2798</v>
      </c>
      <c r="AB2476" s="5"/>
      <c r="AC2476" s="5"/>
      <c r="AD2476" s="5"/>
      <c r="AE2476" s="5"/>
      <c r="AF2476" s="5"/>
      <c r="AG2476" s="5"/>
    </row>
    <row r="2477" spans="1:33" ht="15.95" customHeight="1" x14ac:dyDescent="0.3">
      <c r="A2477" s="22" t="b">
        <f t="shared" si="611"/>
        <v>0</v>
      </c>
      <c r="B2477" s="22" t="b">
        <f t="shared" si="612"/>
        <v>0</v>
      </c>
      <c r="C2477" s="22" t="b">
        <f t="shared" si="613"/>
        <v>0</v>
      </c>
      <c r="D2477" s="22" t="b">
        <f t="shared" si="614"/>
        <v>0</v>
      </c>
      <c r="E2477" s="22" t="b">
        <f t="shared" si="615"/>
        <v>0</v>
      </c>
      <c r="F2477" s="22" t="b">
        <f t="shared" si="610"/>
        <v>0</v>
      </c>
      <c r="G2477" s="22" t="b">
        <f t="shared" si="625"/>
        <v>0</v>
      </c>
      <c r="H2477" s="22" t="b">
        <f t="shared" si="616"/>
        <v>0</v>
      </c>
      <c r="I2477" s="22" t="b">
        <f t="shared" si="623"/>
        <v>0</v>
      </c>
      <c r="J2477" s="22" t="b">
        <f t="shared" si="617"/>
        <v>0</v>
      </c>
      <c r="K2477" s="3" t="str">
        <f>IF(AND(J2477,RIGHT(Y2477)="통"),Y2477,"")</f>
        <v/>
      </c>
      <c r="L2477" s="3" t="str">
        <f t="shared" si="618"/>
        <v/>
      </c>
      <c r="M2477" s="3" t="str">
        <f t="shared" si="619"/>
        <v/>
      </c>
      <c r="N2477" s="64" t="str">
        <f t="shared" si="624"/>
        <v/>
      </c>
      <c r="O2477" s="3" t="str">
        <f>IF(I2477,IF(I2478,CONCATENATE(Y2477,O2478),Y2477),"")</f>
        <v/>
      </c>
      <c r="P2477" s="19" t="str">
        <f>IF(G2477,O2477,IF(D2477,Y2477,""))</f>
        <v/>
      </c>
      <c r="Q2477" s="23">
        <f>_xlfn.XLOOKUP(R2477,summary!C1:C36,summary!B1:B36)</f>
        <v>43840</v>
      </c>
      <c r="R2477" s="24" t="str">
        <f t="shared" si="620"/>
        <v>상현2동</v>
      </c>
      <c r="S2477" s="24" t="str">
        <f>IF(J2477,Y2477,S2476)</f>
        <v>상현22통</v>
      </c>
      <c r="T2477" s="24" t="str">
        <f>IF(J2477,P2478,T2476)</f>
        <v>(상현동)</v>
      </c>
      <c r="U2477" s="24" t="str">
        <f t="shared" si="621"/>
        <v>상현</v>
      </c>
      <c r="V2477" s="25">
        <f>IF(J2477,M2477,V2476)</f>
        <v>22</v>
      </c>
      <c r="W2477" s="25">
        <f t="shared" si="622"/>
        <v>3</v>
      </c>
      <c r="X2477" s="26"/>
      <c r="Y2477" s="7"/>
      <c r="Z2477" s="2" t="s">
        <v>83</v>
      </c>
      <c r="AA2477" s="2" t="s">
        <v>2799</v>
      </c>
      <c r="AB2477" s="5"/>
      <c r="AC2477" s="5"/>
      <c r="AD2477" s="5"/>
      <c r="AE2477" s="5"/>
      <c r="AF2477" s="5"/>
      <c r="AG2477" s="5"/>
    </row>
    <row r="2478" spans="1:33" ht="15.95" customHeight="1" x14ac:dyDescent="0.3">
      <c r="A2478" s="22" t="b">
        <f t="shared" si="611"/>
        <v>0</v>
      </c>
      <c r="B2478" s="22" t="b">
        <f t="shared" si="612"/>
        <v>0</v>
      </c>
      <c r="C2478" s="22" t="b">
        <f t="shared" si="613"/>
        <v>0</v>
      </c>
      <c r="D2478" s="22" t="b">
        <f t="shared" si="614"/>
        <v>0</v>
      </c>
      <c r="E2478" s="22" t="b">
        <f t="shared" si="615"/>
        <v>0</v>
      </c>
      <c r="F2478" s="22" t="b">
        <f t="shared" si="610"/>
        <v>0</v>
      </c>
      <c r="G2478" s="22" t="b">
        <f t="shared" si="625"/>
        <v>0</v>
      </c>
      <c r="H2478" s="22" t="b">
        <f t="shared" si="616"/>
        <v>0</v>
      </c>
      <c r="I2478" s="22" t="b">
        <f t="shared" si="623"/>
        <v>0</v>
      </c>
      <c r="J2478" s="22" t="b">
        <f t="shared" si="617"/>
        <v>0</v>
      </c>
      <c r="K2478" s="3" t="str">
        <f>IF(AND(J2478,RIGHT(Y2478)="통"),Y2478,"")</f>
        <v/>
      </c>
      <c r="L2478" s="3" t="str">
        <f t="shared" si="618"/>
        <v/>
      </c>
      <c r="M2478" s="3" t="str">
        <f t="shared" si="619"/>
        <v/>
      </c>
      <c r="N2478" s="64" t="str">
        <f t="shared" si="624"/>
        <v/>
      </c>
      <c r="O2478" s="3" t="str">
        <f>IF(I2478,IF(I2479,CONCATENATE(Y2478,O2479),Y2478),"")</f>
        <v/>
      </c>
      <c r="P2478" s="19" t="str">
        <f>IF(G2478,O2478,IF(D2478,Y2478,""))</f>
        <v/>
      </c>
      <c r="Q2478" s="23">
        <f>_xlfn.XLOOKUP(R2478,summary!C1:C36,summary!B1:B36)</f>
        <v>43840</v>
      </c>
      <c r="R2478" s="24" t="str">
        <f t="shared" si="620"/>
        <v>상현2동</v>
      </c>
      <c r="S2478" s="24" t="str">
        <f>IF(J2478,Y2478,S2477)</f>
        <v>상현22통</v>
      </c>
      <c r="T2478" s="24" t="str">
        <f>IF(J2478,P2479,T2477)</f>
        <v>(상현동)</v>
      </c>
      <c r="U2478" s="24" t="str">
        <f t="shared" si="621"/>
        <v>상현</v>
      </c>
      <c r="V2478" s="25">
        <f>IF(J2478,M2478,V2477)</f>
        <v>22</v>
      </c>
      <c r="W2478" s="25">
        <f t="shared" si="622"/>
        <v>4</v>
      </c>
      <c r="X2478" s="26"/>
      <c r="Y2478" s="7"/>
      <c r="Z2478" s="2" t="s">
        <v>90</v>
      </c>
      <c r="AA2478" s="2" t="s">
        <v>2800</v>
      </c>
      <c r="AB2478" s="5"/>
      <c r="AC2478" s="5"/>
      <c r="AD2478" s="5"/>
      <c r="AE2478" s="5"/>
      <c r="AF2478" s="5"/>
      <c r="AG2478" s="5"/>
    </row>
    <row r="2479" spans="1:33" ht="15.95" customHeight="1" x14ac:dyDescent="0.3">
      <c r="A2479" s="22" t="b">
        <f t="shared" si="611"/>
        <v>0</v>
      </c>
      <c r="B2479" s="22" t="b">
        <f t="shared" si="612"/>
        <v>0</v>
      </c>
      <c r="C2479" s="22" t="b">
        <f t="shared" si="613"/>
        <v>0</v>
      </c>
      <c r="D2479" s="22" t="b">
        <f t="shared" si="614"/>
        <v>0</v>
      </c>
      <c r="E2479" s="22" t="b">
        <f t="shared" si="615"/>
        <v>0</v>
      </c>
      <c r="F2479" s="22" t="b">
        <f t="shared" ref="F2479:F2542" si="626">_xlfn.XOR(B2479,C2479)</f>
        <v>0</v>
      </c>
      <c r="G2479" s="22" t="b">
        <f t="shared" si="625"/>
        <v>0</v>
      </c>
      <c r="H2479" s="22" t="b">
        <f t="shared" si="616"/>
        <v>0</v>
      </c>
      <c r="I2479" s="22" t="b">
        <f t="shared" si="623"/>
        <v>0</v>
      </c>
      <c r="J2479" s="22" t="b">
        <f t="shared" si="617"/>
        <v>0</v>
      </c>
      <c r="K2479" s="3" t="str">
        <f>IF(AND(J2479,RIGHT(Y2479)="통"),Y2479,"")</f>
        <v/>
      </c>
      <c r="L2479" s="3" t="str">
        <f t="shared" si="618"/>
        <v/>
      </c>
      <c r="M2479" s="3" t="str">
        <f t="shared" si="619"/>
        <v/>
      </c>
      <c r="N2479" s="64" t="str">
        <f t="shared" si="624"/>
        <v/>
      </c>
      <c r="O2479" s="3" t="str">
        <f>IF(I2479,IF(I2480,CONCATENATE(Y2479,O2480),Y2479),"")</f>
        <v/>
      </c>
      <c r="P2479" s="19" t="str">
        <f>IF(G2479,O2479,IF(D2479,Y2479,""))</f>
        <v/>
      </c>
      <c r="Q2479" s="23">
        <f>_xlfn.XLOOKUP(R2479,summary!C1:C36,summary!B1:B36)</f>
        <v>43840</v>
      </c>
      <c r="R2479" s="24" t="str">
        <f t="shared" si="620"/>
        <v>상현2동</v>
      </c>
      <c r="S2479" s="24" t="str">
        <f>IF(J2479,Y2479,S2478)</f>
        <v>상현22통</v>
      </c>
      <c r="T2479" s="24" t="str">
        <f>IF(J2479,P2480,T2478)</f>
        <v>(상현동)</v>
      </c>
      <c r="U2479" s="24" t="str">
        <f t="shared" si="621"/>
        <v>상현</v>
      </c>
      <c r="V2479" s="25">
        <f>IF(J2479,M2479,V2478)</f>
        <v>22</v>
      </c>
      <c r="W2479" s="25">
        <f t="shared" si="622"/>
        <v>5</v>
      </c>
      <c r="X2479" s="26"/>
      <c r="Y2479" s="7"/>
      <c r="Z2479" s="2" t="s">
        <v>106</v>
      </c>
      <c r="AA2479" s="2" t="s">
        <v>2801</v>
      </c>
      <c r="AB2479" s="5"/>
      <c r="AC2479" s="5"/>
      <c r="AD2479" s="5"/>
      <c r="AE2479" s="5"/>
      <c r="AF2479" s="5"/>
      <c r="AG2479" s="5"/>
    </row>
    <row r="2480" spans="1:33" ht="15.95" customHeight="1" x14ac:dyDescent="0.3">
      <c r="A2480" s="22" t="b">
        <f t="shared" si="611"/>
        <v>0</v>
      </c>
      <c r="B2480" s="22" t="b">
        <f t="shared" si="612"/>
        <v>0</v>
      </c>
      <c r="C2480" s="22" t="b">
        <f t="shared" si="613"/>
        <v>0</v>
      </c>
      <c r="D2480" s="22" t="b">
        <f t="shared" si="614"/>
        <v>0</v>
      </c>
      <c r="E2480" s="22" t="b">
        <f t="shared" si="615"/>
        <v>0</v>
      </c>
      <c r="F2480" s="22" t="b">
        <f t="shared" si="626"/>
        <v>0</v>
      </c>
      <c r="G2480" s="22" t="b">
        <f t="shared" si="625"/>
        <v>0</v>
      </c>
      <c r="H2480" s="22" t="b">
        <f t="shared" si="616"/>
        <v>0</v>
      </c>
      <c r="I2480" s="22" t="b">
        <f t="shared" si="623"/>
        <v>0</v>
      </c>
      <c r="J2480" s="22" t="b">
        <f t="shared" si="617"/>
        <v>0</v>
      </c>
      <c r="K2480" s="3" t="str">
        <f>IF(AND(J2480,RIGHT(Y2480)="통"),Y2480,"")</f>
        <v/>
      </c>
      <c r="L2480" s="3" t="str">
        <f t="shared" si="618"/>
        <v/>
      </c>
      <c r="M2480" s="3" t="str">
        <f t="shared" si="619"/>
        <v/>
      </c>
      <c r="N2480" s="64" t="str">
        <f t="shared" si="624"/>
        <v/>
      </c>
      <c r="O2480" s="3" t="str">
        <f>IF(I2480,IF(I2481,CONCATENATE(Y2480,O2481),Y2480),"")</f>
        <v/>
      </c>
      <c r="P2480" s="19" t="str">
        <f>IF(G2480,O2480,IF(D2480,Y2480,""))</f>
        <v/>
      </c>
      <c r="Q2480" s="23">
        <f>_xlfn.XLOOKUP(R2480,summary!C1:C36,summary!B1:B36)</f>
        <v>43840</v>
      </c>
      <c r="R2480" s="24" t="str">
        <f t="shared" si="620"/>
        <v>상현2동</v>
      </c>
      <c r="S2480" s="24" t="str">
        <f>IF(J2480,Y2480,S2479)</f>
        <v>상현22통</v>
      </c>
      <c r="T2480" s="24" t="str">
        <f>IF(J2480,P2481,T2479)</f>
        <v>(상현동)</v>
      </c>
      <c r="U2480" s="24" t="str">
        <f t="shared" si="621"/>
        <v>상현</v>
      </c>
      <c r="V2480" s="25">
        <f>IF(J2480,M2480,V2479)</f>
        <v>22</v>
      </c>
      <c r="W2480" s="25">
        <f t="shared" si="622"/>
        <v>6</v>
      </c>
      <c r="X2480" s="26"/>
      <c r="Y2480" s="7"/>
      <c r="Z2480" s="2" t="s">
        <v>108</v>
      </c>
      <c r="AA2480" s="2" t="s">
        <v>2802</v>
      </c>
      <c r="AB2480" s="5"/>
      <c r="AC2480" s="5"/>
      <c r="AD2480" s="5"/>
      <c r="AE2480" s="5"/>
      <c r="AF2480" s="5"/>
      <c r="AG2480" s="5"/>
    </row>
    <row r="2481" spans="1:33" ht="15.95" customHeight="1" x14ac:dyDescent="0.3">
      <c r="A2481" s="22" t="b">
        <f t="shared" si="611"/>
        <v>0</v>
      </c>
      <c r="B2481" s="22" t="b">
        <f t="shared" si="612"/>
        <v>0</v>
      </c>
      <c r="C2481" s="22" t="b">
        <f t="shared" si="613"/>
        <v>0</v>
      </c>
      <c r="D2481" s="22" t="b">
        <f t="shared" si="614"/>
        <v>0</v>
      </c>
      <c r="E2481" s="22" t="b">
        <f t="shared" si="615"/>
        <v>0</v>
      </c>
      <c r="F2481" s="22" t="b">
        <f t="shared" si="626"/>
        <v>0</v>
      </c>
      <c r="G2481" s="22" t="b">
        <f t="shared" si="625"/>
        <v>0</v>
      </c>
      <c r="H2481" s="22" t="b">
        <f t="shared" si="616"/>
        <v>0</v>
      </c>
      <c r="I2481" s="22" t="b">
        <f t="shared" si="623"/>
        <v>0</v>
      </c>
      <c r="J2481" s="22" t="b">
        <f t="shared" si="617"/>
        <v>0</v>
      </c>
      <c r="K2481" s="3" t="str">
        <f>IF(AND(J2481,RIGHT(Y2481)="통"),Y2481,"")</f>
        <v/>
      </c>
      <c r="L2481" s="3" t="str">
        <f t="shared" si="618"/>
        <v/>
      </c>
      <c r="M2481" s="3" t="str">
        <f t="shared" si="619"/>
        <v/>
      </c>
      <c r="N2481" s="64" t="str">
        <f t="shared" si="624"/>
        <v/>
      </c>
      <c r="O2481" s="3" t="str">
        <f>IF(I2481,IF(I2482,CONCATENATE(Y2481,O2482),Y2481),"")</f>
        <v/>
      </c>
      <c r="P2481" s="19" t="str">
        <f>IF(G2481,O2481,IF(D2481,Y2481,""))</f>
        <v/>
      </c>
      <c r="Q2481" s="23">
        <f>_xlfn.XLOOKUP(R2481,summary!C1:C36,summary!B1:B36)</f>
        <v>43840</v>
      </c>
      <c r="R2481" s="24" t="str">
        <f t="shared" si="620"/>
        <v>상현2동</v>
      </c>
      <c r="S2481" s="24" t="str">
        <f>IF(J2481,Y2481,S2480)</f>
        <v>상현22통</v>
      </c>
      <c r="T2481" s="24" t="str">
        <f>IF(J2481,P2482,T2480)</f>
        <v>(상현동)</v>
      </c>
      <c r="U2481" s="24" t="str">
        <f t="shared" si="621"/>
        <v>상현</v>
      </c>
      <c r="V2481" s="25">
        <f>IF(J2481,M2481,V2480)</f>
        <v>22</v>
      </c>
      <c r="W2481" s="24" t="str">
        <f t="shared" si="622"/>
        <v/>
      </c>
      <c r="X2481" s="26"/>
      <c r="Y2481" s="7"/>
      <c r="Z2481" s="7"/>
      <c r="AA2481" s="7"/>
      <c r="AB2481" s="5"/>
      <c r="AC2481" s="5"/>
      <c r="AD2481" s="5"/>
      <c r="AE2481" s="5"/>
      <c r="AF2481" s="5"/>
      <c r="AG2481" s="5"/>
    </row>
    <row r="2482" spans="1:33" ht="15.95" customHeight="1" x14ac:dyDescent="0.3">
      <c r="A2482" s="22" t="b">
        <f t="shared" si="611"/>
        <v>1</v>
      </c>
      <c r="B2482" s="22" t="b">
        <f t="shared" si="612"/>
        <v>0</v>
      </c>
      <c r="C2482" s="22" t="b">
        <f t="shared" si="613"/>
        <v>0</v>
      </c>
      <c r="D2482" s="22" t="b">
        <f t="shared" si="614"/>
        <v>0</v>
      </c>
      <c r="E2482" s="22" t="b">
        <f t="shared" si="615"/>
        <v>0</v>
      </c>
      <c r="F2482" s="22" t="b">
        <f t="shared" si="626"/>
        <v>0</v>
      </c>
      <c r="G2482" s="22" t="b">
        <f t="shared" si="625"/>
        <v>0</v>
      </c>
      <c r="H2482" s="22" t="b">
        <f t="shared" si="616"/>
        <v>0</v>
      </c>
      <c r="I2482" s="22" t="b">
        <f t="shared" si="623"/>
        <v>0</v>
      </c>
      <c r="J2482" s="22" t="b">
        <f t="shared" si="617"/>
        <v>1</v>
      </c>
      <c r="K2482" s="3" t="str">
        <f>IF(AND(J2482,RIGHT(Y2482)="통"),Y2482,"")</f>
        <v/>
      </c>
      <c r="L2482" s="3" t="str">
        <f t="shared" si="618"/>
        <v/>
      </c>
      <c r="M2482" s="3" t="str">
        <f t="shared" si="619"/>
        <v/>
      </c>
      <c r="N2482" s="64" t="str">
        <f t="shared" si="624"/>
        <v/>
      </c>
      <c r="O2482" s="3" t="str">
        <f>IF(I2482,IF(I2483,CONCATENATE(Y2482,O2483),Y2482),"")</f>
        <v/>
      </c>
      <c r="P2482" s="19" t="str">
        <f>IF(G2482,O2482,IF(D2482,Y2482,""))</f>
        <v/>
      </c>
      <c r="Q2482" s="23" t="e">
        <f>_xlfn.XLOOKUP(R2482,summary!C1:C36,summary!B1:B36)</f>
        <v>#N/A</v>
      </c>
      <c r="R2482" s="24" t="str">
        <f t="shared" si="620"/>
        <v>읍 면 동</v>
      </c>
      <c r="S2482" s="24" t="str">
        <f>IF(J2482,Y2482,S2481)</f>
        <v>통 리 명</v>
      </c>
      <c r="T2482" s="24" t="str">
        <f>IF(J2482,P2483,T2481)</f>
        <v/>
      </c>
      <c r="U2482" s="25" t="str">
        <f t="shared" si="621"/>
        <v/>
      </c>
      <c r="V2482" s="24" t="str">
        <f>IF(J2482,M2482,V2481)</f>
        <v/>
      </c>
      <c r="W2482" s="24" t="str">
        <f t="shared" si="622"/>
        <v/>
      </c>
      <c r="X2482" s="21" t="s">
        <v>141</v>
      </c>
      <c r="Y2482" s="2" t="s">
        <v>142</v>
      </c>
      <c r="Z2482" s="2" t="s">
        <v>74</v>
      </c>
      <c r="AA2482" s="2" t="s">
        <v>143</v>
      </c>
      <c r="AB2482" s="5"/>
      <c r="AC2482" s="5"/>
      <c r="AD2482" s="5"/>
      <c r="AE2482" s="5"/>
      <c r="AF2482" s="5"/>
      <c r="AG2482" s="5"/>
    </row>
    <row r="2483" spans="1:33" ht="15.95" customHeight="1" x14ac:dyDescent="0.3">
      <c r="A2483" s="22" t="b">
        <f t="shared" si="611"/>
        <v>1</v>
      </c>
      <c r="B2483" s="22" t="b">
        <f t="shared" si="612"/>
        <v>0</v>
      </c>
      <c r="C2483" s="22" t="b">
        <f t="shared" si="613"/>
        <v>0</v>
      </c>
      <c r="D2483" s="22" t="b">
        <f t="shared" si="614"/>
        <v>0</v>
      </c>
      <c r="E2483" s="22" t="b">
        <f t="shared" si="615"/>
        <v>0</v>
      </c>
      <c r="F2483" s="22" t="b">
        <f t="shared" si="626"/>
        <v>0</v>
      </c>
      <c r="G2483" s="22" t="b">
        <f t="shared" si="625"/>
        <v>0</v>
      </c>
      <c r="H2483" s="22" t="b">
        <f t="shared" si="616"/>
        <v>0</v>
      </c>
      <c r="I2483" s="22" t="b">
        <f t="shared" si="623"/>
        <v>0</v>
      </c>
      <c r="J2483" s="22" t="b">
        <f t="shared" si="617"/>
        <v>1</v>
      </c>
      <c r="K2483" s="3" t="str">
        <f>IF(AND(J2483,RIGHT(Y2483)="통"),Y2483,"")</f>
        <v>상현23통</v>
      </c>
      <c r="L2483" s="3" t="str">
        <f t="shared" si="618"/>
        <v>23</v>
      </c>
      <c r="M2483" s="22">
        <f t="shared" si="619"/>
        <v>23</v>
      </c>
      <c r="N2483" s="64" t="str">
        <f t="shared" si="624"/>
        <v>상현</v>
      </c>
      <c r="O2483" s="3" t="str">
        <f>IF(I2483,IF(I2484,CONCATENATE(Y2483,O2484),Y2483),"")</f>
        <v/>
      </c>
      <c r="P2483" s="19" t="str">
        <f>IF(G2483,O2483,IF(D2483,Y2483,""))</f>
        <v/>
      </c>
      <c r="Q2483" s="23">
        <f>_xlfn.XLOOKUP(R2483,summary!C1:C36,summary!B1:B36)</f>
        <v>43840</v>
      </c>
      <c r="R2483" s="24" t="str">
        <f t="shared" si="620"/>
        <v>상현2동</v>
      </c>
      <c r="S2483" s="24" t="str">
        <f>IF(J2483,Y2483,S2482)</f>
        <v>상현23통</v>
      </c>
      <c r="T2483" s="24" t="str">
        <f>IF(J2483,P2484,T2482)</f>
        <v>(상현동, 동보2차)</v>
      </c>
      <c r="U2483" s="24" t="str">
        <f t="shared" si="621"/>
        <v>상현</v>
      </c>
      <c r="V2483" s="25">
        <f>IF(J2483,M2483,V2482)</f>
        <v>23</v>
      </c>
      <c r="W2483" s="25">
        <f t="shared" si="622"/>
        <v>1</v>
      </c>
      <c r="X2483" s="21" t="s">
        <v>48</v>
      </c>
      <c r="Y2483" s="2" t="s">
        <v>2803</v>
      </c>
      <c r="Z2483" s="2" t="s">
        <v>79</v>
      </c>
      <c r="AA2483" s="2" t="s">
        <v>2805</v>
      </c>
      <c r="AB2483" s="5"/>
      <c r="AC2483" s="5"/>
      <c r="AD2483" s="5"/>
      <c r="AE2483" s="5"/>
      <c r="AF2483" s="5"/>
      <c r="AG2483" s="5"/>
    </row>
    <row r="2484" spans="1:33" ht="15.95" customHeight="1" x14ac:dyDescent="0.3">
      <c r="A2484" s="22" t="b">
        <f t="shared" si="611"/>
        <v>1</v>
      </c>
      <c r="B2484" s="22" t="b">
        <f t="shared" si="612"/>
        <v>1</v>
      </c>
      <c r="C2484" s="22" t="b">
        <f t="shared" si="613"/>
        <v>0</v>
      </c>
      <c r="D2484" s="22" t="b">
        <f t="shared" si="614"/>
        <v>0</v>
      </c>
      <c r="E2484" s="22" t="b">
        <f t="shared" si="615"/>
        <v>1</v>
      </c>
      <c r="F2484" s="22" t="b">
        <f t="shared" si="626"/>
        <v>1</v>
      </c>
      <c r="G2484" s="22" t="b">
        <f t="shared" si="625"/>
        <v>1</v>
      </c>
      <c r="H2484" s="22" t="b">
        <f t="shared" si="616"/>
        <v>0</v>
      </c>
      <c r="I2484" s="22" t="b">
        <f t="shared" si="623"/>
        <v>1</v>
      </c>
      <c r="J2484" s="22" t="b">
        <f t="shared" si="617"/>
        <v>0</v>
      </c>
      <c r="K2484" s="3" t="str">
        <f>IF(AND(J2484,RIGHT(Y2484)="통"),Y2484,"")</f>
        <v/>
      </c>
      <c r="L2484" s="3" t="str">
        <f t="shared" si="618"/>
        <v/>
      </c>
      <c r="M2484" s="3" t="str">
        <f t="shared" si="619"/>
        <v/>
      </c>
      <c r="N2484" s="64" t="str">
        <f t="shared" si="624"/>
        <v/>
      </c>
      <c r="O2484" s="3" t="str">
        <f>IF(I2484,IF(I2485,CONCATENATE(Y2484,O2485),Y2484),"")</f>
        <v>(상현동, 동보2차)</v>
      </c>
      <c r="P2484" s="19" t="str">
        <f>IF(G2484,O2484,IF(D2484,Y2484,""))</f>
        <v>(상현동, 동보2차)</v>
      </c>
      <c r="Q2484" s="23">
        <f>_xlfn.XLOOKUP(R2484,summary!C1:C36,summary!B1:B36)</f>
        <v>43840</v>
      </c>
      <c r="R2484" s="24" t="str">
        <f t="shared" si="620"/>
        <v>상현2동</v>
      </c>
      <c r="S2484" s="24" t="str">
        <f>IF(J2484,Y2484,S2483)</f>
        <v>상현23통</v>
      </c>
      <c r="T2484" s="24" t="str">
        <f>IF(J2484,P2485,T2483)</f>
        <v>(상현동, 동보2차)</v>
      </c>
      <c r="U2484" s="24" t="str">
        <f t="shared" si="621"/>
        <v>상현</v>
      </c>
      <c r="V2484" s="25">
        <f>IF(J2484,M2484,V2483)</f>
        <v>23</v>
      </c>
      <c r="W2484" s="25">
        <f t="shared" si="622"/>
        <v>2</v>
      </c>
      <c r="X2484" s="26"/>
      <c r="Y2484" s="2" t="s">
        <v>2581</v>
      </c>
      <c r="Z2484" s="2" t="s">
        <v>81</v>
      </c>
      <c r="AA2484" s="2" t="s">
        <v>2806</v>
      </c>
      <c r="AB2484" s="5"/>
      <c r="AC2484" s="5"/>
      <c r="AD2484" s="5"/>
      <c r="AE2484" s="5"/>
      <c r="AF2484" s="5"/>
      <c r="AG2484" s="5"/>
    </row>
    <row r="2485" spans="1:33" ht="15.95" customHeight="1" x14ac:dyDescent="0.3">
      <c r="A2485" s="22" t="b">
        <f t="shared" si="611"/>
        <v>1</v>
      </c>
      <c r="B2485" s="22" t="b">
        <f t="shared" si="612"/>
        <v>0</v>
      </c>
      <c r="C2485" s="22" t="b">
        <f t="shared" si="613"/>
        <v>1</v>
      </c>
      <c r="D2485" s="22" t="b">
        <f t="shared" si="614"/>
        <v>0</v>
      </c>
      <c r="E2485" s="22" t="b">
        <f t="shared" si="615"/>
        <v>1</v>
      </c>
      <c r="F2485" s="22" t="b">
        <f t="shared" si="626"/>
        <v>1</v>
      </c>
      <c r="G2485" s="22" t="b">
        <f t="shared" si="625"/>
        <v>0</v>
      </c>
      <c r="H2485" s="22" t="b">
        <f t="shared" si="616"/>
        <v>1</v>
      </c>
      <c r="I2485" s="22" t="b">
        <f t="shared" si="623"/>
        <v>1</v>
      </c>
      <c r="J2485" s="22" t="b">
        <f t="shared" si="617"/>
        <v>0</v>
      </c>
      <c r="K2485" s="3" t="str">
        <f>IF(AND(J2485,RIGHT(Y2485)="통"),Y2485,"")</f>
        <v/>
      </c>
      <c r="L2485" s="3" t="str">
        <f t="shared" si="618"/>
        <v/>
      </c>
      <c r="M2485" s="3" t="str">
        <f t="shared" si="619"/>
        <v/>
      </c>
      <c r="N2485" s="64" t="str">
        <f t="shared" si="624"/>
        <v/>
      </c>
      <c r="O2485" s="3" t="str">
        <f>IF(I2485,IF(I2486,CONCATENATE(Y2485,O2486),Y2485),"")</f>
        <v>동보2차)</v>
      </c>
      <c r="P2485" s="19" t="str">
        <f>IF(G2485,O2485,IF(D2485,Y2485,""))</f>
        <v/>
      </c>
      <c r="Q2485" s="23">
        <f>_xlfn.XLOOKUP(R2485,summary!C1:C36,summary!B1:B36)</f>
        <v>43840</v>
      </c>
      <c r="R2485" s="24" t="str">
        <f t="shared" si="620"/>
        <v>상현2동</v>
      </c>
      <c r="S2485" s="24" t="str">
        <f>IF(J2485,Y2485,S2484)</f>
        <v>상현23통</v>
      </c>
      <c r="T2485" s="24" t="str">
        <f>IF(J2485,P2486,T2484)</f>
        <v>(상현동, 동보2차)</v>
      </c>
      <c r="U2485" s="24" t="str">
        <f t="shared" si="621"/>
        <v>상현</v>
      </c>
      <c r="V2485" s="25">
        <f>IF(J2485,M2485,V2484)</f>
        <v>23</v>
      </c>
      <c r="W2485" s="25">
        <f t="shared" si="622"/>
        <v>3</v>
      </c>
      <c r="X2485" s="26"/>
      <c r="Y2485" s="2" t="s">
        <v>2807</v>
      </c>
      <c r="Z2485" s="2" t="s">
        <v>83</v>
      </c>
      <c r="AA2485" s="2" t="s">
        <v>2808</v>
      </c>
      <c r="AB2485" s="5"/>
      <c r="AC2485" s="5"/>
      <c r="AD2485" s="5"/>
      <c r="AE2485" s="5"/>
      <c r="AF2485" s="5"/>
      <c r="AG2485" s="5"/>
    </row>
    <row r="2486" spans="1:33" ht="15.95" customHeight="1" x14ac:dyDescent="0.3">
      <c r="A2486" s="22" t="b">
        <f t="shared" si="611"/>
        <v>0</v>
      </c>
      <c r="B2486" s="22" t="b">
        <f t="shared" si="612"/>
        <v>0</v>
      </c>
      <c r="C2486" s="22" t="b">
        <f t="shared" si="613"/>
        <v>0</v>
      </c>
      <c r="D2486" s="22" t="b">
        <f t="shared" si="614"/>
        <v>0</v>
      </c>
      <c r="E2486" s="22" t="b">
        <f t="shared" si="615"/>
        <v>0</v>
      </c>
      <c r="F2486" s="22" t="b">
        <f t="shared" si="626"/>
        <v>0</v>
      </c>
      <c r="G2486" s="22" t="b">
        <f t="shared" si="625"/>
        <v>0</v>
      </c>
      <c r="H2486" s="22" t="b">
        <f t="shared" si="616"/>
        <v>0</v>
      </c>
      <c r="I2486" s="22" t="b">
        <f t="shared" si="623"/>
        <v>0</v>
      </c>
      <c r="J2486" s="22" t="b">
        <f t="shared" si="617"/>
        <v>0</v>
      </c>
      <c r="K2486" s="3" t="str">
        <f>IF(AND(J2486,RIGHT(Y2486)="통"),Y2486,"")</f>
        <v/>
      </c>
      <c r="L2486" s="3" t="str">
        <f t="shared" si="618"/>
        <v/>
      </c>
      <c r="M2486" s="3" t="str">
        <f t="shared" si="619"/>
        <v/>
      </c>
      <c r="N2486" s="64" t="str">
        <f t="shared" si="624"/>
        <v/>
      </c>
      <c r="O2486" s="3" t="str">
        <f>IF(I2486,IF(I2487,CONCATENATE(Y2486,O2487),Y2486),"")</f>
        <v/>
      </c>
      <c r="P2486" s="19" t="str">
        <f>IF(G2486,O2486,IF(D2486,Y2486,""))</f>
        <v/>
      </c>
      <c r="Q2486" s="23">
        <f>_xlfn.XLOOKUP(R2486,summary!C1:C36,summary!B1:B36)</f>
        <v>43840</v>
      </c>
      <c r="R2486" s="24" t="str">
        <f t="shared" si="620"/>
        <v>상현2동</v>
      </c>
      <c r="S2486" s="24" t="str">
        <f>IF(J2486,Y2486,S2485)</f>
        <v>상현23통</v>
      </c>
      <c r="T2486" s="24" t="str">
        <f>IF(J2486,P2487,T2485)</f>
        <v>(상현동, 동보2차)</v>
      </c>
      <c r="U2486" s="24" t="str">
        <f t="shared" si="621"/>
        <v>상현</v>
      </c>
      <c r="V2486" s="25">
        <f>IF(J2486,M2486,V2485)</f>
        <v>23</v>
      </c>
      <c r="W2486" s="25">
        <f t="shared" si="622"/>
        <v>4</v>
      </c>
      <c r="X2486" s="26"/>
      <c r="Y2486" s="7"/>
      <c r="Z2486" s="2" t="s">
        <v>90</v>
      </c>
      <c r="AA2486" s="2" t="s">
        <v>2809</v>
      </c>
      <c r="AB2486" s="5"/>
      <c r="AC2486" s="5"/>
      <c r="AD2486" s="5"/>
      <c r="AE2486" s="5"/>
      <c r="AF2486" s="5"/>
      <c r="AG2486" s="5"/>
    </row>
    <row r="2487" spans="1:33" ht="15.95" customHeight="1" x14ac:dyDescent="0.3">
      <c r="A2487" s="22" t="b">
        <f t="shared" si="611"/>
        <v>0</v>
      </c>
      <c r="B2487" s="22" t="b">
        <f t="shared" si="612"/>
        <v>0</v>
      </c>
      <c r="C2487" s="22" t="b">
        <f t="shared" si="613"/>
        <v>0</v>
      </c>
      <c r="D2487" s="22" t="b">
        <f t="shared" si="614"/>
        <v>0</v>
      </c>
      <c r="E2487" s="22" t="b">
        <f t="shared" si="615"/>
        <v>0</v>
      </c>
      <c r="F2487" s="22" t="b">
        <f t="shared" si="626"/>
        <v>0</v>
      </c>
      <c r="G2487" s="22" t="b">
        <f t="shared" si="625"/>
        <v>0</v>
      </c>
      <c r="H2487" s="22" t="b">
        <f t="shared" si="616"/>
        <v>0</v>
      </c>
      <c r="I2487" s="22" t="b">
        <f t="shared" si="623"/>
        <v>0</v>
      </c>
      <c r="J2487" s="22" t="b">
        <f t="shared" si="617"/>
        <v>0</v>
      </c>
      <c r="K2487" s="3" t="str">
        <f>IF(AND(J2487,RIGHT(Y2487)="통"),Y2487,"")</f>
        <v/>
      </c>
      <c r="L2487" s="3" t="str">
        <f t="shared" si="618"/>
        <v/>
      </c>
      <c r="M2487" s="3" t="str">
        <f t="shared" si="619"/>
        <v/>
      </c>
      <c r="N2487" s="64" t="str">
        <f t="shared" si="624"/>
        <v/>
      </c>
      <c r="O2487" s="3" t="str">
        <f>IF(I2487,IF(I2488,CONCATENATE(Y2487,O2488),Y2487),"")</f>
        <v/>
      </c>
      <c r="P2487" s="19" t="str">
        <f>IF(G2487,O2487,IF(D2487,Y2487,""))</f>
        <v/>
      </c>
      <c r="Q2487" s="23">
        <f>_xlfn.XLOOKUP(R2487,summary!C1:C36,summary!B1:B36)</f>
        <v>43840</v>
      </c>
      <c r="R2487" s="24" t="str">
        <f t="shared" si="620"/>
        <v>상현2동</v>
      </c>
      <c r="S2487" s="24" t="str">
        <f>IF(J2487,Y2487,S2486)</f>
        <v>상현23통</v>
      </c>
      <c r="T2487" s="24" t="str">
        <f>IF(J2487,P2488,T2486)</f>
        <v>(상현동, 동보2차)</v>
      </c>
      <c r="U2487" s="24" t="str">
        <f t="shared" si="621"/>
        <v>상현</v>
      </c>
      <c r="V2487" s="25">
        <f>IF(J2487,M2487,V2486)</f>
        <v>23</v>
      </c>
      <c r="W2487" s="25">
        <f t="shared" si="622"/>
        <v>5</v>
      </c>
      <c r="X2487" s="26"/>
      <c r="Y2487" s="7"/>
      <c r="Z2487" s="2" t="s">
        <v>106</v>
      </c>
      <c r="AA2487" s="2" t="s">
        <v>2810</v>
      </c>
      <c r="AB2487" s="5"/>
      <c r="AC2487" s="5"/>
      <c r="AD2487" s="5"/>
      <c r="AE2487" s="5"/>
      <c r="AF2487" s="5"/>
      <c r="AG2487" s="5"/>
    </row>
    <row r="2488" spans="1:33" ht="15.95" customHeight="1" x14ac:dyDescent="0.3">
      <c r="A2488" s="22" t="b">
        <f t="shared" si="611"/>
        <v>0</v>
      </c>
      <c r="B2488" s="22" t="b">
        <f t="shared" si="612"/>
        <v>0</v>
      </c>
      <c r="C2488" s="22" t="b">
        <f t="shared" si="613"/>
        <v>0</v>
      </c>
      <c r="D2488" s="22" t="b">
        <f t="shared" si="614"/>
        <v>0</v>
      </c>
      <c r="E2488" s="22" t="b">
        <f t="shared" si="615"/>
        <v>0</v>
      </c>
      <c r="F2488" s="22" t="b">
        <f t="shared" si="626"/>
        <v>0</v>
      </c>
      <c r="G2488" s="22" t="b">
        <f t="shared" si="625"/>
        <v>0</v>
      </c>
      <c r="H2488" s="22" t="b">
        <f t="shared" si="616"/>
        <v>0</v>
      </c>
      <c r="I2488" s="22" t="b">
        <f t="shared" si="623"/>
        <v>0</v>
      </c>
      <c r="J2488" s="22" t="b">
        <f t="shared" si="617"/>
        <v>0</v>
      </c>
      <c r="K2488" s="3" t="str">
        <f>IF(AND(J2488,RIGHT(Y2488)="통"),Y2488,"")</f>
        <v/>
      </c>
      <c r="L2488" s="3" t="str">
        <f t="shared" si="618"/>
        <v/>
      </c>
      <c r="M2488" s="3" t="str">
        <f t="shared" si="619"/>
        <v/>
      </c>
      <c r="N2488" s="64" t="str">
        <f t="shared" si="624"/>
        <v/>
      </c>
      <c r="O2488" s="3" t="str">
        <f>IF(I2488,IF(I2489,CONCATENATE(Y2488,O2489),Y2488),"")</f>
        <v/>
      </c>
      <c r="P2488" s="19" t="str">
        <f>IF(G2488,O2488,IF(D2488,Y2488,""))</f>
        <v/>
      </c>
      <c r="Q2488" s="23">
        <f>_xlfn.XLOOKUP(R2488,summary!C1:C36,summary!B1:B36)</f>
        <v>43840</v>
      </c>
      <c r="R2488" s="24" t="str">
        <f t="shared" si="620"/>
        <v>상현2동</v>
      </c>
      <c r="S2488" s="24" t="str">
        <f>IF(J2488,Y2488,S2487)</f>
        <v>상현23통</v>
      </c>
      <c r="T2488" s="24" t="str">
        <f>IF(J2488,P2489,T2487)</f>
        <v>(상현동, 동보2차)</v>
      </c>
      <c r="U2488" s="24" t="str">
        <f t="shared" si="621"/>
        <v>상현</v>
      </c>
      <c r="V2488" s="25">
        <f>IF(J2488,M2488,V2487)</f>
        <v>23</v>
      </c>
      <c r="W2488" s="25">
        <f t="shared" si="622"/>
        <v>6</v>
      </c>
      <c r="X2488" s="26"/>
      <c r="Y2488" s="7"/>
      <c r="Z2488" s="2" t="s">
        <v>108</v>
      </c>
      <c r="AA2488" s="2" t="s">
        <v>2811</v>
      </c>
      <c r="AB2488" s="5"/>
      <c r="AC2488" s="5"/>
      <c r="AD2488" s="5"/>
      <c r="AE2488" s="5"/>
      <c r="AF2488" s="5"/>
      <c r="AG2488" s="5"/>
    </row>
    <row r="2489" spans="1:33" ht="15.95" customHeight="1" x14ac:dyDescent="0.3">
      <c r="A2489" s="22" t="b">
        <f t="shared" si="611"/>
        <v>0</v>
      </c>
      <c r="B2489" s="22" t="b">
        <f t="shared" si="612"/>
        <v>0</v>
      </c>
      <c r="C2489" s="22" t="b">
        <f t="shared" si="613"/>
        <v>0</v>
      </c>
      <c r="D2489" s="22" t="b">
        <f t="shared" si="614"/>
        <v>0</v>
      </c>
      <c r="E2489" s="22" t="b">
        <f t="shared" si="615"/>
        <v>0</v>
      </c>
      <c r="F2489" s="22" t="b">
        <f t="shared" si="626"/>
        <v>0</v>
      </c>
      <c r="G2489" s="22" t="b">
        <f t="shared" si="625"/>
        <v>0</v>
      </c>
      <c r="H2489" s="22" t="b">
        <f t="shared" si="616"/>
        <v>0</v>
      </c>
      <c r="I2489" s="22" t="b">
        <f t="shared" si="623"/>
        <v>0</v>
      </c>
      <c r="J2489" s="22" t="b">
        <f t="shared" si="617"/>
        <v>0</v>
      </c>
      <c r="K2489" s="3" t="str">
        <f>IF(AND(J2489,RIGHT(Y2489)="통"),Y2489,"")</f>
        <v/>
      </c>
      <c r="L2489" s="3" t="str">
        <f t="shared" si="618"/>
        <v/>
      </c>
      <c r="M2489" s="3" t="str">
        <f t="shared" si="619"/>
        <v/>
      </c>
      <c r="N2489" s="64" t="str">
        <f t="shared" si="624"/>
        <v/>
      </c>
      <c r="O2489" s="3" t="str">
        <f>IF(I2489,IF(I2490,CONCATENATE(Y2489,O2490),Y2489),"")</f>
        <v/>
      </c>
      <c r="P2489" s="19" t="str">
        <f>IF(G2489,O2489,IF(D2489,Y2489,""))</f>
        <v/>
      </c>
      <c r="Q2489" s="23">
        <f>_xlfn.XLOOKUP(R2489,summary!C1:C36,summary!B1:B36)</f>
        <v>43840</v>
      </c>
      <c r="R2489" s="24" t="str">
        <f t="shared" si="620"/>
        <v>상현2동</v>
      </c>
      <c r="S2489" s="24" t="str">
        <f>IF(J2489,Y2489,S2488)</f>
        <v>상현23통</v>
      </c>
      <c r="T2489" s="24" t="str">
        <f>IF(J2489,P2490,T2488)</f>
        <v>(상현동, 동보2차)</v>
      </c>
      <c r="U2489" s="24" t="str">
        <f t="shared" si="621"/>
        <v>상현</v>
      </c>
      <c r="V2489" s="25">
        <f>IF(J2489,M2489,V2488)</f>
        <v>23</v>
      </c>
      <c r="W2489" s="25">
        <f t="shared" si="622"/>
        <v>7</v>
      </c>
      <c r="X2489" s="26"/>
      <c r="Y2489" s="7"/>
      <c r="Z2489" s="2" t="s">
        <v>110</v>
      </c>
      <c r="AA2489" s="2" t="s">
        <v>2812</v>
      </c>
      <c r="AB2489" s="5"/>
      <c r="AC2489" s="5"/>
      <c r="AD2489" s="5"/>
      <c r="AE2489" s="5"/>
      <c r="AF2489" s="5"/>
      <c r="AG2489" s="5"/>
    </row>
    <row r="2490" spans="1:33" ht="15.95" customHeight="1" x14ac:dyDescent="0.3">
      <c r="A2490" s="22" t="b">
        <f t="shared" si="611"/>
        <v>0</v>
      </c>
      <c r="B2490" s="22" t="b">
        <f t="shared" si="612"/>
        <v>0</v>
      </c>
      <c r="C2490" s="22" t="b">
        <f t="shared" si="613"/>
        <v>0</v>
      </c>
      <c r="D2490" s="22" t="b">
        <f t="shared" si="614"/>
        <v>0</v>
      </c>
      <c r="E2490" s="22" t="b">
        <f t="shared" si="615"/>
        <v>0</v>
      </c>
      <c r="F2490" s="22" t="b">
        <f t="shared" si="626"/>
        <v>0</v>
      </c>
      <c r="G2490" s="22" t="b">
        <f t="shared" si="625"/>
        <v>0</v>
      </c>
      <c r="H2490" s="22" t="b">
        <f t="shared" si="616"/>
        <v>0</v>
      </c>
      <c r="I2490" s="22" t="b">
        <f t="shared" si="623"/>
        <v>0</v>
      </c>
      <c r="J2490" s="22" t="b">
        <f t="shared" si="617"/>
        <v>0</v>
      </c>
      <c r="K2490" s="3" t="str">
        <f>IF(AND(J2490,RIGHT(Y2490)="통"),Y2490,"")</f>
        <v/>
      </c>
      <c r="L2490" s="3" t="str">
        <f t="shared" si="618"/>
        <v/>
      </c>
      <c r="M2490" s="3" t="str">
        <f t="shared" si="619"/>
        <v/>
      </c>
      <c r="N2490" s="64" t="str">
        <f t="shared" si="624"/>
        <v/>
      </c>
      <c r="O2490" s="3" t="str">
        <f>IF(I2490,IF(I2491,CONCATENATE(Y2490,O2491),Y2490),"")</f>
        <v/>
      </c>
      <c r="P2490" s="19" t="str">
        <f>IF(G2490,O2490,IF(D2490,Y2490,""))</f>
        <v/>
      </c>
      <c r="Q2490" s="23">
        <f>_xlfn.XLOOKUP(R2490,summary!C1:C36,summary!B1:B36)</f>
        <v>43840</v>
      </c>
      <c r="R2490" s="24" t="str">
        <f t="shared" si="620"/>
        <v>상현2동</v>
      </c>
      <c r="S2490" s="24" t="str">
        <f>IF(J2490,Y2490,S2489)</f>
        <v>상현23통</v>
      </c>
      <c r="T2490" s="24" t="str">
        <f>IF(J2490,P2491,T2489)</f>
        <v>(상현동, 동보2차)</v>
      </c>
      <c r="U2490" s="24" t="str">
        <f t="shared" si="621"/>
        <v>상현</v>
      </c>
      <c r="V2490" s="25">
        <f>IF(J2490,M2490,V2489)</f>
        <v>23</v>
      </c>
      <c r="W2490" s="25">
        <f t="shared" si="622"/>
        <v>8</v>
      </c>
      <c r="X2490" s="26"/>
      <c r="Y2490" s="7"/>
      <c r="Z2490" s="2" t="s">
        <v>112</v>
      </c>
      <c r="AA2490" s="2" t="s">
        <v>2813</v>
      </c>
      <c r="AB2490" s="5"/>
      <c r="AC2490" s="5"/>
      <c r="AD2490" s="5"/>
      <c r="AE2490" s="5"/>
      <c r="AF2490" s="5"/>
      <c r="AG2490" s="5"/>
    </row>
    <row r="2491" spans="1:33" ht="15.95" customHeight="1" x14ac:dyDescent="0.3">
      <c r="A2491" s="22" t="b">
        <f t="shared" si="611"/>
        <v>0</v>
      </c>
      <c r="B2491" s="22" t="b">
        <f t="shared" si="612"/>
        <v>0</v>
      </c>
      <c r="C2491" s="22" t="b">
        <f t="shared" si="613"/>
        <v>0</v>
      </c>
      <c r="D2491" s="22" t="b">
        <f t="shared" si="614"/>
        <v>0</v>
      </c>
      <c r="E2491" s="22" t="b">
        <f t="shared" si="615"/>
        <v>0</v>
      </c>
      <c r="F2491" s="22" t="b">
        <f t="shared" si="626"/>
        <v>0</v>
      </c>
      <c r="G2491" s="22" t="b">
        <f t="shared" si="625"/>
        <v>0</v>
      </c>
      <c r="H2491" s="22" t="b">
        <f t="shared" si="616"/>
        <v>0</v>
      </c>
      <c r="I2491" s="22" t="b">
        <f t="shared" si="623"/>
        <v>0</v>
      </c>
      <c r="J2491" s="22" t="b">
        <f t="shared" si="617"/>
        <v>0</v>
      </c>
      <c r="K2491" s="3" t="str">
        <f>IF(AND(J2491,RIGHT(Y2491)="통"),Y2491,"")</f>
        <v/>
      </c>
      <c r="L2491" s="3" t="str">
        <f t="shared" si="618"/>
        <v/>
      </c>
      <c r="M2491" s="3" t="str">
        <f t="shared" si="619"/>
        <v/>
      </c>
      <c r="N2491" s="64" t="str">
        <f t="shared" si="624"/>
        <v/>
      </c>
      <c r="O2491" s="3" t="str">
        <f>IF(I2491,IF(I2492,CONCATENATE(Y2491,O2492),Y2491),"")</f>
        <v/>
      </c>
      <c r="P2491" s="19" t="str">
        <f>IF(G2491,O2491,IF(D2491,Y2491,""))</f>
        <v/>
      </c>
      <c r="Q2491" s="23">
        <f>_xlfn.XLOOKUP(R2491,summary!C1:C36,summary!B1:B36)</f>
        <v>43840</v>
      </c>
      <c r="R2491" s="24" t="str">
        <f t="shared" si="620"/>
        <v>상현2동</v>
      </c>
      <c r="S2491" s="24" t="str">
        <f>IF(J2491,Y2491,S2490)</f>
        <v>상현23통</v>
      </c>
      <c r="T2491" s="24" t="str">
        <f>IF(J2491,P2492,T2490)</f>
        <v>(상현동, 동보2차)</v>
      </c>
      <c r="U2491" s="24" t="str">
        <f t="shared" si="621"/>
        <v>상현</v>
      </c>
      <c r="V2491" s="25">
        <f>IF(J2491,M2491,V2490)</f>
        <v>23</v>
      </c>
      <c r="W2491" s="25">
        <f t="shared" si="622"/>
        <v>9</v>
      </c>
      <c r="X2491" s="26"/>
      <c r="Y2491" s="7"/>
      <c r="Z2491" s="2" t="s">
        <v>114</v>
      </c>
      <c r="AA2491" s="2" t="s">
        <v>2814</v>
      </c>
      <c r="AB2491" s="5"/>
      <c r="AC2491" s="5"/>
      <c r="AD2491" s="5"/>
      <c r="AE2491" s="5"/>
      <c r="AF2491" s="5"/>
      <c r="AG2491" s="5"/>
    </row>
    <row r="2492" spans="1:33" ht="15.95" customHeight="1" x14ac:dyDescent="0.3">
      <c r="A2492" s="22" t="b">
        <f t="shared" si="611"/>
        <v>1</v>
      </c>
      <c r="B2492" s="22" t="b">
        <f t="shared" si="612"/>
        <v>0</v>
      </c>
      <c r="C2492" s="22" t="b">
        <f t="shared" si="613"/>
        <v>0</v>
      </c>
      <c r="D2492" s="22" t="b">
        <f t="shared" si="614"/>
        <v>0</v>
      </c>
      <c r="E2492" s="22" t="b">
        <f t="shared" si="615"/>
        <v>0</v>
      </c>
      <c r="F2492" s="22" t="b">
        <f t="shared" si="626"/>
        <v>0</v>
      </c>
      <c r="G2492" s="22" t="b">
        <f t="shared" si="625"/>
        <v>0</v>
      </c>
      <c r="H2492" s="22" t="b">
        <f t="shared" si="616"/>
        <v>0</v>
      </c>
      <c r="I2492" s="22" t="b">
        <f t="shared" si="623"/>
        <v>0</v>
      </c>
      <c r="J2492" s="22" t="b">
        <f t="shared" si="617"/>
        <v>1</v>
      </c>
      <c r="K2492" s="3" t="str">
        <f>IF(AND(J2492,RIGHT(Y2492)="통"),Y2492,"")</f>
        <v>상현24통</v>
      </c>
      <c r="L2492" s="3" t="str">
        <f t="shared" si="618"/>
        <v>24</v>
      </c>
      <c r="M2492" s="22">
        <f t="shared" si="619"/>
        <v>24</v>
      </c>
      <c r="N2492" s="64" t="str">
        <f t="shared" si="624"/>
        <v>상현</v>
      </c>
      <c r="O2492" s="3" t="str">
        <f>IF(I2492,IF(I2493,CONCATENATE(Y2492,O2493),Y2492),"")</f>
        <v/>
      </c>
      <c r="P2492" s="19" t="str">
        <f>IF(G2492,O2492,IF(D2492,Y2492,""))</f>
        <v/>
      </c>
      <c r="Q2492" s="23">
        <f>_xlfn.XLOOKUP(R2492,summary!C1:C36,summary!B1:B36)</f>
        <v>43840</v>
      </c>
      <c r="R2492" s="24" t="str">
        <f t="shared" si="620"/>
        <v>상현2동</v>
      </c>
      <c r="S2492" s="24" t="str">
        <f>IF(J2492,Y2492,S2491)</f>
        <v>상현24통</v>
      </c>
      <c r="T2492" s="24" t="str">
        <f>IF(J2492,P2493,T2491)</f>
        <v>(상현동, 동보2차)</v>
      </c>
      <c r="U2492" s="24" t="str">
        <f t="shared" si="621"/>
        <v>상현</v>
      </c>
      <c r="V2492" s="25">
        <f>IF(J2492,M2492,V2491)</f>
        <v>24</v>
      </c>
      <c r="W2492" s="25">
        <f t="shared" si="622"/>
        <v>1</v>
      </c>
      <c r="X2492" s="26"/>
      <c r="Y2492" s="2" t="s">
        <v>2815</v>
      </c>
      <c r="Z2492" s="2" t="s">
        <v>79</v>
      </c>
      <c r="AA2492" s="2" t="s">
        <v>2816</v>
      </c>
      <c r="AB2492" s="5"/>
      <c r="AC2492" s="5"/>
      <c r="AD2492" s="5"/>
      <c r="AE2492" s="5"/>
      <c r="AF2492" s="5"/>
      <c r="AG2492" s="5"/>
    </row>
    <row r="2493" spans="1:33" ht="15.95" customHeight="1" x14ac:dyDescent="0.3">
      <c r="A2493" s="22" t="b">
        <f t="shared" si="611"/>
        <v>1</v>
      </c>
      <c r="B2493" s="22" t="b">
        <f t="shared" si="612"/>
        <v>1</v>
      </c>
      <c r="C2493" s="22" t="b">
        <f t="shared" si="613"/>
        <v>0</v>
      </c>
      <c r="D2493" s="22" t="b">
        <f t="shared" si="614"/>
        <v>0</v>
      </c>
      <c r="E2493" s="22" t="b">
        <f t="shared" si="615"/>
        <v>1</v>
      </c>
      <c r="F2493" s="22" t="b">
        <f t="shared" si="626"/>
        <v>1</v>
      </c>
      <c r="G2493" s="22" t="b">
        <f t="shared" si="625"/>
        <v>1</v>
      </c>
      <c r="H2493" s="22" t="b">
        <f t="shared" si="616"/>
        <v>0</v>
      </c>
      <c r="I2493" s="22" t="b">
        <f t="shared" si="623"/>
        <v>1</v>
      </c>
      <c r="J2493" s="22" t="b">
        <f t="shared" si="617"/>
        <v>0</v>
      </c>
      <c r="K2493" s="3" t="str">
        <f>IF(AND(J2493,RIGHT(Y2493)="통"),Y2493,"")</f>
        <v/>
      </c>
      <c r="L2493" s="3" t="str">
        <f t="shared" si="618"/>
        <v/>
      </c>
      <c r="M2493" s="3" t="str">
        <f t="shared" si="619"/>
        <v/>
      </c>
      <c r="N2493" s="64" t="str">
        <f t="shared" si="624"/>
        <v/>
      </c>
      <c r="O2493" s="3" t="str">
        <f>IF(I2493,IF(I2494,CONCATENATE(Y2493,O2494),Y2493),"")</f>
        <v>(상현동, 동보2차)</v>
      </c>
      <c r="P2493" s="19" t="str">
        <f>IF(G2493,O2493,IF(D2493,Y2493,""))</f>
        <v>(상현동, 동보2차)</v>
      </c>
      <c r="Q2493" s="23">
        <f>_xlfn.XLOOKUP(R2493,summary!C1:C36,summary!B1:B36)</f>
        <v>43840</v>
      </c>
      <c r="R2493" s="24" t="str">
        <f t="shared" si="620"/>
        <v>상현2동</v>
      </c>
      <c r="S2493" s="24" t="str">
        <f>IF(J2493,Y2493,S2492)</f>
        <v>상현24통</v>
      </c>
      <c r="T2493" s="24" t="str">
        <f>IF(J2493,P2494,T2492)</f>
        <v>(상현동, 동보2차)</v>
      </c>
      <c r="U2493" s="24" t="str">
        <f t="shared" si="621"/>
        <v>상현</v>
      </c>
      <c r="V2493" s="25">
        <f>IF(J2493,M2493,V2492)</f>
        <v>24</v>
      </c>
      <c r="W2493" s="25">
        <f t="shared" si="622"/>
        <v>2</v>
      </c>
      <c r="X2493" s="26"/>
      <c r="Y2493" s="2" t="s">
        <v>2581</v>
      </c>
      <c r="Z2493" s="2" t="s">
        <v>81</v>
      </c>
      <c r="AA2493" s="2" t="s">
        <v>2817</v>
      </c>
      <c r="AB2493" s="5"/>
      <c r="AC2493" s="5"/>
      <c r="AD2493" s="5"/>
      <c r="AE2493" s="5"/>
      <c r="AF2493" s="5"/>
      <c r="AG2493" s="5"/>
    </row>
    <row r="2494" spans="1:33" ht="15.95" customHeight="1" x14ac:dyDescent="0.3">
      <c r="A2494" s="22" t="b">
        <f t="shared" si="611"/>
        <v>1</v>
      </c>
      <c r="B2494" s="22" t="b">
        <f t="shared" si="612"/>
        <v>0</v>
      </c>
      <c r="C2494" s="22" t="b">
        <f t="shared" si="613"/>
        <v>1</v>
      </c>
      <c r="D2494" s="22" t="b">
        <f t="shared" si="614"/>
        <v>0</v>
      </c>
      <c r="E2494" s="22" t="b">
        <f t="shared" si="615"/>
        <v>1</v>
      </c>
      <c r="F2494" s="22" t="b">
        <f t="shared" si="626"/>
        <v>1</v>
      </c>
      <c r="G2494" s="22" t="b">
        <f t="shared" si="625"/>
        <v>0</v>
      </c>
      <c r="H2494" s="22" t="b">
        <f t="shared" si="616"/>
        <v>1</v>
      </c>
      <c r="I2494" s="22" t="b">
        <f t="shared" si="623"/>
        <v>1</v>
      </c>
      <c r="J2494" s="22" t="b">
        <f t="shared" si="617"/>
        <v>0</v>
      </c>
      <c r="K2494" s="3" t="str">
        <f>IF(AND(J2494,RIGHT(Y2494)="통"),Y2494,"")</f>
        <v/>
      </c>
      <c r="L2494" s="3" t="str">
        <f t="shared" si="618"/>
        <v/>
      </c>
      <c r="M2494" s="3" t="str">
        <f t="shared" si="619"/>
        <v/>
      </c>
      <c r="N2494" s="64" t="str">
        <f t="shared" si="624"/>
        <v/>
      </c>
      <c r="O2494" s="3" t="str">
        <f>IF(I2494,IF(I2495,CONCATENATE(Y2494,O2495),Y2494),"")</f>
        <v>동보2차)</v>
      </c>
      <c r="P2494" s="19" t="str">
        <f>IF(G2494,O2494,IF(D2494,Y2494,""))</f>
        <v/>
      </c>
      <c r="Q2494" s="23">
        <f>_xlfn.XLOOKUP(R2494,summary!C1:C36,summary!B1:B36)</f>
        <v>43840</v>
      </c>
      <c r="R2494" s="24" t="str">
        <f t="shared" si="620"/>
        <v>상현2동</v>
      </c>
      <c r="S2494" s="24" t="str">
        <f>IF(J2494,Y2494,S2493)</f>
        <v>상현24통</v>
      </c>
      <c r="T2494" s="24" t="str">
        <f>IF(J2494,P2495,T2493)</f>
        <v>(상현동, 동보2차)</v>
      </c>
      <c r="U2494" s="24" t="str">
        <f t="shared" si="621"/>
        <v>상현</v>
      </c>
      <c r="V2494" s="25">
        <f>IF(J2494,M2494,V2493)</f>
        <v>24</v>
      </c>
      <c r="W2494" s="25">
        <f t="shared" si="622"/>
        <v>3</v>
      </c>
      <c r="X2494" s="26"/>
      <c r="Y2494" s="2" t="s">
        <v>2807</v>
      </c>
      <c r="Z2494" s="2" t="s">
        <v>83</v>
      </c>
      <c r="AA2494" s="2" t="s">
        <v>2818</v>
      </c>
      <c r="AB2494" s="5"/>
      <c r="AC2494" s="5"/>
      <c r="AD2494" s="5"/>
      <c r="AE2494" s="5"/>
      <c r="AF2494" s="5"/>
      <c r="AG2494" s="5"/>
    </row>
    <row r="2495" spans="1:33" ht="15.95" customHeight="1" x14ac:dyDescent="0.3">
      <c r="A2495" s="22" t="b">
        <f t="shared" si="611"/>
        <v>0</v>
      </c>
      <c r="B2495" s="22" t="b">
        <f t="shared" si="612"/>
        <v>0</v>
      </c>
      <c r="C2495" s="22" t="b">
        <f t="shared" si="613"/>
        <v>0</v>
      </c>
      <c r="D2495" s="22" t="b">
        <f t="shared" si="614"/>
        <v>0</v>
      </c>
      <c r="E2495" s="22" t="b">
        <f t="shared" si="615"/>
        <v>0</v>
      </c>
      <c r="F2495" s="22" t="b">
        <f t="shared" si="626"/>
        <v>0</v>
      </c>
      <c r="G2495" s="22" t="b">
        <f t="shared" si="625"/>
        <v>0</v>
      </c>
      <c r="H2495" s="22" t="b">
        <f t="shared" si="616"/>
        <v>0</v>
      </c>
      <c r="I2495" s="22" t="b">
        <f t="shared" si="623"/>
        <v>0</v>
      </c>
      <c r="J2495" s="22" t="b">
        <f t="shared" si="617"/>
        <v>0</v>
      </c>
      <c r="K2495" s="3" t="str">
        <f>IF(AND(J2495,RIGHT(Y2495)="통"),Y2495,"")</f>
        <v/>
      </c>
      <c r="L2495" s="3" t="str">
        <f t="shared" si="618"/>
        <v/>
      </c>
      <c r="M2495" s="3" t="str">
        <f t="shared" si="619"/>
        <v/>
      </c>
      <c r="N2495" s="64" t="str">
        <f t="shared" si="624"/>
        <v/>
      </c>
      <c r="O2495" s="3" t="str">
        <f>IF(I2495,IF(I2496,CONCATENATE(Y2495,O2496),Y2495),"")</f>
        <v/>
      </c>
      <c r="P2495" s="19" t="str">
        <f>IF(G2495,O2495,IF(D2495,Y2495,""))</f>
        <v/>
      </c>
      <c r="Q2495" s="23">
        <f>_xlfn.XLOOKUP(R2495,summary!C1:C36,summary!B1:B36)</f>
        <v>43840</v>
      </c>
      <c r="R2495" s="24" t="str">
        <f t="shared" si="620"/>
        <v>상현2동</v>
      </c>
      <c r="S2495" s="24" t="str">
        <f>IF(J2495,Y2495,S2494)</f>
        <v>상현24통</v>
      </c>
      <c r="T2495" s="24" t="str">
        <f>IF(J2495,P2496,T2494)</f>
        <v>(상현동, 동보2차)</v>
      </c>
      <c r="U2495" s="24" t="str">
        <f t="shared" si="621"/>
        <v>상현</v>
      </c>
      <c r="V2495" s="25">
        <f>IF(J2495,M2495,V2494)</f>
        <v>24</v>
      </c>
      <c r="W2495" s="25">
        <f t="shared" si="622"/>
        <v>4</v>
      </c>
      <c r="X2495" s="26"/>
      <c r="Y2495" s="7"/>
      <c r="Z2495" s="2" t="s">
        <v>90</v>
      </c>
      <c r="AA2495" s="2" t="s">
        <v>2819</v>
      </c>
      <c r="AB2495" s="5"/>
      <c r="AC2495" s="5"/>
      <c r="AD2495" s="5"/>
      <c r="AE2495" s="5"/>
      <c r="AF2495" s="5"/>
      <c r="AG2495" s="5"/>
    </row>
    <row r="2496" spans="1:33" ht="15.95" customHeight="1" x14ac:dyDescent="0.3">
      <c r="A2496" s="22" t="b">
        <f t="shared" si="611"/>
        <v>0</v>
      </c>
      <c r="B2496" s="22" t="b">
        <f t="shared" si="612"/>
        <v>0</v>
      </c>
      <c r="C2496" s="22" t="b">
        <f t="shared" si="613"/>
        <v>0</v>
      </c>
      <c r="D2496" s="22" t="b">
        <f t="shared" si="614"/>
        <v>0</v>
      </c>
      <c r="E2496" s="22" t="b">
        <f t="shared" si="615"/>
        <v>0</v>
      </c>
      <c r="F2496" s="22" t="b">
        <f t="shared" si="626"/>
        <v>0</v>
      </c>
      <c r="G2496" s="22" t="b">
        <f t="shared" si="625"/>
        <v>0</v>
      </c>
      <c r="H2496" s="22" t="b">
        <f t="shared" si="616"/>
        <v>0</v>
      </c>
      <c r="I2496" s="22" t="b">
        <f t="shared" si="623"/>
        <v>0</v>
      </c>
      <c r="J2496" s="22" t="b">
        <f t="shared" si="617"/>
        <v>0</v>
      </c>
      <c r="K2496" s="3" t="str">
        <f>IF(AND(J2496,RIGHT(Y2496)="통"),Y2496,"")</f>
        <v/>
      </c>
      <c r="L2496" s="3" t="str">
        <f t="shared" si="618"/>
        <v/>
      </c>
      <c r="M2496" s="3" t="str">
        <f t="shared" si="619"/>
        <v/>
      </c>
      <c r="N2496" s="64" t="str">
        <f t="shared" si="624"/>
        <v/>
      </c>
      <c r="O2496" s="3" t="str">
        <f>IF(I2496,IF(I2497,CONCATENATE(Y2496,O2497),Y2496),"")</f>
        <v/>
      </c>
      <c r="P2496" s="19" t="str">
        <f>IF(G2496,O2496,IF(D2496,Y2496,""))</f>
        <v/>
      </c>
      <c r="Q2496" s="23">
        <f>_xlfn.XLOOKUP(R2496,summary!C1:C36,summary!B1:B36)</f>
        <v>43840</v>
      </c>
      <c r="R2496" s="24" t="str">
        <f t="shared" si="620"/>
        <v>상현2동</v>
      </c>
      <c r="S2496" s="24" t="str">
        <f>IF(J2496,Y2496,S2495)</f>
        <v>상현24통</v>
      </c>
      <c r="T2496" s="24" t="str">
        <f>IF(J2496,P2497,T2495)</f>
        <v>(상현동, 동보2차)</v>
      </c>
      <c r="U2496" s="24" t="str">
        <f t="shared" si="621"/>
        <v>상현</v>
      </c>
      <c r="V2496" s="25">
        <f>IF(J2496,M2496,V2495)</f>
        <v>24</v>
      </c>
      <c r="W2496" s="25">
        <f t="shared" si="622"/>
        <v>5</v>
      </c>
      <c r="X2496" s="26"/>
      <c r="Y2496" s="7"/>
      <c r="Z2496" s="2" t="s">
        <v>106</v>
      </c>
      <c r="AA2496" s="2" t="s">
        <v>2820</v>
      </c>
      <c r="AB2496" s="5"/>
      <c r="AC2496" s="5"/>
      <c r="AD2496" s="5"/>
      <c r="AE2496" s="5"/>
      <c r="AF2496" s="5"/>
      <c r="AG2496" s="5"/>
    </row>
    <row r="2497" spans="1:33" ht="15.95" customHeight="1" x14ac:dyDescent="0.3">
      <c r="A2497" s="22" t="b">
        <f t="shared" si="611"/>
        <v>0</v>
      </c>
      <c r="B2497" s="22" t="b">
        <f t="shared" si="612"/>
        <v>0</v>
      </c>
      <c r="C2497" s="22" t="b">
        <f t="shared" si="613"/>
        <v>0</v>
      </c>
      <c r="D2497" s="22" t="b">
        <f t="shared" si="614"/>
        <v>0</v>
      </c>
      <c r="E2497" s="22" t="b">
        <f t="shared" si="615"/>
        <v>0</v>
      </c>
      <c r="F2497" s="22" t="b">
        <f t="shared" si="626"/>
        <v>0</v>
      </c>
      <c r="G2497" s="22" t="b">
        <f t="shared" si="625"/>
        <v>0</v>
      </c>
      <c r="H2497" s="22" t="b">
        <f t="shared" si="616"/>
        <v>0</v>
      </c>
      <c r="I2497" s="22" t="b">
        <f t="shared" si="623"/>
        <v>0</v>
      </c>
      <c r="J2497" s="22" t="b">
        <f t="shared" si="617"/>
        <v>0</v>
      </c>
      <c r="K2497" s="3" t="str">
        <f>IF(AND(J2497,RIGHT(Y2497)="통"),Y2497,"")</f>
        <v/>
      </c>
      <c r="L2497" s="3" t="str">
        <f t="shared" si="618"/>
        <v/>
      </c>
      <c r="M2497" s="3" t="str">
        <f t="shared" si="619"/>
        <v/>
      </c>
      <c r="N2497" s="64" t="str">
        <f t="shared" si="624"/>
        <v/>
      </c>
      <c r="O2497" s="3" t="str">
        <f>IF(I2497,IF(I2498,CONCATENATE(Y2497,O2498),Y2497),"")</f>
        <v/>
      </c>
      <c r="P2497" s="19" t="str">
        <f>IF(G2497,O2497,IF(D2497,Y2497,""))</f>
        <v/>
      </c>
      <c r="Q2497" s="23">
        <f>_xlfn.XLOOKUP(R2497,summary!C1:C36,summary!B1:B36)</f>
        <v>43840</v>
      </c>
      <c r="R2497" s="24" t="str">
        <f t="shared" si="620"/>
        <v>상현2동</v>
      </c>
      <c r="S2497" s="24" t="str">
        <f>IF(J2497,Y2497,S2496)</f>
        <v>상현24통</v>
      </c>
      <c r="T2497" s="24" t="str">
        <f>IF(J2497,P2498,T2496)</f>
        <v>(상현동, 동보2차)</v>
      </c>
      <c r="U2497" s="24" t="str">
        <f t="shared" si="621"/>
        <v>상현</v>
      </c>
      <c r="V2497" s="25">
        <f>IF(J2497,M2497,V2496)</f>
        <v>24</v>
      </c>
      <c r="W2497" s="25">
        <f t="shared" si="622"/>
        <v>6</v>
      </c>
      <c r="X2497" s="26"/>
      <c r="Y2497" s="7"/>
      <c r="Z2497" s="2" t="s">
        <v>108</v>
      </c>
      <c r="AA2497" s="2" t="s">
        <v>2821</v>
      </c>
      <c r="AB2497" s="5"/>
      <c r="AC2497" s="5"/>
      <c r="AD2497" s="5"/>
      <c r="AE2497" s="5"/>
      <c r="AF2497" s="5"/>
      <c r="AG2497" s="5"/>
    </row>
    <row r="2498" spans="1:33" ht="15.95" customHeight="1" x14ac:dyDescent="0.3">
      <c r="A2498" s="22" t="b">
        <f t="shared" ref="A2498:A2561" si="627">LEN(Y2498)&gt;0</f>
        <v>0</v>
      </c>
      <c r="B2498" s="22" t="b">
        <f t="shared" ref="B2498:B2561" si="628">LEFT(Y2498)="("</f>
        <v>0</v>
      </c>
      <c r="C2498" s="22" t="b">
        <f t="shared" ref="C2498:C2561" si="629">RIGHT(Y2498)=")"</f>
        <v>0</v>
      </c>
      <c r="D2498" s="22" t="b">
        <f t="shared" ref="D2498:D2561" si="630">AND(B2498,C2498)</f>
        <v>0</v>
      </c>
      <c r="E2498" s="22" t="b">
        <f t="shared" ref="E2498:E2561" si="631">OR(B2498,C2498)</f>
        <v>0</v>
      </c>
      <c r="F2498" s="22" t="b">
        <f t="shared" si="626"/>
        <v>0</v>
      </c>
      <c r="G2498" s="22" t="b">
        <f t="shared" si="625"/>
        <v>0</v>
      </c>
      <c r="H2498" s="22" t="b">
        <f t="shared" ref="H2498:H2561" si="632">AND(C2498,$F2498)</f>
        <v>0</v>
      </c>
      <c r="I2498" s="22" t="b">
        <f t="shared" si="623"/>
        <v>0</v>
      </c>
      <c r="J2498" s="22" t="b">
        <f t="shared" ref="J2498:J2561" si="633">AND(A2498,NOT(B2498),NOT(I2498))</f>
        <v>0</v>
      </c>
      <c r="K2498" s="3" t="str">
        <f>IF(AND(J2498,RIGHT(Y2498)="통"),Y2498,"")</f>
        <v/>
      </c>
      <c r="L2498" s="3" t="str">
        <f t="shared" ref="L2498:L2561" si="634">RIGHT(SUBSTITUTE(K2498,"통",""),2)</f>
        <v/>
      </c>
      <c r="M2498" s="3" t="str">
        <f t="shared" ref="M2498:M2561" si="635">IF(LEN(L2498)=0,"",IF(CODE(L2498)&lt;60,VALUE(L2498),VALUE(RIGHT(L2498))))</f>
        <v/>
      </c>
      <c r="N2498" s="64" t="str">
        <f t="shared" si="624"/>
        <v/>
      </c>
      <c r="O2498" s="3" t="str">
        <f>IF(I2498,IF(I2499,CONCATENATE(Y2498,O2499),Y2498),"")</f>
        <v/>
      </c>
      <c r="P2498" s="19" t="str">
        <f>IF(G2498,O2498,IF(D2498,Y2498,""))</f>
        <v/>
      </c>
      <c r="Q2498" s="23">
        <f>_xlfn.XLOOKUP(R2498,summary!C1:C36,summary!B1:B36)</f>
        <v>43840</v>
      </c>
      <c r="R2498" s="24" t="str">
        <f t="shared" ref="R2498:R2561" si="636">IF($X2498="",R2497,$X2498)</f>
        <v>상현2동</v>
      </c>
      <c r="S2498" s="24" t="str">
        <f>IF(J2498,Y2498,S2497)</f>
        <v>상현24통</v>
      </c>
      <c r="T2498" s="24" t="str">
        <f>IF(J2498,P2499,T2497)</f>
        <v>(상현동, 동보2차)</v>
      </c>
      <c r="U2498" s="24" t="str">
        <f t="shared" ref="U2498:U2561" si="637">IF($J2498,N2498,U2497)</f>
        <v>상현</v>
      </c>
      <c r="V2498" s="25">
        <f>IF(J2498,M2498,V2497)</f>
        <v>24</v>
      </c>
      <c r="W2498" s="25">
        <f t="shared" ref="W2498:W2561" si="638">IF(ISBLANK(Z2498),"",IF(LEN(TRIM(Z2498))&lt;4,VALUE(SUBSTITUTE(TRIM(Z2498),"반","")),""))</f>
        <v>7</v>
      </c>
      <c r="X2498" s="26"/>
      <c r="Y2498" s="7"/>
      <c r="Z2498" s="2" t="s">
        <v>110</v>
      </c>
      <c r="AA2498" s="2" t="s">
        <v>2822</v>
      </c>
      <c r="AB2498" s="5"/>
      <c r="AC2498" s="5"/>
      <c r="AD2498" s="5"/>
      <c r="AE2498" s="5"/>
      <c r="AF2498" s="5"/>
      <c r="AG2498" s="5"/>
    </row>
    <row r="2499" spans="1:33" ht="15.95" customHeight="1" x14ac:dyDescent="0.3">
      <c r="A2499" s="22" t="b">
        <f t="shared" si="627"/>
        <v>0</v>
      </c>
      <c r="B2499" s="22" t="b">
        <f t="shared" si="628"/>
        <v>0</v>
      </c>
      <c r="C2499" s="22" t="b">
        <f t="shared" si="629"/>
        <v>0</v>
      </c>
      <c r="D2499" s="22" t="b">
        <f t="shared" si="630"/>
        <v>0</v>
      </c>
      <c r="E2499" s="22" t="b">
        <f t="shared" si="631"/>
        <v>0</v>
      </c>
      <c r="F2499" s="22" t="b">
        <f t="shared" si="626"/>
        <v>0</v>
      </c>
      <c r="G2499" s="22" t="b">
        <f t="shared" si="625"/>
        <v>0</v>
      </c>
      <c r="H2499" s="22" t="b">
        <f t="shared" si="632"/>
        <v>0</v>
      </c>
      <c r="I2499" s="22" t="b">
        <f t="shared" ref="I2499:I2562" si="639">IF(G2499,G2499,IF(H2498,FALSE,I2498))</f>
        <v>0</v>
      </c>
      <c r="J2499" s="22" t="b">
        <f t="shared" si="633"/>
        <v>0</v>
      </c>
      <c r="K2499" s="3" t="str">
        <f>IF(AND(J2499,RIGHT(Y2499)="통"),Y2499,"")</f>
        <v/>
      </c>
      <c r="L2499" s="3" t="str">
        <f t="shared" si="634"/>
        <v/>
      </c>
      <c r="M2499" s="3" t="str">
        <f t="shared" si="635"/>
        <v/>
      </c>
      <c r="N2499" s="64" t="str">
        <f t="shared" ref="N2499:N2562" si="640">SUBSTITUTE(K2499,_xlfn.CONCAT(M2499,"통"),"")</f>
        <v/>
      </c>
      <c r="O2499" s="3" t="str">
        <f>IF(I2499,IF(I2500,CONCATENATE(Y2499,O2500),Y2499),"")</f>
        <v/>
      </c>
      <c r="P2499" s="19" t="str">
        <f>IF(G2499,O2499,IF(D2499,Y2499,""))</f>
        <v/>
      </c>
      <c r="Q2499" s="23">
        <f>_xlfn.XLOOKUP(R2499,summary!C1:C36,summary!B1:B36)</f>
        <v>43840</v>
      </c>
      <c r="R2499" s="24" t="str">
        <f t="shared" si="636"/>
        <v>상현2동</v>
      </c>
      <c r="S2499" s="24" t="str">
        <f>IF(J2499,Y2499,S2498)</f>
        <v>상현24통</v>
      </c>
      <c r="T2499" s="24" t="str">
        <f>IF(J2499,P2500,T2498)</f>
        <v>(상현동, 동보2차)</v>
      </c>
      <c r="U2499" s="24" t="str">
        <f t="shared" si="637"/>
        <v>상현</v>
      </c>
      <c r="V2499" s="25">
        <f>IF(J2499,M2499,V2498)</f>
        <v>24</v>
      </c>
      <c r="W2499" s="25">
        <f t="shared" si="638"/>
        <v>8</v>
      </c>
      <c r="X2499" s="26"/>
      <c r="Y2499" s="7"/>
      <c r="Z2499" s="2" t="s">
        <v>112</v>
      </c>
      <c r="AA2499" s="2" t="s">
        <v>2823</v>
      </c>
      <c r="AB2499" s="5"/>
      <c r="AC2499" s="5"/>
      <c r="AD2499" s="5"/>
      <c r="AE2499" s="5"/>
      <c r="AF2499" s="5"/>
      <c r="AG2499" s="5"/>
    </row>
    <row r="2500" spans="1:33" ht="15.95" customHeight="1" x14ac:dyDescent="0.3">
      <c r="A2500" s="22" t="b">
        <f t="shared" si="627"/>
        <v>0</v>
      </c>
      <c r="B2500" s="22" t="b">
        <f t="shared" si="628"/>
        <v>0</v>
      </c>
      <c r="C2500" s="22" t="b">
        <f t="shared" si="629"/>
        <v>0</v>
      </c>
      <c r="D2500" s="22" t="b">
        <f t="shared" si="630"/>
        <v>0</v>
      </c>
      <c r="E2500" s="22" t="b">
        <f t="shared" si="631"/>
        <v>0</v>
      </c>
      <c r="F2500" s="22" t="b">
        <f t="shared" si="626"/>
        <v>0</v>
      </c>
      <c r="G2500" s="22" t="b">
        <f t="shared" si="625"/>
        <v>0</v>
      </c>
      <c r="H2500" s="22" t="b">
        <f t="shared" si="632"/>
        <v>0</v>
      </c>
      <c r="I2500" s="22" t="b">
        <f t="shared" si="639"/>
        <v>0</v>
      </c>
      <c r="J2500" s="22" t="b">
        <f t="shared" si="633"/>
        <v>0</v>
      </c>
      <c r="K2500" s="3" t="str">
        <f>IF(AND(J2500,RIGHT(Y2500)="통"),Y2500,"")</f>
        <v/>
      </c>
      <c r="L2500" s="3" t="str">
        <f t="shared" si="634"/>
        <v/>
      </c>
      <c r="M2500" s="3" t="str">
        <f t="shared" si="635"/>
        <v/>
      </c>
      <c r="N2500" s="64" t="str">
        <f t="shared" si="640"/>
        <v/>
      </c>
      <c r="O2500" s="3" t="str">
        <f>IF(I2500,IF(I2501,CONCATENATE(Y2500,O2501),Y2500),"")</f>
        <v/>
      </c>
      <c r="P2500" s="19" t="str">
        <f>IF(G2500,O2500,IF(D2500,Y2500,""))</f>
        <v/>
      </c>
      <c r="Q2500" s="23">
        <f>_xlfn.XLOOKUP(R2500,summary!C1:C36,summary!B1:B36)</f>
        <v>43840</v>
      </c>
      <c r="R2500" s="24" t="str">
        <f t="shared" si="636"/>
        <v>상현2동</v>
      </c>
      <c r="S2500" s="24" t="str">
        <f>IF(J2500,Y2500,S2499)</f>
        <v>상현24통</v>
      </c>
      <c r="T2500" s="24" t="str">
        <f>IF(J2500,P2501,T2499)</f>
        <v>(상현동, 동보2차)</v>
      </c>
      <c r="U2500" s="24" t="str">
        <f t="shared" si="637"/>
        <v>상현</v>
      </c>
      <c r="V2500" s="25">
        <f>IF(J2500,M2500,V2499)</f>
        <v>24</v>
      </c>
      <c r="W2500" s="25">
        <f t="shared" si="638"/>
        <v>9</v>
      </c>
      <c r="X2500" s="26"/>
      <c r="Y2500" s="7"/>
      <c r="Z2500" s="2" t="s">
        <v>114</v>
      </c>
      <c r="AA2500" s="2" t="s">
        <v>2824</v>
      </c>
      <c r="AB2500" s="5"/>
      <c r="AC2500" s="5"/>
      <c r="AD2500" s="5"/>
      <c r="AE2500" s="5"/>
      <c r="AF2500" s="5"/>
      <c r="AG2500" s="5"/>
    </row>
    <row r="2501" spans="1:33" ht="15.95" customHeight="1" x14ac:dyDescent="0.3">
      <c r="A2501" s="22" t="b">
        <f t="shared" si="627"/>
        <v>1</v>
      </c>
      <c r="B2501" s="22" t="b">
        <f t="shared" si="628"/>
        <v>0</v>
      </c>
      <c r="C2501" s="22" t="b">
        <f t="shared" si="629"/>
        <v>0</v>
      </c>
      <c r="D2501" s="22" t="b">
        <f t="shared" si="630"/>
        <v>0</v>
      </c>
      <c r="E2501" s="22" t="b">
        <f t="shared" si="631"/>
        <v>0</v>
      </c>
      <c r="F2501" s="22" t="b">
        <f t="shared" si="626"/>
        <v>0</v>
      </c>
      <c r="G2501" s="22" t="b">
        <f t="shared" si="625"/>
        <v>0</v>
      </c>
      <c r="H2501" s="22" t="b">
        <f t="shared" si="632"/>
        <v>0</v>
      </c>
      <c r="I2501" s="22" t="b">
        <f t="shared" si="639"/>
        <v>0</v>
      </c>
      <c r="J2501" s="22" t="b">
        <f t="shared" si="633"/>
        <v>1</v>
      </c>
      <c r="K2501" s="3" t="str">
        <f>IF(AND(J2501,RIGHT(Y2501)="통"),Y2501,"")</f>
        <v>상현25통</v>
      </c>
      <c r="L2501" s="3" t="str">
        <f t="shared" si="634"/>
        <v>25</v>
      </c>
      <c r="M2501" s="22">
        <f t="shared" si="635"/>
        <v>25</v>
      </c>
      <c r="N2501" s="64" t="str">
        <f t="shared" si="640"/>
        <v>상현</v>
      </c>
      <c r="O2501" s="3" t="str">
        <f>IF(I2501,IF(I2502,CONCATENATE(Y2501,O2502),Y2501),"")</f>
        <v/>
      </c>
      <c r="P2501" s="19" t="str">
        <f>IF(G2501,O2501,IF(D2501,Y2501,""))</f>
        <v/>
      </c>
      <c r="Q2501" s="23">
        <f>_xlfn.XLOOKUP(R2501,summary!C1:C36,summary!B1:B36)</f>
        <v>43840</v>
      </c>
      <c r="R2501" s="24" t="str">
        <f t="shared" si="636"/>
        <v>상현2동</v>
      </c>
      <c r="S2501" s="24" t="str">
        <f>IF(J2501,Y2501,S2500)</f>
        <v>상현25통</v>
      </c>
      <c r="T2501" s="24" t="str">
        <f>IF(J2501,P2502,T2500)</f>
        <v>(상현동, 현대3차아파트)</v>
      </c>
      <c r="U2501" s="24" t="str">
        <f t="shared" si="637"/>
        <v>상현</v>
      </c>
      <c r="V2501" s="25">
        <f>IF(J2501,M2501,V2500)</f>
        <v>25</v>
      </c>
      <c r="W2501" s="25">
        <f t="shared" si="638"/>
        <v>1</v>
      </c>
      <c r="X2501" s="26"/>
      <c r="Y2501" s="2" t="s">
        <v>2825</v>
      </c>
      <c r="Z2501" s="2" t="s">
        <v>79</v>
      </c>
      <c r="AA2501" s="2" t="s">
        <v>2827</v>
      </c>
      <c r="AB2501" s="5"/>
      <c r="AC2501" s="5"/>
      <c r="AD2501" s="5"/>
      <c r="AE2501" s="5"/>
      <c r="AF2501" s="5"/>
      <c r="AG2501" s="5"/>
    </row>
    <row r="2502" spans="1:33" ht="15.95" customHeight="1" x14ac:dyDescent="0.3">
      <c r="A2502" s="22" t="b">
        <f t="shared" si="627"/>
        <v>1</v>
      </c>
      <c r="B2502" s="22" t="b">
        <f t="shared" si="628"/>
        <v>1</v>
      </c>
      <c r="C2502" s="22" t="b">
        <f t="shared" si="629"/>
        <v>0</v>
      </c>
      <c r="D2502" s="22" t="b">
        <f t="shared" si="630"/>
        <v>0</v>
      </c>
      <c r="E2502" s="22" t="b">
        <f t="shared" si="631"/>
        <v>1</v>
      </c>
      <c r="F2502" s="22" t="b">
        <f t="shared" si="626"/>
        <v>1</v>
      </c>
      <c r="G2502" s="22" t="b">
        <f t="shared" si="625"/>
        <v>1</v>
      </c>
      <c r="H2502" s="22" t="b">
        <f t="shared" si="632"/>
        <v>0</v>
      </c>
      <c r="I2502" s="22" t="b">
        <f t="shared" si="639"/>
        <v>1</v>
      </c>
      <c r="J2502" s="22" t="b">
        <f t="shared" si="633"/>
        <v>0</v>
      </c>
      <c r="K2502" s="3" t="str">
        <f>IF(AND(J2502,RIGHT(Y2502)="통"),Y2502,"")</f>
        <v/>
      </c>
      <c r="L2502" s="3" t="str">
        <f t="shared" si="634"/>
        <v/>
      </c>
      <c r="M2502" s="3" t="str">
        <f t="shared" si="635"/>
        <v/>
      </c>
      <c r="N2502" s="64" t="str">
        <f t="shared" si="640"/>
        <v/>
      </c>
      <c r="O2502" s="3" t="str">
        <f>IF(I2502,IF(I2503,CONCATENATE(Y2502,O2503),Y2502),"")</f>
        <v>(상현동, 현대3차아파트)</v>
      </c>
      <c r="P2502" s="19" t="str">
        <f>IF(G2502,O2502,IF(D2502,Y2502,""))</f>
        <v>(상현동, 현대3차아파트)</v>
      </c>
      <c r="Q2502" s="23">
        <f>_xlfn.XLOOKUP(R2502,summary!C1:C36,summary!B1:B36)</f>
        <v>43840</v>
      </c>
      <c r="R2502" s="24" t="str">
        <f t="shared" si="636"/>
        <v>상현2동</v>
      </c>
      <c r="S2502" s="24" t="str">
        <f>IF(J2502,Y2502,S2501)</f>
        <v>상현25통</v>
      </c>
      <c r="T2502" s="24" t="str">
        <f>IF(J2502,P2503,T2501)</f>
        <v>(상현동, 현대3차아파트)</v>
      </c>
      <c r="U2502" s="24" t="str">
        <f t="shared" si="637"/>
        <v>상현</v>
      </c>
      <c r="V2502" s="25">
        <f>IF(J2502,M2502,V2501)</f>
        <v>25</v>
      </c>
      <c r="W2502" s="25">
        <f t="shared" si="638"/>
        <v>2</v>
      </c>
      <c r="X2502" s="26"/>
      <c r="Y2502" s="2" t="s">
        <v>2581</v>
      </c>
      <c r="Z2502" s="2" t="s">
        <v>81</v>
      </c>
      <c r="AA2502" s="2" t="s">
        <v>2828</v>
      </c>
      <c r="AB2502" s="5"/>
      <c r="AC2502" s="5"/>
      <c r="AD2502" s="5"/>
      <c r="AE2502" s="5"/>
      <c r="AF2502" s="5"/>
      <c r="AG2502" s="5"/>
    </row>
    <row r="2503" spans="1:33" ht="15.95" customHeight="1" x14ac:dyDescent="0.3">
      <c r="A2503" s="22" t="b">
        <f t="shared" si="627"/>
        <v>1</v>
      </c>
      <c r="B2503" s="22" t="b">
        <f t="shared" si="628"/>
        <v>0</v>
      </c>
      <c r="C2503" s="22" t="b">
        <f t="shared" si="629"/>
        <v>1</v>
      </c>
      <c r="D2503" s="22" t="b">
        <f t="shared" si="630"/>
        <v>0</v>
      </c>
      <c r="E2503" s="22" t="b">
        <f t="shared" si="631"/>
        <v>1</v>
      </c>
      <c r="F2503" s="22" t="b">
        <f t="shared" si="626"/>
        <v>1</v>
      </c>
      <c r="G2503" s="22" t="b">
        <f t="shared" si="625"/>
        <v>0</v>
      </c>
      <c r="H2503" s="22" t="b">
        <f t="shared" si="632"/>
        <v>1</v>
      </c>
      <c r="I2503" s="22" t="b">
        <f t="shared" si="639"/>
        <v>1</v>
      </c>
      <c r="J2503" s="22" t="b">
        <f t="shared" si="633"/>
        <v>0</v>
      </c>
      <c r="K2503" s="3" t="str">
        <f>IF(AND(J2503,RIGHT(Y2503)="통"),Y2503,"")</f>
        <v/>
      </c>
      <c r="L2503" s="3" t="str">
        <f t="shared" si="634"/>
        <v/>
      </c>
      <c r="M2503" s="3" t="str">
        <f t="shared" si="635"/>
        <v/>
      </c>
      <c r="N2503" s="64" t="str">
        <f t="shared" si="640"/>
        <v/>
      </c>
      <c r="O2503" s="3" t="str">
        <f>IF(I2503,IF(I2504,CONCATENATE(Y2503,O2504),Y2503),"")</f>
        <v>현대3차아파트)</v>
      </c>
      <c r="P2503" s="19" t="str">
        <f>IF(G2503,O2503,IF(D2503,Y2503,""))</f>
        <v/>
      </c>
      <c r="Q2503" s="23">
        <f>_xlfn.XLOOKUP(R2503,summary!C1:C36,summary!B1:B36)</f>
        <v>43840</v>
      </c>
      <c r="R2503" s="24" t="str">
        <f t="shared" si="636"/>
        <v>상현2동</v>
      </c>
      <c r="S2503" s="24" t="str">
        <f>IF(J2503,Y2503,S2502)</f>
        <v>상현25통</v>
      </c>
      <c r="T2503" s="24" t="str">
        <f>IF(J2503,P2504,T2502)</f>
        <v>(상현동, 현대3차아파트)</v>
      </c>
      <c r="U2503" s="24" t="str">
        <f t="shared" si="637"/>
        <v>상현</v>
      </c>
      <c r="V2503" s="25">
        <f>IF(J2503,M2503,V2502)</f>
        <v>25</v>
      </c>
      <c r="W2503" s="25">
        <f t="shared" si="638"/>
        <v>3</v>
      </c>
      <c r="X2503" s="26"/>
      <c r="Y2503" s="2" t="s">
        <v>2829</v>
      </c>
      <c r="Z2503" s="2" t="s">
        <v>83</v>
      </c>
      <c r="AA2503" s="2" t="s">
        <v>2830</v>
      </c>
      <c r="AB2503" s="5"/>
      <c r="AC2503" s="5"/>
      <c r="AD2503" s="5"/>
      <c r="AE2503" s="5"/>
      <c r="AF2503" s="5"/>
      <c r="AG2503" s="5"/>
    </row>
    <row r="2504" spans="1:33" ht="15.95" customHeight="1" x14ac:dyDescent="0.3">
      <c r="A2504" s="22" t="b">
        <f t="shared" si="627"/>
        <v>0</v>
      </c>
      <c r="B2504" s="22" t="b">
        <f t="shared" si="628"/>
        <v>0</v>
      </c>
      <c r="C2504" s="22" t="b">
        <f t="shared" si="629"/>
        <v>0</v>
      </c>
      <c r="D2504" s="22" t="b">
        <f t="shared" si="630"/>
        <v>0</v>
      </c>
      <c r="E2504" s="22" t="b">
        <f t="shared" si="631"/>
        <v>0</v>
      </c>
      <c r="F2504" s="22" t="b">
        <f t="shared" si="626"/>
        <v>0</v>
      </c>
      <c r="G2504" s="22" t="b">
        <f t="shared" si="625"/>
        <v>0</v>
      </c>
      <c r="H2504" s="22" t="b">
        <f t="shared" si="632"/>
        <v>0</v>
      </c>
      <c r="I2504" s="22" t="b">
        <f t="shared" si="639"/>
        <v>0</v>
      </c>
      <c r="J2504" s="22" t="b">
        <f t="shared" si="633"/>
        <v>0</v>
      </c>
      <c r="K2504" s="3" t="str">
        <f>IF(AND(J2504,RIGHT(Y2504)="통"),Y2504,"")</f>
        <v/>
      </c>
      <c r="L2504" s="3" t="str">
        <f t="shared" si="634"/>
        <v/>
      </c>
      <c r="M2504" s="3" t="str">
        <f t="shared" si="635"/>
        <v/>
      </c>
      <c r="N2504" s="64" t="str">
        <f t="shared" si="640"/>
        <v/>
      </c>
      <c r="O2504" s="3" t="str">
        <f>IF(I2504,IF(I2505,CONCATENATE(Y2504,O2505),Y2504),"")</f>
        <v/>
      </c>
      <c r="P2504" s="19" t="str">
        <f>IF(G2504,O2504,IF(D2504,Y2504,""))</f>
        <v/>
      </c>
      <c r="Q2504" s="23">
        <f>_xlfn.XLOOKUP(R2504,summary!C1:C36,summary!B1:B36)</f>
        <v>43840</v>
      </c>
      <c r="R2504" s="24" t="str">
        <f t="shared" si="636"/>
        <v>상현2동</v>
      </c>
      <c r="S2504" s="24" t="str">
        <f>IF(J2504,Y2504,S2503)</f>
        <v>상현25통</v>
      </c>
      <c r="T2504" s="24" t="str">
        <f>IF(J2504,P2505,T2503)</f>
        <v>(상현동, 현대3차아파트)</v>
      </c>
      <c r="U2504" s="24" t="str">
        <f t="shared" si="637"/>
        <v>상현</v>
      </c>
      <c r="V2504" s="25">
        <f>IF(J2504,M2504,V2503)</f>
        <v>25</v>
      </c>
      <c r="W2504" s="25">
        <f t="shared" si="638"/>
        <v>4</v>
      </c>
      <c r="X2504" s="26"/>
      <c r="Y2504" s="7"/>
      <c r="Z2504" s="2" t="s">
        <v>90</v>
      </c>
      <c r="AA2504" s="2" t="s">
        <v>2831</v>
      </c>
      <c r="AB2504" s="5"/>
      <c r="AC2504" s="5"/>
      <c r="AD2504" s="5"/>
      <c r="AE2504" s="5"/>
      <c r="AF2504" s="5"/>
      <c r="AG2504" s="5"/>
    </row>
    <row r="2505" spans="1:33" ht="15.95" customHeight="1" x14ac:dyDescent="0.3">
      <c r="A2505" s="22" t="b">
        <f t="shared" si="627"/>
        <v>0</v>
      </c>
      <c r="B2505" s="22" t="b">
        <f t="shared" si="628"/>
        <v>0</v>
      </c>
      <c r="C2505" s="22" t="b">
        <f t="shared" si="629"/>
        <v>0</v>
      </c>
      <c r="D2505" s="22" t="b">
        <f t="shared" si="630"/>
        <v>0</v>
      </c>
      <c r="E2505" s="22" t="b">
        <f t="shared" si="631"/>
        <v>0</v>
      </c>
      <c r="F2505" s="22" t="b">
        <f t="shared" si="626"/>
        <v>0</v>
      </c>
      <c r="G2505" s="22" t="b">
        <f t="shared" si="625"/>
        <v>0</v>
      </c>
      <c r="H2505" s="22" t="b">
        <f t="shared" si="632"/>
        <v>0</v>
      </c>
      <c r="I2505" s="22" t="b">
        <f t="shared" si="639"/>
        <v>0</v>
      </c>
      <c r="J2505" s="22" t="b">
        <f t="shared" si="633"/>
        <v>0</v>
      </c>
      <c r="K2505" s="3" t="str">
        <f>IF(AND(J2505,RIGHT(Y2505)="통"),Y2505,"")</f>
        <v/>
      </c>
      <c r="L2505" s="3" t="str">
        <f t="shared" si="634"/>
        <v/>
      </c>
      <c r="M2505" s="3" t="str">
        <f t="shared" si="635"/>
        <v/>
      </c>
      <c r="N2505" s="64" t="str">
        <f t="shared" si="640"/>
        <v/>
      </c>
      <c r="O2505" s="3" t="str">
        <f>IF(I2505,IF(I2506,CONCATENATE(Y2505,O2506),Y2505),"")</f>
        <v/>
      </c>
      <c r="P2505" s="19" t="str">
        <f>IF(G2505,O2505,IF(D2505,Y2505,""))</f>
        <v/>
      </c>
      <c r="Q2505" s="23">
        <f>_xlfn.XLOOKUP(R2505,summary!C1:C36,summary!B1:B36)</f>
        <v>43840</v>
      </c>
      <c r="R2505" s="24" t="str">
        <f t="shared" si="636"/>
        <v>상현2동</v>
      </c>
      <c r="S2505" s="24" t="str">
        <f>IF(J2505,Y2505,S2504)</f>
        <v>상현25통</v>
      </c>
      <c r="T2505" s="24" t="str">
        <f>IF(J2505,P2506,T2504)</f>
        <v>(상현동, 현대3차아파트)</v>
      </c>
      <c r="U2505" s="24" t="str">
        <f t="shared" si="637"/>
        <v>상현</v>
      </c>
      <c r="V2505" s="25">
        <f>IF(J2505,M2505,V2504)</f>
        <v>25</v>
      </c>
      <c r="W2505" s="25">
        <f t="shared" si="638"/>
        <v>5</v>
      </c>
      <c r="X2505" s="26"/>
      <c r="Y2505" s="7"/>
      <c r="Z2505" s="2" t="s">
        <v>106</v>
      </c>
      <c r="AA2505" s="2" t="s">
        <v>2832</v>
      </c>
      <c r="AB2505" s="5"/>
      <c r="AC2505" s="5"/>
      <c r="AD2505" s="5"/>
      <c r="AE2505" s="5"/>
      <c r="AF2505" s="5"/>
      <c r="AG2505" s="5"/>
    </row>
    <row r="2506" spans="1:33" ht="15.95" customHeight="1" x14ac:dyDescent="0.3">
      <c r="A2506" s="22" t="b">
        <f t="shared" si="627"/>
        <v>0</v>
      </c>
      <c r="B2506" s="22" t="b">
        <f t="shared" si="628"/>
        <v>0</v>
      </c>
      <c r="C2506" s="22" t="b">
        <f t="shared" si="629"/>
        <v>0</v>
      </c>
      <c r="D2506" s="22" t="b">
        <f t="shared" si="630"/>
        <v>0</v>
      </c>
      <c r="E2506" s="22" t="b">
        <f t="shared" si="631"/>
        <v>0</v>
      </c>
      <c r="F2506" s="22" t="b">
        <f t="shared" si="626"/>
        <v>0</v>
      </c>
      <c r="G2506" s="22" t="b">
        <f t="shared" si="625"/>
        <v>0</v>
      </c>
      <c r="H2506" s="22" t="b">
        <f t="shared" si="632"/>
        <v>0</v>
      </c>
      <c r="I2506" s="22" t="b">
        <f t="shared" si="639"/>
        <v>0</v>
      </c>
      <c r="J2506" s="22" t="b">
        <f t="shared" si="633"/>
        <v>0</v>
      </c>
      <c r="K2506" s="3" t="str">
        <f>IF(AND(J2506,RIGHT(Y2506)="통"),Y2506,"")</f>
        <v/>
      </c>
      <c r="L2506" s="3" t="str">
        <f t="shared" si="634"/>
        <v/>
      </c>
      <c r="M2506" s="3" t="str">
        <f t="shared" si="635"/>
        <v/>
      </c>
      <c r="N2506" s="64" t="str">
        <f t="shared" si="640"/>
        <v/>
      </c>
      <c r="O2506" s="3" t="str">
        <f>IF(I2506,IF(I2507,CONCATENATE(Y2506,O2507),Y2506),"")</f>
        <v/>
      </c>
      <c r="P2506" s="19" t="str">
        <f>IF(G2506,O2506,IF(D2506,Y2506,""))</f>
        <v/>
      </c>
      <c r="Q2506" s="23">
        <f>_xlfn.XLOOKUP(R2506,summary!C1:C36,summary!B1:B36)</f>
        <v>43840</v>
      </c>
      <c r="R2506" s="24" t="str">
        <f t="shared" si="636"/>
        <v>상현2동</v>
      </c>
      <c r="S2506" s="24" t="str">
        <f>IF(J2506,Y2506,S2505)</f>
        <v>상현25통</v>
      </c>
      <c r="T2506" s="24" t="str">
        <f>IF(J2506,P2507,T2505)</f>
        <v>(상현동, 현대3차아파트)</v>
      </c>
      <c r="U2506" s="24" t="str">
        <f t="shared" si="637"/>
        <v>상현</v>
      </c>
      <c r="V2506" s="25">
        <f>IF(J2506,M2506,V2505)</f>
        <v>25</v>
      </c>
      <c r="W2506" s="25">
        <f t="shared" si="638"/>
        <v>6</v>
      </c>
      <c r="X2506" s="26"/>
      <c r="Y2506" s="7"/>
      <c r="Z2506" s="2" t="s">
        <v>108</v>
      </c>
      <c r="AA2506" s="2" t="s">
        <v>2833</v>
      </c>
      <c r="AB2506" s="5"/>
      <c r="AC2506" s="5"/>
      <c r="AD2506" s="5"/>
      <c r="AE2506" s="5"/>
      <c r="AF2506" s="5"/>
      <c r="AG2506" s="5"/>
    </row>
    <row r="2507" spans="1:33" ht="15.95" customHeight="1" x14ac:dyDescent="0.3">
      <c r="A2507" s="22" t="b">
        <f t="shared" si="627"/>
        <v>0</v>
      </c>
      <c r="B2507" s="22" t="b">
        <f t="shared" si="628"/>
        <v>0</v>
      </c>
      <c r="C2507" s="22" t="b">
        <f t="shared" si="629"/>
        <v>0</v>
      </c>
      <c r="D2507" s="22" t="b">
        <f t="shared" si="630"/>
        <v>0</v>
      </c>
      <c r="E2507" s="22" t="b">
        <f t="shared" si="631"/>
        <v>0</v>
      </c>
      <c r="F2507" s="22" t="b">
        <f t="shared" si="626"/>
        <v>0</v>
      </c>
      <c r="G2507" s="22" t="b">
        <f t="shared" si="625"/>
        <v>0</v>
      </c>
      <c r="H2507" s="22" t="b">
        <f t="shared" si="632"/>
        <v>0</v>
      </c>
      <c r="I2507" s="22" t="b">
        <f t="shared" si="639"/>
        <v>0</v>
      </c>
      <c r="J2507" s="22" t="b">
        <f t="shared" si="633"/>
        <v>0</v>
      </c>
      <c r="K2507" s="3" t="str">
        <f>IF(AND(J2507,RIGHT(Y2507)="통"),Y2507,"")</f>
        <v/>
      </c>
      <c r="L2507" s="3" t="str">
        <f t="shared" si="634"/>
        <v/>
      </c>
      <c r="M2507" s="3" t="str">
        <f t="shared" si="635"/>
        <v/>
      </c>
      <c r="N2507" s="64" t="str">
        <f t="shared" si="640"/>
        <v/>
      </c>
      <c r="O2507" s="3" t="str">
        <f>IF(I2507,IF(I2508,CONCATENATE(Y2507,O2508),Y2507),"")</f>
        <v/>
      </c>
      <c r="P2507" s="19" t="str">
        <f>IF(G2507,O2507,IF(D2507,Y2507,""))</f>
        <v/>
      </c>
      <c r="Q2507" s="23">
        <f>_xlfn.XLOOKUP(R2507,summary!C1:C36,summary!B1:B36)</f>
        <v>43840</v>
      </c>
      <c r="R2507" s="24" t="str">
        <f t="shared" si="636"/>
        <v>상현2동</v>
      </c>
      <c r="S2507" s="24" t="str">
        <f>IF(J2507,Y2507,S2506)</f>
        <v>상현25통</v>
      </c>
      <c r="T2507" s="24" t="str">
        <f>IF(J2507,P2508,T2506)</f>
        <v>(상현동, 현대3차아파트)</v>
      </c>
      <c r="U2507" s="24" t="str">
        <f t="shared" si="637"/>
        <v>상현</v>
      </c>
      <c r="V2507" s="25">
        <f>IF(J2507,M2507,V2506)</f>
        <v>25</v>
      </c>
      <c r="W2507" s="25">
        <f t="shared" si="638"/>
        <v>7</v>
      </c>
      <c r="X2507" s="26"/>
      <c r="Y2507" s="7"/>
      <c r="Z2507" s="2" t="s">
        <v>110</v>
      </c>
      <c r="AA2507" s="2" t="s">
        <v>2834</v>
      </c>
      <c r="AB2507" s="5"/>
      <c r="AC2507" s="5"/>
      <c r="AD2507" s="5"/>
      <c r="AE2507" s="5"/>
      <c r="AF2507" s="5"/>
      <c r="AG2507" s="5"/>
    </row>
    <row r="2508" spans="1:33" ht="15.95" customHeight="1" x14ac:dyDescent="0.3">
      <c r="A2508" s="22" t="b">
        <f t="shared" si="627"/>
        <v>0</v>
      </c>
      <c r="B2508" s="22" t="b">
        <f t="shared" si="628"/>
        <v>0</v>
      </c>
      <c r="C2508" s="22" t="b">
        <f t="shared" si="629"/>
        <v>0</v>
      </c>
      <c r="D2508" s="22" t="b">
        <f t="shared" si="630"/>
        <v>0</v>
      </c>
      <c r="E2508" s="22" t="b">
        <f t="shared" si="631"/>
        <v>0</v>
      </c>
      <c r="F2508" s="22" t="b">
        <f t="shared" si="626"/>
        <v>0</v>
      </c>
      <c r="G2508" s="22" t="b">
        <f t="shared" si="625"/>
        <v>0</v>
      </c>
      <c r="H2508" s="22" t="b">
        <f t="shared" si="632"/>
        <v>0</v>
      </c>
      <c r="I2508" s="22" t="b">
        <f t="shared" si="639"/>
        <v>0</v>
      </c>
      <c r="J2508" s="22" t="b">
        <f t="shared" si="633"/>
        <v>0</v>
      </c>
      <c r="K2508" s="3" t="str">
        <f>IF(AND(J2508,RIGHT(Y2508)="통"),Y2508,"")</f>
        <v/>
      </c>
      <c r="L2508" s="3" t="str">
        <f t="shared" si="634"/>
        <v/>
      </c>
      <c r="M2508" s="3" t="str">
        <f t="shared" si="635"/>
        <v/>
      </c>
      <c r="N2508" s="64" t="str">
        <f t="shared" si="640"/>
        <v/>
      </c>
      <c r="O2508" s="3" t="str">
        <f>IF(I2508,IF(I2509,CONCATENATE(Y2508,O2509),Y2508),"")</f>
        <v/>
      </c>
      <c r="P2508" s="19" t="str">
        <f>IF(G2508,O2508,IF(D2508,Y2508,""))</f>
        <v/>
      </c>
      <c r="Q2508" s="23">
        <f>_xlfn.XLOOKUP(R2508,summary!C1:C36,summary!B1:B36)</f>
        <v>43840</v>
      </c>
      <c r="R2508" s="24" t="str">
        <f t="shared" si="636"/>
        <v>상현2동</v>
      </c>
      <c r="S2508" s="24" t="str">
        <f>IF(J2508,Y2508,S2507)</f>
        <v>상현25통</v>
      </c>
      <c r="T2508" s="24" t="str">
        <f>IF(J2508,P2509,T2507)</f>
        <v>(상현동, 현대3차아파트)</v>
      </c>
      <c r="U2508" s="24" t="str">
        <f t="shared" si="637"/>
        <v>상현</v>
      </c>
      <c r="V2508" s="25">
        <f>IF(J2508,M2508,V2507)</f>
        <v>25</v>
      </c>
      <c r="W2508" s="25">
        <f t="shared" si="638"/>
        <v>8</v>
      </c>
      <c r="X2508" s="26"/>
      <c r="Y2508" s="7"/>
      <c r="Z2508" s="2" t="s">
        <v>112</v>
      </c>
      <c r="AA2508" s="2" t="s">
        <v>2835</v>
      </c>
      <c r="AB2508" s="5"/>
      <c r="AC2508" s="5"/>
      <c r="AD2508" s="5"/>
      <c r="AE2508" s="5"/>
      <c r="AF2508" s="5"/>
      <c r="AG2508" s="5"/>
    </row>
    <row r="2509" spans="1:33" ht="15.95" customHeight="1" x14ac:dyDescent="0.3">
      <c r="A2509" s="22" t="b">
        <f t="shared" si="627"/>
        <v>1</v>
      </c>
      <c r="B2509" s="22" t="b">
        <f t="shared" si="628"/>
        <v>0</v>
      </c>
      <c r="C2509" s="22" t="b">
        <f t="shared" si="629"/>
        <v>0</v>
      </c>
      <c r="D2509" s="22" t="b">
        <f t="shared" si="630"/>
        <v>0</v>
      </c>
      <c r="E2509" s="22" t="b">
        <f t="shared" si="631"/>
        <v>0</v>
      </c>
      <c r="F2509" s="22" t="b">
        <f t="shared" si="626"/>
        <v>0</v>
      </c>
      <c r="G2509" s="22" t="b">
        <f t="shared" si="625"/>
        <v>0</v>
      </c>
      <c r="H2509" s="22" t="b">
        <f t="shared" si="632"/>
        <v>0</v>
      </c>
      <c r="I2509" s="22" t="b">
        <f t="shared" si="639"/>
        <v>0</v>
      </c>
      <c r="J2509" s="22" t="b">
        <f t="shared" si="633"/>
        <v>1</v>
      </c>
      <c r="K2509" s="3" t="str">
        <f>IF(AND(J2509,RIGHT(Y2509)="통"),Y2509,"")</f>
        <v>상현26통</v>
      </c>
      <c r="L2509" s="3" t="str">
        <f t="shared" si="634"/>
        <v>26</v>
      </c>
      <c r="M2509" s="22">
        <f t="shared" si="635"/>
        <v>26</v>
      </c>
      <c r="N2509" s="64" t="str">
        <f t="shared" si="640"/>
        <v>상현</v>
      </c>
      <c r="O2509" s="3" t="str">
        <f>IF(I2509,IF(I2510,CONCATENATE(Y2509,O2510),Y2509),"")</f>
        <v/>
      </c>
      <c r="P2509" s="19" t="str">
        <f>IF(G2509,O2509,IF(D2509,Y2509,""))</f>
        <v/>
      </c>
      <c r="Q2509" s="23">
        <f>_xlfn.XLOOKUP(R2509,summary!C1:C36,summary!B1:B36)</f>
        <v>43840</v>
      </c>
      <c r="R2509" s="24" t="str">
        <f t="shared" si="636"/>
        <v>상현2동</v>
      </c>
      <c r="S2509" s="24" t="str">
        <f>IF(J2509,Y2509,S2508)</f>
        <v>상현26통</v>
      </c>
      <c r="T2509" s="24" t="str">
        <f>IF(J2509,P2510,T2508)</f>
        <v>(상현동, 현대3차아파트)</v>
      </c>
      <c r="U2509" s="24" t="str">
        <f t="shared" si="637"/>
        <v>상현</v>
      </c>
      <c r="V2509" s="25">
        <f>IF(J2509,M2509,V2508)</f>
        <v>26</v>
      </c>
      <c r="W2509" s="25">
        <f t="shared" si="638"/>
        <v>1</v>
      </c>
      <c r="X2509" s="26"/>
      <c r="Y2509" s="2" t="s">
        <v>2836</v>
      </c>
      <c r="Z2509" s="2" t="s">
        <v>79</v>
      </c>
      <c r="AA2509" s="2" t="s">
        <v>2837</v>
      </c>
      <c r="AB2509" s="5"/>
      <c r="AC2509" s="5"/>
      <c r="AD2509" s="5"/>
      <c r="AE2509" s="5"/>
      <c r="AF2509" s="5"/>
      <c r="AG2509" s="5"/>
    </row>
    <row r="2510" spans="1:33" ht="15.95" customHeight="1" x14ac:dyDescent="0.3">
      <c r="A2510" s="22" t="b">
        <f t="shared" si="627"/>
        <v>1</v>
      </c>
      <c r="B2510" s="22" t="b">
        <f t="shared" si="628"/>
        <v>1</v>
      </c>
      <c r="C2510" s="22" t="b">
        <f t="shared" si="629"/>
        <v>0</v>
      </c>
      <c r="D2510" s="22" t="b">
        <f t="shared" si="630"/>
        <v>0</v>
      </c>
      <c r="E2510" s="22" t="b">
        <f t="shared" si="631"/>
        <v>1</v>
      </c>
      <c r="F2510" s="22" t="b">
        <f t="shared" si="626"/>
        <v>1</v>
      </c>
      <c r="G2510" s="22" t="b">
        <f t="shared" si="625"/>
        <v>1</v>
      </c>
      <c r="H2510" s="22" t="b">
        <f t="shared" si="632"/>
        <v>0</v>
      </c>
      <c r="I2510" s="22" t="b">
        <f t="shared" si="639"/>
        <v>1</v>
      </c>
      <c r="J2510" s="22" t="b">
        <f t="shared" si="633"/>
        <v>0</v>
      </c>
      <c r="K2510" s="3" t="str">
        <f>IF(AND(J2510,RIGHT(Y2510)="통"),Y2510,"")</f>
        <v/>
      </c>
      <c r="L2510" s="3" t="str">
        <f t="shared" si="634"/>
        <v/>
      </c>
      <c r="M2510" s="3" t="str">
        <f t="shared" si="635"/>
        <v/>
      </c>
      <c r="N2510" s="64" t="str">
        <f t="shared" si="640"/>
        <v/>
      </c>
      <c r="O2510" s="3" t="str">
        <f>IF(I2510,IF(I2511,CONCATENATE(Y2510,O2511),Y2510),"")</f>
        <v>(상현동, 현대3차아파트)</v>
      </c>
      <c r="P2510" s="19" t="str">
        <f>IF(G2510,O2510,IF(D2510,Y2510,""))</f>
        <v>(상현동, 현대3차아파트)</v>
      </c>
      <c r="Q2510" s="23">
        <f>_xlfn.XLOOKUP(R2510,summary!C1:C36,summary!B1:B36)</f>
        <v>43840</v>
      </c>
      <c r="R2510" s="24" t="str">
        <f t="shared" si="636"/>
        <v>상현2동</v>
      </c>
      <c r="S2510" s="24" t="str">
        <f>IF(J2510,Y2510,S2509)</f>
        <v>상현26통</v>
      </c>
      <c r="T2510" s="24" t="str">
        <f>IF(J2510,P2511,T2509)</f>
        <v>(상현동, 현대3차아파트)</v>
      </c>
      <c r="U2510" s="24" t="str">
        <f t="shared" si="637"/>
        <v>상현</v>
      </c>
      <c r="V2510" s="25">
        <f>IF(J2510,M2510,V2509)</f>
        <v>26</v>
      </c>
      <c r="W2510" s="25">
        <f t="shared" si="638"/>
        <v>2</v>
      </c>
      <c r="X2510" s="26"/>
      <c r="Y2510" s="2" t="s">
        <v>2581</v>
      </c>
      <c r="Z2510" s="2" t="s">
        <v>81</v>
      </c>
      <c r="AA2510" s="2" t="s">
        <v>2838</v>
      </c>
      <c r="AB2510" s="5"/>
      <c r="AC2510" s="5"/>
      <c r="AD2510" s="5"/>
      <c r="AE2510" s="5"/>
      <c r="AF2510" s="5"/>
      <c r="AG2510" s="5"/>
    </row>
    <row r="2511" spans="1:33" ht="15.95" customHeight="1" x14ac:dyDescent="0.3">
      <c r="A2511" s="22" t="b">
        <f t="shared" si="627"/>
        <v>1</v>
      </c>
      <c r="B2511" s="22" t="b">
        <f t="shared" si="628"/>
        <v>0</v>
      </c>
      <c r="C2511" s="22" t="b">
        <f t="shared" si="629"/>
        <v>1</v>
      </c>
      <c r="D2511" s="22" t="b">
        <f t="shared" si="630"/>
        <v>0</v>
      </c>
      <c r="E2511" s="22" t="b">
        <f t="shared" si="631"/>
        <v>1</v>
      </c>
      <c r="F2511" s="22" t="b">
        <f t="shared" si="626"/>
        <v>1</v>
      </c>
      <c r="G2511" s="22" t="b">
        <f t="shared" si="625"/>
        <v>0</v>
      </c>
      <c r="H2511" s="22" t="b">
        <f t="shared" si="632"/>
        <v>1</v>
      </c>
      <c r="I2511" s="22" t="b">
        <f t="shared" si="639"/>
        <v>1</v>
      </c>
      <c r="J2511" s="22" t="b">
        <f t="shared" si="633"/>
        <v>0</v>
      </c>
      <c r="K2511" s="3" t="str">
        <f>IF(AND(J2511,RIGHT(Y2511)="통"),Y2511,"")</f>
        <v/>
      </c>
      <c r="L2511" s="3" t="str">
        <f t="shared" si="634"/>
        <v/>
      </c>
      <c r="M2511" s="3" t="str">
        <f t="shared" si="635"/>
        <v/>
      </c>
      <c r="N2511" s="64" t="str">
        <f t="shared" si="640"/>
        <v/>
      </c>
      <c r="O2511" s="3" t="str">
        <f>IF(I2511,IF(I2512,CONCATENATE(Y2511,O2512),Y2511),"")</f>
        <v>현대3차아파트)</v>
      </c>
      <c r="P2511" s="19" t="str">
        <f>IF(G2511,O2511,IF(D2511,Y2511,""))</f>
        <v/>
      </c>
      <c r="Q2511" s="23">
        <f>_xlfn.XLOOKUP(R2511,summary!C1:C36,summary!B1:B36)</f>
        <v>43840</v>
      </c>
      <c r="R2511" s="24" t="str">
        <f t="shared" si="636"/>
        <v>상현2동</v>
      </c>
      <c r="S2511" s="24" t="str">
        <f>IF(J2511,Y2511,S2510)</f>
        <v>상현26통</v>
      </c>
      <c r="T2511" s="24" t="str">
        <f>IF(J2511,P2512,T2510)</f>
        <v>(상현동, 현대3차아파트)</v>
      </c>
      <c r="U2511" s="24" t="str">
        <f t="shared" si="637"/>
        <v>상현</v>
      </c>
      <c r="V2511" s="25">
        <f>IF(J2511,M2511,V2510)</f>
        <v>26</v>
      </c>
      <c r="W2511" s="25">
        <f t="shared" si="638"/>
        <v>3</v>
      </c>
      <c r="X2511" s="26"/>
      <c r="Y2511" s="2" t="s">
        <v>2829</v>
      </c>
      <c r="Z2511" s="2" t="s">
        <v>83</v>
      </c>
      <c r="AA2511" s="2" t="s">
        <v>2839</v>
      </c>
      <c r="AB2511" s="5"/>
      <c r="AC2511" s="5"/>
      <c r="AD2511" s="5"/>
      <c r="AE2511" s="5"/>
      <c r="AF2511" s="5"/>
      <c r="AG2511" s="5"/>
    </row>
    <row r="2512" spans="1:33" ht="15.95" customHeight="1" x14ac:dyDescent="0.3">
      <c r="A2512" s="22" t="b">
        <f t="shared" si="627"/>
        <v>0</v>
      </c>
      <c r="B2512" s="22" t="b">
        <f t="shared" si="628"/>
        <v>0</v>
      </c>
      <c r="C2512" s="22" t="b">
        <f t="shared" si="629"/>
        <v>0</v>
      </c>
      <c r="D2512" s="22" t="b">
        <f t="shared" si="630"/>
        <v>0</v>
      </c>
      <c r="E2512" s="22" t="b">
        <f t="shared" si="631"/>
        <v>0</v>
      </c>
      <c r="F2512" s="22" t="b">
        <f t="shared" si="626"/>
        <v>0</v>
      </c>
      <c r="G2512" s="22" t="b">
        <f t="shared" si="625"/>
        <v>0</v>
      </c>
      <c r="H2512" s="22" t="b">
        <f t="shared" si="632"/>
        <v>0</v>
      </c>
      <c r="I2512" s="22" t="b">
        <f t="shared" si="639"/>
        <v>0</v>
      </c>
      <c r="J2512" s="22" t="b">
        <f t="shared" si="633"/>
        <v>0</v>
      </c>
      <c r="K2512" s="3" t="str">
        <f>IF(AND(J2512,RIGHT(Y2512)="통"),Y2512,"")</f>
        <v/>
      </c>
      <c r="L2512" s="3" t="str">
        <f t="shared" si="634"/>
        <v/>
      </c>
      <c r="M2512" s="3" t="str">
        <f t="shared" si="635"/>
        <v/>
      </c>
      <c r="N2512" s="64" t="str">
        <f t="shared" si="640"/>
        <v/>
      </c>
      <c r="O2512" s="3" t="str">
        <f>IF(I2512,IF(I2513,CONCATENATE(Y2512,O2513),Y2512),"")</f>
        <v/>
      </c>
      <c r="P2512" s="19" t="str">
        <f>IF(G2512,O2512,IF(D2512,Y2512,""))</f>
        <v/>
      </c>
      <c r="Q2512" s="23">
        <f>_xlfn.XLOOKUP(R2512,summary!C1:C36,summary!B1:B36)</f>
        <v>43840</v>
      </c>
      <c r="R2512" s="24" t="str">
        <f t="shared" si="636"/>
        <v>상현2동</v>
      </c>
      <c r="S2512" s="24" t="str">
        <f>IF(J2512,Y2512,S2511)</f>
        <v>상현26통</v>
      </c>
      <c r="T2512" s="24" t="str">
        <f>IF(J2512,P2513,T2511)</f>
        <v>(상현동, 현대3차아파트)</v>
      </c>
      <c r="U2512" s="24" t="str">
        <f t="shared" si="637"/>
        <v>상현</v>
      </c>
      <c r="V2512" s="25">
        <f>IF(J2512,M2512,V2511)</f>
        <v>26</v>
      </c>
      <c r="W2512" s="25">
        <f t="shared" si="638"/>
        <v>4</v>
      </c>
      <c r="X2512" s="26"/>
      <c r="Y2512" s="7"/>
      <c r="Z2512" s="2" t="s">
        <v>90</v>
      </c>
      <c r="AA2512" s="2" t="s">
        <v>2840</v>
      </c>
      <c r="AB2512" s="5"/>
      <c r="AC2512" s="5"/>
      <c r="AD2512" s="5"/>
      <c r="AE2512" s="5"/>
      <c r="AF2512" s="5"/>
      <c r="AG2512" s="5"/>
    </row>
    <row r="2513" spans="1:33" ht="15.95" customHeight="1" x14ac:dyDescent="0.3">
      <c r="A2513" s="22" t="b">
        <f t="shared" si="627"/>
        <v>0</v>
      </c>
      <c r="B2513" s="22" t="b">
        <f t="shared" si="628"/>
        <v>0</v>
      </c>
      <c r="C2513" s="22" t="b">
        <f t="shared" si="629"/>
        <v>0</v>
      </c>
      <c r="D2513" s="22" t="b">
        <f t="shared" si="630"/>
        <v>0</v>
      </c>
      <c r="E2513" s="22" t="b">
        <f t="shared" si="631"/>
        <v>0</v>
      </c>
      <c r="F2513" s="22" t="b">
        <f t="shared" si="626"/>
        <v>0</v>
      </c>
      <c r="G2513" s="22" t="b">
        <f t="shared" si="625"/>
        <v>0</v>
      </c>
      <c r="H2513" s="22" t="b">
        <f t="shared" si="632"/>
        <v>0</v>
      </c>
      <c r="I2513" s="22" t="b">
        <f t="shared" si="639"/>
        <v>0</v>
      </c>
      <c r="J2513" s="22" t="b">
        <f t="shared" si="633"/>
        <v>0</v>
      </c>
      <c r="K2513" s="3" t="str">
        <f>IF(AND(J2513,RIGHT(Y2513)="통"),Y2513,"")</f>
        <v/>
      </c>
      <c r="L2513" s="3" t="str">
        <f t="shared" si="634"/>
        <v/>
      </c>
      <c r="M2513" s="3" t="str">
        <f t="shared" si="635"/>
        <v/>
      </c>
      <c r="N2513" s="64" t="str">
        <f t="shared" si="640"/>
        <v/>
      </c>
      <c r="O2513" s="3" t="str">
        <f>IF(I2513,IF(I2514,CONCATENATE(Y2513,O2514),Y2513),"")</f>
        <v/>
      </c>
      <c r="P2513" s="19" t="str">
        <f>IF(G2513,O2513,IF(D2513,Y2513,""))</f>
        <v/>
      </c>
      <c r="Q2513" s="23">
        <f>_xlfn.XLOOKUP(R2513,summary!C1:C36,summary!B1:B36)</f>
        <v>43840</v>
      </c>
      <c r="R2513" s="24" t="str">
        <f t="shared" si="636"/>
        <v>상현2동</v>
      </c>
      <c r="S2513" s="24" t="str">
        <f>IF(J2513,Y2513,S2512)</f>
        <v>상현26통</v>
      </c>
      <c r="T2513" s="24" t="str">
        <f>IF(J2513,P2514,T2512)</f>
        <v>(상현동, 현대3차아파트)</v>
      </c>
      <c r="U2513" s="24" t="str">
        <f t="shared" si="637"/>
        <v>상현</v>
      </c>
      <c r="V2513" s="25">
        <f>IF(J2513,M2513,V2512)</f>
        <v>26</v>
      </c>
      <c r="W2513" s="25">
        <f t="shared" si="638"/>
        <v>5</v>
      </c>
      <c r="X2513" s="26"/>
      <c r="Y2513" s="7"/>
      <c r="Z2513" s="2" t="s">
        <v>106</v>
      </c>
      <c r="AA2513" s="2" t="s">
        <v>2841</v>
      </c>
      <c r="AB2513" s="5"/>
      <c r="AC2513" s="5"/>
      <c r="AD2513" s="5"/>
      <c r="AE2513" s="5"/>
      <c r="AF2513" s="5"/>
      <c r="AG2513" s="5"/>
    </row>
    <row r="2514" spans="1:33" ht="15.95" customHeight="1" x14ac:dyDescent="0.3">
      <c r="A2514" s="22" t="b">
        <f t="shared" si="627"/>
        <v>0</v>
      </c>
      <c r="B2514" s="22" t="b">
        <f t="shared" si="628"/>
        <v>0</v>
      </c>
      <c r="C2514" s="22" t="b">
        <f t="shared" si="629"/>
        <v>0</v>
      </c>
      <c r="D2514" s="22" t="b">
        <f t="shared" si="630"/>
        <v>0</v>
      </c>
      <c r="E2514" s="22" t="b">
        <f t="shared" si="631"/>
        <v>0</v>
      </c>
      <c r="F2514" s="22" t="b">
        <f t="shared" si="626"/>
        <v>0</v>
      </c>
      <c r="G2514" s="22" t="b">
        <f t="shared" si="625"/>
        <v>0</v>
      </c>
      <c r="H2514" s="22" t="b">
        <f t="shared" si="632"/>
        <v>0</v>
      </c>
      <c r="I2514" s="22" t="b">
        <f t="shared" si="639"/>
        <v>0</v>
      </c>
      <c r="J2514" s="22" t="b">
        <f t="shared" si="633"/>
        <v>0</v>
      </c>
      <c r="K2514" s="3" t="str">
        <f>IF(AND(J2514,RIGHT(Y2514)="통"),Y2514,"")</f>
        <v/>
      </c>
      <c r="L2514" s="3" t="str">
        <f t="shared" si="634"/>
        <v/>
      </c>
      <c r="M2514" s="3" t="str">
        <f t="shared" si="635"/>
        <v/>
      </c>
      <c r="N2514" s="64" t="str">
        <f t="shared" si="640"/>
        <v/>
      </c>
      <c r="O2514" s="3" t="str">
        <f>IF(I2514,IF(I2515,CONCATENATE(Y2514,O2515),Y2514),"")</f>
        <v/>
      </c>
      <c r="P2514" s="19" t="str">
        <f>IF(G2514,O2514,IF(D2514,Y2514,""))</f>
        <v/>
      </c>
      <c r="Q2514" s="23">
        <f>_xlfn.XLOOKUP(R2514,summary!C1:C36,summary!B1:B36)</f>
        <v>43840</v>
      </c>
      <c r="R2514" s="24" t="str">
        <f t="shared" si="636"/>
        <v>상현2동</v>
      </c>
      <c r="S2514" s="24" t="str">
        <f>IF(J2514,Y2514,S2513)</f>
        <v>상현26통</v>
      </c>
      <c r="T2514" s="24" t="str">
        <f>IF(J2514,P2515,T2513)</f>
        <v>(상현동, 현대3차아파트)</v>
      </c>
      <c r="U2514" s="24" t="str">
        <f t="shared" si="637"/>
        <v>상현</v>
      </c>
      <c r="V2514" s="25">
        <f>IF(J2514,M2514,V2513)</f>
        <v>26</v>
      </c>
      <c r="W2514" s="25">
        <f t="shared" si="638"/>
        <v>6</v>
      </c>
      <c r="X2514" s="26"/>
      <c r="Y2514" s="7"/>
      <c r="Z2514" s="2" t="s">
        <v>108</v>
      </c>
      <c r="AA2514" s="2" t="s">
        <v>2842</v>
      </c>
      <c r="AB2514" s="5"/>
      <c r="AC2514" s="5"/>
      <c r="AD2514" s="5"/>
      <c r="AE2514" s="5"/>
      <c r="AF2514" s="5"/>
      <c r="AG2514" s="5"/>
    </row>
    <row r="2515" spans="1:33" ht="15.95" customHeight="1" x14ac:dyDescent="0.3">
      <c r="A2515" s="22" t="b">
        <f t="shared" si="627"/>
        <v>0</v>
      </c>
      <c r="B2515" s="22" t="b">
        <f t="shared" si="628"/>
        <v>0</v>
      </c>
      <c r="C2515" s="22" t="b">
        <f t="shared" si="629"/>
        <v>0</v>
      </c>
      <c r="D2515" s="22" t="b">
        <f t="shared" si="630"/>
        <v>0</v>
      </c>
      <c r="E2515" s="22" t="b">
        <f t="shared" si="631"/>
        <v>0</v>
      </c>
      <c r="F2515" s="22" t="b">
        <f t="shared" si="626"/>
        <v>0</v>
      </c>
      <c r="G2515" s="22" t="b">
        <f t="shared" si="625"/>
        <v>0</v>
      </c>
      <c r="H2515" s="22" t="b">
        <f t="shared" si="632"/>
        <v>0</v>
      </c>
      <c r="I2515" s="22" t="b">
        <f t="shared" si="639"/>
        <v>0</v>
      </c>
      <c r="J2515" s="22" t="b">
        <f t="shared" si="633"/>
        <v>0</v>
      </c>
      <c r="K2515" s="3" t="str">
        <f>IF(AND(J2515,RIGHT(Y2515)="통"),Y2515,"")</f>
        <v/>
      </c>
      <c r="L2515" s="3" t="str">
        <f t="shared" si="634"/>
        <v/>
      </c>
      <c r="M2515" s="3" t="str">
        <f t="shared" si="635"/>
        <v/>
      </c>
      <c r="N2515" s="64" t="str">
        <f t="shared" si="640"/>
        <v/>
      </c>
      <c r="O2515" s="3" t="str">
        <f>IF(I2515,IF(I2516,CONCATENATE(Y2515,O2516),Y2515),"")</f>
        <v/>
      </c>
      <c r="P2515" s="19" t="str">
        <f>IF(G2515,O2515,IF(D2515,Y2515,""))</f>
        <v/>
      </c>
      <c r="Q2515" s="23">
        <f>_xlfn.XLOOKUP(R2515,summary!C1:C36,summary!B1:B36)</f>
        <v>43840</v>
      </c>
      <c r="R2515" s="24" t="str">
        <f t="shared" si="636"/>
        <v>상현2동</v>
      </c>
      <c r="S2515" s="24" t="str">
        <f>IF(J2515,Y2515,S2514)</f>
        <v>상현26통</v>
      </c>
      <c r="T2515" s="24" t="str">
        <f>IF(J2515,P2516,T2514)</f>
        <v>(상현동, 현대3차아파트)</v>
      </c>
      <c r="U2515" s="24" t="str">
        <f t="shared" si="637"/>
        <v>상현</v>
      </c>
      <c r="V2515" s="25">
        <f>IF(J2515,M2515,V2514)</f>
        <v>26</v>
      </c>
      <c r="W2515" s="25">
        <f t="shared" si="638"/>
        <v>7</v>
      </c>
      <c r="X2515" s="26"/>
      <c r="Y2515" s="7"/>
      <c r="Z2515" s="2" t="s">
        <v>110</v>
      </c>
      <c r="AA2515" s="2" t="s">
        <v>2843</v>
      </c>
      <c r="AB2515" s="5"/>
      <c r="AC2515" s="5"/>
      <c r="AD2515" s="5"/>
      <c r="AE2515" s="5"/>
      <c r="AF2515" s="5"/>
      <c r="AG2515" s="5"/>
    </row>
    <row r="2516" spans="1:33" ht="15.95" customHeight="1" x14ac:dyDescent="0.3">
      <c r="A2516" s="22" t="b">
        <f t="shared" si="627"/>
        <v>0</v>
      </c>
      <c r="B2516" s="22" t="b">
        <f t="shared" si="628"/>
        <v>0</v>
      </c>
      <c r="C2516" s="22" t="b">
        <f t="shared" si="629"/>
        <v>0</v>
      </c>
      <c r="D2516" s="22" t="b">
        <f t="shared" si="630"/>
        <v>0</v>
      </c>
      <c r="E2516" s="22" t="b">
        <f t="shared" si="631"/>
        <v>0</v>
      </c>
      <c r="F2516" s="22" t="b">
        <f t="shared" si="626"/>
        <v>0</v>
      </c>
      <c r="G2516" s="22" t="b">
        <f t="shared" si="625"/>
        <v>0</v>
      </c>
      <c r="H2516" s="22" t="b">
        <f t="shared" si="632"/>
        <v>0</v>
      </c>
      <c r="I2516" s="22" t="b">
        <f t="shared" si="639"/>
        <v>0</v>
      </c>
      <c r="J2516" s="22" t="b">
        <f t="shared" si="633"/>
        <v>0</v>
      </c>
      <c r="K2516" s="3" t="str">
        <f>IF(AND(J2516,RIGHT(Y2516)="통"),Y2516,"")</f>
        <v/>
      </c>
      <c r="L2516" s="3" t="str">
        <f t="shared" si="634"/>
        <v/>
      </c>
      <c r="M2516" s="3" t="str">
        <f t="shared" si="635"/>
        <v/>
      </c>
      <c r="N2516" s="64" t="str">
        <f t="shared" si="640"/>
        <v/>
      </c>
      <c r="O2516" s="3" t="str">
        <f>IF(I2516,IF(I2517,CONCATENATE(Y2516,O2517),Y2516),"")</f>
        <v/>
      </c>
      <c r="P2516" s="19" t="str">
        <f>IF(G2516,O2516,IF(D2516,Y2516,""))</f>
        <v/>
      </c>
      <c r="Q2516" s="23">
        <f>_xlfn.XLOOKUP(R2516,summary!C1:C36,summary!B1:B36)</f>
        <v>43840</v>
      </c>
      <c r="R2516" s="24" t="str">
        <f t="shared" si="636"/>
        <v>상현2동</v>
      </c>
      <c r="S2516" s="24" t="str">
        <f>IF(J2516,Y2516,S2515)</f>
        <v>상현26통</v>
      </c>
      <c r="T2516" s="24" t="str">
        <f>IF(J2516,P2517,T2515)</f>
        <v>(상현동, 현대3차아파트)</v>
      </c>
      <c r="U2516" s="24" t="str">
        <f t="shared" si="637"/>
        <v>상현</v>
      </c>
      <c r="V2516" s="25">
        <f>IF(J2516,M2516,V2515)</f>
        <v>26</v>
      </c>
      <c r="W2516" s="25">
        <f t="shared" si="638"/>
        <v>8</v>
      </c>
      <c r="X2516" s="26"/>
      <c r="Y2516" s="7"/>
      <c r="Z2516" s="2" t="s">
        <v>112</v>
      </c>
      <c r="AA2516" s="2" t="s">
        <v>2844</v>
      </c>
      <c r="AB2516" s="5"/>
      <c r="AC2516" s="5"/>
      <c r="AD2516" s="5"/>
      <c r="AE2516" s="5"/>
      <c r="AF2516" s="5"/>
      <c r="AG2516" s="5"/>
    </row>
    <row r="2517" spans="1:33" ht="15.95" customHeight="1" x14ac:dyDescent="0.3">
      <c r="A2517" s="22" t="b">
        <f t="shared" si="627"/>
        <v>0</v>
      </c>
      <c r="B2517" s="22" t="b">
        <f t="shared" si="628"/>
        <v>0</v>
      </c>
      <c r="C2517" s="22" t="b">
        <f t="shared" si="629"/>
        <v>0</v>
      </c>
      <c r="D2517" s="22" t="b">
        <f t="shared" si="630"/>
        <v>0</v>
      </c>
      <c r="E2517" s="22" t="b">
        <f t="shared" si="631"/>
        <v>0</v>
      </c>
      <c r="F2517" s="22" t="b">
        <f t="shared" si="626"/>
        <v>0</v>
      </c>
      <c r="G2517" s="22" t="b">
        <f t="shared" si="625"/>
        <v>0</v>
      </c>
      <c r="H2517" s="22" t="b">
        <f t="shared" si="632"/>
        <v>0</v>
      </c>
      <c r="I2517" s="22" t="b">
        <f t="shared" si="639"/>
        <v>0</v>
      </c>
      <c r="J2517" s="22" t="b">
        <f t="shared" si="633"/>
        <v>0</v>
      </c>
      <c r="K2517" s="3" t="str">
        <f>IF(AND(J2517,RIGHT(Y2517)="통"),Y2517,"")</f>
        <v/>
      </c>
      <c r="L2517" s="3" t="str">
        <f t="shared" si="634"/>
        <v/>
      </c>
      <c r="M2517" s="3" t="str">
        <f t="shared" si="635"/>
        <v/>
      </c>
      <c r="N2517" s="64" t="str">
        <f t="shared" si="640"/>
        <v/>
      </c>
      <c r="O2517" s="3" t="str">
        <f>IF(I2517,IF(I2518,CONCATENATE(Y2517,O2518),Y2517),"")</f>
        <v/>
      </c>
      <c r="P2517" s="19" t="str">
        <f>IF(G2517,O2517,IF(D2517,Y2517,""))</f>
        <v/>
      </c>
      <c r="Q2517" s="23">
        <f>_xlfn.XLOOKUP(R2517,summary!C1:C36,summary!B1:B36)</f>
        <v>43840</v>
      </c>
      <c r="R2517" s="24" t="str">
        <f t="shared" si="636"/>
        <v>상현2동</v>
      </c>
      <c r="S2517" s="24" t="str">
        <f>IF(J2517,Y2517,S2516)</f>
        <v>상현26통</v>
      </c>
      <c r="T2517" s="24" t="str">
        <f>IF(J2517,P2518,T2516)</f>
        <v>(상현동, 현대3차아파트)</v>
      </c>
      <c r="U2517" s="24" t="str">
        <f t="shared" si="637"/>
        <v>상현</v>
      </c>
      <c r="V2517" s="25">
        <f>IF(J2517,M2517,V2516)</f>
        <v>26</v>
      </c>
      <c r="W2517" s="24" t="str">
        <f t="shared" si="638"/>
        <v/>
      </c>
      <c r="X2517" s="26"/>
      <c r="Y2517" s="7"/>
      <c r="Z2517" s="7"/>
      <c r="AA2517" s="7"/>
      <c r="AB2517" s="5"/>
      <c r="AC2517" s="5"/>
      <c r="AD2517" s="5"/>
      <c r="AE2517" s="5"/>
      <c r="AF2517" s="5"/>
      <c r="AG2517" s="5"/>
    </row>
    <row r="2518" spans="1:33" ht="15.95" customHeight="1" x14ac:dyDescent="0.3">
      <c r="A2518" s="22" t="b">
        <f t="shared" si="627"/>
        <v>1</v>
      </c>
      <c r="B2518" s="22" t="b">
        <f t="shared" si="628"/>
        <v>0</v>
      </c>
      <c r="C2518" s="22" t="b">
        <f t="shared" si="629"/>
        <v>0</v>
      </c>
      <c r="D2518" s="22" t="b">
        <f t="shared" si="630"/>
        <v>0</v>
      </c>
      <c r="E2518" s="22" t="b">
        <f t="shared" si="631"/>
        <v>0</v>
      </c>
      <c r="F2518" s="22" t="b">
        <f t="shared" si="626"/>
        <v>0</v>
      </c>
      <c r="G2518" s="22" t="b">
        <f t="shared" si="625"/>
        <v>0</v>
      </c>
      <c r="H2518" s="22" t="b">
        <f t="shared" si="632"/>
        <v>0</v>
      </c>
      <c r="I2518" s="22" t="b">
        <f t="shared" si="639"/>
        <v>0</v>
      </c>
      <c r="J2518" s="22" t="b">
        <f t="shared" si="633"/>
        <v>1</v>
      </c>
      <c r="K2518" s="3" t="str">
        <f>IF(AND(J2518,RIGHT(Y2518)="통"),Y2518,"")</f>
        <v/>
      </c>
      <c r="L2518" s="3" t="str">
        <f t="shared" si="634"/>
        <v/>
      </c>
      <c r="M2518" s="3" t="str">
        <f t="shared" si="635"/>
        <v/>
      </c>
      <c r="N2518" s="64" t="str">
        <f t="shared" si="640"/>
        <v/>
      </c>
      <c r="O2518" s="3" t="str">
        <f>IF(I2518,IF(I2519,CONCATENATE(Y2518,O2519),Y2518),"")</f>
        <v/>
      </c>
      <c r="P2518" s="19" t="str">
        <f>IF(G2518,O2518,IF(D2518,Y2518,""))</f>
        <v/>
      </c>
      <c r="Q2518" s="23" t="e">
        <f>_xlfn.XLOOKUP(R2518,summary!C1:C36,summary!B1:B36)</f>
        <v>#N/A</v>
      </c>
      <c r="R2518" s="24" t="str">
        <f t="shared" si="636"/>
        <v>읍 면 동</v>
      </c>
      <c r="S2518" s="24" t="str">
        <f>IF(J2518,Y2518,S2517)</f>
        <v>통 리 명</v>
      </c>
      <c r="T2518" s="24" t="str">
        <f>IF(J2518,P2519,T2517)</f>
        <v/>
      </c>
      <c r="U2518" s="25" t="str">
        <f t="shared" si="637"/>
        <v/>
      </c>
      <c r="V2518" s="24" t="str">
        <f>IF(J2518,M2518,V2517)</f>
        <v/>
      </c>
      <c r="W2518" s="24" t="str">
        <f t="shared" si="638"/>
        <v/>
      </c>
      <c r="X2518" s="21" t="s">
        <v>141</v>
      </c>
      <c r="Y2518" s="2" t="s">
        <v>142</v>
      </c>
      <c r="Z2518" s="2" t="s">
        <v>74</v>
      </c>
      <c r="AA2518" s="2" t="s">
        <v>143</v>
      </c>
      <c r="AB2518" s="5"/>
      <c r="AC2518" s="5"/>
      <c r="AD2518" s="5"/>
      <c r="AE2518" s="5"/>
      <c r="AF2518" s="5"/>
      <c r="AG2518" s="5"/>
    </row>
    <row r="2519" spans="1:33" ht="15.95" customHeight="1" x14ac:dyDescent="0.3">
      <c r="A2519" s="22" t="b">
        <f t="shared" si="627"/>
        <v>1</v>
      </c>
      <c r="B2519" s="22" t="b">
        <f t="shared" si="628"/>
        <v>0</v>
      </c>
      <c r="C2519" s="22" t="b">
        <f t="shared" si="629"/>
        <v>0</v>
      </c>
      <c r="D2519" s="22" t="b">
        <f t="shared" si="630"/>
        <v>0</v>
      </c>
      <c r="E2519" s="22" t="b">
        <f t="shared" si="631"/>
        <v>0</v>
      </c>
      <c r="F2519" s="22" t="b">
        <f t="shared" si="626"/>
        <v>0</v>
      </c>
      <c r="G2519" s="22" t="b">
        <f t="shared" si="625"/>
        <v>0</v>
      </c>
      <c r="H2519" s="22" t="b">
        <f t="shared" si="632"/>
        <v>0</v>
      </c>
      <c r="I2519" s="22" t="b">
        <f t="shared" si="639"/>
        <v>0</v>
      </c>
      <c r="J2519" s="22" t="b">
        <f t="shared" si="633"/>
        <v>1</v>
      </c>
      <c r="K2519" s="3" t="str">
        <f>IF(AND(J2519,RIGHT(Y2519)="통"),Y2519,"")</f>
        <v>상현27통</v>
      </c>
      <c r="L2519" s="3" t="str">
        <f t="shared" si="634"/>
        <v>27</v>
      </c>
      <c r="M2519" s="22">
        <f t="shared" si="635"/>
        <v>27</v>
      </c>
      <c r="N2519" s="64" t="str">
        <f t="shared" si="640"/>
        <v>상현</v>
      </c>
      <c r="O2519" s="3" t="str">
        <f>IF(I2519,IF(I2520,CONCATENATE(Y2519,O2520),Y2519),"")</f>
        <v/>
      </c>
      <c r="P2519" s="19" t="str">
        <f>IF(G2519,O2519,IF(D2519,Y2519,""))</f>
        <v/>
      </c>
      <c r="Q2519" s="23">
        <f>_xlfn.XLOOKUP(R2519,summary!C1:C36,summary!B1:B36)</f>
        <v>43840</v>
      </c>
      <c r="R2519" s="24" t="str">
        <f t="shared" si="636"/>
        <v>상현2동</v>
      </c>
      <c r="S2519" s="24" t="str">
        <f>IF(J2519,Y2519,S2518)</f>
        <v>상현27통</v>
      </c>
      <c r="T2519" s="24" t="str">
        <f>IF(J2519,P2520,T2518)</f>
        <v>(상현동, 성원아파트)</v>
      </c>
      <c r="U2519" s="24" t="str">
        <f t="shared" si="637"/>
        <v>상현</v>
      </c>
      <c r="V2519" s="25">
        <f>IF(J2519,M2519,V2518)</f>
        <v>27</v>
      </c>
      <c r="W2519" s="25">
        <f t="shared" si="638"/>
        <v>1</v>
      </c>
      <c r="X2519" s="21" t="s">
        <v>48</v>
      </c>
      <c r="Y2519" s="2" t="s">
        <v>2845</v>
      </c>
      <c r="Z2519" s="2" t="s">
        <v>79</v>
      </c>
      <c r="AA2519" s="2" t="s">
        <v>2847</v>
      </c>
      <c r="AB2519" s="5"/>
      <c r="AC2519" s="5"/>
      <c r="AD2519" s="5"/>
      <c r="AE2519" s="5"/>
      <c r="AF2519" s="5"/>
      <c r="AG2519" s="5"/>
    </row>
    <row r="2520" spans="1:33" ht="15.95" customHeight="1" x14ac:dyDescent="0.3">
      <c r="A2520" s="22" t="b">
        <f t="shared" si="627"/>
        <v>1</v>
      </c>
      <c r="B2520" s="22" t="b">
        <f t="shared" si="628"/>
        <v>1</v>
      </c>
      <c r="C2520" s="22" t="b">
        <f t="shared" si="629"/>
        <v>0</v>
      </c>
      <c r="D2520" s="22" t="b">
        <f t="shared" si="630"/>
        <v>0</v>
      </c>
      <c r="E2520" s="22" t="b">
        <f t="shared" si="631"/>
        <v>1</v>
      </c>
      <c r="F2520" s="22" t="b">
        <f t="shared" si="626"/>
        <v>1</v>
      </c>
      <c r="G2520" s="22" t="b">
        <f t="shared" si="625"/>
        <v>1</v>
      </c>
      <c r="H2520" s="22" t="b">
        <f t="shared" si="632"/>
        <v>0</v>
      </c>
      <c r="I2520" s="22" t="b">
        <f t="shared" si="639"/>
        <v>1</v>
      </c>
      <c r="J2520" s="22" t="b">
        <f t="shared" si="633"/>
        <v>0</v>
      </c>
      <c r="K2520" s="3" t="str">
        <f>IF(AND(J2520,RIGHT(Y2520)="통"),Y2520,"")</f>
        <v/>
      </c>
      <c r="L2520" s="3" t="str">
        <f t="shared" si="634"/>
        <v/>
      </c>
      <c r="M2520" s="3" t="str">
        <f t="shared" si="635"/>
        <v/>
      </c>
      <c r="N2520" s="64" t="str">
        <f t="shared" si="640"/>
        <v/>
      </c>
      <c r="O2520" s="3" t="str">
        <f>IF(I2520,IF(I2521,CONCATENATE(Y2520,O2521),Y2520),"")</f>
        <v>(상현동, 성원아파트)</v>
      </c>
      <c r="P2520" s="19" t="str">
        <f>IF(G2520,O2520,IF(D2520,Y2520,""))</f>
        <v>(상현동, 성원아파트)</v>
      </c>
      <c r="Q2520" s="23">
        <f>_xlfn.XLOOKUP(R2520,summary!C1:C36,summary!B1:B36)</f>
        <v>43840</v>
      </c>
      <c r="R2520" s="24" t="str">
        <f t="shared" si="636"/>
        <v>상현2동</v>
      </c>
      <c r="S2520" s="24" t="str">
        <f>IF(J2520,Y2520,S2519)</f>
        <v>상현27통</v>
      </c>
      <c r="T2520" s="24" t="str">
        <f>IF(J2520,P2521,T2519)</f>
        <v>(상현동, 성원아파트)</v>
      </c>
      <c r="U2520" s="24" t="str">
        <f t="shared" si="637"/>
        <v>상현</v>
      </c>
      <c r="V2520" s="25">
        <f>IF(J2520,M2520,V2519)</f>
        <v>27</v>
      </c>
      <c r="W2520" s="25">
        <f t="shared" si="638"/>
        <v>2</v>
      </c>
      <c r="X2520" s="26"/>
      <c r="Y2520" s="2" t="s">
        <v>2581</v>
      </c>
      <c r="Z2520" s="2" t="s">
        <v>81</v>
      </c>
      <c r="AA2520" s="2" t="s">
        <v>2848</v>
      </c>
      <c r="AB2520" s="5"/>
      <c r="AC2520" s="5"/>
      <c r="AD2520" s="5"/>
      <c r="AE2520" s="5"/>
      <c r="AF2520" s="5"/>
      <c r="AG2520" s="5"/>
    </row>
    <row r="2521" spans="1:33" ht="15.95" customHeight="1" x14ac:dyDescent="0.3">
      <c r="A2521" s="22" t="b">
        <f t="shared" si="627"/>
        <v>1</v>
      </c>
      <c r="B2521" s="22" t="b">
        <f t="shared" si="628"/>
        <v>0</v>
      </c>
      <c r="C2521" s="22" t="b">
        <f t="shared" si="629"/>
        <v>1</v>
      </c>
      <c r="D2521" s="22" t="b">
        <f t="shared" si="630"/>
        <v>0</v>
      </c>
      <c r="E2521" s="22" t="b">
        <f t="shared" si="631"/>
        <v>1</v>
      </c>
      <c r="F2521" s="22" t="b">
        <f t="shared" si="626"/>
        <v>1</v>
      </c>
      <c r="G2521" s="22" t="b">
        <f t="shared" si="625"/>
        <v>0</v>
      </c>
      <c r="H2521" s="22" t="b">
        <f t="shared" si="632"/>
        <v>1</v>
      </c>
      <c r="I2521" s="22" t="b">
        <f t="shared" si="639"/>
        <v>1</v>
      </c>
      <c r="J2521" s="22" t="b">
        <f t="shared" si="633"/>
        <v>0</v>
      </c>
      <c r="K2521" s="3" t="str">
        <f>IF(AND(J2521,RIGHT(Y2521)="통"),Y2521,"")</f>
        <v/>
      </c>
      <c r="L2521" s="3" t="str">
        <f t="shared" si="634"/>
        <v/>
      </c>
      <c r="M2521" s="3" t="str">
        <f t="shared" si="635"/>
        <v/>
      </c>
      <c r="N2521" s="64" t="str">
        <f t="shared" si="640"/>
        <v/>
      </c>
      <c r="O2521" s="3" t="str">
        <f>IF(I2521,IF(I2522,CONCATENATE(Y2521,O2522),Y2521),"")</f>
        <v>성원아파트)</v>
      </c>
      <c r="P2521" s="19" t="str">
        <f>IF(G2521,O2521,IF(D2521,Y2521,""))</f>
        <v/>
      </c>
      <c r="Q2521" s="23">
        <f>_xlfn.XLOOKUP(R2521,summary!C1:C36,summary!B1:B36)</f>
        <v>43840</v>
      </c>
      <c r="R2521" s="24" t="str">
        <f t="shared" si="636"/>
        <v>상현2동</v>
      </c>
      <c r="S2521" s="24" t="str">
        <f>IF(J2521,Y2521,S2520)</f>
        <v>상현27통</v>
      </c>
      <c r="T2521" s="24" t="str">
        <f>IF(J2521,P2522,T2520)</f>
        <v>(상현동, 성원아파트)</v>
      </c>
      <c r="U2521" s="24" t="str">
        <f t="shared" si="637"/>
        <v>상현</v>
      </c>
      <c r="V2521" s="25">
        <f>IF(J2521,M2521,V2520)</f>
        <v>27</v>
      </c>
      <c r="W2521" s="25">
        <f t="shared" si="638"/>
        <v>3</v>
      </c>
      <c r="X2521" s="26"/>
      <c r="Y2521" s="2" t="s">
        <v>1603</v>
      </c>
      <c r="Z2521" s="2" t="s">
        <v>83</v>
      </c>
      <c r="AA2521" s="2" t="s">
        <v>2849</v>
      </c>
      <c r="AB2521" s="5"/>
      <c r="AC2521" s="5"/>
      <c r="AD2521" s="5"/>
      <c r="AE2521" s="5"/>
      <c r="AF2521" s="5"/>
      <c r="AG2521" s="5"/>
    </row>
    <row r="2522" spans="1:33" ht="15.95" customHeight="1" x14ac:dyDescent="0.3">
      <c r="A2522" s="22" t="b">
        <f t="shared" si="627"/>
        <v>0</v>
      </c>
      <c r="B2522" s="22" t="b">
        <f t="shared" si="628"/>
        <v>0</v>
      </c>
      <c r="C2522" s="22" t="b">
        <f t="shared" si="629"/>
        <v>0</v>
      </c>
      <c r="D2522" s="22" t="b">
        <f t="shared" si="630"/>
        <v>0</v>
      </c>
      <c r="E2522" s="22" t="b">
        <f t="shared" si="631"/>
        <v>0</v>
      </c>
      <c r="F2522" s="22" t="b">
        <f t="shared" si="626"/>
        <v>0</v>
      </c>
      <c r="G2522" s="22" t="b">
        <f t="shared" si="625"/>
        <v>0</v>
      </c>
      <c r="H2522" s="22" t="b">
        <f t="shared" si="632"/>
        <v>0</v>
      </c>
      <c r="I2522" s="22" t="b">
        <f t="shared" si="639"/>
        <v>0</v>
      </c>
      <c r="J2522" s="22" t="b">
        <f t="shared" si="633"/>
        <v>0</v>
      </c>
      <c r="K2522" s="3" t="str">
        <f>IF(AND(J2522,RIGHT(Y2522)="통"),Y2522,"")</f>
        <v/>
      </c>
      <c r="L2522" s="3" t="str">
        <f t="shared" si="634"/>
        <v/>
      </c>
      <c r="M2522" s="3" t="str">
        <f t="shared" si="635"/>
        <v/>
      </c>
      <c r="N2522" s="64" t="str">
        <f t="shared" si="640"/>
        <v/>
      </c>
      <c r="O2522" s="3" t="str">
        <f>IF(I2522,IF(I2523,CONCATENATE(Y2522,O2523),Y2522),"")</f>
        <v/>
      </c>
      <c r="P2522" s="19" t="str">
        <f>IF(G2522,O2522,IF(D2522,Y2522,""))</f>
        <v/>
      </c>
      <c r="Q2522" s="23">
        <f>_xlfn.XLOOKUP(R2522,summary!C1:C36,summary!B1:B36)</f>
        <v>43840</v>
      </c>
      <c r="R2522" s="24" t="str">
        <f t="shared" si="636"/>
        <v>상현2동</v>
      </c>
      <c r="S2522" s="24" t="str">
        <f>IF(J2522,Y2522,S2521)</f>
        <v>상현27통</v>
      </c>
      <c r="T2522" s="24" t="str">
        <f>IF(J2522,P2523,T2521)</f>
        <v>(상현동, 성원아파트)</v>
      </c>
      <c r="U2522" s="24" t="str">
        <f t="shared" si="637"/>
        <v>상현</v>
      </c>
      <c r="V2522" s="25">
        <f>IF(J2522,M2522,V2521)</f>
        <v>27</v>
      </c>
      <c r="W2522" s="25">
        <f t="shared" si="638"/>
        <v>4</v>
      </c>
      <c r="X2522" s="26"/>
      <c r="Y2522" s="7"/>
      <c r="Z2522" s="2" t="s">
        <v>90</v>
      </c>
      <c r="AA2522" s="2" t="s">
        <v>2850</v>
      </c>
      <c r="AB2522" s="5"/>
      <c r="AC2522" s="5"/>
      <c r="AD2522" s="5"/>
      <c r="AE2522" s="5"/>
      <c r="AF2522" s="5"/>
      <c r="AG2522" s="5"/>
    </row>
    <row r="2523" spans="1:33" ht="15.95" customHeight="1" x14ac:dyDescent="0.3">
      <c r="A2523" s="22" t="b">
        <f t="shared" si="627"/>
        <v>0</v>
      </c>
      <c r="B2523" s="22" t="b">
        <f t="shared" si="628"/>
        <v>0</v>
      </c>
      <c r="C2523" s="22" t="b">
        <f t="shared" si="629"/>
        <v>0</v>
      </c>
      <c r="D2523" s="22" t="b">
        <f t="shared" si="630"/>
        <v>0</v>
      </c>
      <c r="E2523" s="22" t="b">
        <f t="shared" si="631"/>
        <v>0</v>
      </c>
      <c r="F2523" s="22" t="b">
        <f t="shared" si="626"/>
        <v>0</v>
      </c>
      <c r="G2523" s="22" t="b">
        <f t="shared" si="625"/>
        <v>0</v>
      </c>
      <c r="H2523" s="22" t="b">
        <f t="shared" si="632"/>
        <v>0</v>
      </c>
      <c r="I2523" s="22" t="b">
        <f t="shared" si="639"/>
        <v>0</v>
      </c>
      <c r="J2523" s="22" t="b">
        <f t="shared" si="633"/>
        <v>0</v>
      </c>
      <c r="K2523" s="3" t="str">
        <f>IF(AND(J2523,RIGHT(Y2523)="통"),Y2523,"")</f>
        <v/>
      </c>
      <c r="L2523" s="3" t="str">
        <f t="shared" si="634"/>
        <v/>
      </c>
      <c r="M2523" s="3" t="str">
        <f t="shared" si="635"/>
        <v/>
      </c>
      <c r="N2523" s="64" t="str">
        <f t="shared" si="640"/>
        <v/>
      </c>
      <c r="O2523" s="3" t="str">
        <f>IF(I2523,IF(I2524,CONCATENATE(Y2523,O2524),Y2523),"")</f>
        <v/>
      </c>
      <c r="P2523" s="19" t="str">
        <f>IF(G2523,O2523,IF(D2523,Y2523,""))</f>
        <v/>
      </c>
      <c r="Q2523" s="23">
        <f>_xlfn.XLOOKUP(R2523,summary!C1:C36,summary!B1:B36)</f>
        <v>43840</v>
      </c>
      <c r="R2523" s="24" t="str">
        <f t="shared" si="636"/>
        <v>상현2동</v>
      </c>
      <c r="S2523" s="24" t="str">
        <f>IF(J2523,Y2523,S2522)</f>
        <v>상현27통</v>
      </c>
      <c r="T2523" s="24" t="str">
        <f>IF(J2523,P2524,T2522)</f>
        <v>(상현동, 성원아파트)</v>
      </c>
      <c r="U2523" s="24" t="str">
        <f t="shared" si="637"/>
        <v>상현</v>
      </c>
      <c r="V2523" s="25">
        <f>IF(J2523,M2523,V2522)</f>
        <v>27</v>
      </c>
      <c r="W2523" s="25">
        <f t="shared" si="638"/>
        <v>5</v>
      </c>
      <c r="X2523" s="26"/>
      <c r="Y2523" s="7"/>
      <c r="Z2523" s="2" t="s">
        <v>106</v>
      </c>
      <c r="AA2523" s="2" t="s">
        <v>2851</v>
      </c>
      <c r="AB2523" s="5"/>
      <c r="AC2523" s="5"/>
      <c r="AD2523" s="5"/>
      <c r="AE2523" s="5"/>
      <c r="AF2523" s="5"/>
      <c r="AG2523" s="5"/>
    </row>
    <row r="2524" spans="1:33" ht="15.95" customHeight="1" x14ac:dyDescent="0.3">
      <c r="A2524" s="22" t="b">
        <f t="shared" si="627"/>
        <v>0</v>
      </c>
      <c r="B2524" s="22" t="b">
        <f t="shared" si="628"/>
        <v>0</v>
      </c>
      <c r="C2524" s="22" t="b">
        <f t="shared" si="629"/>
        <v>0</v>
      </c>
      <c r="D2524" s="22" t="b">
        <f t="shared" si="630"/>
        <v>0</v>
      </c>
      <c r="E2524" s="22" t="b">
        <f t="shared" si="631"/>
        <v>0</v>
      </c>
      <c r="F2524" s="22" t="b">
        <f t="shared" si="626"/>
        <v>0</v>
      </c>
      <c r="G2524" s="22" t="b">
        <f t="shared" si="625"/>
        <v>0</v>
      </c>
      <c r="H2524" s="22" t="b">
        <f t="shared" si="632"/>
        <v>0</v>
      </c>
      <c r="I2524" s="22" t="b">
        <f t="shared" si="639"/>
        <v>0</v>
      </c>
      <c r="J2524" s="22" t="b">
        <f t="shared" si="633"/>
        <v>0</v>
      </c>
      <c r="K2524" s="3" t="str">
        <f>IF(AND(J2524,RIGHT(Y2524)="통"),Y2524,"")</f>
        <v/>
      </c>
      <c r="L2524" s="3" t="str">
        <f t="shared" si="634"/>
        <v/>
      </c>
      <c r="M2524" s="3" t="str">
        <f t="shared" si="635"/>
        <v/>
      </c>
      <c r="N2524" s="64" t="str">
        <f t="shared" si="640"/>
        <v/>
      </c>
      <c r="O2524" s="3" t="str">
        <f>IF(I2524,IF(I2525,CONCATENATE(Y2524,O2525),Y2524),"")</f>
        <v/>
      </c>
      <c r="P2524" s="19" t="str">
        <f>IF(G2524,O2524,IF(D2524,Y2524,""))</f>
        <v/>
      </c>
      <c r="Q2524" s="23">
        <f>_xlfn.XLOOKUP(R2524,summary!C1:C36,summary!B1:B36)</f>
        <v>43840</v>
      </c>
      <c r="R2524" s="24" t="str">
        <f t="shared" si="636"/>
        <v>상현2동</v>
      </c>
      <c r="S2524" s="24" t="str">
        <f>IF(J2524,Y2524,S2523)</f>
        <v>상현27통</v>
      </c>
      <c r="T2524" s="24" t="str">
        <f>IF(J2524,P2525,T2523)</f>
        <v>(상현동, 성원아파트)</v>
      </c>
      <c r="U2524" s="24" t="str">
        <f t="shared" si="637"/>
        <v>상현</v>
      </c>
      <c r="V2524" s="25">
        <f>IF(J2524,M2524,V2523)</f>
        <v>27</v>
      </c>
      <c r="W2524" s="25">
        <f t="shared" si="638"/>
        <v>6</v>
      </c>
      <c r="X2524" s="26"/>
      <c r="Y2524" s="7"/>
      <c r="Z2524" s="2" t="s">
        <v>108</v>
      </c>
      <c r="AA2524" s="2" t="s">
        <v>2852</v>
      </c>
      <c r="AB2524" s="5"/>
      <c r="AC2524" s="5"/>
      <c r="AD2524" s="5"/>
      <c r="AE2524" s="5"/>
      <c r="AF2524" s="5"/>
      <c r="AG2524" s="5"/>
    </row>
    <row r="2525" spans="1:33" ht="15.95" customHeight="1" x14ac:dyDescent="0.3">
      <c r="A2525" s="22" t="b">
        <f t="shared" si="627"/>
        <v>0</v>
      </c>
      <c r="B2525" s="22" t="b">
        <f t="shared" si="628"/>
        <v>0</v>
      </c>
      <c r="C2525" s="22" t="b">
        <f t="shared" si="629"/>
        <v>0</v>
      </c>
      <c r="D2525" s="22" t="b">
        <f t="shared" si="630"/>
        <v>0</v>
      </c>
      <c r="E2525" s="22" t="b">
        <f t="shared" si="631"/>
        <v>0</v>
      </c>
      <c r="F2525" s="22" t="b">
        <f t="shared" si="626"/>
        <v>0</v>
      </c>
      <c r="G2525" s="22" t="b">
        <f t="shared" si="625"/>
        <v>0</v>
      </c>
      <c r="H2525" s="22" t="b">
        <f t="shared" si="632"/>
        <v>0</v>
      </c>
      <c r="I2525" s="22" t="b">
        <f t="shared" si="639"/>
        <v>0</v>
      </c>
      <c r="J2525" s="22" t="b">
        <f t="shared" si="633"/>
        <v>0</v>
      </c>
      <c r="K2525" s="3" t="str">
        <f>IF(AND(J2525,RIGHT(Y2525)="통"),Y2525,"")</f>
        <v/>
      </c>
      <c r="L2525" s="3" t="str">
        <f t="shared" si="634"/>
        <v/>
      </c>
      <c r="M2525" s="3" t="str">
        <f t="shared" si="635"/>
        <v/>
      </c>
      <c r="N2525" s="64" t="str">
        <f t="shared" si="640"/>
        <v/>
      </c>
      <c r="O2525" s="3" t="str">
        <f>IF(I2525,IF(I2526,CONCATENATE(Y2525,O2526),Y2525),"")</f>
        <v/>
      </c>
      <c r="P2525" s="19" t="str">
        <f>IF(G2525,O2525,IF(D2525,Y2525,""))</f>
        <v/>
      </c>
      <c r="Q2525" s="23">
        <f>_xlfn.XLOOKUP(R2525,summary!C1:C36,summary!B1:B36)</f>
        <v>43840</v>
      </c>
      <c r="R2525" s="24" t="str">
        <f t="shared" si="636"/>
        <v>상현2동</v>
      </c>
      <c r="S2525" s="24" t="str">
        <f>IF(J2525,Y2525,S2524)</f>
        <v>상현27통</v>
      </c>
      <c r="T2525" s="24" t="str">
        <f>IF(J2525,P2526,T2524)</f>
        <v>(상현동, 성원아파트)</v>
      </c>
      <c r="U2525" s="24" t="str">
        <f t="shared" si="637"/>
        <v>상현</v>
      </c>
      <c r="V2525" s="25">
        <f>IF(J2525,M2525,V2524)</f>
        <v>27</v>
      </c>
      <c r="W2525" s="25">
        <f t="shared" si="638"/>
        <v>7</v>
      </c>
      <c r="X2525" s="26"/>
      <c r="Y2525" s="7"/>
      <c r="Z2525" s="2" t="s">
        <v>110</v>
      </c>
      <c r="AA2525" s="2" t="s">
        <v>2853</v>
      </c>
      <c r="AB2525" s="5"/>
      <c r="AC2525" s="5"/>
      <c r="AD2525" s="5"/>
      <c r="AE2525" s="5"/>
      <c r="AF2525" s="5"/>
      <c r="AG2525" s="5"/>
    </row>
    <row r="2526" spans="1:33" ht="15.95" customHeight="1" x14ac:dyDescent="0.3">
      <c r="A2526" s="22" t="b">
        <f t="shared" si="627"/>
        <v>0</v>
      </c>
      <c r="B2526" s="22" t="b">
        <f t="shared" si="628"/>
        <v>0</v>
      </c>
      <c r="C2526" s="22" t="b">
        <f t="shared" si="629"/>
        <v>0</v>
      </c>
      <c r="D2526" s="22" t="b">
        <f t="shared" si="630"/>
        <v>0</v>
      </c>
      <c r="E2526" s="22" t="b">
        <f t="shared" si="631"/>
        <v>0</v>
      </c>
      <c r="F2526" s="22" t="b">
        <f t="shared" si="626"/>
        <v>0</v>
      </c>
      <c r="G2526" s="22" t="b">
        <f t="shared" ref="G2526:G2587" si="641">AND(B2526,F2526)</f>
        <v>0</v>
      </c>
      <c r="H2526" s="22" t="b">
        <f t="shared" si="632"/>
        <v>0</v>
      </c>
      <c r="I2526" s="22" t="b">
        <f t="shared" si="639"/>
        <v>0</v>
      </c>
      <c r="J2526" s="22" t="b">
        <f t="shared" si="633"/>
        <v>0</v>
      </c>
      <c r="K2526" s="3" t="str">
        <f>IF(AND(J2526,RIGHT(Y2526)="통"),Y2526,"")</f>
        <v/>
      </c>
      <c r="L2526" s="3" t="str">
        <f t="shared" si="634"/>
        <v/>
      </c>
      <c r="M2526" s="3" t="str">
        <f t="shared" si="635"/>
        <v/>
      </c>
      <c r="N2526" s="64" t="str">
        <f t="shared" si="640"/>
        <v/>
      </c>
      <c r="O2526" s="3" t="str">
        <f>IF(I2526,IF(I2527,CONCATENATE(Y2526,O2527),Y2526),"")</f>
        <v/>
      </c>
      <c r="P2526" s="19" t="str">
        <f>IF(G2526,O2526,IF(D2526,Y2526,""))</f>
        <v/>
      </c>
      <c r="Q2526" s="23">
        <f>_xlfn.XLOOKUP(R2526,summary!C1:C36,summary!B1:B36)</f>
        <v>43840</v>
      </c>
      <c r="R2526" s="24" t="str">
        <f t="shared" si="636"/>
        <v>상현2동</v>
      </c>
      <c r="S2526" s="24" t="str">
        <f>IF(J2526,Y2526,S2525)</f>
        <v>상현27통</v>
      </c>
      <c r="T2526" s="24" t="str">
        <f>IF(J2526,P2527,T2525)</f>
        <v>(상현동, 성원아파트)</v>
      </c>
      <c r="U2526" s="24" t="str">
        <f t="shared" si="637"/>
        <v>상현</v>
      </c>
      <c r="V2526" s="25">
        <f>IF(J2526,M2526,V2525)</f>
        <v>27</v>
      </c>
      <c r="W2526" s="25">
        <f t="shared" si="638"/>
        <v>8</v>
      </c>
      <c r="X2526" s="26"/>
      <c r="Y2526" s="7"/>
      <c r="Z2526" s="2" t="s">
        <v>112</v>
      </c>
      <c r="AA2526" s="2" t="s">
        <v>2854</v>
      </c>
      <c r="AB2526" s="5"/>
      <c r="AC2526" s="5"/>
      <c r="AD2526" s="5"/>
      <c r="AE2526" s="5"/>
      <c r="AF2526" s="5"/>
      <c r="AG2526" s="5"/>
    </row>
    <row r="2527" spans="1:33" ht="15.95" customHeight="1" x14ac:dyDescent="0.3">
      <c r="A2527" s="22" t="b">
        <f t="shared" si="627"/>
        <v>1</v>
      </c>
      <c r="B2527" s="22" t="b">
        <f t="shared" si="628"/>
        <v>0</v>
      </c>
      <c r="C2527" s="22" t="b">
        <f t="shared" si="629"/>
        <v>0</v>
      </c>
      <c r="D2527" s="22" t="b">
        <f t="shared" si="630"/>
        <v>0</v>
      </c>
      <c r="E2527" s="22" t="b">
        <f t="shared" si="631"/>
        <v>0</v>
      </c>
      <c r="F2527" s="22" t="b">
        <f t="shared" si="626"/>
        <v>0</v>
      </c>
      <c r="G2527" s="22" t="b">
        <f t="shared" si="641"/>
        <v>0</v>
      </c>
      <c r="H2527" s="22" t="b">
        <f t="shared" si="632"/>
        <v>0</v>
      </c>
      <c r="I2527" s="22" t="b">
        <f t="shared" si="639"/>
        <v>0</v>
      </c>
      <c r="J2527" s="22" t="b">
        <f t="shared" si="633"/>
        <v>1</v>
      </c>
      <c r="K2527" s="3" t="str">
        <f>IF(AND(J2527,RIGHT(Y2527)="통"),Y2527,"")</f>
        <v>상현28통</v>
      </c>
      <c r="L2527" s="3" t="str">
        <f t="shared" si="634"/>
        <v>28</v>
      </c>
      <c r="M2527" s="22">
        <f t="shared" si="635"/>
        <v>28</v>
      </c>
      <c r="N2527" s="64" t="str">
        <f t="shared" si="640"/>
        <v>상현</v>
      </c>
      <c r="O2527" s="3" t="str">
        <f>IF(I2527,IF(I2528,CONCATENATE(Y2527,O2528),Y2527),"")</f>
        <v/>
      </c>
      <c r="P2527" s="19" t="str">
        <f>IF(G2527,O2527,IF(D2527,Y2527,""))</f>
        <v/>
      </c>
      <c r="Q2527" s="23">
        <f>_xlfn.XLOOKUP(R2527,summary!C1:C36,summary!B1:B36)</f>
        <v>43840</v>
      </c>
      <c r="R2527" s="24" t="str">
        <f t="shared" si="636"/>
        <v>상현2동</v>
      </c>
      <c r="S2527" s="24" t="str">
        <f>IF(J2527,Y2527,S2526)</f>
        <v>상현28통</v>
      </c>
      <c r="T2527" s="24" t="str">
        <f>IF(J2527,P2528,T2526)</f>
        <v>(상현동, 성원아파트)</v>
      </c>
      <c r="U2527" s="24" t="str">
        <f t="shared" si="637"/>
        <v>상현</v>
      </c>
      <c r="V2527" s="25">
        <f>IF(J2527,M2527,V2526)</f>
        <v>28</v>
      </c>
      <c r="W2527" s="25">
        <f t="shared" si="638"/>
        <v>1</v>
      </c>
      <c r="X2527" s="26"/>
      <c r="Y2527" s="2" t="s">
        <v>2855</v>
      </c>
      <c r="Z2527" s="2" t="s">
        <v>79</v>
      </c>
      <c r="AA2527" s="2" t="s">
        <v>2856</v>
      </c>
      <c r="AB2527" s="5"/>
      <c r="AC2527" s="5"/>
      <c r="AD2527" s="5"/>
      <c r="AE2527" s="5"/>
      <c r="AF2527" s="5"/>
      <c r="AG2527" s="5"/>
    </row>
    <row r="2528" spans="1:33" ht="15.95" customHeight="1" x14ac:dyDescent="0.3">
      <c r="A2528" s="22" t="b">
        <f t="shared" si="627"/>
        <v>1</v>
      </c>
      <c r="B2528" s="22" t="b">
        <f t="shared" si="628"/>
        <v>1</v>
      </c>
      <c r="C2528" s="22" t="b">
        <f t="shared" si="629"/>
        <v>0</v>
      </c>
      <c r="D2528" s="22" t="b">
        <f t="shared" si="630"/>
        <v>0</v>
      </c>
      <c r="E2528" s="22" t="b">
        <f t="shared" si="631"/>
        <v>1</v>
      </c>
      <c r="F2528" s="22" t="b">
        <f t="shared" si="626"/>
        <v>1</v>
      </c>
      <c r="G2528" s="22" t="b">
        <f t="shared" si="641"/>
        <v>1</v>
      </c>
      <c r="H2528" s="22" t="b">
        <f t="shared" si="632"/>
        <v>0</v>
      </c>
      <c r="I2528" s="22" t="b">
        <f t="shared" si="639"/>
        <v>1</v>
      </c>
      <c r="J2528" s="22" t="b">
        <f t="shared" si="633"/>
        <v>0</v>
      </c>
      <c r="K2528" s="3" t="str">
        <f>IF(AND(J2528,RIGHT(Y2528)="통"),Y2528,"")</f>
        <v/>
      </c>
      <c r="L2528" s="3" t="str">
        <f t="shared" si="634"/>
        <v/>
      </c>
      <c r="M2528" s="3" t="str">
        <f t="shared" si="635"/>
        <v/>
      </c>
      <c r="N2528" s="64" t="str">
        <f t="shared" si="640"/>
        <v/>
      </c>
      <c r="O2528" s="3" t="str">
        <f>IF(I2528,IF(I2529,CONCATENATE(Y2528,O2529),Y2528),"")</f>
        <v>(상현동, 성원아파트)</v>
      </c>
      <c r="P2528" s="19" t="str">
        <f>IF(G2528,O2528,IF(D2528,Y2528,""))</f>
        <v>(상현동, 성원아파트)</v>
      </c>
      <c r="Q2528" s="23">
        <f>_xlfn.XLOOKUP(R2528,summary!C1:C36,summary!B1:B36)</f>
        <v>43840</v>
      </c>
      <c r="R2528" s="24" t="str">
        <f t="shared" si="636"/>
        <v>상현2동</v>
      </c>
      <c r="S2528" s="24" t="str">
        <f>IF(J2528,Y2528,S2527)</f>
        <v>상현28통</v>
      </c>
      <c r="T2528" s="24" t="str">
        <f>IF(J2528,P2529,T2527)</f>
        <v>(상현동, 성원아파트)</v>
      </c>
      <c r="U2528" s="24" t="str">
        <f t="shared" si="637"/>
        <v>상현</v>
      </c>
      <c r="V2528" s="25">
        <f>IF(J2528,M2528,V2527)</f>
        <v>28</v>
      </c>
      <c r="W2528" s="25">
        <f t="shared" si="638"/>
        <v>2</v>
      </c>
      <c r="X2528" s="26"/>
      <c r="Y2528" s="2" t="s">
        <v>2581</v>
      </c>
      <c r="Z2528" s="2" t="s">
        <v>81</v>
      </c>
      <c r="AA2528" s="2" t="s">
        <v>2857</v>
      </c>
      <c r="AB2528" s="5"/>
      <c r="AC2528" s="5"/>
      <c r="AD2528" s="5"/>
      <c r="AE2528" s="5"/>
      <c r="AF2528" s="5"/>
      <c r="AG2528" s="5"/>
    </row>
    <row r="2529" spans="1:33" ht="15.95" customHeight="1" x14ac:dyDescent="0.3">
      <c r="A2529" s="22" t="b">
        <f t="shared" si="627"/>
        <v>1</v>
      </c>
      <c r="B2529" s="22" t="b">
        <f t="shared" si="628"/>
        <v>0</v>
      </c>
      <c r="C2529" s="22" t="b">
        <f t="shared" si="629"/>
        <v>1</v>
      </c>
      <c r="D2529" s="22" t="b">
        <f t="shared" si="630"/>
        <v>0</v>
      </c>
      <c r="E2529" s="22" t="b">
        <f t="shared" si="631"/>
        <v>1</v>
      </c>
      <c r="F2529" s="22" t="b">
        <f t="shared" si="626"/>
        <v>1</v>
      </c>
      <c r="G2529" s="22" t="b">
        <f t="shared" si="641"/>
        <v>0</v>
      </c>
      <c r="H2529" s="22" t="b">
        <f t="shared" si="632"/>
        <v>1</v>
      </c>
      <c r="I2529" s="22" t="b">
        <f t="shared" si="639"/>
        <v>1</v>
      </c>
      <c r="J2529" s="22" t="b">
        <f t="shared" si="633"/>
        <v>0</v>
      </c>
      <c r="K2529" s="3" t="str">
        <f>IF(AND(J2529,RIGHT(Y2529)="통"),Y2529,"")</f>
        <v/>
      </c>
      <c r="L2529" s="3" t="str">
        <f t="shared" si="634"/>
        <v/>
      </c>
      <c r="M2529" s="3" t="str">
        <f t="shared" si="635"/>
        <v/>
      </c>
      <c r="N2529" s="64" t="str">
        <f t="shared" si="640"/>
        <v/>
      </c>
      <c r="O2529" s="3" t="str">
        <f>IF(I2529,IF(I2530,CONCATENATE(Y2529,O2530),Y2529),"")</f>
        <v>성원아파트)</v>
      </c>
      <c r="P2529" s="19" t="str">
        <f>IF(G2529,O2529,IF(D2529,Y2529,""))</f>
        <v/>
      </c>
      <c r="Q2529" s="23">
        <f>_xlfn.XLOOKUP(R2529,summary!C1:C36,summary!B1:B36)</f>
        <v>43840</v>
      </c>
      <c r="R2529" s="24" t="str">
        <f t="shared" si="636"/>
        <v>상현2동</v>
      </c>
      <c r="S2529" s="24" t="str">
        <f>IF(J2529,Y2529,S2528)</f>
        <v>상현28통</v>
      </c>
      <c r="T2529" s="24" t="str">
        <f>IF(J2529,P2530,T2528)</f>
        <v>(상현동, 성원아파트)</v>
      </c>
      <c r="U2529" s="24" t="str">
        <f t="shared" si="637"/>
        <v>상현</v>
      </c>
      <c r="V2529" s="25">
        <f>IF(J2529,M2529,V2528)</f>
        <v>28</v>
      </c>
      <c r="W2529" s="25">
        <f t="shared" si="638"/>
        <v>3</v>
      </c>
      <c r="X2529" s="26"/>
      <c r="Y2529" s="2" t="s">
        <v>1603</v>
      </c>
      <c r="Z2529" s="2" t="s">
        <v>83</v>
      </c>
      <c r="AA2529" s="2" t="s">
        <v>2858</v>
      </c>
      <c r="AB2529" s="5"/>
      <c r="AC2529" s="5"/>
      <c r="AD2529" s="5"/>
      <c r="AE2529" s="5"/>
      <c r="AF2529" s="5"/>
      <c r="AG2529" s="5"/>
    </row>
    <row r="2530" spans="1:33" ht="15.95" customHeight="1" x14ac:dyDescent="0.3">
      <c r="A2530" s="22" t="b">
        <f t="shared" si="627"/>
        <v>0</v>
      </c>
      <c r="B2530" s="22" t="b">
        <f t="shared" si="628"/>
        <v>0</v>
      </c>
      <c r="C2530" s="22" t="b">
        <f t="shared" si="629"/>
        <v>0</v>
      </c>
      <c r="D2530" s="22" t="b">
        <f t="shared" si="630"/>
        <v>0</v>
      </c>
      <c r="E2530" s="22" t="b">
        <f t="shared" si="631"/>
        <v>0</v>
      </c>
      <c r="F2530" s="22" t="b">
        <f t="shared" si="626"/>
        <v>0</v>
      </c>
      <c r="G2530" s="22" t="b">
        <f t="shared" si="641"/>
        <v>0</v>
      </c>
      <c r="H2530" s="22" t="b">
        <f t="shared" si="632"/>
        <v>0</v>
      </c>
      <c r="I2530" s="22" t="b">
        <f t="shared" si="639"/>
        <v>0</v>
      </c>
      <c r="J2530" s="22" t="b">
        <f t="shared" si="633"/>
        <v>0</v>
      </c>
      <c r="K2530" s="3" t="str">
        <f>IF(AND(J2530,RIGHT(Y2530)="통"),Y2530,"")</f>
        <v/>
      </c>
      <c r="L2530" s="3" t="str">
        <f t="shared" si="634"/>
        <v/>
      </c>
      <c r="M2530" s="3" t="str">
        <f t="shared" si="635"/>
        <v/>
      </c>
      <c r="N2530" s="64" t="str">
        <f t="shared" si="640"/>
        <v/>
      </c>
      <c r="O2530" s="3" t="str">
        <f>IF(I2530,IF(I2531,CONCATENATE(Y2530,O2531),Y2530),"")</f>
        <v/>
      </c>
      <c r="P2530" s="19" t="str">
        <f>IF(G2530,O2530,IF(D2530,Y2530,""))</f>
        <v/>
      </c>
      <c r="Q2530" s="23">
        <f>_xlfn.XLOOKUP(R2530,summary!C1:C36,summary!B1:B36)</f>
        <v>43840</v>
      </c>
      <c r="R2530" s="24" t="str">
        <f t="shared" si="636"/>
        <v>상현2동</v>
      </c>
      <c r="S2530" s="24" t="str">
        <f>IF(J2530,Y2530,S2529)</f>
        <v>상현28통</v>
      </c>
      <c r="T2530" s="24" t="str">
        <f>IF(J2530,P2531,T2529)</f>
        <v>(상현동, 성원아파트)</v>
      </c>
      <c r="U2530" s="24" t="str">
        <f t="shared" si="637"/>
        <v>상현</v>
      </c>
      <c r="V2530" s="25">
        <f>IF(J2530,M2530,V2529)</f>
        <v>28</v>
      </c>
      <c r="W2530" s="25">
        <f t="shared" si="638"/>
        <v>4</v>
      </c>
      <c r="X2530" s="26"/>
      <c r="Y2530" s="7"/>
      <c r="Z2530" s="2" t="s">
        <v>90</v>
      </c>
      <c r="AA2530" s="2" t="s">
        <v>2859</v>
      </c>
      <c r="AB2530" s="5"/>
      <c r="AC2530" s="5"/>
      <c r="AD2530" s="5"/>
      <c r="AE2530" s="5"/>
      <c r="AF2530" s="5"/>
      <c r="AG2530" s="5"/>
    </row>
    <row r="2531" spans="1:33" ht="15.95" customHeight="1" x14ac:dyDescent="0.3">
      <c r="A2531" s="22" t="b">
        <f t="shared" si="627"/>
        <v>0</v>
      </c>
      <c r="B2531" s="22" t="b">
        <f t="shared" si="628"/>
        <v>0</v>
      </c>
      <c r="C2531" s="22" t="b">
        <f t="shared" si="629"/>
        <v>0</v>
      </c>
      <c r="D2531" s="22" t="b">
        <f t="shared" si="630"/>
        <v>0</v>
      </c>
      <c r="E2531" s="22" t="b">
        <f t="shared" si="631"/>
        <v>0</v>
      </c>
      <c r="F2531" s="22" t="b">
        <f t="shared" si="626"/>
        <v>0</v>
      </c>
      <c r="G2531" s="22" t="b">
        <f t="shared" si="641"/>
        <v>0</v>
      </c>
      <c r="H2531" s="22" t="b">
        <f t="shared" si="632"/>
        <v>0</v>
      </c>
      <c r="I2531" s="22" t="b">
        <f t="shared" si="639"/>
        <v>0</v>
      </c>
      <c r="J2531" s="22" t="b">
        <f t="shared" si="633"/>
        <v>0</v>
      </c>
      <c r="K2531" s="3" t="str">
        <f>IF(AND(J2531,RIGHT(Y2531)="통"),Y2531,"")</f>
        <v/>
      </c>
      <c r="L2531" s="3" t="str">
        <f t="shared" si="634"/>
        <v/>
      </c>
      <c r="M2531" s="3" t="str">
        <f t="shared" si="635"/>
        <v/>
      </c>
      <c r="N2531" s="64" t="str">
        <f t="shared" si="640"/>
        <v/>
      </c>
      <c r="O2531" s="3" t="str">
        <f>IF(I2531,IF(I2532,CONCATENATE(Y2531,O2532),Y2531),"")</f>
        <v/>
      </c>
      <c r="P2531" s="19" t="str">
        <f>IF(G2531,O2531,IF(D2531,Y2531,""))</f>
        <v/>
      </c>
      <c r="Q2531" s="23">
        <f>_xlfn.XLOOKUP(R2531,summary!C1:C36,summary!B1:B36)</f>
        <v>43840</v>
      </c>
      <c r="R2531" s="24" t="str">
        <f t="shared" si="636"/>
        <v>상현2동</v>
      </c>
      <c r="S2531" s="24" t="str">
        <f>IF(J2531,Y2531,S2530)</f>
        <v>상현28통</v>
      </c>
      <c r="T2531" s="24" t="str">
        <f>IF(J2531,P2532,T2530)</f>
        <v>(상현동, 성원아파트)</v>
      </c>
      <c r="U2531" s="24" t="str">
        <f t="shared" si="637"/>
        <v>상현</v>
      </c>
      <c r="V2531" s="25">
        <f>IF(J2531,M2531,V2530)</f>
        <v>28</v>
      </c>
      <c r="W2531" s="25">
        <f t="shared" si="638"/>
        <v>5</v>
      </c>
      <c r="X2531" s="26"/>
      <c r="Y2531" s="7"/>
      <c r="Z2531" s="2" t="s">
        <v>106</v>
      </c>
      <c r="AA2531" s="2" t="s">
        <v>2860</v>
      </c>
      <c r="AB2531" s="5"/>
      <c r="AC2531" s="5"/>
      <c r="AD2531" s="5"/>
      <c r="AE2531" s="5"/>
      <c r="AF2531" s="5"/>
      <c r="AG2531" s="5"/>
    </row>
    <row r="2532" spans="1:33" ht="15.95" customHeight="1" x14ac:dyDescent="0.3">
      <c r="A2532" s="22" t="b">
        <f t="shared" si="627"/>
        <v>0</v>
      </c>
      <c r="B2532" s="22" t="b">
        <f t="shared" si="628"/>
        <v>0</v>
      </c>
      <c r="C2532" s="22" t="b">
        <f t="shared" si="629"/>
        <v>0</v>
      </c>
      <c r="D2532" s="22" t="b">
        <f t="shared" si="630"/>
        <v>0</v>
      </c>
      <c r="E2532" s="22" t="b">
        <f t="shared" si="631"/>
        <v>0</v>
      </c>
      <c r="F2532" s="22" t="b">
        <f t="shared" si="626"/>
        <v>0</v>
      </c>
      <c r="G2532" s="22" t="b">
        <f t="shared" si="641"/>
        <v>0</v>
      </c>
      <c r="H2532" s="22" t="b">
        <f t="shared" si="632"/>
        <v>0</v>
      </c>
      <c r="I2532" s="22" t="b">
        <f t="shared" si="639"/>
        <v>0</v>
      </c>
      <c r="J2532" s="22" t="b">
        <f t="shared" si="633"/>
        <v>0</v>
      </c>
      <c r="K2532" s="3" t="str">
        <f>IF(AND(J2532,RIGHT(Y2532)="통"),Y2532,"")</f>
        <v/>
      </c>
      <c r="L2532" s="3" t="str">
        <f t="shared" si="634"/>
        <v/>
      </c>
      <c r="M2532" s="3" t="str">
        <f t="shared" si="635"/>
        <v/>
      </c>
      <c r="N2532" s="64" t="str">
        <f t="shared" si="640"/>
        <v/>
      </c>
      <c r="O2532" s="3" t="str">
        <f>IF(I2532,IF(I2533,CONCATENATE(Y2532,O2533),Y2532),"")</f>
        <v/>
      </c>
      <c r="P2532" s="19" t="str">
        <f>IF(G2532,O2532,IF(D2532,Y2532,""))</f>
        <v/>
      </c>
      <c r="Q2532" s="23">
        <f>_xlfn.XLOOKUP(R2532,summary!C1:C36,summary!B1:B36)</f>
        <v>43840</v>
      </c>
      <c r="R2532" s="24" t="str">
        <f t="shared" si="636"/>
        <v>상현2동</v>
      </c>
      <c r="S2532" s="24" t="str">
        <f>IF(J2532,Y2532,S2531)</f>
        <v>상현28통</v>
      </c>
      <c r="T2532" s="24" t="str">
        <f>IF(J2532,P2533,T2531)</f>
        <v>(상현동, 성원아파트)</v>
      </c>
      <c r="U2532" s="24" t="str">
        <f t="shared" si="637"/>
        <v>상현</v>
      </c>
      <c r="V2532" s="25">
        <f>IF(J2532,M2532,V2531)</f>
        <v>28</v>
      </c>
      <c r="W2532" s="25">
        <f t="shared" si="638"/>
        <v>6</v>
      </c>
      <c r="X2532" s="26"/>
      <c r="Y2532" s="7"/>
      <c r="Z2532" s="2" t="s">
        <v>108</v>
      </c>
      <c r="AA2532" s="2" t="s">
        <v>2861</v>
      </c>
      <c r="AB2532" s="5"/>
      <c r="AC2532" s="5"/>
      <c r="AD2532" s="5"/>
      <c r="AE2532" s="5"/>
      <c r="AF2532" s="5"/>
      <c r="AG2532" s="5"/>
    </row>
    <row r="2533" spans="1:33" ht="15.95" customHeight="1" x14ac:dyDescent="0.3">
      <c r="A2533" s="22" t="b">
        <f t="shared" si="627"/>
        <v>0</v>
      </c>
      <c r="B2533" s="22" t="b">
        <f t="shared" si="628"/>
        <v>0</v>
      </c>
      <c r="C2533" s="22" t="b">
        <f t="shared" si="629"/>
        <v>0</v>
      </c>
      <c r="D2533" s="22" t="b">
        <f t="shared" si="630"/>
        <v>0</v>
      </c>
      <c r="E2533" s="22" t="b">
        <f t="shared" si="631"/>
        <v>0</v>
      </c>
      <c r="F2533" s="22" t="b">
        <f t="shared" si="626"/>
        <v>0</v>
      </c>
      <c r="G2533" s="22" t="b">
        <f t="shared" si="641"/>
        <v>0</v>
      </c>
      <c r="H2533" s="22" t="b">
        <f t="shared" si="632"/>
        <v>0</v>
      </c>
      <c r="I2533" s="22" t="b">
        <f t="shared" si="639"/>
        <v>0</v>
      </c>
      <c r="J2533" s="22" t="b">
        <f t="shared" si="633"/>
        <v>0</v>
      </c>
      <c r="K2533" s="3" t="str">
        <f>IF(AND(J2533,RIGHT(Y2533)="통"),Y2533,"")</f>
        <v/>
      </c>
      <c r="L2533" s="3" t="str">
        <f t="shared" si="634"/>
        <v/>
      </c>
      <c r="M2533" s="3" t="str">
        <f t="shared" si="635"/>
        <v/>
      </c>
      <c r="N2533" s="64" t="str">
        <f t="shared" si="640"/>
        <v/>
      </c>
      <c r="O2533" s="3" t="str">
        <f>IF(I2533,IF(I2534,CONCATENATE(Y2533,O2534),Y2533),"")</f>
        <v/>
      </c>
      <c r="P2533" s="19" t="str">
        <f>IF(G2533,O2533,IF(D2533,Y2533,""))</f>
        <v/>
      </c>
      <c r="Q2533" s="23">
        <f>_xlfn.XLOOKUP(R2533,summary!C1:C36,summary!B1:B36)</f>
        <v>43840</v>
      </c>
      <c r="R2533" s="24" t="str">
        <f t="shared" si="636"/>
        <v>상현2동</v>
      </c>
      <c r="S2533" s="24" t="str">
        <f>IF(J2533,Y2533,S2532)</f>
        <v>상현28통</v>
      </c>
      <c r="T2533" s="24" t="str">
        <f>IF(J2533,P2534,T2532)</f>
        <v>(상현동, 성원아파트)</v>
      </c>
      <c r="U2533" s="24" t="str">
        <f t="shared" si="637"/>
        <v>상현</v>
      </c>
      <c r="V2533" s="25">
        <f>IF(J2533,M2533,V2532)</f>
        <v>28</v>
      </c>
      <c r="W2533" s="25">
        <f t="shared" si="638"/>
        <v>7</v>
      </c>
      <c r="X2533" s="26"/>
      <c r="Y2533" s="7"/>
      <c r="Z2533" s="2" t="s">
        <v>110</v>
      </c>
      <c r="AA2533" s="2" t="s">
        <v>2862</v>
      </c>
      <c r="AB2533" s="5"/>
      <c r="AC2533" s="5"/>
      <c r="AD2533" s="5"/>
      <c r="AE2533" s="5"/>
      <c r="AF2533" s="5"/>
      <c r="AG2533" s="5"/>
    </row>
    <row r="2534" spans="1:33" ht="15.95" customHeight="1" x14ac:dyDescent="0.3">
      <c r="A2534" s="22" t="b">
        <f t="shared" si="627"/>
        <v>0</v>
      </c>
      <c r="B2534" s="22" t="b">
        <f t="shared" si="628"/>
        <v>0</v>
      </c>
      <c r="C2534" s="22" t="b">
        <f t="shared" si="629"/>
        <v>0</v>
      </c>
      <c r="D2534" s="22" t="b">
        <f t="shared" si="630"/>
        <v>0</v>
      </c>
      <c r="E2534" s="22" t="b">
        <f t="shared" si="631"/>
        <v>0</v>
      </c>
      <c r="F2534" s="22" t="b">
        <f t="shared" si="626"/>
        <v>0</v>
      </c>
      <c r="G2534" s="22" t="b">
        <f t="shared" si="641"/>
        <v>0</v>
      </c>
      <c r="H2534" s="22" t="b">
        <f t="shared" si="632"/>
        <v>0</v>
      </c>
      <c r="I2534" s="22" t="b">
        <f t="shared" si="639"/>
        <v>0</v>
      </c>
      <c r="J2534" s="22" t="b">
        <f t="shared" si="633"/>
        <v>0</v>
      </c>
      <c r="K2534" s="3" t="str">
        <f>IF(AND(J2534,RIGHT(Y2534)="통"),Y2534,"")</f>
        <v/>
      </c>
      <c r="L2534" s="3" t="str">
        <f t="shared" si="634"/>
        <v/>
      </c>
      <c r="M2534" s="3" t="str">
        <f t="shared" si="635"/>
        <v/>
      </c>
      <c r="N2534" s="64" t="str">
        <f t="shared" si="640"/>
        <v/>
      </c>
      <c r="O2534" s="3" t="str">
        <f>IF(I2534,IF(I2535,CONCATENATE(Y2534,O2535),Y2534),"")</f>
        <v/>
      </c>
      <c r="P2534" s="19" t="str">
        <f>IF(G2534,O2534,IF(D2534,Y2534,""))</f>
        <v/>
      </c>
      <c r="Q2534" s="23">
        <f>_xlfn.XLOOKUP(R2534,summary!C1:C36,summary!B1:B36)</f>
        <v>43840</v>
      </c>
      <c r="R2534" s="24" t="str">
        <f t="shared" si="636"/>
        <v>상현2동</v>
      </c>
      <c r="S2534" s="24" t="str">
        <f>IF(J2534,Y2534,S2533)</f>
        <v>상현28통</v>
      </c>
      <c r="T2534" s="24" t="str">
        <f>IF(J2534,P2535,T2533)</f>
        <v>(상현동, 성원아파트)</v>
      </c>
      <c r="U2534" s="24" t="str">
        <f t="shared" si="637"/>
        <v>상현</v>
      </c>
      <c r="V2534" s="25">
        <f>IF(J2534,M2534,V2533)</f>
        <v>28</v>
      </c>
      <c r="W2534" s="25">
        <f t="shared" si="638"/>
        <v>8</v>
      </c>
      <c r="X2534" s="26"/>
      <c r="Y2534" s="7"/>
      <c r="Z2534" s="2" t="s">
        <v>112</v>
      </c>
      <c r="AA2534" s="2" t="s">
        <v>2863</v>
      </c>
      <c r="AB2534" s="5"/>
      <c r="AC2534" s="5"/>
      <c r="AD2534" s="5"/>
      <c r="AE2534" s="5"/>
      <c r="AF2534" s="5"/>
      <c r="AG2534" s="5"/>
    </row>
    <row r="2535" spans="1:33" ht="15.95" customHeight="1" x14ac:dyDescent="0.3">
      <c r="A2535" s="22" t="b">
        <f t="shared" si="627"/>
        <v>0</v>
      </c>
      <c r="B2535" s="22" t="b">
        <f t="shared" si="628"/>
        <v>0</v>
      </c>
      <c r="C2535" s="22" t="b">
        <f t="shared" si="629"/>
        <v>0</v>
      </c>
      <c r="D2535" s="22" t="b">
        <f t="shared" si="630"/>
        <v>0</v>
      </c>
      <c r="E2535" s="22" t="b">
        <f t="shared" si="631"/>
        <v>0</v>
      </c>
      <c r="F2535" s="22" t="b">
        <f t="shared" si="626"/>
        <v>0</v>
      </c>
      <c r="G2535" s="22" t="b">
        <f t="shared" si="641"/>
        <v>0</v>
      </c>
      <c r="H2535" s="22" t="b">
        <f t="shared" si="632"/>
        <v>0</v>
      </c>
      <c r="I2535" s="22" t="b">
        <f t="shared" si="639"/>
        <v>0</v>
      </c>
      <c r="J2535" s="22" t="b">
        <f t="shared" si="633"/>
        <v>0</v>
      </c>
      <c r="K2535" s="3" t="str">
        <f>IF(AND(J2535,RIGHT(Y2535)="통"),Y2535,"")</f>
        <v/>
      </c>
      <c r="L2535" s="3" t="str">
        <f t="shared" si="634"/>
        <v/>
      </c>
      <c r="M2535" s="3" t="str">
        <f t="shared" si="635"/>
        <v/>
      </c>
      <c r="N2535" s="64" t="str">
        <f t="shared" si="640"/>
        <v/>
      </c>
      <c r="O2535" s="3" t="str">
        <f>IF(I2535,IF(I2536,CONCATENATE(Y2535,O2536),Y2535),"")</f>
        <v/>
      </c>
      <c r="P2535" s="19" t="str">
        <f>IF(G2535,O2535,IF(D2535,Y2535,""))</f>
        <v/>
      </c>
      <c r="Q2535" s="23">
        <f>_xlfn.XLOOKUP(R2535,summary!C1:C36,summary!B1:B36)</f>
        <v>43840</v>
      </c>
      <c r="R2535" s="24" t="str">
        <f t="shared" si="636"/>
        <v>상현2동</v>
      </c>
      <c r="S2535" s="24" t="str">
        <f>IF(J2535,Y2535,S2534)</f>
        <v>상현28통</v>
      </c>
      <c r="T2535" s="24" t="str">
        <f>IF(J2535,P2536,T2534)</f>
        <v>(상현동, 성원아파트)</v>
      </c>
      <c r="U2535" s="24" t="str">
        <f t="shared" si="637"/>
        <v>상현</v>
      </c>
      <c r="V2535" s="25">
        <f>IF(J2535,M2535,V2534)</f>
        <v>28</v>
      </c>
      <c r="W2535" s="25">
        <f t="shared" si="638"/>
        <v>9</v>
      </c>
      <c r="X2535" s="26"/>
      <c r="Y2535" s="7"/>
      <c r="Z2535" s="2" t="s">
        <v>114</v>
      </c>
      <c r="AA2535" s="2" t="s">
        <v>2864</v>
      </c>
      <c r="AB2535" s="5"/>
      <c r="AC2535" s="5"/>
      <c r="AD2535" s="5"/>
      <c r="AE2535" s="5"/>
      <c r="AF2535" s="5"/>
      <c r="AG2535" s="5"/>
    </row>
    <row r="2536" spans="1:33" ht="15.95" customHeight="1" x14ac:dyDescent="0.3">
      <c r="A2536" s="22" t="b">
        <f t="shared" si="627"/>
        <v>1</v>
      </c>
      <c r="B2536" s="22" t="b">
        <f t="shared" si="628"/>
        <v>0</v>
      </c>
      <c r="C2536" s="22" t="b">
        <f t="shared" si="629"/>
        <v>0</v>
      </c>
      <c r="D2536" s="22" t="b">
        <f t="shared" si="630"/>
        <v>0</v>
      </c>
      <c r="E2536" s="22" t="b">
        <f t="shared" si="631"/>
        <v>0</v>
      </c>
      <c r="F2536" s="22" t="b">
        <f t="shared" si="626"/>
        <v>0</v>
      </c>
      <c r="G2536" s="22" t="b">
        <f t="shared" si="641"/>
        <v>0</v>
      </c>
      <c r="H2536" s="22" t="b">
        <f t="shared" si="632"/>
        <v>0</v>
      </c>
      <c r="I2536" s="22" t="b">
        <f t="shared" si="639"/>
        <v>0</v>
      </c>
      <c r="J2536" s="22" t="b">
        <f t="shared" si="633"/>
        <v>1</v>
      </c>
      <c r="K2536" s="3" t="str">
        <f>IF(AND(J2536,RIGHT(Y2536)="통"),Y2536,"")</f>
        <v>상현29통</v>
      </c>
      <c r="L2536" s="3" t="str">
        <f t="shared" si="634"/>
        <v>29</v>
      </c>
      <c r="M2536" s="22">
        <f t="shared" si="635"/>
        <v>29</v>
      </c>
      <c r="N2536" s="64" t="str">
        <f t="shared" si="640"/>
        <v>상현</v>
      </c>
      <c r="O2536" s="3" t="str">
        <f>IF(I2536,IF(I2537,CONCATENATE(Y2536,O2537),Y2536),"")</f>
        <v/>
      </c>
      <c r="P2536" s="19" t="str">
        <f>IF(G2536,O2536,IF(D2536,Y2536,""))</f>
        <v/>
      </c>
      <c r="Q2536" s="23">
        <f>_xlfn.XLOOKUP(R2536,summary!C1:C36,summary!B1:B36)</f>
        <v>43840</v>
      </c>
      <c r="R2536" s="24" t="str">
        <f t="shared" si="636"/>
        <v>상현2동</v>
      </c>
      <c r="S2536" s="24" t="str">
        <f>IF(J2536,Y2536,S2535)</f>
        <v>상현29통</v>
      </c>
      <c r="T2536" s="24" t="str">
        <f>IF(J2536,P2537,T2535)</f>
        <v>(상현동, 성원아파트)</v>
      </c>
      <c r="U2536" s="24" t="str">
        <f t="shared" si="637"/>
        <v>상현</v>
      </c>
      <c r="V2536" s="25">
        <f>IF(J2536,M2536,V2535)</f>
        <v>29</v>
      </c>
      <c r="W2536" s="25">
        <f t="shared" si="638"/>
        <v>1</v>
      </c>
      <c r="X2536" s="26"/>
      <c r="Y2536" s="2" t="s">
        <v>2865</v>
      </c>
      <c r="Z2536" s="2" t="s">
        <v>79</v>
      </c>
      <c r="AA2536" s="2" t="s">
        <v>2866</v>
      </c>
      <c r="AB2536" s="5"/>
      <c r="AC2536" s="5"/>
      <c r="AD2536" s="5"/>
      <c r="AE2536" s="5"/>
      <c r="AF2536" s="5"/>
      <c r="AG2536" s="5"/>
    </row>
    <row r="2537" spans="1:33" ht="15.95" customHeight="1" x14ac:dyDescent="0.3">
      <c r="A2537" s="22" t="b">
        <f t="shared" si="627"/>
        <v>1</v>
      </c>
      <c r="B2537" s="22" t="b">
        <f t="shared" si="628"/>
        <v>1</v>
      </c>
      <c r="C2537" s="22" t="b">
        <f t="shared" si="629"/>
        <v>0</v>
      </c>
      <c r="D2537" s="22" t="b">
        <f t="shared" si="630"/>
        <v>0</v>
      </c>
      <c r="E2537" s="22" t="b">
        <f t="shared" si="631"/>
        <v>1</v>
      </c>
      <c r="F2537" s="22" t="b">
        <f t="shared" si="626"/>
        <v>1</v>
      </c>
      <c r="G2537" s="22" t="b">
        <f t="shared" si="641"/>
        <v>1</v>
      </c>
      <c r="H2537" s="22" t="b">
        <f t="shared" si="632"/>
        <v>0</v>
      </c>
      <c r="I2537" s="22" t="b">
        <f t="shared" si="639"/>
        <v>1</v>
      </c>
      <c r="J2537" s="22" t="b">
        <f t="shared" si="633"/>
        <v>0</v>
      </c>
      <c r="K2537" s="3" t="str">
        <f>IF(AND(J2537,RIGHT(Y2537)="통"),Y2537,"")</f>
        <v/>
      </c>
      <c r="L2537" s="3" t="str">
        <f t="shared" si="634"/>
        <v/>
      </c>
      <c r="M2537" s="3" t="str">
        <f t="shared" si="635"/>
        <v/>
      </c>
      <c r="N2537" s="64" t="str">
        <f t="shared" si="640"/>
        <v/>
      </c>
      <c r="O2537" s="3" t="str">
        <f>IF(I2537,IF(I2538,CONCATENATE(Y2537,O2538),Y2537),"")</f>
        <v>(상현동, 성원아파트)</v>
      </c>
      <c r="P2537" s="19" t="str">
        <f>IF(G2537,O2537,IF(D2537,Y2537,""))</f>
        <v>(상현동, 성원아파트)</v>
      </c>
      <c r="Q2537" s="23">
        <f>_xlfn.XLOOKUP(R2537,summary!C1:C36,summary!B1:B36)</f>
        <v>43840</v>
      </c>
      <c r="R2537" s="24" t="str">
        <f t="shared" si="636"/>
        <v>상현2동</v>
      </c>
      <c r="S2537" s="24" t="str">
        <f>IF(J2537,Y2537,S2536)</f>
        <v>상현29통</v>
      </c>
      <c r="T2537" s="24" t="str">
        <f>IF(J2537,P2538,T2536)</f>
        <v>(상현동, 성원아파트)</v>
      </c>
      <c r="U2537" s="24" t="str">
        <f t="shared" si="637"/>
        <v>상현</v>
      </c>
      <c r="V2537" s="25">
        <f>IF(J2537,M2537,V2536)</f>
        <v>29</v>
      </c>
      <c r="W2537" s="25">
        <f t="shared" si="638"/>
        <v>2</v>
      </c>
      <c r="X2537" s="26"/>
      <c r="Y2537" s="2" t="s">
        <v>2581</v>
      </c>
      <c r="Z2537" s="2" t="s">
        <v>81</v>
      </c>
      <c r="AA2537" s="2" t="s">
        <v>2867</v>
      </c>
      <c r="AB2537" s="5"/>
      <c r="AC2537" s="5"/>
      <c r="AD2537" s="5"/>
      <c r="AE2537" s="5"/>
      <c r="AF2537" s="5"/>
      <c r="AG2537" s="5"/>
    </row>
    <row r="2538" spans="1:33" ht="15.95" customHeight="1" x14ac:dyDescent="0.3">
      <c r="A2538" s="22" t="b">
        <f t="shared" si="627"/>
        <v>1</v>
      </c>
      <c r="B2538" s="22" t="b">
        <f t="shared" si="628"/>
        <v>0</v>
      </c>
      <c r="C2538" s="22" t="b">
        <f t="shared" si="629"/>
        <v>1</v>
      </c>
      <c r="D2538" s="22" t="b">
        <f t="shared" si="630"/>
        <v>0</v>
      </c>
      <c r="E2538" s="22" t="b">
        <f t="shared" si="631"/>
        <v>1</v>
      </c>
      <c r="F2538" s="22" t="b">
        <f t="shared" si="626"/>
        <v>1</v>
      </c>
      <c r="G2538" s="22" t="b">
        <f t="shared" si="641"/>
        <v>0</v>
      </c>
      <c r="H2538" s="22" t="b">
        <f t="shared" si="632"/>
        <v>1</v>
      </c>
      <c r="I2538" s="22" t="b">
        <f t="shared" si="639"/>
        <v>1</v>
      </c>
      <c r="J2538" s="22" t="b">
        <f t="shared" si="633"/>
        <v>0</v>
      </c>
      <c r="K2538" s="3" t="str">
        <f>IF(AND(J2538,RIGHT(Y2538)="통"),Y2538,"")</f>
        <v/>
      </c>
      <c r="L2538" s="3" t="str">
        <f t="shared" si="634"/>
        <v/>
      </c>
      <c r="M2538" s="3" t="str">
        <f t="shared" si="635"/>
        <v/>
      </c>
      <c r="N2538" s="64" t="str">
        <f t="shared" si="640"/>
        <v/>
      </c>
      <c r="O2538" s="3" t="str">
        <f>IF(I2538,IF(I2539,CONCATENATE(Y2538,O2539),Y2538),"")</f>
        <v>성원아파트)</v>
      </c>
      <c r="P2538" s="19" t="str">
        <f>IF(G2538,O2538,IF(D2538,Y2538,""))</f>
        <v/>
      </c>
      <c r="Q2538" s="23">
        <f>_xlfn.XLOOKUP(R2538,summary!C1:C36,summary!B1:B36)</f>
        <v>43840</v>
      </c>
      <c r="R2538" s="24" t="str">
        <f t="shared" si="636"/>
        <v>상현2동</v>
      </c>
      <c r="S2538" s="24" t="str">
        <f>IF(J2538,Y2538,S2537)</f>
        <v>상현29통</v>
      </c>
      <c r="T2538" s="24" t="str">
        <f>IF(J2538,P2539,T2537)</f>
        <v>(상현동, 성원아파트)</v>
      </c>
      <c r="U2538" s="24" t="str">
        <f t="shared" si="637"/>
        <v>상현</v>
      </c>
      <c r="V2538" s="25">
        <f>IF(J2538,M2538,V2537)</f>
        <v>29</v>
      </c>
      <c r="W2538" s="25">
        <f t="shared" si="638"/>
        <v>3</v>
      </c>
      <c r="X2538" s="26"/>
      <c r="Y2538" s="2" t="s">
        <v>1603</v>
      </c>
      <c r="Z2538" s="2" t="s">
        <v>83</v>
      </c>
      <c r="AA2538" s="2" t="s">
        <v>2868</v>
      </c>
      <c r="AB2538" s="5"/>
      <c r="AC2538" s="5"/>
      <c r="AD2538" s="5"/>
      <c r="AE2538" s="5"/>
      <c r="AF2538" s="5"/>
      <c r="AG2538" s="5"/>
    </row>
    <row r="2539" spans="1:33" ht="15.95" customHeight="1" x14ac:dyDescent="0.3">
      <c r="A2539" s="22" t="b">
        <f t="shared" si="627"/>
        <v>0</v>
      </c>
      <c r="B2539" s="22" t="b">
        <f t="shared" si="628"/>
        <v>0</v>
      </c>
      <c r="C2539" s="22" t="b">
        <f t="shared" si="629"/>
        <v>0</v>
      </c>
      <c r="D2539" s="22" t="b">
        <f t="shared" si="630"/>
        <v>0</v>
      </c>
      <c r="E2539" s="22" t="b">
        <f t="shared" si="631"/>
        <v>0</v>
      </c>
      <c r="F2539" s="22" t="b">
        <f t="shared" si="626"/>
        <v>0</v>
      </c>
      <c r="G2539" s="22" t="b">
        <f t="shared" si="641"/>
        <v>0</v>
      </c>
      <c r="H2539" s="22" t="b">
        <f t="shared" si="632"/>
        <v>0</v>
      </c>
      <c r="I2539" s="22" t="b">
        <f t="shared" si="639"/>
        <v>0</v>
      </c>
      <c r="J2539" s="22" t="b">
        <f t="shared" si="633"/>
        <v>0</v>
      </c>
      <c r="K2539" s="3" t="str">
        <f>IF(AND(J2539,RIGHT(Y2539)="통"),Y2539,"")</f>
        <v/>
      </c>
      <c r="L2539" s="3" t="str">
        <f t="shared" si="634"/>
        <v/>
      </c>
      <c r="M2539" s="3" t="str">
        <f t="shared" si="635"/>
        <v/>
      </c>
      <c r="N2539" s="64" t="str">
        <f t="shared" si="640"/>
        <v/>
      </c>
      <c r="O2539" s="3" t="str">
        <f>IF(I2539,IF(I2540,CONCATENATE(Y2539,O2540),Y2539),"")</f>
        <v/>
      </c>
      <c r="P2539" s="19" t="str">
        <f>IF(G2539,O2539,IF(D2539,Y2539,""))</f>
        <v/>
      </c>
      <c r="Q2539" s="23">
        <f>_xlfn.XLOOKUP(R2539,summary!C1:C36,summary!B1:B36)</f>
        <v>43840</v>
      </c>
      <c r="R2539" s="24" t="str">
        <f t="shared" si="636"/>
        <v>상현2동</v>
      </c>
      <c r="S2539" s="24" t="str">
        <f>IF(J2539,Y2539,S2538)</f>
        <v>상현29통</v>
      </c>
      <c r="T2539" s="24" t="str">
        <f>IF(J2539,P2540,T2538)</f>
        <v>(상현동, 성원아파트)</v>
      </c>
      <c r="U2539" s="24" t="str">
        <f t="shared" si="637"/>
        <v>상현</v>
      </c>
      <c r="V2539" s="25">
        <f>IF(J2539,M2539,V2538)</f>
        <v>29</v>
      </c>
      <c r="W2539" s="25">
        <f t="shared" si="638"/>
        <v>4</v>
      </c>
      <c r="X2539" s="26"/>
      <c r="Y2539" s="7"/>
      <c r="Z2539" s="2" t="s">
        <v>90</v>
      </c>
      <c r="AA2539" s="2" t="s">
        <v>2869</v>
      </c>
      <c r="AB2539" s="5"/>
      <c r="AC2539" s="5"/>
      <c r="AD2539" s="5"/>
      <c r="AE2539" s="5"/>
      <c r="AF2539" s="5"/>
      <c r="AG2539" s="5"/>
    </row>
    <row r="2540" spans="1:33" ht="15.95" customHeight="1" x14ac:dyDescent="0.3">
      <c r="A2540" s="22" t="b">
        <f t="shared" si="627"/>
        <v>0</v>
      </c>
      <c r="B2540" s="22" t="b">
        <f t="shared" si="628"/>
        <v>0</v>
      </c>
      <c r="C2540" s="22" t="b">
        <f t="shared" si="629"/>
        <v>0</v>
      </c>
      <c r="D2540" s="22" t="b">
        <f t="shared" si="630"/>
        <v>0</v>
      </c>
      <c r="E2540" s="22" t="b">
        <f t="shared" si="631"/>
        <v>0</v>
      </c>
      <c r="F2540" s="22" t="b">
        <f t="shared" si="626"/>
        <v>0</v>
      </c>
      <c r="G2540" s="22" t="b">
        <f t="shared" si="641"/>
        <v>0</v>
      </c>
      <c r="H2540" s="22" t="b">
        <f t="shared" si="632"/>
        <v>0</v>
      </c>
      <c r="I2540" s="22" t="b">
        <f t="shared" si="639"/>
        <v>0</v>
      </c>
      <c r="J2540" s="22" t="b">
        <f t="shared" si="633"/>
        <v>0</v>
      </c>
      <c r="K2540" s="3" t="str">
        <f>IF(AND(J2540,RIGHT(Y2540)="통"),Y2540,"")</f>
        <v/>
      </c>
      <c r="L2540" s="3" t="str">
        <f t="shared" si="634"/>
        <v/>
      </c>
      <c r="M2540" s="3" t="str">
        <f t="shared" si="635"/>
        <v/>
      </c>
      <c r="N2540" s="64" t="str">
        <f t="shared" si="640"/>
        <v/>
      </c>
      <c r="O2540" s="3" t="str">
        <f>IF(I2540,IF(I2541,CONCATENATE(Y2540,O2541),Y2540),"")</f>
        <v/>
      </c>
      <c r="P2540" s="19" t="str">
        <f>IF(G2540,O2540,IF(D2540,Y2540,""))</f>
        <v/>
      </c>
      <c r="Q2540" s="23">
        <f>_xlfn.XLOOKUP(R2540,summary!C1:C36,summary!B1:B36)</f>
        <v>43840</v>
      </c>
      <c r="R2540" s="24" t="str">
        <f t="shared" si="636"/>
        <v>상현2동</v>
      </c>
      <c r="S2540" s="24" t="str">
        <f>IF(J2540,Y2540,S2539)</f>
        <v>상현29통</v>
      </c>
      <c r="T2540" s="24" t="str">
        <f>IF(J2540,P2541,T2539)</f>
        <v>(상현동, 성원아파트)</v>
      </c>
      <c r="U2540" s="24" t="str">
        <f t="shared" si="637"/>
        <v>상현</v>
      </c>
      <c r="V2540" s="25">
        <f>IF(J2540,M2540,V2539)</f>
        <v>29</v>
      </c>
      <c r="W2540" s="25">
        <f t="shared" si="638"/>
        <v>5</v>
      </c>
      <c r="X2540" s="26"/>
      <c r="Y2540" s="7"/>
      <c r="Z2540" s="2" t="s">
        <v>106</v>
      </c>
      <c r="AA2540" s="2" t="s">
        <v>2870</v>
      </c>
      <c r="AB2540" s="5"/>
      <c r="AC2540" s="5"/>
      <c r="AD2540" s="5"/>
      <c r="AE2540" s="5"/>
      <c r="AF2540" s="5"/>
      <c r="AG2540" s="5"/>
    </row>
    <row r="2541" spans="1:33" ht="15.95" customHeight="1" x14ac:dyDescent="0.3">
      <c r="A2541" s="22" t="b">
        <f t="shared" si="627"/>
        <v>0</v>
      </c>
      <c r="B2541" s="22" t="b">
        <f t="shared" si="628"/>
        <v>0</v>
      </c>
      <c r="C2541" s="22" t="b">
        <f t="shared" si="629"/>
        <v>0</v>
      </c>
      <c r="D2541" s="22" t="b">
        <f t="shared" si="630"/>
        <v>0</v>
      </c>
      <c r="E2541" s="22" t="b">
        <f t="shared" si="631"/>
        <v>0</v>
      </c>
      <c r="F2541" s="22" t="b">
        <f t="shared" si="626"/>
        <v>0</v>
      </c>
      <c r="G2541" s="22" t="b">
        <f t="shared" si="641"/>
        <v>0</v>
      </c>
      <c r="H2541" s="22" t="b">
        <f t="shared" si="632"/>
        <v>0</v>
      </c>
      <c r="I2541" s="22" t="b">
        <f t="shared" si="639"/>
        <v>0</v>
      </c>
      <c r="J2541" s="22" t="b">
        <f t="shared" si="633"/>
        <v>0</v>
      </c>
      <c r="K2541" s="3" t="str">
        <f>IF(AND(J2541,RIGHT(Y2541)="통"),Y2541,"")</f>
        <v/>
      </c>
      <c r="L2541" s="3" t="str">
        <f t="shared" si="634"/>
        <v/>
      </c>
      <c r="M2541" s="3" t="str">
        <f t="shared" si="635"/>
        <v/>
      </c>
      <c r="N2541" s="64" t="str">
        <f t="shared" si="640"/>
        <v/>
      </c>
      <c r="O2541" s="3" t="str">
        <f>IF(I2541,IF(I2542,CONCATENATE(Y2541,O2542),Y2541),"")</f>
        <v/>
      </c>
      <c r="P2541" s="19" t="str">
        <f>IF(G2541,O2541,IF(D2541,Y2541,""))</f>
        <v/>
      </c>
      <c r="Q2541" s="23">
        <f>_xlfn.XLOOKUP(R2541,summary!C1:C36,summary!B1:B36)</f>
        <v>43840</v>
      </c>
      <c r="R2541" s="24" t="str">
        <f t="shared" si="636"/>
        <v>상현2동</v>
      </c>
      <c r="S2541" s="24" t="str">
        <f>IF(J2541,Y2541,S2540)</f>
        <v>상현29통</v>
      </c>
      <c r="T2541" s="24" t="str">
        <f>IF(J2541,P2542,T2540)</f>
        <v>(상현동, 성원아파트)</v>
      </c>
      <c r="U2541" s="24" t="str">
        <f t="shared" si="637"/>
        <v>상현</v>
      </c>
      <c r="V2541" s="25">
        <f>IF(J2541,M2541,V2540)</f>
        <v>29</v>
      </c>
      <c r="W2541" s="25">
        <f t="shared" si="638"/>
        <v>6</v>
      </c>
      <c r="X2541" s="26"/>
      <c r="Y2541" s="7"/>
      <c r="Z2541" s="2" t="s">
        <v>108</v>
      </c>
      <c r="AA2541" s="2" t="s">
        <v>2871</v>
      </c>
      <c r="AB2541" s="5"/>
      <c r="AC2541" s="5"/>
      <c r="AD2541" s="5"/>
      <c r="AE2541" s="5"/>
      <c r="AF2541" s="5"/>
      <c r="AG2541" s="5"/>
    </row>
    <row r="2542" spans="1:33" ht="15.95" customHeight="1" x14ac:dyDescent="0.3">
      <c r="A2542" s="22" t="b">
        <f t="shared" si="627"/>
        <v>0</v>
      </c>
      <c r="B2542" s="22" t="b">
        <f t="shared" si="628"/>
        <v>0</v>
      </c>
      <c r="C2542" s="22" t="b">
        <f t="shared" si="629"/>
        <v>0</v>
      </c>
      <c r="D2542" s="22" t="b">
        <f t="shared" si="630"/>
        <v>0</v>
      </c>
      <c r="E2542" s="22" t="b">
        <f t="shared" si="631"/>
        <v>0</v>
      </c>
      <c r="F2542" s="22" t="b">
        <f t="shared" si="626"/>
        <v>0</v>
      </c>
      <c r="G2542" s="22" t="b">
        <f t="shared" si="641"/>
        <v>0</v>
      </c>
      <c r="H2542" s="22" t="b">
        <f t="shared" si="632"/>
        <v>0</v>
      </c>
      <c r="I2542" s="22" t="b">
        <f t="shared" si="639"/>
        <v>0</v>
      </c>
      <c r="J2542" s="22" t="b">
        <f t="shared" si="633"/>
        <v>0</v>
      </c>
      <c r="K2542" s="3" t="str">
        <f>IF(AND(J2542,RIGHT(Y2542)="통"),Y2542,"")</f>
        <v/>
      </c>
      <c r="L2542" s="3" t="str">
        <f t="shared" si="634"/>
        <v/>
      </c>
      <c r="M2542" s="3" t="str">
        <f t="shared" si="635"/>
        <v/>
      </c>
      <c r="N2542" s="64" t="str">
        <f t="shared" si="640"/>
        <v/>
      </c>
      <c r="O2542" s="3" t="str">
        <f>IF(I2542,IF(I2543,CONCATENATE(Y2542,O2543),Y2542),"")</f>
        <v/>
      </c>
      <c r="P2542" s="19" t="str">
        <f>IF(G2542,O2542,IF(D2542,Y2542,""))</f>
        <v/>
      </c>
      <c r="Q2542" s="23">
        <f>_xlfn.XLOOKUP(R2542,summary!C1:C36,summary!B1:B36)</f>
        <v>43840</v>
      </c>
      <c r="R2542" s="24" t="str">
        <f t="shared" si="636"/>
        <v>상현2동</v>
      </c>
      <c r="S2542" s="24" t="str">
        <f>IF(J2542,Y2542,S2541)</f>
        <v>상현29통</v>
      </c>
      <c r="T2542" s="24" t="str">
        <f>IF(J2542,P2543,T2541)</f>
        <v>(상현동, 성원아파트)</v>
      </c>
      <c r="U2542" s="24" t="str">
        <f t="shared" si="637"/>
        <v>상현</v>
      </c>
      <c r="V2542" s="25">
        <f>IF(J2542,M2542,V2541)</f>
        <v>29</v>
      </c>
      <c r="W2542" s="25">
        <f t="shared" si="638"/>
        <v>7</v>
      </c>
      <c r="X2542" s="26"/>
      <c r="Y2542" s="7"/>
      <c r="Z2542" s="2" t="s">
        <v>110</v>
      </c>
      <c r="AA2542" s="2" t="s">
        <v>2872</v>
      </c>
      <c r="AB2542" s="5"/>
      <c r="AC2542" s="5"/>
      <c r="AD2542" s="5"/>
      <c r="AE2542" s="5"/>
      <c r="AF2542" s="5"/>
      <c r="AG2542" s="5"/>
    </row>
    <row r="2543" spans="1:33" ht="15.95" customHeight="1" x14ac:dyDescent="0.3">
      <c r="A2543" s="22" t="b">
        <f t="shared" si="627"/>
        <v>0</v>
      </c>
      <c r="B2543" s="22" t="b">
        <f t="shared" si="628"/>
        <v>0</v>
      </c>
      <c r="C2543" s="22" t="b">
        <f t="shared" si="629"/>
        <v>0</v>
      </c>
      <c r="D2543" s="22" t="b">
        <f t="shared" si="630"/>
        <v>0</v>
      </c>
      <c r="E2543" s="22" t="b">
        <f t="shared" si="631"/>
        <v>0</v>
      </c>
      <c r="F2543" s="22" t="b">
        <f t="shared" ref="F2543:F2587" si="642">_xlfn.XOR(B2543,C2543)</f>
        <v>0</v>
      </c>
      <c r="G2543" s="22" t="b">
        <f t="shared" si="641"/>
        <v>0</v>
      </c>
      <c r="H2543" s="22" t="b">
        <f t="shared" si="632"/>
        <v>0</v>
      </c>
      <c r="I2543" s="22" t="b">
        <f t="shared" si="639"/>
        <v>0</v>
      </c>
      <c r="J2543" s="22" t="b">
        <f t="shared" si="633"/>
        <v>0</v>
      </c>
      <c r="K2543" s="3" t="str">
        <f>IF(AND(J2543,RIGHT(Y2543)="통"),Y2543,"")</f>
        <v/>
      </c>
      <c r="L2543" s="3" t="str">
        <f t="shared" si="634"/>
        <v/>
      </c>
      <c r="M2543" s="3" t="str">
        <f t="shared" si="635"/>
        <v/>
      </c>
      <c r="N2543" s="64" t="str">
        <f t="shared" si="640"/>
        <v/>
      </c>
      <c r="O2543" s="3" t="str">
        <f>IF(I2543,IF(I2544,CONCATENATE(Y2543,O2544),Y2543),"")</f>
        <v/>
      </c>
      <c r="P2543" s="19" t="str">
        <f>IF(G2543,O2543,IF(D2543,Y2543,""))</f>
        <v/>
      </c>
      <c r="Q2543" s="23">
        <f>_xlfn.XLOOKUP(R2543,summary!C1:C36,summary!B1:B36)</f>
        <v>43840</v>
      </c>
      <c r="R2543" s="24" t="str">
        <f t="shared" si="636"/>
        <v>상현2동</v>
      </c>
      <c r="S2543" s="24" t="str">
        <f>IF(J2543,Y2543,S2542)</f>
        <v>상현29통</v>
      </c>
      <c r="T2543" s="24" t="str">
        <f>IF(J2543,P2544,T2542)</f>
        <v>(상현동, 성원아파트)</v>
      </c>
      <c r="U2543" s="24" t="str">
        <f t="shared" si="637"/>
        <v>상현</v>
      </c>
      <c r="V2543" s="25">
        <f>IF(J2543,M2543,V2542)</f>
        <v>29</v>
      </c>
      <c r="W2543" s="25">
        <f t="shared" si="638"/>
        <v>8</v>
      </c>
      <c r="X2543" s="26"/>
      <c r="Y2543" s="7"/>
      <c r="Z2543" s="2" t="s">
        <v>112</v>
      </c>
      <c r="AA2543" s="2" t="s">
        <v>2873</v>
      </c>
      <c r="AB2543" s="5"/>
      <c r="AC2543" s="5"/>
      <c r="AD2543" s="5"/>
      <c r="AE2543" s="5"/>
      <c r="AF2543" s="5"/>
      <c r="AG2543" s="5"/>
    </row>
    <row r="2544" spans="1:33" ht="15.95" customHeight="1" x14ac:dyDescent="0.3">
      <c r="A2544" s="22" t="b">
        <f t="shared" si="627"/>
        <v>1</v>
      </c>
      <c r="B2544" s="22" t="b">
        <f t="shared" si="628"/>
        <v>0</v>
      </c>
      <c r="C2544" s="22" t="b">
        <f t="shared" si="629"/>
        <v>0</v>
      </c>
      <c r="D2544" s="22" t="b">
        <f t="shared" si="630"/>
        <v>0</v>
      </c>
      <c r="E2544" s="22" t="b">
        <f t="shared" si="631"/>
        <v>0</v>
      </c>
      <c r="F2544" s="22" t="b">
        <f t="shared" si="642"/>
        <v>0</v>
      </c>
      <c r="G2544" s="22" t="b">
        <f t="shared" si="641"/>
        <v>0</v>
      </c>
      <c r="H2544" s="22" t="b">
        <f t="shared" si="632"/>
        <v>0</v>
      </c>
      <c r="I2544" s="22" t="b">
        <f t="shared" si="639"/>
        <v>0</v>
      </c>
      <c r="J2544" s="22" t="b">
        <f t="shared" si="633"/>
        <v>1</v>
      </c>
      <c r="K2544" s="3" t="str">
        <f>IF(AND(J2544,RIGHT(Y2544)="통"),Y2544,"")</f>
        <v>상현30통</v>
      </c>
      <c r="L2544" s="3" t="str">
        <f t="shared" si="634"/>
        <v>30</v>
      </c>
      <c r="M2544" s="22">
        <f t="shared" si="635"/>
        <v>30</v>
      </c>
      <c r="N2544" s="64" t="str">
        <f t="shared" si="640"/>
        <v>상현</v>
      </c>
      <c r="O2544" s="3" t="str">
        <f>IF(I2544,IF(I2545,CONCATENATE(Y2544,O2545),Y2544),"")</f>
        <v/>
      </c>
      <c r="P2544" s="19" t="str">
        <f>IF(G2544,O2544,IF(D2544,Y2544,""))</f>
        <v/>
      </c>
      <c r="Q2544" s="23">
        <f>_xlfn.XLOOKUP(R2544,summary!C1:C36,summary!B1:B36)</f>
        <v>43840</v>
      </c>
      <c r="R2544" s="24" t="str">
        <f t="shared" si="636"/>
        <v>상현2동</v>
      </c>
      <c r="S2544" s="24" t="str">
        <f>IF(J2544,Y2544,S2543)</f>
        <v>상현30통</v>
      </c>
      <c r="T2544" s="24" t="str">
        <f>IF(J2544,P2545,T2543)</f>
        <v>(상현동, 성원아파트)</v>
      </c>
      <c r="U2544" s="24" t="str">
        <f t="shared" si="637"/>
        <v>상현</v>
      </c>
      <c r="V2544" s="25">
        <f>IF(J2544,M2544,V2543)</f>
        <v>30</v>
      </c>
      <c r="W2544" s="25">
        <f t="shared" si="638"/>
        <v>1</v>
      </c>
      <c r="X2544" s="26"/>
      <c r="Y2544" s="2" t="s">
        <v>2874</v>
      </c>
      <c r="Z2544" s="2" t="s">
        <v>79</v>
      </c>
      <c r="AA2544" s="2" t="s">
        <v>2875</v>
      </c>
      <c r="AB2544" s="5"/>
      <c r="AC2544" s="5"/>
      <c r="AD2544" s="5"/>
      <c r="AE2544" s="5"/>
      <c r="AF2544" s="5"/>
      <c r="AG2544" s="5"/>
    </row>
    <row r="2545" spans="1:33" ht="15.95" customHeight="1" x14ac:dyDescent="0.3">
      <c r="A2545" s="22" t="b">
        <f t="shared" si="627"/>
        <v>1</v>
      </c>
      <c r="B2545" s="22" t="b">
        <f t="shared" si="628"/>
        <v>1</v>
      </c>
      <c r="C2545" s="22" t="b">
        <f t="shared" si="629"/>
        <v>0</v>
      </c>
      <c r="D2545" s="22" t="b">
        <f t="shared" si="630"/>
        <v>0</v>
      </c>
      <c r="E2545" s="22" t="b">
        <f t="shared" si="631"/>
        <v>1</v>
      </c>
      <c r="F2545" s="22" t="b">
        <f t="shared" si="642"/>
        <v>1</v>
      </c>
      <c r="G2545" s="22" t="b">
        <f t="shared" si="641"/>
        <v>1</v>
      </c>
      <c r="H2545" s="22" t="b">
        <f t="shared" si="632"/>
        <v>0</v>
      </c>
      <c r="I2545" s="22" t="b">
        <f t="shared" si="639"/>
        <v>1</v>
      </c>
      <c r="J2545" s="22" t="b">
        <f t="shared" si="633"/>
        <v>0</v>
      </c>
      <c r="K2545" s="3" t="str">
        <f>IF(AND(J2545,RIGHT(Y2545)="통"),Y2545,"")</f>
        <v/>
      </c>
      <c r="L2545" s="3" t="str">
        <f t="shared" si="634"/>
        <v/>
      </c>
      <c r="M2545" s="3" t="str">
        <f t="shared" si="635"/>
        <v/>
      </c>
      <c r="N2545" s="64" t="str">
        <f t="shared" si="640"/>
        <v/>
      </c>
      <c r="O2545" s="3" t="str">
        <f>IF(I2545,IF(I2546,CONCATENATE(Y2545,O2546),Y2545),"")</f>
        <v>(상현동, 성원아파트)</v>
      </c>
      <c r="P2545" s="19" t="str">
        <f>IF(G2545,O2545,IF(D2545,Y2545,""))</f>
        <v>(상현동, 성원아파트)</v>
      </c>
      <c r="Q2545" s="23">
        <f>_xlfn.XLOOKUP(R2545,summary!C1:C36,summary!B1:B36)</f>
        <v>43840</v>
      </c>
      <c r="R2545" s="24" t="str">
        <f t="shared" si="636"/>
        <v>상현2동</v>
      </c>
      <c r="S2545" s="24" t="str">
        <f>IF(J2545,Y2545,S2544)</f>
        <v>상현30통</v>
      </c>
      <c r="T2545" s="24" t="str">
        <f>IF(J2545,P2546,T2544)</f>
        <v>(상현동, 성원아파트)</v>
      </c>
      <c r="U2545" s="24" t="str">
        <f t="shared" si="637"/>
        <v>상현</v>
      </c>
      <c r="V2545" s="25">
        <f>IF(J2545,M2545,V2544)</f>
        <v>30</v>
      </c>
      <c r="W2545" s="25">
        <f t="shared" si="638"/>
        <v>2</v>
      </c>
      <c r="X2545" s="26"/>
      <c r="Y2545" s="2" t="s">
        <v>2581</v>
      </c>
      <c r="Z2545" s="2" t="s">
        <v>81</v>
      </c>
      <c r="AA2545" s="2" t="s">
        <v>2876</v>
      </c>
      <c r="AB2545" s="5"/>
      <c r="AC2545" s="5"/>
      <c r="AD2545" s="5"/>
      <c r="AE2545" s="5"/>
      <c r="AF2545" s="5"/>
      <c r="AG2545" s="5"/>
    </row>
    <row r="2546" spans="1:33" ht="15.95" customHeight="1" x14ac:dyDescent="0.3">
      <c r="A2546" s="22" t="b">
        <f t="shared" si="627"/>
        <v>1</v>
      </c>
      <c r="B2546" s="22" t="b">
        <f t="shared" si="628"/>
        <v>0</v>
      </c>
      <c r="C2546" s="22" t="b">
        <f t="shared" si="629"/>
        <v>1</v>
      </c>
      <c r="D2546" s="22" t="b">
        <f t="shared" si="630"/>
        <v>0</v>
      </c>
      <c r="E2546" s="22" t="b">
        <f t="shared" si="631"/>
        <v>1</v>
      </c>
      <c r="F2546" s="22" t="b">
        <f t="shared" si="642"/>
        <v>1</v>
      </c>
      <c r="G2546" s="22" t="b">
        <f t="shared" si="641"/>
        <v>0</v>
      </c>
      <c r="H2546" s="22" t="b">
        <f t="shared" si="632"/>
        <v>1</v>
      </c>
      <c r="I2546" s="22" t="b">
        <f t="shared" si="639"/>
        <v>1</v>
      </c>
      <c r="J2546" s="22" t="b">
        <f t="shared" si="633"/>
        <v>0</v>
      </c>
      <c r="K2546" s="3" t="str">
        <f>IF(AND(J2546,RIGHT(Y2546)="통"),Y2546,"")</f>
        <v/>
      </c>
      <c r="L2546" s="3" t="str">
        <f t="shared" si="634"/>
        <v/>
      </c>
      <c r="M2546" s="3" t="str">
        <f t="shared" si="635"/>
        <v/>
      </c>
      <c r="N2546" s="64" t="str">
        <f t="shared" si="640"/>
        <v/>
      </c>
      <c r="O2546" s="3" t="str">
        <f>IF(I2546,IF(I2547,CONCATENATE(Y2546,O2547),Y2546),"")</f>
        <v>성원아파트)</v>
      </c>
      <c r="P2546" s="19" t="str">
        <f>IF(G2546,O2546,IF(D2546,Y2546,""))</f>
        <v/>
      </c>
      <c r="Q2546" s="23">
        <f>_xlfn.XLOOKUP(R2546,summary!C1:C36,summary!B1:B36)</f>
        <v>43840</v>
      </c>
      <c r="R2546" s="24" t="str">
        <f t="shared" si="636"/>
        <v>상현2동</v>
      </c>
      <c r="S2546" s="24" t="str">
        <f>IF(J2546,Y2546,S2545)</f>
        <v>상현30통</v>
      </c>
      <c r="T2546" s="24" t="str">
        <f>IF(J2546,P2547,T2545)</f>
        <v>(상현동, 성원아파트)</v>
      </c>
      <c r="U2546" s="24" t="str">
        <f t="shared" si="637"/>
        <v>상현</v>
      </c>
      <c r="V2546" s="25">
        <f>IF(J2546,M2546,V2545)</f>
        <v>30</v>
      </c>
      <c r="W2546" s="25">
        <f t="shared" si="638"/>
        <v>3</v>
      </c>
      <c r="X2546" s="26"/>
      <c r="Y2546" s="2" t="s">
        <v>1603</v>
      </c>
      <c r="Z2546" s="2" t="s">
        <v>83</v>
      </c>
      <c r="AA2546" s="2" t="s">
        <v>2877</v>
      </c>
      <c r="AB2546" s="5"/>
      <c r="AC2546" s="5"/>
      <c r="AD2546" s="5"/>
      <c r="AE2546" s="5"/>
      <c r="AF2546" s="5"/>
      <c r="AG2546" s="5"/>
    </row>
    <row r="2547" spans="1:33" ht="15.95" customHeight="1" x14ac:dyDescent="0.3">
      <c r="A2547" s="22" t="b">
        <f t="shared" si="627"/>
        <v>0</v>
      </c>
      <c r="B2547" s="22" t="b">
        <f t="shared" si="628"/>
        <v>0</v>
      </c>
      <c r="C2547" s="22" t="b">
        <f t="shared" si="629"/>
        <v>0</v>
      </c>
      <c r="D2547" s="22" t="b">
        <f t="shared" si="630"/>
        <v>0</v>
      </c>
      <c r="E2547" s="22" t="b">
        <f t="shared" si="631"/>
        <v>0</v>
      </c>
      <c r="F2547" s="22" t="b">
        <f t="shared" si="642"/>
        <v>0</v>
      </c>
      <c r="G2547" s="22" t="b">
        <f t="shared" si="641"/>
        <v>0</v>
      </c>
      <c r="H2547" s="22" t="b">
        <f t="shared" si="632"/>
        <v>0</v>
      </c>
      <c r="I2547" s="22" t="b">
        <f t="shared" si="639"/>
        <v>0</v>
      </c>
      <c r="J2547" s="22" t="b">
        <f t="shared" si="633"/>
        <v>0</v>
      </c>
      <c r="K2547" s="3" t="str">
        <f>IF(AND(J2547,RIGHT(Y2547)="통"),Y2547,"")</f>
        <v/>
      </c>
      <c r="L2547" s="3" t="str">
        <f t="shared" si="634"/>
        <v/>
      </c>
      <c r="M2547" s="3" t="str">
        <f t="shared" si="635"/>
        <v/>
      </c>
      <c r="N2547" s="64" t="str">
        <f t="shared" si="640"/>
        <v/>
      </c>
      <c r="O2547" s="3" t="str">
        <f>IF(I2547,IF(I2548,CONCATENATE(Y2547,O2548),Y2547),"")</f>
        <v/>
      </c>
      <c r="P2547" s="19" t="str">
        <f>IF(G2547,O2547,IF(D2547,Y2547,""))</f>
        <v/>
      </c>
      <c r="Q2547" s="23">
        <f>_xlfn.XLOOKUP(R2547,summary!C1:C36,summary!B1:B36)</f>
        <v>43840</v>
      </c>
      <c r="R2547" s="24" t="str">
        <f t="shared" si="636"/>
        <v>상현2동</v>
      </c>
      <c r="S2547" s="24" t="str">
        <f>IF(J2547,Y2547,S2546)</f>
        <v>상현30통</v>
      </c>
      <c r="T2547" s="24" t="str">
        <f>IF(J2547,P2548,T2546)</f>
        <v>(상현동, 성원아파트)</v>
      </c>
      <c r="U2547" s="24" t="str">
        <f t="shared" si="637"/>
        <v>상현</v>
      </c>
      <c r="V2547" s="25">
        <f>IF(J2547,M2547,V2546)</f>
        <v>30</v>
      </c>
      <c r="W2547" s="25">
        <f t="shared" si="638"/>
        <v>4</v>
      </c>
      <c r="X2547" s="26"/>
      <c r="Y2547" s="7"/>
      <c r="Z2547" s="2" t="s">
        <v>90</v>
      </c>
      <c r="AA2547" s="2" t="s">
        <v>2878</v>
      </c>
      <c r="AB2547" s="5"/>
      <c r="AC2547" s="5"/>
      <c r="AD2547" s="5"/>
      <c r="AE2547" s="5"/>
      <c r="AF2547" s="5"/>
      <c r="AG2547" s="5"/>
    </row>
    <row r="2548" spans="1:33" ht="15.95" customHeight="1" x14ac:dyDescent="0.3">
      <c r="A2548" s="22" t="b">
        <f t="shared" si="627"/>
        <v>0</v>
      </c>
      <c r="B2548" s="22" t="b">
        <f t="shared" si="628"/>
        <v>0</v>
      </c>
      <c r="C2548" s="22" t="b">
        <f t="shared" si="629"/>
        <v>0</v>
      </c>
      <c r="D2548" s="22" t="b">
        <f t="shared" si="630"/>
        <v>0</v>
      </c>
      <c r="E2548" s="22" t="b">
        <f t="shared" si="631"/>
        <v>0</v>
      </c>
      <c r="F2548" s="22" t="b">
        <f t="shared" si="642"/>
        <v>0</v>
      </c>
      <c r="G2548" s="22" t="b">
        <f t="shared" si="641"/>
        <v>0</v>
      </c>
      <c r="H2548" s="22" t="b">
        <f t="shared" si="632"/>
        <v>0</v>
      </c>
      <c r="I2548" s="22" t="b">
        <f t="shared" si="639"/>
        <v>0</v>
      </c>
      <c r="J2548" s="22" t="b">
        <f t="shared" si="633"/>
        <v>0</v>
      </c>
      <c r="K2548" s="3" t="str">
        <f>IF(AND(J2548,RIGHT(Y2548)="통"),Y2548,"")</f>
        <v/>
      </c>
      <c r="L2548" s="3" t="str">
        <f t="shared" si="634"/>
        <v/>
      </c>
      <c r="M2548" s="3" t="str">
        <f t="shared" si="635"/>
        <v/>
      </c>
      <c r="N2548" s="64" t="str">
        <f t="shared" si="640"/>
        <v/>
      </c>
      <c r="O2548" s="3" t="str">
        <f>IF(I2548,IF(I2549,CONCATENATE(Y2548,O2549),Y2548),"")</f>
        <v/>
      </c>
      <c r="P2548" s="19" t="str">
        <f>IF(G2548,O2548,IF(D2548,Y2548,""))</f>
        <v/>
      </c>
      <c r="Q2548" s="23">
        <f>_xlfn.XLOOKUP(R2548,summary!C1:C36,summary!B1:B36)</f>
        <v>43840</v>
      </c>
      <c r="R2548" s="24" t="str">
        <f t="shared" si="636"/>
        <v>상현2동</v>
      </c>
      <c r="S2548" s="24" t="str">
        <f>IF(J2548,Y2548,S2547)</f>
        <v>상현30통</v>
      </c>
      <c r="T2548" s="24" t="str">
        <f>IF(J2548,P2549,T2547)</f>
        <v>(상현동, 성원아파트)</v>
      </c>
      <c r="U2548" s="24" t="str">
        <f t="shared" si="637"/>
        <v>상현</v>
      </c>
      <c r="V2548" s="25">
        <f>IF(J2548,M2548,V2547)</f>
        <v>30</v>
      </c>
      <c r="W2548" s="25">
        <f t="shared" si="638"/>
        <v>5</v>
      </c>
      <c r="X2548" s="26"/>
      <c r="Y2548" s="7"/>
      <c r="Z2548" s="2" t="s">
        <v>106</v>
      </c>
      <c r="AA2548" s="2" t="s">
        <v>2879</v>
      </c>
      <c r="AB2548" s="5"/>
      <c r="AC2548" s="5"/>
      <c r="AD2548" s="5"/>
      <c r="AE2548" s="5"/>
      <c r="AF2548" s="5"/>
      <c r="AG2548" s="5"/>
    </row>
    <row r="2549" spans="1:33" ht="15.95" customHeight="1" x14ac:dyDescent="0.3">
      <c r="A2549" s="22" t="b">
        <f t="shared" si="627"/>
        <v>0</v>
      </c>
      <c r="B2549" s="22" t="b">
        <f t="shared" si="628"/>
        <v>0</v>
      </c>
      <c r="C2549" s="22" t="b">
        <f t="shared" si="629"/>
        <v>0</v>
      </c>
      <c r="D2549" s="22" t="b">
        <f t="shared" si="630"/>
        <v>0</v>
      </c>
      <c r="E2549" s="22" t="b">
        <f t="shared" si="631"/>
        <v>0</v>
      </c>
      <c r="F2549" s="22" t="b">
        <f t="shared" si="642"/>
        <v>0</v>
      </c>
      <c r="G2549" s="22" t="b">
        <f t="shared" si="641"/>
        <v>0</v>
      </c>
      <c r="H2549" s="22" t="b">
        <f t="shared" si="632"/>
        <v>0</v>
      </c>
      <c r="I2549" s="22" t="b">
        <f t="shared" si="639"/>
        <v>0</v>
      </c>
      <c r="J2549" s="22" t="b">
        <f t="shared" si="633"/>
        <v>0</v>
      </c>
      <c r="K2549" s="3" t="str">
        <f>IF(AND(J2549,RIGHT(Y2549)="통"),Y2549,"")</f>
        <v/>
      </c>
      <c r="L2549" s="3" t="str">
        <f t="shared" si="634"/>
        <v/>
      </c>
      <c r="M2549" s="3" t="str">
        <f t="shared" si="635"/>
        <v/>
      </c>
      <c r="N2549" s="64" t="str">
        <f t="shared" si="640"/>
        <v/>
      </c>
      <c r="O2549" s="3" t="str">
        <f>IF(I2549,IF(I2550,CONCATENATE(Y2549,O2550),Y2549),"")</f>
        <v/>
      </c>
      <c r="P2549" s="19" t="str">
        <f>IF(G2549,O2549,IF(D2549,Y2549,""))</f>
        <v/>
      </c>
      <c r="Q2549" s="23">
        <f>_xlfn.XLOOKUP(R2549,summary!C1:C36,summary!B1:B36)</f>
        <v>43840</v>
      </c>
      <c r="R2549" s="24" t="str">
        <f t="shared" si="636"/>
        <v>상현2동</v>
      </c>
      <c r="S2549" s="24" t="str">
        <f>IF(J2549,Y2549,S2548)</f>
        <v>상현30통</v>
      </c>
      <c r="T2549" s="24" t="str">
        <f>IF(J2549,P2550,T2548)</f>
        <v>(상현동, 성원아파트)</v>
      </c>
      <c r="U2549" s="24" t="str">
        <f t="shared" si="637"/>
        <v>상현</v>
      </c>
      <c r="V2549" s="25">
        <f>IF(J2549,M2549,V2548)</f>
        <v>30</v>
      </c>
      <c r="W2549" s="25">
        <f t="shared" si="638"/>
        <v>6</v>
      </c>
      <c r="X2549" s="26"/>
      <c r="Y2549" s="7"/>
      <c r="Z2549" s="2" t="s">
        <v>108</v>
      </c>
      <c r="AA2549" s="2" t="s">
        <v>2880</v>
      </c>
      <c r="AB2549" s="5"/>
      <c r="AC2549" s="5"/>
      <c r="AD2549" s="5"/>
      <c r="AE2549" s="5"/>
      <c r="AF2549" s="5"/>
      <c r="AG2549" s="5"/>
    </row>
    <row r="2550" spans="1:33" ht="15.95" customHeight="1" x14ac:dyDescent="0.3">
      <c r="A2550" s="22" t="b">
        <f t="shared" si="627"/>
        <v>0</v>
      </c>
      <c r="B2550" s="22" t="b">
        <f t="shared" si="628"/>
        <v>0</v>
      </c>
      <c r="C2550" s="22" t="b">
        <f t="shared" si="629"/>
        <v>0</v>
      </c>
      <c r="D2550" s="22" t="b">
        <f t="shared" si="630"/>
        <v>0</v>
      </c>
      <c r="E2550" s="22" t="b">
        <f t="shared" si="631"/>
        <v>0</v>
      </c>
      <c r="F2550" s="22" t="b">
        <f t="shared" si="642"/>
        <v>0</v>
      </c>
      <c r="G2550" s="22" t="b">
        <f t="shared" si="641"/>
        <v>0</v>
      </c>
      <c r="H2550" s="22" t="b">
        <f t="shared" si="632"/>
        <v>0</v>
      </c>
      <c r="I2550" s="22" t="b">
        <f t="shared" si="639"/>
        <v>0</v>
      </c>
      <c r="J2550" s="22" t="b">
        <f t="shared" si="633"/>
        <v>0</v>
      </c>
      <c r="K2550" s="3" t="str">
        <f>IF(AND(J2550,RIGHT(Y2550)="통"),Y2550,"")</f>
        <v/>
      </c>
      <c r="L2550" s="3" t="str">
        <f t="shared" si="634"/>
        <v/>
      </c>
      <c r="M2550" s="3" t="str">
        <f t="shared" si="635"/>
        <v/>
      </c>
      <c r="N2550" s="64" t="str">
        <f t="shared" si="640"/>
        <v/>
      </c>
      <c r="O2550" s="3" t="str">
        <f>IF(I2550,IF(I2551,CONCATENATE(Y2550,O2551),Y2550),"")</f>
        <v/>
      </c>
      <c r="P2550" s="19" t="str">
        <f>IF(G2550,O2550,IF(D2550,Y2550,""))</f>
        <v/>
      </c>
      <c r="Q2550" s="23">
        <f>_xlfn.XLOOKUP(R2550,summary!C1:C36,summary!B1:B36)</f>
        <v>43840</v>
      </c>
      <c r="R2550" s="24" t="str">
        <f t="shared" si="636"/>
        <v>상현2동</v>
      </c>
      <c r="S2550" s="24" t="str">
        <f>IF(J2550,Y2550,S2549)</f>
        <v>상현30통</v>
      </c>
      <c r="T2550" s="24" t="str">
        <f>IF(J2550,P2551,T2549)</f>
        <v>(상현동, 성원아파트)</v>
      </c>
      <c r="U2550" s="24" t="str">
        <f t="shared" si="637"/>
        <v>상현</v>
      </c>
      <c r="V2550" s="25">
        <f>IF(J2550,M2550,V2549)</f>
        <v>30</v>
      </c>
      <c r="W2550" s="25">
        <f t="shared" si="638"/>
        <v>7</v>
      </c>
      <c r="X2550" s="26"/>
      <c r="Y2550" s="7"/>
      <c r="Z2550" s="2" t="s">
        <v>110</v>
      </c>
      <c r="AA2550" s="2" t="s">
        <v>2881</v>
      </c>
      <c r="AB2550" s="5"/>
      <c r="AC2550" s="5"/>
      <c r="AD2550" s="5"/>
      <c r="AE2550" s="5"/>
      <c r="AF2550" s="5"/>
      <c r="AG2550" s="5"/>
    </row>
    <row r="2551" spans="1:33" ht="15.95" customHeight="1" x14ac:dyDescent="0.3">
      <c r="A2551" s="22" t="b">
        <f t="shared" si="627"/>
        <v>0</v>
      </c>
      <c r="B2551" s="22" t="b">
        <f t="shared" si="628"/>
        <v>0</v>
      </c>
      <c r="C2551" s="22" t="b">
        <f t="shared" si="629"/>
        <v>0</v>
      </c>
      <c r="D2551" s="22" t="b">
        <f t="shared" si="630"/>
        <v>0</v>
      </c>
      <c r="E2551" s="22" t="b">
        <f t="shared" si="631"/>
        <v>0</v>
      </c>
      <c r="F2551" s="22" t="b">
        <f t="shared" si="642"/>
        <v>0</v>
      </c>
      <c r="G2551" s="22" t="b">
        <f t="shared" si="641"/>
        <v>0</v>
      </c>
      <c r="H2551" s="22" t="b">
        <f t="shared" si="632"/>
        <v>0</v>
      </c>
      <c r="I2551" s="22" t="b">
        <f t="shared" si="639"/>
        <v>0</v>
      </c>
      <c r="J2551" s="22" t="b">
        <f t="shared" si="633"/>
        <v>0</v>
      </c>
      <c r="K2551" s="3" t="str">
        <f>IF(AND(J2551,RIGHT(Y2551)="통"),Y2551,"")</f>
        <v/>
      </c>
      <c r="L2551" s="3" t="str">
        <f t="shared" si="634"/>
        <v/>
      </c>
      <c r="M2551" s="3" t="str">
        <f t="shared" si="635"/>
        <v/>
      </c>
      <c r="N2551" s="64" t="str">
        <f t="shared" si="640"/>
        <v/>
      </c>
      <c r="O2551" s="3" t="str">
        <f>IF(I2551,IF(I2552,CONCATENATE(Y2551,O2552),Y2551),"")</f>
        <v/>
      </c>
      <c r="P2551" s="19" t="str">
        <f>IF(G2551,O2551,IF(D2551,Y2551,""))</f>
        <v/>
      </c>
      <c r="Q2551" s="23">
        <f>_xlfn.XLOOKUP(R2551,summary!C1:C36,summary!B1:B36)</f>
        <v>43840</v>
      </c>
      <c r="R2551" s="24" t="str">
        <f t="shared" si="636"/>
        <v>상현2동</v>
      </c>
      <c r="S2551" s="24" t="str">
        <f>IF(J2551,Y2551,S2550)</f>
        <v>상현30통</v>
      </c>
      <c r="T2551" s="24" t="str">
        <f>IF(J2551,P2552,T2550)</f>
        <v>(상현동, 성원아파트)</v>
      </c>
      <c r="U2551" s="24" t="str">
        <f t="shared" si="637"/>
        <v>상현</v>
      </c>
      <c r="V2551" s="25">
        <f>IF(J2551,M2551,V2550)</f>
        <v>30</v>
      </c>
      <c r="W2551" s="25">
        <f t="shared" si="638"/>
        <v>8</v>
      </c>
      <c r="X2551" s="26"/>
      <c r="Y2551" s="7"/>
      <c r="Z2551" s="2" t="s">
        <v>112</v>
      </c>
      <c r="AA2551" s="2" t="s">
        <v>2882</v>
      </c>
      <c r="AB2551" s="5"/>
      <c r="AC2551" s="5"/>
      <c r="AD2551" s="5"/>
      <c r="AE2551" s="5"/>
      <c r="AF2551" s="5"/>
      <c r="AG2551" s="5"/>
    </row>
    <row r="2552" spans="1:33" ht="15.95" customHeight="1" x14ac:dyDescent="0.3">
      <c r="A2552" s="22" t="b">
        <f t="shared" si="627"/>
        <v>0</v>
      </c>
      <c r="B2552" s="22" t="b">
        <f t="shared" si="628"/>
        <v>0</v>
      </c>
      <c r="C2552" s="22" t="b">
        <f t="shared" si="629"/>
        <v>0</v>
      </c>
      <c r="D2552" s="22" t="b">
        <f t="shared" si="630"/>
        <v>0</v>
      </c>
      <c r="E2552" s="22" t="b">
        <f t="shared" si="631"/>
        <v>0</v>
      </c>
      <c r="F2552" s="22" t="b">
        <f t="shared" si="642"/>
        <v>0</v>
      </c>
      <c r="G2552" s="22" t="b">
        <f t="shared" si="641"/>
        <v>0</v>
      </c>
      <c r="H2552" s="22" t="b">
        <f t="shared" si="632"/>
        <v>0</v>
      </c>
      <c r="I2552" s="22" t="b">
        <f t="shared" si="639"/>
        <v>0</v>
      </c>
      <c r="J2552" s="22" t="b">
        <f t="shared" si="633"/>
        <v>0</v>
      </c>
      <c r="K2552" s="3" t="str">
        <f>IF(AND(J2552,RIGHT(Y2552)="통"),Y2552,"")</f>
        <v/>
      </c>
      <c r="L2552" s="3" t="str">
        <f t="shared" si="634"/>
        <v/>
      </c>
      <c r="M2552" s="3" t="str">
        <f t="shared" si="635"/>
        <v/>
      </c>
      <c r="N2552" s="64" t="str">
        <f t="shared" si="640"/>
        <v/>
      </c>
      <c r="O2552" s="3" t="str">
        <f>IF(I2552,IF(I2553,CONCATENATE(Y2552,O2553),Y2552),"")</f>
        <v/>
      </c>
      <c r="P2552" s="19" t="str">
        <f>IF(G2552,O2552,IF(D2552,Y2552,""))</f>
        <v/>
      </c>
      <c r="Q2552" s="23">
        <f>_xlfn.XLOOKUP(R2552,summary!C1:C36,summary!B1:B36)</f>
        <v>43840</v>
      </c>
      <c r="R2552" s="24" t="str">
        <f t="shared" si="636"/>
        <v>상현2동</v>
      </c>
      <c r="S2552" s="24" t="str">
        <f>IF(J2552,Y2552,S2551)</f>
        <v>상현30통</v>
      </c>
      <c r="T2552" s="24" t="str">
        <f>IF(J2552,P2553,T2551)</f>
        <v>(상현동, 성원아파트)</v>
      </c>
      <c r="U2552" s="24" t="str">
        <f t="shared" si="637"/>
        <v>상현</v>
      </c>
      <c r="V2552" s="25">
        <f>IF(J2552,M2552,V2551)</f>
        <v>30</v>
      </c>
      <c r="W2552" s="25">
        <f t="shared" si="638"/>
        <v>9</v>
      </c>
      <c r="X2552" s="26"/>
      <c r="Y2552" s="7"/>
      <c r="Z2552" s="2" t="s">
        <v>114</v>
      </c>
      <c r="AA2552" s="2" t="s">
        <v>2883</v>
      </c>
      <c r="AB2552" s="5"/>
      <c r="AC2552" s="5"/>
      <c r="AD2552" s="5"/>
      <c r="AE2552" s="5"/>
      <c r="AF2552" s="5"/>
      <c r="AG2552" s="5"/>
    </row>
    <row r="2553" spans="1:33" ht="15.95" customHeight="1" x14ac:dyDescent="0.3">
      <c r="A2553" s="22" t="b">
        <f t="shared" si="627"/>
        <v>0</v>
      </c>
      <c r="B2553" s="22" t="b">
        <f t="shared" si="628"/>
        <v>0</v>
      </c>
      <c r="C2553" s="22" t="b">
        <f t="shared" si="629"/>
        <v>0</v>
      </c>
      <c r="D2553" s="22" t="b">
        <f t="shared" si="630"/>
        <v>0</v>
      </c>
      <c r="E2553" s="22" t="b">
        <f t="shared" si="631"/>
        <v>0</v>
      </c>
      <c r="F2553" s="22" t="b">
        <f t="shared" si="642"/>
        <v>0</v>
      </c>
      <c r="G2553" s="22" t="b">
        <f t="shared" si="641"/>
        <v>0</v>
      </c>
      <c r="H2553" s="22" t="b">
        <f t="shared" si="632"/>
        <v>0</v>
      </c>
      <c r="I2553" s="22" t="b">
        <f t="shared" si="639"/>
        <v>0</v>
      </c>
      <c r="J2553" s="22" t="b">
        <f t="shared" si="633"/>
        <v>0</v>
      </c>
      <c r="K2553" s="3" t="str">
        <f>IF(AND(J2553,RIGHT(Y2553)="통"),Y2553,"")</f>
        <v/>
      </c>
      <c r="L2553" s="3" t="str">
        <f t="shared" si="634"/>
        <v/>
      </c>
      <c r="M2553" s="3" t="str">
        <f t="shared" si="635"/>
        <v/>
      </c>
      <c r="N2553" s="64" t="str">
        <f t="shared" si="640"/>
        <v/>
      </c>
      <c r="O2553" s="3" t="str">
        <f>IF(I2553,IF(I2554,CONCATENATE(Y2553,O2554),Y2553),"")</f>
        <v/>
      </c>
      <c r="P2553" s="19" t="str">
        <f>IF(G2553,O2553,IF(D2553,Y2553,""))</f>
        <v/>
      </c>
      <c r="Q2553" s="23">
        <f>_xlfn.XLOOKUP(R2553,summary!C1:C36,summary!B1:B36)</f>
        <v>43840</v>
      </c>
      <c r="R2553" s="24" t="str">
        <f t="shared" si="636"/>
        <v>상현2동</v>
      </c>
      <c r="S2553" s="24" t="str">
        <f>IF(J2553,Y2553,S2552)</f>
        <v>상현30통</v>
      </c>
      <c r="T2553" s="24" t="str">
        <f>IF(J2553,P2554,T2552)</f>
        <v>(상현동, 성원아파트)</v>
      </c>
      <c r="U2553" s="24" t="str">
        <f t="shared" si="637"/>
        <v>상현</v>
      </c>
      <c r="V2553" s="25">
        <f>IF(J2553,M2553,V2552)</f>
        <v>30</v>
      </c>
      <c r="W2553" s="24" t="str">
        <f t="shared" si="638"/>
        <v/>
      </c>
      <c r="X2553" s="26"/>
      <c r="Y2553" s="7"/>
      <c r="Z2553" s="7"/>
      <c r="AA2553" s="7"/>
      <c r="AB2553" s="5"/>
      <c r="AC2553" s="5"/>
      <c r="AD2553" s="5"/>
      <c r="AE2553" s="5"/>
      <c r="AF2553" s="5"/>
      <c r="AG2553" s="5"/>
    </row>
    <row r="2554" spans="1:33" ht="15.95" customHeight="1" x14ac:dyDescent="0.3">
      <c r="A2554" s="22" t="b">
        <f t="shared" si="627"/>
        <v>1</v>
      </c>
      <c r="B2554" s="22" t="b">
        <f t="shared" si="628"/>
        <v>0</v>
      </c>
      <c r="C2554" s="22" t="b">
        <f t="shared" si="629"/>
        <v>0</v>
      </c>
      <c r="D2554" s="22" t="b">
        <f t="shared" si="630"/>
        <v>0</v>
      </c>
      <c r="E2554" s="22" t="b">
        <f t="shared" si="631"/>
        <v>0</v>
      </c>
      <c r="F2554" s="22" t="b">
        <f t="shared" si="642"/>
        <v>0</v>
      </c>
      <c r="G2554" s="22" t="b">
        <f t="shared" si="641"/>
        <v>0</v>
      </c>
      <c r="H2554" s="22" t="b">
        <f t="shared" si="632"/>
        <v>0</v>
      </c>
      <c r="I2554" s="22" t="b">
        <f t="shared" si="639"/>
        <v>0</v>
      </c>
      <c r="J2554" s="22" t="b">
        <f t="shared" si="633"/>
        <v>1</v>
      </c>
      <c r="K2554" s="3" t="str">
        <f>IF(AND(J2554,RIGHT(Y2554)="통"),Y2554,"")</f>
        <v/>
      </c>
      <c r="L2554" s="3" t="str">
        <f t="shared" si="634"/>
        <v/>
      </c>
      <c r="M2554" s="3" t="str">
        <f t="shared" si="635"/>
        <v/>
      </c>
      <c r="N2554" s="64" t="str">
        <f t="shared" si="640"/>
        <v/>
      </c>
      <c r="O2554" s="3" t="str">
        <f>IF(I2554,IF(I2555,CONCATENATE(Y2554,O2555),Y2554),"")</f>
        <v/>
      </c>
      <c r="P2554" s="19" t="str">
        <f>IF(G2554,O2554,IF(D2554,Y2554,""))</f>
        <v/>
      </c>
      <c r="Q2554" s="23" t="e">
        <f>_xlfn.XLOOKUP(R2554,summary!C1:C36,summary!B1:B36)</f>
        <v>#N/A</v>
      </c>
      <c r="R2554" s="24" t="str">
        <f t="shared" si="636"/>
        <v>읍 면 동</v>
      </c>
      <c r="S2554" s="24" t="str">
        <f>IF(J2554,Y2554,S2553)</f>
        <v>통 리 명</v>
      </c>
      <c r="T2554" s="24" t="str">
        <f>IF(J2554,P2555,T2553)</f>
        <v/>
      </c>
      <c r="U2554" s="25" t="str">
        <f t="shared" si="637"/>
        <v/>
      </c>
      <c r="V2554" s="24" t="str">
        <f>IF(J2554,M2554,V2553)</f>
        <v/>
      </c>
      <c r="W2554" s="24" t="str">
        <f t="shared" si="638"/>
        <v/>
      </c>
      <c r="X2554" s="21" t="s">
        <v>141</v>
      </c>
      <c r="Y2554" s="2" t="s">
        <v>142</v>
      </c>
      <c r="Z2554" s="2" t="s">
        <v>74</v>
      </c>
      <c r="AA2554" s="2" t="s">
        <v>143</v>
      </c>
      <c r="AB2554" s="5"/>
      <c r="AC2554" s="5"/>
      <c r="AD2554" s="5"/>
      <c r="AE2554" s="5"/>
      <c r="AF2554" s="5"/>
      <c r="AG2554" s="5"/>
    </row>
    <row r="2555" spans="1:33" ht="15.95" customHeight="1" x14ac:dyDescent="0.3">
      <c r="A2555" s="22" t="b">
        <f t="shared" si="627"/>
        <v>1</v>
      </c>
      <c r="B2555" s="22" t="b">
        <f t="shared" si="628"/>
        <v>0</v>
      </c>
      <c r="C2555" s="22" t="b">
        <f t="shared" si="629"/>
        <v>0</v>
      </c>
      <c r="D2555" s="22" t="b">
        <f t="shared" si="630"/>
        <v>0</v>
      </c>
      <c r="E2555" s="22" t="b">
        <f t="shared" si="631"/>
        <v>0</v>
      </c>
      <c r="F2555" s="22" t="b">
        <f t="shared" si="642"/>
        <v>0</v>
      </c>
      <c r="G2555" s="22" t="b">
        <f t="shared" si="641"/>
        <v>0</v>
      </c>
      <c r="H2555" s="22" t="b">
        <f t="shared" si="632"/>
        <v>0</v>
      </c>
      <c r="I2555" s="22" t="b">
        <f t="shared" si="639"/>
        <v>0</v>
      </c>
      <c r="J2555" s="22" t="b">
        <f t="shared" si="633"/>
        <v>1</v>
      </c>
      <c r="K2555" s="3" t="str">
        <f>IF(AND(J2555,RIGHT(Y2555)="통"),Y2555,"")</f>
        <v>상현31통</v>
      </c>
      <c r="L2555" s="3" t="str">
        <f t="shared" si="634"/>
        <v>31</v>
      </c>
      <c r="M2555" s="22">
        <f t="shared" si="635"/>
        <v>31</v>
      </c>
      <c r="N2555" s="64" t="str">
        <f t="shared" si="640"/>
        <v>상현</v>
      </c>
      <c r="O2555" s="3" t="str">
        <f>IF(I2555,IF(I2556,CONCATENATE(Y2555,O2556),Y2555),"")</f>
        <v/>
      </c>
      <c r="P2555" s="19" t="str">
        <f>IF(G2555,O2555,IF(D2555,Y2555,""))</f>
        <v/>
      </c>
      <c r="Q2555" s="23">
        <f>_xlfn.XLOOKUP(R2555,summary!C1:C36,summary!B1:B36)</f>
        <v>43840</v>
      </c>
      <c r="R2555" s="24" t="str">
        <f t="shared" si="636"/>
        <v>상현2동</v>
      </c>
      <c r="S2555" s="24" t="str">
        <f>IF(J2555,Y2555,S2554)</f>
        <v>상현31통</v>
      </c>
      <c r="T2555" s="24" t="str">
        <f>IF(J2555,P2556,T2554)</f>
        <v>(상현동, 성원아파트)</v>
      </c>
      <c r="U2555" s="24" t="str">
        <f t="shared" si="637"/>
        <v>상현</v>
      </c>
      <c r="V2555" s="25">
        <f>IF(J2555,M2555,V2554)</f>
        <v>31</v>
      </c>
      <c r="W2555" s="25">
        <f t="shared" si="638"/>
        <v>1</v>
      </c>
      <c r="X2555" s="21" t="s">
        <v>48</v>
      </c>
      <c r="Y2555" s="2" t="s">
        <v>2884</v>
      </c>
      <c r="Z2555" s="2" t="s">
        <v>79</v>
      </c>
      <c r="AA2555" s="2" t="s">
        <v>2885</v>
      </c>
      <c r="AB2555" s="5"/>
      <c r="AC2555" s="5"/>
      <c r="AD2555" s="5"/>
      <c r="AE2555" s="5"/>
      <c r="AF2555" s="5"/>
      <c r="AG2555" s="5"/>
    </row>
    <row r="2556" spans="1:33" ht="15.95" customHeight="1" x14ac:dyDescent="0.3">
      <c r="A2556" s="22" t="b">
        <f t="shared" si="627"/>
        <v>1</v>
      </c>
      <c r="B2556" s="22" t="b">
        <f t="shared" si="628"/>
        <v>1</v>
      </c>
      <c r="C2556" s="22" t="b">
        <f t="shared" si="629"/>
        <v>0</v>
      </c>
      <c r="D2556" s="22" t="b">
        <f t="shared" si="630"/>
        <v>0</v>
      </c>
      <c r="E2556" s="22" t="b">
        <f t="shared" si="631"/>
        <v>1</v>
      </c>
      <c r="F2556" s="22" t="b">
        <f t="shared" si="642"/>
        <v>1</v>
      </c>
      <c r="G2556" s="22" t="b">
        <f t="shared" si="641"/>
        <v>1</v>
      </c>
      <c r="H2556" s="22" t="b">
        <f t="shared" si="632"/>
        <v>0</v>
      </c>
      <c r="I2556" s="22" t="b">
        <f t="shared" si="639"/>
        <v>1</v>
      </c>
      <c r="J2556" s="22" t="b">
        <f t="shared" si="633"/>
        <v>0</v>
      </c>
      <c r="K2556" s="3" t="str">
        <f>IF(AND(J2556,RIGHT(Y2556)="통"),Y2556,"")</f>
        <v/>
      </c>
      <c r="L2556" s="3" t="str">
        <f t="shared" si="634"/>
        <v/>
      </c>
      <c r="M2556" s="3" t="str">
        <f t="shared" si="635"/>
        <v/>
      </c>
      <c r="N2556" s="64" t="str">
        <f t="shared" si="640"/>
        <v/>
      </c>
      <c r="O2556" s="3" t="str">
        <f>IF(I2556,IF(I2557,CONCATENATE(Y2556,O2557),Y2556),"")</f>
        <v>(상현동, 성원아파트)</v>
      </c>
      <c r="P2556" s="19" t="str">
        <f>IF(G2556,O2556,IF(D2556,Y2556,""))</f>
        <v>(상현동, 성원아파트)</v>
      </c>
      <c r="Q2556" s="23">
        <f>_xlfn.XLOOKUP(R2556,summary!C1:C36,summary!B1:B36)</f>
        <v>43840</v>
      </c>
      <c r="R2556" s="24" t="str">
        <f t="shared" si="636"/>
        <v>상현2동</v>
      </c>
      <c r="S2556" s="24" t="str">
        <f>IF(J2556,Y2556,S2555)</f>
        <v>상현31통</v>
      </c>
      <c r="T2556" s="24" t="str">
        <f>IF(J2556,P2557,T2555)</f>
        <v>(상현동, 성원아파트)</v>
      </c>
      <c r="U2556" s="24" t="str">
        <f t="shared" si="637"/>
        <v>상현</v>
      </c>
      <c r="V2556" s="25">
        <f>IF(J2556,M2556,V2555)</f>
        <v>31</v>
      </c>
      <c r="W2556" s="25">
        <f t="shared" si="638"/>
        <v>2</v>
      </c>
      <c r="X2556" s="26"/>
      <c r="Y2556" s="2" t="s">
        <v>2581</v>
      </c>
      <c r="Z2556" s="2" t="s">
        <v>81</v>
      </c>
      <c r="AA2556" s="2" t="s">
        <v>2886</v>
      </c>
      <c r="AB2556" s="5"/>
      <c r="AC2556" s="5"/>
      <c r="AD2556" s="5"/>
      <c r="AE2556" s="5"/>
      <c r="AF2556" s="5"/>
      <c r="AG2556" s="5"/>
    </row>
    <row r="2557" spans="1:33" ht="15.95" customHeight="1" x14ac:dyDescent="0.3">
      <c r="A2557" s="22" t="b">
        <f t="shared" si="627"/>
        <v>1</v>
      </c>
      <c r="B2557" s="22" t="b">
        <f t="shared" si="628"/>
        <v>0</v>
      </c>
      <c r="C2557" s="22" t="b">
        <f t="shared" si="629"/>
        <v>1</v>
      </c>
      <c r="D2557" s="22" t="b">
        <f t="shared" si="630"/>
        <v>0</v>
      </c>
      <c r="E2557" s="22" t="b">
        <f t="shared" si="631"/>
        <v>1</v>
      </c>
      <c r="F2557" s="22" t="b">
        <f t="shared" si="642"/>
        <v>1</v>
      </c>
      <c r="G2557" s="22" t="b">
        <f t="shared" si="641"/>
        <v>0</v>
      </c>
      <c r="H2557" s="22" t="b">
        <f t="shared" si="632"/>
        <v>1</v>
      </c>
      <c r="I2557" s="22" t="b">
        <f t="shared" si="639"/>
        <v>1</v>
      </c>
      <c r="J2557" s="22" t="b">
        <f t="shared" si="633"/>
        <v>0</v>
      </c>
      <c r="K2557" s="3" t="str">
        <f>IF(AND(J2557,RIGHT(Y2557)="통"),Y2557,"")</f>
        <v/>
      </c>
      <c r="L2557" s="3" t="str">
        <f t="shared" si="634"/>
        <v/>
      </c>
      <c r="M2557" s="3" t="str">
        <f t="shared" si="635"/>
        <v/>
      </c>
      <c r="N2557" s="64" t="str">
        <f t="shared" si="640"/>
        <v/>
      </c>
      <c r="O2557" s="3" t="str">
        <f>IF(I2557,IF(I2558,CONCATENATE(Y2557,O2558),Y2557),"")</f>
        <v>성원아파트)</v>
      </c>
      <c r="P2557" s="19" t="str">
        <f>IF(G2557,O2557,IF(D2557,Y2557,""))</f>
        <v/>
      </c>
      <c r="Q2557" s="23">
        <f>_xlfn.XLOOKUP(R2557,summary!C1:C36,summary!B1:B36)</f>
        <v>43840</v>
      </c>
      <c r="R2557" s="24" t="str">
        <f t="shared" si="636"/>
        <v>상현2동</v>
      </c>
      <c r="S2557" s="24" t="str">
        <f>IF(J2557,Y2557,S2556)</f>
        <v>상현31통</v>
      </c>
      <c r="T2557" s="24" t="str">
        <f>IF(J2557,P2558,T2556)</f>
        <v>(상현동, 성원아파트)</v>
      </c>
      <c r="U2557" s="24" t="str">
        <f t="shared" si="637"/>
        <v>상현</v>
      </c>
      <c r="V2557" s="25">
        <f>IF(J2557,M2557,V2556)</f>
        <v>31</v>
      </c>
      <c r="W2557" s="25">
        <f t="shared" si="638"/>
        <v>3</v>
      </c>
      <c r="X2557" s="26"/>
      <c r="Y2557" s="2" t="s">
        <v>1603</v>
      </c>
      <c r="Z2557" s="2" t="s">
        <v>83</v>
      </c>
      <c r="AA2557" s="2" t="s">
        <v>2887</v>
      </c>
      <c r="AB2557" s="5"/>
      <c r="AC2557" s="5"/>
      <c r="AD2557" s="5"/>
      <c r="AE2557" s="5"/>
      <c r="AF2557" s="5"/>
      <c r="AG2557" s="5"/>
    </row>
    <row r="2558" spans="1:33" ht="15.95" customHeight="1" x14ac:dyDescent="0.3">
      <c r="A2558" s="22" t="b">
        <f t="shared" si="627"/>
        <v>0</v>
      </c>
      <c r="B2558" s="22" t="b">
        <f t="shared" si="628"/>
        <v>0</v>
      </c>
      <c r="C2558" s="22" t="b">
        <f t="shared" si="629"/>
        <v>0</v>
      </c>
      <c r="D2558" s="22" t="b">
        <f t="shared" si="630"/>
        <v>0</v>
      </c>
      <c r="E2558" s="22" t="b">
        <f t="shared" si="631"/>
        <v>0</v>
      </c>
      <c r="F2558" s="22" t="b">
        <f t="shared" si="642"/>
        <v>0</v>
      </c>
      <c r="G2558" s="22" t="b">
        <f t="shared" si="641"/>
        <v>0</v>
      </c>
      <c r="H2558" s="22" t="b">
        <f t="shared" si="632"/>
        <v>0</v>
      </c>
      <c r="I2558" s="22" t="b">
        <f t="shared" si="639"/>
        <v>0</v>
      </c>
      <c r="J2558" s="22" t="b">
        <f t="shared" si="633"/>
        <v>0</v>
      </c>
      <c r="K2558" s="3" t="str">
        <f>IF(AND(J2558,RIGHT(Y2558)="통"),Y2558,"")</f>
        <v/>
      </c>
      <c r="L2558" s="3" t="str">
        <f t="shared" si="634"/>
        <v/>
      </c>
      <c r="M2558" s="3" t="str">
        <f t="shared" si="635"/>
        <v/>
      </c>
      <c r="N2558" s="64" t="str">
        <f t="shared" si="640"/>
        <v/>
      </c>
      <c r="O2558" s="3" t="str">
        <f>IF(I2558,IF(I2559,CONCATENATE(Y2558,O2559),Y2558),"")</f>
        <v/>
      </c>
      <c r="P2558" s="19" t="str">
        <f>IF(G2558,O2558,IF(D2558,Y2558,""))</f>
        <v/>
      </c>
      <c r="Q2558" s="23">
        <f>_xlfn.XLOOKUP(R2558,summary!C1:C36,summary!B1:B36)</f>
        <v>43840</v>
      </c>
      <c r="R2558" s="24" t="str">
        <f t="shared" si="636"/>
        <v>상현2동</v>
      </c>
      <c r="S2558" s="24" t="str">
        <f>IF(J2558,Y2558,S2557)</f>
        <v>상현31통</v>
      </c>
      <c r="T2558" s="24" t="str">
        <f>IF(J2558,P2559,T2557)</f>
        <v>(상현동, 성원아파트)</v>
      </c>
      <c r="U2558" s="24" t="str">
        <f t="shared" si="637"/>
        <v>상현</v>
      </c>
      <c r="V2558" s="25">
        <f>IF(J2558,M2558,V2557)</f>
        <v>31</v>
      </c>
      <c r="W2558" s="25">
        <f t="shared" si="638"/>
        <v>4</v>
      </c>
      <c r="X2558" s="26"/>
      <c r="Y2558" s="7"/>
      <c r="Z2558" s="2" t="s">
        <v>90</v>
      </c>
      <c r="AA2558" s="2" t="s">
        <v>2888</v>
      </c>
      <c r="AB2558" s="5"/>
      <c r="AC2558" s="5"/>
      <c r="AD2558" s="5"/>
      <c r="AE2558" s="5"/>
      <c r="AF2558" s="5"/>
      <c r="AG2558" s="5"/>
    </row>
    <row r="2559" spans="1:33" ht="15.95" customHeight="1" x14ac:dyDescent="0.3">
      <c r="A2559" s="22" t="b">
        <f t="shared" si="627"/>
        <v>0</v>
      </c>
      <c r="B2559" s="22" t="b">
        <f t="shared" si="628"/>
        <v>0</v>
      </c>
      <c r="C2559" s="22" t="b">
        <f t="shared" si="629"/>
        <v>0</v>
      </c>
      <c r="D2559" s="22" t="b">
        <f t="shared" si="630"/>
        <v>0</v>
      </c>
      <c r="E2559" s="22" t="b">
        <f t="shared" si="631"/>
        <v>0</v>
      </c>
      <c r="F2559" s="22" t="b">
        <f t="shared" si="642"/>
        <v>0</v>
      </c>
      <c r="G2559" s="22" t="b">
        <f t="shared" si="641"/>
        <v>0</v>
      </c>
      <c r="H2559" s="22" t="b">
        <f t="shared" si="632"/>
        <v>0</v>
      </c>
      <c r="I2559" s="22" t="b">
        <f t="shared" si="639"/>
        <v>0</v>
      </c>
      <c r="J2559" s="22" t="b">
        <f t="shared" si="633"/>
        <v>0</v>
      </c>
      <c r="K2559" s="3" t="str">
        <f>IF(AND(J2559,RIGHT(Y2559)="통"),Y2559,"")</f>
        <v/>
      </c>
      <c r="L2559" s="3" t="str">
        <f t="shared" si="634"/>
        <v/>
      </c>
      <c r="M2559" s="3" t="str">
        <f t="shared" si="635"/>
        <v/>
      </c>
      <c r="N2559" s="64" t="str">
        <f t="shared" si="640"/>
        <v/>
      </c>
      <c r="O2559" s="3" t="str">
        <f>IF(I2559,IF(I2560,CONCATENATE(Y2559,O2560),Y2559),"")</f>
        <v/>
      </c>
      <c r="P2559" s="19" t="str">
        <f>IF(G2559,O2559,IF(D2559,Y2559,""))</f>
        <v/>
      </c>
      <c r="Q2559" s="23">
        <f>_xlfn.XLOOKUP(R2559,summary!C1:C36,summary!B1:B36)</f>
        <v>43840</v>
      </c>
      <c r="R2559" s="24" t="str">
        <f t="shared" si="636"/>
        <v>상현2동</v>
      </c>
      <c r="S2559" s="24" t="str">
        <f>IF(J2559,Y2559,S2558)</f>
        <v>상현31통</v>
      </c>
      <c r="T2559" s="24" t="str">
        <f>IF(J2559,P2560,T2558)</f>
        <v>(상현동, 성원아파트)</v>
      </c>
      <c r="U2559" s="24" t="str">
        <f t="shared" si="637"/>
        <v>상현</v>
      </c>
      <c r="V2559" s="25">
        <f>IF(J2559,M2559,V2558)</f>
        <v>31</v>
      </c>
      <c r="W2559" s="25">
        <f t="shared" si="638"/>
        <v>5</v>
      </c>
      <c r="X2559" s="26"/>
      <c r="Y2559" s="7"/>
      <c r="Z2559" s="2" t="s">
        <v>106</v>
      </c>
      <c r="AA2559" s="2" t="s">
        <v>2889</v>
      </c>
      <c r="AB2559" s="5"/>
      <c r="AC2559" s="5"/>
      <c r="AD2559" s="5"/>
      <c r="AE2559" s="5"/>
      <c r="AF2559" s="5"/>
      <c r="AG2559" s="5"/>
    </row>
    <row r="2560" spans="1:33" ht="15.95" customHeight="1" x14ac:dyDescent="0.3">
      <c r="A2560" s="22" t="b">
        <f t="shared" si="627"/>
        <v>0</v>
      </c>
      <c r="B2560" s="22" t="b">
        <f t="shared" si="628"/>
        <v>0</v>
      </c>
      <c r="C2560" s="22" t="b">
        <f t="shared" si="629"/>
        <v>0</v>
      </c>
      <c r="D2560" s="22" t="b">
        <f t="shared" si="630"/>
        <v>0</v>
      </c>
      <c r="E2560" s="22" t="b">
        <f t="shared" si="631"/>
        <v>0</v>
      </c>
      <c r="F2560" s="22" t="b">
        <f t="shared" si="642"/>
        <v>0</v>
      </c>
      <c r="G2560" s="22" t="b">
        <f t="shared" si="641"/>
        <v>0</v>
      </c>
      <c r="H2560" s="22" t="b">
        <f t="shared" si="632"/>
        <v>0</v>
      </c>
      <c r="I2560" s="22" t="b">
        <f t="shared" si="639"/>
        <v>0</v>
      </c>
      <c r="J2560" s="22" t="b">
        <f t="shared" si="633"/>
        <v>0</v>
      </c>
      <c r="K2560" s="3" t="str">
        <f>IF(AND(J2560,RIGHT(Y2560)="통"),Y2560,"")</f>
        <v/>
      </c>
      <c r="L2560" s="3" t="str">
        <f t="shared" si="634"/>
        <v/>
      </c>
      <c r="M2560" s="3" t="str">
        <f t="shared" si="635"/>
        <v/>
      </c>
      <c r="N2560" s="64" t="str">
        <f t="shared" si="640"/>
        <v/>
      </c>
      <c r="O2560" s="3" t="str">
        <f>IF(I2560,IF(I2561,CONCATENATE(Y2560,O2561),Y2560),"")</f>
        <v/>
      </c>
      <c r="P2560" s="19" t="str">
        <f>IF(G2560,O2560,IF(D2560,Y2560,""))</f>
        <v/>
      </c>
      <c r="Q2560" s="23">
        <f>_xlfn.XLOOKUP(R2560,summary!C1:C36,summary!B1:B36)</f>
        <v>43840</v>
      </c>
      <c r="R2560" s="24" t="str">
        <f t="shared" si="636"/>
        <v>상현2동</v>
      </c>
      <c r="S2560" s="24" t="str">
        <f>IF(J2560,Y2560,S2559)</f>
        <v>상현31통</v>
      </c>
      <c r="T2560" s="24" t="str">
        <f>IF(J2560,P2561,T2559)</f>
        <v>(상현동, 성원아파트)</v>
      </c>
      <c r="U2560" s="24" t="str">
        <f t="shared" si="637"/>
        <v>상현</v>
      </c>
      <c r="V2560" s="25">
        <f>IF(J2560,M2560,V2559)</f>
        <v>31</v>
      </c>
      <c r="W2560" s="25">
        <f t="shared" si="638"/>
        <v>6</v>
      </c>
      <c r="X2560" s="26"/>
      <c r="Y2560" s="7"/>
      <c r="Z2560" s="2" t="s">
        <v>108</v>
      </c>
      <c r="AA2560" s="2" t="s">
        <v>2890</v>
      </c>
      <c r="AB2560" s="5"/>
      <c r="AC2560" s="5"/>
      <c r="AD2560" s="5"/>
      <c r="AE2560" s="5"/>
      <c r="AF2560" s="5"/>
      <c r="AG2560" s="5"/>
    </row>
    <row r="2561" spans="1:33" ht="15.95" customHeight="1" x14ac:dyDescent="0.3">
      <c r="A2561" s="22" t="b">
        <f t="shared" si="627"/>
        <v>0</v>
      </c>
      <c r="B2561" s="22" t="b">
        <f t="shared" si="628"/>
        <v>0</v>
      </c>
      <c r="C2561" s="22" t="b">
        <f t="shared" si="629"/>
        <v>0</v>
      </c>
      <c r="D2561" s="22" t="b">
        <f t="shared" si="630"/>
        <v>0</v>
      </c>
      <c r="E2561" s="22" t="b">
        <f t="shared" si="631"/>
        <v>0</v>
      </c>
      <c r="F2561" s="22" t="b">
        <f t="shared" si="642"/>
        <v>0</v>
      </c>
      <c r="G2561" s="22" t="b">
        <f t="shared" si="641"/>
        <v>0</v>
      </c>
      <c r="H2561" s="22" t="b">
        <f t="shared" si="632"/>
        <v>0</v>
      </c>
      <c r="I2561" s="22" t="b">
        <f t="shared" si="639"/>
        <v>0</v>
      </c>
      <c r="J2561" s="22" t="b">
        <f t="shared" si="633"/>
        <v>0</v>
      </c>
      <c r="K2561" s="3" t="str">
        <f>IF(AND(J2561,RIGHT(Y2561)="통"),Y2561,"")</f>
        <v/>
      </c>
      <c r="L2561" s="3" t="str">
        <f t="shared" si="634"/>
        <v/>
      </c>
      <c r="M2561" s="3" t="str">
        <f t="shared" si="635"/>
        <v/>
      </c>
      <c r="N2561" s="64" t="str">
        <f t="shared" si="640"/>
        <v/>
      </c>
      <c r="O2561" s="3" t="str">
        <f>IF(I2561,IF(I2562,CONCATENATE(Y2561,O2562),Y2561),"")</f>
        <v/>
      </c>
      <c r="P2561" s="19" t="str">
        <f>IF(G2561,O2561,IF(D2561,Y2561,""))</f>
        <v/>
      </c>
      <c r="Q2561" s="23">
        <f>_xlfn.XLOOKUP(R2561,summary!C1:C36,summary!B1:B36)</f>
        <v>43840</v>
      </c>
      <c r="R2561" s="24" t="str">
        <f t="shared" si="636"/>
        <v>상현2동</v>
      </c>
      <c r="S2561" s="24" t="str">
        <f>IF(J2561,Y2561,S2560)</f>
        <v>상현31통</v>
      </c>
      <c r="T2561" s="24" t="str">
        <f>IF(J2561,P2562,T2560)</f>
        <v>(상현동, 성원아파트)</v>
      </c>
      <c r="U2561" s="24" t="str">
        <f t="shared" si="637"/>
        <v>상현</v>
      </c>
      <c r="V2561" s="25">
        <f>IF(J2561,M2561,V2560)</f>
        <v>31</v>
      </c>
      <c r="W2561" s="25">
        <f t="shared" si="638"/>
        <v>7</v>
      </c>
      <c r="X2561" s="26"/>
      <c r="Y2561" s="7"/>
      <c r="Z2561" s="2" t="s">
        <v>110</v>
      </c>
      <c r="AA2561" s="2" t="s">
        <v>2891</v>
      </c>
      <c r="AB2561" s="5"/>
      <c r="AC2561" s="5"/>
      <c r="AD2561" s="5"/>
      <c r="AE2561" s="5"/>
      <c r="AF2561" s="5"/>
      <c r="AG2561" s="5"/>
    </row>
    <row r="2562" spans="1:33" ht="15.95" customHeight="1" x14ac:dyDescent="0.3">
      <c r="A2562" s="22" t="b">
        <f t="shared" ref="A2562:A2587" si="643">LEN(Y2562)&gt;0</f>
        <v>0</v>
      </c>
      <c r="B2562" s="22" t="b">
        <f t="shared" ref="B2562:B2587" si="644">LEFT(Y2562)="("</f>
        <v>0</v>
      </c>
      <c r="C2562" s="22" t="b">
        <f t="shared" ref="C2562:C2587" si="645">RIGHT(Y2562)=")"</f>
        <v>0</v>
      </c>
      <c r="D2562" s="22" t="b">
        <f t="shared" ref="D2562:D2587" si="646">AND(B2562,C2562)</f>
        <v>0</v>
      </c>
      <c r="E2562" s="22" t="b">
        <f t="shared" ref="E2562:E2587" si="647">OR(B2562,C2562)</f>
        <v>0</v>
      </c>
      <c r="F2562" s="22" t="b">
        <f t="shared" si="642"/>
        <v>0</v>
      </c>
      <c r="G2562" s="22" t="b">
        <f t="shared" si="641"/>
        <v>0</v>
      </c>
      <c r="H2562" s="22" t="b">
        <f t="shared" ref="H2562:H2587" si="648">AND(C2562,$F2562)</f>
        <v>0</v>
      </c>
      <c r="I2562" s="22" t="b">
        <f t="shared" si="639"/>
        <v>0</v>
      </c>
      <c r="J2562" s="22" t="b">
        <f t="shared" ref="J2562:J2587" si="649">AND(A2562,NOT(B2562),NOT(I2562))</f>
        <v>0</v>
      </c>
      <c r="K2562" s="3" t="str">
        <f>IF(AND(J2562,RIGHT(Y2562)="통"),Y2562,"")</f>
        <v/>
      </c>
      <c r="L2562" s="3" t="str">
        <f t="shared" ref="L2562:L2587" si="650">RIGHT(SUBSTITUTE(K2562,"통",""),2)</f>
        <v/>
      </c>
      <c r="M2562" s="3" t="str">
        <f t="shared" ref="M2562:M2587" si="651">IF(LEN(L2562)=0,"",IF(CODE(L2562)&lt;60,VALUE(L2562),VALUE(RIGHT(L2562))))</f>
        <v/>
      </c>
      <c r="N2562" s="64" t="str">
        <f t="shared" si="640"/>
        <v/>
      </c>
      <c r="O2562" s="3" t="str">
        <f>IF(I2562,IF(I2563,CONCATENATE(Y2562,O2563),Y2562),"")</f>
        <v/>
      </c>
      <c r="P2562" s="19" t="str">
        <f>IF(G2562,O2562,IF(D2562,Y2562,""))</f>
        <v/>
      </c>
      <c r="Q2562" s="23">
        <f>_xlfn.XLOOKUP(R2562,summary!C1:C36,summary!B1:B36)</f>
        <v>43840</v>
      </c>
      <c r="R2562" s="24" t="str">
        <f t="shared" ref="R2562:R2587" si="652">IF($X2562="",R2561,$X2562)</f>
        <v>상현2동</v>
      </c>
      <c r="S2562" s="24" t="str">
        <f>IF(J2562,Y2562,S2561)</f>
        <v>상현31통</v>
      </c>
      <c r="T2562" s="24" t="str">
        <f>IF(J2562,P2563,T2561)</f>
        <v>(상현동, 성원아파트)</v>
      </c>
      <c r="U2562" s="24" t="str">
        <f t="shared" ref="U2562:U2587" si="653">IF($J2562,N2562,U2561)</f>
        <v>상현</v>
      </c>
      <c r="V2562" s="25">
        <f>IF(J2562,M2562,V2561)</f>
        <v>31</v>
      </c>
      <c r="W2562" s="25">
        <f t="shared" ref="W2562:W2587" si="654">IF(ISBLANK(Z2562),"",IF(LEN(TRIM(Z2562))&lt;4,VALUE(SUBSTITUTE(TRIM(Z2562),"반","")),""))</f>
        <v>8</v>
      </c>
      <c r="X2562" s="26"/>
      <c r="Y2562" s="7"/>
      <c r="Z2562" s="2" t="s">
        <v>112</v>
      </c>
      <c r="AA2562" s="2" t="s">
        <v>2892</v>
      </c>
      <c r="AB2562" s="5"/>
      <c r="AC2562" s="5"/>
      <c r="AD2562" s="5"/>
      <c r="AE2562" s="5"/>
      <c r="AF2562" s="5"/>
      <c r="AG2562" s="5"/>
    </row>
    <row r="2563" spans="1:33" ht="15.95" customHeight="1" x14ac:dyDescent="0.3">
      <c r="A2563" s="22" t="b">
        <f t="shared" si="643"/>
        <v>0</v>
      </c>
      <c r="B2563" s="22" t="b">
        <f t="shared" si="644"/>
        <v>0</v>
      </c>
      <c r="C2563" s="22" t="b">
        <f t="shared" si="645"/>
        <v>0</v>
      </c>
      <c r="D2563" s="22" t="b">
        <f t="shared" si="646"/>
        <v>0</v>
      </c>
      <c r="E2563" s="22" t="b">
        <f t="shared" si="647"/>
        <v>0</v>
      </c>
      <c r="F2563" s="22" t="b">
        <f t="shared" si="642"/>
        <v>0</v>
      </c>
      <c r="G2563" s="22" t="b">
        <f t="shared" si="641"/>
        <v>0</v>
      </c>
      <c r="H2563" s="22" t="b">
        <f t="shared" si="648"/>
        <v>0</v>
      </c>
      <c r="I2563" s="22" t="b">
        <f t="shared" ref="I2563:I2587" si="655">IF(G2563,G2563,IF(H2562,FALSE,I2562))</f>
        <v>0</v>
      </c>
      <c r="J2563" s="22" t="b">
        <f t="shared" si="649"/>
        <v>0</v>
      </c>
      <c r="K2563" s="3" t="str">
        <f>IF(AND(J2563,RIGHT(Y2563)="통"),Y2563,"")</f>
        <v/>
      </c>
      <c r="L2563" s="3" t="str">
        <f t="shared" si="650"/>
        <v/>
      </c>
      <c r="M2563" s="3" t="str">
        <f t="shared" si="651"/>
        <v/>
      </c>
      <c r="N2563" s="64" t="str">
        <f t="shared" ref="N2563:N2587" si="656">SUBSTITUTE(K2563,_xlfn.CONCAT(M2563,"통"),"")</f>
        <v/>
      </c>
      <c r="O2563" s="3" t="str">
        <f>IF(I2563,IF(I2564,CONCATENATE(Y2563,O2564),Y2563),"")</f>
        <v/>
      </c>
      <c r="P2563" s="19" t="str">
        <f>IF(G2563,O2563,IF(D2563,Y2563,""))</f>
        <v/>
      </c>
      <c r="Q2563" s="23">
        <f>_xlfn.XLOOKUP(R2563,summary!C1:C36,summary!B1:B36)</f>
        <v>43840</v>
      </c>
      <c r="R2563" s="24" t="str">
        <f t="shared" si="652"/>
        <v>상현2동</v>
      </c>
      <c r="S2563" s="24" t="str">
        <f>IF(J2563,Y2563,S2562)</f>
        <v>상현31통</v>
      </c>
      <c r="T2563" s="24" t="str">
        <f>IF(J2563,P2564,T2562)</f>
        <v>(상현동, 성원아파트)</v>
      </c>
      <c r="U2563" s="24" t="str">
        <f t="shared" si="653"/>
        <v>상현</v>
      </c>
      <c r="V2563" s="25">
        <f>IF(J2563,M2563,V2562)</f>
        <v>31</v>
      </c>
      <c r="W2563" s="25">
        <f t="shared" si="654"/>
        <v>9</v>
      </c>
      <c r="X2563" s="26"/>
      <c r="Y2563" s="7"/>
      <c r="Z2563" s="2" t="s">
        <v>114</v>
      </c>
      <c r="AA2563" s="2" t="s">
        <v>2893</v>
      </c>
      <c r="AB2563" s="5"/>
      <c r="AC2563" s="5"/>
      <c r="AD2563" s="5"/>
      <c r="AE2563" s="5"/>
      <c r="AF2563" s="5"/>
      <c r="AG2563" s="5"/>
    </row>
    <row r="2564" spans="1:33" ht="15.95" customHeight="1" x14ac:dyDescent="0.3">
      <c r="A2564" s="22" t="b">
        <f t="shared" si="643"/>
        <v>0</v>
      </c>
      <c r="B2564" s="22" t="b">
        <f t="shared" si="644"/>
        <v>0</v>
      </c>
      <c r="C2564" s="22" t="b">
        <f t="shared" si="645"/>
        <v>0</v>
      </c>
      <c r="D2564" s="22" t="b">
        <f t="shared" si="646"/>
        <v>0</v>
      </c>
      <c r="E2564" s="22" t="b">
        <f t="shared" si="647"/>
        <v>0</v>
      </c>
      <c r="F2564" s="22" t="b">
        <f t="shared" si="642"/>
        <v>0</v>
      </c>
      <c r="G2564" s="22" t="b">
        <f t="shared" si="641"/>
        <v>0</v>
      </c>
      <c r="H2564" s="22" t="b">
        <f t="shared" si="648"/>
        <v>0</v>
      </c>
      <c r="I2564" s="22" t="b">
        <f t="shared" si="655"/>
        <v>0</v>
      </c>
      <c r="J2564" s="22" t="b">
        <f t="shared" si="649"/>
        <v>0</v>
      </c>
      <c r="K2564" s="3" t="str">
        <f>IF(AND(J2564,RIGHT(Y2564)="통"),Y2564,"")</f>
        <v/>
      </c>
      <c r="L2564" s="3" t="str">
        <f t="shared" si="650"/>
        <v/>
      </c>
      <c r="M2564" s="3" t="str">
        <f t="shared" si="651"/>
        <v/>
      </c>
      <c r="N2564" s="64" t="str">
        <f t="shared" si="656"/>
        <v/>
      </c>
      <c r="O2564" s="3" t="str">
        <f>IF(I2564,IF(I2565,CONCATENATE(Y2564,O2565),Y2564),"")</f>
        <v/>
      </c>
      <c r="P2564" s="19" t="str">
        <f>IF(G2564,O2564,IF(D2564,Y2564,""))</f>
        <v/>
      </c>
      <c r="Q2564" s="23">
        <f>_xlfn.XLOOKUP(R2564,summary!C1:C36,summary!B1:B36)</f>
        <v>43840</v>
      </c>
      <c r="R2564" s="24" t="str">
        <f t="shared" si="652"/>
        <v>상현2동</v>
      </c>
      <c r="S2564" s="24" t="str">
        <f>IF(J2564,Y2564,S2563)</f>
        <v>상현31통</v>
      </c>
      <c r="T2564" s="24" t="str">
        <f>IF(J2564,P2565,T2563)</f>
        <v>(상현동, 성원아파트)</v>
      </c>
      <c r="U2564" s="24" t="str">
        <f t="shared" si="653"/>
        <v>상현</v>
      </c>
      <c r="V2564" s="25">
        <f>IF(J2564,M2564,V2563)</f>
        <v>31</v>
      </c>
      <c r="W2564" s="25">
        <f t="shared" si="654"/>
        <v>10</v>
      </c>
      <c r="X2564" s="26"/>
      <c r="Y2564" s="7"/>
      <c r="Z2564" s="2" t="s">
        <v>2894</v>
      </c>
      <c r="AA2564" s="2" t="s">
        <v>2895</v>
      </c>
      <c r="AB2564" s="5"/>
      <c r="AC2564" s="5"/>
      <c r="AD2564" s="5"/>
      <c r="AE2564" s="5"/>
      <c r="AF2564" s="5"/>
      <c r="AG2564" s="5"/>
    </row>
    <row r="2565" spans="1:33" ht="15.95" customHeight="1" x14ac:dyDescent="0.3">
      <c r="A2565" s="22" t="b">
        <f t="shared" si="643"/>
        <v>1</v>
      </c>
      <c r="B2565" s="22" t="b">
        <f t="shared" si="644"/>
        <v>0</v>
      </c>
      <c r="C2565" s="22" t="b">
        <f t="shared" si="645"/>
        <v>0</v>
      </c>
      <c r="D2565" s="22" t="b">
        <f t="shared" si="646"/>
        <v>0</v>
      </c>
      <c r="E2565" s="22" t="b">
        <f t="shared" si="647"/>
        <v>0</v>
      </c>
      <c r="F2565" s="22" t="b">
        <f t="shared" si="642"/>
        <v>0</v>
      </c>
      <c r="G2565" s="22" t="b">
        <f t="shared" si="641"/>
        <v>0</v>
      </c>
      <c r="H2565" s="22" t="b">
        <f t="shared" si="648"/>
        <v>0</v>
      </c>
      <c r="I2565" s="22" t="b">
        <f t="shared" si="655"/>
        <v>0</v>
      </c>
      <c r="J2565" s="22" t="b">
        <f t="shared" si="649"/>
        <v>1</v>
      </c>
      <c r="K2565" s="3" t="str">
        <f>IF(AND(J2565,RIGHT(Y2565)="통"),Y2565,"")</f>
        <v>상현32통</v>
      </c>
      <c r="L2565" s="3" t="str">
        <f t="shared" si="650"/>
        <v>32</v>
      </c>
      <c r="M2565" s="22">
        <f t="shared" si="651"/>
        <v>32</v>
      </c>
      <c r="N2565" s="64" t="str">
        <f t="shared" si="656"/>
        <v>상현</v>
      </c>
      <c r="O2565" s="3" t="str">
        <f>IF(I2565,IF(I2566,CONCATENATE(Y2565,O2566),Y2565),"")</f>
        <v/>
      </c>
      <c r="P2565" s="19" t="str">
        <f>IF(G2565,O2565,IF(D2565,Y2565,""))</f>
        <v/>
      </c>
      <c r="Q2565" s="23">
        <f>_xlfn.XLOOKUP(R2565,summary!C1:C36,summary!B1:B36)</f>
        <v>43840</v>
      </c>
      <c r="R2565" s="24" t="str">
        <f t="shared" si="652"/>
        <v>상현2동</v>
      </c>
      <c r="S2565" s="24" t="str">
        <f>IF(J2565,Y2565,S2564)</f>
        <v>상현32통</v>
      </c>
      <c r="T2565" s="24" t="str">
        <f>IF(J2565,P2566,T2564)</f>
        <v>(상현동)</v>
      </c>
      <c r="U2565" s="24" t="str">
        <f t="shared" si="653"/>
        <v>상현</v>
      </c>
      <c r="V2565" s="25">
        <f>IF(J2565,M2565,V2564)</f>
        <v>32</v>
      </c>
      <c r="W2565" s="25">
        <f t="shared" si="654"/>
        <v>1</v>
      </c>
      <c r="X2565" s="26"/>
      <c r="Y2565" s="2" t="s">
        <v>2896</v>
      </c>
      <c r="Z2565" s="2" t="s">
        <v>79</v>
      </c>
      <c r="AA2565" s="2" t="s">
        <v>2897</v>
      </c>
      <c r="AB2565" s="5"/>
      <c r="AC2565" s="5"/>
      <c r="AD2565" s="5"/>
      <c r="AE2565" s="5"/>
      <c r="AF2565" s="5"/>
      <c r="AG2565" s="5"/>
    </row>
    <row r="2566" spans="1:33" ht="15.95" customHeight="1" x14ac:dyDescent="0.3">
      <c r="A2566" s="22" t="b">
        <f t="shared" si="643"/>
        <v>1</v>
      </c>
      <c r="B2566" s="22" t="b">
        <f t="shared" si="644"/>
        <v>1</v>
      </c>
      <c r="C2566" s="22" t="b">
        <f t="shared" si="645"/>
        <v>1</v>
      </c>
      <c r="D2566" s="22" t="b">
        <f t="shared" si="646"/>
        <v>1</v>
      </c>
      <c r="E2566" s="22" t="b">
        <f t="shared" si="647"/>
        <v>1</v>
      </c>
      <c r="F2566" s="22" t="b">
        <f t="shared" si="642"/>
        <v>0</v>
      </c>
      <c r="G2566" s="22" t="b">
        <f t="shared" si="641"/>
        <v>0</v>
      </c>
      <c r="H2566" s="22" t="b">
        <f t="shared" si="648"/>
        <v>0</v>
      </c>
      <c r="I2566" s="22" t="b">
        <f t="shared" si="655"/>
        <v>0</v>
      </c>
      <c r="J2566" s="22" t="b">
        <f t="shared" si="649"/>
        <v>0</v>
      </c>
      <c r="K2566" s="3" t="str">
        <f>IF(AND(J2566,RIGHT(Y2566)="통"),Y2566,"")</f>
        <v/>
      </c>
      <c r="L2566" s="3" t="str">
        <f t="shared" si="650"/>
        <v/>
      </c>
      <c r="M2566" s="3" t="str">
        <f t="shared" si="651"/>
        <v/>
      </c>
      <c r="N2566" s="64" t="str">
        <f t="shared" si="656"/>
        <v/>
      </c>
      <c r="O2566" s="3" t="str">
        <f>IF(I2566,IF(I2567,CONCATENATE(Y2566,O2567),Y2566),"")</f>
        <v/>
      </c>
      <c r="P2566" s="19" t="str">
        <f>IF(G2566,O2566,IF(D2566,Y2566,""))</f>
        <v>(상현동)</v>
      </c>
      <c r="Q2566" s="23">
        <f>_xlfn.XLOOKUP(R2566,summary!C1:C36,summary!B1:B36)</f>
        <v>43840</v>
      </c>
      <c r="R2566" s="24" t="str">
        <f t="shared" si="652"/>
        <v>상현2동</v>
      </c>
      <c r="S2566" s="24" t="str">
        <f>IF(J2566,Y2566,S2565)</f>
        <v>상현32통</v>
      </c>
      <c r="T2566" s="24" t="str">
        <f>IF(J2566,P2567,T2565)</f>
        <v>(상현동)</v>
      </c>
      <c r="U2566" s="24" t="str">
        <f t="shared" si="653"/>
        <v>상현</v>
      </c>
      <c r="V2566" s="25">
        <f>IF(J2566,M2566,V2565)</f>
        <v>32</v>
      </c>
      <c r="W2566" s="25">
        <f t="shared" si="654"/>
        <v>2</v>
      </c>
      <c r="X2566" s="26"/>
      <c r="Y2566" s="2" t="s">
        <v>2572</v>
      </c>
      <c r="Z2566" s="2" t="s">
        <v>81</v>
      </c>
      <c r="AA2566" s="2" t="s">
        <v>2898</v>
      </c>
      <c r="AB2566" s="5"/>
      <c r="AC2566" s="5"/>
      <c r="AD2566" s="5"/>
      <c r="AE2566" s="5"/>
      <c r="AF2566" s="5"/>
      <c r="AG2566" s="5"/>
    </row>
    <row r="2567" spans="1:33" ht="15.95" customHeight="1" x14ac:dyDescent="0.3">
      <c r="A2567" s="22" t="b">
        <f t="shared" si="643"/>
        <v>1</v>
      </c>
      <c r="B2567" s="22" t="b">
        <f t="shared" si="644"/>
        <v>0</v>
      </c>
      <c r="C2567" s="22" t="b">
        <f t="shared" si="645"/>
        <v>0</v>
      </c>
      <c r="D2567" s="22" t="b">
        <f t="shared" si="646"/>
        <v>0</v>
      </c>
      <c r="E2567" s="22" t="b">
        <f t="shared" si="647"/>
        <v>0</v>
      </c>
      <c r="F2567" s="22" t="b">
        <f t="shared" si="642"/>
        <v>0</v>
      </c>
      <c r="G2567" s="22" t="b">
        <f t="shared" si="641"/>
        <v>0</v>
      </c>
      <c r="H2567" s="22" t="b">
        <f t="shared" si="648"/>
        <v>0</v>
      </c>
      <c r="I2567" s="22" t="b">
        <f t="shared" si="655"/>
        <v>0</v>
      </c>
      <c r="J2567" s="22" t="b">
        <f t="shared" si="649"/>
        <v>1</v>
      </c>
      <c r="K2567" s="3" t="str">
        <f>IF(AND(J2567,RIGHT(Y2567)="통"),Y2567,"")</f>
        <v>상현33통</v>
      </c>
      <c r="L2567" s="3" t="str">
        <f t="shared" si="650"/>
        <v>33</v>
      </c>
      <c r="M2567" s="22">
        <f t="shared" si="651"/>
        <v>33</v>
      </c>
      <c r="N2567" s="64" t="str">
        <f t="shared" si="656"/>
        <v>상현</v>
      </c>
      <c r="O2567" s="3" t="str">
        <f>IF(I2567,IF(I2568,CONCATENATE(Y2567,O2568),Y2567),"")</f>
        <v/>
      </c>
      <c r="P2567" s="19" t="str">
        <f>IF(G2567,O2567,IF(D2567,Y2567,""))</f>
        <v/>
      </c>
      <c r="Q2567" s="23">
        <f>_xlfn.XLOOKUP(R2567,summary!C1:C36,summary!B1:B36)</f>
        <v>43840</v>
      </c>
      <c r="R2567" s="24" t="str">
        <f t="shared" si="652"/>
        <v>상현2동</v>
      </c>
      <c r="S2567" s="24" t="str">
        <f>IF(J2567,Y2567,S2566)</f>
        <v>상현33통</v>
      </c>
      <c r="T2567" s="24" t="str">
        <f>IF(J2567,P2568,T2566)</f>
        <v>(상현동, 수지동도센트리움)</v>
      </c>
      <c r="U2567" s="24" t="str">
        <f t="shared" si="653"/>
        <v>상현</v>
      </c>
      <c r="V2567" s="25">
        <f>IF(J2567,M2567,V2566)</f>
        <v>33</v>
      </c>
      <c r="W2567" s="25">
        <f t="shared" si="654"/>
        <v>1</v>
      </c>
      <c r="X2567" s="26"/>
      <c r="Y2567" s="2" t="s">
        <v>2899</v>
      </c>
      <c r="Z2567" s="2" t="s">
        <v>79</v>
      </c>
      <c r="AA2567" s="2" t="s">
        <v>2901</v>
      </c>
      <c r="AB2567" s="5"/>
      <c r="AC2567" s="5"/>
      <c r="AD2567" s="5"/>
      <c r="AE2567" s="5"/>
      <c r="AF2567" s="5"/>
      <c r="AG2567" s="5"/>
    </row>
    <row r="2568" spans="1:33" ht="15.95" customHeight="1" x14ac:dyDescent="0.3">
      <c r="A2568" s="22" t="b">
        <f t="shared" si="643"/>
        <v>1</v>
      </c>
      <c r="B2568" s="22" t="b">
        <f t="shared" si="644"/>
        <v>1</v>
      </c>
      <c r="C2568" s="22" t="b">
        <f t="shared" si="645"/>
        <v>0</v>
      </c>
      <c r="D2568" s="22" t="b">
        <f t="shared" si="646"/>
        <v>0</v>
      </c>
      <c r="E2568" s="22" t="b">
        <f t="shared" si="647"/>
        <v>1</v>
      </c>
      <c r="F2568" s="22" t="b">
        <f t="shared" si="642"/>
        <v>1</v>
      </c>
      <c r="G2568" s="22" t="b">
        <f t="shared" si="641"/>
        <v>1</v>
      </c>
      <c r="H2568" s="22" t="b">
        <f t="shared" si="648"/>
        <v>0</v>
      </c>
      <c r="I2568" s="22" t="b">
        <f t="shared" si="655"/>
        <v>1</v>
      </c>
      <c r="J2568" s="22" t="b">
        <f t="shared" si="649"/>
        <v>0</v>
      </c>
      <c r="K2568" s="3" t="str">
        <f>IF(AND(J2568,RIGHT(Y2568)="통"),Y2568,"")</f>
        <v/>
      </c>
      <c r="L2568" s="3" t="str">
        <f t="shared" si="650"/>
        <v/>
      </c>
      <c r="M2568" s="3" t="str">
        <f t="shared" si="651"/>
        <v/>
      </c>
      <c r="N2568" s="64" t="str">
        <f t="shared" si="656"/>
        <v/>
      </c>
      <c r="O2568" s="3" t="str">
        <f>IF(I2568,IF(I2569,CONCATENATE(Y2568,O2569),Y2568),"")</f>
        <v>(상현동, 수지동도센트리움)</v>
      </c>
      <c r="P2568" s="19" t="str">
        <f>IF(G2568,O2568,IF(D2568,Y2568,""))</f>
        <v>(상현동, 수지동도센트리움)</v>
      </c>
      <c r="Q2568" s="23">
        <f>_xlfn.XLOOKUP(R2568,summary!C1:C36,summary!B1:B36)</f>
        <v>43840</v>
      </c>
      <c r="R2568" s="24" t="str">
        <f t="shared" si="652"/>
        <v>상현2동</v>
      </c>
      <c r="S2568" s="24" t="str">
        <f>IF(J2568,Y2568,S2567)</f>
        <v>상현33통</v>
      </c>
      <c r="T2568" s="24" t="str">
        <f>IF(J2568,P2569,T2567)</f>
        <v>(상현동, 수지동도센트리움)</v>
      </c>
      <c r="U2568" s="24" t="str">
        <f t="shared" si="653"/>
        <v>상현</v>
      </c>
      <c r="V2568" s="25">
        <f>IF(J2568,M2568,V2567)</f>
        <v>33</v>
      </c>
      <c r="W2568" s="25">
        <f t="shared" si="654"/>
        <v>2</v>
      </c>
      <c r="X2568" s="26"/>
      <c r="Y2568" s="2" t="s">
        <v>2581</v>
      </c>
      <c r="Z2568" s="2" t="s">
        <v>81</v>
      </c>
      <c r="AA2568" s="2" t="s">
        <v>2902</v>
      </c>
      <c r="AB2568" s="5"/>
      <c r="AC2568" s="5"/>
      <c r="AD2568" s="5"/>
      <c r="AE2568" s="5"/>
      <c r="AF2568" s="5"/>
      <c r="AG2568" s="5"/>
    </row>
    <row r="2569" spans="1:33" ht="15.95" customHeight="1" x14ac:dyDescent="0.3">
      <c r="A2569" s="22" t="b">
        <f t="shared" si="643"/>
        <v>1</v>
      </c>
      <c r="B2569" s="22" t="b">
        <f t="shared" si="644"/>
        <v>0</v>
      </c>
      <c r="C2569" s="22" t="b">
        <f t="shared" si="645"/>
        <v>0</v>
      </c>
      <c r="D2569" s="22" t="b">
        <f t="shared" si="646"/>
        <v>0</v>
      </c>
      <c r="E2569" s="22" t="b">
        <f t="shared" si="647"/>
        <v>0</v>
      </c>
      <c r="F2569" s="22" t="b">
        <f t="shared" si="642"/>
        <v>0</v>
      </c>
      <c r="G2569" s="22" t="b">
        <f t="shared" si="641"/>
        <v>0</v>
      </c>
      <c r="H2569" s="22" t="b">
        <f t="shared" si="648"/>
        <v>0</v>
      </c>
      <c r="I2569" s="22" t="b">
        <f t="shared" si="655"/>
        <v>1</v>
      </c>
      <c r="J2569" s="22" t="b">
        <f t="shared" si="649"/>
        <v>0</v>
      </c>
      <c r="K2569" s="3" t="str">
        <f>IF(AND(J2569,RIGHT(Y2569)="통"),Y2569,"")</f>
        <v/>
      </c>
      <c r="L2569" s="3" t="str">
        <f t="shared" si="650"/>
        <v/>
      </c>
      <c r="M2569" s="3" t="str">
        <f t="shared" si="651"/>
        <v/>
      </c>
      <c r="N2569" s="64" t="str">
        <f t="shared" si="656"/>
        <v/>
      </c>
      <c r="O2569" s="3" t="str">
        <f>IF(I2569,IF(I2570,CONCATENATE(Y2569,O2570),Y2569),"")</f>
        <v>수지동도센트리움)</v>
      </c>
      <c r="P2569" s="19" t="str">
        <f>IF(G2569,O2569,IF(D2569,Y2569,""))</f>
        <v/>
      </c>
      <c r="Q2569" s="23">
        <f>_xlfn.XLOOKUP(R2569,summary!C1:C36,summary!B1:B36)</f>
        <v>43840</v>
      </c>
      <c r="R2569" s="24" t="str">
        <f t="shared" si="652"/>
        <v>상현2동</v>
      </c>
      <c r="S2569" s="24" t="str">
        <f>IF(J2569,Y2569,S2568)</f>
        <v>상현33통</v>
      </c>
      <c r="T2569" s="24" t="str">
        <f>IF(J2569,P2570,T2568)</f>
        <v>(상현동, 수지동도센트리움)</v>
      </c>
      <c r="U2569" s="24" t="str">
        <f t="shared" si="653"/>
        <v>상현</v>
      </c>
      <c r="V2569" s="25">
        <f>IF(J2569,M2569,V2568)</f>
        <v>33</v>
      </c>
      <c r="W2569" s="25">
        <f t="shared" si="654"/>
        <v>3</v>
      </c>
      <c r="X2569" s="26"/>
      <c r="Y2569" s="2" t="s">
        <v>2903</v>
      </c>
      <c r="Z2569" s="2" t="s">
        <v>83</v>
      </c>
      <c r="AA2569" s="2" t="s">
        <v>2904</v>
      </c>
      <c r="AB2569" s="5"/>
      <c r="AC2569" s="5"/>
      <c r="AD2569" s="5"/>
      <c r="AE2569" s="5"/>
      <c r="AF2569" s="5"/>
      <c r="AG2569" s="5"/>
    </row>
    <row r="2570" spans="1:33" ht="15.95" customHeight="1" x14ac:dyDescent="0.3">
      <c r="A2570" s="22" t="b">
        <f t="shared" si="643"/>
        <v>1</v>
      </c>
      <c r="B2570" s="22" t="b">
        <f t="shared" si="644"/>
        <v>0</v>
      </c>
      <c r="C2570" s="22" t="b">
        <f t="shared" si="645"/>
        <v>1</v>
      </c>
      <c r="D2570" s="22" t="b">
        <f t="shared" si="646"/>
        <v>0</v>
      </c>
      <c r="E2570" s="22" t="b">
        <f t="shared" si="647"/>
        <v>1</v>
      </c>
      <c r="F2570" s="22" t="b">
        <f t="shared" si="642"/>
        <v>1</v>
      </c>
      <c r="G2570" s="22" t="b">
        <f t="shared" si="641"/>
        <v>0</v>
      </c>
      <c r="H2570" s="22" t="b">
        <f t="shared" si="648"/>
        <v>1</v>
      </c>
      <c r="I2570" s="22" t="b">
        <f t="shared" si="655"/>
        <v>1</v>
      </c>
      <c r="J2570" s="22" t="b">
        <f t="shared" si="649"/>
        <v>0</v>
      </c>
      <c r="K2570" s="3" t="str">
        <f>IF(AND(J2570,RIGHT(Y2570)="통"),Y2570,"")</f>
        <v/>
      </c>
      <c r="L2570" s="3" t="str">
        <f t="shared" si="650"/>
        <v/>
      </c>
      <c r="M2570" s="3" t="str">
        <f t="shared" si="651"/>
        <v/>
      </c>
      <c r="N2570" s="64" t="str">
        <f t="shared" si="656"/>
        <v/>
      </c>
      <c r="O2570" s="3" t="str">
        <f>IF(I2570,IF(I2571,CONCATENATE(Y2570,O2571),Y2570),"")</f>
        <v>동도센트리움)</v>
      </c>
      <c r="P2570" s="19" t="str">
        <f>IF(G2570,O2570,IF(D2570,Y2570,""))</f>
        <v/>
      </c>
      <c r="Q2570" s="23">
        <f>_xlfn.XLOOKUP(R2570,summary!C1:C36,summary!B1:B36)</f>
        <v>43840</v>
      </c>
      <c r="R2570" s="24" t="str">
        <f t="shared" si="652"/>
        <v>상현2동</v>
      </c>
      <c r="S2570" s="24" t="str">
        <f>IF(J2570,Y2570,S2569)</f>
        <v>상현33통</v>
      </c>
      <c r="T2570" s="24" t="str">
        <f>IF(J2570,P2571,T2569)</f>
        <v>(상현동, 수지동도센트리움)</v>
      </c>
      <c r="U2570" s="24" t="str">
        <f t="shared" si="653"/>
        <v>상현</v>
      </c>
      <c r="V2570" s="25">
        <f>IF(J2570,M2570,V2569)</f>
        <v>33</v>
      </c>
      <c r="W2570" s="25">
        <f t="shared" si="654"/>
        <v>4</v>
      </c>
      <c r="X2570" s="26"/>
      <c r="Y2570" s="2" t="s">
        <v>2905</v>
      </c>
      <c r="Z2570" s="2" t="s">
        <v>90</v>
      </c>
      <c r="AA2570" s="2" t="s">
        <v>2906</v>
      </c>
      <c r="AB2570" s="5"/>
      <c r="AC2570" s="5"/>
      <c r="AD2570" s="5"/>
      <c r="AE2570" s="5"/>
      <c r="AF2570" s="5"/>
      <c r="AG2570" s="5"/>
    </row>
    <row r="2571" spans="1:33" ht="15.95" customHeight="1" x14ac:dyDescent="0.3">
      <c r="A2571" s="22" t="b">
        <f t="shared" si="643"/>
        <v>0</v>
      </c>
      <c r="B2571" s="22" t="b">
        <f t="shared" si="644"/>
        <v>0</v>
      </c>
      <c r="C2571" s="22" t="b">
        <f t="shared" si="645"/>
        <v>0</v>
      </c>
      <c r="D2571" s="22" t="b">
        <f t="shared" si="646"/>
        <v>0</v>
      </c>
      <c r="E2571" s="22" t="b">
        <f t="shared" si="647"/>
        <v>0</v>
      </c>
      <c r="F2571" s="22" t="b">
        <f t="shared" si="642"/>
        <v>0</v>
      </c>
      <c r="G2571" s="22" t="b">
        <f t="shared" si="641"/>
        <v>0</v>
      </c>
      <c r="H2571" s="22" t="b">
        <f t="shared" si="648"/>
        <v>0</v>
      </c>
      <c r="I2571" s="22" t="b">
        <f t="shared" si="655"/>
        <v>0</v>
      </c>
      <c r="J2571" s="22" t="b">
        <f t="shared" si="649"/>
        <v>0</v>
      </c>
      <c r="K2571" s="3" t="str">
        <f>IF(AND(J2571,RIGHT(Y2571)="통"),Y2571,"")</f>
        <v/>
      </c>
      <c r="L2571" s="3" t="str">
        <f t="shared" si="650"/>
        <v/>
      </c>
      <c r="M2571" s="3" t="str">
        <f t="shared" si="651"/>
        <v/>
      </c>
      <c r="N2571" s="64" t="str">
        <f t="shared" si="656"/>
        <v/>
      </c>
      <c r="O2571" s="3" t="str">
        <f>IF(I2571,IF(I2572,CONCATENATE(Y2571,O2572),Y2571),"")</f>
        <v/>
      </c>
      <c r="P2571" s="19" t="str">
        <f>IF(G2571,O2571,IF(D2571,Y2571,""))</f>
        <v/>
      </c>
      <c r="Q2571" s="23">
        <f>_xlfn.XLOOKUP(R2571,summary!C1:C36,summary!B1:B36)</f>
        <v>43840</v>
      </c>
      <c r="R2571" s="24" t="str">
        <f t="shared" si="652"/>
        <v>상현2동</v>
      </c>
      <c r="S2571" s="24" t="str">
        <f>IF(J2571,Y2571,S2570)</f>
        <v>상현33통</v>
      </c>
      <c r="T2571" s="24" t="str">
        <f>IF(J2571,P2572,T2570)</f>
        <v>(상현동, 수지동도센트리움)</v>
      </c>
      <c r="U2571" s="24" t="str">
        <f t="shared" si="653"/>
        <v>상현</v>
      </c>
      <c r="V2571" s="25">
        <f>IF(J2571,M2571,V2570)</f>
        <v>33</v>
      </c>
      <c r="W2571" s="25">
        <f t="shared" si="654"/>
        <v>5</v>
      </c>
      <c r="X2571" s="26"/>
      <c r="Y2571" s="7"/>
      <c r="Z2571" s="2" t="s">
        <v>106</v>
      </c>
      <c r="AA2571" s="2" t="s">
        <v>2907</v>
      </c>
      <c r="AB2571" s="5"/>
      <c r="AC2571" s="5"/>
      <c r="AD2571" s="5"/>
      <c r="AE2571" s="5"/>
      <c r="AF2571" s="5"/>
      <c r="AG2571" s="5"/>
    </row>
    <row r="2572" spans="1:33" ht="15.95" customHeight="1" x14ac:dyDescent="0.3">
      <c r="A2572" s="22" t="b">
        <f t="shared" si="643"/>
        <v>0</v>
      </c>
      <c r="B2572" s="22" t="b">
        <f t="shared" si="644"/>
        <v>0</v>
      </c>
      <c r="C2572" s="22" t="b">
        <f t="shared" si="645"/>
        <v>0</v>
      </c>
      <c r="D2572" s="22" t="b">
        <f t="shared" si="646"/>
        <v>0</v>
      </c>
      <c r="E2572" s="22" t="b">
        <f t="shared" si="647"/>
        <v>0</v>
      </c>
      <c r="F2572" s="22" t="b">
        <f t="shared" si="642"/>
        <v>0</v>
      </c>
      <c r="G2572" s="22" t="b">
        <f t="shared" si="641"/>
        <v>0</v>
      </c>
      <c r="H2572" s="22" t="b">
        <f t="shared" si="648"/>
        <v>0</v>
      </c>
      <c r="I2572" s="22" t="b">
        <f t="shared" si="655"/>
        <v>0</v>
      </c>
      <c r="J2572" s="22" t="b">
        <f t="shared" si="649"/>
        <v>0</v>
      </c>
      <c r="K2572" s="3" t="str">
        <f>IF(AND(J2572,RIGHT(Y2572)="통"),Y2572,"")</f>
        <v/>
      </c>
      <c r="L2572" s="3" t="str">
        <f t="shared" si="650"/>
        <v/>
      </c>
      <c r="M2572" s="3" t="str">
        <f t="shared" si="651"/>
        <v/>
      </c>
      <c r="N2572" s="64" t="str">
        <f t="shared" si="656"/>
        <v/>
      </c>
      <c r="O2572" s="3" t="str">
        <f>IF(I2572,IF(I2573,CONCATENATE(Y2572,O2573),Y2572),"")</f>
        <v/>
      </c>
      <c r="P2572" s="19" t="str">
        <f>IF(G2572,O2572,IF(D2572,Y2572,""))</f>
        <v/>
      </c>
      <c r="Q2572" s="23">
        <f>_xlfn.XLOOKUP(R2572,summary!C1:C36,summary!B1:B36)</f>
        <v>43840</v>
      </c>
      <c r="R2572" s="24" t="str">
        <f t="shared" si="652"/>
        <v>상현2동</v>
      </c>
      <c r="S2572" s="24" t="str">
        <f>IF(J2572,Y2572,S2571)</f>
        <v>상현33통</v>
      </c>
      <c r="T2572" s="24" t="str">
        <f>IF(J2572,P2573,T2571)</f>
        <v>(상현동, 수지동도센트리움)</v>
      </c>
      <c r="U2572" s="24" t="str">
        <f t="shared" si="653"/>
        <v>상현</v>
      </c>
      <c r="V2572" s="25">
        <f>IF(J2572,M2572,V2571)</f>
        <v>33</v>
      </c>
      <c r="W2572" s="25">
        <f t="shared" si="654"/>
        <v>6</v>
      </c>
      <c r="X2572" s="26"/>
      <c r="Y2572" s="7"/>
      <c r="Z2572" s="2" t="s">
        <v>108</v>
      </c>
      <c r="AA2572" s="2" t="s">
        <v>2908</v>
      </c>
      <c r="AB2572" s="5"/>
      <c r="AC2572" s="5"/>
      <c r="AD2572" s="5"/>
      <c r="AE2572" s="5"/>
      <c r="AF2572" s="5"/>
      <c r="AG2572" s="5"/>
    </row>
    <row r="2573" spans="1:33" ht="15.95" customHeight="1" x14ac:dyDescent="0.3">
      <c r="A2573" s="22" t="b">
        <f t="shared" si="643"/>
        <v>1</v>
      </c>
      <c r="B2573" s="22" t="b">
        <f t="shared" si="644"/>
        <v>0</v>
      </c>
      <c r="C2573" s="22" t="b">
        <f t="shared" si="645"/>
        <v>0</v>
      </c>
      <c r="D2573" s="22" t="b">
        <f t="shared" si="646"/>
        <v>0</v>
      </c>
      <c r="E2573" s="22" t="b">
        <f t="shared" si="647"/>
        <v>0</v>
      </c>
      <c r="F2573" s="22" t="b">
        <f t="shared" si="642"/>
        <v>0</v>
      </c>
      <c r="G2573" s="22" t="b">
        <f t="shared" si="641"/>
        <v>0</v>
      </c>
      <c r="H2573" s="22" t="b">
        <f t="shared" si="648"/>
        <v>0</v>
      </c>
      <c r="I2573" s="22" t="b">
        <f t="shared" si="655"/>
        <v>0</v>
      </c>
      <c r="J2573" s="22" t="b">
        <f t="shared" si="649"/>
        <v>1</v>
      </c>
      <c r="K2573" s="3" t="str">
        <f>IF(AND(J2573,RIGHT(Y2573)="통"),Y2573,"")</f>
        <v>상현34통</v>
      </c>
      <c r="L2573" s="3" t="str">
        <f t="shared" si="650"/>
        <v>34</v>
      </c>
      <c r="M2573" s="22">
        <f t="shared" si="651"/>
        <v>34</v>
      </c>
      <c r="N2573" s="64" t="str">
        <f t="shared" si="656"/>
        <v>상현</v>
      </c>
      <c r="O2573" s="3" t="str">
        <f>IF(I2573,IF(I2574,CONCATENATE(Y2573,O2574),Y2573),"")</f>
        <v/>
      </c>
      <c r="P2573" s="19" t="str">
        <f>IF(G2573,O2573,IF(D2573,Y2573,""))</f>
        <v/>
      </c>
      <c r="Q2573" s="23">
        <f>_xlfn.XLOOKUP(R2573,summary!C1:C36,summary!B1:B36)</f>
        <v>43840</v>
      </c>
      <c r="R2573" s="24" t="str">
        <f t="shared" si="652"/>
        <v>상현2동</v>
      </c>
      <c r="S2573" s="24" t="str">
        <f>IF(J2573,Y2573,S2572)</f>
        <v>상현34통</v>
      </c>
      <c r="T2573" s="24" t="str">
        <f>IF(J2573,P2574,T2572)</f>
        <v>(상현동,레이크포레아파트)</v>
      </c>
      <c r="U2573" s="24" t="str">
        <f t="shared" si="653"/>
        <v>상현</v>
      </c>
      <c r="V2573" s="25">
        <f>IF(J2573,M2573,V2572)</f>
        <v>34</v>
      </c>
      <c r="W2573" s="25">
        <f t="shared" si="654"/>
        <v>1</v>
      </c>
      <c r="X2573" s="26"/>
      <c r="Y2573" s="2" t="s">
        <v>2909</v>
      </c>
      <c r="Z2573" s="2" t="s">
        <v>79</v>
      </c>
      <c r="AA2573" s="2" t="s">
        <v>2911</v>
      </c>
      <c r="AB2573" s="5"/>
      <c r="AC2573" s="5"/>
      <c r="AD2573" s="5"/>
      <c r="AE2573" s="5"/>
      <c r="AF2573" s="5"/>
      <c r="AG2573" s="5"/>
    </row>
    <row r="2574" spans="1:33" ht="15.95" customHeight="1" x14ac:dyDescent="0.3">
      <c r="A2574" s="22" t="b">
        <f t="shared" si="643"/>
        <v>1</v>
      </c>
      <c r="B2574" s="22" t="b">
        <f t="shared" si="644"/>
        <v>1</v>
      </c>
      <c r="C2574" s="22" t="b">
        <f t="shared" si="645"/>
        <v>0</v>
      </c>
      <c r="D2574" s="22" t="b">
        <f t="shared" si="646"/>
        <v>0</v>
      </c>
      <c r="E2574" s="22" t="b">
        <f t="shared" si="647"/>
        <v>1</v>
      </c>
      <c r="F2574" s="22" t="b">
        <f t="shared" si="642"/>
        <v>1</v>
      </c>
      <c r="G2574" s="22" t="b">
        <f t="shared" si="641"/>
        <v>1</v>
      </c>
      <c r="H2574" s="22" t="b">
        <f t="shared" si="648"/>
        <v>0</v>
      </c>
      <c r="I2574" s="22" t="b">
        <f t="shared" si="655"/>
        <v>1</v>
      </c>
      <c r="J2574" s="22" t="b">
        <f t="shared" si="649"/>
        <v>0</v>
      </c>
      <c r="K2574" s="3" t="str">
        <f>IF(AND(J2574,RIGHT(Y2574)="통"),Y2574,"")</f>
        <v/>
      </c>
      <c r="L2574" s="3" t="str">
        <f t="shared" si="650"/>
        <v/>
      </c>
      <c r="M2574" s="3" t="str">
        <f t="shared" si="651"/>
        <v/>
      </c>
      <c r="N2574" s="64" t="str">
        <f t="shared" si="656"/>
        <v/>
      </c>
      <c r="O2574" s="3" t="str">
        <f>IF(I2574,IF(I2575,CONCATENATE(Y2574,O2575),Y2574),"")</f>
        <v>(상현동,레이크포레아파트)</v>
      </c>
      <c r="P2574" s="19" t="str">
        <f>IF(G2574,O2574,IF(D2574,Y2574,""))</f>
        <v>(상현동,레이크포레아파트)</v>
      </c>
      <c r="Q2574" s="23">
        <f>_xlfn.XLOOKUP(R2574,summary!C1:C36,summary!B1:B36)</f>
        <v>43840</v>
      </c>
      <c r="R2574" s="24" t="str">
        <f t="shared" si="652"/>
        <v>상현2동</v>
      </c>
      <c r="S2574" s="24" t="str">
        <f>IF(J2574,Y2574,S2573)</f>
        <v>상현34통</v>
      </c>
      <c r="T2574" s="24" t="str">
        <f>IF(J2574,P2575,T2573)</f>
        <v>(상현동,레이크포레아파트)</v>
      </c>
      <c r="U2574" s="24" t="str">
        <f t="shared" si="653"/>
        <v>상현</v>
      </c>
      <c r="V2574" s="25">
        <f>IF(J2574,M2574,V2573)</f>
        <v>34</v>
      </c>
      <c r="W2574" s="25">
        <f t="shared" si="654"/>
        <v>2</v>
      </c>
      <c r="X2574" s="26"/>
      <c r="Y2574" s="2" t="s">
        <v>2768</v>
      </c>
      <c r="Z2574" s="2" t="s">
        <v>81</v>
      </c>
      <c r="AA2574" s="2" t="s">
        <v>2912</v>
      </c>
      <c r="AB2574" s="5"/>
      <c r="AC2574" s="5"/>
      <c r="AD2574" s="5"/>
      <c r="AE2574" s="5"/>
      <c r="AF2574" s="5"/>
      <c r="AG2574" s="5"/>
    </row>
    <row r="2575" spans="1:33" ht="15.95" customHeight="1" x14ac:dyDescent="0.3">
      <c r="A2575" s="22" t="b">
        <f t="shared" si="643"/>
        <v>1</v>
      </c>
      <c r="B2575" s="22" t="b">
        <f t="shared" si="644"/>
        <v>0</v>
      </c>
      <c r="C2575" s="22" t="b">
        <f t="shared" si="645"/>
        <v>1</v>
      </c>
      <c r="D2575" s="22" t="b">
        <f t="shared" si="646"/>
        <v>0</v>
      </c>
      <c r="E2575" s="22" t="b">
        <f t="shared" si="647"/>
        <v>1</v>
      </c>
      <c r="F2575" s="22" t="b">
        <f t="shared" si="642"/>
        <v>1</v>
      </c>
      <c r="G2575" s="22" t="b">
        <f t="shared" si="641"/>
        <v>0</v>
      </c>
      <c r="H2575" s="22" t="b">
        <f t="shared" si="648"/>
        <v>1</v>
      </c>
      <c r="I2575" s="22" t="b">
        <f t="shared" si="655"/>
        <v>1</v>
      </c>
      <c r="J2575" s="22" t="b">
        <f t="shared" si="649"/>
        <v>0</v>
      </c>
      <c r="K2575" s="3" t="str">
        <f>IF(AND(J2575,RIGHT(Y2575)="통"),Y2575,"")</f>
        <v/>
      </c>
      <c r="L2575" s="3" t="str">
        <f t="shared" si="650"/>
        <v/>
      </c>
      <c r="M2575" s="3" t="str">
        <f t="shared" si="651"/>
        <v/>
      </c>
      <c r="N2575" s="64" t="str">
        <f t="shared" si="656"/>
        <v/>
      </c>
      <c r="O2575" s="3" t="str">
        <f>IF(I2575,IF(I2576,CONCATENATE(Y2575,O2576),Y2575),"")</f>
        <v>레이크포레아파트)</v>
      </c>
      <c r="P2575" s="19" t="str">
        <f>IF(G2575,O2575,IF(D2575,Y2575,""))</f>
        <v/>
      </c>
      <c r="Q2575" s="23">
        <f>_xlfn.XLOOKUP(R2575,summary!C1:C36,summary!B1:B36)</f>
        <v>43840</v>
      </c>
      <c r="R2575" s="24" t="str">
        <f t="shared" si="652"/>
        <v>상현2동</v>
      </c>
      <c r="S2575" s="24" t="str">
        <f>IF(J2575,Y2575,S2574)</f>
        <v>상현34통</v>
      </c>
      <c r="T2575" s="24" t="str">
        <f>IF(J2575,P2576,T2574)</f>
        <v>(상현동,레이크포레아파트)</v>
      </c>
      <c r="U2575" s="24" t="str">
        <f t="shared" si="653"/>
        <v>상현</v>
      </c>
      <c r="V2575" s="25">
        <f>IF(J2575,M2575,V2574)</f>
        <v>34</v>
      </c>
      <c r="W2575" s="25">
        <f t="shared" si="654"/>
        <v>3</v>
      </c>
      <c r="X2575" s="26"/>
      <c r="Y2575" s="2" t="s">
        <v>2913</v>
      </c>
      <c r="Z2575" s="2" t="s">
        <v>83</v>
      </c>
      <c r="AA2575" s="2" t="s">
        <v>2914</v>
      </c>
      <c r="AB2575" s="5"/>
      <c r="AC2575" s="5"/>
      <c r="AD2575" s="5"/>
      <c r="AE2575" s="5"/>
      <c r="AF2575" s="5"/>
      <c r="AG2575" s="5"/>
    </row>
    <row r="2576" spans="1:33" ht="15.95" customHeight="1" x14ac:dyDescent="0.3">
      <c r="A2576" s="22" t="b">
        <f t="shared" si="643"/>
        <v>0</v>
      </c>
      <c r="B2576" s="22" t="b">
        <f t="shared" si="644"/>
        <v>0</v>
      </c>
      <c r="C2576" s="22" t="b">
        <f t="shared" si="645"/>
        <v>0</v>
      </c>
      <c r="D2576" s="22" t="b">
        <f t="shared" si="646"/>
        <v>0</v>
      </c>
      <c r="E2576" s="22" t="b">
        <f t="shared" si="647"/>
        <v>0</v>
      </c>
      <c r="F2576" s="22" t="b">
        <f t="shared" si="642"/>
        <v>0</v>
      </c>
      <c r="G2576" s="22" t="b">
        <f t="shared" si="641"/>
        <v>0</v>
      </c>
      <c r="H2576" s="22" t="b">
        <f t="shared" si="648"/>
        <v>0</v>
      </c>
      <c r="I2576" s="22" t="b">
        <f t="shared" si="655"/>
        <v>0</v>
      </c>
      <c r="J2576" s="22" t="b">
        <f t="shared" si="649"/>
        <v>0</v>
      </c>
      <c r="K2576" s="3" t="str">
        <f>IF(AND(J2576,RIGHT(Y2576)="통"),Y2576,"")</f>
        <v/>
      </c>
      <c r="L2576" s="3" t="str">
        <f t="shared" si="650"/>
        <v/>
      </c>
      <c r="M2576" s="3" t="str">
        <f t="shared" si="651"/>
        <v/>
      </c>
      <c r="N2576" s="64" t="str">
        <f t="shared" si="656"/>
        <v/>
      </c>
      <c r="O2576" s="3" t="str">
        <f>IF(I2576,IF(I2577,CONCATENATE(Y2576,O2577),Y2576),"")</f>
        <v/>
      </c>
      <c r="P2576" s="19" t="str">
        <f>IF(G2576,O2576,IF(D2576,Y2576,""))</f>
        <v/>
      </c>
      <c r="Q2576" s="23">
        <f>_xlfn.XLOOKUP(R2576,summary!C1:C36,summary!B1:B36)</f>
        <v>43840</v>
      </c>
      <c r="R2576" s="24" t="str">
        <f t="shared" si="652"/>
        <v>상현2동</v>
      </c>
      <c r="S2576" s="24" t="str">
        <f>IF(J2576,Y2576,S2575)</f>
        <v>상현34통</v>
      </c>
      <c r="T2576" s="24" t="str">
        <f>IF(J2576,P2577,T2575)</f>
        <v>(상현동,레이크포레아파트)</v>
      </c>
      <c r="U2576" s="24" t="str">
        <f t="shared" si="653"/>
        <v>상현</v>
      </c>
      <c r="V2576" s="25">
        <f>IF(J2576,M2576,V2575)</f>
        <v>34</v>
      </c>
      <c r="W2576" s="25">
        <f t="shared" si="654"/>
        <v>4</v>
      </c>
      <c r="X2576" s="26"/>
      <c r="Y2576" s="7"/>
      <c r="Z2576" s="2" t="s">
        <v>90</v>
      </c>
      <c r="AA2576" s="2" t="s">
        <v>2915</v>
      </c>
      <c r="AB2576" s="5"/>
      <c r="AC2576" s="5"/>
      <c r="AD2576" s="5"/>
      <c r="AE2576" s="5"/>
      <c r="AF2576" s="5"/>
      <c r="AG2576" s="5"/>
    </row>
    <row r="2577" spans="1:33" ht="15.95" customHeight="1" x14ac:dyDescent="0.3">
      <c r="A2577" s="22" t="b">
        <f t="shared" si="643"/>
        <v>0</v>
      </c>
      <c r="B2577" s="22" t="b">
        <f t="shared" si="644"/>
        <v>0</v>
      </c>
      <c r="C2577" s="22" t="b">
        <f t="shared" si="645"/>
        <v>0</v>
      </c>
      <c r="D2577" s="22" t="b">
        <f t="shared" si="646"/>
        <v>0</v>
      </c>
      <c r="E2577" s="22" t="b">
        <f t="shared" si="647"/>
        <v>0</v>
      </c>
      <c r="F2577" s="22" t="b">
        <f t="shared" si="642"/>
        <v>0</v>
      </c>
      <c r="G2577" s="22" t="b">
        <f t="shared" si="641"/>
        <v>0</v>
      </c>
      <c r="H2577" s="22" t="b">
        <f t="shared" si="648"/>
        <v>0</v>
      </c>
      <c r="I2577" s="22" t="b">
        <f t="shared" si="655"/>
        <v>0</v>
      </c>
      <c r="J2577" s="22" t="b">
        <f t="shared" si="649"/>
        <v>0</v>
      </c>
      <c r="K2577" s="3" t="str">
        <f>IF(AND(J2577,RIGHT(Y2577)="통"),Y2577,"")</f>
        <v/>
      </c>
      <c r="L2577" s="3" t="str">
        <f t="shared" si="650"/>
        <v/>
      </c>
      <c r="M2577" s="3" t="str">
        <f t="shared" si="651"/>
        <v/>
      </c>
      <c r="N2577" s="64" t="str">
        <f t="shared" si="656"/>
        <v/>
      </c>
      <c r="O2577" s="3" t="str">
        <f>IF(I2577,IF(I2578,CONCATENATE(Y2577,O2578),Y2577),"")</f>
        <v/>
      </c>
      <c r="P2577" s="19" t="str">
        <f>IF(G2577,O2577,IF(D2577,Y2577,""))</f>
        <v/>
      </c>
      <c r="Q2577" s="23">
        <f>_xlfn.XLOOKUP(R2577,summary!C1:C36,summary!B1:B36)</f>
        <v>43840</v>
      </c>
      <c r="R2577" s="24" t="str">
        <f t="shared" si="652"/>
        <v>상현2동</v>
      </c>
      <c r="S2577" s="24" t="str">
        <f>IF(J2577,Y2577,S2576)</f>
        <v>상현34통</v>
      </c>
      <c r="T2577" s="24" t="str">
        <f>IF(J2577,P2578,T2576)</f>
        <v>(상현동,레이크포레아파트)</v>
      </c>
      <c r="U2577" s="24" t="str">
        <f t="shared" si="653"/>
        <v>상현</v>
      </c>
      <c r="V2577" s="25">
        <f>IF(J2577,M2577,V2576)</f>
        <v>34</v>
      </c>
      <c r="W2577" s="25">
        <f t="shared" si="654"/>
        <v>5</v>
      </c>
      <c r="X2577" s="26"/>
      <c r="Y2577" s="7"/>
      <c r="Z2577" s="2" t="s">
        <v>106</v>
      </c>
      <c r="AA2577" s="2" t="s">
        <v>2916</v>
      </c>
      <c r="AB2577" s="5"/>
      <c r="AC2577" s="5"/>
      <c r="AD2577" s="5"/>
      <c r="AE2577" s="5"/>
      <c r="AF2577" s="5"/>
      <c r="AG2577" s="5"/>
    </row>
    <row r="2578" spans="1:33" ht="15.95" customHeight="1" x14ac:dyDescent="0.3">
      <c r="A2578" s="22" t="b">
        <f t="shared" si="643"/>
        <v>0</v>
      </c>
      <c r="B2578" s="22" t="b">
        <f t="shared" si="644"/>
        <v>0</v>
      </c>
      <c r="C2578" s="22" t="b">
        <f t="shared" si="645"/>
        <v>0</v>
      </c>
      <c r="D2578" s="22" t="b">
        <f t="shared" si="646"/>
        <v>0</v>
      </c>
      <c r="E2578" s="22" t="b">
        <f t="shared" si="647"/>
        <v>0</v>
      </c>
      <c r="F2578" s="22" t="b">
        <f t="shared" si="642"/>
        <v>0</v>
      </c>
      <c r="G2578" s="22" t="b">
        <f t="shared" si="641"/>
        <v>0</v>
      </c>
      <c r="H2578" s="22" t="b">
        <f t="shared" si="648"/>
        <v>0</v>
      </c>
      <c r="I2578" s="22" t="b">
        <f t="shared" si="655"/>
        <v>0</v>
      </c>
      <c r="J2578" s="22" t="b">
        <f t="shared" si="649"/>
        <v>0</v>
      </c>
      <c r="K2578" s="3" t="str">
        <f>IF(AND(J2578,RIGHT(Y2578)="통"),Y2578,"")</f>
        <v/>
      </c>
      <c r="L2578" s="3" t="str">
        <f t="shared" si="650"/>
        <v/>
      </c>
      <c r="M2578" s="3" t="str">
        <f t="shared" si="651"/>
        <v/>
      </c>
      <c r="N2578" s="64" t="str">
        <f t="shared" si="656"/>
        <v/>
      </c>
      <c r="O2578" s="3" t="str">
        <f>IF(I2578,IF(I2579,CONCATENATE(Y2578,O2579),Y2578),"")</f>
        <v/>
      </c>
      <c r="P2578" s="19" t="str">
        <f>IF(G2578,O2578,IF(D2578,Y2578,""))</f>
        <v/>
      </c>
      <c r="Q2578" s="23">
        <f>_xlfn.XLOOKUP(R2578,summary!C1:C36,summary!B1:B36)</f>
        <v>43840</v>
      </c>
      <c r="R2578" s="24" t="str">
        <f t="shared" si="652"/>
        <v>상현2동</v>
      </c>
      <c r="S2578" s="24" t="str">
        <f>IF(J2578,Y2578,S2577)</f>
        <v>상현34통</v>
      </c>
      <c r="T2578" s="24" t="str">
        <f>IF(J2578,P2579,T2577)</f>
        <v>(상현동,레이크포레아파트)</v>
      </c>
      <c r="U2578" s="24" t="str">
        <f t="shared" si="653"/>
        <v>상현</v>
      </c>
      <c r="V2578" s="25">
        <f>IF(J2578,M2578,V2577)</f>
        <v>34</v>
      </c>
      <c r="W2578" s="25">
        <f t="shared" si="654"/>
        <v>6</v>
      </c>
      <c r="X2578" s="26"/>
      <c r="Y2578" s="7"/>
      <c r="Z2578" s="2" t="s">
        <v>108</v>
      </c>
      <c r="AA2578" s="2" t="s">
        <v>2917</v>
      </c>
      <c r="AB2578" s="5"/>
      <c r="AC2578" s="5"/>
      <c r="AD2578" s="5"/>
      <c r="AE2578" s="5"/>
      <c r="AF2578" s="5"/>
      <c r="AG2578" s="5"/>
    </row>
    <row r="2579" spans="1:33" ht="15.95" customHeight="1" x14ac:dyDescent="0.3">
      <c r="A2579" s="22" t="b">
        <f t="shared" si="643"/>
        <v>1</v>
      </c>
      <c r="B2579" s="22" t="b">
        <f t="shared" si="644"/>
        <v>0</v>
      </c>
      <c r="C2579" s="22" t="b">
        <f t="shared" si="645"/>
        <v>0</v>
      </c>
      <c r="D2579" s="22" t="b">
        <f t="shared" si="646"/>
        <v>0</v>
      </c>
      <c r="E2579" s="22" t="b">
        <f t="shared" si="647"/>
        <v>0</v>
      </c>
      <c r="F2579" s="22" t="b">
        <f t="shared" si="642"/>
        <v>0</v>
      </c>
      <c r="G2579" s="22" t="b">
        <f t="shared" si="641"/>
        <v>0</v>
      </c>
      <c r="H2579" s="22" t="b">
        <f t="shared" si="648"/>
        <v>0</v>
      </c>
      <c r="I2579" s="22" t="b">
        <f t="shared" si="655"/>
        <v>0</v>
      </c>
      <c r="J2579" s="22" t="b">
        <f t="shared" si="649"/>
        <v>1</v>
      </c>
      <c r="K2579" s="3" t="str">
        <f>IF(AND(J2579,RIGHT(Y2579)="통"),Y2579,"")</f>
        <v>상현35통</v>
      </c>
      <c r="L2579" s="3" t="str">
        <f t="shared" si="650"/>
        <v>35</v>
      </c>
      <c r="M2579" s="22">
        <f t="shared" si="651"/>
        <v>35</v>
      </c>
      <c r="N2579" s="64" t="str">
        <f t="shared" si="656"/>
        <v>상현</v>
      </c>
      <c r="O2579" s="3" t="str">
        <f>IF(I2579,IF(I2580,CONCATENATE(Y2579,O2580),Y2579),"")</f>
        <v/>
      </c>
      <c r="P2579" s="19" t="str">
        <f>IF(G2579,O2579,IF(D2579,Y2579,""))</f>
        <v/>
      </c>
      <c r="Q2579" s="23">
        <f>_xlfn.XLOOKUP(R2579,summary!C1:C36,summary!B1:B36)</f>
        <v>43840</v>
      </c>
      <c r="R2579" s="24" t="str">
        <f t="shared" si="652"/>
        <v>상현2동</v>
      </c>
      <c r="S2579" s="24" t="str">
        <f>IF(J2579,Y2579,S2578)</f>
        <v>상현35통</v>
      </c>
      <c r="T2579" s="24" t="str">
        <f>IF(J2579,P2580,T2578)</f>
        <v>(상현동, 더샵파크사이드)</v>
      </c>
      <c r="U2579" s="24" t="str">
        <f t="shared" si="653"/>
        <v>상현</v>
      </c>
      <c r="V2579" s="25">
        <f>IF(J2579,M2579,V2578)</f>
        <v>35</v>
      </c>
      <c r="W2579" s="25">
        <f t="shared" si="654"/>
        <v>1</v>
      </c>
      <c r="X2579" s="26"/>
      <c r="Y2579" s="2" t="s">
        <v>2918</v>
      </c>
      <c r="Z2579" s="2" t="s">
        <v>79</v>
      </c>
      <c r="AA2579" s="2" t="s">
        <v>2920</v>
      </c>
      <c r="AB2579" s="5"/>
      <c r="AC2579" s="5"/>
      <c r="AD2579" s="5"/>
      <c r="AE2579" s="5"/>
      <c r="AF2579" s="5"/>
      <c r="AG2579" s="5"/>
    </row>
    <row r="2580" spans="1:33" ht="15.95" customHeight="1" x14ac:dyDescent="0.3">
      <c r="A2580" s="22" t="b">
        <f t="shared" si="643"/>
        <v>1</v>
      </c>
      <c r="B2580" s="22" t="b">
        <f t="shared" si="644"/>
        <v>1</v>
      </c>
      <c r="C2580" s="22" t="b">
        <f t="shared" si="645"/>
        <v>0</v>
      </c>
      <c r="D2580" s="22" t="b">
        <f t="shared" si="646"/>
        <v>0</v>
      </c>
      <c r="E2580" s="22" t="b">
        <f t="shared" si="647"/>
        <v>1</v>
      </c>
      <c r="F2580" s="22" t="b">
        <f t="shared" si="642"/>
        <v>1</v>
      </c>
      <c r="G2580" s="22" t="b">
        <f t="shared" si="641"/>
        <v>1</v>
      </c>
      <c r="H2580" s="22" t="b">
        <f t="shared" si="648"/>
        <v>0</v>
      </c>
      <c r="I2580" s="22" t="b">
        <f t="shared" si="655"/>
        <v>1</v>
      </c>
      <c r="J2580" s="22" t="b">
        <f t="shared" si="649"/>
        <v>0</v>
      </c>
      <c r="K2580" s="3" t="str">
        <f>IF(AND(J2580,RIGHT(Y2580)="통"),Y2580,"")</f>
        <v/>
      </c>
      <c r="L2580" s="3" t="str">
        <f t="shared" si="650"/>
        <v/>
      </c>
      <c r="M2580" s="3" t="str">
        <f t="shared" si="651"/>
        <v/>
      </c>
      <c r="N2580" s="64" t="str">
        <f t="shared" si="656"/>
        <v/>
      </c>
      <c r="O2580" s="3" t="str">
        <f>IF(I2580,IF(I2581,CONCATENATE(Y2580,O2581),Y2580),"")</f>
        <v>(상현동, 더샵파크사이드)</v>
      </c>
      <c r="P2580" s="19" t="str">
        <f>IF(G2580,O2580,IF(D2580,Y2580,""))</f>
        <v>(상현동, 더샵파크사이드)</v>
      </c>
      <c r="Q2580" s="23">
        <f>_xlfn.XLOOKUP(R2580,summary!C1:C36,summary!B1:B36)</f>
        <v>43840</v>
      </c>
      <c r="R2580" s="24" t="str">
        <f t="shared" si="652"/>
        <v>상현2동</v>
      </c>
      <c r="S2580" s="24" t="str">
        <f>IF(J2580,Y2580,S2579)</f>
        <v>상현35통</v>
      </c>
      <c r="T2580" s="24" t="str">
        <f>IF(J2580,P2581,T2579)</f>
        <v>(상현동, 더샵파크사이드)</v>
      </c>
      <c r="U2580" s="24" t="str">
        <f t="shared" si="653"/>
        <v>상현</v>
      </c>
      <c r="V2580" s="25">
        <f>IF(J2580,M2580,V2579)</f>
        <v>35</v>
      </c>
      <c r="W2580" s="25">
        <f t="shared" si="654"/>
        <v>2</v>
      </c>
      <c r="X2580" s="26"/>
      <c r="Y2580" s="2" t="s">
        <v>2581</v>
      </c>
      <c r="Z2580" s="2" t="s">
        <v>81</v>
      </c>
      <c r="AA2580" s="2" t="s">
        <v>2921</v>
      </c>
      <c r="AB2580" s="5"/>
      <c r="AC2580" s="5"/>
      <c r="AD2580" s="5"/>
      <c r="AE2580" s="5"/>
      <c r="AF2580" s="5"/>
      <c r="AG2580" s="5"/>
    </row>
    <row r="2581" spans="1:33" ht="15.95" customHeight="1" x14ac:dyDescent="0.3">
      <c r="A2581" s="22" t="b">
        <f t="shared" si="643"/>
        <v>1</v>
      </c>
      <c r="B2581" s="22" t="b">
        <f t="shared" si="644"/>
        <v>0</v>
      </c>
      <c r="C2581" s="22" t="b">
        <f t="shared" si="645"/>
        <v>0</v>
      </c>
      <c r="D2581" s="22" t="b">
        <f t="shared" si="646"/>
        <v>0</v>
      </c>
      <c r="E2581" s="22" t="b">
        <f t="shared" si="647"/>
        <v>0</v>
      </c>
      <c r="F2581" s="22" t="b">
        <f t="shared" si="642"/>
        <v>0</v>
      </c>
      <c r="G2581" s="22" t="b">
        <f t="shared" si="641"/>
        <v>0</v>
      </c>
      <c r="H2581" s="22" t="b">
        <f t="shared" si="648"/>
        <v>0</v>
      </c>
      <c r="I2581" s="22" t="b">
        <f t="shared" si="655"/>
        <v>1</v>
      </c>
      <c r="J2581" s="22" t="b">
        <f t="shared" si="649"/>
        <v>0</v>
      </c>
      <c r="K2581" s="3" t="str">
        <f>IF(AND(J2581,RIGHT(Y2581)="통"),Y2581,"")</f>
        <v/>
      </c>
      <c r="L2581" s="3" t="str">
        <f t="shared" si="650"/>
        <v/>
      </c>
      <c r="M2581" s="3" t="str">
        <f t="shared" si="651"/>
        <v/>
      </c>
      <c r="N2581" s="64" t="str">
        <f t="shared" si="656"/>
        <v/>
      </c>
      <c r="O2581" s="3" t="str">
        <f>IF(I2581,IF(I2582,CONCATENATE(Y2581,O2582),Y2581),"")</f>
        <v>더샵파크사이드)</v>
      </c>
      <c r="P2581" s="19" t="str">
        <f>IF(G2581,O2581,IF(D2581,Y2581,""))</f>
        <v/>
      </c>
      <c r="Q2581" s="23">
        <f>_xlfn.XLOOKUP(R2581,summary!C1:C36,summary!B1:B36)</f>
        <v>43840</v>
      </c>
      <c r="R2581" s="24" t="str">
        <f t="shared" si="652"/>
        <v>상현2동</v>
      </c>
      <c r="S2581" s="24" t="str">
        <f>IF(J2581,Y2581,S2580)</f>
        <v>상현35통</v>
      </c>
      <c r="T2581" s="24" t="str">
        <f>IF(J2581,P2582,T2580)</f>
        <v>(상현동, 더샵파크사이드)</v>
      </c>
      <c r="U2581" s="24" t="str">
        <f t="shared" si="653"/>
        <v>상현</v>
      </c>
      <c r="V2581" s="25">
        <f>IF(J2581,M2581,V2580)</f>
        <v>35</v>
      </c>
      <c r="W2581" s="25">
        <f t="shared" si="654"/>
        <v>3</v>
      </c>
      <c r="X2581" s="26"/>
      <c r="Y2581" s="2" t="s">
        <v>2922</v>
      </c>
      <c r="Z2581" s="2" t="s">
        <v>83</v>
      </c>
      <c r="AA2581" s="2" t="s">
        <v>2923</v>
      </c>
      <c r="AB2581" s="5"/>
      <c r="AC2581" s="5"/>
      <c r="AD2581" s="5"/>
      <c r="AE2581" s="5"/>
      <c r="AF2581" s="5"/>
      <c r="AG2581" s="5"/>
    </row>
    <row r="2582" spans="1:33" ht="15.95" customHeight="1" x14ac:dyDescent="0.3">
      <c r="A2582" s="22" t="b">
        <f t="shared" si="643"/>
        <v>1</v>
      </c>
      <c r="B2582" s="22" t="b">
        <f t="shared" si="644"/>
        <v>0</v>
      </c>
      <c r="C2582" s="22" t="b">
        <f t="shared" si="645"/>
        <v>1</v>
      </c>
      <c r="D2582" s="22" t="b">
        <f t="shared" si="646"/>
        <v>0</v>
      </c>
      <c r="E2582" s="22" t="b">
        <f t="shared" si="647"/>
        <v>1</v>
      </c>
      <c r="F2582" s="22" t="b">
        <f t="shared" si="642"/>
        <v>1</v>
      </c>
      <c r="G2582" s="22" t="b">
        <f t="shared" si="641"/>
        <v>0</v>
      </c>
      <c r="H2582" s="22" t="b">
        <f t="shared" si="648"/>
        <v>1</v>
      </c>
      <c r="I2582" s="22" t="b">
        <f t="shared" si="655"/>
        <v>1</v>
      </c>
      <c r="J2582" s="22" t="b">
        <f t="shared" si="649"/>
        <v>0</v>
      </c>
      <c r="K2582" s="3" t="str">
        <f>IF(AND(J2582,RIGHT(Y2582)="통"),Y2582,"")</f>
        <v/>
      </c>
      <c r="L2582" s="3" t="str">
        <f t="shared" si="650"/>
        <v/>
      </c>
      <c r="M2582" s="3" t="str">
        <f t="shared" si="651"/>
        <v/>
      </c>
      <c r="N2582" s="64" t="str">
        <f t="shared" si="656"/>
        <v/>
      </c>
      <c r="O2582" s="3" t="str">
        <f>IF(I2582,IF(I2583,CONCATENATE(Y2582,O2583),Y2582),"")</f>
        <v>파크사이드)</v>
      </c>
      <c r="P2582" s="19" t="str">
        <f>IF(G2582,O2582,IF(D2582,Y2582,""))</f>
        <v/>
      </c>
      <c r="Q2582" s="23">
        <f>_xlfn.XLOOKUP(R2582,summary!C1:C36,summary!B1:B36)</f>
        <v>43840</v>
      </c>
      <c r="R2582" s="24" t="str">
        <f t="shared" si="652"/>
        <v>상현2동</v>
      </c>
      <c r="S2582" s="24" t="str">
        <f>IF(J2582,Y2582,S2581)</f>
        <v>상현35통</v>
      </c>
      <c r="T2582" s="24" t="str">
        <f>IF(J2582,P2583,T2581)</f>
        <v>(상현동, 더샵파크사이드)</v>
      </c>
      <c r="U2582" s="24" t="str">
        <f t="shared" si="653"/>
        <v>상현</v>
      </c>
      <c r="V2582" s="25">
        <f>IF(J2582,M2582,V2581)</f>
        <v>35</v>
      </c>
      <c r="W2582" s="25">
        <f t="shared" si="654"/>
        <v>4</v>
      </c>
      <c r="X2582" s="26"/>
      <c r="Y2582" s="2" t="s">
        <v>2924</v>
      </c>
      <c r="Z2582" s="2" t="s">
        <v>90</v>
      </c>
      <c r="AA2582" s="2" t="s">
        <v>2925</v>
      </c>
      <c r="AB2582" s="5"/>
      <c r="AC2582" s="5"/>
      <c r="AD2582" s="5"/>
      <c r="AE2582" s="5"/>
      <c r="AF2582" s="5"/>
      <c r="AG2582" s="5"/>
    </row>
    <row r="2583" spans="1:33" ht="15.95" customHeight="1" x14ac:dyDescent="0.3">
      <c r="A2583" s="22" t="b">
        <f t="shared" si="643"/>
        <v>0</v>
      </c>
      <c r="B2583" s="22" t="b">
        <f t="shared" si="644"/>
        <v>0</v>
      </c>
      <c r="C2583" s="22" t="b">
        <f t="shared" si="645"/>
        <v>0</v>
      </c>
      <c r="D2583" s="22" t="b">
        <f t="shared" si="646"/>
        <v>0</v>
      </c>
      <c r="E2583" s="22" t="b">
        <f t="shared" si="647"/>
        <v>0</v>
      </c>
      <c r="F2583" s="22" t="b">
        <f t="shared" si="642"/>
        <v>0</v>
      </c>
      <c r="G2583" s="22" t="b">
        <f t="shared" si="641"/>
        <v>0</v>
      </c>
      <c r="H2583" s="22" t="b">
        <f t="shared" si="648"/>
        <v>0</v>
      </c>
      <c r="I2583" s="22" t="b">
        <f t="shared" si="655"/>
        <v>0</v>
      </c>
      <c r="J2583" s="22" t="b">
        <f t="shared" si="649"/>
        <v>0</v>
      </c>
      <c r="K2583" s="3" t="str">
        <f>IF(AND(J2583,RIGHT(Y2583)="통"),Y2583,"")</f>
        <v/>
      </c>
      <c r="L2583" s="3" t="str">
        <f t="shared" si="650"/>
        <v/>
      </c>
      <c r="M2583" s="3" t="str">
        <f t="shared" si="651"/>
        <v/>
      </c>
      <c r="N2583" s="64" t="str">
        <f t="shared" si="656"/>
        <v/>
      </c>
      <c r="O2583" s="3" t="str">
        <f>IF(I2583,IF(I2584,CONCATENATE(Y2583,O2584),Y2583),"")</f>
        <v/>
      </c>
      <c r="P2583" s="19" t="str">
        <f>IF(G2583,O2583,IF(D2583,Y2583,""))</f>
        <v/>
      </c>
      <c r="Q2583" s="23">
        <f>_xlfn.XLOOKUP(R2583,summary!C1:C36,summary!B1:B36)</f>
        <v>43840</v>
      </c>
      <c r="R2583" s="24" t="str">
        <f t="shared" si="652"/>
        <v>상현2동</v>
      </c>
      <c r="S2583" s="24" t="str">
        <f>IF(J2583,Y2583,S2582)</f>
        <v>상현35통</v>
      </c>
      <c r="T2583" s="24" t="str">
        <f>IF(J2583,P2584,T2582)</f>
        <v>(상현동, 더샵파크사이드)</v>
      </c>
      <c r="U2583" s="24" t="str">
        <f t="shared" si="653"/>
        <v>상현</v>
      </c>
      <c r="V2583" s="25">
        <f>IF(J2583,M2583,V2582)</f>
        <v>35</v>
      </c>
      <c r="W2583" s="25">
        <f t="shared" si="654"/>
        <v>5</v>
      </c>
      <c r="X2583" s="26"/>
      <c r="Y2583" s="7"/>
      <c r="Z2583" s="2" t="s">
        <v>106</v>
      </c>
      <c r="AA2583" s="2" t="s">
        <v>2926</v>
      </c>
      <c r="AB2583" s="5"/>
      <c r="AC2583" s="5"/>
      <c r="AD2583" s="5"/>
      <c r="AE2583" s="5"/>
      <c r="AF2583" s="5"/>
      <c r="AG2583" s="5"/>
    </row>
    <row r="2584" spans="1:33" ht="15.95" customHeight="1" x14ac:dyDescent="0.3">
      <c r="A2584" s="22" t="b">
        <f t="shared" si="643"/>
        <v>0</v>
      </c>
      <c r="B2584" s="22" t="b">
        <f t="shared" si="644"/>
        <v>0</v>
      </c>
      <c r="C2584" s="22" t="b">
        <f t="shared" si="645"/>
        <v>0</v>
      </c>
      <c r="D2584" s="22" t="b">
        <f t="shared" si="646"/>
        <v>0</v>
      </c>
      <c r="E2584" s="22" t="b">
        <f t="shared" si="647"/>
        <v>0</v>
      </c>
      <c r="F2584" s="22" t="b">
        <f t="shared" si="642"/>
        <v>0</v>
      </c>
      <c r="G2584" s="22" t="b">
        <f t="shared" si="641"/>
        <v>0</v>
      </c>
      <c r="H2584" s="22" t="b">
        <f t="shared" si="648"/>
        <v>0</v>
      </c>
      <c r="I2584" s="22" t="b">
        <f t="shared" si="655"/>
        <v>0</v>
      </c>
      <c r="J2584" s="22" t="b">
        <f t="shared" si="649"/>
        <v>0</v>
      </c>
      <c r="K2584" s="3" t="str">
        <f>IF(AND(J2584,RIGHT(Y2584)="통"),Y2584,"")</f>
        <v/>
      </c>
      <c r="L2584" s="3" t="str">
        <f t="shared" si="650"/>
        <v/>
      </c>
      <c r="M2584" s="3" t="str">
        <f t="shared" si="651"/>
        <v/>
      </c>
      <c r="N2584" s="64" t="str">
        <f t="shared" si="656"/>
        <v/>
      </c>
      <c r="O2584" s="3" t="str">
        <f>IF(I2584,IF(I2585,CONCATENATE(Y2584,O2585),Y2584),"")</f>
        <v/>
      </c>
      <c r="P2584" s="19" t="str">
        <f>IF(G2584,O2584,IF(D2584,Y2584,""))</f>
        <v/>
      </c>
      <c r="Q2584" s="23">
        <f>_xlfn.XLOOKUP(R2584,summary!C1:C36,summary!B1:B36)</f>
        <v>43840</v>
      </c>
      <c r="R2584" s="24" t="str">
        <f t="shared" si="652"/>
        <v>상현2동</v>
      </c>
      <c r="S2584" s="24" t="str">
        <f>IF(J2584,Y2584,S2583)</f>
        <v>상현35통</v>
      </c>
      <c r="T2584" s="24" t="str">
        <f>IF(J2584,P2585,T2583)</f>
        <v>(상현동, 더샵파크사이드)</v>
      </c>
      <c r="U2584" s="24" t="str">
        <f t="shared" si="653"/>
        <v>상현</v>
      </c>
      <c r="V2584" s="25">
        <f>IF(J2584,M2584,V2583)</f>
        <v>35</v>
      </c>
      <c r="W2584" s="25">
        <f t="shared" si="654"/>
        <v>6</v>
      </c>
      <c r="X2584" s="26"/>
      <c r="Y2584" s="7"/>
      <c r="Z2584" s="2" t="s">
        <v>108</v>
      </c>
      <c r="AA2584" s="2" t="s">
        <v>2927</v>
      </c>
      <c r="AB2584" s="5"/>
      <c r="AC2584" s="5"/>
      <c r="AD2584" s="5"/>
      <c r="AE2584" s="5"/>
      <c r="AF2584" s="5"/>
      <c r="AG2584" s="5"/>
    </row>
    <row r="2585" spans="1:33" ht="15.95" customHeight="1" x14ac:dyDescent="0.3">
      <c r="A2585" s="22" t="b">
        <f t="shared" si="643"/>
        <v>0</v>
      </c>
      <c r="B2585" s="22" t="b">
        <f t="shared" si="644"/>
        <v>0</v>
      </c>
      <c r="C2585" s="22" t="b">
        <f t="shared" si="645"/>
        <v>0</v>
      </c>
      <c r="D2585" s="22" t="b">
        <f t="shared" si="646"/>
        <v>0</v>
      </c>
      <c r="E2585" s="22" t="b">
        <f t="shared" si="647"/>
        <v>0</v>
      </c>
      <c r="F2585" s="22" t="b">
        <f t="shared" si="642"/>
        <v>0</v>
      </c>
      <c r="G2585" s="22" t="b">
        <f t="shared" si="641"/>
        <v>0</v>
      </c>
      <c r="H2585" s="22" t="b">
        <f t="shared" si="648"/>
        <v>0</v>
      </c>
      <c r="I2585" s="22" t="b">
        <f t="shared" si="655"/>
        <v>0</v>
      </c>
      <c r="J2585" s="22" t="b">
        <f t="shared" si="649"/>
        <v>0</v>
      </c>
      <c r="K2585" s="3" t="str">
        <f>IF(AND(J2585,RIGHT(Y2585)="통"),Y2585,"")</f>
        <v/>
      </c>
      <c r="L2585" s="3" t="str">
        <f t="shared" si="650"/>
        <v/>
      </c>
      <c r="M2585" s="3" t="str">
        <f t="shared" si="651"/>
        <v/>
      </c>
      <c r="N2585" s="64" t="str">
        <f t="shared" si="656"/>
        <v/>
      </c>
      <c r="O2585" s="3" t="str">
        <f>IF(I2585,IF(I2586,CONCATENATE(Y2585,O2586),Y2585),"")</f>
        <v/>
      </c>
      <c r="P2585" s="19" t="str">
        <f>IF(G2585,O2585,IF(D2585,Y2585,""))</f>
        <v/>
      </c>
      <c r="Q2585" s="23">
        <f>_xlfn.XLOOKUP(R2585,summary!C1:C36,summary!B1:B36)</f>
        <v>43840</v>
      </c>
      <c r="R2585" s="24" t="str">
        <f t="shared" si="652"/>
        <v>상현2동</v>
      </c>
      <c r="S2585" s="24" t="str">
        <f>IF(J2585,Y2585,S2584)</f>
        <v>상현35통</v>
      </c>
      <c r="T2585" s="24" t="str">
        <f>IF(J2585,P2586,T2584)</f>
        <v>(상현동, 더샵파크사이드)</v>
      </c>
      <c r="U2585" s="24" t="str">
        <f t="shared" si="653"/>
        <v>상현</v>
      </c>
      <c r="V2585" s="25">
        <f>IF(J2585,M2585,V2584)</f>
        <v>35</v>
      </c>
      <c r="W2585" s="25">
        <f t="shared" si="654"/>
        <v>7</v>
      </c>
      <c r="X2585" s="26"/>
      <c r="Y2585" s="7"/>
      <c r="Z2585" s="2" t="s">
        <v>110</v>
      </c>
      <c r="AA2585" s="2" t="s">
        <v>2928</v>
      </c>
      <c r="AB2585" s="5"/>
      <c r="AC2585" s="5"/>
      <c r="AD2585" s="5"/>
      <c r="AE2585" s="5"/>
      <c r="AF2585" s="5"/>
      <c r="AG2585" s="5"/>
    </row>
    <row r="2586" spans="1:33" ht="15.95" customHeight="1" x14ac:dyDescent="0.3">
      <c r="A2586" s="22" t="b">
        <f t="shared" si="643"/>
        <v>0</v>
      </c>
      <c r="B2586" s="22" t="b">
        <f t="shared" si="644"/>
        <v>0</v>
      </c>
      <c r="C2586" s="22" t="b">
        <f t="shared" si="645"/>
        <v>0</v>
      </c>
      <c r="D2586" s="22" t="b">
        <f t="shared" si="646"/>
        <v>0</v>
      </c>
      <c r="E2586" s="22" t="b">
        <f t="shared" si="647"/>
        <v>0</v>
      </c>
      <c r="F2586" s="22" t="b">
        <f t="shared" si="642"/>
        <v>0</v>
      </c>
      <c r="G2586" s="22" t="b">
        <f t="shared" si="641"/>
        <v>0</v>
      </c>
      <c r="H2586" s="22" t="b">
        <f t="shared" si="648"/>
        <v>0</v>
      </c>
      <c r="I2586" s="22" t="b">
        <f t="shared" si="655"/>
        <v>0</v>
      </c>
      <c r="J2586" s="22" t="b">
        <f t="shared" si="649"/>
        <v>0</v>
      </c>
      <c r="K2586" s="3" t="str">
        <f>IF(AND(J2586,RIGHT(Y2586)="통"),Y2586,"")</f>
        <v/>
      </c>
      <c r="L2586" s="3" t="str">
        <f t="shared" si="650"/>
        <v/>
      </c>
      <c r="M2586" s="3" t="str">
        <f t="shared" si="651"/>
        <v/>
      </c>
      <c r="N2586" s="64" t="str">
        <f t="shared" si="656"/>
        <v/>
      </c>
      <c r="O2586" s="3" t="str">
        <f>IF(I2586,IF(I2587,CONCATENATE(Y2586,O2587),Y2586),"")</f>
        <v/>
      </c>
      <c r="P2586" s="19" t="str">
        <f>IF(G2586,O2586,IF(D2586,Y2586,""))</f>
        <v/>
      </c>
      <c r="Q2586" s="23">
        <f>_xlfn.XLOOKUP(R2586,summary!C1:C36,summary!B1:B36)</f>
        <v>43840</v>
      </c>
      <c r="R2586" s="24" t="str">
        <f t="shared" si="652"/>
        <v>상현2동</v>
      </c>
      <c r="S2586" s="24" t="str">
        <f>IF(J2586,Y2586,S2585)</f>
        <v>상현35통</v>
      </c>
      <c r="T2586" s="24" t="str">
        <f>IF(J2586,P2587,T2585)</f>
        <v>(상현동, 더샵파크사이드)</v>
      </c>
      <c r="U2586" s="24" t="str">
        <f t="shared" si="653"/>
        <v>상현</v>
      </c>
      <c r="V2586" s="25">
        <f>IF(J2586,M2586,V2585)</f>
        <v>35</v>
      </c>
      <c r="W2586" s="25">
        <f t="shared" si="654"/>
        <v>8</v>
      </c>
      <c r="X2586" s="26"/>
      <c r="Y2586" s="7"/>
      <c r="Z2586" s="2" t="s">
        <v>112</v>
      </c>
      <c r="AA2586" s="2" t="s">
        <v>2929</v>
      </c>
      <c r="AB2586" s="5"/>
      <c r="AC2586" s="5"/>
      <c r="AD2586" s="5"/>
      <c r="AE2586" s="5"/>
      <c r="AF2586" s="5"/>
      <c r="AG2586" s="5"/>
    </row>
    <row r="2587" spans="1:33" ht="15.95" customHeight="1" x14ac:dyDescent="0.3">
      <c r="A2587" s="22" t="b">
        <f t="shared" si="643"/>
        <v>0</v>
      </c>
      <c r="B2587" s="22" t="b">
        <f t="shared" si="644"/>
        <v>0</v>
      </c>
      <c r="C2587" s="22" t="b">
        <f t="shared" si="645"/>
        <v>0</v>
      </c>
      <c r="D2587" s="22" t="b">
        <f t="shared" si="646"/>
        <v>0</v>
      </c>
      <c r="E2587" s="22" t="b">
        <f t="shared" si="647"/>
        <v>0</v>
      </c>
      <c r="F2587" s="22" t="b">
        <f t="shared" si="642"/>
        <v>0</v>
      </c>
      <c r="G2587" s="22" t="b">
        <f t="shared" si="641"/>
        <v>0</v>
      </c>
      <c r="H2587" s="22" t="b">
        <f t="shared" si="648"/>
        <v>0</v>
      </c>
      <c r="I2587" s="22" t="b">
        <f t="shared" si="655"/>
        <v>0</v>
      </c>
      <c r="J2587" s="22" t="b">
        <f t="shared" si="649"/>
        <v>0</v>
      </c>
      <c r="K2587" s="3" t="str">
        <f>IF(AND(J2587,RIGHT(Y2587)="통"),Y2587,"")</f>
        <v/>
      </c>
      <c r="L2587" s="3" t="str">
        <f t="shared" si="650"/>
        <v/>
      </c>
      <c r="M2587" s="3" t="str">
        <f t="shared" si="651"/>
        <v/>
      </c>
      <c r="N2587" s="64" t="str">
        <f t="shared" si="656"/>
        <v/>
      </c>
      <c r="O2587" s="3" t="str">
        <f>IF(I2587,IF(#REF!,CONCATENATE(Y2587,#REF!),Y2587),"")</f>
        <v/>
      </c>
      <c r="P2587" s="19" t="str">
        <f>IF(G2587,O2587,IF(D2587,Y2587,""))</f>
        <v/>
      </c>
      <c r="Q2587" s="23">
        <f>_xlfn.XLOOKUP(R2587,summary!C1:C36,summary!B1:B36)</f>
        <v>43840</v>
      </c>
      <c r="R2587" s="24" t="str">
        <f t="shared" si="652"/>
        <v>상현2동</v>
      </c>
      <c r="S2587" s="24" t="str">
        <f>IF(J2587,Y2587,S2586)</f>
        <v>상현35통</v>
      </c>
      <c r="T2587" s="24" t="str">
        <f>IF(J2587,#REF!,T2586)</f>
        <v>(상현동, 더샵파크사이드)</v>
      </c>
      <c r="U2587" s="24" t="str">
        <f t="shared" si="653"/>
        <v>상현</v>
      </c>
      <c r="V2587" s="25">
        <f>IF(J2587,M2587,V2586)</f>
        <v>35</v>
      </c>
      <c r="W2587" s="25">
        <f t="shared" si="654"/>
        <v>9</v>
      </c>
      <c r="X2587" s="26"/>
      <c r="Y2587" s="7"/>
      <c r="Z2587" s="2" t="s">
        <v>114</v>
      </c>
      <c r="AA2587" s="2" t="s">
        <v>2930</v>
      </c>
      <c r="AB2587" s="5"/>
      <c r="AC2587" s="5"/>
      <c r="AD2587" s="5"/>
      <c r="AE2587" s="5"/>
      <c r="AF2587" s="5"/>
      <c r="AG2587" s="5"/>
    </row>
  </sheetData>
  <phoneticPr fontId="2" type="noConversion"/>
  <pageMargins left="0.7" right="0.7" top="0.75" bottom="0.75" header="0.3" footer="0.3"/>
  <pageSetup orientation="portrait" r:id="rId1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324"/>
  <sheetViews>
    <sheetView showGridLines="0" topLeftCell="A85" workbookViewId="0"/>
  </sheetViews>
  <sheetFormatPr defaultColWidth="8.875" defaultRowHeight="16.5" customHeight="1" x14ac:dyDescent="0.3"/>
  <cols>
    <col min="1" max="1" width="11.125" style="27" customWidth="1"/>
    <col min="2" max="2" width="8.375" style="27" customWidth="1"/>
    <col min="3" max="3" width="9.125" style="27" customWidth="1"/>
    <col min="4" max="4" width="41.375" style="27" customWidth="1"/>
    <col min="5" max="5" width="5.375" style="27" customWidth="1"/>
    <col min="6" max="7" width="7.125" style="27" customWidth="1"/>
    <col min="8" max="8" width="8.375" style="27" customWidth="1"/>
    <col min="9" max="9" width="17.875" style="27" customWidth="1"/>
    <col min="10" max="10" width="9" style="27" customWidth="1"/>
    <col min="11" max="11" width="255" style="27" customWidth="1"/>
    <col min="12" max="12" width="8.875" style="27" customWidth="1"/>
    <col min="13" max="16384" width="8.875" style="27"/>
  </cols>
  <sheetData>
    <row r="1" spans="1:11" ht="15.95" customHeight="1" x14ac:dyDescent="0.3">
      <c r="A1" s="2" t="s">
        <v>1</v>
      </c>
      <c r="B1" s="3" t="s">
        <v>141</v>
      </c>
      <c r="C1" s="3" t="s">
        <v>142</v>
      </c>
      <c r="D1" s="3" t="s">
        <v>73</v>
      </c>
      <c r="E1" s="3" t="s">
        <v>67</v>
      </c>
      <c r="F1" s="3" t="s">
        <v>2931</v>
      </c>
      <c r="G1" s="3" t="s">
        <v>2932</v>
      </c>
      <c r="H1" s="3" t="s">
        <v>141</v>
      </c>
      <c r="I1" s="3" t="s">
        <v>142</v>
      </c>
      <c r="J1" s="3" t="s">
        <v>74</v>
      </c>
      <c r="K1" s="3" t="s">
        <v>143</v>
      </c>
    </row>
    <row r="2" spans="1:11" ht="15.95" customHeight="1" x14ac:dyDescent="0.3">
      <c r="A2" s="28">
        <v>43840</v>
      </c>
      <c r="B2" s="3" t="s">
        <v>31</v>
      </c>
      <c r="C2" s="3" t="s">
        <v>76</v>
      </c>
      <c r="D2" s="3" t="s">
        <v>78</v>
      </c>
      <c r="E2" s="3" t="s">
        <v>77</v>
      </c>
      <c r="F2" s="22">
        <v>1</v>
      </c>
      <c r="G2" s="22">
        <v>1</v>
      </c>
      <c r="H2" s="3" t="s">
        <v>31</v>
      </c>
      <c r="I2" s="3" t="s">
        <v>76</v>
      </c>
      <c r="J2" s="3" t="s">
        <v>79</v>
      </c>
      <c r="K2" s="3" t="s">
        <v>80</v>
      </c>
    </row>
    <row r="3" spans="1:11" ht="15.95" customHeight="1" x14ac:dyDescent="0.3">
      <c r="A3" s="28">
        <v>43840</v>
      </c>
      <c r="B3" s="3" t="s">
        <v>31</v>
      </c>
      <c r="C3" s="3" t="s">
        <v>76</v>
      </c>
      <c r="D3" s="3" t="s">
        <v>78</v>
      </c>
      <c r="E3" s="3" t="s">
        <v>77</v>
      </c>
      <c r="F3" s="22">
        <v>1</v>
      </c>
      <c r="G3" s="22">
        <v>2</v>
      </c>
      <c r="H3" s="5"/>
      <c r="I3" s="3" t="s">
        <v>78</v>
      </c>
      <c r="J3" s="3" t="s">
        <v>81</v>
      </c>
      <c r="K3" s="3" t="s">
        <v>82</v>
      </c>
    </row>
    <row r="4" spans="1:11" ht="15.95" customHeight="1" x14ac:dyDescent="0.3">
      <c r="A4" s="28">
        <v>43840</v>
      </c>
      <c r="B4" s="3" t="s">
        <v>31</v>
      </c>
      <c r="C4" s="3" t="s">
        <v>76</v>
      </c>
      <c r="D4" s="3" t="s">
        <v>78</v>
      </c>
      <c r="E4" s="3" t="s">
        <v>77</v>
      </c>
      <c r="F4" s="22">
        <v>1</v>
      </c>
      <c r="G4" s="22">
        <v>3</v>
      </c>
      <c r="H4" s="5"/>
      <c r="I4" s="5"/>
      <c r="J4" s="3" t="s">
        <v>83</v>
      </c>
      <c r="K4" s="3" t="s">
        <v>84</v>
      </c>
    </row>
    <row r="5" spans="1:11" ht="15.95" customHeight="1" x14ac:dyDescent="0.3">
      <c r="A5" s="28">
        <v>43840</v>
      </c>
      <c r="B5" s="3" t="s">
        <v>31</v>
      </c>
      <c r="C5" s="3" t="s">
        <v>85</v>
      </c>
      <c r="D5" s="3" t="s">
        <v>86</v>
      </c>
      <c r="E5" s="3" t="s">
        <v>77</v>
      </c>
      <c r="F5" s="22">
        <v>2</v>
      </c>
      <c r="G5" s="22">
        <v>1</v>
      </c>
      <c r="H5" s="5"/>
      <c r="I5" s="3" t="s">
        <v>85</v>
      </c>
      <c r="J5" s="3" t="s">
        <v>79</v>
      </c>
      <c r="K5" s="3" t="s">
        <v>87</v>
      </c>
    </row>
    <row r="6" spans="1:11" ht="15.95" customHeight="1" x14ac:dyDescent="0.3">
      <c r="A6" s="28">
        <v>43840</v>
      </c>
      <c r="B6" s="3" t="s">
        <v>31</v>
      </c>
      <c r="C6" s="3" t="s">
        <v>85</v>
      </c>
      <c r="D6" s="3" t="s">
        <v>86</v>
      </c>
      <c r="E6" s="3" t="s">
        <v>77</v>
      </c>
      <c r="F6" s="22">
        <v>2</v>
      </c>
      <c r="G6" s="22">
        <v>2</v>
      </c>
      <c r="H6" s="5"/>
      <c r="I6" s="5"/>
      <c r="J6" s="3" t="s">
        <v>81</v>
      </c>
      <c r="K6" s="3" t="s">
        <v>88</v>
      </c>
    </row>
    <row r="7" spans="1:11" ht="15.95" customHeight="1" x14ac:dyDescent="0.3">
      <c r="A7" s="28">
        <v>43840</v>
      </c>
      <c r="B7" s="3" t="s">
        <v>31</v>
      </c>
      <c r="C7" s="3" t="s">
        <v>85</v>
      </c>
      <c r="D7" s="3" t="s">
        <v>86</v>
      </c>
      <c r="E7" s="3" t="s">
        <v>77</v>
      </c>
      <c r="F7" s="22">
        <v>2</v>
      </c>
      <c r="G7" s="22">
        <v>3</v>
      </c>
      <c r="H7" s="5"/>
      <c r="I7" s="5"/>
      <c r="J7" s="3" t="s">
        <v>83</v>
      </c>
      <c r="K7" s="3" t="s">
        <v>89</v>
      </c>
    </row>
    <row r="8" spans="1:11" ht="15.95" customHeight="1" x14ac:dyDescent="0.3">
      <c r="A8" s="28">
        <v>43840</v>
      </c>
      <c r="B8" s="3" t="s">
        <v>31</v>
      </c>
      <c r="C8" s="3" t="s">
        <v>85</v>
      </c>
      <c r="D8" s="3" t="s">
        <v>86</v>
      </c>
      <c r="E8" s="3" t="s">
        <v>77</v>
      </c>
      <c r="F8" s="22">
        <v>2</v>
      </c>
      <c r="G8" s="22">
        <v>4</v>
      </c>
      <c r="H8" s="5"/>
      <c r="I8" s="5"/>
      <c r="J8" s="3" t="s">
        <v>90</v>
      </c>
      <c r="K8" s="3" t="s">
        <v>91</v>
      </c>
    </row>
    <row r="9" spans="1:11" ht="15.95" customHeight="1" x14ac:dyDescent="0.3">
      <c r="A9" s="28">
        <v>43840</v>
      </c>
      <c r="B9" s="3" t="s">
        <v>31</v>
      </c>
      <c r="C9" s="3" t="s">
        <v>92</v>
      </c>
      <c r="D9" s="3" t="s">
        <v>93</v>
      </c>
      <c r="E9" s="3" t="s">
        <v>77</v>
      </c>
      <c r="F9" s="22">
        <v>3</v>
      </c>
      <c r="G9" s="22">
        <v>1</v>
      </c>
      <c r="H9" s="5"/>
      <c r="I9" s="3" t="s">
        <v>92</v>
      </c>
      <c r="J9" s="3" t="s">
        <v>79</v>
      </c>
      <c r="K9" s="3" t="s">
        <v>94</v>
      </c>
    </row>
    <row r="10" spans="1:11" ht="15.95" customHeight="1" x14ac:dyDescent="0.3">
      <c r="A10" s="28">
        <v>43840</v>
      </c>
      <c r="B10" s="3" t="s">
        <v>31</v>
      </c>
      <c r="C10" s="3" t="s">
        <v>92</v>
      </c>
      <c r="D10" s="3" t="s">
        <v>93</v>
      </c>
      <c r="E10" s="3" t="s">
        <v>77</v>
      </c>
      <c r="F10" s="22">
        <v>3</v>
      </c>
      <c r="G10" s="22">
        <v>2</v>
      </c>
      <c r="H10" s="5"/>
      <c r="I10" s="3" t="s">
        <v>93</v>
      </c>
      <c r="J10" s="3" t="s">
        <v>81</v>
      </c>
      <c r="K10" s="3" t="s">
        <v>95</v>
      </c>
    </row>
    <row r="11" spans="1:11" ht="15.95" customHeight="1" x14ac:dyDescent="0.3">
      <c r="A11" s="28">
        <v>43840</v>
      </c>
      <c r="B11" s="3" t="s">
        <v>31</v>
      </c>
      <c r="C11" s="3" t="s">
        <v>92</v>
      </c>
      <c r="D11" s="3" t="s">
        <v>93</v>
      </c>
      <c r="E11" s="3" t="s">
        <v>77</v>
      </c>
      <c r="F11" s="22">
        <v>3</v>
      </c>
      <c r="G11" s="22">
        <v>3</v>
      </c>
      <c r="H11" s="5"/>
      <c r="I11" s="5"/>
      <c r="J11" s="3" t="s">
        <v>83</v>
      </c>
      <c r="K11" s="3" t="s">
        <v>96</v>
      </c>
    </row>
    <row r="12" spans="1:11" ht="15.95" customHeight="1" x14ac:dyDescent="0.3">
      <c r="A12" s="28">
        <v>43840</v>
      </c>
      <c r="B12" s="3" t="s">
        <v>31</v>
      </c>
      <c r="C12" s="3" t="s">
        <v>92</v>
      </c>
      <c r="D12" s="3" t="s">
        <v>93</v>
      </c>
      <c r="E12" s="3" t="s">
        <v>77</v>
      </c>
      <c r="F12" s="22">
        <v>3</v>
      </c>
      <c r="G12" s="22">
        <v>4</v>
      </c>
      <c r="H12" s="5"/>
      <c r="I12" s="5"/>
      <c r="J12" s="3" t="s">
        <v>90</v>
      </c>
      <c r="K12" s="3" t="s">
        <v>97</v>
      </c>
    </row>
    <row r="13" spans="1:11" ht="15.95" customHeight="1" x14ac:dyDescent="0.3">
      <c r="A13" s="28">
        <v>43840</v>
      </c>
      <c r="B13" s="3" t="s">
        <v>31</v>
      </c>
      <c r="C13" s="3" t="s">
        <v>98</v>
      </c>
      <c r="D13" s="3" t="s">
        <v>99</v>
      </c>
      <c r="E13" s="3" t="s">
        <v>77</v>
      </c>
      <c r="F13" s="22">
        <v>4</v>
      </c>
      <c r="G13" s="22">
        <v>1</v>
      </c>
      <c r="H13" s="5"/>
      <c r="I13" s="3" t="s">
        <v>98</v>
      </c>
      <c r="J13" s="3" t="s">
        <v>79</v>
      </c>
      <c r="K13" s="3" t="s">
        <v>100</v>
      </c>
    </row>
    <row r="14" spans="1:11" ht="15.95" customHeight="1" x14ac:dyDescent="0.3">
      <c r="A14" s="28">
        <v>43840</v>
      </c>
      <c r="B14" s="3" t="s">
        <v>31</v>
      </c>
      <c r="C14" s="3" t="s">
        <v>98</v>
      </c>
      <c r="D14" s="3" t="s">
        <v>99</v>
      </c>
      <c r="E14" s="3" t="s">
        <v>77</v>
      </c>
      <c r="F14" s="22">
        <v>4</v>
      </c>
      <c r="G14" s="22">
        <v>2</v>
      </c>
      <c r="H14" s="5"/>
      <c r="I14" s="3" t="s">
        <v>101</v>
      </c>
      <c r="J14" s="3" t="s">
        <v>81</v>
      </c>
      <c r="K14" s="3" t="s">
        <v>102</v>
      </c>
    </row>
    <row r="15" spans="1:11" ht="15.95" customHeight="1" x14ac:dyDescent="0.3">
      <c r="A15" s="28">
        <v>43840</v>
      </c>
      <c r="B15" s="3" t="s">
        <v>31</v>
      </c>
      <c r="C15" s="3" t="s">
        <v>98</v>
      </c>
      <c r="D15" s="3" t="s">
        <v>99</v>
      </c>
      <c r="E15" s="3" t="s">
        <v>77</v>
      </c>
      <c r="F15" s="22">
        <v>4</v>
      </c>
      <c r="G15" s="22">
        <v>3</v>
      </c>
      <c r="H15" s="5"/>
      <c r="I15" s="3" t="s">
        <v>103</v>
      </c>
      <c r="J15" s="3" t="s">
        <v>83</v>
      </c>
      <c r="K15" s="3" t="s">
        <v>104</v>
      </c>
    </row>
    <row r="16" spans="1:11" ht="15.95" customHeight="1" x14ac:dyDescent="0.3">
      <c r="A16" s="28">
        <v>43840</v>
      </c>
      <c r="B16" s="3" t="s">
        <v>31</v>
      </c>
      <c r="C16" s="3" t="s">
        <v>98</v>
      </c>
      <c r="D16" s="3" t="s">
        <v>99</v>
      </c>
      <c r="E16" s="3" t="s">
        <v>77</v>
      </c>
      <c r="F16" s="22">
        <v>4</v>
      </c>
      <c r="G16" s="22">
        <v>4</v>
      </c>
      <c r="H16" s="5"/>
      <c r="I16" s="5"/>
      <c r="J16" s="3" t="s">
        <v>90</v>
      </c>
      <c r="K16" s="3" t="s">
        <v>105</v>
      </c>
    </row>
    <row r="17" spans="1:11" ht="15.95" customHeight="1" x14ac:dyDescent="0.3">
      <c r="A17" s="28">
        <v>43840</v>
      </c>
      <c r="B17" s="3" t="s">
        <v>31</v>
      </c>
      <c r="C17" s="3" t="s">
        <v>98</v>
      </c>
      <c r="D17" s="3" t="s">
        <v>99</v>
      </c>
      <c r="E17" s="3" t="s">
        <v>77</v>
      </c>
      <c r="F17" s="22">
        <v>4</v>
      </c>
      <c r="G17" s="22">
        <v>5</v>
      </c>
      <c r="H17" s="5"/>
      <c r="I17" s="5"/>
      <c r="J17" s="3" t="s">
        <v>106</v>
      </c>
      <c r="K17" s="3" t="s">
        <v>107</v>
      </c>
    </row>
    <row r="18" spans="1:11" ht="15.95" customHeight="1" x14ac:dyDescent="0.3">
      <c r="A18" s="28">
        <v>43840</v>
      </c>
      <c r="B18" s="3" t="s">
        <v>31</v>
      </c>
      <c r="C18" s="3" t="s">
        <v>98</v>
      </c>
      <c r="D18" s="3" t="s">
        <v>99</v>
      </c>
      <c r="E18" s="3" t="s">
        <v>77</v>
      </c>
      <c r="F18" s="22">
        <v>4</v>
      </c>
      <c r="G18" s="22">
        <v>6</v>
      </c>
      <c r="H18" s="5"/>
      <c r="I18" s="5"/>
      <c r="J18" s="3" t="s">
        <v>108</v>
      </c>
      <c r="K18" s="3" t="s">
        <v>109</v>
      </c>
    </row>
    <row r="19" spans="1:11" ht="15.95" customHeight="1" x14ac:dyDescent="0.3">
      <c r="A19" s="28">
        <v>43840</v>
      </c>
      <c r="B19" s="3" t="s">
        <v>31</v>
      </c>
      <c r="C19" s="3" t="s">
        <v>98</v>
      </c>
      <c r="D19" s="3" t="s">
        <v>99</v>
      </c>
      <c r="E19" s="3" t="s">
        <v>77</v>
      </c>
      <c r="F19" s="22">
        <v>4</v>
      </c>
      <c r="G19" s="22">
        <v>7</v>
      </c>
      <c r="H19" s="5"/>
      <c r="I19" s="5"/>
      <c r="J19" s="3" t="s">
        <v>110</v>
      </c>
      <c r="K19" s="3" t="s">
        <v>111</v>
      </c>
    </row>
    <row r="20" spans="1:11" ht="15.95" customHeight="1" x14ac:dyDescent="0.3">
      <c r="A20" s="28">
        <v>43840</v>
      </c>
      <c r="B20" s="3" t="s">
        <v>31</v>
      </c>
      <c r="C20" s="3" t="s">
        <v>98</v>
      </c>
      <c r="D20" s="3" t="s">
        <v>99</v>
      </c>
      <c r="E20" s="3" t="s">
        <v>77</v>
      </c>
      <c r="F20" s="22">
        <v>4</v>
      </c>
      <c r="G20" s="22">
        <v>8</v>
      </c>
      <c r="H20" s="5"/>
      <c r="I20" s="5"/>
      <c r="J20" s="3" t="s">
        <v>112</v>
      </c>
      <c r="K20" s="3" t="s">
        <v>113</v>
      </c>
    </row>
    <row r="21" spans="1:11" ht="15.95" customHeight="1" x14ac:dyDescent="0.3">
      <c r="A21" s="28">
        <v>43840</v>
      </c>
      <c r="B21" s="3" t="s">
        <v>31</v>
      </c>
      <c r="C21" s="3" t="s">
        <v>98</v>
      </c>
      <c r="D21" s="3" t="s">
        <v>99</v>
      </c>
      <c r="E21" s="3" t="s">
        <v>77</v>
      </c>
      <c r="F21" s="22">
        <v>4</v>
      </c>
      <c r="G21" s="22">
        <v>9</v>
      </c>
      <c r="H21" s="5"/>
      <c r="I21" s="5"/>
      <c r="J21" s="3" t="s">
        <v>114</v>
      </c>
      <c r="K21" s="3" t="s">
        <v>115</v>
      </c>
    </row>
    <row r="22" spans="1:11" ht="15.95" customHeight="1" x14ac:dyDescent="0.3">
      <c r="A22" s="28">
        <v>43840</v>
      </c>
      <c r="B22" s="3" t="s">
        <v>31</v>
      </c>
      <c r="C22" s="3" t="s">
        <v>98</v>
      </c>
      <c r="D22" s="3" t="s">
        <v>99</v>
      </c>
      <c r="E22" s="3" t="s">
        <v>77</v>
      </c>
      <c r="F22" s="22">
        <v>4</v>
      </c>
      <c r="G22" s="22">
        <v>10</v>
      </c>
      <c r="H22" s="5"/>
      <c r="I22" s="5"/>
      <c r="J22" s="3" t="s">
        <v>116</v>
      </c>
      <c r="K22" s="3" t="s">
        <v>117</v>
      </c>
    </row>
    <row r="23" spans="1:11" ht="15.95" customHeight="1" x14ac:dyDescent="0.3">
      <c r="A23" s="28">
        <v>43840</v>
      </c>
      <c r="B23" s="3" t="s">
        <v>31</v>
      </c>
      <c r="C23" s="3" t="s">
        <v>98</v>
      </c>
      <c r="D23" s="3" t="s">
        <v>99</v>
      </c>
      <c r="E23" s="3" t="s">
        <v>77</v>
      </c>
      <c r="F23" s="22">
        <v>4</v>
      </c>
      <c r="G23" s="22">
        <v>11</v>
      </c>
      <c r="H23" s="5"/>
      <c r="I23" s="5"/>
      <c r="J23" s="3" t="s">
        <v>118</v>
      </c>
      <c r="K23" s="3" t="s">
        <v>119</v>
      </c>
    </row>
    <row r="24" spans="1:11" ht="15.95" customHeight="1" x14ac:dyDescent="0.3">
      <c r="A24" s="28">
        <v>43840</v>
      </c>
      <c r="B24" s="3" t="s">
        <v>31</v>
      </c>
      <c r="C24" s="3" t="s">
        <v>98</v>
      </c>
      <c r="D24" s="3" t="s">
        <v>99</v>
      </c>
      <c r="E24" s="3" t="s">
        <v>77</v>
      </c>
      <c r="F24" s="22">
        <v>4</v>
      </c>
      <c r="G24" s="22">
        <v>12</v>
      </c>
      <c r="H24" s="5"/>
      <c r="I24" s="5"/>
      <c r="J24" s="3" t="s">
        <v>120</v>
      </c>
      <c r="K24" s="3" t="s">
        <v>121</v>
      </c>
    </row>
    <row r="25" spans="1:11" ht="15.95" customHeight="1" x14ac:dyDescent="0.3">
      <c r="A25" s="28">
        <v>43840</v>
      </c>
      <c r="B25" s="3" t="s">
        <v>31</v>
      </c>
      <c r="C25" s="3" t="s">
        <v>122</v>
      </c>
      <c r="D25" s="3" t="s">
        <v>123</v>
      </c>
      <c r="E25" s="3" t="s">
        <v>77</v>
      </c>
      <c r="F25" s="22">
        <v>5</v>
      </c>
      <c r="G25" s="22">
        <v>1</v>
      </c>
      <c r="H25" s="5"/>
      <c r="I25" s="3" t="s">
        <v>122</v>
      </c>
      <c r="J25" s="3" t="s">
        <v>79</v>
      </c>
      <c r="K25" s="3" t="s">
        <v>124</v>
      </c>
    </row>
    <row r="26" spans="1:11" ht="15.95" customHeight="1" x14ac:dyDescent="0.3">
      <c r="A26" s="28">
        <v>43840</v>
      </c>
      <c r="B26" s="3" t="s">
        <v>31</v>
      </c>
      <c r="C26" s="3" t="s">
        <v>122</v>
      </c>
      <c r="D26" s="3" t="s">
        <v>123</v>
      </c>
      <c r="E26" s="3" t="s">
        <v>77</v>
      </c>
      <c r="F26" s="22">
        <v>5</v>
      </c>
      <c r="G26" s="22">
        <v>2</v>
      </c>
      <c r="H26" s="5"/>
      <c r="I26" s="3" t="s">
        <v>101</v>
      </c>
      <c r="J26" s="3" t="s">
        <v>81</v>
      </c>
      <c r="K26" s="3" t="s">
        <v>125</v>
      </c>
    </row>
    <row r="27" spans="1:11" ht="15.95" customHeight="1" x14ac:dyDescent="0.3">
      <c r="A27" s="28">
        <v>43840</v>
      </c>
      <c r="B27" s="3" t="s">
        <v>31</v>
      </c>
      <c r="C27" s="3" t="s">
        <v>122</v>
      </c>
      <c r="D27" s="3" t="s">
        <v>123</v>
      </c>
      <c r="E27" s="3" t="s">
        <v>77</v>
      </c>
      <c r="F27" s="22">
        <v>5</v>
      </c>
      <c r="G27" s="22">
        <v>3</v>
      </c>
      <c r="H27" s="5"/>
      <c r="I27" s="3" t="s">
        <v>126</v>
      </c>
      <c r="J27" s="3" t="s">
        <v>83</v>
      </c>
      <c r="K27" s="3" t="s">
        <v>127</v>
      </c>
    </row>
    <row r="28" spans="1:11" ht="15.95" customHeight="1" x14ac:dyDescent="0.3">
      <c r="A28" s="28">
        <v>43840</v>
      </c>
      <c r="B28" s="3" t="s">
        <v>31</v>
      </c>
      <c r="C28" s="3" t="s">
        <v>122</v>
      </c>
      <c r="D28" s="3" t="s">
        <v>123</v>
      </c>
      <c r="E28" s="3" t="s">
        <v>77</v>
      </c>
      <c r="F28" s="22">
        <v>5</v>
      </c>
      <c r="G28" s="22">
        <v>4</v>
      </c>
      <c r="H28" s="5"/>
      <c r="I28" s="5"/>
      <c r="J28" s="3" t="s">
        <v>90</v>
      </c>
      <c r="K28" s="3" t="s">
        <v>128</v>
      </c>
    </row>
    <row r="29" spans="1:11" ht="15.95" customHeight="1" x14ac:dyDescent="0.3">
      <c r="A29" s="28">
        <v>43840</v>
      </c>
      <c r="B29" s="3" t="s">
        <v>31</v>
      </c>
      <c r="C29" s="3" t="s">
        <v>122</v>
      </c>
      <c r="D29" s="3" t="s">
        <v>123</v>
      </c>
      <c r="E29" s="3" t="s">
        <v>77</v>
      </c>
      <c r="F29" s="22">
        <v>5</v>
      </c>
      <c r="G29" s="22">
        <v>5</v>
      </c>
      <c r="H29" s="5"/>
      <c r="I29" s="5"/>
      <c r="J29" s="3" t="s">
        <v>106</v>
      </c>
      <c r="K29" s="3" t="s">
        <v>129</v>
      </c>
    </row>
    <row r="30" spans="1:11" ht="15.95" customHeight="1" x14ac:dyDescent="0.3">
      <c r="A30" s="28">
        <v>43840</v>
      </c>
      <c r="B30" s="3" t="s">
        <v>31</v>
      </c>
      <c r="C30" s="3" t="s">
        <v>122</v>
      </c>
      <c r="D30" s="3" t="s">
        <v>123</v>
      </c>
      <c r="E30" s="3" t="s">
        <v>77</v>
      </c>
      <c r="F30" s="22">
        <v>5</v>
      </c>
      <c r="G30" s="22">
        <v>6</v>
      </c>
      <c r="H30" s="5"/>
      <c r="I30" s="5"/>
      <c r="J30" s="3" t="s">
        <v>108</v>
      </c>
      <c r="K30" s="3" t="s">
        <v>130</v>
      </c>
    </row>
    <row r="31" spans="1:11" ht="15.95" customHeight="1" x14ac:dyDescent="0.3">
      <c r="A31" s="28">
        <v>43840</v>
      </c>
      <c r="B31" s="3" t="s">
        <v>31</v>
      </c>
      <c r="C31" s="3" t="s">
        <v>122</v>
      </c>
      <c r="D31" s="3" t="s">
        <v>123</v>
      </c>
      <c r="E31" s="3" t="s">
        <v>77</v>
      </c>
      <c r="F31" s="22">
        <v>5</v>
      </c>
      <c r="G31" s="22">
        <v>7</v>
      </c>
      <c r="H31" s="5"/>
      <c r="I31" s="5"/>
      <c r="J31" s="3" t="s">
        <v>110</v>
      </c>
      <c r="K31" s="3" t="s">
        <v>131</v>
      </c>
    </row>
    <row r="32" spans="1:11" ht="15.95" customHeight="1" x14ac:dyDescent="0.3">
      <c r="A32" s="28">
        <v>43840</v>
      </c>
      <c r="B32" s="3" t="s">
        <v>31</v>
      </c>
      <c r="C32" s="3" t="s">
        <v>122</v>
      </c>
      <c r="D32" s="3" t="s">
        <v>123</v>
      </c>
      <c r="E32" s="3" t="s">
        <v>77</v>
      </c>
      <c r="F32" s="22">
        <v>5</v>
      </c>
      <c r="G32" s="22">
        <v>8</v>
      </c>
      <c r="H32" s="5"/>
      <c r="I32" s="5"/>
      <c r="J32" s="3" t="s">
        <v>112</v>
      </c>
      <c r="K32" s="3" t="s">
        <v>132</v>
      </c>
    </row>
    <row r="33" spans="1:11" ht="15.95" customHeight="1" x14ac:dyDescent="0.3">
      <c r="A33" s="28">
        <v>43840</v>
      </c>
      <c r="B33" s="3" t="s">
        <v>31</v>
      </c>
      <c r="C33" s="3" t="s">
        <v>122</v>
      </c>
      <c r="D33" s="3" t="s">
        <v>123</v>
      </c>
      <c r="E33" s="3" t="s">
        <v>77</v>
      </c>
      <c r="F33" s="22">
        <v>5</v>
      </c>
      <c r="G33" s="22">
        <v>9</v>
      </c>
      <c r="H33" s="5"/>
      <c r="I33" s="5"/>
      <c r="J33" s="3" t="s">
        <v>114</v>
      </c>
      <c r="K33" s="3" t="s">
        <v>133</v>
      </c>
    </row>
    <row r="34" spans="1:11" ht="15.95" customHeight="1" x14ac:dyDescent="0.3">
      <c r="A34" s="28">
        <v>43840</v>
      </c>
      <c r="B34" s="3" t="s">
        <v>31</v>
      </c>
      <c r="C34" s="3" t="s">
        <v>122</v>
      </c>
      <c r="D34" s="3" t="s">
        <v>123</v>
      </c>
      <c r="E34" s="3" t="s">
        <v>77</v>
      </c>
      <c r="F34" s="22">
        <v>5</v>
      </c>
      <c r="G34" s="22">
        <v>10</v>
      </c>
      <c r="H34" s="5"/>
      <c r="I34" s="5"/>
      <c r="J34" s="3" t="s">
        <v>116</v>
      </c>
      <c r="K34" s="3" t="s">
        <v>134</v>
      </c>
    </row>
    <row r="35" spans="1:11" ht="15.95" customHeight="1" x14ac:dyDescent="0.3">
      <c r="A35" s="28">
        <v>43840</v>
      </c>
      <c r="B35" s="3" t="s">
        <v>31</v>
      </c>
      <c r="C35" s="3" t="s">
        <v>122</v>
      </c>
      <c r="D35" s="3" t="s">
        <v>123</v>
      </c>
      <c r="E35" s="3" t="s">
        <v>77</v>
      </c>
      <c r="F35" s="22">
        <v>5</v>
      </c>
      <c r="G35" s="22">
        <v>11</v>
      </c>
      <c r="H35" s="5"/>
      <c r="I35" s="5"/>
      <c r="J35" s="3" t="s">
        <v>118</v>
      </c>
      <c r="K35" s="3" t="s">
        <v>135</v>
      </c>
    </row>
    <row r="36" spans="1:11" ht="15.95" customHeight="1" x14ac:dyDescent="0.3">
      <c r="A36" s="28">
        <v>43840</v>
      </c>
      <c r="B36" s="3" t="s">
        <v>31</v>
      </c>
      <c r="C36" s="3" t="s">
        <v>122</v>
      </c>
      <c r="D36" s="3" t="s">
        <v>123</v>
      </c>
      <c r="E36" s="3" t="s">
        <v>77</v>
      </c>
      <c r="F36" s="22">
        <v>5</v>
      </c>
      <c r="G36" s="22">
        <v>12</v>
      </c>
      <c r="H36" s="5"/>
      <c r="I36" s="5"/>
      <c r="J36" s="3" t="s">
        <v>120</v>
      </c>
      <c r="K36" s="3" t="s">
        <v>136</v>
      </c>
    </row>
    <row r="37" spans="1:11" ht="15.95" customHeight="1" x14ac:dyDescent="0.3">
      <c r="A37" s="28">
        <v>43840</v>
      </c>
      <c r="B37" s="3" t="s">
        <v>31</v>
      </c>
      <c r="C37" s="3" t="s">
        <v>122</v>
      </c>
      <c r="D37" s="3" t="s">
        <v>123</v>
      </c>
      <c r="E37" s="3" t="s">
        <v>77</v>
      </c>
      <c r="F37" s="22">
        <v>5</v>
      </c>
      <c r="G37" s="22">
        <v>13</v>
      </c>
      <c r="H37" s="5"/>
      <c r="I37" s="5"/>
      <c r="J37" s="3" t="s">
        <v>137</v>
      </c>
      <c r="K37" s="3" t="s">
        <v>138</v>
      </c>
    </row>
    <row r="38" spans="1:11" ht="15.95" customHeight="1" x14ac:dyDescent="0.3">
      <c r="A38" s="28">
        <v>43840</v>
      </c>
      <c r="B38" s="3" t="s">
        <v>31</v>
      </c>
      <c r="C38" s="3" t="s">
        <v>122</v>
      </c>
      <c r="D38" s="3" t="s">
        <v>123</v>
      </c>
      <c r="E38" s="3" t="s">
        <v>77</v>
      </c>
      <c r="F38" s="22">
        <v>5</v>
      </c>
      <c r="G38" s="22">
        <v>14</v>
      </c>
      <c r="H38" s="5"/>
      <c r="I38" s="5"/>
      <c r="J38" s="3" t="s">
        <v>139</v>
      </c>
      <c r="K38" s="3" t="s">
        <v>140</v>
      </c>
    </row>
    <row r="39" spans="1:11" ht="15.95" customHeight="1" x14ac:dyDescent="0.3">
      <c r="A39" s="28">
        <v>43840</v>
      </c>
      <c r="B39" s="3" t="s">
        <v>31</v>
      </c>
      <c r="C39" s="3" t="s">
        <v>144</v>
      </c>
      <c r="D39" s="3" t="s">
        <v>123</v>
      </c>
      <c r="E39" s="3" t="s">
        <v>77</v>
      </c>
      <c r="F39" s="22">
        <v>6</v>
      </c>
      <c r="G39" s="22">
        <v>1</v>
      </c>
      <c r="H39" s="3" t="s">
        <v>31</v>
      </c>
      <c r="I39" s="3" t="s">
        <v>144</v>
      </c>
      <c r="J39" s="3" t="s">
        <v>79</v>
      </c>
      <c r="K39" s="3" t="s">
        <v>145</v>
      </c>
    </row>
    <row r="40" spans="1:11" ht="15.95" customHeight="1" x14ac:dyDescent="0.3">
      <c r="A40" s="28">
        <v>43840</v>
      </c>
      <c r="B40" s="3" t="s">
        <v>31</v>
      </c>
      <c r="C40" s="3" t="s">
        <v>144</v>
      </c>
      <c r="D40" s="3" t="s">
        <v>123</v>
      </c>
      <c r="E40" s="3" t="s">
        <v>77</v>
      </c>
      <c r="F40" s="22">
        <v>6</v>
      </c>
      <c r="G40" s="22">
        <v>2</v>
      </c>
      <c r="H40" s="5"/>
      <c r="I40" s="3" t="s">
        <v>101</v>
      </c>
      <c r="J40" s="3" t="s">
        <v>81</v>
      </c>
      <c r="K40" s="3" t="s">
        <v>146</v>
      </c>
    </row>
    <row r="41" spans="1:11" ht="15.95" customHeight="1" x14ac:dyDescent="0.3">
      <c r="A41" s="28">
        <v>43840</v>
      </c>
      <c r="B41" s="3" t="s">
        <v>31</v>
      </c>
      <c r="C41" s="3" t="s">
        <v>144</v>
      </c>
      <c r="D41" s="3" t="s">
        <v>123</v>
      </c>
      <c r="E41" s="3" t="s">
        <v>77</v>
      </c>
      <c r="F41" s="22">
        <v>6</v>
      </c>
      <c r="G41" s="22">
        <v>3</v>
      </c>
      <c r="H41" s="5"/>
      <c r="I41" s="3" t="s">
        <v>126</v>
      </c>
      <c r="J41" s="3" t="s">
        <v>83</v>
      </c>
      <c r="K41" s="3" t="s">
        <v>147</v>
      </c>
    </row>
    <row r="42" spans="1:11" ht="15.95" customHeight="1" x14ac:dyDescent="0.3">
      <c r="A42" s="28">
        <v>43840</v>
      </c>
      <c r="B42" s="3" t="s">
        <v>31</v>
      </c>
      <c r="C42" s="3" t="s">
        <v>144</v>
      </c>
      <c r="D42" s="3" t="s">
        <v>123</v>
      </c>
      <c r="E42" s="3" t="s">
        <v>77</v>
      </c>
      <c r="F42" s="22">
        <v>6</v>
      </c>
      <c r="G42" s="22">
        <v>4</v>
      </c>
      <c r="H42" s="5"/>
      <c r="I42" s="5"/>
      <c r="J42" s="3" t="s">
        <v>90</v>
      </c>
      <c r="K42" s="3" t="s">
        <v>148</v>
      </c>
    </row>
    <row r="43" spans="1:11" ht="15.95" customHeight="1" x14ac:dyDescent="0.3">
      <c r="A43" s="28">
        <v>43840</v>
      </c>
      <c r="B43" s="3" t="s">
        <v>31</v>
      </c>
      <c r="C43" s="3" t="s">
        <v>144</v>
      </c>
      <c r="D43" s="3" t="s">
        <v>123</v>
      </c>
      <c r="E43" s="3" t="s">
        <v>77</v>
      </c>
      <c r="F43" s="22">
        <v>6</v>
      </c>
      <c r="G43" s="22">
        <v>5</v>
      </c>
      <c r="H43" s="5"/>
      <c r="I43" s="5"/>
      <c r="J43" s="3" t="s">
        <v>106</v>
      </c>
      <c r="K43" s="3" t="s">
        <v>149</v>
      </c>
    </row>
    <row r="44" spans="1:11" ht="15.95" customHeight="1" x14ac:dyDescent="0.3">
      <c r="A44" s="28">
        <v>43840</v>
      </c>
      <c r="B44" s="3" t="s">
        <v>31</v>
      </c>
      <c r="C44" s="3" t="s">
        <v>144</v>
      </c>
      <c r="D44" s="3" t="s">
        <v>123</v>
      </c>
      <c r="E44" s="3" t="s">
        <v>77</v>
      </c>
      <c r="F44" s="22">
        <v>6</v>
      </c>
      <c r="G44" s="22">
        <v>6</v>
      </c>
      <c r="H44" s="5"/>
      <c r="I44" s="5"/>
      <c r="J44" s="3" t="s">
        <v>108</v>
      </c>
      <c r="K44" s="3" t="s">
        <v>150</v>
      </c>
    </row>
    <row r="45" spans="1:11" ht="15.95" customHeight="1" x14ac:dyDescent="0.3">
      <c r="A45" s="28">
        <v>43840</v>
      </c>
      <c r="B45" s="3" t="s">
        <v>31</v>
      </c>
      <c r="C45" s="3" t="s">
        <v>144</v>
      </c>
      <c r="D45" s="3" t="s">
        <v>123</v>
      </c>
      <c r="E45" s="3" t="s">
        <v>77</v>
      </c>
      <c r="F45" s="22">
        <v>6</v>
      </c>
      <c r="G45" s="22">
        <v>7</v>
      </c>
      <c r="H45" s="5"/>
      <c r="I45" s="5"/>
      <c r="J45" s="3" t="s">
        <v>110</v>
      </c>
      <c r="K45" s="3" t="s">
        <v>151</v>
      </c>
    </row>
    <row r="46" spans="1:11" ht="15.95" customHeight="1" x14ac:dyDescent="0.3">
      <c r="A46" s="28">
        <v>43840</v>
      </c>
      <c r="B46" s="3" t="s">
        <v>31</v>
      </c>
      <c r="C46" s="3" t="s">
        <v>144</v>
      </c>
      <c r="D46" s="3" t="s">
        <v>123</v>
      </c>
      <c r="E46" s="3" t="s">
        <v>77</v>
      </c>
      <c r="F46" s="22">
        <v>6</v>
      </c>
      <c r="G46" s="22">
        <v>8</v>
      </c>
      <c r="H46" s="5"/>
      <c r="I46" s="5"/>
      <c r="J46" s="3" t="s">
        <v>112</v>
      </c>
      <c r="K46" s="3" t="s">
        <v>152</v>
      </c>
    </row>
    <row r="47" spans="1:11" ht="15.95" customHeight="1" x14ac:dyDescent="0.3">
      <c r="A47" s="28">
        <v>43840</v>
      </c>
      <c r="B47" s="3" t="s">
        <v>31</v>
      </c>
      <c r="C47" s="3" t="s">
        <v>144</v>
      </c>
      <c r="D47" s="3" t="s">
        <v>123</v>
      </c>
      <c r="E47" s="3" t="s">
        <v>77</v>
      </c>
      <c r="F47" s="22">
        <v>6</v>
      </c>
      <c r="G47" s="22">
        <v>9</v>
      </c>
      <c r="H47" s="5"/>
      <c r="I47" s="5"/>
      <c r="J47" s="3" t="s">
        <v>114</v>
      </c>
      <c r="K47" s="3" t="s">
        <v>153</v>
      </c>
    </row>
    <row r="48" spans="1:11" ht="15.95" customHeight="1" x14ac:dyDescent="0.3">
      <c r="A48" s="28">
        <v>43840</v>
      </c>
      <c r="B48" s="3" t="s">
        <v>31</v>
      </c>
      <c r="C48" s="3" t="s">
        <v>144</v>
      </c>
      <c r="D48" s="3" t="s">
        <v>123</v>
      </c>
      <c r="E48" s="3" t="s">
        <v>77</v>
      </c>
      <c r="F48" s="22">
        <v>6</v>
      </c>
      <c r="G48" s="22">
        <v>10</v>
      </c>
      <c r="H48" s="5"/>
      <c r="I48" s="5"/>
      <c r="J48" s="3" t="s">
        <v>116</v>
      </c>
      <c r="K48" s="3" t="s">
        <v>154</v>
      </c>
    </row>
    <row r="49" spans="1:11" ht="15.95" customHeight="1" x14ac:dyDescent="0.3">
      <c r="A49" s="28">
        <v>43840</v>
      </c>
      <c r="B49" s="3" t="s">
        <v>31</v>
      </c>
      <c r="C49" s="3" t="s">
        <v>144</v>
      </c>
      <c r="D49" s="3" t="s">
        <v>123</v>
      </c>
      <c r="E49" s="3" t="s">
        <v>77</v>
      </c>
      <c r="F49" s="22">
        <v>6</v>
      </c>
      <c r="G49" s="22">
        <v>11</v>
      </c>
      <c r="H49" s="5"/>
      <c r="I49" s="5"/>
      <c r="J49" s="3" t="s">
        <v>118</v>
      </c>
      <c r="K49" s="3" t="s">
        <v>155</v>
      </c>
    </row>
    <row r="50" spans="1:11" ht="15.95" customHeight="1" x14ac:dyDescent="0.3">
      <c r="A50" s="28">
        <v>43840</v>
      </c>
      <c r="B50" s="3" t="s">
        <v>31</v>
      </c>
      <c r="C50" s="3" t="s">
        <v>144</v>
      </c>
      <c r="D50" s="3" t="s">
        <v>123</v>
      </c>
      <c r="E50" s="3" t="s">
        <v>77</v>
      </c>
      <c r="F50" s="22">
        <v>6</v>
      </c>
      <c r="G50" s="22">
        <v>12</v>
      </c>
      <c r="H50" s="5"/>
      <c r="I50" s="5"/>
      <c r="J50" s="3" t="s">
        <v>120</v>
      </c>
      <c r="K50" s="3" t="s">
        <v>156</v>
      </c>
    </row>
    <row r="51" spans="1:11" ht="15.95" customHeight="1" x14ac:dyDescent="0.3">
      <c r="A51" s="28">
        <v>43840</v>
      </c>
      <c r="B51" s="3" t="s">
        <v>31</v>
      </c>
      <c r="C51" s="3" t="s">
        <v>144</v>
      </c>
      <c r="D51" s="3" t="s">
        <v>123</v>
      </c>
      <c r="E51" s="3" t="s">
        <v>77</v>
      </c>
      <c r="F51" s="22">
        <v>6</v>
      </c>
      <c r="G51" s="22">
        <v>13</v>
      </c>
      <c r="H51" s="5"/>
      <c r="I51" s="5"/>
      <c r="J51" s="3" t="s">
        <v>137</v>
      </c>
      <c r="K51" s="3" t="s">
        <v>157</v>
      </c>
    </row>
    <row r="52" spans="1:11" ht="15.95" customHeight="1" x14ac:dyDescent="0.3">
      <c r="A52" s="28">
        <v>43840</v>
      </c>
      <c r="B52" s="3" t="s">
        <v>31</v>
      </c>
      <c r="C52" s="3" t="s">
        <v>144</v>
      </c>
      <c r="D52" s="3" t="s">
        <v>123</v>
      </c>
      <c r="E52" s="3" t="s">
        <v>77</v>
      </c>
      <c r="F52" s="22">
        <v>6</v>
      </c>
      <c r="G52" s="22">
        <v>14</v>
      </c>
      <c r="H52" s="5"/>
      <c r="I52" s="5"/>
      <c r="J52" s="3" t="s">
        <v>139</v>
      </c>
      <c r="K52" s="3" t="s">
        <v>158</v>
      </c>
    </row>
    <row r="53" spans="1:11" ht="15.95" customHeight="1" x14ac:dyDescent="0.3">
      <c r="A53" s="28">
        <v>43840</v>
      </c>
      <c r="B53" s="3" t="s">
        <v>31</v>
      </c>
      <c r="C53" s="3" t="s">
        <v>159</v>
      </c>
      <c r="D53" s="3" t="s">
        <v>160</v>
      </c>
      <c r="E53" s="3" t="s">
        <v>77</v>
      </c>
      <c r="F53" s="22">
        <v>7</v>
      </c>
      <c r="G53" s="22">
        <v>1</v>
      </c>
      <c r="H53" s="5"/>
      <c r="I53" s="3" t="s">
        <v>159</v>
      </c>
      <c r="J53" s="3" t="s">
        <v>79</v>
      </c>
      <c r="K53" s="3" t="s">
        <v>161</v>
      </c>
    </row>
    <row r="54" spans="1:11" ht="15.95" customHeight="1" x14ac:dyDescent="0.3">
      <c r="A54" s="28">
        <v>43840</v>
      </c>
      <c r="B54" s="3" t="s">
        <v>31</v>
      </c>
      <c r="C54" s="3" t="s">
        <v>159</v>
      </c>
      <c r="D54" s="3" t="s">
        <v>160</v>
      </c>
      <c r="E54" s="3" t="s">
        <v>77</v>
      </c>
      <c r="F54" s="22">
        <v>7</v>
      </c>
      <c r="G54" s="22">
        <v>2</v>
      </c>
      <c r="H54" s="5"/>
      <c r="I54" s="3" t="s">
        <v>101</v>
      </c>
      <c r="J54" s="3" t="s">
        <v>81</v>
      </c>
      <c r="K54" s="3" t="s">
        <v>162</v>
      </c>
    </row>
    <row r="55" spans="1:11" ht="15.95" customHeight="1" x14ac:dyDescent="0.3">
      <c r="A55" s="28">
        <v>43840</v>
      </c>
      <c r="B55" s="3" t="s">
        <v>31</v>
      </c>
      <c r="C55" s="3" t="s">
        <v>159</v>
      </c>
      <c r="D55" s="3" t="s">
        <v>160</v>
      </c>
      <c r="E55" s="3" t="s">
        <v>77</v>
      </c>
      <c r="F55" s="22">
        <v>7</v>
      </c>
      <c r="G55" s="22">
        <v>3</v>
      </c>
      <c r="H55" s="5"/>
      <c r="I55" s="3" t="s">
        <v>163</v>
      </c>
      <c r="J55" s="3" t="s">
        <v>83</v>
      </c>
      <c r="K55" s="3" t="s">
        <v>164</v>
      </c>
    </row>
    <row r="56" spans="1:11" ht="15.95" customHeight="1" x14ac:dyDescent="0.3">
      <c r="A56" s="28">
        <v>43840</v>
      </c>
      <c r="B56" s="3" t="s">
        <v>31</v>
      </c>
      <c r="C56" s="3" t="s">
        <v>159</v>
      </c>
      <c r="D56" s="3" t="s">
        <v>160</v>
      </c>
      <c r="E56" s="3" t="s">
        <v>77</v>
      </c>
      <c r="F56" s="22">
        <v>7</v>
      </c>
      <c r="G56" s="22">
        <v>4</v>
      </c>
      <c r="H56" s="5"/>
      <c r="I56" s="3" t="s">
        <v>165</v>
      </c>
      <c r="J56" s="3" t="s">
        <v>90</v>
      </c>
      <c r="K56" s="3" t="s">
        <v>166</v>
      </c>
    </row>
    <row r="57" spans="1:11" ht="15.95" customHeight="1" x14ac:dyDescent="0.3">
      <c r="A57" s="28">
        <v>43840</v>
      </c>
      <c r="B57" s="3" t="s">
        <v>31</v>
      </c>
      <c r="C57" s="3" t="s">
        <v>159</v>
      </c>
      <c r="D57" s="3" t="s">
        <v>160</v>
      </c>
      <c r="E57" s="3" t="s">
        <v>77</v>
      </c>
      <c r="F57" s="22">
        <v>7</v>
      </c>
      <c r="G57" s="22">
        <v>5</v>
      </c>
      <c r="H57" s="5"/>
      <c r="I57" s="5"/>
      <c r="J57" s="3" t="s">
        <v>106</v>
      </c>
      <c r="K57" s="3" t="s">
        <v>167</v>
      </c>
    </row>
    <row r="58" spans="1:11" ht="15.95" customHeight="1" x14ac:dyDescent="0.3">
      <c r="A58" s="28">
        <v>43840</v>
      </c>
      <c r="B58" s="3" t="s">
        <v>31</v>
      </c>
      <c r="C58" s="3" t="s">
        <v>159</v>
      </c>
      <c r="D58" s="3" t="s">
        <v>160</v>
      </c>
      <c r="E58" s="3" t="s">
        <v>77</v>
      </c>
      <c r="F58" s="22">
        <v>7</v>
      </c>
      <c r="G58" s="22">
        <v>6</v>
      </c>
      <c r="H58" s="5"/>
      <c r="I58" s="5"/>
      <c r="J58" s="3" t="s">
        <v>108</v>
      </c>
      <c r="K58" s="3" t="s">
        <v>168</v>
      </c>
    </row>
    <row r="59" spans="1:11" ht="15.95" customHeight="1" x14ac:dyDescent="0.3">
      <c r="A59" s="28">
        <v>43840</v>
      </c>
      <c r="B59" s="3" t="s">
        <v>31</v>
      </c>
      <c r="C59" s="3" t="s">
        <v>159</v>
      </c>
      <c r="D59" s="3" t="s">
        <v>160</v>
      </c>
      <c r="E59" s="3" t="s">
        <v>77</v>
      </c>
      <c r="F59" s="22">
        <v>7</v>
      </c>
      <c r="G59" s="22">
        <v>7</v>
      </c>
      <c r="H59" s="5"/>
      <c r="I59" s="5"/>
      <c r="J59" s="3" t="s">
        <v>110</v>
      </c>
      <c r="K59" s="3" t="s">
        <v>169</v>
      </c>
    </row>
    <row r="60" spans="1:11" ht="15.95" customHeight="1" x14ac:dyDescent="0.3">
      <c r="A60" s="28">
        <v>43840</v>
      </c>
      <c r="B60" s="3" t="s">
        <v>31</v>
      </c>
      <c r="C60" s="3" t="s">
        <v>159</v>
      </c>
      <c r="D60" s="3" t="s">
        <v>160</v>
      </c>
      <c r="E60" s="3" t="s">
        <v>77</v>
      </c>
      <c r="F60" s="22">
        <v>7</v>
      </c>
      <c r="G60" s="22">
        <v>8</v>
      </c>
      <c r="H60" s="5"/>
      <c r="I60" s="5"/>
      <c r="J60" s="3" t="s">
        <v>112</v>
      </c>
      <c r="K60" s="3" t="s">
        <v>170</v>
      </c>
    </row>
    <row r="61" spans="1:11" ht="15.95" customHeight="1" x14ac:dyDescent="0.3">
      <c r="A61" s="28">
        <v>43840</v>
      </c>
      <c r="B61" s="3" t="s">
        <v>31</v>
      </c>
      <c r="C61" s="3" t="s">
        <v>159</v>
      </c>
      <c r="D61" s="3" t="s">
        <v>160</v>
      </c>
      <c r="E61" s="3" t="s">
        <v>77</v>
      </c>
      <c r="F61" s="22">
        <v>7</v>
      </c>
      <c r="G61" s="22">
        <v>9</v>
      </c>
      <c r="H61" s="5"/>
      <c r="I61" s="5"/>
      <c r="J61" s="3" t="s">
        <v>114</v>
      </c>
      <c r="K61" s="3" t="s">
        <v>171</v>
      </c>
    </row>
    <row r="62" spans="1:11" ht="15.95" customHeight="1" x14ac:dyDescent="0.3">
      <c r="A62" s="28">
        <v>43840</v>
      </c>
      <c r="B62" s="3" t="s">
        <v>31</v>
      </c>
      <c r="C62" s="3" t="s">
        <v>159</v>
      </c>
      <c r="D62" s="3" t="s">
        <v>160</v>
      </c>
      <c r="E62" s="3" t="s">
        <v>77</v>
      </c>
      <c r="F62" s="22">
        <v>7</v>
      </c>
      <c r="G62" s="22">
        <v>10</v>
      </c>
      <c r="H62" s="5"/>
      <c r="I62" s="5"/>
      <c r="J62" s="3" t="s">
        <v>116</v>
      </c>
      <c r="K62" s="3" t="s">
        <v>172</v>
      </c>
    </row>
    <row r="63" spans="1:11" ht="15.95" customHeight="1" x14ac:dyDescent="0.3">
      <c r="A63" s="28">
        <v>43840</v>
      </c>
      <c r="B63" s="3" t="s">
        <v>31</v>
      </c>
      <c r="C63" s="3" t="s">
        <v>159</v>
      </c>
      <c r="D63" s="3" t="s">
        <v>160</v>
      </c>
      <c r="E63" s="3" t="s">
        <v>77</v>
      </c>
      <c r="F63" s="22">
        <v>7</v>
      </c>
      <c r="G63" s="22">
        <v>11</v>
      </c>
      <c r="H63" s="5"/>
      <c r="I63" s="5"/>
      <c r="J63" s="3" t="s">
        <v>118</v>
      </c>
      <c r="K63" s="3" t="s">
        <v>173</v>
      </c>
    </row>
    <row r="64" spans="1:11" ht="15.95" customHeight="1" x14ac:dyDescent="0.3">
      <c r="A64" s="28">
        <v>43840</v>
      </c>
      <c r="B64" s="3" t="s">
        <v>31</v>
      </c>
      <c r="C64" s="3" t="s">
        <v>159</v>
      </c>
      <c r="D64" s="3" t="s">
        <v>160</v>
      </c>
      <c r="E64" s="3" t="s">
        <v>77</v>
      </c>
      <c r="F64" s="22">
        <v>7</v>
      </c>
      <c r="G64" s="22">
        <v>12</v>
      </c>
      <c r="H64" s="5"/>
      <c r="I64" s="5"/>
      <c r="J64" s="3" t="s">
        <v>120</v>
      </c>
      <c r="K64" s="3" t="s">
        <v>174</v>
      </c>
    </row>
    <row r="65" spans="1:11" ht="15.95" customHeight="1" x14ac:dyDescent="0.3">
      <c r="A65" s="28">
        <v>43840</v>
      </c>
      <c r="B65" s="3" t="s">
        <v>31</v>
      </c>
      <c r="C65" s="3" t="s">
        <v>159</v>
      </c>
      <c r="D65" s="3" t="s">
        <v>160</v>
      </c>
      <c r="E65" s="3" t="s">
        <v>77</v>
      </c>
      <c r="F65" s="22">
        <v>7</v>
      </c>
      <c r="G65" s="22">
        <v>13</v>
      </c>
      <c r="H65" s="5"/>
      <c r="I65" s="5"/>
      <c r="J65" s="3" t="s">
        <v>137</v>
      </c>
      <c r="K65" s="3" t="s">
        <v>175</v>
      </c>
    </row>
    <row r="66" spans="1:11" ht="15.95" customHeight="1" x14ac:dyDescent="0.3">
      <c r="A66" s="28">
        <v>43840</v>
      </c>
      <c r="B66" s="3" t="s">
        <v>31</v>
      </c>
      <c r="C66" s="3" t="s">
        <v>176</v>
      </c>
      <c r="D66" s="3" t="s">
        <v>177</v>
      </c>
      <c r="E66" s="3" t="s">
        <v>77</v>
      </c>
      <c r="F66" s="22">
        <v>8</v>
      </c>
      <c r="G66" s="22">
        <v>1</v>
      </c>
      <c r="H66" s="5"/>
      <c r="I66" s="3" t="s">
        <v>176</v>
      </c>
      <c r="J66" s="3" t="s">
        <v>79</v>
      </c>
      <c r="K66" s="3" t="s">
        <v>178</v>
      </c>
    </row>
    <row r="67" spans="1:11" ht="15.95" customHeight="1" x14ac:dyDescent="0.3">
      <c r="A67" s="28">
        <v>43840</v>
      </c>
      <c r="B67" s="3" t="s">
        <v>31</v>
      </c>
      <c r="C67" s="3" t="s">
        <v>176</v>
      </c>
      <c r="D67" s="3" t="s">
        <v>177</v>
      </c>
      <c r="E67" s="3" t="s">
        <v>77</v>
      </c>
      <c r="F67" s="22">
        <v>8</v>
      </c>
      <c r="G67" s="22">
        <v>2</v>
      </c>
      <c r="H67" s="5"/>
      <c r="I67" s="3" t="s">
        <v>101</v>
      </c>
      <c r="J67" s="3" t="s">
        <v>81</v>
      </c>
      <c r="K67" s="3" t="s">
        <v>179</v>
      </c>
    </row>
    <row r="68" spans="1:11" ht="15.95" customHeight="1" x14ac:dyDescent="0.3">
      <c r="A68" s="28">
        <v>43840</v>
      </c>
      <c r="B68" s="3" t="s">
        <v>31</v>
      </c>
      <c r="C68" s="3" t="s">
        <v>176</v>
      </c>
      <c r="D68" s="3" t="s">
        <v>177</v>
      </c>
      <c r="E68" s="3" t="s">
        <v>77</v>
      </c>
      <c r="F68" s="22">
        <v>8</v>
      </c>
      <c r="G68" s="22">
        <v>3</v>
      </c>
      <c r="H68" s="5"/>
      <c r="I68" s="3" t="s">
        <v>180</v>
      </c>
      <c r="J68" s="3" t="s">
        <v>83</v>
      </c>
      <c r="K68" s="3" t="s">
        <v>181</v>
      </c>
    </row>
    <row r="69" spans="1:11" ht="15.95" customHeight="1" x14ac:dyDescent="0.3">
      <c r="A69" s="28">
        <v>43840</v>
      </c>
      <c r="B69" s="3" t="s">
        <v>31</v>
      </c>
      <c r="C69" s="3" t="s">
        <v>176</v>
      </c>
      <c r="D69" s="3" t="s">
        <v>177</v>
      </c>
      <c r="E69" s="3" t="s">
        <v>77</v>
      </c>
      <c r="F69" s="22">
        <v>8</v>
      </c>
      <c r="G69" s="22">
        <v>4</v>
      </c>
      <c r="H69" s="5"/>
      <c r="I69" s="5"/>
      <c r="J69" s="3" t="s">
        <v>90</v>
      </c>
      <c r="K69" s="3" t="s">
        <v>182</v>
      </c>
    </row>
    <row r="70" spans="1:11" ht="15.95" customHeight="1" x14ac:dyDescent="0.3">
      <c r="A70" s="28">
        <v>43840</v>
      </c>
      <c r="B70" s="3" t="s">
        <v>31</v>
      </c>
      <c r="C70" s="3" t="s">
        <v>176</v>
      </c>
      <c r="D70" s="3" t="s">
        <v>177</v>
      </c>
      <c r="E70" s="3" t="s">
        <v>77</v>
      </c>
      <c r="F70" s="22">
        <v>8</v>
      </c>
      <c r="G70" s="22">
        <v>5</v>
      </c>
      <c r="H70" s="5"/>
      <c r="I70" s="5"/>
      <c r="J70" s="3" t="s">
        <v>106</v>
      </c>
      <c r="K70" s="3" t="s">
        <v>183</v>
      </c>
    </row>
    <row r="71" spans="1:11" ht="15.95" customHeight="1" x14ac:dyDescent="0.3">
      <c r="A71" s="28">
        <v>43840</v>
      </c>
      <c r="B71" s="3" t="s">
        <v>31</v>
      </c>
      <c r="C71" s="3" t="s">
        <v>176</v>
      </c>
      <c r="D71" s="3" t="s">
        <v>177</v>
      </c>
      <c r="E71" s="3" t="s">
        <v>77</v>
      </c>
      <c r="F71" s="22">
        <v>8</v>
      </c>
      <c r="G71" s="22">
        <v>6</v>
      </c>
      <c r="H71" s="5"/>
      <c r="I71" s="5"/>
      <c r="J71" s="3" t="s">
        <v>108</v>
      </c>
      <c r="K71" s="3" t="s">
        <v>184</v>
      </c>
    </row>
    <row r="72" spans="1:11" ht="15.95" customHeight="1" x14ac:dyDescent="0.3">
      <c r="A72" s="28">
        <v>43840</v>
      </c>
      <c r="B72" s="3" t="s">
        <v>31</v>
      </c>
      <c r="C72" s="3" t="s">
        <v>176</v>
      </c>
      <c r="D72" s="3" t="s">
        <v>177</v>
      </c>
      <c r="E72" s="3" t="s">
        <v>77</v>
      </c>
      <c r="F72" s="22">
        <v>8</v>
      </c>
      <c r="G72" s="22">
        <v>7</v>
      </c>
      <c r="H72" s="5"/>
      <c r="I72" s="5"/>
      <c r="J72" s="3" t="s">
        <v>110</v>
      </c>
      <c r="K72" s="3" t="s">
        <v>185</v>
      </c>
    </row>
    <row r="73" spans="1:11" ht="15.95" customHeight="1" x14ac:dyDescent="0.3">
      <c r="A73" s="28">
        <v>43840</v>
      </c>
      <c r="B73" s="3" t="s">
        <v>31</v>
      </c>
      <c r="C73" s="3" t="s">
        <v>176</v>
      </c>
      <c r="D73" s="3" t="s">
        <v>177</v>
      </c>
      <c r="E73" s="3" t="s">
        <v>77</v>
      </c>
      <c r="F73" s="22">
        <v>8</v>
      </c>
      <c r="G73" s="22">
        <v>8</v>
      </c>
      <c r="H73" s="5"/>
      <c r="I73" s="5"/>
      <c r="J73" s="3" t="s">
        <v>112</v>
      </c>
      <c r="K73" s="3" t="s">
        <v>186</v>
      </c>
    </row>
    <row r="74" spans="1:11" ht="15.95" customHeight="1" x14ac:dyDescent="0.3">
      <c r="A74" s="28">
        <v>43840</v>
      </c>
      <c r="B74" s="3" t="s">
        <v>31</v>
      </c>
      <c r="C74" s="3" t="s">
        <v>176</v>
      </c>
      <c r="D74" s="3" t="s">
        <v>177</v>
      </c>
      <c r="E74" s="3" t="s">
        <v>77</v>
      </c>
      <c r="F74" s="22">
        <v>8</v>
      </c>
      <c r="G74" s="22">
        <v>9</v>
      </c>
      <c r="H74" s="5"/>
      <c r="I74" s="5"/>
      <c r="J74" s="3" t="s">
        <v>114</v>
      </c>
      <c r="K74" s="3" t="s">
        <v>187</v>
      </c>
    </row>
    <row r="75" spans="1:11" ht="15.95" customHeight="1" x14ac:dyDescent="0.3">
      <c r="A75" s="28">
        <v>43840</v>
      </c>
      <c r="B75" s="3" t="s">
        <v>31</v>
      </c>
      <c r="C75" s="3" t="s">
        <v>176</v>
      </c>
      <c r="D75" s="3" t="s">
        <v>177</v>
      </c>
      <c r="E75" s="3" t="s">
        <v>77</v>
      </c>
      <c r="F75" s="22">
        <v>8</v>
      </c>
      <c r="G75" s="22">
        <v>10</v>
      </c>
      <c r="H75" s="5"/>
      <c r="I75" s="5"/>
      <c r="J75" s="3" t="s">
        <v>116</v>
      </c>
      <c r="K75" s="3" t="s">
        <v>188</v>
      </c>
    </row>
    <row r="76" spans="1:11" ht="15.95" customHeight="1" x14ac:dyDescent="0.3">
      <c r="A76" s="28">
        <v>43840</v>
      </c>
      <c r="B76" s="3" t="s">
        <v>31</v>
      </c>
      <c r="C76" s="3" t="s">
        <v>189</v>
      </c>
      <c r="D76" s="3" t="s">
        <v>190</v>
      </c>
      <c r="E76" s="3" t="s">
        <v>77</v>
      </c>
      <c r="F76" s="22">
        <v>9</v>
      </c>
      <c r="G76" s="22">
        <v>1</v>
      </c>
      <c r="H76" s="3" t="s">
        <v>31</v>
      </c>
      <c r="I76" s="3" t="s">
        <v>189</v>
      </c>
      <c r="J76" s="3" t="s">
        <v>79</v>
      </c>
      <c r="K76" s="3" t="s">
        <v>191</v>
      </c>
    </row>
    <row r="77" spans="1:11" ht="15.95" customHeight="1" x14ac:dyDescent="0.3">
      <c r="A77" s="28">
        <v>43840</v>
      </c>
      <c r="B77" s="3" t="s">
        <v>31</v>
      </c>
      <c r="C77" s="3" t="s">
        <v>189</v>
      </c>
      <c r="D77" s="3" t="s">
        <v>190</v>
      </c>
      <c r="E77" s="3" t="s">
        <v>77</v>
      </c>
      <c r="F77" s="22">
        <v>9</v>
      </c>
      <c r="G77" s="22">
        <v>2</v>
      </c>
      <c r="H77" s="5"/>
      <c r="I77" s="3" t="s">
        <v>101</v>
      </c>
      <c r="J77" s="3" t="s">
        <v>81</v>
      </c>
      <c r="K77" s="3" t="s">
        <v>192</v>
      </c>
    </row>
    <row r="78" spans="1:11" ht="15.95" customHeight="1" x14ac:dyDescent="0.3">
      <c r="A78" s="28">
        <v>43840</v>
      </c>
      <c r="B78" s="3" t="s">
        <v>31</v>
      </c>
      <c r="C78" s="3" t="s">
        <v>189</v>
      </c>
      <c r="D78" s="3" t="s">
        <v>190</v>
      </c>
      <c r="E78" s="3" t="s">
        <v>77</v>
      </c>
      <c r="F78" s="22">
        <v>9</v>
      </c>
      <c r="G78" s="22">
        <v>3</v>
      </c>
      <c r="H78" s="5"/>
      <c r="I78" s="3" t="s">
        <v>193</v>
      </c>
      <c r="J78" s="3" t="s">
        <v>83</v>
      </c>
      <c r="K78" s="3" t="s">
        <v>194</v>
      </c>
    </row>
    <row r="79" spans="1:11" ht="15.95" customHeight="1" x14ac:dyDescent="0.3">
      <c r="A79" s="28">
        <v>43840</v>
      </c>
      <c r="B79" s="3" t="s">
        <v>31</v>
      </c>
      <c r="C79" s="3" t="s">
        <v>189</v>
      </c>
      <c r="D79" s="3" t="s">
        <v>190</v>
      </c>
      <c r="E79" s="3" t="s">
        <v>77</v>
      </c>
      <c r="F79" s="22">
        <v>9</v>
      </c>
      <c r="G79" s="22">
        <v>4</v>
      </c>
      <c r="H79" s="5"/>
      <c r="I79" s="5"/>
      <c r="J79" s="3" t="s">
        <v>90</v>
      </c>
      <c r="K79" s="3" t="s">
        <v>195</v>
      </c>
    </row>
    <row r="80" spans="1:11" ht="15.95" customHeight="1" x14ac:dyDescent="0.3">
      <c r="A80" s="28">
        <v>43840</v>
      </c>
      <c r="B80" s="3" t="s">
        <v>31</v>
      </c>
      <c r="C80" s="3" t="s">
        <v>189</v>
      </c>
      <c r="D80" s="3" t="s">
        <v>190</v>
      </c>
      <c r="E80" s="3" t="s">
        <v>77</v>
      </c>
      <c r="F80" s="22">
        <v>9</v>
      </c>
      <c r="G80" s="22">
        <v>5</v>
      </c>
      <c r="H80" s="5"/>
      <c r="I80" s="5"/>
      <c r="J80" s="3" t="s">
        <v>106</v>
      </c>
      <c r="K80" s="3" t="s">
        <v>196</v>
      </c>
    </row>
    <row r="81" spans="1:11" ht="15.95" customHeight="1" x14ac:dyDescent="0.3">
      <c r="A81" s="28">
        <v>43840</v>
      </c>
      <c r="B81" s="3" t="s">
        <v>31</v>
      </c>
      <c r="C81" s="3" t="s">
        <v>189</v>
      </c>
      <c r="D81" s="3" t="s">
        <v>190</v>
      </c>
      <c r="E81" s="3" t="s">
        <v>77</v>
      </c>
      <c r="F81" s="22">
        <v>9</v>
      </c>
      <c r="G81" s="22">
        <v>6</v>
      </c>
      <c r="H81" s="5"/>
      <c r="I81" s="5"/>
      <c r="J81" s="3" t="s">
        <v>108</v>
      </c>
      <c r="K81" s="3" t="s">
        <v>197</v>
      </c>
    </row>
    <row r="82" spans="1:11" ht="15.95" customHeight="1" x14ac:dyDescent="0.3">
      <c r="A82" s="28">
        <v>43840</v>
      </c>
      <c r="B82" s="3" t="s">
        <v>31</v>
      </c>
      <c r="C82" s="3" t="s">
        <v>189</v>
      </c>
      <c r="D82" s="3" t="s">
        <v>190</v>
      </c>
      <c r="E82" s="3" t="s">
        <v>77</v>
      </c>
      <c r="F82" s="22">
        <v>9</v>
      </c>
      <c r="G82" s="22">
        <v>7</v>
      </c>
      <c r="H82" s="5"/>
      <c r="I82" s="5"/>
      <c r="J82" s="3" t="s">
        <v>110</v>
      </c>
      <c r="K82" s="3" t="s">
        <v>198</v>
      </c>
    </row>
    <row r="83" spans="1:11" ht="15.95" customHeight="1" x14ac:dyDescent="0.3">
      <c r="A83" s="28">
        <v>43840</v>
      </c>
      <c r="B83" s="3" t="s">
        <v>31</v>
      </c>
      <c r="C83" s="3" t="s">
        <v>189</v>
      </c>
      <c r="D83" s="3" t="s">
        <v>190</v>
      </c>
      <c r="E83" s="3" t="s">
        <v>77</v>
      </c>
      <c r="F83" s="22">
        <v>9</v>
      </c>
      <c r="G83" s="22">
        <v>8</v>
      </c>
      <c r="H83" s="5"/>
      <c r="I83" s="5"/>
      <c r="J83" s="3" t="s">
        <v>112</v>
      </c>
      <c r="K83" s="3" t="s">
        <v>199</v>
      </c>
    </row>
    <row r="84" spans="1:11" ht="15.95" customHeight="1" x14ac:dyDescent="0.3">
      <c r="A84" s="28">
        <v>43840</v>
      </c>
      <c r="B84" s="3" t="s">
        <v>31</v>
      </c>
      <c r="C84" s="3" t="s">
        <v>189</v>
      </c>
      <c r="D84" s="3" t="s">
        <v>190</v>
      </c>
      <c r="E84" s="3" t="s">
        <v>77</v>
      </c>
      <c r="F84" s="22">
        <v>9</v>
      </c>
      <c r="G84" s="22">
        <v>9</v>
      </c>
      <c r="H84" s="5"/>
      <c r="I84" s="5"/>
      <c r="J84" s="3" t="s">
        <v>114</v>
      </c>
      <c r="K84" s="3" t="s">
        <v>200</v>
      </c>
    </row>
    <row r="85" spans="1:11" ht="15.95" customHeight="1" x14ac:dyDescent="0.3">
      <c r="A85" s="28">
        <v>43840</v>
      </c>
      <c r="B85" s="3" t="s">
        <v>31</v>
      </c>
      <c r="C85" s="3" t="s">
        <v>189</v>
      </c>
      <c r="D85" s="3" t="s">
        <v>190</v>
      </c>
      <c r="E85" s="3" t="s">
        <v>77</v>
      </c>
      <c r="F85" s="22">
        <v>9</v>
      </c>
      <c r="G85" s="22">
        <v>10</v>
      </c>
      <c r="H85" s="5"/>
      <c r="I85" s="5"/>
      <c r="J85" s="3" t="s">
        <v>116</v>
      </c>
      <c r="K85" s="3" t="s">
        <v>201</v>
      </c>
    </row>
    <row r="86" spans="1:11" ht="15.95" customHeight="1" x14ac:dyDescent="0.3">
      <c r="A86" s="28">
        <v>43840</v>
      </c>
      <c r="B86" s="3" t="s">
        <v>31</v>
      </c>
      <c r="C86" s="3" t="s">
        <v>189</v>
      </c>
      <c r="D86" s="3" t="s">
        <v>190</v>
      </c>
      <c r="E86" s="3" t="s">
        <v>77</v>
      </c>
      <c r="F86" s="22">
        <v>9</v>
      </c>
      <c r="G86" s="22">
        <v>11</v>
      </c>
      <c r="H86" s="5"/>
      <c r="I86" s="5"/>
      <c r="J86" s="3" t="s">
        <v>118</v>
      </c>
      <c r="K86" s="3" t="s">
        <v>202</v>
      </c>
    </row>
    <row r="87" spans="1:11" ht="15.95" customHeight="1" x14ac:dyDescent="0.3">
      <c r="A87" s="28">
        <v>43840</v>
      </c>
      <c r="B87" s="3" t="s">
        <v>31</v>
      </c>
      <c r="C87" s="3" t="s">
        <v>189</v>
      </c>
      <c r="D87" s="3" t="s">
        <v>190</v>
      </c>
      <c r="E87" s="3" t="s">
        <v>77</v>
      </c>
      <c r="F87" s="22">
        <v>9</v>
      </c>
      <c r="G87" s="22">
        <v>12</v>
      </c>
      <c r="H87" s="5"/>
      <c r="I87" s="5"/>
      <c r="J87" s="3" t="s">
        <v>120</v>
      </c>
      <c r="K87" s="3" t="s">
        <v>203</v>
      </c>
    </row>
    <row r="88" spans="1:11" ht="15.95" customHeight="1" x14ac:dyDescent="0.3">
      <c r="A88" s="28">
        <v>43840</v>
      </c>
      <c r="B88" s="3" t="s">
        <v>31</v>
      </c>
      <c r="C88" s="3" t="s">
        <v>204</v>
      </c>
      <c r="D88" s="3" t="s">
        <v>190</v>
      </c>
      <c r="E88" s="3" t="s">
        <v>77</v>
      </c>
      <c r="F88" s="22">
        <v>10</v>
      </c>
      <c r="G88" s="22">
        <v>1</v>
      </c>
      <c r="H88" s="5"/>
      <c r="I88" s="3" t="s">
        <v>204</v>
      </c>
      <c r="J88" s="3" t="s">
        <v>79</v>
      </c>
      <c r="K88" s="3" t="s">
        <v>205</v>
      </c>
    </row>
    <row r="89" spans="1:11" ht="15.95" customHeight="1" x14ac:dyDescent="0.3">
      <c r="A89" s="28">
        <v>43840</v>
      </c>
      <c r="B89" s="3" t="s">
        <v>31</v>
      </c>
      <c r="C89" s="3" t="s">
        <v>204</v>
      </c>
      <c r="D89" s="3" t="s">
        <v>190</v>
      </c>
      <c r="E89" s="3" t="s">
        <v>77</v>
      </c>
      <c r="F89" s="22">
        <v>10</v>
      </c>
      <c r="G89" s="22">
        <v>2</v>
      </c>
      <c r="H89" s="5"/>
      <c r="I89" s="3" t="s">
        <v>101</v>
      </c>
      <c r="J89" s="3" t="s">
        <v>81</v>
      </c>
      <c r="K89" s="3" t="s">
        <v>206</v>
      </c>
    </row>
    <row r="90" spans="1:11" ht="15.95" customHeight="1" x14ac:dyDescent="0.3">
      <c r="A90" s="28">
        <v>43840</v>
      </c>
      <c r="B90" s="3" t="s">
        <v>31</v>
      </c>
      <c r="C90" s="3" t="s">
        <v>204</v>
      </c>
      <c r="D90" s="3" t="s">
        <v>190</v>
      </c>
      <c r="E90" s="3" t="s">
        <v>77</v>
      </c>
      <c r="F90" s="22">
        <v>10</v>
      </c>
      <c r="G90" s="22">
        <v>3</v>
      </c>
      <c r="H90" s="5"/>
      <c r="I90" s="3" t="s">
        <v>193</v>
      </c>
      <c r="J90" s="3" t="s">
        <v>83</v>
      </c>
      <c r="K90" s="3" t="s">
        <v>207</v>
      </c>
    </row>
    <row r="91" spans="1:11" ht="15.95" customHeight="1" x14ac:dyDescent="0.3">
      <c r="A91" s="28">
        <v>43840</v>
      </c>
      <c r="B91" s="3" t="s">
        <v>31</v>
      </c>
      <c r="C91" s="3" t="s">
        <v>204</v>
      </c>
      <c r="D91" s="3" t="s">
        <v>190</v>
      </c>
      <c r="E91" s="3" t="s">
        <v>77</v>
      </c>
      <c r="F91" s="22">
        <v>10</v>
      </c>
      <c r="G91" s="22">
        <v>4</v>
      </c>
      <c r="H91" s="5"/>
      <c r="I91" s="5"/>
      <c r="J91" s="3" t="s">
        <v>90</v>
      </c>
      <c r="K91" s="3" t="s">
        <v>208</v>
      </c>
    </row>
    <row r="92" spans="1:11" ht="15.95" customHeight="1" x14ac:dyDescent="0.3">
      <c r="A92" s="28">
        <v>43840</v>
      </c>
      <c r="B92" s="3" t="s">
        <v>31</v>
      </c>
      <c r="C92" s="3" t="s">
        <v>204</v>
      </c>
      <c r="D92" s="3" t="s">
        <v>190</v>
      </c>
      <c r="E92" s="3" t="s">
        <v>77</v>
      </c>
      <c r="F92" s="22">
        <v>10</v>
      </c>
      <c r="G92" s="22">
        <v>5</v>
      </c>
      <c r="H92" s="5"/>
      <c r="I92" s="5"/>
      <c r="J92" s="3" t="s">
        <v>106</v>
      </c>
      <c r="K92" s="3" t="s">
        <v>209</v>
      </c>
    </row>
    <row r="93" spans="1:11" ht="15.95" customHeight="1" x14ac:dyDescent="0.3">
      <c r="A93" s="28">
        <v>43840</v>
      </c>
      <c r="B93" s="3" t="s">
        <v>31</v>
      </c>
      <c r="C93" s="3" t="s">
        <v>204</v>
      </c>
      <c r="D93" s="3" t="s">
        <v>190</v>
      </c>
      <c r="E93" s="3" t="s">
        <v>77</v>
      </c>
      <c r="F93" s="22">
        <v>10</v>
      </c>
      <c r="G93" s="22">
        <v>6</v>
      </c>
      <c r="H93" s="5"/>
      <c r="I93" s="5"/>
      <c r="J93" s="3" t="s">
        <v>108</v>
      </c>
      <c r="K93" s="3" t="s">
        <v>210</v>
      </c>
    </row>
    <row r="94" spans="1:11" ht="15.95" customHeight="1" x14ac:dyDescent="0.3">
      <c r="A94" s="28">
        <v>43840</v>
      </c>
      <c r="B94" s="3" t="s">
        <v>31</v>
      </c>
      <c r="C94" s="3" t="s">
        <v>204</v>
      </c>
      <c r="D94" s="3" t="s">
        <v>190</v>
      </c>
      <c r="E94" s="3" t="s">
        <v>77</v>
      </c>
      <c r="F94" s="22">
        <v>10</v>
      </c>
      <c r="G94" s="22">
        <v>7</v>
      </c>
      <c r="H94" s="5"/>
      <c r="I94" s="5"/>
      <c r="J94" s="3" t="s">
        <v>110</v>
      </c>
      <c r="K94" s="3" t="s">
        <v>211</v>
      </c>
    </row>
    <row r="95" spans="1:11" ht="15.95" customHeight="1" x14ac:dyDescent="0.3">
      <c r="A95" s="28">
        <v>43840</v>
      </c>
      <c r="B95" s="3" t="s">
        <v>31</v>
      </c>
      <c r="C95" s="3" t="s">
        <v>204</v>
      </c>
      <c r="D95" s="3" t="s">
        <v>190</v>
      </c>
      <c r="E95" s="3" t="s">
        <v>77</v>
      </c>
      <c r="F95" s="22">
        <v>10</v>
      </c>
      <c r="G95" s="22">
        <v>8</v>
      </c>
      <c r="H95" s="5"/>
      <c r="I95" s="5"/>
      <c r="J95" s="3" t="s">
        <v>112</v>
      </c>
      <c r="K95" s="3" t="s">
        <v>212</v>
      </c>
    </row>
    <row r="96" spans="1:11" ht="15.95" customHeight="1" x14ac:dyDescent="0.3">
      <c r="A96" s="28">
        <v>43840</v>
      </c>
      <c r="B96" s="3" t="s">
        <v>31</v>
      </c>
      <c r="C96" s="3" t="s">
        <v>204</v>
      </c>
      <c r="D96" s="3" t="s">
        <v>190</v>
      </c>
      <c r="E96" s="3" t="s">
        <v>77</v>
      </c>
      <c r="F96" s="22">
        <v>10</v>
      </c>
      <c r="G96" s="22">
        <v>9</v>
      </c>
      <c r="H96" s="5"/>
      <c r="I96" s="5"/>
      <c r="J96" s="3" t="s">
        <v>114</v>
      </c>
      <c r="K96" s="3" t="s">
        <v>213</v>
      </c>
    </row>
    <row r="97" spans="1:11" ht="15.95" customHeight="1" x14ac:dyDescent="0.3">
      <c r="A97" s="28">
        <v>43840</v>
      </c>
      <c r="B97" s="3" t="s">
        <v>31</v>
      </c>
      <c r="C97" s="3" t="s">
        <v>204</v>
      </c>
      <c r="D97" s="3" t="s">
        <v>190</v>
      </c>
      <c r="E97" s="3" t="s">
        <v>77</v>
      </c>
      <c r="F97" s="22">
        <v>10</v>
      </c>
      <c r="G97" s="22">
        <v>10</v>
      </c>
      <c r="H97" s="5"/>
      <c r="I97" s="5"/>
      <c r="J97" s="3" t="s">
        <v>116</v>
      </c>
      <c r="K97" s="3" t="s">
        <v>214</v>
      </c>
    </row>
    <row r="98" spans="1:11" ht="15.95" customHeight="1" x14ac:dyDescent="0.3">
      <c r="A98" s="28">
        <v>43840</v>
      </c>
      <c r="B98" s="3" t="s">
        <v>31</v>
      </c>
      <c r="C98" s="3" t="s">
        <v>204</v>
      </c>
      <c r="D98" s="3" t="s">
        <v>190</v>
      </c>
      <c r="E98" s="3" t="s">
        <v>77</v>
      </c>
      <c r="F98" s="22">
        <v>10</v>
      </c>
      <c r="G98" s="22">
        <v>11</v>
      </c>
      <c r="H98" s="5"/>
      <c r="I98" s="5"/>
      <c r="J98" s="3" t="s">
        <v>118</v>
      </c>
      <c r="K98" s="3" t="s">
        <v>215</v>
      </c>
    </row>
    <row r="99" spans="1:11" ht="15.95" customHeight="1" x14ac:dyDescent="0.3">
      <c r="A99" s="28">
        <v>43840</v>
      </c>
      <c r="B99" s="3" t="s">
        <v>31</v>
      </c>
      <c r="C99" s="3" t="s">
        <v>216</v>
      </c>
      <c r="D99" s="3" t="s">
        <v>217</v>
      </c>
      <c r="E99" s="3" t="s">
        <v>77</v>
      </c>
      <c r="F99" s="22">
        <v>11</v>
      </c>
      <c r="G99" s="22">
        <v>1</v>
      </c>
      <c r="H99" s="5"/>
      <c r="I99" s="3" t="s">
        <v>216</v>
      </c>
      <c r="J99" s="3" t="s">
        <v>79</v>
      </c>
      <c r="K99" s="3" t="s">
        <v>218</v>
      </c>
    </row>
    <row r="100" spans="1:11" ht="15.95" customHeight="1" x14ac:dyDescent="0.3">
      <c r="A100" s="28">
        <v>43840</v>
      </c>
      <c r="B100" s="3" t="s">
        <v>31</v>
      </c>
      <c r="C100" s="3" t="s">
        <v>216</v>
      </c>
      <c r="D100" s="3" t="s">
        <v>217</v>
      </c>
      <c r="E100" s="3" t="s">
        <v>77</v>
      </c>
      <c r="F100" s="22">
        <v>11</v>
      </c>
      <c r="G100" s="22">
        <v>2</v>
      </c>
      <c r="H100" s="5"/>
      <c r="I100" s="3" t="s">
        <v>217</v>
      </c>
      <c r="J100" s="3" t="s">
        <v>81</v>
      </c>
      <c r="K100" s="3" t="s">
        <v>219</v>
      </c>
    </row>
    <row r="101" spans="1:11" ht="15.95" customHeight="1" x14ac:dyDescent="0.3">
      <c r="A101" s="28">
        <v>43840</v>
      </c>
      <c r="B101" s="3" t="s">
        <v>31</v>
      </c>
      <c r="C101" s="3" t="s">
        <v>216</v>
      </c>
      <c r="D101" s="3" t="s">
        <v>217</v>
      </c>
      <c r="E101" s="3" t="s">
        <v>77</v>
      </c>
      <c r="F101" s="22">
        <v>11</v>
      </c>
      <c r="G101" s="22">
        <v>3</v>
      </c>
      <c r="H101" s="5"/>
      <c r="I101" s="5"/>
      <c r="J101" s="3" t="s">
        <v>83</v>
      </c>
      <c r="K101" s="3" t="s">
        <v>220</v>
      </c>
    </row>
    <row r="102" spans="1:11" ht="15.95" customHeight="1" x14ac:dyDescent="0.3">
      <c r="A102" s="28">
        <v>43840</v>
      </c>
      <c r="B102" s="3" t="s">
        <v>31</v>
      </c>
      <c r="C102" s="3" t="s">
        <v>221</v>
      </c>
      <c r="D102" s="3" t="s">
        <v>222</v>
      </c>
      <c r="E102" s="3" t="s">
        <v>77</v>
      </c>
      <c r="F102" s="22">
        <v>12</v>
      </c>
      <c r="G102" s="22">
        <v>1</v>
      </c>
      <c r="H102" s="5"/>
      <c r="I102" s="3" t="s">
        <v>221</v>
      </c>
      <c r="J102" s="3" t="s">
        <v>79</v>
      </c>
      <c r="K102" s="3" t="s">
        <v>223</v>
      </c>
    </row>
    <row r="103" spans="1:11" ht="15.95" customHeight="1" x14ac:dyDescent="0.3">
      <c r="A103" s="28">
        <v>43840</v>
      </c>
      <c r="B103" s="3" t="s">
        <v>31</v>
      </c>
      <c r="C103" s="3" t="s">
        <v>221</v>
      </c>
      <c r="D103" s="3" t="s">
        <v>222</v>
      </c>
      <c r="E103" s="3" t="s">
        <v>77</v>
      </c>
      <c r="F103" s="22">
        <v>12</v>
      </c>
      <c r="G103" s="22">
        <v>2</v>
      </c>
      <c r="H103" s="5"/>
      <c r="I103" s="3" t="s">
        <v>101</v>
      </c>
      <c r="J103" s="3" t="s">
        <v>81</v>
      </c>
      <c r="K103" s="3" t="s">
        <v>224</v>
      </c>
    </row>
    <row r="104" spans="1:11" ht="15.95" customHeight="1" x14ac:dyDescent="0.3">
      <c r="A104" s="28">
        <v>43840</v>
      </c>
      <c r="B104" s="3" t="s">
        <v>31</v>
      </c>
      <c r="C104" s="3" t="s">
        <v>221</v>
      </c>
      <c r="D104" s="3" t="s">
        <v>222</v>
      </c>
      <c r="E104" s="3" t="s">
        <v>77</v>
      </c>
      <c r="F104" s="22">
        <v>12</v>
      </c>
      <c r="G104" s="22">
        <v>3</v>
      </c>
      <c r="H104" s="5"/>
      <c r="I104" s="3" t="s">
        <v>225</v>
      </c>
      <c r="J104" s="3" t="s">
        <v>83</v>
      </c>
      <c r="K104" s="3" t="s">
        <v>226</v>
      </c>
    </row>
    <row r="105" spans="1:11" ht="15.95" customHeight="1" x14ac:dyDescent="0.3">
      <c r="A105" s="28">
        <v>43840</v>
      </c>
      <c r="B105" s="3" t="s">
        <v>31</v>
      </c>
      <c r="C105" s="3" t="s">
        <v>221</v>
      </c>
      <c r="D105" s="3" t="s">
        <v>222</v>
      </c>
      <c r="E105" s="3" t="s">
        <v>77</v>
      </c>
      <c r="F105" s="22">
        <v>12</v>
      </c>
      <c r="G105" s="22">
        <v>4</v>
      </c>
      <c r="H105" s="5"/>
      <c r="I105" s="3" t="s">
        <v>165</v>
      </c>
      <c r="J105" s="3" t="s">
        <v>90</v>
      </c>
      <c r="K105" s="3" t="s">
        <v>227</v>
      </c>
    </row>
    <row r="106" spans="1:11" ht="15.95" customHeight="1" x14ac:dyDescent="0.3">
      <c r="A106" s="28">
        <v>43840</v>
      </c>
      <c r="B106" s="3" t="s">
        <v>31</v>
      </c>
      <c r="C106" s="3" t="s">
        <v>221</v>
      </c>
      <c r="D106" s="3" t="s">
        <v>222</v>
      </c>
      <c r="E106" s="3" t="s">
        <v>77</v>
      </c>
      <c r="F106" s="22">
        <v>12</v>
      </c>
      <c r="G106" s="22">
        <v>5</v>
      </c>
      <c r="H106" s="5"/>
      <c r="I106" s="5"/>
      <c r="J106" s="3" t="s">
        <v>106</v>
      </c>
      <c r="K106" s="3" t="s">
        <v>228</v>
      </c>
    </row>
    <row r="107" spans="1:11" ht="15.95" customHeight="1" x14ac:dyDescent="0.3">
      <c r="A107" s="28">
        <v>43840</v>
      </c>
      <c r="B107" s="3" t="s">
        <v>31</v>
      </c>
      <c r="C107" s="3" t="s">
        <v>221</v>
      </c>
      <c r="D107" s="3" t="s">
        <v>222</v>
      </c>
      <c r="E107" s="3" t="s">
        <v>77</v>
      </c>
      <c r="F107" s="22">
        <v>12</v>
      </c>
      <c r="G107" s="22">
        <v>6</v>
      </c>
      <c r="H107" s="5"/>
      <c r="I107" s="5"/>
      <c r="J107" s="3" t="s">
        <v>108</v>
      </c>
      <c r="K107" s="3" t="s">
        <v>229</v>
      </c>
    </row>
    <row r="108" spans="1:11" ht="15.95" customHeight="1" x14ac:dyDescent="0.3">
      <c r="A108" s="28">
        <v>43840</v>
      </c>
      <c r="B108" s="3" t="s">
        <v>31</v>
      </c>
      <c r="C108" s="3" t="s">
        <v>221</v>
      </c>
      <c r="D108" s="3" t="s">
        <v>222</v>
      </c>
      <c r="E108" s="3" t="s">
        <v>77</v>
      </c>
      <c r="F108" s="22">
        <v>12</v>
      </c>
      <c r="G108" s="22">
        <v>7</v>
      </c>
      <c r="H108" s="5"/>
      <c r="I108" s="5"/>
      <c r="J108" s="3" t="s">
        <v>110</v>
      </c>
      <c r="K108" s="3" t="s">
        <v>230</v>
      </c>
    </row>
    <row r="109" spans="1:11" ht="15.95" customHeight="1" x14ac:dyDescent="0.3">
      <c r="A109" s="28">
        <v>43840</v>
      </c>
      <c r="B109" s="3" t="s">
        <v>31</v>
      </c>
      <c r="C109" s="3" t="s">
        <v>221</v>
      </c>
      <c r="D109" s="3" t="s">
        <v>222</v>
      </c>
      <c r="E109" s="3" t="s">
        <v>77</v>
      </c>
      <c r="F109" s="22">
        <v>12</v>
      </c>
      <c r="G109" s="22">
        <v>8</v>
      </c>
      <c r="H109" s="5"/>
      <c r="I109" s="5"/>
      <c r="J109" s="3" t="s">
        <v>112</v>
      </c>
      <c r="K109" s="3" t="s">
        <v>231</v>
      </c>
    </row>
    <row r="110" spans="1:11" ht="15.95" customHeight="1" x14ac:dyDescent="0.3">
      <c r="A110" s="28">
        <v>43840</v>
      </c>
      <c r="B110" s="3" t="s">
        <v>31</v>
      </c>
      <c r="C110" s="3" t="s">
        <v>221</v>
      </c>
      <c r="D110" s="3" t="s">
        <v>222</v>
      </c>
      <c r="E110" s="3" t="s">
        <v>77</v>
      </c>
      <c r="F110" s="22">
        <v>12</v>
      </c>
      <c r="G110" s="22">
        <v>9</v>
      </c>
      <c r="H110" s="5"/>
      <c r="I110" s="5"/>
      <c r="J110" s="3" t="s">
        <v>114</v>
      </c>
      <c r="K110" s="3" t="s">
        <v>232</v>
      </c>
    </row>
    <row r="111" spans="1:11" ht="15.95" customHeight="1" x14ac:dyDescent="0.3">
      <c r="A111" s="28">
        <v>43840</v>
      </c>
      <c r="B111" s="3" t="s">
        <v>31</v>
      </c>
      <c r="C111" s="3" t="s">
        <v>221</v>
      </c>
      <c r="D111" s="3" t="s">
        <v>222</v>
      </c>
      <c r="E111" s="3" t="s">
        <v>77</v>
      </c>
      <c r="F111" s="22">
        <v>12</v>
      </c>
      <c r="G111" s="22">
        <v>10</v>
      </c>
      <c r="H111" s="5"/>
      <c r="I111" s="5"/>
      <c r="J111" s="3" t="s">
        <v>116</v>
      </c>
      <c r="K111" s="3" t="s">
        <v>233</v>
      </c>
    </row>
    <row r="112" spans="1:11" ht="15.95" customHeight="1" x14ac:dyDescent="0.3">
      <c r="A112" s="28">
        <v>43840</v>
      </c>
      <c r="B112" s="3" t="s">
        <v>31</v>
      </c>
      <c r="C112" s="3" t="s">
        <v>235</v>
      </c>
      <c r="D112" s="3" t="s">
        <v>222</v>
      </c>
      <c r="E112" s="3" t="s">
        <v>77</v>
      </c>
      <c r="F112" s="22">
        <v>13</v>
      </c>
      <c r="G112" s="22">
        <v>1</v>
      </c>
      <c r="H112" s="3" t="s">
        <v>31</v>
      </c>
      <c r="I112" s="3" t="s">
        <v>235</v>
      </c>
      <c r="J112" s="3" t="s">
        <v>79</v>
      </c>
      <c r="K112" s="3" t="s">
        <v>236</v>
      </c>
    </row>
    <row r="113" spans="1:11" ht="15.95" customHeight="1" x14ac:dyDescent="0.3">
      <c r="A113" s="28">
        <v>43840</v>
      </c>
      <c r="B113" s="3" t="s">
        <v>31</v>
      </c>
      <c r="C113" s="3" t="s">
        <v>235</v>
      </c>
      <c r="D113" s="3" t="s">
        <v>222</v>
      </c>
      <c r="E113" s="3" t="s">
        <v>77</v>
      </c>
      <c r="F113" s="22">
        <v>13</v>
      </c>
      <c r="G113" s="22">
        <v>2</v>
      </c>
      <c r="H113" s="5"/>
      <c r="I113" s="3" t="s">
        <v>101</v>
      </c>
      <c r="J113" s="3" t="s">
        <v>81</v>
      </c>
      <c r="K113" s="3" t="s">
        <v>237</v>
      </c>
    </row>
    <row r="114" spans="1:11" ht="15.95" customHeight="1" x14ac:dyDescent="0.3">
      <c r="A114" s="28">
        <v>43840</v>
      </c>
      <c r="B114" s="3" t="s">
        <v>31</v>
      </c>
      <c r="C114" s="3" t="s">
        <v>235</v>
      </c>
      <c r="D114" s="3" t="s">
        <v>222</v>
      </c>
      <c r="E114" s="3" t="s">
        <v>77</v>
      </c>
      <c r="F114" s="22">
        <v>13</v>
      </c>
      <c r="G114" s="22">
        <v>3</v>
      </c>
      <c r="H114" s="5"/>
      <c r="I114" s="3" t="s">
        <v>225</v>
      </c>
      <c r="J114" s="3" t="s">
        <v>83</v>
      </c>
      <c r="K114" s="3" t="s">
        <v>238</v>
      </c>
    </row>
    <row r="115" spans="1:11" ht="15.95" customHeight="1" x14ac:dyDescent="0.3">
      <c r="A115" s="28">
        <v>43840</v>
      </c>
      <c r="B115" s="3" t="s">
        <v>31</v>
      </c>
      <c r="C115" s="3" t="s">
        <v>235</v>
      </c>
      <c r="D115" s="3" t="s">
        <v>222</v>
      </c>
      <c r="E115" s="3" t="s">
        <v>77</v>
      </c>
      <c r="F115" s="22">
        <v>13</v>
      </c>
      <c r="G115" s="22">
        <v>4</v>
      </c>
      <c r="H115" s="5"/>
      <c r="I115" s="3" t="s">
        <v>165</v>
      </c>
      <c r="J115" s="3" t="s">
        <v>90</v>
      </c>
      <c r="K115" s="3" t="s">
        <v>239</v>
      </c>
    </row>
    <row r="116" spans="1:11" ht="15.95" customHeight="1" x14ac:dyDescent="0.3">
      <c r="A116" s="28">
        <v>43840</v>
      </c>
      <c r="B116" s="3" t="s">
        <v>31</v>
      </c>
      <c r="C116" s="3" t="s">
        <v>235</v>
      </c>
      <c r="D116" s="3" t="s">
        <v>222</v>
      </c>
      <c r="E116" s="3" t="s">
        <v>77</v>
      </c>
      <c r="F116" s="22">
        <v>13</v>
      </c>
      <c r="G116" s="22">
        <v>5</v>
      </c>
      <c r="H116" s="5"/>
      <c r="I116" s="5"/>
      <c r="J116" s="3" t="s">
        <v>106</v>
      </c>
      <c r="K116" s="3" t="s">
        <v>240</v>
      </c>
    </row>
    <row r="117" spans="1:11" ht="15.95" customHeight="1" x14ac:dyDescent="0.3">
      <c r="A117" s="28">
        <v>43840</v>
      </c>
      <c r="B117" s="3" t="s">
        <v>31</v>
      </c>
      <c r="C117" s="3" t="s">
        <v>235</v>
      </c>
      <c r="D117" s="3" t="s">
        <v>222</v>
      </c>
      <c r="E117" s="3" t="s">
        <v>77</v>
      </c>
      <c r="F117" s="22">
        <v>13</v>
      </c>
      <c r="G117" s="22">
        <v>6</v>
      </c>
      <c r="H117" s="5"/>
      <c r="I117" s="5"/>
      <c r="J117" s="3" t="s">
        <v>108</v>
      </c>
      <c r="K117" s="3" t="s">
        <v>241</v>
      </c>
    </row>
    <row r="118" spans="1:11" ht="15.95" customHeight="1" x14ac:dyDescent="0.3">
      <c r="A118" s="28">
        <v>43840</v>
      </c>
      <c r="B118" s="3" t="s">
        <v>31</v>
      </c>
      <c r="C118" s="3" t="s">
        <v>235</v>
      </c>
      <c r="D118" s="3" t="s">
        <v>222</v>
      </c>
      <c r="E118" s="3" t="s">
        <v>77</v>
      </c>
      <c r="F118" s="22">
        <v>13</v>
      </c>
      <c r="G118" s="22">
        <v>7</v>
      </c>
      <c r="H118" s="5"/>
      <c r="I118" s="5"/>
      <c r="J118" s="3" t="s">
        <v>110</v>
      </c>
      <c r="K118" s="3" t="s">
        <v>242</v>
      </c>
    </row>
    <row r="119" spans="1:11" ht="15.95" customHeight="1" x14ac:dyDescent="0.3">
      <c r="A119" s="28">
        <v>43840</v>
      </c>
      <c r="B119" s="3" t="s">
        <v>31</v>
      </c>
      <c r="C119" s="3" t="s">
        <v>235</v>
      </c>
      <c r="D119" s="3" t="s">
        <v>222</v>
      </c>
      <c r="E119" s="3" t="s">
        <v>77</v>
      </c>
      <c r="F119" s="22">
        <v>13</v>
      </c>
      <c r="G119" s="22">
        <v>8</v>
      </c>
      <c r="H119" s="5"/>
      <c r="I119" s="5"/>
      <c r="J119" s="3" t="s">
        <v>112</v>
      </c>
      <c r="K119" s="3" t="s">
        <v>243</v>
      </c>
    </row>
    <row r="120" spans="1:11" ht="15.95" customHeight="1" x14ac:dyDescent="0.3">
      <c r="A120" s="28">
        <v>43840</v>
      </c>
      <c r="B120" s="3" t="s">
        <v>31</v>
      </c>
      <c r="C120" s="3" t="s">
        <v>235</v>
      </c>
      <c r="D120" s="3" t="s">
        <v>222</v>
      </c>
      <c r="E120" s="3" t="s">
        <v>77</v>
      </c>
      <c r="F120" s="22">
        <v>13</v>
      </c>
      <c r="G120" s="22">
        <v>9</v>
      </c>
      <c r="H120" s="5"/>
      <c r="I120" s="5"/>
      <c r="J120" s="3" t="s">
        <v>114</v>
      </c>
      <c r="K120" s="3" t="s">
        <v>244</v>
      </c>
    </row>
    <row r="121" spans="1:11" ht="15.95" customHeight="1" x14ac:dyDescent="0.3">
      <c r="A121" s="28">
        <v>43840</v>
      </c>
      <c r="B121" s="3" t="s">
        <v>31</v>
      </c>
      <c r="C121" s="3" t="s">
        <v>235</v>
      </c>
      <c r="D121" s="3" t="s">
        <v>222</v>
      </c>
      <c r="E121" s="3" t="s">
        <v>77</v>
      </c>
      <c r="F121" s="22">
        <v>13</v>
      </c>
      <c r="G121" s="22">
        <v>10</v>
      </c>
      <c r="H121" s="5"/>
      <c r="I121" s="5"/>
      <c r="J121" s="3" t="s">
        <v>116</v>
      </c>
      <c r="K121" s="3" t="s">
        <v>245</v>
      </c>
    </row>
    <row r="122" spans="1:11" ht="15.95" customHeight="1" x14ac:dyDescent="0.3">
      <c r="A122" s="28">
        <v>43840</v>
      </c>
      <c r="B122" s="3" t="s">
        <v>31</v>
      </c>
      <c r="C122" s="3" t="s">
        <v>246</v>
      </c>
      <c r="D122" s="3" t="s">
        <v>247</v>
      </c>
      <c r="E122" s="3" t="s">
        <v>77</v>
      </c>
      <c r="F122" s="22">
        <v>14</v>
      </c>
      <c r="G122" s="22">
        <v>1</v>
      </c>
      <c r="H122" s="5"/>
      <c r="I122" s="3" t="s">
        <v>246</v>
      </c>
      <c r="J122" s="3" t="s">
        <v>79</v>
      </c>
      <c r="K122" s="3" t="s">
        <v>248</v>
      </c>
    </row>
    <row r="123" spans="1:11" ht="15.95" customHeight="1" x14ac:dyDescent="0.3">
      <c r="A123" s="28">
        <v>43840</v>
      </c>
      <c r="B123" s="3" t="s">
        <v>31</v>
      </c>
      <c r="C123" s="3" t="s">
        <v>246</v>
      </c>
      <c r="D123" s="3" t="s">
        <v>247</v>
      </c>
      <c r="E123" s="3" t="s">
        <v>77</v>
      </c>
      <c r="F123" s="22">
        <v>14</v>
      </c>
      <c r="G123" s="22">
        <v>2</v>
      </c>
      <c r="H123" s="5"/>
      <c r="I123" s="3" t="s">
        <v>101</v>
      </c>
      <c r="J123" s="3" t="s">
        <v>81</v>
      </c>
      <c r="K123" s="3" t="s">
        <v>249</v>
      </c>
    </row>
    <row r="124" spans="1:11" ht="15.95" customHeight="1" x14ac:dyDescent="0.3">
      <c r="A124" s="28">
        <v>43840</v>
      </c>
      <c r="B124" s="3" t="s">
        <v>31</v>
      </c>
      <c r="C124" s="3" t="s">
        <v>246</v>
      </c>
      <c r="D124" s="3" t="s">
        <v>247</v>
      </c>
      <c r="E124" s="3" t="s">
        <v>77</v>
      </c>
      <c r="F124" s="22">
        <v>14</v>
      </c>
      <c r="G124" s="22">
        <v>3</v>
      </c>
      <c r="H124" s="5"/>
      <c r="I124" s="3" t="s">
        <v>250</v>
      </c>
      <c r="J124" s="3" t="s">
        <v>83</v>
      </c>
      <c r="K124" s="3" t="s">
        <v>251</v>
      </c>
    </row>
    <row r="125" spans="1:11" ht="15.95" customHeight="1" x14ac:dyDescent="0.3">
      <c r="A125" s="28">
        <v>43840</v>
      </c>
      <c r="B125" s="3" t="s">
        <v>31</v>
      </c>
      <c r="C125" s="3" t="s">
        <v>246</v>
      </c>
      <c r="D125" s="3" t="s">
        <v>247</v>
      </c>
      <c r="E125" s="3" t="s">
        <v>77</v>
      </c>
      <c r="F125" s="22">
        <v>14</v>
      </c>
      <c r="G125" s="22">
        <v>4</v>
      </c>
      <c r="H125" s="5"/>
      <c r="I125" s="3" t="s">
        <v>165</v>
      </c>
      <c r="J125" s="3" t="s">
        <v>90</v>
      </c>
      <c r="K125" s="3" t="s">
        <v>252</v>
      </c>
    </row>
    <row r="126" spans="1:11" ht="15.95" customHeight="1" x14ac:dyDescent="0.3">
      <c r="A126" s="28">
        <v>43840</v>
      </c>
      <c r="B126" s="3" t="s">
        <v>31</v>
      </c>
      <c r="C126" s="3" t="s">
        <v>246</v>
      </c>
      <c r="D126" s="3" t="s">
        <v>247</v>
      </c>
      <c r="E126" s="3" t="s">
        <v>77</v>
      </c>
      <c r="F126" s="22">
        <v>14</v>
      </c>
      <c r="G126" s="22">
        <v>5</v>
      </c>
      <c r="H126" s="5"/>
      <c r="I126" s="5"/>
      <c r="J126" s="3" t="s">
        <v>106</v>
      </c>
      <c r="K126" s="3" t="s">
        <v>253</v>
      </c>
    </row>
    <row r="127" spans="1:11" ht="15.95" customHeight="1" x14ac:dyDescent="0.3">
      <c r="A127" s="28">
        <v>43840</v>
      </c>
      <c r="B127" s="3" t="s">
        <v>31</v>
      </c>
      <c r="C127" s="3" t="s">
        <v>246</v>
      </c>
      <c r="D127" s="3" t="s">
        <v>247</v>
      </c>
      <c r="E127" s="3" t="s">
        <v>77</v>
      </c>
      <c r="F127" s="22">
        <v>14</v>
      </c>
      <c r="G127" s="22">
        <v>6</v>
      </c>
      <c r="H127" s="5"/>
      <c r="I127" s="5"/>
      <c r="J127" s="3" t="s">
        <v>108</v>
      </c>
      <c r="K127" s="3" t="s">
        <v>254</v>
      </c>
    </row>
    <row r="128" spans="1:11" ht="15.95" customHeight="1" x14ac:dyDescent="0.3">
      <c r="A128" s="28">
        <v>43840</v>
      </c>
      <c r="B128" s="3" t="s">
        <v>31</v>
      </c>
      <c r="C128" s="3" t="s">
        <v>246</v>
      </c>
      <c r="D128" s="3" t="s">
        <v>247</v>
      </c>
      <c r="E128" s="3" t="s">
        <v>77</v>
      </c>
      <c r="F128" s="22">
        <v>14</v>
      </c>
      <c r="G128" s="22">
        <v>7</v>
      </c>
      <c r="H128" s="5"/>
      <c r="I128" s="5"/>
      <c r="J128" s="3" t="s">
        <v>110</v>
      </c>
      <c r="K128" s="3" t="s">
        <v>255</v>
      </c>
    </row>
    <row r="129" spans="1:11" ht="15.95" customHeight="1" x14ac:dyDescent="0.3">
      <c r="A129" s="28">
        <v>43840</v>
      </c>
      <c r="B129" s="3" t="s">
        <v>31</v>
      </c>
      <c r="C129" s="3" t="s">
        <v>246</v>
      </c>
      <c r="D129" s="3" t="s">
        <v>247</v>
      </c>
      <c r="E129" s="3" t="s">
        <v>77</v>
      </c>
      <c r="F129" s="22">
        <v>14</v>
      </c>
      <c r="G129" s="22">
        <v>8</v>
      </c>
      <c r="H129" s="5"/>
      <c r="I129" s="5"/>
      <c r="J129" s="3" t="s">
        <v>112</v>
      </c>
      <c r="K129" s="3" t="s">
        <v>256</v>
      </c>
    </row>
    <row r="130" spans="1:11" ht="15.95" customHeight="1" x14ac:dyDescent="0.3">
      <c r="A130" s="28">
        <v>43840</v>
      </c>
      <c r="B130" s="3" t="s">
        <v>31</v>
      </c>
      <c r="C130" s="3" t="s">
        <v>246</v>
      </c>
      <c r="D130" s="3" t="s">
        <v>247</v>
      </c>
      <c r="E130" s="3" t="s">
        <v>77</v>
      </c>
      <c r="F130" s="22">
        <v>14</v>
      </c>
      <c r="G130" s="22">
        <v>9</v>
      </c>
      <c r="H130" s="5"/>
      <c r="I130" s="5"/>
      <c r="J130" s="3" t="s">
        <v>114</v>
      </c>
      <c r="K130" s="3" t="s">
        <v>257</v>
      </c>
    </row>
    <row r="131" spans="1:11" ht="15.95" customHeight="1" x14ac:dyDescent="0.3">
      <c r="A131" s="28">
        <v>43840</v>
      </c>
      <c r="B131" s="3" t="s">
        <v>31</v>
      </c>
      <c r="C131" s="3" t="s">
        <v>246</v>
      </c>
      <c r="D131" s="3" t="s">
        <v>247</v>
      </c>
      <c r="E131" s="3" t="s">
        <v>77</v>
      </c>
      <c r="F131" s="22">
        <v>14</v>
      </c>
      <c r="G131" s="22">
        <v>10</v>
      </c>
      <c r="H131" s="5"/>
      <c r="I131" s="5"/>
      <c r="J131" s="3" t="s">
        <v>116</v>
      </c>
      <c r="K131" s="3" t="s">
        <v>258</v>
      </c>
    </row>
    <row r="132" spans="1:11" ht="15.95" customHeight="1" x14ac:dyDescent="0.3">
      <c r="A132" s="28">
        <v>43840</v>
      </c>
      <c r="B132" s="3" t="s">
        <v>31</v>
      </c>
      <c r="C132" s="3" t="s">
        <v>246</v>
      </c>
      <c r="D132" s="3" t="s">
        <v>247</v>
      </c>
      <c r="E132" s="3" t="s">
        <v>77</v>
      </c>
      <c r="F132" s="22">
        <v>14</v>
      </c>
      <c r="G132" s="22">
        <v>11</v>
      </c>
      <c r="H132" s="5"/>
      <c r="I132" s="5"/>
      <c r="J132" s="3" t="s">
        <v>118</v>
      </c>
      <c r="K132" s="3" t="s">
        <v>259</v>
      </c>
    </row>
    <row r="133" spans="1:11" ht="15.95" customHeight="1" x14ac:dyDescent="0.3">
      <c r="A133" s="28">
        <v>43840</v>
      </c>
      <c r="B133" s="3" t="s">
        <v>31</v>
      </c>
      <c r="C133" s="3" t="s">
        <v>260</v>
      </c>
      <c r="D133" s="3" t="s">
        <v>247</v>
      </c>
      <c r="E133" s="3" t="s">
        <v>77</v>
      </c>
      <c r="F133" s="22">
        <v>15</v>
      </c>
      <c r="G133" s="22">
        <v>1</v>
      </c>
      <c r="H133" s="5"/>
      <c r="I133" s="3" t="s">
        <v>260</v>
      </c>
      <c r="J133" s="3" t="s">
        <v>79</v>
      </c>
      <c r="K133" s="3" t="s">
        <v>261</v>
      </c>
    </row>
    <row r="134" spans="1:11" ht="15.95" customHeight="1" x14ac:dyDescent="0.3">
      <c r="A134" s="28">
        <v>43840</v>
      </c>
      <c r="B134" s="3" t="s">
        <v>31</v>
      </c>
      <c r="C134" s="3" t="s">
        <v>260</v>
      </c>
      <c r="D134" s="3" t="s">
        <v>247</v>
      </c>
      <c r="E134" s="3" t="s">
        <v>77</v>
      </c>
      <c r="F134" s="22">
        <v>15</v>
      </c>
      <c r="G134" s="22">
        <v>2</v>
      </c>
      <c r="H134" s="5"/>
      <c r="I134" s="3" t="s">
        <v>101</v>
      </c>
      <c r="J134" s="3" t="s">
        <v>81</v>
      </c>
      <c r="K134" s="3" t="s">
        <v>262</v>
      </c>
    </row>
    <row r="135" spans="1:11" ht="15.95" customHeight="1" x14ac:dyDescent="0.3">
      <c r="A135" s="28">
        <v>43840</v>
      </c>
      <c r="B135" s="3" t="s">
        <v>31</v>
      </c>
      <c r="C135" s="3" t="s">
        <v>260</v>
      </c>
      <c r="D135" s="3" t="s">
        <v>247</v>
      </c>
      <c r="E135" s="3" t="s">
        <v>77</v>
      </c>
      <c r="F135" s="22">
        <v>15</v>
      </c>
      <c r="G135" s="22">
        <v>3</v>
      </c>
      <c r="H135" s="5"/>
      <c r="I135" s="5"/>
      <c r="J135" s="3" t="s">
        <v>83</v>
      </c>
      <c r="K135" s="3" t="s">
        <v>263</v>
      </c>
    </row>
    <row r="136" spans="1:11" ht="15.95" customHeight="1" x14ac:dyDescent="0.3">
      <c r="A136" s="28">
        <v>43840</v>
      </c>
      <c r="B136" s="3" t="s">
        <v>31</v>
      </c>
      <c r="C136" s="3" t="s">
        <v>260</v>
      </c>
      <c r="D136" s="3" t="s">
        <v>247</v>
      </c>
      <c r="E136" s="3" t="s">
        <v>77</v>
      </c>
      <c r="F136" s="22">
        <v>15</v>
      </c>
      <c r="G136" s="22">
        <v>4</v>
      </c>
      <c r="H136" s="5"/>
      <c r="I136" s="3" t="s">
        <v>165</v>
      </c>
      <c r="J136" s="3" t="s">
        <v>90</v>
      </c>
      <c r="K136" s="3" t="s">
        <v>264</v>
      </c>
    </row>
    <row r="137" spans="1:11" ht="15.95" customHeight="1" x14ac:dyDescent="0.3">
      <c r="A137" s="28">
        <v>43840</v>
      </c>
      <c r="B137" s="3" t="s">
        <v>31</v>
      </c>
      <c r="C137" s="3" t="s">
        <v>260</v>
      </c>
      <c r="D137" s="3" t="s">
        <v>247</v>
      </c>
      <c r="E137" s="3" t="s">
        <v>77</v>
      </c>
      <c r="F137" s="22">
        <v>15</v>
      </c>
      <c r="G137" s="22">
        <v>5</v>
      </c>
      <c r="H137" s="5"/>
      <c r="I137" s="5"/>
      <c r="J137" s="3" t="s">
        <v>106</v>
      </c>
      <c r="K137" s="3" t="s">
        <v>265</v>
      </c>
    </row>
    <row r="138" spans="1:11" ht="15.95" customHeight="1" x14ac:dyDescent="0.3">
      <c r="A138" s="28">
        <v>43840</v>
      </c>
      <c r="B138" s="3" t="s">
        <v>31</v>
      </c>
      <c r="C138" s="3" t="s">
        <v>260</v>
      </c>
      <c r="D138" s="3" t="s">
        <v>247</v>
      </c>
      <c r="E138" s="3" t="s">
        <v>77</v>
      </c>
      <c r="F138" s="22">
        <v>15</v>
      </c>
      <c r="G138" s="22">
        <v>6</v>
      </c>
      <c r="H138" s="5"/>
      <c r="I138" s="5"/>
      <c r="J138" s="3" t="s">
        <v>108</v>
      </c>
      <c r="K138" s="3" t="s">
        <v>266</v>
      </c>
    </row>
    <row r="139" spans="1:11" ht="15.95" customHeight="1" x14ac:dyDescent="0.3">
      <c r="A139" s="28">
        <v>43840</v>
      </c>
      <c r="B139" s="3" t="s">
        <v>31</v>
      </c>
      <c r="C139" s="3" t="s">
        <v>260</v>
      </c>
      <c r="D139" s="3" t="s">
        <v>247</v>
      </c>
      <c r="E139" s="3" t="s">
        <v>77</v>
      </c>
      <c r="F139" s="22">
        <v>15</v>
      </c>
      <c r="G139" s="22">
        <v>7</v>
      </c>
      <c r="H139" s="5"/>
      <c r="I139" s="5"/>
      <c r="J139" s="3" t="s">
        <v>110</v>
      </c>
      <c r="K139" s="3" t="s">
        <v>267</v>
      </c>
    </row>
    <row r="140" spans="1:11" ht="15.95" customHeight="1" x14ac:dyDescent="0.3">
      <c r="A140" s="28">
        <v>43840</v>
      </c>
      <c r="B140" s="3" t="s">
        <v>31</v>
      </c>
      <c r="C140" s="3" t="s">
        <v>260</v>
      </c>
      <c r="D140" s="3" t="s">
        <v>247</v>
      </c>
      <c r="E140" s="3" t="s">
        <v>77</v>
      </c>
      <c r="F140" s="22">
        <v>15</v>
      </c>
      <c r="G140" s="22">
        <v>8</v>
      </c>
      <c r="H140" s="5"/>
      <c r="I140" s="5"/>
      <c r="J140" s="3" t="s">
        <v>112</v>
      </c>
      <c r="K140" s="3" t="s">
        <v>268</v>
      </c>
    </row>
    <row r="141" spans="1:11" ht="15.95" customHeight="1" x14ac:dyDescent="0.3">
      <c r="A141" s="28">
        <v>43840</v>
      </c>
      <c r="B141" s="3" t="s">
        <v>31</v>
      </c>
      <c r="C141" s="3" t="s">
        <v>260</v>
      </c>
      <c r="D141" s="3" t="s">
        <v>247</v>
      </c>
      <c r="E141" s="3" t="s">
        <v>77</v>
      </c>
      <c r="F141" s="22">
        <v>15</v>
      </c>
      <c r="G141" s="22">
        <v>9</v>
      </c>
      <c r="H141" s="5"/>
      <c r="I141" s="5"/>
      <c r="J141" s="3" t="s">
        <v>114</v>
      </c>
      <c r="K141" s="3" t="s">
        <v>269</v>
      </c>
    </row>
    <row r="142" spans="1:11" ht="15.95" customHeight="1" x14ac:dyDescent="0.3">
      <c r="A142" s="28">
        <v>43840</v>
      </c>
      <c r="B142" s="3" t="s">
        <v>31</v>
      </c>
      <c r="C142" s="3" t="s">
        <v>260</v>
      </c>
      <c r="D142" s="3" t="s">
        <v>247</v>
      </c>
      <c r="E142" s="3" t="s">
        <v>77</v>
      </c>
      <c r="F142" s="22">
        <v>15</v>
      </c>
      <c r="G142" s="22">
        <v>10</v>
      </c>
      <c r="H142" s="5"/>
      <c r="I142" s="5"/>
      <c r="J142" s="3" t="s">
        <v>116</v>
      </c>
      <c r="K142" s="3" t="s">
        <v>270</v>
      </c>
    </row>
    <row r="143" spans="1:11" ht="15.95" customHeight="1" x14ac:dyDescent="0.3">
      <c r="A143" s="28">
        <v>43840</v>
      </c>
      <c r="B143" s="3" t="s">
        <v>31</v>
      </c>
      <c r="C143" s="3" t="s">
        <v>260</v>
      </c>
      <c r="D143" s="3" t="s">
        <v>247</v>
      </c>
      <c r="E143" s="3" t="s">
        <v>77</v>
      </c>
      <c r="F143" s="22">
        <v>15</v>
      </c>
      <c r="G143" s="22">
        <v>11</v>
      </c>
      <c r="H143" s="5"/>
      <c r="I143" s="5"/>
      <c r="J143" s="3" t="s">
        <v>118</v>
      </c>
      <c r="K143" s="3" t="s">
        <v>271</v>
      </c>
    </row>
    <row r="144" spans="1:11" ht="15.95" customHeight="1" x14ac:dyDescent="0.3">
      <c r="A144" s="28">
        <v>43840</v>
      </c>
      <c r="B144" s="3" t="s">
        <v>31</v>
      </c>
      <c r="C144" s="3" t="s">
        <v>272</v>
      </c>
      <c r="D144" s="3" t="s">
        <v>217</v>
      </c>
      <c r="E144" s="3" t="s">
        <v>77</v>
      </c>
      <c r="F144" s="22">
        <v>16</v>
      </c>
      <c r="G144" s="22">
        <v>1</v>
      </c>
      <c r="H144" s="3" t="s">
        <v>31</v>
      </c>
      <c r="I144" s="3" t="s">
        <v>272</v>
      </c>
      <c r="J144" s="3" t="s">
        <v>79</v>
      </c>
      <c r="K144" s="3" t="s">
        <v>273</v>
      </c>
    </row>
    <row r="145" spans="1:11" ht="15.95" customHeight="1" x14ac:dyDescent="0.3">
      <c r="A145" s="28">
        <v>43840</v>
      </c>
      <c r="B145" s="3" t="s">
        <v>31</v>
      </c>
      <c r="C145" s="3" t="s">
        <v>272</v>
      </c>
      <c r="D145" s="3" t="s">
        <v>217</v>
      </c>
      <c r="E145" s="3" t="s">
        <v>77</v>
      </c>
      <c r="F145" s="22">
        <v>16</v>
      </c>
      <c r="G145" s="22">
        <v>2</v>
      </c>
      <c r="H145" s="5"/>
      <c r="I145" s="3" t="s">
        <v>217</v>
      </c>
      <c r="J145" s="3" t="s">
        <v>81</v>
      </c>
      <c r="K145" s="3" t="s">
        <v>274</v>
      </c>
    </row>
    <row r="146" spans="1:11" ht="15.95" customHeight="1" x14ac:dyDescent="0.3">
      <c r="A146" s="28">
        <v>43840</v>
      </c>
      <c r="B146" s="3" t="s">
        <v>31</v>
      </c>
      <c r="C146" s="3" t="s">
        <v>272</v>
      </c>
      <c r="D146" s="3" t="s">
        <v>217</v>
      </c>
      <c r="E146" s="3" t="s">
        <v>77</v>
      </c>
      <c r="F146" s="22">
        <v>16</v>
      </c>
      <c r="G146" s="22">
        <v>3</v>
      </c>
      <c r="H146" s="5"/>
      <c r="I146" s="5"/>
      <c r="J146" s="3" t="s">
        <v>83</v>
      </c>
      <c r="K146" s="3" t="s">
        <v>275</v>
      </c>
    </row>
    <row r="147" spans="1:11" ht="15.95" customHeight="1" x14ac:dyDescent="0.3">
      <c r="A147" s="28">
        <v>43840</v>
      </c>
      <c r="B147" s="3" t="s">
        <v>31</v>
      </c>
      <c r="C147" s="3" t="s">
        <v>272</v>
      </c>
      <c r="D147" s="3" t="s">
        <v>217</v>
      </c>
      <c r="E147" s="3" t="s">
        <v>77</v>
      </c>
      <c r="F147" s="22">
        <v>16</v>
      </c>
      <c r="G147" s="22">
        <v>4</v>
      </c>
      <c r="H147" s="5"/>
      <c r="I147" s="5"/>
      <c r="J147" s="3" t="s">
        <v>90</v>
      </c>
      <c r="K147" s="3" t="s">
        <v>276</v>
      </c>
    </row>
    <row r="148" spans="1:11" ht="15.95" customHeight="1" x14ac:dyDescent="0.3">
      <c r="A148" s="28">
        <v>43840</v>
      </c>
      <c r="B148" s="3" t="s">
        <v>31</v>
      </c>
      <c r="C148" s="3" t="s">
        <v>272</v>
      </c>
      <c r="D148" s="3" t="s">
        <v>217</v>
      </c>
      <c r="E148" s="3" t="s">
        <v>77</v>
      </c>
      <c r="F148" s="22">
        <v>16</v>
      </c>
      <c r="G148" s="22">
        <v>5</v>
      </c>
      <c r="H148" s="5"/>
      <c r="I148" s="5"/>
      <c r="J148" s="3" t="s">
        <v>106</v>
      </c>
      <c r="K148" s="3" t="s">
        <v>277</v>
      </c>
    </row>
    <row r="149" spans="1:11" ht="15.95" customHeight="1" x14ac:dyDescent="0.3">
      <c r="A149" s="28">
        <v>43840</v>
      </c>
      <c r="B149" s="3" t="s">
        <v>31</v>
      </c>
      <c r="C149" s="3" t="s">
        <v>278</v>
      </c>
      <c r="D149" s="3" t="s">
        <v>217</v>
      </c>
      <c r="E149" s="3" t="s">
        <v>77</v>
      </c>
      <c r="F149" s="22">
        <v>17</v>
      </c>
      <c r="G149" s="22">
        <v>1</v>
      </c>
      <c r="H149" s="5"/>
      <c r="I149" s="3" t="s">
        <v>278</v>
      </c>
      <c r="J149" s="3" t="s">
        <v>79</v>
      </c>
      <c r="K149" s="3" t="s">
        <v>279</v>
      </c>
    </row>
    <row r="150" spans="1:11" ht="15.95" customHeight="1" x14ac:dyDescent="0.3">
      <c r="A150" s="28">
        <v>43840</v>
      </c>
      <c r="B150" s="3" t="s">
        <v>31</v>
      </c>
      <c r="C150" s="3" t="s">
        <v>278</v>
      </c>
      <c r="D150" s="3" t="s">
        <v>217</v>
      </c>
      <c r="E150" s="3" t="s">
        <v>77</v>
      </c>
      <c r="F150" s="22">
        <v>17</v>
      </c>
      <c r="G150" s="22">
        <v>2</v>
      </c>
      <c r="H150" s="5"/>
      <c r="I150" s="3" t="s">
        <v>217</v>
      </c>
      <c r="J150" s="3" t="s">
        <v>81</v>
      </c>
      <c r="K150" s="3" t="s">
        <v>280</v>
      </c>
    </row>
    <row r="151" spans="1:11" ht="15.95" customHeight="1" x14ac:dyDescent="0.3">
      <c r="A151" s="28">
        <v>43840</v>
      </c>
      <c r="B151" s="3" t="s">
        <v>31</v>
      </c>
      <c r="C151" s="3" t="s">
        <v>278</v>
      </c>
      <c r="D151" s="3" t="s">
        <v>217</v>
      </c>
      <c r="E151" s="3" t="s">
        <v>77</v>
      </c>
      <c r="F151" s="22">
        <v>17</v>
      </c>
      <c r="G151" s="22">
        <v>3</v>
      </c>
      <c r="H151" s="5"/>
      <c r="I151" s="5"/>
      <c r="J151" s="3" t="s">
        <v>83</v>
      </c>
      <c r="K151" s="3" t="s">
        <v>281</v>
      </c>
    </row>
    <row r="152" spans="1:11" ht="15.95" customHeight="1" x14ac:dyDescent="0.3">
      <c r="A152" s="28">
        <v>43840</v>
      </c>
      <c r="B152" s="3" t="s">
        <v>31</v>
      </c>
      <c r="C152" s="3" t="s">
        <v>278</v>
      </c>
      <c r="D152" s="3" t="s">
        <v>217</v>
      </c>
      <c r="E152" s="3" t="s">
        <v>77</v>
      </c>
      <c r="F152" s="22">
        <v>17</v>
      </c>
      <c r="G152" s="22">
        <v>4</v>
      </c>
      <c r="H152" s="5"/>
      <c r="I152" s="5"/>
      <c r="J152" s="3" t="s">
        <v>90</v>
      </c>
      <c r="K152" s="3" t="s">
        <v>282</v>
      </c>
    </row>
    <row r="153" spans="1:11" ht="15.95" customHeight="1" x14ac:dyDescent="0.3">
      <c r="A153" s="28">
        <v>43840</v>
      </c>
      <c r="B153" s="3" t="s">
        <v>31</v>
      </c>
      <c r="C153" s="3" t="s">
        <v>278</v>
      </c>
      <c r="D153" s="3" t="s">
        <v>217</v>
      </c>
      <c r="E153" s="3" t="s">
        <v>77</v>
      </c>
      <c r="F153" s="22">
        <v>17</v>
      </c>
      <c r="G153" s="22">
        <v>5</v>
      </c>
      <c r="H153" s="5"/>
      <c r="I153" s="5"/>
      <c r="J153" s="3" t="s">
        <v>106</v>
      </c>
      <c r="K153" s="3" t="s">
        <v>283</v>
      </c>
    </row>
    <row r="154" spans="1:11" ht="15.95" customHeight="1" x14ac:dyDescent="0.3">
      <c r="A154" s="28">
        <v>43840</v>
      </c>
      <c r="B154" s="3" t="s">
        <v>31</v>
      </c>
      <c r="C154" s="3" t="s">
        <v>278</v>
      </c>
      <c r="D154" s="3" t="s">
        <v>217</v>
      </c>
      <c r="E154" s="3" t="s">
        <v>77</v>
      </c>
      <c r="F154" s="22">
        <v>17</v>
      </c>
      <c r="G154" s="22">
        <v>6</v>
      </c>
      <c r="H154" s="5"/>
      <c r="I154" s="5"/>
      <c r="J154" s="3" t="s">
        <v>108</v>
      </c>
      <c r="K154" s="3" t="s">
        <v>284</v>
      </c>
    </row>
    <row r="155" spans="1:11" ht="15.95" customHeight="1" x14ac:dyDescent="0.3">
      <c r="A155" s="28">
        <v>43840</v>
      </c>
      <c r="B155" s="3" t="s">
        <v>31</v>
      </c>
      <c r="C155" s="3" t="s">
        <v>278</v>
      </c>
      <c r="D155" s="3" t="s">
        <v>217</v>
      </c>
      <c r="E155" s="3" t="s">
        <v>77</v>
      </c>
      <c r="F155" s="22">
        <v>17</v>
      </c>
      <c r="G155" s="22">
        <v>7</v>
      </c>
      <c r="H155" s="5"/>
      <c r="I155" s="5"/>
      <c r="J155" s="3" t="s">
        <v>110</v>
      </c>
      <c r="K155" s="3" t="s">
        <v>285</v>
      </c>
    </row>
    <row r="156" spans="1:11" ht="15.95" customHeight="1" x14ac:dyDescent="0.3">
      <c r="A156" s="28">
        <v>43840</v>
      </c>
      <c r="B156" s="3" t="s">
        <v>31</v>
      </c>
      <c r="C156" s="3" t="s">
        <v>278</v>
      </c>
      <c r="D156" s="3" t="s">
        <v>217</v>
      </c>
      <c r="E156" s="3" t="s">
        <v>77</v>
      </c>
      <c r="F156" s="22">
        <v>17</v>
      </c>
      <c r="G156" s="22">
        <v>8</v>
      </c>
      <c r="H156" s="5"/>
      <c r="I156" s="5"/>
      <c r="J156" s="3" t="s">
        <v>112</v>
      </c>
      <c r="K156" s="3" t="s">
        <v>286</v>
      </c>
    </row>
    <row r="157" spans="1:11" ht="15.95" customHeight="1" x14ac:dyDescent="0.3">
      <c r="A157" s="28">
        <v>43840</v>
      </c>
      <c r="B157" s="3" t="s">
        <v>31</v>
      </c>
      <c r="C157" s="3" t="s">
        <v>278</v>
      </c>
      <c r="D157" s="3" t="s">
        <v>217</v>
      </c>
      <c r="E157" s="3" t="s">
        <v>77</v>
      </c>
      <c r="F157" s="22">
        <v>17</v>
      </c>
      <c r="G157" s="22">
        <v>9</v>
      </c>
      <c r="H157" s="5"/>
      <c r="I157" s="5"/>
      <c r="J157" s="3" t="s">
        <v>114</v>
      </c>
      <c r="K157" s="3" t="s">
        <v>287</v>
      </c>
    </row>
    <row r="158" spans="1:11" ht="15.95" customHeight="1" x14ac:dyDescent="0.3">
      <c r="A158" s="28">
        <v>43840</v>
      </c>
      <c r="B158" s="3" t="s">
        <v>31</v>
      </c>
      <c r="C158" s="3" t="s">
        <v>278</v>
      </c>
      <c r="D158" s="3" t="s">
        <v>217</v>
      </c>
      <c r="E158" s="3" t="s">
        <v>77</v>
      </c>
      <c r="F158" s="22">
        <v>17</v>
      </c>
      <c r="G158" s="22">
        <v>10</v>
      </c>
      <c r="H158" s="5"/>
      <c r="I158" s="5"/>
      <c r="J158" s="3" t="s">
        <v>116</v>
      </c>
      <c r="K158" s="3" t="s">
        <v>288</v>
      </c>
    </row>
    <row r="159" spans="1:11" ht="15.95" customHeight="1" x14ac:dyDescent="0.3">
      <c r="A159" s="28">
        <v>43840</v>
      </c>
      <c r="B159" s="3" t="s">
        <v>31</v>
      </c>
      <c r="C159" s="3" t="s">
        <v>278</v>
      </c>
      <c r="D159" s="3" t="s">
        <v>217</v>
      </c>
      <c r="E159" s="3" t="s">
        <v>77</v>
      </c>
      <c r="F159" s="22">
        <v>17</v>
      </c>
      <c r="G159" s="22">
        <v>11</v>
      </c>
      <c r="H159" s="5"/>
      <c r="I159" s="5"/>
      <c r="J159" s="3" t="s">
        <v>118</v>
      </c>
      <c r="K159" s="3" t="s">
        <v>289</v>
      </c>
    </row>
    <row r="160" spans="1:11" ht="15.95" customHeight="1" x14ac:dyDescent="0.3">
      <c r="A160" s="28">
        <v>43840</v>
      </c>
      <c r="B160" s="3" t="s">
        <v>31</v>
      </c>
      <c r="C160" s="3" t="s">
        <v>278</v>
      </c>
      <c r="D160" s="3" t="s">
        <v>217</v>
      </c>
      <c r="E160" s="3" t="s">
        <v>77</v>
      </c>
      <c r="F160" s="22">
        <v>17</v>
      </c>
      <c r="G160" s="22">
        <v>12</v>
      </c>
      <c r="H160" s="5"/>
      <c r="I160" s="5"/>
      <c r="J160" s="3" t="s">
        <v>120</v>
      </c>
      <c r="K160" s="3" t="s">
        <v>290</v>
      </c>
    </row>
    <row r="161" spans="1:11" ht="15.95" customHeight="1" x14ac:dyDescent="0.3">
      <c r="A161" s="28">
        <v>43840</v>
      </c>
      <c r="B161" s="3" t="s">
        <v>31</v>
      </c>
      <c r="C161" s="3" t="s">
        <v>291</v>
      </c>
      <c r="D161" s="3" t="s">
        <v>217</v>
      </c>
      <c r="E161" s="3" t="s">
        <v>77</v>
      </c>
      <c r="F161" s="22">
        <v>18</v>
      </c>
      <c r="G161" s="22">
        <v>1</v>
      </c>
      <c r="H161" s="5"/>
      <c r="I161" s="3" t="s">
        <v>291</v>
      </c>
      <c r="J161" s="3" t="s">
        <v>79</v>
      </c>
      <c r="K161" s="3" t="s">
        <v>292</v>
      </c>
    </row>
    <row r="162" spans="1:11" ht="15.95" customHeight="1" x14ac:dyDescent="0.3">
      <c r="A162" s="28">
        <v>43840</v>
      </c>
      <c r="B162" s="3" t="s">
        <v>31</v>
      </c>
      <c r="C162" s="3" t="s">
        <v>291</v>
      </c>
      <c r="D162" s="3" t="s">
        <v>217</v>
      </c>
      <c r="E162" s="3" t="s">
        <v>77</v>
      </c>
      <c r="F162" s="22">
        <v>18</v>
      </c>
      <c r="G162" s="22">
        <v>2</v>
      </c>
      <c r="H162" s="5"/>
      <c r="I162" s="3" t="s">
        <v>217</v>
      </c>
      <c r="J162" s="3" t="s">
        <v>81</v>
      </c>
      <c r="K162" s="3" t="s">
        <v>293</v>
      </c>
    </row>
    <row r="163" spans="1:11" ht="15.95" customHeight="1" x14ac:dyDescent="0.3">
      <c r="A163" s="28">
        <v>43840</v>
      </c>
      <c r="B163" s="3" t="s">
        <v>31</v>
      </c>
      <c r="C163" s="3" t="s">
        <v>291</v>
      </c>
      <c r="D163" s="3" t="s">
        <v>217</v>
      </c>
      <c r="E163" s="3" t="s">
        <v>77</v>
      </c>
      <c r="F163" s="22">
        <v>18</v>
      </c>
      <c r="G163" s="22">
        <v>3</v>
      </c>
      <c r="H163" s="5"/>
      <c r="I163" s="5"/>
      <c r="J163" s="3" t="s">
        <v>83</v>
      </c>
      <c r="K163" s="3" t="s">
        <v>294</v>
      </c>
    </row>
    <row r="164" spans="1:11" ht="15.95" customHeight="1" x14ac:dyDescent="0.3">
      <c r="A164" s="28">
        <v>43840</v>
      </c>
      <c r="B164" s="3" t="s">
        <v>31</v>
      </c>
      <c r="C164" s="3" t="s">
        <v>291</v>
      </c>
      <c r="D164" s="3" t="s">
        <v>217</v>
      </c>
      <c r="E164" s="3" t="s">
        <v>77</v>
      </c>
      <c r="F164" s="22">
        <v>18</v>
      </c>
      <c r="G164" s="22">
        <v>4</v>
      </c>
      <c r="H164" s="5"/>
      <c r="I164" s="5"/>
      <c r="J164" s="3" t="s">
        <v>90</v>
      </c>
      <c r="K164" s="3" t="s">
        <v>295</v>
      </c>
    </row>
    <row r="165" spans="1:11" ht="15.95" customHeight="1" x14ac:dyDescent="0.3">
      <c r="A165" s="28">
        <v>43840</v>
      </c>
      <c r="B165" s="3" t="s">
        <v>31</v>
      </c>
      <c r="C165" s="3" t="s">
        <v>291</v>
      </c>
      <c r="D165" s="3" t="s">
        <v>217</v>
      </c>
      <c r="E165" s="3" t="s">
        <v>77</v>
      </c>
      <c r="F165" s="22">
        <v>18</v>
      </c>
      <c r="G165" s="22">
        <v>5</v>
      </c>
      <c r="H165" s="5"/>
      <c r="I165" s="5"/>
      <c r="J165" s="3" t="s">
        <v>106</v>
      </c>
      <c r="K165" s="3" t="s">
        <v>296</v>
      </c>
    </row>
    <row r="166" spans="1:11" ht="15.95" customHeight="1" x14ac:dyDescent="0.3">
      <c r="A166" s="28">
        <v>43840</v>
      </c>
      <c r="B166" s="3" t="s">
        <v>31</v>
      </c>
      <c r="C166" s="3" t="s">
        <v>291</v>
      </c>
      <c r="D166" s="3" t="s">
        <v>217</v>
      </c>
      <c r="E166" s="3" t="s">
        <v>77</v>
      </c>
      <c r="F166" s="22">
        <v>18</v>
      </c>
      <c r="G166" s="22">
        <v>6</v>
      </c>
      <c r="H166" s="5"/>
      <c r="I166" s="5"/>
      <c r="J166" s="3" t="s">
        <v>108</v>
      </c>
      <c r="K166" s="3" t="s">
        <v>297</v>
      </c>
    </row>
    <row r="167" spans="1:11" ht="15.95" customHeight="1" x14ac:dyDescent="0.3">
      <c r="A167" s="28">
        <v>43840</v>
      </c>
      <c r="B167" s="3" t="s">
        <v>31</v>
      </c>
      <c r="C167" s="3" t="s">
        <v>291</v>
      </c>
      <c r="D167" s="3" t="s">
        <v>217</v>
      </c>
      <c r="E167" s="3" t="s">
        <v>77</v>
      </c>
      <c r="F167" s="22">
        <v>18</v>
      </c>
      <c r="G167" s="22">
        <v>7</v>
      </c>
      <c r="H167" s="5"/>
      <c r="I167" s="5"/>
      <c r="J167" s="3" t="s">
        <v>110</v>
      </c>
      <c r="K167" s="3" t="s">
        <v>298</v>
      </c>
    </row>
    <row r="168" spans="1:11" ht="15.95" customHeight="1" x14ac:dyDescent="0.3">
      <c r="A168" s="28">
        <v>43840</v>
      </c>
      <c r="B168" s="3" t="s">
        <v>31</v>
      </c>
      <c r="C168" s="3" t="s">
        <v>291</v>
      </c>
      <c r="D168" s="3" t="s">
        <v>217</v>
      </c>
      <c r="E168" s="3" t="s">
        <v>77</v>
      </c>
      <c r="F168" s="22">
        <v>18</v>
      </c>
      <c r="G168" s="22">
        <v>8</v>
      </c>
      <c r="H168" s="5"/>
      <c r="I168" s="5"/>
      <c r="J168" s="3" t="s">
        <v>112</v>
      </c>
      <c r="K168" s="3" t="s">
        <v>299</v>
      </c>
    </row>
    <row r="169" spans="1:11" ht="15.95" customHeight="1" x14ac:dyDescent="0.3">
      <c r="A169" s="28">
        <v>43840</v>
      </c>
      <c r="B169" s="3" t="s">
        <v>31</v>
      </c>
      <c r="C169" s="3" t="s">
        <v>291</v>
      </c>
      <c r="D169" s="3" t="s">
        <v>217</v>
      </c>
      <c r="E169" s="3" t="s">
        <v>77</v>
      </c>
      <c r="F169" s="22">
        <v>18</v>
      </c>
      <c r="G169" s="22">
        <v>9</v>
      </c>
      <c r="H169" s="5"/>
      <c r="I169" s="5"/>
      <c r="J169" s="3" t="s">
        <v>114</v>
      </c>
      <c r="K169" s="3" t="s">
        <v>300</v>
      </c>
    </row>
    <row r="170" spans="1:11" ht="15.95" customHeight="1" x14ac:dyDescent="0.3">
      <c r="A170" s="28">
        <v>43840</v>
      </c>
      <c r="B170" s="3" t="s">
        <v>31</v>
      </c>
      <c r="C170" s="3" t="s">
        <v>291</v>
      </c>
      <c r="D170" s="3" t="s">
        <v>217</v>
      </c>
      <c r="E170" s="3" t="s">
        <v>77</v>
      </c>
      <c r="F170" s="22">
        <v>18</v>
      </c>
      <c r="G170" s="22">
        <v>10</v>
      </c>
      <c r="H170" s="5"/>
      <c r="I170" s="5"/>
      <c r="J170" s="3" t="s">
        <v>116</v>
      </c>
      <c r="K170" s="3" t="s">
        <v>301</v>
      </c>
    </row>
    <row r="171" spans="1:11" ht="15.95" customHeight="1" x14ac:dyDescent="0.3">
      <c r="A171" s="28">
        <v>43840</v>
      </c>
      <c r="B171" s="3" t="s">
        <v>31</v>
      </c>
      <c r="C171" s="3" t="s">
        <v>291</v>
      </c>
      <c r="D171" s="3" t="s">
        <v>217</v>
      </c>
      <c r="E171" s="3" t="s">
        <v>77</v>
      </c>
      <c r="F171" s="22">
        <v>18</v>
      </c>
      <c r="G171" s="22">
        <v>11</v>
      </c>
      <c r="H171" s="5"/>
      <c r="I171" s="5"/>
      <c r="J171" s="3" t="s">
        <v>118</v>
      </c>
      <c r="K171" s="3" t="s">
        <v>302</v>
      </c>
    </row>
    <row r="172" spans="1:11" ht="15.95" customHeight="1" x14ac:dyDescent="0.3">
      <c r="A172" s="28">
        <v>43840</v>
      </c>
      <c r="B172" s="3" t="s">
        <v>31</v>
      </c>
      <c r="C172" s="3" t="s">
        <v>291</v>
      </c>
      <c r="D172" s="3" t="s">
        <v>217</v>
      </c>
      <c r="E172" s="3" t="s">
        <v>77</v>
      </c>
      <c r="F172" s="22">
        <v>18</v>
      </c>
      <c r="G172" s="22">
        <v>12</v>
      </c>
      <c r="H172" s="5"/>
      <c r="I172" s="5"/>
      <c r="J172" s="3" t="s">
        <v>120</v>
      </c>
      <c r="K172" s="3" t="s">
        <v>303</v>
      </c>
    </row>
    <row r="173" spans="1:11" ht="15.95" customHeight="1" x14ac:dyDescent="0.3">
      <c r="A173" s="28">
        <v>43840</v>
      </c>
      <c r="B173" s="3" t="s">
        <v>31</v>
      </c>
      <c r="C173" s="3" t="s">
        <v>291</v>
      </c>
      <c r="D173" s="3" t="s">
        <v>217</v>
      </c>
      <c r="E173" s="3" t="s">
        <v>77</v>
      </c>
      <c r="F173" s="22">
        <v>18</v>
      </c>
      <c r="G173" s="22">
        <v>13</v>
      </c>
      <c r="H173" s="5"/>
      <c r="I173" s="5"/>
      <c r="J173" s="3" t="s">
        <v>137</v>
      </c>
      <c r="K173" s="3" t="s">
        <v>304</v>
      </c>
    </row>
    <row r="174" spans="1:11" ht="15.95" customHeight="1" x14ac:dyDescent="0.3">
      <c r="A174" s="28">
        <v>43840</v>
      </c>
      <c r="B174" s="3" t="s">
        <v>31</v>
      </c>
      <c r="C174" s="3" t="s">
        <v>291</v>
      </c>
      <c r="D174" s="3" t="s">
        <v>217</v>
      </c>
      <c r="E174" s="3" t="s">
        <v>77</v>
      </c>
      <c r="F174" s="22">
        <v>18</v>
      </c>
      <c r="G174" s="22">
        <v>14</v>
      </c>
      <c r="H174" s="5"/>
      <c r="I174" s="5"/>
      <c r="J174" s="3" t="s">
        <v>139</v>
      </c>
      <c r="K174" s="3" t="s">
        <v>305</v>
      </c>
    </row>
    <row r="175" spans="1:11" ht="15.95" customHeight="1" x14ac:dyDescent="0.3">
      <c r="A175" s="28">
        <v>43840</v>
      </c>
      <c r="B175" s="3" t="s">
        <v>31</v>
      </c>
      <c r="C175" s="3" t="s">
        <v>291</v>
      </c>
      <c r="D175" s="3" t="s">
        <v>217</v>
      </c>
      <c r="E175" s="3" t="s">
        <v>77</v>
      </c>
      <c r="F175" s="22">
        <v>18</v>
      </c>
      <c r="G175" s="22">
        <v>15</v>
      </c>
      <c r="H175" s="5"/>
      <c r="I175" s="5"/>
      <c r="J175" s="3" t="s">
        <v>306</v>
      </c>
      <c r="K175" s="3" t="s">
        <v>307</v>
      </c>
    </row>
    <row r="176" spans="1:11" ht="15.95" customHeight="1" x14ac:dyDescent="0.3">
      <c r="A176" s="28">
        <v>43840</v>
      </c>
      <c r="B176" s="3" t="s">
        <v>31</v>
      </c>
      <c r="C176" s="3" t="s">
        <v>308</v>
      </c>
      <c r="D176" s="3" t="s">
        <v>309</v>
      </c>
      <c r="E176" s="3" t="s">
        <v>77</v>
      </c>
      <c r="F176" s="22">
        <v>19</v>
      </c>
      <c r="G176" s="22">
        <v>1</v>
      </c>
      <c r="H176" s="3" t="s">
        <v>31</v>
      </c>
      <c r="I176" s="3" t="s">
        <v>308</v>
      </c>
      <c r="J176" s="3" t="s">
        <v>79</v>
      </c>
      <c r="K176" s="3" t="s">
        <v>310</v>
      </c>
    </row>
    <row r="177" spans="1:11" ht="15.95" customHeight="1" x14ac:dyDescent="0.3">
      <c r="A177" s="28">
        <v>43840</v>
      </c>
      <c r="B177" s="3" t="s">
        <v>31</v>
      </c>
      <c r="C177" s="3" t="s">
        <v>308</v>
      </c>
      <c r="D177" s="3" t="s">
        <v>309</v>
      </c>
      <c r="E177" s="3" t="s">
        <v>77</v>
      </c>
      <c r="F177" s="22">
        <v>19</v>
      </c>
      <c r="G177" s="22">
        <v>2</v>
      </c>
      <c r="H177" s="5"/>
      <c r="I177" s="3" t="s">
        <v>101</v>
      </c>
      <c r="J177" s="3" t="s">
        <v>81</v>
      </c>
      <c r="K177" s="3" t="s">
        <v>311</v>
      </c>
    </row>
    <row r="178" spans="1:11" ht="15.95" customHeight="1" x14ac:dyDescent="0.3">
      <c r="A178" s="28">
        <v>43840</v>
      </c>
      <c r="B178" s="3" t="s">
        <v>31</v>
      </c>
      <c r="C178" s="3" t="s">
        <v>308</v>
      </c>
      <c r="D178" s="3" t="s">
        <v>309</v>
      </c>
      <c r="E178" s="3" t="s">
        <v>77</v>
      </c>
      <c r="F178" s="22">
        <v>19</v>
      </c>
      <c r="G178" s="22">
        <v>3</v>
      </c>
      <c r="H178" s="5"/>
      <c r="I178" s="3" t="s">
        <v>312</v>
      </c>
      <c r="J178" s="3" t="s">
        <v>83</v>
      </c>
      <c r="K178" s="3" t="s">
        <v>313</v>
      </c>
    </row>
    <row r="179" spans="1:11" ht="15.95" customHeight="1" x14ac:dyDescent="0.3">
      <c r="A179" s="28">
        <v>43840</v>
      </c>
      <c r="B179" s="3" t="s">
        <v>31</v>
      </c>
      <c r="C179" s="3" t="s">
        <v>308</v>
      </c>
      <c r="D179" s="3" t="s">
        <v>309</v>
      </c>
      <c r="E179" s="3" t="s">
        <v>77</v>
      </c>
      <c r="F179" s="22">
        <v>19</v>
      </c>
      <c r="G179" s="22">
        <v>4</v>
      </c>
      <c r="H179" s="5"/>
      <c r="I179" s="5"/>
      <c r="J179" s="3" t="s">
        <v>90</v>
      </c>
      <c r="K179" s="3" t="s">
        <v>314</v>
      </c>
    </row>
    <row r="180" spans="1:11" ht="15.95" customHeight="1" x14ac:dyDescent="0.3">
      <c r="A180" s="28">
        <v>43840</v>
      </c>
      <c r="B180" s="3" t="s">
        <v>31</v>
      </c>
      <c r="C180" s="3" t="s">
        <v>308</v>
      </c>
      <c r="D180" s="3" t="s">
        <v>309</v>
      </c>
      <c r="E180" s="3" t="s">
        <v>77</v>
      </c>
      <c r="F180" s="22">
        <v>19</v>
      </c>
      <c r="G180" s="22">
        <v>5</v>
      </c>
      <c r="H180" s="5"/>
      <c r="I180" s="5"/>
      <c r="J180" s="3" t="s">
        <v>106</v>
      </c>
      <c r="K180" s="3" t="s">
        <v>315</v>
      </c>
    </row>
    <row r="181" spans="1:11" ht="15.95" customHeight="1" x14ac:dyDescent="0.3">
      <c r="A181" s="28">
        <v>43840</v>
      </c>
      <c r="B181" s="3" t="s">
        <v>31</v>
      </c>
      <c r="C181" s="3" t="s">
        <v>308</v>
      </c>
      <c r="D181" s="3" t="s">
        <v>309</v>
      </c>
      <c r="E181" s="3" t="s">
        <v>77</v>
      </c>
      <c r="F181" s="22">
        <v>19</v>
      </c>
      <c r="G181" s="22">
        <v>6</v>
      </c>
      <c r="H181" s="5"/>
      <c r="I181" s="5"/>
      <c r="J181" s="3" t="s">
        <v>108</v>
      </c>
      <c r="K181" s="3" t="s">
        <v>316</v>
      </c>
    </row>
    <row r="182" spans="1:11" ht="15.95" customHeight="1" x14ac:dyDescent="0.3">
      <c r="A182" s="28">
        <v>43840</v>
      </c>
      <c r="B182" s="3" t="s">
        <v>31</v>
      </c>
      <c r="C182" s="3" t="s">
        <v>308</v>
      </c>
      <c r="D182" s="3" t="s">
        <v>309</v>
      </c>
      <c r="E182" s="3" t="s">
        <v>77</v>
      </c>
      <c r="F182" s="22">
        <v>19</v>
      </c>
      <c r="G182" s="22">
        <v>7</v>
      </c>
      <c r="H182" s="5"/>
      <c r="I182" s="5"/>
      <c r="J182" s="3" t="s">
        <v>110</v>
      </c>
      <c r="K182" s="3" t="s">
        <v>317</v>
      </c>
    </row>
    <row r="183" spans="1:11" ht="15.95" customHeight="1" x14ac:dyDescent="0.3">
      <c r="A183" s="28">
        <v>43840</v>
      </c>
      <c r="B183" s="3" t="s">
        <v>31</v>
      </c>
      <c r="C183" s="3" t="s">
        <v>318</v>
      </c>
      <c r="D183" s="3" t="s">
        <v>319</v>
      </c>
      <c r="E183" s="3" t="s">
        <v>77</v>
      </c>
      <c r="F183" s="22">
        <v>20</v>
      </c>
      <c r="G183" s="22">
        <v>1</v>
      </c>
      <c r="H183" s="5"/>
      <c r="I183" s="3" t="s">
        <v>318</v>
      </c>
      <c r="J183" s="3" t="s">
        <v>79</v>
      </c>
      <c r="K183" s="3" t="s">
        <v>320</v>
      </c>
    </row>
    <row r="184" spans="1:11" ht="15.95" customHeight="1" x14ac:dyDescent="0.3">
      <c r="A184" s="28">
        <v>43840</v>
      </c>
      <c r="B184" s="3" t="s">
        <v>31</v>
      </c>
      <c r="C184" s="3" t="s">
        <v>318</v>
      </c>
      <c r="D184" s="3" t="s">
        <v>319</v>
      </c>
      <c r="E184" s="3" t="s">
        <v>77</v>
      </c>
      <c r="F184" s="22">
        <v>20</v>
      </c>
      <c r="G184" s="22">
        <v>2</v>
      </c>
      <c r="H184" s="5"/>
      <c r="I184" s="3" t="s">
        <v>321</v>
      </c>
      <c r="J184" s="3" t="s">
        <v>81</v>
      </c>
      <c r="K184" s="3" t="s">
        <v>322</v>
      </c>
    </row>
    <row r="185" spans="1:11" ht="15.95" customHeight="1" x14ac:dyDescent="0.3">
      <c r="A185" s="28">
        <v>43840</v>
      </c>
      <c r="B185" s="3" t="s">
        <v>31</v>
      </c>
      <c r="C185" s="3" t="s">
        <v>318</v>
      </c>
      <c r="D185" s="3" t="s">
        <v>319</v>
      </c>
      <c r="E185" s="3" t="s">
        <v>77</v>
      </c>
      <c r="F185" s="22">
        <v>20</v>
      </c>
      <c r="G185" s="22">
        <v>3</v>
      </c>
      <c r="H185" s="5"/>
      <c r="I185" s="3" t="s">
        <v>180</v>
      </c>
      <c r="J185" s="3" t="s">
        <v>83</v>
      </c>
      <c r="K185" s="3" t="s">
        <v>323</v>
      </c>
    </row>
    <row r="186" spans="1:11" ht="15.95" customHeight="1" x14ac:dyDescent="0.3">
      <c r="A186" s="28">
        <v>43840</v>
      </c>
      <c r="B186" s="3" t="s">
        <v>31</v>
      </c>
      <c r="C186" s="3" t="s">
        <v>318</v>
      </c>
      <c r="D186" s="3" t="s">
        <v>319</v>
      </c>
      <c r="E186" s="3" t="s">
        <v>77</v>
      </c>
      <c r="F186" s="22">
        <v>20</v>
      </c>
      <c r="G186" s="22">
        <v>4</v>
      </c>
      <c r="H186" s="5"/>
      <c r="I186" s="5"/>
      <c r="J186" s="3" t="s">
        <v>90</v>
      </c>
      <c r="K186" s="3" t="s">
        <v>324</v>
      </c>
    </row>
    <row r="187" spans="1:11" ht="15.95" customHeight="1" x14ac:dyDescent="0.3">
      <c r="A187" s="28">
        <v>43840</v>
      </c>
      <c r="B187" s="3" t="s">
        <v>31</v>
      </c>
      <c r="C187" s="3" t="s">
        <v>318</v>
      </c>
      <c r="D187" s="3" t="s">
        <v>319</v>
      </c>
      <c r="E187" s="3" t="s">
        <v>77</v>
      </c>
      <c r="F187" s="22">
        <v>20</v>
      </c>
      <c r="G187" s="22">
        <v>5</v>
      </c>
      <c r="H187" s="5"/>
      <c r="I187" s="5"/>
      <c r="J187" s="3" t="s">
        <v>106</v>
      </c>
      <c r="K187" s="3" t="s">
        <v>325</v>
      </c>
    </row>
    <row r="188" spans="1:11" ht="15.95" customHeight="1" x14ac:dyDescent="0.3">
      <c r="A188" s="28">
        <v>43840</v>
      </c>
      <c r="B188" s="3" t="s">
        <v>31</v>
      </c>
      <c r="C188" s="3" t="s">
        <v>318</v>
      </c>
      <c r="D188" s="3" t="s">
        <v>319</v>
      </c>
      <c r="E188" s="3" t="s">
        <v>77</v>
      </c>
      <c r="F188" s="22">
        <v>20</v>
      </c>
      <c r="G188" s="22">
        <v>6</v>
      </c>
      <c r="H188" s="5"/>
      <c r="I188" s="5"/>
      <c r="J188" s="3" t="s">
        <v>108</v>
      </c>
      <c r="K188" s="3" t="s">
        <v>326</v>
      </c>
    </row>
    <row r="189" spans="1:11" ht="15.95" customHeight="1" x14ac:dyDescent="0.3">
      <c r="A189" s="28">
        <v>43840</v>
      </c>
      <c r="B189" s="3" t="s">
        <v>31</v>
      </c>
      <c r="C189" s="3" t="s">
        <v>318</v>
      </c>
      <c r="D189" s="3" t="s">
        <v>319</v>
      </c>
      <c r="E189" s="3" t="s">
        <v>77</v>
      </c>
      <c r="F189" s="22">
        <v>20</v>
      </c>
      <c r="G189" s="22">
        <v>7</v>
      </c>
      <c r="H189" s="5"/>
      <c r="I189" s="5"/>
      <c r="J189" s="3" t="s">
        <v>110</v>
      </c>
      <c r="K189" s="3" t="s">
        <v>327</v>
      </c>
    </row>
    <row r="190" spans="1:11" ht="15.95" customHeight="1" x14ac:dyDescent="0.3">
      <c r="A190" s="28">
        <v>43840</v>
      </c>
      <c r="B190" s="3" t="s">
        <v>31</v>
      </c>
      <c r="C190" s="3" t="s">
        <v>318</v>
      </c>
      <c r="D190" s="3" t="s">
        <v>319</v>
      </c>
      <c r="E190" s="3" t="s">
        <v>77</v>
      </c>
      <c r="F190" s="22">
        <v>20</v>
      </c>
      <c r="G190" s="22">
        <v>8</v>
      </c>
      <c r="H190" s="5"/>
      <c r="I190" s="5"/>
      <c r="J190" s="3" t="s">
        <v>112</v>
      </c>
      <c r="K190" s="3" t="s">
        <v>328</v>
      </c>
    </row>
    <row r="191" spans="1:11" ht="15.95" customHeight="1" x14ac:dyDescent="0.3">
      <c r="A191" s="28">
        <v>43840</v>
      </c>
      <c r="B191" s="3" t="s">
        <v>31</v>
      </c>
      <c r="C191" s="3" t="s">
        <v>318</v>
      </c>
      <c r="D191" s="3" t="s">
        <v>319</v>
      </c>
      <c r="E191" s="3" t="s">
        <v>77</v>
      </c>
      <c r="F191" s="22">
        <v>20</v>
      </c>
      <c r="G191" s="22">
        <v>9</v>
      </c>
      <c r="H191" s="5"/>
      <c r="I191" s="5"/>
      <c r="J191" s="3" t="s">
        <v>114</v>
      </c>
      <c r="K191" s="3" t="s">
        <v>329</v>
      </c>
    </row>
    <row r="192" spans="1:11" ht="15.95" customHeight="1" x14ac:dyDescent="0.3">
      <c r="A192" s="28">
        <v>43840</v>
      </c>
      <c r="B192" s="3" t="s">
        <v>31</v>
      </c>
      <c r="C192" s="3" t="s">
        <v>318</v>
      </c>
      <c r="D192" s="3" t="s">
        <v>319</v>
      </c>
      <c r="E192" s="3" t="s">
        <v>77</v>
      </c>
      <c r="F192" s="22">
        <v>20</v>
      </c>
      <c r="G192" s="22">
        <v>10</v>
      </c>
      <c r="H192" s="5"/>
      <c r="I192" s="5"/>
      <c r="J192" s="3" t="s">
        <v>116</v>
      </c>
      <c r="K192" s="3" t="s">
        <v>330</v>
      </c>
    </row>
    <row r="193" spans="1:11" ht="15.95" customHeight="1" x14ac:dyDescent="0.3">
      <c r="A193" s="28">
        <v>43840</v>
      </c>
      <c r="B193" s="3" t="s">
        <v>31</v>
      </c>
      <c r="C193" s="3" t="s">
        <v>331</v>
      </c>
      <c r="D193" s="3" t="s">
        <v>333</v>
      </c>
      <c r="E193" s="3" t="s">
        <v>332</v>
      </c>
      <c r="F193" s="22">
        <v>1</v>
      </c>
      <c r="G193" s="22">
        <v>1</v>
      </c>
      <c r="H193" s="5"/>
      <c r="I193" s="3" t="s">
        <v>331</v>
      </c>
      <c r="J193" s="3" t="s">
        <v>79</v>
      </c>
      <c r="K193" s="3" t="s">
        <v>334</v>
      </c>
    </row>
    <row r="194" spans="1:11" ht="15.95" customHeight="1" x14ac:dyDescent="0.3">
      <c r="A194" s="28">
        <v>43840</v>
      </c>
      <c r="B194" s="3" t="s">
        <v>31</v>
      </c>
      <c r="C194" s="3" t="s">
        <v>331</v>
      </c>
      <c r="D194" s="3" t="s">
        <v>333</v>
      </c>
      <c r="E194" s="3" t="s">
        <v>332</v>
      </c>
      <c r="F194" s="22">
        <v>1</v>
      </c>
      <c r="G194" s="22">
        <v>2</v>
      </c>
      <c r="H194" s="5"/>
      <c r="I194" s="5"/>
      <c r="J194" s="3" t="s">
        <v>81</v>
      </c>
      <c r="K194" s="3" t="s">
        <v>335</v>
      </c>
    </row>
    <row r="195" spans="1:11" ht="15.95" customHeight="1" x14ac:dyDescent="0.3">
      <c r="A195" s="28">
        <v>43840</v>
      </c>
      <c r="B195" s="3" t="s">
        <v>31</v>
      </c>
      <c r="C195" s="3" t="s">
        <v>336</v>
      </c>
      <c r="D195" s="3" t="s">
        <v>337</v>
      </c>
      <c r="E195" s="3" t="s">
        <v>332</v>
      </c>
      <c r="F195" s="22">
        <v>2</v>
      </c>
      <c r="G195" s="22">
        <v>1</v>
      </c>
      <c r="H195" s="5"/>
      <c r="I195" s="3" t="s">
        <v>336</v>
      </c>
      <c r="J195" s="3" t="s">
        <v>79</v>
      </c>
      <c r="K195" s="3" t="s">
        <v>338</v>
      </c>
    </row>
    <row r="196" spans="1:11" ht="15.95" customHeight="1" x14ac:dyDescent="0.3">
      <c r="A196" s="28">
        <v>43840</v>
      </c>
      <c r="B196" s="3" t="s">
        <v>31</v>
      </c>
      <c r="C196" s="3" t="s">
        <v>339</v>
      </c>
      <c r="D196" s="3" t="s">
        <v>340</v>
      </c>
      <c r="E196" s="3" t="s">
        <v>332</v>
      </c>
      <c r="F196" s="22">
        <v>3</v>
      </c>
      <c r="G196" s="22">
        <v>1</v>
      </c>
      <c r="H196" s="5"/>
      <c r="I196" s="3" t="s">
        <v>339</v>
      </c>
      <c r="J196" s="3" t="s">
        <v>79</v>
      </c>
      <c r="K196" s="3" t="s">
        <v>341</v>
      </c>
    </row>
    <row r="197" spans="1:11" ht="15.95" customHeight="1" x14ac:dyDescent="0.3">
      <c r="A197" s="28">
        <v>43840</v>
      </c>
      <c r="B197" s="3" t="s">
        <v>31</v>
      </c>
      <c r="C197" s="3" t="s">
        <v>339</v>
      </c>
      <c r="D197" s="3" t="s">
        <v>340</v>
      </c>
      <c r="E197" s="3" t="s">
        <v>332</v>
      </c>
      <c r="F197" s="22">
        <v>3</v>
      </c>
      <c r="G197" s="22">
        <v>2</v>
      </c>
      <c r="H197" s="5"/>
      <c r="I197" s="3" t="s">
        <v>340</v>
      </c>
      <c r="J197" s="3" t="s">
        <v>81</v>
      </c>
      <c r="K197" s="3" t="s">
        <v>342</v>
      </c>
    </row>
    <row r="198" spans="1:11" ht="15.95" customHeight="1" x14ac:dyDescent="0.3">
      <c r="A198" s="28">
        <v>43840</v>
      </c>
      <c r="B198" s="3" t="s">
        <v>31</v>
      </c>
      <c r="C198" s="3" t="s">
        <v>339</v>
      </c>
      <c r="D198" s="3" t="s">
        <v>340</v>
      </c>
      <c r="E198" s="3" t="s">
        <v>332</v>
      </c>
      <c r="F198" s="22">
        <v>3</v>
      </c>
      <c r="G198" s="22">
        <v>3</v>
      </c>
      <c r="H198" s="5"/>
      <c r="I198" s="5"/>
      <c r="J198" s="3" t="s">
        <v>83</v>
      </c>
      <c r="K198" s="3" t="s">
        <v>343</v>
      </c>
    </row>
    <row r="199" spans="1:11" ht="15.95" customHeight="1" x14ac:dyDescent="0.3">
      <c r="A199" s="28">
        <v>43840</v>
      </c>
      <c r="B199" s="3" t="s">
        <v>31</v>
      </c>
      <c r="C199" s="3" t="s">
        <v>339</v>
      </c>
      <c r="D199" s="3" t="s">
        <v>340</v>
      </c>
      <c r="E199" s="3" t="s">
        <v>332</v>
      </c>
      <c r="F199" s="22">
        <v>3</v>
      </c>
      <c r="G199" s="22">
        <v>4</v>
      </c>
      <c r="H199" s="5"/>
      <c r="I199" s="5"/>
      <c r="J199" s="3" t="s">
        <v>90</v>
      </c>
      <c r="K199" s="3" t="s">
        <v>344</v>
      </c>
    </row>
    <row r="200" spans="1:11" ht="15.95" customHeight="1" x14ac:dyDescent="0.3">
      <c r="A200" s="28">
        <v>43840</v>
      </c>
      <c r="B200" s="3" t="s">
        <v>31</v>
      </c>
      <c r="C200" s="3" t="s">
        <v>339</v>
      </c>
      <c r="D200" s="3" t="s">
        <v>340</v>
      </c>
      <c r="E200" s="3" t="s">
        <v>332</v>
      </c>
      <c r="F200" s="22">
        <v>3</v>
      </c>
      <c r="G200" s="22">
        <v>5</v>
      </c>
      <c r="H200" s="5"/>
      <c r="I200" s="5"/>
      <c r="J200" s="3" t="s">
        <v>106</v>
      </c>
      <c r="K200" s="3" t="s">
        <v>345</v>
      </c>
    </row>
    <row r="201" spans="1:11" ht="15.95" customHeight="1" x14ac:dyDescent="0.3">
      <c r="A201" s="28">
        <v>43840</v>
      </c>
      <c r="B201" s="3" t="s">
        <v>31</v>
      </c>
      <c r="C201" s="3" t="s">
        <v>339</v>
      </c>
      <c r="D201" s="3" t="s">
        <v>340</v>
      </c>
      <c r="E201" s="3" t="s">
        <v>332</v>
      </c>
      <c r="F201" s="22">
        <v>3</v>
      </c>
      <c r="G201" s="22">
        <v>6</v>
      </c>
      <c r="H201" s="5"/>
      <c r="I201" s="5"/>
      <c r="J201" s="3" t="s">
        <v>108</v>
      </c>
      <c r="K201" s="3" t="s">
        <v>346</v>
      </c>
    </row>
    <row r="202" spans="1:11" ht="15.95" customHeight="1" x14ac:dyDescent="0.3">
      <c r="A202" s="28">
        <v>43840</v>
      </c>
      <c r="B202" s="3" t="s">
        <v>31</v>
      </c>
      <c r="C202" s="3" t="s">
        <v>339</v>
      </c>
      <c r="D202" s="3" t="s">
        <v>340</v>
      </c>
      <c r="E202" s="3" t="s">
        <v>332</v>
      </c>
      <c r="F202" s="22">
        <v>3</v>
      </c>
      <c r="G202" s="22">
        <v>7</v>
      </c>
      <c r="H202" s="5"/>
      <c r="I202" s="5"/>
      <c r="J202" s="3" t="s">
        <v>110</v>
      </c>
      <c r="K202" s="3" t="s">
        <v>347</v>
      </c>
    </row>
    <row r="203" spans="1:11" ht="15.95" customHeight="1" x14ac:dyDescent="0.3">
      <c r="A203" s="28">
        <v>43840</v>
      </c>
      <c r="B203" s="3" t="s">
        <v>31</v>
      </c>
      <c r="C203" s="3" t="s">
        <v>339</v>
      </c>
      <c r="D203" s="3" t="s">
        <v>340</v>
      </c>
      <c r="E203" s="3" t="s">
        <v>332</v>
      </c>
      <c r="F203" s="22">
        <v>3</v>
      </c>
      <c r="G203" s="22">
        <v>8</v>
      </c>
      <c r="H203" s="5"/>
      <c r="I203" s="5"/>
      <c r="J203" s="3" t="s">
        <v>112</v>
      </c>
      <c r="K203" s="3" t="s">
        <v>348</v>
      </c>
    </row>
    <row r="204" spans="1:11" ht="15.95" customHeight="1" x14ac:dyDescent="0.3">
      <c r="A204" s="28">
        <v>43840</v>
      </c>
      <c r="B204" s="3" t="s">
        <v>31</v>
      </c>
      <c r="C204" s="3" t="s">
        <v>339</v>
      </c>
      <c r="D204" s="3" t="s">
        <v>340</v>
      </c>
      <c r="E204" s="3" t="s">
        <v>332</v>
      </c>
      <c r="F204" s="22">
        <v>3</v>
      </c>
      <c r="G204" s="22">
        <v>9</v>
      </c>
      <c r="H204" s="5"/>
      <c r="I204" s="5"/>
      <c r="J204" s="3" t="s">
        <v>114</v>
      </c>
      <c r="K204" s="3" t="s">
        <v>349</v>
      </c>
    </row>
    <row r="205" spans="1:11" ht="15.95" customHeight="1" x14ac:dyDescent="0.3">
      <c r="A205" s="28">
        <v>43840</v>
      </c>
      <c r="B205" s="3" t="s">
        <v>31</v>
      </c>
      <c r="C205" s="3" t="s">
        <v>339</v>
      </c>
      <c r="D205" s="3" t="s">
        <v>340</v>
      </c>
      <c r="E205" s="3" t="s">
        <v>332</v>
      </c>
      <c r="F205" s="22">
        <v>3</v>
      </c>
      <c r="G205" s="22">
        <v>10</v>
      </c>
      <c r="H205" s="5"/>
      <c r="I205" s="5"/>
      <c r="J205" s="3" t="s">
        <v>116</v>
      </c>
      <c r="K205" s="3" t="s">
        <v>350</v>
      </c>
    </row>
    <row r="206" spans="1:11" ht="15.95" customHeight="1" x14ac:dyDescent="0.3">
      <c r="A206" s="28">
        <v>43840</v>
      </c>
      <c r="B206" s="3" t="s">
        <v>31</v>
      </c>
      <c r="C206" s="3" t="s">
        <v>339</v>
      </c>
      <c r="D206" s="3" t="s">
        <v>340</v>
      </c>
      <c r="E206" s="3" t="s">
        <v>332</v>
      </c>
      <c r="F206" s="22">
        <v>3</v>
      </c>
      <c r="G206" s="22">
        <v>11</v>
      </c>
      <c r="H206" s="5"/>
      <c r="I206" s="5"/>
      <c r="J206" s="3" t="s">
        <v>118</v>
      </c>
      <c r="K206" s="3" t="s">
        <v>351</v>
      </c>
    </row>
    <row r="207" spans="1:11" ht="15.95" customHeight="1" x14ac:dyDescent="0.3">
      <c r="A207" s="28">
        <v>43840</v>
      </c>
      <c r="B207" s="3" t="s">
        <v>31</v>
      </c>
      <c r="C207" s="3" t="s">
        <v>339</v>
      </c>
      <c r="D207" s="3" t="s">
        <v>340</v>
      </c>
      <c r="E207" s="3" t="s">
        <v>332</v>
      </c>
      <c r="F207" s="22">
        <v>3</v>
      </c>
      <c r="G207" s="22">
        <v>12</v>
      </c>
      <c r="H207" s="5"/>
      <c r="I207" s="5"/>
      <c r="J207" s="3" t="s">
        <v>120</v>
      </c>
      <c r="K207" s="3" t="s">
        <v>352</v>
      </c>
    </row>
    <row r="208" spans="1:11" ht="15.95" customHeight="1" x14ac:dyDescent="0.3">
      <c r="A208" s="28">
        <v>43840</v>
      </c>
      <c r="B208" s="3" t="s">
        <v>31</v>
      </c>
      <c r="C208" s="3" t="s">
        <v>339</v>
      </c>
      <c r="D208" s="3" t="s">
        <v>340</v>
      </c>
      <c r="E208" s="3" t="s">
        <v>332</v>
      </c>
      <c r="F208" s="22">
        <v>3</v>
      </c>
      <c r="G208" s="22">
        <v>13</v>
      </c>
      <c r="H208" s="5"/>
      <c r="I208" s="5"/>
      <c r="J208" s="3" t="s">
        <v>137</v>
      </c>
      <c r="K208" s="3" t="s">
        <v>353</v>
      </c>
    </row>
    <row r="209" spans="1:11" ht="15.95" customHeight="1" x14ac:dyDescent="0.3">
      <c r="A209" s="28">
        <v>43840</v>
      </c>
      <c r="B209" s="3" t="s">
        <v>31</v>
      </c>
      <c r="C209" s="3" t="s">
        <v>339</v>
      </c>
      <c r="D209" s="3" t="s">
        <v>340</v>
      </c>
      <c r="E209" s="3" t="s">
        <v>332</v>
      </c>
      <c r="F209" s="22">
        <v>3</v>
      </c>
      <c r="G209" s="22">
        <v>14</v>
      </c>
      <c r="H209" s="5"/>
      <c r="I209" s="5"/>
      <c r="J209" s="3" t="s">
        <v>139</v>
      </c>
      <c r="K209" s="3" t="s">
        <v>354</v>
      </c>
    </row>
    <row r="210" spans="1:11" ht="15.95" customHeight="1" x14ac:dyDescent="0.3">
      <c r="A210" s="28">
        <v>43840</v>
      </c>
      <c r="B210" s="3" t="s">
        <v>31</v>
      </c>
      <c r="C210" s="3" t="s">
        <v>339</v>
      </c>
      <c r="D210" s="3" t="s">
        <v>340</v>
      </c>
      <c r="E210" s="3" t="s">
        <v>332</v>
      </c>
      <c r="F210" s="22">
        <v>3</v>
      </c>
      <c r="G210" s="22">
        <v>15</v>
      </c>
      <c r="H210" s="5"/>
      <c r="I210" s="5"/>
      <c r="J210" s="3" t="s">
        <v>306</v>
      </c>
      <c r="K210" s="3" t="s">
        <v>355</v>
      </c>
    </row>
    <row r="211" spans="1:11" ht="15.95" customHeight="1" x14ac:dyDescent="0.3">
      <c r="A211" s="28">
        <v>43840</v>
      </c>
      <c r="B211" s="3" t="s">
        <v>31</v>
      </c>
      <c r="C211" s="3" t="s">
        <v>339</v>
      </c>
      <c r="D211" s="3" t="s">
        <v>340</v>
      </c>
      <c r="E211" s="3" t="s">
        <v>332</v>
      </c>
      <c r="F211" s="22">
        <v>3</v>
      </c>
      <c r="G211" s="22">
        <v>16</v>
      </c>
      <c r="H211" s="5"/>
      <c r="I211" s="5"/>
      <c r="J211" s="3" t="s">
        <v>356</v>
      </c>
      <c r="K211" s="3" t="s">
        <v>357</v>
      </c>
    </row>
    <row r="212" spans="1:11" ht="15.95" customHeight="1" x14ac:dyDescent="0.3">
      <c r="A212" s="28">
        <v>43840</v>
      </c>
      <c r="B212" s="3" t="s">
        <v>31</v>
      </c>
      <c r="C212" s="3" t="s">
        <v>358</v>
      </c>
      <c r="D212" s="3" t="s">
        <v>340</v>
      </c>
      <c r="E212" s="3" t="s">
        <v>332</v>
      </c>
      <c r="F212" s="22">
        <v>4</v>
      </c>
      <c r="G212" s="22">
        <v>1</v>
      </c>
      <c r="H212" s="3" t="s">
        <v>31</v>
      </c>
      <c r="I212" s="3" t="s">
        <v>358</v>
      </c>
      <c r="J212" s="3" t="s">
        <v>79</v>
      </c>
      <c r="K212" s="3" t="s">
        <v>359</v>
      </c>
    </row>
    <row r="213" spans="1:11" ht="15.95" customHeight="1" x14ac:dyDescent="0.3">
      <c r="A213" s="28">
        <v>43840</v>
      </c>
      <c r="B213" s="3" t="s">
        <v>31</v>
      </c>
      <c r="C213" s="3" t="s">
        <v>358</v>
      </c>
      <c r="D213" s="3" t="s">
        <v>340</v>
      </c>
      <c r="E213" s="3" t="s">
        <v>332</v>
      </c>
      <c r="F213" s="22">
        <v>4</v>
      </c>
      <c r="G213" s="22">
        <v>2</v>
      </c>
      <c r="H213" s="5"/>
      <c r="I213" s="5"/>
      <c r="J213" s="3" t="s">
        <v>81</v>
      </c>
      <c r="K213" s="3" t="s">
        <v>360</v>
      </c>
    </row>
    <row r="214" spans="1:11" ht="15.95" customHeight="1" x14ac:dyDescent="0.3">
      <c r="A214" s="28">
        <v>43840</v>
      </c>
      <c r="B214" s="3" t="s">
        <v>31</v>
      </c>
      <c r="C214" s="3" t="s">
        <v>358</v>
      </c>
      <c r="D214" s="3" t="s">
        <v>340</v>
      </c>
      <c r="E214" s="3" t="s">
        <v>332</v>
      </c>
      <c r="F214" s="22">
        <v>4</v>
      </c>
      <c r="G214" s="22">
        <v>3</v>
      </c>
      <c r="H214" s="5"/>
      <c r="I214" s="5"/>
      <c r="J214" s="3" t="s">
        <v>83</v>
      </c>
      <c r="K214" s="3" t="s">
        <v>361</v>
      </c>
    </row>
    <row r="215" spans="1:11" ht="15.95" customHeight="1" x14ac:dyDescent="0.3">
      <c r="A215" s="28">
        <v>43840</v>
      </c>
      <c r="B215" s="3" t="s">
        <v>31</v>
      </c>
      <c r="C215" s="3" t="s">
        <v>358</v>
      </c>
      <c r="D215" s="3" t="s">
        <v>340</v>
      </c>
      <c r="E215" s="3" t="s">
        <v>332</v>
      </c>
      <c r="F215" s="22">
        <v>4</v>
      </c>
      <c r="G215" s="22">
        <v>4</v>
      </c>
      <c r="H215" s="5"/>
      <c r="I215" s="5"/>
      <c r="J215" s="3" t="s">
        <v>90</v>
      </c>
      <c r="K215" s="3" t="s">
        <v>362</v>
      </c>
    </row>
    <row r="216" spans="1:11" ht="15.95" customHeight="1" x14ac:dyDescent="0.3">
      <c r="A216" s="28">
        <v>43840</v>
      </c>
      <c r="B216" s="3" t="s">
        <v>31</v>
      </c>
      <c r="C216" s="3" t="s">
        <v>358</v>
      </c>
      <c r="D216" s="3" t="s">
        <v>340</v>
      </c>
      <c r="E216" s="3" t="s">
        <v>332</v>
      </c>
      <c r="F216" s="22">
        <v>4</v>
      </c>
      <c r="G216" s="22">
        <v>5</v>
      </c>
      <c r="H216" s="5"/>
      <c r="I216" s="5"/>
      <c r="J216" s="3" t="s">
        <v>106</v>
      </c>
      <c r="K216" s="3" t="s">
        <v>363</v>
      </c>
    </row>
    <row r="217" spans="1:11" ht="15.95" customHeight="1" x14ac:dyDescent="0.3">
      <c r="A217" s="28">
        <v>43840</v>
      </c>
      <c r="B217" s="3" t="s">
        <v>31</v>
      </c>
      <c r="C217" s="3" t="s">
        <v>358</v>
      </c>
      <c r="D217" s="3" t="s">
        <v>340</v>
      </c>
      <c r="E217" s="3" t="s">
        <v>332</v>
      </c>
      <c r="F217" s="22">
        <v>4</v>
      </c>
      <c r="G217" s="22">
        <v>6</v>
      </c>
      <c r="H217" s="5"/>
      <c r="I217" s="5"/>
      <c r="J217" s="3" t="s">
        <v>108</v>
      </c>
      <c r="K217" s="3" t="s">
        <v>364</v>
      </c>
    </row>
    <row r="218" spans="1:11" ht="15.95" customHeight="1" x14ac:dyDescent="0.3">
      <c r="A218" s="28">
        <v>43840</v>
      </c>
      <c r="B218" s="3" t="s">
        <v>31</v>
      </c>
      <c r="C218" s="3" t="s">
        <v>358</v>
      </c>
      <c r="D218" s="3" t="s">
        <v>340</v>
      </c>
      <c r="E218" s="3" t="s">
        <v>332</v>
      </c>
      <c r="F218" s="22">
        <v>4</v>
      </c>
      <c r="G218" s="22">
        <v>7</v>
      </c>
      <c r="H218" s="5"/>
      <c r="I218" s="5"/>
      <c r="J218" s="3" t="s">
        <v>110</v>
      </c>
      <c r="K218" s="3" t="s">
        <v>365</v>
      </c>
    </row>
    <row r="219" spans="1:11" ht="15.95" customHeight="1" x14ac:dyDescent="0.3">
      <c r="A219" s="28">
        <v>43840</v>
      </c>
      <c r="B219" s="3" t="s">
        <v>31</v>
      </c>
      <c r="C219" s="3" t="s">
        <v>358</v>
      </c>
      <c r="D219" s="3" t="s">
        <v>340</v>
      </c>
      <c r="E219" s="3" t="s">
        <v>332</v>
      </c>
      <c r="F219" s="22">
        <v>4</v>
      </c>
      <c r="G219" s="22">
        <v>8</v>
      </c>
      <c r="H219" s="5"/>
      <c r="I219" s="5"/>
      <c r="J219" s="3" t="s">
        <v>112</v>
      </c>
      <c r="K219" s="3" t="s">
        <v>366</v>
      </c>
    </row>
    <row r="220" spans="1:11" ht="15.95" customHeight="1" x14ac:dyDescent="0.3">
      <c r="A220" s="28">
        <v>43840</v>
      </c>
      <c r="B220" s="3" t="s">
        <v>31</v>
      </c>
      <c r="C220" s="3" t="s">
        <v>358</v>
      </c>
      <c r="D220" s="3" t="s">
        <v>340</v>
      </c>
      <c r="E220" s="3" t="s">
        <v>332</v>
      </c>
      <c r="F220" s="22">
        <v>4</v>
      </c>
      <c r="G220" s="22">
        <v>9</v>
      </c>
      <c r="H220" s="5"/>
      <c r="I220" s="5"/>
      <c r="J220" s="3" t="s">
        <v>114</v>
      </c>
      <c r="K220" s="3" t="s">
        <v>367</v>
      </c>
    </row>
    <row r="221" spans="1:11" ht="15.95" customHeight="1" x14ac:dyDescent="0.3">
      <c r="A221" s="28">
        <v>43840</v>
      </c>
      <c r="B221" s="3" t="s">
        <v>31</v>
      </c>
      <c r="C221" s="3" t="s">
        <v>358</v>
      </c>
      <c r="D221" s="3" t="s">
        <v>340</v>
      </c>
      <c r="E221" s="3" t="s">
        <v>332</v>
      </c>
      <c r="F221" s="22">
        <v>4</v>
      </c>
      <c r="G221" s="22">
        <v>10</v>
      </c>
      <c r="H221" s="5"/>
      <c r="I221" s="5"/>
      <c r="J221" s="3" t="s">
        <v>116</v>
      </c>
      <c r="K221" s="3" t="s">
        <v>368</v>
      </c>
    </row>
    <row r="222" spans="1:11" ht="15.95" customHeight="1" x14ac:dyDescent="0.3">
      <c r="A222" s="28">
        <v>43840</v>
      </c>
      <c r="B222" s="3" t="s">
        <v>31</v>
      </c>
      <c r="C222" s="3" t="s">
        <v>369</v>
      </c>
      <c r="D222" s="3" t="s">
        <v>340</v>
      </c>
      <c r="E222" s="3" t="s">
        <v>332</v>
      </c>
      <c r="F222" s="22">
        <v>5</v>
      </c>
      <c r="G222" s="22">
        <v>1</v>
      </c>
      <c r="H222" s="5"/>
      <c r="I222" s="3" t="s">
        <v>369</v>
      </c>
      <c r="J222" s="3" t="s">
        <v>79</v>
      </c>
      <c r="K222" s="3" t="s">
        <v>370</v>
      </c>
    </row>
    <row r="223" spans="1:11" ht="15.95" customHeight="1" x14ac:dyDescent="0.3">
      <c r="A223" s="28">
        <v>43840</v>
      </c>
      <c r="B223" s="3" t="s">
        <v>31</v>
      </c>
      <c r="C223" s="3" t="s">
        <v>369</v>
      </c>
      <c r="D223" s="3" t="s">
        <v>340</v>
      </c>
      <c r="E223" s="3" t="s">
        <v>332</v>
      </c>
      <c r="F223" s="22">
        <v>5</v>
      </c>
      <c r="G223" s="22">
        <v>2</v>
      </c>
      <c r="H223" s="5"/>
      <c r="I223" s="3" t="s">
        <v>340</v>
      </c>
      <c r="J223" s="3" t="s">
        <v>81</v>
      </c>
      <c r="K223" s="3" t="s">
        <v>371</v>
      </c>
    </row>
    <row r="224" spans="1:11" ht="15.95" customHeight="1" x14ac:dyDescent="0.3">
      <c r="A224" s="28">
        <v>43840</v>
      </c>
      <c r="B224" s="3" t="s">
        <v>31</v>
      </c>
      <c r="C224" s="3" t="s">
        <v>369</v>
      </c>
      <c r="D224" s="3" t="s">
        <v>340</v>
      </c>
      <c r="E224" s="3" t="s">
        <v>332</v>
      </c>
      <c r="F224" s="22">
        <v>5</v>
      </c>
      <c r="G224" s="22">
        <v>3</v>
      </c>
      <c r="H224" s="5"/>
      <c r="I224" s="5"/>
      <c r="J224" s="3" t="s">
        <v>83</v>
      </c>
      <c r="K224" s="3" t="s">
        <v>372</v>
      </c>
    </row>
    <row r="225" spans="1:11" ht="15.95" customHeight="1" x14ac:dyDescent="0.3">
      <c r="A225" s="28">
        <v>43840</v>
      </c>
      <c r="B225" s="3" t="s">
        <v>31</v>
      </c>
      <c r="C225" s="3" t="s">
        <v>369</v>
      </c>
      <c r="D225" s="3" t="s">
        <v>340</v>
      </c>
      <c r="E225" s="3" t="s">
        <v>332</v>
      </c>
      <c r="F225" s="22">
        <v>5</v>
      </c>
      <c r="G225" s="22">
        <v>4</v>
      </c>
      <c r="H225" s="5"/>
      <c r="I225" s="5"/>
      <c r="J225" s="3" t="s">
        <v>90</v>
      </c>
      <c r="K225" s="3" t="s">
        <v>373</v>
      </c>
    </row>
    <row r="226" spans="1:11" ht="15.95" customHeight="1" x14ac:dyDescent="0.3">
      <c r="A226" s="28">
        <v>43840</v>
      </c>
      <c r="B226" s="3" t="s">
        <v>31</v>
      </c>
      <c r="C226" s="3" t="s">
        <v>369</v>
      </c>
      <c r="D226" s="3" t="s">
        <v>340</v>
      </c>
      <c r="E226" s="3" t="s">
        <v>332</v>
      </c>
      <c r="F226" s="22">
        <v>5</v>
      </c>
      <c r="G226" s="22">
        <v>5</v>
      </c>
      <c r="H226" s="5"/>
      <c r="I226" s="5"/>
      <c r="J226" s="3" t="s">
        <v>106</v>
      </c>
      <c r="K226" s="3" t="s">
        <v>374</v>
      </c>
    </row>
    <row r="227" spans="1:11" ht="15.95" customHeight="1" x14ac:dyDescent="0.3">
      <c r="A227" s="28">
        <v>43840</v>
      </c>
      <c r="B227" s="3" t="s">
        <v>31</v>
      </c>
      <c r="C227" s="3" t="s">
        <v>369</v>
      </c>
      <c r="D227" s="3" t="s">
        <v>340</v>
      </c>
      <c r="E227" s="3" t="s">
        <v>332</v>
      </c>
      <c r="F227" s="22">
        <v>5</v>
      </c>
      <c r="G227" s="22">
        <v>6</v>
      </c>
      <c r="H227" s="5"/>
      <c r="I227" s="5"/>
      <c r="J227" s="3" t="s">
        <v>108</v>
      </c>
      <c r="K227" s="3" t="s">
        <v>375</v>
      </c>
    </row>
    <row r="228" spans="1:11" ht="15.95" customHeight="1" x14ac:dyDescent="0.3">
      <c r="A228" s="28">
        <v>43840</v>
      </c>
      <c r="B228" s="3" t="s">
        <v>31</v>
      </c>
      <c r="C228" s="3" t="s">
        <v>369</v>
      </c>
      <c r="D228" s="3" t="s">
        <v>340</v>
      </c>
      <c r="E228" s="3" t="s">
        <v>332</v>
      </c>
      <c r="F228" s="22">
        <v>5</v>
      </c>
      <c r="G228" s="22">
        <v>7</v>
      </c>
      <c r="H228" s="5"/>
      <c r="I228" s="5"/>
      <c r="J228" s="3" t="s">
        <v>110</v>
      </c>
      <c r="K228" s="3" t="s">
        <v>376</v>
      </c>
    </row>
    <row r="229" spans="1:11" ht="15.95" customHeight="1" x14ac:dyDescent="0.3">
      <c r="A229" s="28">
        <v>43840</v>
      </c>
      <c r="B229" s="3" t="s">
        <v>31</v>
      </c>
      <c r="C229" s="3" t="s">
        <v>369</v>
      </c>
      <c r="D229" s="3" t="s">
        <v>340</v>
      </c>
      <c r="E229" s="3" t="s">
        <v>332</v>
      </c>
      <c r="F229" s="22">
        <v>5</v>
      </c>
      <c r="G229" s="22">
        <v>8</v>
      </c>
      <c r="H229" s="5"/>
      <c r="I229" s="5"/>
      <c r="J229" s="3" t="s">
        <v>112</v>
      </c>
      <c r="K229" s="3" t="s">
        <v>377</v>
      </c>
    </row>
    <row r="230" spans="1:11" ht="15.95" customHeight="1" x14ac:dyDescent="0.3">
      <c r="A230" s="28">
        <v>43840</v>
      </c>
      <c r="B230" s="3" t="s">
        <v>31</v>
      </c>
      <c r="C230" s="3" t="s">
        <v>369</v>
      </c>
      <c r="D230" s="3" t="s">
        <v>340</v>
      </c>
      <c r="E230" s="3" t="s">
        <v>332</v>
      </c>
      <c r="F230" s="22">
        <v>5</v>
      </c>
      <c r="G230" s="22">
        <v>9</v>
      </c>
      <c r="H230" s="5"/>
      <c r="I230" s="5"/>
      <c r="J230" s="3" t="s">
        <v>114</v>
      </c>
      <c r="K230" s="3" t="s">
        <v>378</v>
      </c>
    </row>
    <row r="231" spans="1:11" ht="15.95" customHeight="1" x14ac:dyDescent="0.3">
      <c r="A231" s="28">
        <v>43840</v>
      </c>
      <c r="B231" s="3" t="s">
        <v>31</v>
      </c>
      <c r="C231" s="3" t="s">
        <v>369</v>
      </c>
      <c r="D231" s="3" t="s">
        <v>340</v>
      </c>
      <c r="E231" s="3" t="s">
        <v>332</v>
      </c>
      <c r="F231" s="22">
        <v>5</v>
      </c>
      <c r="G231" s="22">
        <v>10</v>
      </c>
      <c r="H231" s="5"/>
      <c r="I231" s="5"/>
      <c r="J231" s="3" t="s">
        <v>116</v>
      </c>
      <c r="K231" s="3" t="s">
        <v>379</v>
      </c>
    </row>
    <row r="232" spans="1:11" ht="15.95" customHeight="1" x14ac:dyDescent="0.3">
      <c r="A232" s="28">
        <v>43840</v>
      </c>
      <c r="B232" s="3" t="s">
        <v>31</v>
      </c>
      <c r="C232" s="3" t="s">
        <v>369</v>
      </c>
      <c r="D232" s="3" t="s">
        <v>340</v>
      </c>
      <c r="E232" s="3" t="s">
        <v>332</v>
      </c>
      <c r="F232" s="22">
        <v>5</v>
      </c>
      <c r="G232" s="22">
        <v>11</v>
      </c>
      <c r="H232" s="5"/>
      <c r="I232" s="5"/>
      <c r="J232" s="3" t="s">
        <v>118</v>
      </c>
      <c r="K232" s="3" t="s">
        <v>380</v>
      </c>
    </row>
    <row r="233" spans="1:11" ht="15.95" customHeight="1" x14ac:dyDescent="0.3">
      <c r="A233" s="28">
        <v>43840</v>
      </c>
      <c r="B233" s="3" t="s">
        <v>31</v>
      </c>
      <c r="C233" s="3" t="s">
        <v>369</v>
      </c>
      <c r="D233" s="3" t="s">
        <v>340</v>
      </c>
      <c r="E233" s="3" t="s">
        <v>332</v>
      </c>
      <c r="F233" s="22">
        <v>5</v>
      </c>
      <c r="G233" s="22">
        <v>12</v>
      </c>
      <c r="H233" s="5"/>
      <c r="I233" s="5"/>
      <c r="J233" s="3" t="s">
        <v>120</v>
      </c>
      <c r="K233" s="3" t="s">
        <v>381</v>
      </c>
    </row>
    <row r="234" spans="1:11" ht="15.95" customHeight="1" x14ac:dyDescent="0.3">
      <c r="A234" s="28">
        <v>43840</v>
      </c>
      <c r="B234" s="3" t="s">
        <v>31</v>
      </c>
      <c r="C234" s="3" t="s">
        <v>382</v>
      </c>
      <c r="D234" s="3" t="s">
        <v>340</v>
      </c>
      <c r="E234" s="3" t="s">
        <v>332</v>
      </c>
      <c r="F234" s="22">
        <v>6</v>
      </c>
      <c r="G234" s="22">
        <v>1</v>
      </c>
      <c r="H234" s="5"/>
      <c r="I234" s="3" t="s">
        <v>382</v>
      </c>
      <c r="J234" s="3" t="s">
        <v>79</v>
      </c>
      <c r="K234" s="3" t="s">
        <v>383</v>
      </c>
    </row>
    <row r="235" spans="1:11" ht="15.95" customHeight="1" x14ac:dyDescent="0.3">
      <c r="A235" s="28">
        <v>43840</v>
      </c>
      <c r="B235" s="3" t="s">
        <v>31</v>
      </c>
      <c r="C235" s="3" t="s">
        <v>382</v>
      </c>
      <c r="D235" s="3" t="s">
        <v>340</v>
      </c>
      <c r="E235" s="3" t="s">
        <v>332</v>
      </c>
      <c r="F235" s="22">
        <v>6</v>
      </c>
      <c r="G235" s="22">
        <v>2</v>
      </c>
      <c r="H235" s="5"/>
      <c r="I235" s="3" t="s">
        <v>340</v>
      </c>
      <c r="J235" s="3" t="s">
        <v>81</v>
      </c>
      <c r="K235" s="3" t="s">
        <v>384</v>
      </c>
    </row>
    <row r="236" spans="1:11" ht="15.95" customHeight="1" x14ac:dyDescent="0.3">
      <c r="A236" s="28">
        <v>43840</v>
      </c>
      <c r="B236" s="3" t="s">
        <v>31</v>
      </c>
      <c r="C236" s="3" t="s">
        <v>382</v>
      </c>
      <c r="D236" s="3" t="s">
        <v>340</v>
      </c>
      <c r="E236" s="3" t="s">
        <v>332</v>
      </c>
      <c r="F236" s="22">
        <v>6</v>
      </c>
      <c r="G236" s="22">
        <v>3</v>
      </c>
      <c r="H236" s="5"/>
      <c r="I236" s="5"/>
      <c r="J236" s="3" t="s">
        <v>83</v>
      </c>
      <c r="K236" s="3" t="s">
        <v>385</v>
      </c>
    </row>
    <row r="237" spans="1:11" ht="15.95" customHeight="1" x14ac:dyDescent="0.3">
      <c r="A237" s="28">
        <v>43840</v>
      </c>
      <c r="B237" s="3" t="s">
        <v>31</v>
      </c>
      <c r="C237" s="3" t="s">
        <v>382</v>
      </c>
      <c r="D237" s="3" t="s">
        <v>340</v>
      </c>
      <c r="E237" s="3" t="s">
        <v>332</v>
      </c>
      <c r="F237" s="22">
        <v>6</v>
      </c>
      <c r="G237" s="22">
        <v>4</v>
      </c>
      <c r="H237" s="5"/>
      <c r="I237" s="5"/>
      <c r="J237" s="3" t="s">
        <v>90</v>
      </c>
      <c r="K237" s="3" t="s">
        <v>386</v>
      </c>
    </row>
    <row r="238" spans="1:11" ht="15.95" customHeight="1" x14ac:dyDescent="0.3">
      <c r="A238" s="28">
        <v>43840</v>
      </c>
      <c r="B238" s="3" t="s">
        <v>31</v>
      </c>
      <c r="C238" s="3" t="s">
        <v>382</v>
      </c>
      <c r="D238" s="3" t="s">
        <v>340</v>
      </c>
      <c r="E238" s="3" t="s">
        <v>332</v>
      </c>
      <c r="F238" s="22">
        <v>6</v>
      </c>
      <c r="G238" s="22">
        <v>5</v>
      </c>
      <c r="H238" s="5"/>
      <c r="I238" s="5"/>
      <c r="J238" s="3" t="s">
        <v>106</v>
      </c>
      <c r="K238" s="3" t="s">
        <v>387</v>
      </c>
    </row>
    <row r="239" spans="1:11" ht="15.95" customHeight="1" x14ac:dyDescent="0.3">
      <c r="A239" s="28">
        <v>43840</v>
      </c>
      <c r="B239" s="3" t="s">
        <v>31</v>
      </c>
      <c r="C239" s="3" t="s">
        <v>382</v>
      </c>
      <c r="D239" s="3" t="s">
        <v>340</v>
      </c>
      <c r="E239" s="3" t="s">
        <v>332</v>
      </c>
      <c r="F239" s="22">
        <v>6</v>
      </c>
      <c r="G239" s="22">
        <v>6</v>
      </c>
      <c r="H239" s="5"/>
      <c r="I239" s="5"/>
      <c r="J239" s="3" t="s">
        <v>108</v>
      </c>
      <c r="K239" s="3" t="s">
        <v>388</v>
      </c>
    </row>
    <row r="240" spans="1:11" ht="15.95" customHeight="1" x14ac:dyDescent="0.3">
      <c r="A240" s="28">
        <v>43840</v>
      </c>
      <c r="B240" s="3" t="s">
        <v>31</v>
      </c>
      <c r="C240" s="3" t="s">
        <v>382</v>
      </c>
      <c r="D240" s="3" t="s">
        <v>340</v>
      </c>
      <c r="E240" s="3" t="s">
        <v>332</v>
      </c>
      <c r="F240" s="22">
        <v>6</v>
      </c>
      <c r="G240" s="22">
        <v>7</v>
      </c>
      <c r="H240" s="5"/>
      <c r="I240" s="5"/>
      <c r="J240" s="3" t="s">
        <v>110</v>
      </c>
      <c r="K240" s="3" t="s">
        <v>389</v>
      </c>
    </row>
    <row r="241" spans="1:11" ht="15.95" customHeight="1" x14ac:dyDescent="0.3">
      <c r="A241" s="28">
        <v>43840</v>
      </c>
      <c r="B241" s="3" t="s">
        <v>31</v>
      </c>
      <c r="C241" s="3" t="s">
        <v>382</v>
      </c>
      <c r="D241" s="3" t="s">
        <v>340</v>
      </c>
      <c r="E241" s="3" t="s">
        <v>332</v>
      </c>
      <c r="F241" s="22">
        <v>6</v>
      </c>
      <c r="G241" s="22">
        <v>8</v>
      </c>
      <c r="H241" s="5"/>
      <c r="I241" s="5"/>
      <c r="J241" s="3" t="s">
        <v>112</v>
      </c>
      <c r="K241" s="3" t="s">
        <v>390</v>
      </c>
    </row>
    <row r="242" spans="1:11" ht="15.95" customHeight="1" x14ac:dyDescent="0.3">
      <c r="A242" s="28">
        <v>43840</v>
      </c>
      <c r="B242" s="3" t="s">
        <v>31</v>
      </c>
      <c r="C242" s="3" t="s">
        <v>382</v>
      </c>
      <c r="D242" s="3" t="s">
        <v>340</v>
      </c>
      <c r="E242" s="3" t="s">
        <v>332</v>
      </c>
      <c r="F242" s="22">
        <v>6</v>
      </c>
      <c r="G242" s="22">
        <v>9</v>
      </c>
      <c r="H242" s="5"/>
      <c r="I242" s="5"/>
      <c r="J242" s="3" t="s">
        <v>114</v>
      </c>
      <c r="K242" s="3" t="s">
        <v>391</v>
      </c>
    </row>
    <row r="243" spans="1:11" ht="15.95" customHeight="1" x14ac:dyDescent="0.3">
      <c r="A243" s="28">
        <v>43840</v>
      </c>
      <c r="B243" s="3" t="s">
        <v>31</v>
      </c>
      <c r="C243" s="3" t="s">
        <v>382</v>
      </c>
      <c r="D243" s="3" t="s">
        <v>340</v>
      </c>
      <c r="E243" s="3" t="s">
        <v>332</v>
      </c>
      <c r="F243" s="22">
        <v>6</v>
      </c>
      <c r="G243" s="22">
        <v>10</v>
      </c>
      <c r="H243" s="5"/>
      <c r="I243" s="5"/>
      <c r="J243" s="3" t="s">
        <v>116</v>
      </c>
      <c r="K243" s="3" t="s">
        <v>392</v>
      </c>
    </row>
    <row r="244" spans="1:11" ht="15.95" customHeight="1" x14ac:dyDescent="0.3">
      <c r="A244" s="28">
        <v>43840</v>
      </c>
      <c r="B244" s="3" t="s">
        <v>31</v>
      </c>
      <c r="C244" s="3" t="s">
        <v>382</v>
      </c>
      <c r="D244" s="3" t="s">
        <v>340</v>
      </c>
      <c r="E244" s="3" t="s">
        <v>332</v>
      </c>
      <c r="F244" s="22">
        <v>6</v>
      </c>
      <c r="G244" s="22">
        <v>11</v>
      </c>
      <c r="H244" s="5"/>
      <c r="I244" s="5"/>
      <c r="J244" s="3" t="s">
        <v>118</v>
      </c>
      <c r="K244" s="3" t="s">
        <v>393</v>
      </c>
    </row>
    <row r="245" spans="1:11" ht="15.95" customHeight="1" x14ac:dyDescent="0.3">
      <c r="A245" s="28">
        <v>43840</v>
      </c>
      <c r="B245" s="3" t="s">
        <v>31</v>
      </c>
      <c r="C245" s="3" t="s">
        <v>382</v>
      </c>
      <c r="D245" s="3" t="s">
        <v>340</v>
      </c>
      <c r="E245" s="3" t="s">
        <v>332</v>
      </c>
      <c r="F245" s="22">
        <v>6</v>
      </c>
      <c r="G245" s="22">
        <v>12</v>
      </c>
      <c r="H245" s="5"/>
      <c r="I245" s="5"/>
      <c r="J245" s="3" t="s">
        <v>120</v>
      </c>
      <c r="K245" s="3" t="s">
        <v>394</v>
      </c>
    </row>
    <row r="246" spans="1:11" ht="15.95" customHeight="1" x14ac:dyDescent="0.3">
      <c r="A246" s="28">
        <v>43840</v>
      </c>
      <c r="B246" s="3" t="s">
        <v>31</v>
      </c>
      <c r="C246" s="3" t="s">
        <v>382</v>
      </c>
      <c r="D246" s="3" t="s">
        <v>340</v>
      </c>
      <c r="E246" s="3" t="s">
        <v>332</v>
      </c>
      <c r="F246" s="22">
        <v>6</v>
      </c>
      <c r="G246" s="22">
        <v>13</v>
      </c>
      <c r="H246" s="5"/>
      <c r="I246" s="5"/>
      <c r="J246" s="3" t="s">
        <v>137</v>
      </c>
      <c r="K246" s="3" t="s">
        <v>395</v>
      </c>
    </row>
    <row r="247" spans="1:11" ht="15.95" customHeight="1" x14ac:dyDescent="0.3">
      <c r="A247" s="28">
        <v>43840</v>
      </c>
      <c r="B247" s="3" t="s">
        <v>31</v>
      </c>
      <c r="C247" s="3" t="s">
        <v>382</v>
      </c>
      <c r="D247" s="3" t="s">
        <v>340</v>
      </c>
      <c r="E247" s="3" t="s">
        <v>332</v>
      </c>
      <c r="F247" s="22">
        <v>6</v>
      </c>
      <c r="G247" s="22">
        <v>14</v>
      </c>
      <c r="H247" s="5"/>
      <c r="I247" s="5"/>
      <c r="J247" s="3" t="s">
        <v>139</v>
      </c>
      <c r="K247" s="3" t="s">
        <v>396</v>
      </c>
    </row>
    <row r="248" spans="1:11" ht="15.95" customHeight="1" x14ac:dyDescent="0.3">
      <c r="A248" s="28">
        <v>43840</v>
      </c>
      <c r="B248" s="3" t="s">
        <v>31</v>
      </c>
      <c r="C248" s="3" t="s">
        <v>382</v>
      </c>
      <c r="D248" s="3" t="s">
        <v>340</v>
      </c>
      <c r="E248" s="3" t="s">
        <v>332</v>
      </c>
      <c r="F248" s="22">
        <v>6</v>
      </c>
      <c r="G248" s="22">
        <v>15</v>
      </c>
      <c r="H248" s="5"/>
      <c r="I248" s="5"/>
      <c r="J248" s="3" t="s">
        <v>306</v>
      </c>
      <c r="K248" s="3" t="s">
        <v>397</v>
      </c>
    </row>
    <row r="249" spans="1:11" ht="15.95" customHeight="1" x14ac:dyDescent="0.3">
      <c r="A249" s="28">
        <v>43840</v>
      </c>
      <c r="B249" s="3" t="s">
        <v>31</v>
      </c>
      <c r="C249" s="3" t="s">
        <v>382</v>
      </c>
      <c r="D249" s="3" t="s">
        <v>340</v>
      </c>
      <c r="E249" s="3" t="s">
        <v>332</v>
      </c>
      <c r="F249" s="22">
        <v>6</v>
      </c>
      <c r="G249" s="22">
        <v>16</v>
      </c>
      <c r="H249" s="5"/>
      <c r="I249" s="5"/>
      <c r="J249" s="3" t="s">
        <v>356</v>
      </c>
      <c r="K249" s="3" t="s">
        <v>398</v>
      </c>
    </row>
    <row r="250" spans="1:11" ht="15.95" customHeight="1" x14ac:dyDescent="0.3">
      <c r="A250" s="28">
        <v>43840</v>
      </c>
      <c r="B250" s="3" t="s">
        <v>31</v>
      </c>
      <c r="C250" s="3" t="s">
        <v>399</v>
      </c>
      <c r="D250" s="3" t="s">
        <v>340</v>
      </c>
      <c r="E250" s="3" t="s">
        <v>332</v>
      </c>
      <c r="F250" s="22">
        <v>7</v>
      </c>
      <c r="G250" s="22">
        <v>1</v>
      </c>
      <c r="H250" s="3" t="s">
        <v>31</v>
      </c>
      <c r="I250" s="3" t="s">
        <v>399</v>
      </c>
      <c r="J250" s="3" t="s">
        <v>79</v>
      </c>
      <c r="K250" s="3" t="s">
        <v>400</v>
      </c>
    </row>
    <row r="251" spans="1:11" ht="15.95" customHeight="1" x14ac:dyDescent="0.3">
      <c r="A251" s="28">
        <v>43840</v>
      </c>
      <c r="B251" s="3" t="s">
        <v>31</v>
      </c>
      <c r="C251" s="3" t="s">
        <v>399</v>
      </c>
      <c r="D251" s="3" t="s">
        <v>340</v>
      </c>
      <c r="E251" s="3" t="s">
        <v>332</v>
      </c>
      <c r="F251" s="22">
        <v>7</v>
      </c>
      <c r="G251" s="22">
        <v>2</v>
      </c>
      <c r="H251" s="5"/>
      <c r="I251" s="3" t="s">
        <v>340</v>
      </c>
      <c r="J251" s="3" t="s">
        <v>81</v>
      </c>
      <c r="K251" s="3" t="s">
        <v>401</v>
      </c>
    </row>
    <row r="252" spans="1:11" ht="15.95" customHeight="1" x14ac:dyDescent="0.3">
      <c r="A252" s="28">
        <v>43840</v>
      </c>
      <c r="B252" s="3" t="s">
        <v>31</v>
      </c>
      <c r="C252" s="3" t="s">
        <v>399</v>
      </c>
      <c r="D252" s="3" t="s">
        <v>340</v>
      </c>
      <c r="E252" s="3" t="s">
        <v>332</v>
      </c>
      <c r="F252" s="22">
        <v>7</v>
      </c>
      <c r="G252" s="22">
        <v>3</v>
      </c>
      <c r="H252" s="5"/>
      <c r="I252" s="5"/>
      <c r="J252" s="3" t="s">
        <v>83</v>
      </c>
      <c r="K252" s="3" t="s">
        <v>402</v>
      </c>
    </row>
    <row r="253" spans="1:11" ht="15.95" customHeight="1" x14ac:dyDescent="0.3">
      <c r="A253" s="28">
        <v>43840</v>
      </c>
      <c r="B253" s="3" t="s">
        <v>31</v>
      </c>
      <c r="C253" s="3" t="s">
        <v>399</v>
      </c>
      <c r="D253" s="3" t="s">
        <v>340</v>
      </c>
      <c r="E253" s="3" t="s">
        <v>332</v>
      </c>
      <c r="F253" s="22">
        <v>7</v>
      </c>
      <c r="G253" s="22">
        <v>4</v>
      </c>
      <c r="H253" s="5"/>
      <c r="I253" s="5"/>
      <c r="J253" s="3" t="s">
        <v>90</v>
      </c>
      <c r="K253" s="3" t="s">
        <v>403</v>
      </c>
    </row>
    <row r="254" spans="1:11" ht="15.95" customHeight="1" x14ac:dyDescent="0.3">
      <c r="A254" s="28">
        <v>43840</v>
      </c>
      <c r="B254" s="3" t="s">
        <v>31</v>
      </c>
      <c r="C254" s="3" t="s">
        <v>399</v>
      </c>
      <c r="D254" s="3" t="s">
        <v>340</v>
      </c>
      <c r="E254" s="3" t="s">
        <v>332</v>
      </c>
      <c r="F254" s="22">
        <v>7</v>
      </c>
      <c r="G254" s="22">
        <v>5</v>
      </c>
      <c r="H254" s="5"/>
      <c r="I254" s="5"/>
      <c r="J254" s="3" t="s">
        <v>106</v>
      </c>
      <c r="K254" s="3" t="s">
        <v>404</v>
      </c>
    </row>
    <row r="255" spans="1:11" ht="15.95" customHeight="1" x14ac:dyDescent="0.3">
      <c r="A255" s="28">
        <v>43840</v>
      </c>
      <c r="B255" s="3" t="s">
        <v>31</v>
      </c>
      <c r="C255" s="3" t="s">
        <v>399</v>
      </c>
      <c r="D255" s="3" t="s">
        <v>340</v>
      </c>
      <c r="E255" s="3" t="s">
        <v>332</v>
      </c>
      <c r="F255" s="22">
        <v>7</v>
      </c>
      <c r="G255" s="22">
        <v>6</v>
      </c>
      <c r="H255" s="5"/>
      <c r="I255" s="5"/>
      <c r="J255" s="3" t="s">
        <v>108</v>
      </c>
      <c r="K255" s="3" t="s">
        <v>405</v>
      </c>
    </row>
    <row r="256" spans="1:11" ht="15.95" customHeight="1" x14ac:dyDescent="0.3">
      <c r="A256" s="28">
        <v>43840</v>
      </c>
      <c r="B256" s="3" t="s">
        <v>31</v>
      </c>
      <c r="C256" s="3" t="s">
        <v>399</v>
      </c>
      <c r="D256" s="3" t="s">
        <v>340</v>
      </c>
      <c r="E256" s="3" t="s">
        <v>332</v>
      </c>
      <c r="F256" s="22">
        <v>7</v>
      </c>
      <c r="G256" s="22">
        <v>7</v>
      </c>
      <c r="H256" s="5"/>
      <c r="I256" s="5"/>
      <c r="J256" s="3" t="s">
        <v>110</v>
      </c>
      <c r="K256" s="3" t="s">
        <v>406</v>
      </c>
    </row>
    <row r="257" spans="1:11" ht="15.95" customHeight="1" x14ac:dyDescent="0.3">
      <c r="A257" s="28">
        <v>43840</v>
      </c>
      <c r="B257" s="3" t="s">
        <v>31</v>
      </c>
      <c r="C257" s="3" t="s">
        <v>399</v>
      </c>
      <c r="D257" s="3" t="s">
        <v>340</v>
      </c>
      <c r="E257" s="3" t="s">
        <v>332</v>
      </c>
      <c r="F257" s="22">
        <v>7</v>
      </c>
      <c r="G257" s="22">
        <v>8</v>
      </c>
      <c r="H257" s="5"/>
      <c r="I257" s="5"/>
      <c r="J257" s="3" t="s">
        <v>112</v>
      </c>
      <c r="K257" s="3" t="s">
        <v>407</v>
      </c>
    </row>
    <row r="258" spans="1:11" ht="15.95" customHeight="1" x14ac:dyDescent="0.3">
      <c r="A258" s="28">
        <v>43840</v>
      </c>
      <c r="B258" s="3" t="s">
        <v>31</v>
      </c>
      <c r="C258" s="3" t="s">
        <v>399</v>
      </c>
      <c r="D258" s="3" t="s">
        <v>340</v>
      </c>
      <c r="E258" s="3" t="s">
        <v>332</v>
      </c>
      <c r="F258" s="22">
        <v>7</v>
      </c>
      <c r="G258" s="22">
        <v>9</v>
      </c>
      <c r="H258" s="5"/>
      <c r="I258" s="5"/>
      <c r="J258" s="3" t="s">
        <v>114</v>
      </c>
      <c r="K258" s="3" t="s">
        <v>408</v>
      </c>
    </row>
    <row r="259" spans="1:11" ht="15.95" customHeight="1" x14ac:dyDescent="0.3">
      <c r="A259" s="28">
        <v>43840</v>
      </c>
      <c r="B259" s="3" t="s">
        <v>31</v>
      </c>
      <c r="C259" s="3" t="s">
        <v>399</v>
      </c>
      <c r="D259" s="3" t="s">
        <v>340</v>
      </c>
      <c r="E259" s="3" t="s">
        <v>332</v>
      </c>
      <c r="F259" s="22">
        <v>7</v>
      </c>
      <c r="G259" s="22">
        <v>10</v>
      </c>
      <c r="H259" s="5"/>
      <c r="I259" s="5"/>
      <c r="J259" s="3" t="s">
        <v>116</v>
      </c>
      <c r="K259" s="3" t="s">
        <v>409</v>
      </c>
    </row>
    <row r="260" spans="1:11" ht="15.95" customHeight="1" x14ac:dyDescent="0.3">
      <c r="A260" s="28">
        <v>43840</v>
      </c>
      <c r="B260" s="3" t="s">
        <v>31</v>
      </c>
      <c r="C260" s="3" t="s">
        <v>399</v>
      </c>
      <c r="D260" s="3" t="s">
        <v>340</v>
      </c>
      <c r="E260" s="3" t="s">
        <v>332</v>
      </c>
      <c r="F260" s="22">
        <v>7</v>
      </c>
      <c r="G260" s="22">
        <v>11</v>
      </c>
      <c r="H260" s="5"/>
      <c r="I260" s="5"/>
      <c r="J260" s="3" t="s">
        <v>118</v>
      </c>
      <c r="K260" s="3" t="s">
        <v>410</v>
      </c>
    </row>
    <row r="261" spans="1:11" ht="15.95" customHeight="1" x14ac:dyDescent="0.3">
      <c r="A261" s="28">
        <v>43840</v>
      </c>
      <c r="B261" s="3" t="s">
        <v>31</v>
      </c>
      <c r="C261" s="3" t="s">
        <v>399</v>
      </c>
      <c r="D261" s="3" t="s">
        <v>340</v>
      </c>
      <c r="E261" s="3" t="s">
        <v>332</v>
      </c>
      <c r="F261" s="22">
        <v>7</v>
      </c>
      <c r="G261" s="22">
        <v>12</v>
      </c>
      <c r="H261" s="5"/>
      <c r="I261" s="5"/>
      <c r="J261" s="3" t="s">
        <v>120</v>
      </c>
      <c r="K261" s="3" t="s">
        <v>411</v>
      </c>
    </row>
    <row r="262" spans="1:11" ht="15.95" customHeight="1" x14ac:dyDescent="0.3">
      <c r="A262" s="28">
        <v>43840</v>
      </c>
      <c r="B262" s="3" t="s">
        <v>31</v>
      </c>
      <c r="C262" s="3" t="s">
        <v>399</v>
      </c>
      <c r="D262" s="3" t="s">
        <v>340</v>
      </c>
      <c r="E262" s="3" t="s">
        <v>332</v>
      </c>
      <c r="F262" s="22">
        <v>7</v>
      </c>
      <c r="G262" s="22">
        <v>13</v>
      </c>
      <c r="H262" s="5"/>
      <c r="I262" s="5"/>
      <c r="J262" s="3" t="s">
        <v>137</v>
      </c>
      <c r="K262" s="3" t="s">
        <v>412</v>
      </c>
    </row>
    <row r="263" spans="1:11" ht="15.95" customHeight="1" x14ac:dyDescent="0.3">
      <c r="A263" s="28">
        <v>43840</v>
      </c>
      <c r="B263" s="3" t="s">
        <v>31</v>
      </c>
      <c r="C263" s="3" t="s">
        <v>399</v>
      </c>
      <c r="D263" s="3" t="s">
        <v>340</v>
      </c>
      <c r="E263" s="3" t="s">
        <v>332</v>
      </c>
      <c r="F263" s="22">
        <v>7</v>
      </c>
      <c r="G263" s="22">
        <v>14</v>
      </c>
      <c r="H263" s="5"/>
      <c r="I263" s="5"/>
      <c r="J263" s="3" t="s">
        <v>139</v>
      </c>
      <c r="K263" s="3" t="s">
        <v>413</v>
      </c>
    </row>
    <row r="264" spans="1:11" ht="15.95" customHeight="1" x14ac:dyDescent="0.3">
      <c r="A264" s="28">
        <v>43840</v>
      </c>
      <c r="B264" s="3" t="s">
        <v>31</v>
      </c>
      <c r="C264" s="3" t="s">
        <v>399</v>
      </c>
      <c r="D264" s="3" t="s">
        <v>340</v>
      </c>
      <c r="E264" s="3" t="s">
        <v>332</v>
      </c>
      <c r="F264" s="22">
        <v>7</v>
      </c>
      <c r="G264" s="22">
        <v>15</v>
      </c>
      <c r="H264" s="5"/>
      <c r="I264" s="5"/>
      <c r="J264" s="3" t="s">
        <v>306</v>
      </c>
      <c r="K264" s="3" t="s">
        <v>414</v>
      </c>
    </row>
    <row r="265" spans="1:11" ht="15.95" customHeight="1" x14ac:dyDescent="0.3">
      <c r="A265" s="28">
        <v>43840</v>
      </c>
      <c r="B265" s="3" t="s">
        <v>31</v>
      </c>
      <c r="C265" s="3" t="s">
        <v>399</v>
      </c>
      <c r="D265" s="3" t="s">
        <v>340</v>
      </c>
      <c r="E265" s="3" t="s">
        <v>332</v>
      </c>
      <c r="F265" s="22">
        <v>7</v>
      </c>
      <c r="G265" s="22">
        <v>16</v>
      </c>
      <c r="H265" s="5"/>
      <c r="I265" s="5"/>
      <c r="J265" s="3" t="s">
        <v>356</v>
      </c>
      <c r="K265" s="3" t="s">
        <v>415</v>
      </c>
    </row>
    <row r="266" spans="1:11" ht="15.95" customHeight="1" x14ac:dyDescent="0.3">
      <c r="A266" s="28">
        <v>43840</v>
      </c>
      <c r="B266" s="3" t="s">
        <v>31</v>
      </c>
      <c r="C266" s="3" t="s">
        <v>399</v>
      </c>
      <c r="D266" s="3" t="s">
        <v>340</v>
      </c>
      <c r="E266" s="3" t="s">
        <v>332</v>
      </c>
      <c r="F266" s="22">
        <v>7</v>
      </c>
      <c r="G266" s="22">
        <v>17</v>
      </c>
      <c r="H266" s="5"/>
      <c r="I266" s="5"/>
      <c r="J266" s="3" t="s">
        <v>416</v>
      </c>
      <c r="K266" s="3" t="s">
        <v>417</v>
      </c>
    </row>
    <row r="267" spans="1:11" ht="15.95" customHeight="1" x14ac:dyDescent="0.3">
      <c r="A267" s="28">
        <v>43840</v>
      </c>
      <c r="B267" s="3" t="s">
        <v>31</v>
      </c>
      <c r="C267" s="3" t="s">
        <v>399</v>
      </c>
      <c r="D267" s="3" t="s">
        <v>340</v>
      </c>
      <c r="E267" s="3" t="s">
        <v>332</v>
      </c>
      <c r="F267" s="22">
        <v>7</v>
      </c>
      <c r="G267" s="22">
        <v>18</v>
      </c>
      <c r="H267" s="5"/>
      <c r="I267" s="5"/>
      <c r="J267" s="3" t="s">
        <v>418</v>
      </c>
      <c r="K267" s="3" t="s">
        <v>419</v>
      </c>
    </row>
    <row r="268" spans="1:11" ht="15.95" customHeight="1" x14ac:dyDescent="0.3">
      <c r="A268" s="28">
        <v>43840</v>
      </c>
      <c r="B268" s="3" t="s">
        <v>31</v>
      </c>
      <c r="C268" s="3" t="s">
        <v>420</v>
      </c>
      <c r="D268" s="3" t="s">
        <v>340</v>
      </c>
      <c r="E268" s="3" t="s">
        <v>332</v>
      </c>
      <c r="F268" s="22">
        <v>8</v>
      </c>
      <c r="G268" s="22">
        <v>1</v>
      </c>
      <c r="H268" s="5"/>
      <c r="I268" s="3" t="s">
        <v>420</v>
      </c>
      <c r="J268" s="3" t="s">
        <v>79</v>
      </c>
      <c r="K268" s="3" t="s">
        <v>421</v>
      </c>
    </row>
    <row r="269" spans="1:11" ht="15.95" customHeight="1" x14ac:dyDescent="0.3">
      <c r="A269" s="28">
        <v>43840</v>
      </c>
      <c r="B269" s="3" t="s">
        <v>31</v>
      </c>
      <c r="C269" s="3" t="s">
        <v>420</v>
      </c>
      <c r="D269" s="3" t="s">
        <v>340</v>
      </c>
      <c r="E269" s="3" t="s">
        <v>332</v>
      </c>
      <c r="F269" s="22">
        <v>8</v>
      </c>
      <c r="G269" s="22">
        <v>2</v>
      </c>
      <c r="H269" s="5"/>
      <c r="I269" s="3" t="s">
        <v>340</v>
      </c>
      <c r="J269" s="3" t="s">
        <v>81</v>
      </c>
      <c r="K269" s="3" t="s">
        <v>422</v>
      </c>
    </row>
    <row r="270" spans="1:11" ht="15.95" customHeight="1" x14ac:dyDescent="0.3">
      <c r="A270" s="28">
        <v>43840</v>
      </c>
      <c r="B270" s="3" t="s">
        <v>31</v>
      </c>
      <c r="C270" s="3" t="s">
        <v>420</v>
      </c>
      <c r="D270" s="3" t="s">
        <v>340</v>
      </c>
      <c r="E270" s="3" t="s">
        <v>332</v>
      </c>
      <c r="F270" s="22">
        <v>8</v>
      </c>
      <c r="G270" s="22">
        <v>3</v>
      </c>
      <c r="H270" s="5"/>
      <c r="I270" s="5"/>
      <c r="J270" s="3" t="s">
        <v>83</v>
      </c>
      <c r="K270" s="3" t="s">
        <v>423</v>
      </c>
    </row>
    <row r="271" spans="1:11" ht="15.95" customHeight="1" x14ac:dyDescent="0.3">
      <c r="A271" s="28">
        <v>43840</v>
      </c>
      <c r="B271" s="3" t="s">
        <v>31</v>
      </c>
      <c r="C271" s="3" t="s">
        <v>420</v>
      </c>
      <c r="D271" s="3" t="s">
        <v>340</v>
      </c>
      <c r="E271" s="3" t="s">
        <v>332</v>
      </c>
      <c r="F271" s="22">
        <v>8</v>
      </c>
      <c r="G271" s="22">
        <v>4</v>
      </c>
      <c r="H271" s="5"/>
      <c r="I271" s="5"/>
      <c r="J271" s="3" t="s">
        <v>90</v>
      </c>
      <c r="K271" s="3" t="s">
        <v>424</v>
      </c>
    </row>
    <row r="272" spans="1:11" ht="15.95" customHeight="1" x14ac:dyDescent="0.3">
      <c r="A272" s="28">
        <v>43840</v>
      </c>
      <c r="B272" s="3" t="s">
        <v>31</v>
      </c>
      <c r="C272" s="3" t="s">
        <v>420</v>
      </c>
      <c r="D272" s="3" t="s">
        <v>340</v>
      </c>
      <c r="E272" s="3" t="s">
        <v>332</v>
      </c>
      <c r="F272" s="22">
        <v>8</v>
      </c>
      <c r="G272" s="22">
        <v>5</v>
      </c>
      <c r="H272" s="5"/>
      <c r="I272" s="5"/>
      <c r="J272" s="3" t="s">
        <v>106</v>
      </c>
      <c r="K272" s="3" t="s">
        <v>425</v>
      </c>
    </row>
    <row r="273" spans="1:11" ht="15.95" customHeight="1" x14ac:dyDescent="0.3">
      <c r="A273" s="28">
        <v>43840</v>
      </c>
      <c r="B273" s="3" t="s">
        <v>31</v>
      </c>
      <c r="C273" s="3" t="s">
        <v>420</v>
      </c>
      <c r="D273" s="3" t="s">
        <v>340</v>
      </c>
      <c r="E273" s="3" t="s">
        <v>332</v>
      </c>
      <c r="F273" s="22">
        <v>8</v>
      </c>
      <c r="G273" s="22">
        <v>6</v>
      </c>
      <c r="H273" s="5"/>
      <c r="I273" s="5"/>
      <c r="J273" s="3" t="s">
        <v>108</v>
      </c>
      <c r="K273" s="3" t="s">
        <v>426</v>
      </c>
    </row>
    <row r="274" spans="1:11" ht="15.95" customHeight="1" x14ac:dyDescent="0.3">
      <c r="A274" s="28">
        <v>43840</v>
      </c>
      <c r="B274" s="3" t="s">
        <v>31</v>
      </c>
      <c r="C274" s="3" t="s">
        <v>420</v>
      </c>
      <c r="D274" s="3" t="s">
        <v>340</v>
      </c>
      <c r="E274" s="3" t="s">
        <v>332</v>
      </c>
      <c r="F274" s="22">
        <v>8</v>
      </c>
      <c r="G274" s="22">
        <v>7</v>
      </c>
      <c r="H274" s="5"/>
      <c r="I274" s="5"/>
      <c r="J274" s="3" t="s">
        <v>110</v>
      </c>
      <c r="K274" s="3" t="s">
        <v>427</v>
      </c>
    </row>
    <row r="275" spans="1:11" ht="15.95" customHeight="1" x14ac:dyDescent="0.3">
      <c r="A275" s="28">
        <v>43840</v>
      </c>
      <c r="B275" s="3" t="s">
        <v>31</v>
      </c>
      <c r="C275" s="3" t="s">
        <v>420</v>
      </c>
      <c r="D275" s="3" t="s">
        <v>340</v>
      </c>
      <c r="E275" s="3" t="s">
        <v>332</v>
      </c>
      <c r="F275" s="22">
        <v>8</v>
      </c>
      <c r="G275" s="22">
        <v>8</v>
      </c>
      <c r="H275" s="5"/>
      <c r="I275" s="5"/>
      <c r="J275" s="3" t="s">
        <v>112</v>
      </c>
      <c r="K275" s="3" t="s">
        <v>428</v>
      </c>
    </row>
    <row r="276" spans="1:11" ht="15.95" customHeight="1" x14ac:dyDescent="0.3">
      <c r="A276" s="28">
        <v>43840</v>
      </c>
      <c r="B276" s="3" t="s">
        <v>31</v>
      </c>
      <c r="C276" s="3" t="s">
        <v>420</v>
      </c>
      <c r="D276" s="3" t="s">
        <v>340</v>
      </c>
      <c r="E276" s="3" t="s">
        <v>332</v>
      </c>
      <c r="F276" s="22">
        <v>8</v>
      </c>
      <c r="G276" s="22">
        <v>9</v>
      </c>
      <c r="H276" s="5"/>
      <c r="I276" s="5"/>
      <c r="J276" s="3" t="s">
        <v>114</v>
      </c>
      <c r="K276" s="3" t="s">
        <v>429</v>
      </c>
    </row>
    <row r="277" spans="1:11" ht="15.95" customHeight="1" x14ac:dyDescent="0.3">
      <c r="A277" s="28">
        <v>43840</v>
      </c>
      <c r="B277" s="3" t="s">
        <v>31</v>
      </c>
      <c r="C277" s="3" t="s">
        <v>420</v>
      </c>
      <c r="D277" s="3" t="s">
        <v>340</v>
      </c>
      <c r="E277" s="3" t="s">
        <v>332</v>
      </c>
      <c r="F277" s="22">
        <v>8</v>
      </c>
      <c r="G277" s="22">
        <v>10</v>
      </c>
      <c r="H277" s="5"/>
      <c r="I277" s="5"/>
      <c r="J277" s="3" t="s">
        <v>116</v>
      </c>
      <c r="K277" s="3" t="s">
        <v>430</v>
      </c>
    </row>
    <row r="278" spans="1:11" ht="15.95" customHeight="1" x14ac:dyDescent="0.3">
      <c r="A278" s="28">
        <v>43840</v>
      </c>
      <c r="B278" s="3" t="s">
        <v>31</v>
      </c>
      <c r="C278" s="3" t="s">
        <v>420</v>
      </c>
      <c r="D278" s="3" t="s">
        <v>340</v>
      </c>
      <c r="E278" s="3" t="s">
        <v>332</v>
      </c>
      <c r="F278" s="22">
        <v>8</v>
      </c>
      <c r="G278" s="22">
        <v>11</v>
      </c>
      <c r="H278" s="5"/>
      <c r="I278" s="5"/>
      <c r="J278" s="3" t="s">
        <v>118</v>
      </c>
      <c r="K278" s="3" t="s">
        <v>431</v>
      </c>
    </row>
    <row r="279" spans="1:11" ht="15.95" customHeight="1" x14ac:dyDescent="0.3">
      <c r="A279" s="28">
        <v>43840</v>
      </c>
      <c r="B279" s="3" t="s">
        <v>31</v>
      </c>
      <c r="C279" s="3" t="s">
        <v>420</v>
      </c>
      <c r="D279" s="3" t="s">
        <v>340</v>
      </c>
      <c r="E279" s="3" t="s">
        <v>332</v>
      </c>
      <c r="F279" s="22">
        <v>8</v>
      </c>
      <c r="G279" s="22">
        <v>12</v>
      </c>
      <c r="H279" s="5"/>
      <c r="I279" s="5"/>
      <c r="J279" s="3" t="s">
        <v>120</v>
      </c>
      <c r="K279" s="3" t="s">
        <v>432</v>
      </c>
    </row>
    <row r="280" spans="1:11" ht="15.95" customHeight="1" x14ac:dyDescent="0.3">
      <c r="A280" s="28">
        <v>43840</v>
      </c>
      <c r="B280" s="3" t="s">
        <v>31</v>
      </c>
      <c r="C280" s="3" t="s">
        <v>420</v>
      </c>
      <c r="D280" s="3" t="s">
        <v>340</v>
      </c>
      <c r="E280" s="3" t="s">
        <v>332</v>
      </c>
      <c r="F280" s="22">
        <v>8</v>
      </c>
      <c r="G280" s="22">
        <v>13</v>
      </c>
      <c r="H280" s="5"/>
      <c r="I280" s="5"/>
      <c r="J280" s="3" t="s">
        <v>137</v>
      </c>
      <c r="K280" s="3" t="s">
        <v>433</v>
      </c>
    </row>
    <row r="281" spans="1:11" ht="15.95" customHeight="1" x14ac:dyDescent="0.3">
      <c r="A281" s="28">
        <v>43840</v>
      </c>
      <c r="B281" s="3" t="s">
        <v>31</v>
      </c>
      <c r="C281" s="3" t="s">
        <v>420</v>
      </c>
      <c r="D281" s="3" t="s">
        <v>340</v>
      </c>
      <c r="E281" s="3" t="s">
        <v>332</v>
      </c>
      <c r="F281" s="22">
        <v>8</v>
      </c>
      <c r="G281" s="22">
        <v>14</v>
      </c>
      <c r="H281" s="5"/>
      <c r="I281" s="5"/>
      <c r="J281" s="3" t="s">
        <v>139</v>
      </c>
      <c r="K281" s="3" t="s">
        <v>434</v>
      </c>
    </row>
    <row r="282" spans="1:11" ht="15.95" customHeight="1" x14ac:dyDescent="0.3">
      <c r="A282" s="28">
        <v>43840</v>
      </c>
      <c r="B282" s="3" t="s">
        <v>31</v>
      </c>
      <c r="C282" s="3" t="s">
        <v>420</v>
      </c>
      <c r="D282" s="3" t="s">
        <v>340</v>
      </c>
      <c r="E282" s="3" t="s">
        <v>332</v>
      </c>
      <c r="F282" s="22">
        <v>8</v>
      </c>
      <c r="G282" s="22">
        <v>15</v>
      </c>
      <c r="H282" s="5"/>
      <c r="I282" s="5"/>
      <c r="J282" s="3" t="s">
        <v>306</v>
      </c>
      <c r="K282" s="3" t="s">
        <v>435</v>
      </c>
    </row>
    <row r="283" spans="1:11" ht="15.95" customHeight="1" x14ac:dyDescent="0.3">
      <c r="A283" s="28">
        <v>43840</v>
      </c>
      <c r="B283" s="3" t="s">
        <v>31</v>
      </c>
      <c r="C283" s="3" t="s">
        <v>420</v>
      </c>
      <c r="D283" s="3" t="s">
        <v>340</v>
      </c>
      <c r="E283" s="3" t="s">
        <v>332</v>
      </c>
      <c r="F283" s="22">
        <v>8</v>
      </c>
      <c r="G283" s="22">
        <v>16</v>
      </c>
      <c r="H283" s="5"/>
      <c r="I283" s="5"/>
      <c r="J283" s="3" t="s">
        <v>356</v>
      </c>
      <c r="K283" s="3" t="s">
        <v>436</v>
      </c>
    </row>
    <row r="284" spans="1:11" ht="15.95" customHeight="1" x14ac:dyDescent="0.3">
      <c r="A284" s="28">
        <v>43840</v>
      </c>
      <c r="B284" s="3" t="s">
        <v>31</v>
      </c>
      <c r="C284" s="3" t="s">
        <v>420</v>
      </c>
      <c r="D284" s="3" t="s">
        <v>340</v>
      </c>
      <c r="E284" s="3" t="s">
        <v>332</v>
      </c>
      <c r="F284" s="22">
        <v>8</v>
      </c>
      <c r="G284" s="22">
        <v>17</v>
      </c>
      <c r="H284" s="5"/>
      <c r="I284" s="5"/>
      <c r="J284" s="3" t="s">
        <v>416</v>
      </c>
      <c r="K284" s="3" t="s">
        <v>437</v>
      </c>
    </row>
    <row r="285" spans="1:11" ht="15.95" customHeight="1" x14ac:dyDescent="0.3">
      <c r="A285" s="28">
        <v>43840</v>
      </c>
      <c r="B285" s="3" t="s">
        <v>31</v>
      </c>
      <c r="C285" s="3" t="s">
        <v>420</v>
      </c>
      <c r="D285" s="3" t="s">
        <v>340</v>
      </c>
      <c r="E285" s="3" t="s">
        <v>332</v>
      </c>
      <c r="F285" s="22">
        <v>8</v>
      </c>
      <c r="G285" s="22">
        <v>18</v>
      </c>
      <c r="H285" s="5"/>
      <c r="I285" s="5"/>
      <c r="J285" s="3" t="s">
        <v>418</v>
      </c>
      <c r="K285" s="3" t="s">
        <v>438</v>
      </c>
    </row>
    <row r="286" spans="1:11" ht="15.95" customHeight="1" x14ac:dyDescent="0.3">
      <c r="A286" s="28">
        <v>43840</v>
      </c>
      <c r="B286" s="3" t="s">
        <v>31</v>
      </c>
      <c r="C286" s="3" t="s">
        <v>420</v>
      </c>
      <c r="D286" s="3" t="s">
        <v>340</v>
      </c>
      <c r="E286" s="3" t="s">
        <v>332</v>
      </c>
      <c r="F286" s="22">
        <v>8</v>
      </c>
      <c r="G286" s="22">
        <v>19</v>
      </c>
      <c r="H286" s="5"/>
      <c r="I286" s="5"/>
      <c r="J286" s="3" t="s">
        <v>439</v>
      </c>
      <c r="K286" s="3" t="s">
        <v>440</v>
      </c>
    </row>
    <row r="287" spans="1:11" ht="15.95" customHeight="1" x14ac:dyDescent="0.3">
      <c r="A287" s="28">
        <v>43840</v>
      </c>
      <c r="B287" s="3" t="s">
        <v>31</v>
      </c>
      <c r="C287" s="3" t="s">
        <v>420</v>
      </c>
      <c r="D287" s="3" t="s">
        <v>340</v>
      </c>
      <c r="E287" s="3" t="s">
        <v>332</v>
      </c>
      <c r="F287" s="22">
        <v>8</v>
      </c>
      <c r="G287" s="22">
        <v>20</v>
      </c>
      <c r="H287" s="5"/>
      <c r="I287" s="5"/>
      <c r="J287" s="3" t="s">
        <v>441</v>
      </c>
      <c r="K287" s="3" t="s">
        <v>442</v>
      </c>
    </row>
    <row r="288" spans="1:11" ht="15.95" customHeight="1" x14ac:dyDescent="0.3">
      <c r="A288" s="28">
        <v>43840</v>
      </c>
      <c r="B288" s="3" t="s">
        <v>31</v>
      </c>
      <c r="C288" s="3" t="s">
        <v>443</v>
      </c>
      <c r="D288" s="3" t="s">
        <v>340</v>
      </c>
      <c r="E288" s="3" t="s">
        <v>332</v>
      </c>
      <c r="F288" s="22">
        <v>9</v>
      </c>
      <c r="G288" s="22">
        <v>1</v>
      </c>
      <c r="H288" s="3" t="s">
        <v>31</v>
      </c>
      <c r="I288" s="3" t="s">
        <v>443</v>
      </c>
      <c r="J288" s="3" t="s">
        <v>79</v>
      </c>
      <c r="K288" s="3" t="s">
        <v>444</v>
      </c>
    </row>
    <row r="289" spans="1:11" ht="15.95" customHeight="1" x14ac:dyDescent="0.3">
      <c r="A289" s="28">
        <v>43840</v>
      </c>
      <c r="B289" s="3" t="s">
        <v>31</v>
      </c>
      <c r="C289" s="3" t="s">
        <v>443</v>
      </c>
      <c r="D289" s="3" t="s">
        <v>340</v>
      </c>
      <c r="E289" s="3" t="s">
        <v>332</v>
      </c>
      <c r="F289" s="22">
        <v>9</v>
      </c>
      <c r="G289" s="22">
        <v>2</v>
      </c>
      <c r="H289" s="5"/>
      <c r="I289" s="3" t="s">
        <v>340</v>
      </c>
      <c r="J289" s="3" t="s">
        <v>81</v>
      </c>
      <c r="K289" s="3" t="s">
        <v>445</v>
      </c>
    </row>
    <row r="290" spans="1:11" ht="15.95" customHeight="1" x14ac:dyDescent="0.3">
      <c r="A290" s="28">
        <v>43840</v>
      </c>
      <c r="B290" s="3" t="s">
        <v>31</v>
      </c>
      <c r="C290" s="3" t="s">
        <v>443</v>
      </c>
      <c r="D290" s="3" t="s">
        <v>340</v>
      </c>
      <c r="E290" s="3" t="s">
        <v>332</v>
      </c>
      <c r="F290" s="22">
        <v>9</v>
      </c>
      <c r="G290" s="22">
        <v>3</v>
      </c>
      <c r="H290" s="5"/>
      <c r="I290" s="5"/>
      <c r="J290" s="3" t="s">
        <v>83</v>
      </c>
      <c r="K290" s="3" t="s">
        <v>446</v>
      </c>
    </row>
    <row r="291" spans="1:11" ht="15.95" customHeight="1" x14ac:dyDescent="0.3">
      <c r="A291" s="28">
        <v>43840</v>
      </c>
      <c r="B291" s="3" t="s">
        <v>31</v>
      </c>
      <c r="C291" s="3" t="s">
        <v>443</v>
      </c>
      <c r="D291" s="3" t="s">
        <v>340</v>
      </c>
      <c r="E291" s="3" t="s">
        <v>332</v>
      </c>
      <c r="F291" s="22">
        <v>9</v>
      </c>
      <c r="G291" s="22">
        <v>4</v>
      </c>
      <c r="H291" s="5"/>
      <c r="I291" s="5"/>
      <c r="J291" s="3" t="s">
        <v>90</v>
      </c>
      <c r="K291" s="3" t="s">
        <v>447</v>
      </c>
    </row>
    <row r="292" spans="1:11" ht="15.95" customHeight="1" x14ac:dyDescent="0.3">
      <c r="A292" s="28">
        <v>43840</v>
      </c>
      <c r="B292" s="3" t="s">
        <v>31</v>
      </c>
      <c r="C292" s="3" t="s">
        <v>443</v>
      </c>
      <c r="D292" s="3" t="s">
        <v>340</v>
      </c>
      <c r="E292" s="3" t="s">
        <v>332</v>
      </c>
      <c r="F292" s="22">
        <v>9</v>
      </c>
      <c r="G292" s="22">
        <v>5</v>
      </c>
      <c r="H292" s="5"/>
      <c r="I292" s="5"/>
      <c r="J292" s="3" t="s">
        <v>106</v>
      </c>
      <c r="K292" s="3" t="s">
        <v>448</v>
      </c>
    </row>
    <row r="293" spans="1:11" ht="15.95" customHeight="1" x14ac:dyDescent="0.3">
      <c r="A293" s="28">
        <v>43840</v>
      </c>
      <c r="B293" s="3" t="s">
        <v>31</v>
      </c>
      <c r="C293" s="3" t="s">
        <v>443</v>
      </c>
      <c r="D293" s="3" t="s">
        <v>340</v>
      </c>
      <c r="E293" s="3" t="s">
        <v>332</v>
      </c>
      <c r="F293" s="22">
        <v>9</v>
      </c>
      <c r="G293" s="22">
        <v>6</v>
      </c>
      <c r="H293" s="5"/>
      <c r="I293" s="5"/>
      <c r="J293" s="3" t="s">
        <v>108</v>
      </c>
      <c r="K293" s="3" t="s">
        <v>449</v>
      </c>
    </row>
    <row r="294" spans="1:11" ht="15.95" customHeight="1" x14ac:dyDescent="0.3">
      <c r="A294" s="28">
        <v>43840</v>
      </c>
      <c r="B294" s="3" t="s">
        <v>31</v>
      </c>
      <c r="C294" s="3" t="s">
        <v>443</v>
      </c>
      <c r="D294" s="3" t="s">
        <v>340</v>
      </c>
      <c r="E294" s="3" t="s">
        <v>332</v>
      </c>
      <c r="F294" s="22">
        <v>9</v>
      </c>
      <c r="G294" s="22">
        <v>7</v>
      </c>
      <c r="H294" s="5"/>
      <c r="I294" s="5"/>
      <c r="J294" s="3" t="s">
        <v>110</v>
      </c>
      <c r="K294" s="3" t="s">
        <v>450</v>
      </c>
    </row>
    <row r="295" spans="1:11" ht="15.95" customHeight="1" x14ac:dyDescent="0.3">
      <c r="A295" s="28">
        <v>43840</v>
      </c>
      <c r="B295" s="3" t="s">
        <v>31</v>
      </c>
      <c r="C295" s="3" t="s">
        <v>443</v>
      </c>
      <c r="D295" s="3" t="s">
        <v>340</v>
      </c>
      <c r="E295" s="3" t="s">
        <v>332</v>
      </c>
      <c r="F295" s="22">
        <v>9</v>
      </c>
      <c r="G295" s="22">
        <v>8</v>
      </c>
      <c r="H295" s="5"/>
      <c r="I295" s="5"/>
      <c r="J295" s="3" t="s">
        <v>112</v>
      </c>
      <c r="K295" s="3" t="s">
        <v>451</v>
      </c>
    </row>
    <row r="296" spans="1:11" ht="15.95" customHeight="1" x14ac:dyDescent="0.3">
      <c r="A296" s="28">
        <v>43840</v>
      </c>
      <c r="B296" s="3" t="s">
        <v>31</v>
      </c>
      <c r="C296" s="3" t="s">
        <v>443</v>
      </c>
      <c r="D296" s="3" t="s">
        <v>340</v>
      </c>
      <c r="E296" s="3" t="s">
        <v>332</v>
      </c>
      <c r="F296" s="22">
        <v>9</v>
      </c>
      <c r="G296" s="22">
        <v>9</v>
      </c>
      <c r="H296" s="5"/>
      <c r="I296" s="5"/>
      <c r="J296" s="3" t="s">
        <v>114</v>
      </c>
      <c r="K296" s="3" t="s">
        <v>452</v>
      </c>
    </row>
    <row r="297" spans="1:11" ht="15.95" customHeight="1" x14ac:dyDescent="0.3">
      <c r="A297" s="28">
        <v>43840</v>
      </c>
      <c r="B297" s="3" t="s">
        <v>31</v>
      </c>
      <c r="C297" s="3" t="s">
        <v>443</v>
      </c>
      <c r="D297" s="3" t="s">
        <v>340</v>
      </c>
      <c r="E297" s="3" t="s">
        <v>332</v>
      </c>
      <c r="F297" s="22">
        <v>9</v>
      </c>
      <c r="G297" s="22">
        <v>10</v>
      </c>
      <c r="H297" s="5"/>
      <c r="I297" s="5"/>
      <c r="J297" s="3" t="s">
        <v>116</v>
      </c>
      <c r="K297" s="3" t="s">
        <v>453</v>
      </c>
    </row>
    <row r="298" spans="1:11" ht="15.95" customHeight="1" x14ac:dyDescent="0.3">
      <c r="A298" s="28">
        <v>43840</v>
      </c>
      <c r="B298" s="3" t="s">
        <v>31</v>
      </c>
      <c r="C298" s="3" t="s">
        <v>443</v>
      </c>
      <c r="D298" s="3" t="s">
        <v>340</v>
      </c>
      <c r="E298" s="3" t="s">
        <v>332</v>
      </c>
      <c r="F298" s="22">
        <v>9</v>
      </c>
      <c r="G298" s="22">
        <v>11</v>
      </c>
      <c r="H298" s="5"/>
      <c r="I298" s="5"/>
      <c r="J298" s="3" t="s">
        <v>118</v>
      </c>
      <c r="K298" s="3" t="s">
        <v>454</v>
      </c>
    </row>
    <row r="299" spans="1:11" ht="15.95" customHeight="1" x14ac:dyDescent="0.3">
      <c r="A299" s="28">
        <v>43840</v>
      </c>
      <c r="B299" s="3" t="s">
        <v>31</v>
      </c>
      <c r="C299" s="3" t="s">
        <v>443</v>
      </c>
      <c r="D299" s="3" t="s">
        <v>340</v>
      </c>
      <c r="E299" s="3" t="s">
        <v>332</v>
      </c>
      <c r="F299" s="22">
        <v>9</v>
      </c>
      <c r="G299" s="22">
        <v>12</v>
      </c>
      <c r="H299" s="5"/>
      <c r="I299" s="5"/>
      <c r="J299" s="3" t="s">
        <v>120</v>
      </c>
      <c r="K299" s="3" t="s">
        <v>455</v>
      </c>
    </row>
    <row r="300" spans="1:11" ht="15.95" customHeight="1" x14ac:dyDescent="0.3">
      <c r="A300" s="28">
        <v>43840</v>
      </c>
      <c r="B300" s="3" t="s">
        <v>31</v>
      </c>
      <c r="C300" s="3" t="s">
        <v>443</v>
      </c>
      <c r="D300" s="3" t="s">
        <v>340</v>
      </c>
      <c r="E300" s="3" t="s">
        <v>332</v>
      </c>
      <c r="F300" s="22">
        <v>9</v>
      </c>
      <c r="G300" s="22">
        <v>13</v>
      </c>
      <c r="H300" s="5"/>
      <c r="I300" s="5"/>
      <c r="J300" s="3" t="s">
        <v>137</v>
      </c>
      <c r="K300" s="3" t="s">
        <v>456</v>
      </c>
    </row>
    <row r="301" spans="1:11" ht="15.95" customHeight="1" x14ac:dyDescent="0.3">
      <c r="A301" s="28">
        <v>43840</v>
      </c>
      <c r="B301" s="3" t="s">
        <v>31</v>
      </c>
      <c r="C301" s="3" t="s">
        <v>457</v>
      </c>
      <c r="D301" s="3" t="s">
        <v>340</v>
      </c>
      <c r="E301" s="3" t="s">
        <v>332</v>
      </c>
      <c r="F301" s="22">
        <v>10</v>
      </c>
      <c r="G301" s="22">
        <v>1</v>
      </c>
      <c r="H301" s="5"/>
      <c r="I301" s="3" t="s">
        <v>457</v>
      </c>
      <c r="J301" s="3" t="s">
        <v>79</v>
      </c>
      <c r="K301" s="3" t="s">
        <v>458</v>
      </c>
    </row>
    <row r="302" spans="1:11" ht="15.95" customHeight="1" x14ac:dyDescent="0.3">
      <c r="A302" s="28">
        <v>43840</v>
      </c>
      <c r="B302" s="3" t="s">
        <v>31</v>
      </c>
      <c r="C302" s="3" t="s">
        <v>457</v>
      </c>
      <c r="D302" s="3" t="s">
        <v>340</v>
      </c>
      <c r="E302" s="3" t="s">
        <v>332</v>
      </c>
      <c r="F302" s="22">
        <v>10</v>
      </c>
      <c r="G302" s="22">
        <v>2</v>
      </c>
      <c r="H302" s="5"/>
      <c r="I302" s="3" t="s">
        <v>340</v>
      </c>
      <c r="J302" s="3" t="s">
        <v>81</v>
      </c>
      <c r="K302" s="3" t="s">
        <v>459</v>
      </c>
    </row>
    <row r="303" spans="1:11" ht="15.95" customHeight="1" x14ac:dyDescent="0.3">
      <c r="A303" s="28">
        <v>43840</v>
      </c>
      <c r="B303" s="3" t="s">
        <v>31</v>
      </c>
      <c r="C303" s="3" t="s">
        <v>457</v>
      </c>
      <c r="D303" s="3" t="s">
        <v>340</v>
      </c>
      <c r="E303" s="3" t="s">
        <v>332</v>
      </c>
      <c r="F303" s="22">
        <v>10</v>
      </c>
      <c r="G303" s="22">
        <v>3</v>
      </c>
      <c r="H303" s="5"/>
      <c r="I303" s="5"/>
      <c r="J303" s="3" t="s">
        <v>83</v>
      </c>
      <c r="K303" s="3" t="s">
        <v>460</v>
      </c>
    </row>
    <row r="304" spans="1:11" ht="15.95" customHeight="1" x14ac:dyDescent="0.3">
      <c r="A304" s="28">
        <v>43840</v>
      </c>
      <c r="B304" s="3" t="s">
        <v>31</v>
      </c>
      <c r="C304" s="3" t="s">
        <v>457</v>
      </c>
      <c r="D304" s="3" t="s">
        <v>340</v>
      </c>
      <c r="E304" s="3" t="s">
        <v>332</v>
      </c>
      <c r="F304" s="22">
        <v>10</v>
      </c>
      <c r="G304" s="22">
        <v>4</v>
      </c>
      <c r="H304" s="5"/>
      <c r="I304" s="5"/>
      <c r="J304" s="3" t="s">
        <v>90</v>
      </c>
      <c r="K304" s="3" t="s">
        <v>461</v>
      </c>
    </row>
    <row r="305" spans="1:11" ht="15.95" customHeight="1" x14ac:dyDescent="0.3">
      <c r="A305" s="28">
        <v>43840</v>
      </c>
      <c r="B305" s="3" t="s">
        <v>31</v>
      </c>
      <c r="C305" s="3" t="s">
        <v>457</v>
      </c>
      <c r="D305" s="3" t="s">
        <v>340</v>
      </c>
      <c r="E305" s="3" t="s">
        <v>332</v>
      </c>
      <c r="F305" s="22">
        <v>10</v>
      </c>
      <c r="G305" s="22">
        <v>5</v>
      </c>
      <c r="H305" s="5"/>
      <c r="I305" s="5"/>
      <c r="J305" s="3" t="s">
        <v>106</v>
      </c>
      <c r="K305" s="3" t="s">
        <v>462</v>
      </c>
    </row>
    <row r="306" spans="1:11" ht="15.95" customHeight="1" x14ac:dyDescent="0.3">
      <c r="A306" s="28">
        <v>43840</v>
      </c>
      <c r="B306" s="3" t="s">
        <v>31</v>
      </c>
      <c r="C306" s="3" t="s">
        <v>457</v>
      </c>
      <c r="D306" s="3" t="s">
        <v>340</v>
      </c>
      <c r="E306" s="3" t="s">
        <v>332</v>
      </c>
      <c r="F306" s="22">
        <v>10</v>
      </c>
      <c r="G306" s="22">
        <v>6</v>
      </c>
      <c r="H306" s="5"/>
      <c r="I306" s="5"/>
      <c r="J306" s="3" t="s">
        <v>108</v>
      </c>
      <c r="K306" s="3" t="s">
        <v>463</v>
      </c>
    </row>
    <row r="307" spans="1:11" ht="15.95" customHeight="1" x14ac:dyDescent="0.3">
      <c r="A307" s="28">
        <v>43840</v>
      </c>
      <c r="B307" s="3" t="s">
        <v>31</v>
      </c>
      <c r="C307" s="3" t="s">
        <v>457</v>
      </c>
      <c r="D307" s="3" t="s">
        <v>340</v>
      </c>
      <c r="E307" s="3" t="s">
        <v>332</v>
      </c>
      <c r="F307" s="22">
        <v>10</v>
      </c>
      <c r="G307" s="22">
        <v>7</v>
      </c>
      <c r="H307" s="5"/>
      <c r="I307" s="5"/>
      <c r="J307" s="3" t="s">
        <v>110</v>
      </c>
      <c r="K307" s="3" t="s">
        <v>464</v>
      </c>
    </row>
    <row r="308" spans="1:11" ht="15.95" customHeight="1" x14ac:dyDescent="0.3">
      <c r="A308" s="28">
        <v>43840</v>
      </c>
      <c r="B308" s="3" t="s">
        <v>31</v>
      </c>
      <c r="C308" s="3" t="s">
        <v>457</v>
      </c>
      <c r="D308" s="3" t="s">
        <v>340</v>
      </c>
      <c r="E308" s="3" t="s">
        <v>332</v>
      </c>
      <c r="F308" s="22">
        <v>10</v>
      </c>
      <c r="G308" s="22">
        <v>8</v>
      </c>
      <c r="H308" s="5"/>
      <c r="I308" s="5"/>
      <c r="J308" s="3" t="s">
        <v>112</v>
      </c>
      <c r="K308" s="3" t="s">
        <v>465</v>
      </c>
    </row>
    <row r="309" spans="1:11" ht="15.95" customHeight="1" x14ac:dyDescent="0.3">
      <c r="A309" s="28">
        <v>43840</v>
      </c>
      <c r="B309" s="3" t="s">
        <v>31</v>
      </c>
      <c r="C309" s="3" t="s">
        <v>466</v>
      </c>
      <c r="D309" s="3" t="s">
        <v>340</v>
      </c>
      <c r="E309" s="3" t="s">
        <v>332</v>
      </c>
      <c r="F309" s="22">
        <v>11</v>
      </c>
      <c r="G309" s="22">
        <v>1</v>
      </c>
      <c r="H309" s="5"/>
      <c r="I309" s="3" t="s">
        <v>466</v>
      </c>
      <c r="J309" s="3" t="s">
        <v>79</v>
      </c>
      <c r="K309" s="3" t="s">
        <v>467</v>
      </c>
    </row>
    <row r="310" spans="1:11" ht="15.95" customHeight="1" x14ac:dyDescent="0.3">
      <c r="A310" s="28">
        <v>43840</v>
      </c>
      <c r="B310" s="3" t="s">
        <v>31</v>
      </c>
      <c r="C310" s="3" t="s">
        <v>466</v>
      </c>
      <c r="D310" s="3" t="s">
        <v>340</v>
      </c>
      <c r="E310" s="3" t="s">
        <v>332</v>
      </c>
      <c r="F310" s="22">
        <v>11</v>
      </c>
      <c r="G310" s="22">
        <v>2</v>
      </c>
      <c r="H310" s="5"/>
      <c r="I310" s="3" t="s">
        <v>340</v>
      </c>
      <c r="J310" s="3" t="s">
        <v>81</v>
      </c>
      <c r="K310" s="3" t="s">
        <v>468</v>
      </c>
    </row>
    <row r="311" spans="1:11" ht="15.95" customHeight="1" x14ac:dyDescent="0.3">
      <c r="A311" s="28">
        <v>43840</v>
      </c>
      <c r="B311" s="3" t="s">
        <v>31</v>
      </c>
      <c r="C311" s="3" t="s">
        <v>466</v>
      </c>
      <c r="D311" s="3" t="s">
        <v>340</v>
      </c>
      <c r="E311" s="3" t="s">
        <v>332</v>
      </c>
      <c r="F311" s="22">
        <v>11</v>
      </c>
      <c r="G311" s="22">
        <v>3</v>
      </c>
      <c r="H311" s="5"/>
      <c r="I311" s="5"/>
      <c r="J311" s="3" t="s">
        <v>83</v>
      </c>
      <c r="K311" s="3" t="s">
        <v>469</v>
      </c>
    </row>
    <row r="312" spans="1:11" ht="15.95" customHeight="1" x14ac:dyDescent="0.3">
      <c r="A312" s="28">
        <v>43840</v>
      </c>
      <c r="B312" s="3" t="s">
        <v>31</v>
      </c>
      <c r="C312" s="3" t="s">
        <v>466</v>
      </c>
      <c r="D312" s="3" t="s">
        <v>340</v>
      </c>
      <c r="E312" s="3" t="s">
        <v>332</v>
      </c>
      <c r="F312" s="22">
        <v>11</v>
      </c>
      <c r="G312" s="22">
        <v>4</v>
      </c>
      <c r="H312" s="5"/>
      <c r="I312" s="5"/>
      <c r="J312" s="3" t="s">
        <v>90</v>
      </c>
      <c r="K312" s="3" t="s">
        <v>470</v>
      </c>
    </row>
    <row r="313" spans="1:11" ht="15.95" customHeight="1" x14ac:dyDescent="0.3">
      <c r="A313" s="28">
        <v>43840</v>
      </c>
      <c r="B313" s="3" t="s">
        <v>31</v>
      </c>
      <c r="C313" s="3" t="s">
        <v>466</v>
      </c>
      <c r="D313" s="3" t="s">
        <v>340</v>
      </c>
      <c r="E313" s="3" t="s">
        <v>332</v>
      </c>
      <c r="F313" s="22">
        <v>11</v>
      </c>
      <c r="G313" s="22">
        <v>5</v>
      </c>
      <c r="H313" s="5"/>
      <c r="I313" s="5"/>
      <c r="J313" s="3" t="s">
        <v>106</v>
      </c>
      <c r="K313" s="3" t="s">
        <v>471</v>
      </c>
    </row>
    <row r="314" spans="1:11" ht="15.95" customHeight="1" x14ac:dyDescent="0.3">
      <c r="A314" s="28">
        <v>43840</v>
      </c>
      <c r="B314" s="3" t="s">
        <v>31</v>
      </c>
      <c r="C314" s="3" t="s">
        <v>466</v>
      </c>
      <c r="D314" s="3" t="s">
        <v>340</v>
      </c>
      <c r="E314" s="3" t="s">
        <v>332</v>
      </c>
      <c r="F314" s="22">
        <v>11</v>
      </c>
      <c r="G314" s="22">
        <v>6</v>
      </c>
      <c r="H314" s="5"/>
      <c r="I314" s="5"/>
      <c r="J314" s="3" t="s">
        <v>108</v>
      </c>
      <c r="K314" s="3" t="s">
        <v>472</v>
      </c>
    </row>
    <row r="315" spans="1:11" ht="15.95" customHeight="1" x14ac:dyDescent="0.3">
      <c r="A315" s="28">
        <v>43840</v>
      </c>
      <c r="B315" s="3" t="s">
        <v>31</v>
      </c>
      <c r="C315" s="3" t="s">
        <v>466</v>
      </c>
      <c r="D315" s="3" t="s">
        <v>340</v>
      </c>
      <c r="E315" s="3" t="s">
        <v>332</v>
      </c>
      <c r="F315" s="22">
        <v>11</v>
      </c>
      <c r="G315" s="22">
        <v>7</v>
      </c>
      <c r="H315" s="5"/>
      <c r="I315" s="5"/>
      <c r="J315" s="3" t="s">
        <v>110</v>
      </c>
      <c r="K315" s="3" t="s">
        <v>473</v>
      </c>
    </row>
    <row r="316" spans="1:11" ht="15.95" customHeight="1" x14ac:dyDescent="0.3">
      <c r="A316" s="28">
        <v>43840</v>
      </c>
      <c r="B316" s="3" t="s">
        <v>31</v>
      </c>
      <c r="C316" s="3" t="s">
        <v>466</v>
      </c>
      <c r="D316" s="3" t="s">
        <v>340</v>
      </c>
      <c r="E316" s="3" t="s">
        <v>332</v>
      </c>
      <c r="F316" s="22">
        <v>11</v>
      </c>
      <c r="G316" s="22">
        <v>8</v>
      </c>
      <c r="H316" s="5"/>
      <c r="I316" s="5"/>
      <c r="J316" s="3" t="s">
        <v>112</v>
      </c>
      <c r="K316" s="3" t="s">
        <v>474</v>
      </c>
    </row>
    <row r="317" spans="1:11" ht="15.95" customHeight="1" x14ac:dyDescent="0.3">
      <c r="A317" s="28">
        <v>43840</v>
      </c>
      <c r="B317" s="3" t="s">
        <v>31</v>
      </c>
      <c r="C317" s="3" t="s">
        <v>466</v>
      </c>
      <c r="D317" s="3" t="s">
        <v>340</v>
      </c>
      <c r="E317" s="3" t="s">
        <v>332</v>
      </c>
      <c r="F317" s="22">
        <v>11</v>
      </c>
      <c r="G317" s="22">
        <v>9</v>
      </c>
      <c r="H317" s="5"/>
      <c r="I317" s="5"/>
      <c r="J317" s="3" t="s">
        <v>114</v>
      </c>
      <c r="K317" s="3" t="s">
        <v>475</v>
      </c>
    </row>
    <row r="318" spans="1:11" ht="15.95" customHeight="1" x14ac:dyDescent="0.3">
      <c r="A318" s="28">
        <v>43840</v>
      </c>
      <c r="B318" s="3" t="s">
        <v>31</v>
      </c>
      <c r="C318" s="3" t="s">
        <v>466</v>
      </c>
      <c r="D318" s="3" t="s">
        <v>340</v>
      </c>
      <c r="E318" s="3" t="s">
        <v>332</v>
      </c>
      <c r="F318" s="22">
        <v>11</v>
      </c>
      <c r="G318" s="22">
        <v>10</v>
      </c>
      <c r="H318" s="5"/>
      <c r="I318" s="5"/>
      <c r="J318" s="3" t="s">
        <v>116</v>
      </c>
      <c r="K318" s="3" t="s">
        <v>476</v>
      </c>
    </row>
    <row r="319" spans="1:11" ht="15.95" customHeight="1" x14ac:dyDescent="0.3">
      <c r="A319" s="28">
        <v>43840</v>
      </c>
      <c r="B319" s="3" t="s">
        <v>31</v>
      </c>
      <c r="C319" s="3" t="s">
        <v>466</v>
      </c>
      <c r="D319" s="3" t="s">
        <v>340</v>
      </c>
      <c r="E319" s="3" t="s">
        <v>332</v>
      </c>
      <c r="F319" s="22">
        <v>11</v>
      </c>
      <c r="G319" s="22">
        <v>11</v>
      </c>
      <c r="H319" s="5"/>
      <c r="I319" s="5"/>
      <c r="J319" s="3" t="s">
        <v>118</v>
      </c>
      <c r="K319" s="3" t="s">
        <v>477</v>
      </c>
    </row>
    <row r="320" spans="1:11" ht="15.95" customHeight="1" x14ac:dyDescent="0.3">
      <c r="A320" s="28">
        <v>43840</v>
      </c>
      <c r="B320" s="3" t="s">
        <v>31</v>
      </c>
      <c r="C320" s="3" t="s">
        <v>466</v>
      </c>
      <c r="D320" s="3" t="s">
        <v>340</v>
      </c>
      <c r="E320" s="3" t="s">
        <v>332</v>
      </c>
      <c r="F320" s="22">
        <v>11</v>
      </c>
      <c r="G320" s="22">
        <v>12</v>
      </c>
      <c r="H320" s="5"/>
      <c r="I320" s="5"/>
      <c r="J320" s="3" t="s">
        <v>120</v>
      </c>
      <c r="K320" s="3" t="s">
        <v>478</v>
      </c>
    </row>
    <row r="321" spans="1:11" ht="15.95" customHeight="1" x14ac:dyDescent="0.3">
      <c r="A321" s="28">
        <v>43840</v>
      </c>
      <c r="B321" s="3" t="s">
        <v>31</v>
      </c>
      <c r="C321" s="3" t="s">
        <v>466</v>
      </c>
      <c r="D321" s="3" t="s">
        <v>340</v>
      </c>
      <c r="E321" s="3" t="s">
        <v>332</v>
      </c>
      <c r="F321" s="22">
        <v>11</v>
      </c>
      <c r="G321" s="22">
        <v>13</v>
      </c>
      <c r="H321" s="5"/>
      <c r="I321" s="5"/>
      <c r="J321" s="3" t="s">
        <v>137</v>
      </c>
      <c r="K321" s="3" t="s">
        <v>479</v>
      </c>
    </row>
    <row r="322" spans="1:11" ht="15.95" customHeight="1" x14ac:dyDescent="0.3">
      <c r="A322" s="28">
        <v>43840</v>
      </c>
      <c r="B322" s="3" t="s">
        <v>31</v>
      </c>
      <c r="C322" s="3" t="s">
        <v>466</v>
      </c>
      <c r="D322" s="3" t="s">
        <v>340</v>
      </c>
      <c r="E322" s="3" t="s">
        <v>332</v>
      </c>
      <c r="F322" s="22">
        <v>11</v>
      </c>
      <c r="G322" s="22">
        <v>14</v>
      </c>
      <c r="H322" s="5"/>
      <c r="I322" s="5"/>
      <c r="J322" s="3" t="s">
        <v>139</v>
      </c>
      <c r="K322" s="3" t="s">
        <v>480</v>
      </c>
    </row>
    <row r="323" spans="1:11" ht="15.95" customHeight="1" x14ac:dyDescent="0.3">
      <c r="A323" s="28">
        <v>43840</v>
      </c>
      <c r="B323" s="3" t="s">
        <v>31</v>
      </c>
      <c r="C323" s="3" t="s">
        <v>466</v>
      </c>
      <c r="D323" s="3" t="s">
        <v>340</v>
      </c>
      <c r="E323" s="3" t="s">
        <v>332</v>
      </c>
      <c r="F323" s="22">
        <v>11</v>
      </c>
      <c r="G323" s="22">
        <v>15</v>
      </c>
      <c r="H323" s="5"/>
      <c r="I323" s="5"/>
      <c r="J323" s="3" t="s">
        <v>306</v>
      </c>
      <c r="K323" s="3" t="s">
        <v>481</v>
      </c>
    </row>
    <row r="324" spans="1:11" ht="15.95" customHeight="1" x14ac:dyDescent="0.3">
      <c r="A324" s="28">
        <v>43840</v>
      </c>
      <c r="B324" s="3" t="s">
        <v>31</v>
      </c>
      <c r="C324" s="3" t="s">
        <v>466</v>
      </c>
      <c r="D324" s="3" t="s">
        <v>340</v>
      </c>
      <c r="E324" s="3" t="s">
        <v>332</v>
      </c>
      <c r="F324" s="22">
        <v>11</v>
      </c>
      <c r="G324" s="22">
        <v>16</v>
      </c>
      <c r="H324" s="5"/>
      <c r="I324" s="5"/>
      <c r="J324" s="3" t="s">
        <v>356</v>
      </c>
      <c r="K324" s="3" t="s">
        <v>482</v>
      </c>
    </row>
    <row r="325" spans="1:11" ht="15.95" customHeight="1" x14ac:dyDescent="0.3">
      <c r="A325" s="28">
        <v>43840</v>
      </c>
      <c r="B325" s="3" t="s">
        <v>31</v>
      </c>
      <c r="C325" s="3" t="s">
        <v>466</v>
      </c>
      <c r="D325" s="3" t="s">
        <v>340</v>
      </c>
      <c r="E325" s="3" t="s">
        <v>332</v>
      </c>
      <c r="F325" s="22">
        <v>11</v>
      </c>
      <c r="G325" s="22">
        <v>17</v>
      </c>
      <c r="H325" s="5"/>
      <c r="I325" s="5"/>
      <c r="J325" s="3" t="s">
        <v>416</v>
      </c>
      <c r="K325" s="3" t="s">
        <v>483</v>
      </c>
    </row>
    <row r="326" spans="1:11" ht="15.95" customHeight="1" x14ac:dyDescent="0.3">
      <c r="A326" s="28">
        <v>43840</v>
      </c>
      <c r="B326" s="3" t="s">
        <v>31</v>
      </c>
      <c r="C326" s="3" t="s">
        <v>484</v>
      </c>
      <c r="D326" s="3" t="s">
        <v>340</v>
      </c>
      <c r="E326" s="3" t="s">
        <v>332</v>
      </c>
      <c r="F326" s="22">
        <v>12</v>
      </c>
      <c r="G326" s="22">
        <v>1</v>
      </c>
      <c r="H326" s="5"/>
      <c r="I326" s="3" t="s">
        <v>484</v>
      </c>
      <c r="J326" s="3" t="s">
        <v>79</v>
      </c>
      <c r="K326" s="3" t="s">
        <v>485</v>
      </c>
    </row>
    <row r="327" spans="1:11" ht="15.95" customHeight="1" x14ac:dyDescent="0.3">
      <c r="A327" s="28">
        <v>43840</v>
      </c>
      <c r="B327" s="3" t="s">
        <v>31</v>
      </c>
      <c r="C327" s="3" t="s">
        <v>484</v>
      </c>
      <c r="D327" s="3" t="s">
        <v>340</v>
      </c>
      <c r="E327" s="3" t="s">
        <v>332</v>
      </c>
      <c r="F327" s="22">
        <v>12</v>
      </c>
      <c r="G327" s="22">
        <v>2</v>
      </c>
      <c r="H327" s="5"/>
      <c r="I327" s="3" t="s">
        <v>340</v>
      </c>
      <c r="J327" s="3" t="s">
        <v>81</v>
      </c>
      <c r="K327" s="3" t="s">
        <v>486</v>
      </c>
    </row>
    <row r="328" spans="1:11" ht="15.95" customHeight="1" x14ac:dyDescent="0.3">
      <c r="A328" s="28">
        <v>43840</v>
      </c>
      <c r="B328" s="3" t="s">
        <v>31</v>
      </c>
      <c r="C328" s="3" t="s">
        <v>484</v>
      </c>
      <c r="D328" s="3" t="s">
        <v>340</v>
      </c>
      <c r="E328" s="3" t="s">
        <v>332</v>
      </c>
      <c r="F328" s="22">
        <v>12</v>
      </c>
      <c r="G328" s="22">
        <v>3</v>
      </c>
      <c r="H328" s="5"/>
      <c r="I328" s="5"/>
      <c r="J328" s="3" t="s">
        <v>83</v>
      </c>
      <c r="K328" s="3" t="s">
        <v>487</v>
      </c>
    </row>
    <row r="329" spans="1:11" ht="15.95" customHeight="1" x14ac:dyDescent="0.3">
      <c r="A329" s="28">
        <v>43840</v>
      </c>
      <c r="B329" s="3" t="s">
        <v>31</v>
      </c>
      <c r="C329" s="3" t="s">
        <v>484</v>
      </c>
      <c r="D329" s="3" t="s">
        <v>340</v>
      </c>
      <c r="E329" s="3" t="s">
        <v>332</v>
      </c>
      <c r="F329" s="22">
        <v>12</v>
      </c>
      <c r="G329" s="22">
        <v>4</v>
      </c>
      <c r="H329" s="5"/>
      <c r="I329" s="5"/>
      <c r="J329" s="3" t="s">
        <v>90</v>
      </c>
      <c r="K329" s="3" t="s">
        <v>488</v>
      </c>
    </row>
    <row r="330" spans="1:11" ht="15.95" customHeight="1" x14ac:dyDescent="0.3">
      <c r="A330" s="28">
        <v>43840</v>
      </c>
      <c r="B330" s="3" t="s">
        <v>31</v>
      </c>
      <c r="C330" s="3" t="s">
        <v>484</v>
      </c>
      <c r="D330" s="3" t="s">
        <v>340</v>
      </c>
      <c r="E330" s="3" t="s">
        <v>332</v>
      </c>
      <c r="F330" s="22">
        <v>12</v>
      </c>
      <c r="G330" s="22">
        <v>5</v>
      </c>
      <c r="H330" s="5"/>
      <c r="I330" s="5"/>
      <c r="J330" s="3" t="s">
        <v>106</v>
      </c>
      <c r="K330" s="3" t="s">
        <v>489</v>
      </c>
    </row>
    <row r="331" spans="1:11" ht="15.95" customHeight="1" x14ac:dyDescent="0.3">
      <c r="A331" s="28">
        <v>43840</v>
      </c>
      <c r="B331" s="3" t="s">
        <v>31</v>
      </c>
      <c r="C331" s="3" t="s">
        <v>484</v>
      </c>
      <c r="D331" s="3" t="s">
        <v>340</v>
      </c>
      <c r="E331" s="3" t="s">
        <v>332</v>
      </c>
      <c r="F331" s="22">
        <v>12</v>
      </c>
      <c r="G331" s="22">
        <v>6</v>
      </c>
      <c r="H331" s="3" t="s">
        <v>31</v>
      </c>
      <c r="I331" s="3" t="s">
        <v>484</v>
      </c>
      <c r="J331" s="3" t="s">
        <v>108</v>
      </c>
      <c r="K331" s="3" t="s">
        <v>490</v>
      </c>
    </row>
    <row r="332" spans="1:11" ht="15.95" customHeight="1" x14ac:dyDescent="0.3">
      <c r="A332" s="28">
        <v>43840</v>
      </c>
      <c r="B332" s="3" t="s">
        <v>31</v>
      </c>
      <c r="C332" s="3" t="s">
        <v>484</v>
      </c>
      <c r="D332" s="3" t="s">
        <v>340</v>
      </c>
      <c r="E332" s="3" t="s">
        <v>332</v>
      </c>
      <c r="F332" s="22">
        <v>12</v>
      </c>
      <c r="G332" s="22">
        <v>7</v>
      </c>
      <c r="H332" s="5"/>
      <c r="I332" s="3" t="s">
        <v>340</v>
      </c>
      <c r="J332" s="3" t="s">
        <v>110</v>
      </c>
      <c r="K332" s="3" t="s">
        <v>491</v>
      </c>
    </row>
    <row r="333" spans="1:11" ht="15.95" customHeight="1" x14ac:dyDescent="0.3">
      <c r="A333" s="28">
        <v>43840</v>
      </c>
      <c r="B333" s="3" t="s">
        <v>31</v>
      </c>
      <c r="C333" s="3" t="s">
        <v>484</v>
      </c>
      <c r="D333" s="3" t="s">
        <v>340</v>
      </c>
      <c r="E333" s="3" t="s">
        <v>332</v>
      </c>
      <c r="F333" s="22">
        <v>12</v>
      </c>
      <c r="G333" s="22">
        <v>8</v>
      </c>
      <c r="H333" s="5"/>
      <c r="I333" s="5"/>
      <c r="J333" s="3" t="s">
        <v>112</v>
      </c>
      <c r="K333" s="3" t="s">
        <v>492</v>
      </c>
    </row>
    <row r="334" spans="1:11" ht="15.95" customHeight="1" x14ac:dyDescent="0.3">
      <c r="A334" s="28">
        <v>43840</v>
      </c>
      <c r="B334" s="3" t="s">
        <v>31</v>
      </c>
      <c r="C334" s="3" t="s">
        <v>484</v>
      </c>
      <c r="D334" s="3" t="s">
        <v>340</v>
      </c>
      <c r="E334" s="3" t="s">
        <v>332</v>
      </c>
      <c r="F334" s="22">
        <v>12</v>
      </c>
      <c r="G334" s="22">
        <v>9</v>
      </c>
      <c r="H334" s="5"/>
      <c r="I334" s="5"/>
      <c r="J334" s="3" t="s">
        <v>114</v>
      </c>
      <c r="K334" s="3" t="s">
        <v>493</v>
      </c>
    </row>
    <row r="335" spans="1:11" ht="15.95" customHeight="1" x14ac:dyDescent="0.3">
      <c r="A335" s="28">
        <v>43840</v>
      </c>
      <c r="B335" s="3" t="s">
        <v>31</v>
      </c>
      <c r="C335" s="3" t="s">
        <v>484</v>
      </c>
      <c r="D335" s="3" t="s">
        <v>340</v>
      </c>
      <c r="E335" s="3" t="s">
        <v>332</v>
      </c>
      <c r="F335" s="22">
        <v>12</v>
      </c>
      <c r="G335" s="22">
        <v>10</v>
      </c>
      <c r="H335" s="5"/>
      <c r="I335" s="5"/>
      <c r="J335" s="3" t="s">
        <v>116</v>
      </c>
      <c r="K335" s="3" t="s">
        <v>494</v>
      </c>
    </row>
    <row r="336" spans="1:11" ht="15.95" customHeight="1" x14ac:dyDescent="0.3">
      <c r="A336" s="28">
        <v>43840</v>
      </c>
      <c r="B336" s="3" t="s">
        <v>31</v>
      </c>
      <c r="C336" s="3" t="s">
        <v>484</v>
      </c>
      <c r="D336" s="3" t="s">
        <v>340</v>
      </c>
      <c r="E336" s="3" t="s">
        <v>332</v>
      </c>
      <c r="F336" s="22">
        <v>12</v>
      </c>
      <c r="G336" s="22">
        <v>11</v>
      </c>
      <c r="H336" s="5"/>
      <c r="I336" s="5"/>
      <c r="J336" s="3" t="s">
        <v>118</v>
      </c>
      <c r="K336" s="3" t="s">
        <v>495</v>
      </c>
    </row>
    <row r="337" spans="1:11" ht="15.95" customHeight="1" x14ac:dyDescent="0.3">
      <c r="A337" s="28">
        <v>43840</v>
      </c>
      <c r="B337" s="3" t="s">
        <v>31</v>
      </c>
      <c r="C337" s="3" t="s">
        <v>496</v>
      </c>
      <c r="D337" s="3" t="s">
        <v>340</v>
      </c>
      <c r="E337" s="3" t="s">
        <v>332</v>
      </c>
      <c r="F337" s="22">
        <v>13</v>
      </c>
      <c r="G337" s="22">
        <v>1</v>
      </c>
      <c r="H337" s="5"/>
      <c r="I337" s="3" t="s">
        <v>496</v>
      </c>
      <c r="J337" s="3" t="s">
        <v>79</v>
      </c>
      <c r="K337" s="3" t="s">
        <v>497</v>
      </c>
    </row>
    <row r="338" spans="1:11" ht="15.95" customHeight="1" x14ac:dyDescent="0.3">
      <c r="A338" s="28">
        <v>43840</v>
      </c>
      <c r="B338" s="3" t="s">
        <v>31</v>
      </c>
      <c r="C338" s="3" t="s">
        <v>496</v>
      </c>
      <c r="D338" s="3" t="s">
        <v>340</v>
      </c>
      <c r="E338" s="3" t="s">
        <v>332</v>
      </c>
      <c r="F338" s="22">
        <v>13</v>
      </c>
      <c r="G338" s="22">
        <v>2</v>
      </c>
      <c r="H338" s="5"/>
      <c r="I338" s="3" t="s">
        <v>340</v>
      </c>
      <c r="J338" s="3" t="s">
        <v>81</v>
      </c>
      <c r="K338" s="3" t="s">
        <v>498</v>
      </c>
    </row>
    <row r="339" spans="1:11" ht="15.95" customHeight="1" x14ac:dyDescent="0.3">
      <c r="A339" s="28">
        <v>43840</v>
      </c>
      <c r="B339" s="3" t="s">
        <v>31</v>
      </c>
      <c r="C339" s="3" t="s">
        <v>496</v>
      </c>
      <c r="D339" s="3" t="s">
        <v>340</v>
      </c>
      <c r="E339" s="3" t="s">
        <v>332</v>
      </c>
      <c r="F339" s="22">
        <v>13</v>
      </c>
      <c r="G339" s="22">
        <v>3</v>
      </c>
      <c r="H339" s="5"/>
      <c r="I339" s="5"/>
      <c r="J339" s="3" t="s">
        <v>83</v>
      </c>
      <c r="K339" s="3" t="s">
        <v>499</v>
      </c>
    </row>
    <row r="340" spans="1:11" ht="15.95" customHeight="1" x14ac:dyDescent="0.3">
      <c r="A340" s="28">
        <v>43840</v>
      </c>
      <c r="B340" s="3" t="s">
        <v>31</v>
      </c>
      <c r="C340" s="3" t="s">
        <v>496</v>
      </c>
      <c r="D340" s="3" t="s">
        <v>340</v>
      </c>
      <c r="E340" s="3" t="s">
        <v>332</v>
      </c>
      <c r="F340" s="22">
        <v>13</v>
      </c>
      <c r="G340" s="22">
        <v>4</v>
      </c>
      <c r="H340" s="5"/>
      <c r="I340" s="5"/>
      <c r="J340" s="3" t="s">
        <v>90</v>
      </c>
      <c r="K340" s="3" t="s">
        <v>500</v>
      </c>
    </row>
    <row r="341" spans="1:11" ht="15.95" customHeight="1" x14ac:dyDescent="0.3">
      <c r="A341" s="28">
        <v>43840</v>
      </c>
      <c r="B341" s="3" t="s">
        <v>31</v>
      </c>
      <c r="C341" s="3" t="s">
        <v>496</v>
      </c>
      <c r="D341" s="3" t="s">
        <v>340</v>
      </c>
      <c r="E341" s="3" t="s">
        <v>332</v>
      </c>
      <c r="F341" s="22">
        <v>13</v>
      </c>
      <c r="G341" s="22">
        <v>5</v>
      </c>
      <c r="H341" s="5"/>
      <c r="I341" s="5"/>
      <c r="J341" s="3" t="s">
        <v>106</v>
      </c>
      <c r="K341" s="3" t="s">
        <v>501</v>
      </c>
    </row>
    <row r="342" spans="1:11" ht="15.95" customHeight="1" x14ac:dyDescent="0.3">
      <c r="A342" s="28">
        <v>43840</v>
      </c>
      <c r="B342" s="3" t="s">
        <v>31</v>
      </c>
      <c r="C342" s="3" t="s">
        <v>496</v>
      </c>
      <c r="D342" s="3" t="s">
        <v>340</v>
      </c>
      <c r="E342" s="3" t="s">
        <v>332</v>
      </c>
      <c r="F342" s="22">
        <v>13</v>
      </c>
      <c r="G342" s="22">
        <v>6</v>
      </c>
      <c r="H342" s="5"/>
      <c r="I342" s="5"/>
      <c r="J342" s="3" t="s">
        <v>108</v>
      </c>
      <c r="K342" s="3" t="s">
        <v>502</v>
      </c>
    </row>
    <row r="343" spans="1:11" ht="15.95" customHeight="1" x14ac:dyDescent="0.3">
      <c r="A343" s="28">
        <v>43840</v>
      </c>
      <c r="B343" s="3" t="s">
        <v>31</v>
      </c>
      <c r="C343" s="3" t="s">
        <v>496</v>
      </c>
      <c r="D343" s="3" t="s">
        <v>340</v>
      </c>
      <c r="E343" s="3" t="s">
        <v>332</v>
      </c>
      <c r="F343" s="22">
        <v>13</v>
      </c>
      <c r="G343" s="22">
        <v>7</v>
      </c>
      <c r="H343" s="5"/>
      <c r="I343" s="5"/>
      <c r="J343" s="3" t="s">
        <v>110</v>
      </c>
      <c r="K343" s="3" t="s">
        <v>503</v>
      </c>
    </row>
    <row r="344" spans="1:11" ht="15.95" customHeight="1" x14ac:dyDescent="0.3">
      <c r="A344" s="28">
        <v>43840</v>
      </c>
      <c r="B344" s="3" t="s">
        <v>31</v>
      </c>
      <c r="C344" s="3" t="s">
        <v>496</v>
      </c>
      <c r="D344" s="3" t="s">
        <v>340</v>
      </c>
      <c r="E344" s="3" t="s">
        <v>332</v>
      </c>
      <c r="F344" s="22">
        <v>13</v>
      </c>
      <c r="G344" s="22">
        <v>8</v>
      </c>
      <c r="H344" s="5"/>
      <c r="I344" s="5"/>
      <c r="J344" s="3" t="s">
        <v>112</v>
      </c>
      <c r="K344" s="3" t="s">
        <v>504</v>
      </c>
    </row>
    <row r="345" spans="1:11" ht="15.95" customHeight="1" x14ac:dyDescent="0.3">
      <c r="A345" s="28">
        <v>43840</v>
      </c>
      <c r="B345" s="3" t="s">
        <v>31</v>
      </c>
      <c r="C345" s="3" t="s">
        <v>496</v>
      </c>
      <c r="D345" s="3" t="s">
        <v>340</v>
      </c>
      <c r="E345" s="3" t="s">
        <v>332</v>
      </c>
      <c r="F345" s="22">
        <v>13</v>
      </c>
      <c r="G345" s="22">
        <v>9</v>
      </c>
      <c r="H345" s="5"/>
      <c r="I345" s="5"/>
      <c r="J345" s="3" t="s">
        <v>114</v>
      </c>
      <c r="K345" s="3" t="s">
        <v>505</v>
      </c>
    </row>
    <row r="346" spans="1:11" ht="15.95" customHeight="1" x14ac:dyDescent="0.3">
      <c r="A346" s="28">
        <v>43840</v>
      </c>
      <c r="B346" s="3" t="s">
        <v>31</v>
      </c>
      <c r="C346" s="3" t="s">
        <v>496</v>
      </c>
      <c r="D346" s="3" t="s">
        <v>340</v>
      </c>
      <c r="E346" s="3" t="s">
        <v>332</v>
      </c>
      <c r="F346" s="22">
        <v>13</v>
      </c>
      <c r="G346" s="22">
        <v>10</v>
      </c>
      <c r="H346" s="5"/>
      <c r="I346" s="5"/>
      <c r="J346" s="3" t="s">
        <v>116</v>
      </c>
      <c r="K346" s="3" t="s">
        <v>506</v>
      </c>
    </row>
    <row r="347" spans="1:11" ht="15.95" customHeight="1" x14ac:dyDescent="0.3">
      <c r="A347" s="28">
        <v>43840</v>
      </c>
      <c r="B347" s="3" t="s">
        <v>31</v>
      </c>
      <c r="C347" s="3" t="s">
        <v>496</v>
      </c>
      <c r="D347" s="3" t="s">
        <v>340</v>
      </c>
      <c r="E347" s="3" t="s">
        <v>332</v>
      </c>
      <c r="F347" s="22">
        <v>13</v>
      </c>
      <c r="G347" s="22">
        <v>11</v>
      </c>
      <c r="H347" s="5"/>
      <c r="I347" s="5"/>
      <c r="J347" s="3" t="s">
        <v>118</v>
      </c>
      <c r="K347" s="3" t="s">
        <v>507</v>
      </c>
    </row>
    <row r="348" spans="1:11" ht="15.95" customHeight="1" x14ac:dyDescent="0.3">
      <c r="A348" s="28">
        <v>43840</v>
      </c>
      <c r="B348" s="3" t="s">
        <v>31</v>
      </c>
      <c r="C348" s="3" t="s">
        <v>496</v>
      </c>
      <c r="D348" s="3" t="s">
        <v>340</v>
      </c>
      <c r="E348" s="3" t="s">
        <v>332</v>
      </c>
      <c r="F348" s="22">
        <v>13</v>
      </c>
      <c r="G348" s="22">
        <v>12</v>
      </c>
      <c r="H348" s="5"/>
      <c r="I348" s="5"/>
      <c r="J348" s="3" t="s">
        <v>120</v>
      </c>
      <c r="K348" s="3" t="s">
        <v>508</v>
      </c>
    </row>
    <row r="349" spans="1:11" ht="15.95" customHeight="1" x14ac:dyDescent="0.3">
      <c r="A349" s="28">
        <v>43840</v>
      </c>
      <c r="B349" s="3" t="s">
        <v>31</v>
      </c>
      <c r="C349" s="3" t="s">
        <v>509</v>
      </c>
      <c r="D349" s="3" t="s">
        <v>340</v>
      </c>
      <c r="E349" s="3" t="s">
        <v>332</v>
      </c>
      <c r="F349" s="22">
        <v>14</v>
      </c>
      <c r="G349" s="22">
        <v>1</v>
      </c>
      <c r="H349" s="5"/>
      <c r="I349" s="3" t="s">
        <v>509</v>
      </c>
      <c r="J349" s="3" t="s">
        <v>79</v>
      </c>
      <c r="K349" s="3" t="s">
        <v>510</v>
      </c>
    </row>
    <row r="350" spans="1:11" ht="15.95" customHeight="1" x14ac:dyDescent="0.3">
      <c r="A350" s="28">
        <v>43840</v>
      </c>
      <c r="B350" s="3" t="s">
        <v>31</v>
      </c>
      <c r="C350" s="3" t="s">
        <v>509</v>
      </c>
      <c r="D350" s="3" t="s">
        <v>340</v>
      </c>
      <c r="E350" s="3" t="s">
        <v>332</v>
      </c>
      <c r="F350" s="22">
        <v>14</v>
      </c>
      <c r="G350" s="22">
        <v>2</v>
      </c>
      <c r="H350" s="5"/>
      <c r="I350" s="3" t="s">
        <v>340</v>
      </c>
      <c r="J350" s="3" t="s">
        <v>81</v>
      </c>
      <c r="K350" s="3" t="s">
        <v>511</v>
      </c>
    </row>
    <row r="351" spans="1:11" ht="15.95" customHeight="1" x14ac:dyDescent="0.3">
      <c r="A351" s="28">
        <v>43840</v>
      </c>
      <c r="B351" s="3" t="s">
        <v>31</v>
      </c>
      <c r="C351" s="3" t="s">
        <v>509</v>
      </c>
      <c r="D351" s="3" t="s">
        <v>340</v>
      </c>
      <c r="E351" s="3" t="s">
        <v>332</v>
      </c>
      <c r="F351" s="22">
        <v>14</v>
      </c>
      <c r="G351" s="22">
        <v>3</v>
      </c>
      <c r="H351" s="5"/>
      <c r="I351" s="5"/>
      <c r="J351" s="3" t="s">
        <v>83</v>
      </c>
      <c r="K351" s="3" t="s">
        <v>512</v>
      </c>
    </row>
    <row r="352" spans="1:11" ht="15.95" customHeight="1" x14ac:dyDescent="0.3">
      <c r="A352" s="28">
        <v>43840</v>
      </c>
      <c r="B352" s="3" t="s">
        <v>31</v>
      </c>
      <c r="C352" s="3" t="s">
        <v>509</v>
      </c>
      <c r="D352" s="3" t="s">
        <v>340</v>
      </c>
      <c r="E352" s="3" t="s">
        <v>332</v>
      </c>
      <c r="F352" s="22">
        <v>14</v>
      </c>
      <c r="G352" s="22">
        <v>4</v>
      </c>
      <c r="H352" s="5"/>
      <c r="I352" s="5"/>
      <c r="J352" s="3" t="s">
        <v>90</v>
      </c>
      <c r="K352" s="3" t="s">
        <v>513</v>
      </c>
    </row>
    <row r="353" spans="1:11" ht="15.95" customHeight="1" x14ac:dyDescent="0.3">
      <c r="A353" s="28">
        <v>43840</v>
      </c>
      <c r="B353" s="3" t="s">
        <v>31</v>
      </c>
      <c r="C353" s="3" t="s">
        <v>509</v>
      </c>
      <c r="D353" s="3" t="s">
        <v>340</v>
      </c>
      <c r="E353" s="3" t="s">
        <v>332</v>
      </c>
      <c r="F353" s="22">
        <v>14</v>
      </c>
      <c r="G353" s="22">
        <v>5</v>
      </c>
      <c r="H353" s="5"/>
      <c r="I353" s="5"/>
      <c r="J353" s="3" t="s">
        <v>106</v>
      </c>
      <c r="K353" s="3" t="s">
        <v>514</v>
      </c>
    </row>
    <row r="354" spans="1:11" ht="15.95" customHeight="1" x14ac:dyDescent="0.3">
      <c r="A354" s="28">
        <v>43840</v>
      </c>
      <c r="B354" s="3" t="s">
        <v>31</v>
      </c>
      <c r="C354" s="3" t="s">
        <v>509</v>
      </c>
      <c r="D354" s="3" t="s">
        <v>340</v>
      </c>
      <c r="E354" s="3" t="s">
        <v>332</v>
      </c>
      <c r="F354" s="22">
        <v>14</v>
      </c>
      <c r="G354" s="22">
        <v>6</v>
      </c>
      <c r="H354" s="5"/>
      <c r="I354" s="5"/>
      <c r="J354" s="3" t="s">
        <v>108</v>
      </c>
      <c r="K354" s="3" t="s">
        <v>515</v>
      </c>
    </row>
    <row r="355" spans="1:11" ht="15.95" customHeight="1" x14ac:dyDescent="0.3">
      <c r="A355" s="28">
        <v>43840</v>
      </c>
      <c r="B355" s="3" t="s">
        <v>31</v>
      </c>
      <c r="C355" s="3" t="s">
        <v>509</v>
      </c>
      <c r="D355" s="3" t="s">
        <v>340</v>
      </c>
      <c r="E355" s="3" t="s">
        <v>332</v>
      </c>
      <c r="F355" s="22">
        <v>14</v>
      </c>
      <c r="G355" s="22">
        <v>7</v>
      </c>
      <c r="H355" s="5"/>
      <c r="I355" s="5"/>
      <c r="J355" s="3" t="s">
        <v>110</v>
      </c>
      <c r="K355" s="3" t="s">
        <v>516</v>
      </c>
    </row>
    <row r="356" spans="1:11" ht="15.95" customHeight="1" x14ac:dyDescent="0.3">
      <c r="A356" s="28">
        <v>43840</v>
      </c>
      <c r="B356" s="3" t="s">
        <v>31</v>
      </c>
      <c r="C356" s="3" t="s">
        <v>509</v>
      </c>
      <c r="D356" s="3" t="s">
        <v>340</v>
      </c>
      <c r="E356" s="3" t="s">
        <v>332</v>
      </c>
      <c r="F356" s="22">
        <v>14</v>
      </c>
      <c r="G356" s="22">
        <v>8</v>
      </c>
      <c r="H356" s="5"/>
      <c r="I356" s="5"/>
      <c r="J356" s="3" t="s">
        <v>112</v>
      </c>
      <c r="K356" s="3" t="s">
        <v>517</v>
      </c>
    </row>
    <row r="357" spans="1:11" ht="15.95" customHeight="1" x14ac:dyDescent="0.3">
      <c r="A357" s="28">
        <v>43840</v>
      </c>
      <c r="B357" s="3" t="s">
        <v>31</v>
      </c>
      <c r="C357" s="3" t="s">
        <v>509</v>
      </c>
      <c r="D357" s="3" t="s">
        <v>340</v>
      </c>
      <c r="E357" s="3" t="s">
        <v>332</v>
      </c>
      <c r="F357" s="22">
        <v>14</v>
      </c>
      <c r="G357" s="22">
        <v>9</v>
      </c>
      <c r="H357" s="5"/>
      <c r="I357" s="5"/>
      <c r="J357" s="3" t="s">
        <v>114</v>
      </c>
      <c r="K357" s="3" t="s">
        <v>518</v>
      </c>
    </row>
    <row r="358" spans="1:11" ht="15.95" customHeight="1" x14ac:dyDescent="0.3">
      <c r="A358" s="28">
        <v>43840</v>
      </c>
      <c r="B358" s="3" t="s">
        <v>31</v>
      </c>
      <c r="C358" s="3" t="s">
        <v>509</v>
      </c>
      <c r="D358" s="3" t="s">
        <v>340</v>
      </c>
      <c r="E358" s="3" t="s">
        <v>332</v>
      </c>
      <c r="F358" s="22">
        <v>14</v>
      </c>
      <c r="G358" s="22">
        <v>10</v>
      </c>
      <c r="H358" s="5"/>
      <c r="I358" s="5"/>
      <c r="J358" s="3" t="s">
        <v>116</v>
      </c>
      <c r="K358" s="3" t="s">
        <v>519</v>
      </c>
    </row>
    <row r="359" spans="1:11" ht="15.95" customHeight="1" x14ac:dyDescent="0.3">
      <c r="A359" s="28">
        <v>43840</v>
      </c>
      <c r="B359" s="3" t="s">
        <v>31</v>
      </c>
      <c r="C359" s="3" t="s">
        <v>509</v>
      </c>
      <c r="D359" s="3" t="s">
        <v>340</v>
      </c>
      <c r="E359" s="3" t="s">
        <v>332</v>
      </c>
      <c r="F359" s="22">
        <v>14</v>
      </c>
      <c r="G359" s="22">
        <v>11</v>
      </c>
      <c r="H359" s="5"/>
      <c r="I359" s="5"/>
      <c r="J359" s="3" t="s">
        <v>118</v>
      </c>
      <c r="K359" s="3" t="s">
        <v>520</v>
      </c>
    </row>
    <row r="360" spans="1:11" ht="15.95" customHeight="1" x14ac:dyDescent="0.3">
      <c r="A360" s="28">
        <v>43840</v>
      </c>
      <c r="B360" s="3" t="s">
        <v>31</v>
      </c>
      <c r="C360" s="3" t="s">
        <v>521</v>
      </c>
      <c r="D360" s="3" t="s">
        <v>340</v>
      </c>
      <c r="E360" s="3" t="s">
        <v>332</v>
      </c>
      <c r="F360" s="22">
        <v>15</v>
      </c>
      <c r="G360" s="22">
        <v>1</v>
      </c>
      <c r="H360" s="5"/>
      <c r="I360" s="3" t="s">
        <v>521</v>
      </c>
      <c r="J360" s="3" t="s">
        <v>79</v>
      </c>
      <c r="K360" s="3" t="s">
        <v>522</v>
      </c>
    </row>
    <row r="361" spans="1:11" ht="15.95" customHeight="1" x14ac:dyDescent="0.3">
      <c r="A361" s="28">
        <v>43840</v>
      </c>
      <c r="B361" s="3" t="s">
        <v>31</v>
      </c>
      <c r="C361" s="3" t="s">
        <v>521</v>
      </c>
      <c r="D361" s="3" t="s">
        <v>340</v>
      </c>
      <c r="E361" s="3" t="s">
        <v>332</v>
      </c>
      <c r="F361" s="22">
        <v>15</v>
      </c>
      <c r="G361" s="22">
        <v>2</v>
      </c>
      <c r="H361" s="5"/>
      <c r="I361" s="3" t="s">
        <v>340</v>
      </c>
      <c r="J361" s="3" t="s">
        <v>81</v>
      </c>
      <c r="K361" s="3" t="s">
        <v>523</v>
      </c>
    </row>
    <row r="362" spans="1:11" ht="15.95" customHeight="1" x14ac:dyDescent="0.3">
      <c r="A362" s="28">
        <v>43840</v>
      </c>
      <c r="B362" s="3" t="s">
        <v>31</v>
      </c>
      <c r="C362" s="3" t="s">
        <v>521</v>
      </c>
      <c r="D362" s="3" t="s">
        <v>340</v>
      </c>
      <c r="E362" s="3" t="s">
        <v>332</v>
      </c>
      <c r="F362" s="22">
        <v>15</v>
      </c>
      <c r="G362" s="22">
        <v>3</v>
      </c>
      <c r="H362" s="5"/>
      <c r="I362" s="5"/>
      <c r="J362" s="3" t="s">
        <v>83</v>
      </c>
      <c r="K362" s="3" t="s">
        <v>524</v>
      </c>
    </row>
    <row r="363" spans="1:11" ht="15.95" customHeight="1" x14ac:dyDescent="0.3">
      <c r="A363" s="28">
        <v>43840</v>
      </c>
      <c r="B363" s="3" t="s">
        <v>31</v>
      </c>
      <c r="C363" s="3" t="s">
        <v>521</v>
      </c>
      <c r="D363" s="3" t="s">
        <v>340</v>
      </c>
      <c r="E363" s="3" t="s">
        <v>332</v>
      </c>
      <c r="F363" s="22">
        <v>15</v>
      </c>
      <c r="G363" s="22">
        <v>4</v>
      </c>
      <c r="H363" s="5"/>
      <c r="I363" s="5"/>
      <c r="J363" s="3" t="s">
        <v>90</v>
      </c>
      <c r="K363" s="3" t="s">
        <v>525</v>
      </c>
    </row>
    <row r="364" spans="1:11" ht="15.95" customHeight="1" x14ac:dyDescent="0.3">
      <c r="A364" s="28">
        <v>43840</v>
      </c>
      <c r="B364" s="3" t="s">
        <v>31</v>
      </c>
      <c r="C364" s="3" t="s">
        <v>521</v>
      </c>
      <c r="D364" s="3" t="s">
        <v>340</v>
      </c>
      <c r="E364" s="3" t="s">
        <v>332</v>
      </c>
      <c r="F364" s="22">
        <v>15</v>
      </c>
      <c r="G364" s="22">
        <v>5</v>
      </c>
      <c r="H364" s="5"/>
      <c r="I364" s="5"/>
      <c r="J364" s="3" t="s">
        <v>106</v>
      </c>
      <c r="K364" s="3" t="s">
        <v>526</v>
      </c>
    </row>
    <row r="365" spans="1:11" ht="15.95" customHeight="1" x14ac:dyDescent="0.3">
      <c r="A365" s="28">
        <v>43840</v>
      </c>
      <c r="B365" s="3" t="s">
        <v>31</v>
      </c>
      <c r="C365" s="3" t="s">
        <v>521</v>
      </c>
      <c r="D365" s="3" t="s">
        <v>340</v>
      </c>
      <c r="E365" s="3" t="s">
        <v>332</v>
      </c>
      <c r="F365" s="22">
        <v>15</v>
      </c>
      <c r="G365" s="22">
        <v>6</v>
      </c>
      <c r="H365" s="5"/>
      <c r="I365" s="5"/>
      <c r="J365" s="3" t="s">
        <v>108</v>
      </c>
      <c r="K365" s="3" t="s">
        <v>527</v>
      </c>
    </row>
    <row r="366" spans="1:11" ht="15.95" customHeight="1" x14ac:dyDescent="0.3">
      <c r="A366" s="28">
        <v>43840</v>
      </c>
      <c r="B366" s="3" t="s">
        <v>31</v>
      </c>
      <c r="C366" s="3" t="s">
        <v>521</v>
      </c>
      <c r="D366" s="3" t="s">
        <v>340</v>
      </c>
      <c r="E366" s="3" t="s">
        <v>332</v>
      </c>
      <c r="F366" s="22">
        <v>15</v>
      </c>
      <c r="G366" s="22">
        <v>7</v>
      </c>
      <c r="H366" s="5"/>
      <c r="I366" s="5"/>
      <c r="J366" s="3" t="s">
        <v>110</v>
      </c>
      <c r="K366" s="3" t="s">
        <v>528</v>
      </c>
    </row>
    <row r="367" spans="1:11" ht="15.95" customHeight="1" x14ac:dyDescent="0.3">
      <c r="A367" s="28">
        <v>43840</v>
      </c>
      <c r="B367" s="3" t="s">
        <v>31</v>
      </c>
      <c r="C367" s="3" t="s">
        <v>521</v>
      </c>
      <c r="D367" s="3" t="s">
        <v>340</v>
      </c>
      <c r="E367" s="3" t="s">
        <v>332</v>
      </c>
      <c r="F367" s="22">
        <v>15</v>
      </c>
      <c r="G367" s="22">
        <v>8</v>
      </c>
      <c r="H367" s="5"/>
      <c r="I367" s="5"/>
      <c r="J367" s="3" t="s">
        <v>112</v>
      </c>
      <c r="K367" s="3" t="s">
        <v>529</v>
      </c>
    </row>
    <row r="368" spans="1:11" ht="15.95" customHeight="1" x14ac:dyDescent="0.3">
      <c r="A368" s="28">
        <v>43840</v>
      </c>
      <c r="B368" s="3" t="s">
        <v>31</v>
      </c>
      <c r="C368" s="3" t="s">
        <v>521</v>
      </c>
      <c r="D368" s="3" t="s">
        <v>340</v>
      </c>
      <c r="E368" s="3" t="s">
        <v>332</v>
      </c>
      <c r="F368" s="22">
        <v>15</v>
      </c>
      <c r="G368" s="22">
        <v>9</v>
      </c>
      <c r="H368" s="5"/>
      <c r="I368" s="5"/>
      <c r="J368" s="3" t="s">
        <v>114</v>
      </c>
      <c r="K368" s="3" t="s">
        <v>530</v>
      </c>
    </row>
    <row r="369" spans="1:11" ht="15.95" customHeight="1" x14ac:dyDescent="0.3">
      <c r="A369" s="28">
        <v>43840</v>
      </c>
      <c r="B369" s="3" t="s">
        <v>31</v>
      </c>
      <c r="C369" s="3" t="s">
        <v>531</v>
      </c>
      <c r="D369" s="3" t="s">
        <v>340</v>
      </c>
      <c r="E369" s="3" t="s">
        <v>332</v>
      </c>
      <c r="F369" s="22">
        <v>16</v>
      </c>
      <c r="G369" s="22">
        <v>1</v>
      </c>
      <c r="H369" s="3" t="s">
        <v>31</v>
      </c>
      <c r="I369" s="3" t="s">
        <v>531</v>
      </c>
      <c r="J369" s="3" t="s">
        <v>79</v>
      </c>
      <c r="K369" s="3" t="s">
        <v>532</v>
      </c>
    </row>
    <row r="370" spans="1:11" ht="15.95" customHeight="1" x14ac:dyDescent="0.3">
      <c r="A370" s="28">
        <v>43840</v>
      </c>
      <c r="B370" s="3" t="s">
        <v>31</v>
      </c>
      <c r="C370" s="3" t="s">
        <v>531</v>
      </c>
      <c r="D370" s="3" t="s">
        <v>340</v>
      </c>
      <c r="E370" s="3" t="s">
        <v>332</v>
      </c>
      <c r="F370" s="22">
        <v>16</v>
      </c>
      <c r="G370" s="22">
        <v>2</v>
      </c>
      <c r="H370" s="5"/>
      <c r="I370" s="3" t="s">
        <v>340</v>
      </c>
      <c r="J370" s="3" t="s">
        <v>81</v>
      </c>
      <c r="K370" s="3" t="s">
        <v>533</v>
      </c>
    </row>
    <row r="371" spans="1:11" ht="15.95" customHeight="1" x14ac:dyDescent="0.3">
      <c r="A371" s="28">
        <v>43840</v>
      </c>
      <c r="B371" s="3" t="s">
        <v>31</v>
      </c>
      <c r="C371" s="3" t="s">
        <v>531</v>
      </c>
      <c r="D371" s="3" t="s">
        <v>340</v>
      </c>
      <c r="E371" s="3" t="s">
        <v>332</v>
      </c>
      <c r="F371" s="22">
        <v>16</v>
      </c>
      <c r="G371" s="22">
        <v>3</v>
      </c>
      <c r="H371" s="5"/>
      <c r="I371" s="5"/>
      <c r="J371" s="3" t="s">
        <v>83</v>
      </c>
      <c r="K371" s="3" t="s">
        <v>534</v>
      </c>
    </row>
    <row r="372" spans="1:11" ht="15.95" customHeight="1" x14ac:dyDescent="0.3">
      <c r="A372" s="28">
        <v>43840</v>
      </c>
      <c r="B372" s="3" t="s">
        <v>31</v>
      </c>
      <c r="C372" s="3" t="s">
        <v>531</v>
      </c>
      <c r="D372" s="3" t="s">
        <v>340</v>
      </c>
      <c r="E372" s="3" t="s">
        <v>332</v>
      </c>
      <c r="F372" s="22">
        <v>16</v>
      </c>
      <c r="G372" s="22">
        <v>4</v>
      </c>
      <c r="H372" s="5"/>
      <c r="I372" s="5"/>
      <c r="J372" s="3" t="s">
        <v>90</v>
      </c>
      <c r="K372" s="3" t="s">
        <v>535</v>
      </c>
    </row>
    <row r="373" spans="1:11" ht="15.95" customHeight="1" x14ac:dyDescent="0.3">
      <c r="A373" s="28">
        <v>43840</v>
      </c>
      <c r="B373" s="3" t="s">
        <v>31</v>
      </c>
      <c r="C373" s="3" t="s">
        <v>531</v>
      </c>
      <c r="D373" s="3" t="s">
        <v>340</v>
      </c>
      <c r="E373" s="3" t="s">
        <v>332</v>
      </c>
      <c r="F373" s="22">
        <v>16</v>
      </c>
      <c r="G373" s="22">
        <v>5</v>
      </c>
      <c r="H373" s="5"/>
      <c r="I373" s="5"/>
      <c r="J373" s="3" t="s">
        <v>106</v>
      </c>
      <c r="K373" s="3" t="s">
        <v>536</v>
      </c>
    </row>
    <row r="374" spans="1:11" ht="15.95" customHeight="1" x14ac:dyDescent="0.3">
      <c r="A374" s="28">
        <v>43840</v>
      </c>
      <c r="B374" s="3" t="s">
        <v>31</v>
      </c>
      <c r="C374" s="3" t="s">
        <v>531</v>
      </c>
      <c r="D374" s="3" t="s">
        <v>340</v>
      </c>
      <c r="E374" s="3" t="s">
        <v>332</v>
      </c>
      <c r="F374" s="22">
        <v>16</v>
      </c>
      <c r="G374" s="22">
        <v>6</v>
      </c>
      <c r="H374" s="5"/>
      <c r="I374" s="5"/>
      <c r="J374" s="3" t="s">
        <v>108</v>
      </c>
      <c r="K374" s="3" t="s">
        <v>537</v>
      </c>
    </row>
    <row r="375" spans="1:11" ht="15.95" customHeight="1" x14ac:dyDescent="0.3">
      <c r="A375" s="28">
        <v>43840</v>
      </c>
      <c r="B375" s="3" t="s">
        <v>31</v>
      </c>
      <c r="C375" s="3" t="s">
        <v>531</v>
      </c>
      <c r="D375" s="3" t="s">
        <v>340</v>
      </c>
      <c r="E375" s="3" t="s">
        <v>332</v>
      </c>
      <c r="F375" s="22">
        <v>16</v>
      </c>
      <c r="G375" s="22">
        <v>7</v>
      </c>
      <c r="H375" s="5"/>
      <c r="I375" s="5"/>
      <c r="J375" s="3" t="s">
        <v>110</v>
      </c>
      <c r="K375" s="3" t="s">
        <v>538</v>
      </c>
    </row>
    <row r="376" spans="1:11" ht="15.95" customHeight="1" x14ac:dyDescent="0.3">
      <c r="A376" s="28">
        <v>43840</v>
      </c>
      <c r="B376" s="3" t="s">
        <v>31</v>
      </c>
      <c r="C376" s="3" t="s">
        <v>531</v>
      </c>
      <c r="D376" s="3" t="s">
        <v>340</v>
      </c>
      <c r="E376" s="3" t="s">
        <v>332</v>
      </c>
      <c r="F376" s="22">
        <v>16</v>
      </c>
      <c r="G376" s="22">
        <v>8</v>
      </c>
      <c r="H376" s="5"/>
      <c r="I376" s="5"/>
      <c r="J376" s="3" t="s">
        <v>112</v>
      </c>
      <c r="K376" s="3" t="s">
        <v>539</v>
      </c>
    </row>
    <row r="377" spans="1:11" ht="15.95" customHeight="1" x14ac:dyDescent="0.3">
      <c r="A377" s="28">
        <v>43840</v>
      </c>
      <c r="B377" s="3" t="s">
        <v>31</v>
      </c>
      <c r="C377" s="3" t="s">
        <v>531</v>
      </c>
      <c r="D377" s="3" t="s">
        <v>340</v>
      </c>
      <c r="E377" s="3" t="s">
        <v>332</v>
      </c>
      <c r="F377" s="22">
        <v>16</v>
      </c>
      <c r="G377" s="22">
        <v>9</v>
      </c>
      <c r="H377" s="5"/>
      <c r="I377" s="5"/>
      <c r="J377" s="3" t="s">
        <v>114</v>
      </c>
      <c r="K377" s="3" t="s">
        <v>540</v>
      </c>
    </row>
    <row r="378" spans="1:11" ht="15.95" customHeight="1" x14ac:dyDescent="0.3">
      <c r="A378" s="28">
        <v>43840</v>
      </c>
      <c r="B378" s="3" t="s">
        <v>31</v>
      </c>
      <c r="C378" s="3" t="s">
        <v>531</v>
      </c>
      <c r="D378" s="3" t="s">
        <v>340</v>
      </c>
      <c r="E378" s="3" t="s">
        <v>332</v>
      </c>
      <c r="F378" s="22">
        <v>16</v>
      </c>
      <c r="G378" s="22">
        <v>10</v>
      </c>
      <c r="H378" s="5"/>
      <c r="I378" s="5"/>
      <c r="J378" s="3" t="s">
        <v>116</v>
      </c>
      <c r="K378" s="3" t="s">
        <v>541</v>
      </c>
    </row>
    <row r="379" spans="1:11" ht="15.95" customHeight="1" x14ac:dyDescent="0.3">
      <c r="A379" s="28">
        <v>43840</v>
      </c>
      <c r="B379" s="3" t="s">
        <v>31</v>
      </c>
      <c r="C379" s="3" t="s">
        <v>531</v>
      </c>
      <c r="D379" s="3" t="s">
        <v>340</v>
      </c>
      <c r="E379" s="3" t="s">
        <v>332</v>
      </c>
      <c r="F379" s="22">
        <v>16</v>
      </c>
      <c r="G379" s="22">
        <v>11</v>
      </c>
      <c r="H379" s="5"/>
      <c r="I379" s="5"/>
      <c r="J379" s="3" t="s">
        <v>118</v>
      </c>
      <c r="K379" s="3" t="s">
        <v>542</v>
      </c>
    </row>
    <row r="380" spans="1:11" ht="15.95" customHeight="1" x14ac:dyDescent="0.3">
      <c r="A380" s="28">
        <v>43840</v>
      </c>
      <c r="B380" s="3" t="s">
        <v>31</v>
      </c>
      <c r="C380" s="3" t="s">
        <v>531</v>
      </c>
      <c r="D380" s="3" t="s">
        <v>340</v>
      </c>
      <c r="E380" s="3" t="s">
        <v>332</v>
      </c>
      <c r="F380" s="22">
        <v>16</v>
      </c>
      <c r="G380" s="22">
        <v>12</v>
      </c>
      <c r="H380" s="5"/>
      <c r="I380" s="5"/>
      <c r="J380" s="3" t="s">
        <v>120</v>
      </c>
      <c r="K380" s="3" t="s">
        <v>543</v>
      </c>
    </row>
    <row r="381" spans="1:11" ht="15.95" customHeight="1" x14ac:dyDescent="0.3">
      <c r="A381" s="28">
        <v>43840</v>
      </c>
      <c r="B381" s="3" t="s">
        <v>31</v>
      </c>
      <c r="C381" s="3" t="s">
        <v>531</v>
      </c>
      <c r="D381" s="3" t="s">
        <v>340</v>
      </c>
      <c r="E381" s="3" t="s">
        <v>332</v>
      </c>
      <c r="F381" s="22">
        <v>16</v>
      </c>
      <c r="G381" s="22">
        <v>13</v>
      </c>
      <c r="H381" s="5"/>
      <c r="I381" s="5"/>
      <c r="J381" s="3" t="s">
        <v>137</v>
      </c>
      <c r="K381" s="3" t="s">
        <v>544</v>
      </c>
    </row>
    <row r="382" spans="1:11" ht="15.95" customHeight="1" x14ac:dyDescent="0.3">
      <c r="A382" s="28">
        <v>43840</v>
      </c>
      <c r="B382" s="3" t="s">
        <v>31</v>
      </c>
      <c r="C382" s="3" t="s">
        <v>531</v>
      </c>
      <c r="D382" s="3" t="s">
        <v>340</v>
      </c>
      <c r="E382" s="3" t="s">
        <v>332</v>
      </c>
      <c r="F382" s="22">
        <v>16</v>
      </c>
      <c r="G382" s="22">
        <v>14</v>
      </c>
      <c r="H382" s="5"/>
      <c r="I382" s="5"/>
      <c r="J382" s="3" t="s">
        <v>139</v>
      </c>
      <c r="K382" s="3" t="s">
        <v>545</v>
      </c>
    </row>
    <row r="383" spans="1:11" ht="15.95" customHeight="1" x14ac:dyDescent="0.3">
      <c r="A383" s="28">
        <v>43840</v>
      </c>
      <c r="B383" s="3" t="s">
        <v>31</v>
      </c>
      <c r="C383" s="3" t="s">
        <v>531</v>
      </c>
      <c r="D383" s="3" t="s">
        <v>340</v>
      </c>
      <c r="E383" s="3" t="s">
        <v>332</v>
      </c>
      <c r="F383" s="22">
        <v>16</v>
      </c>
      <c r="G383" s="22">
        <v>15</v>
      </c>
      <c r="H383" s="5"/>
      <c r="I383" s="5"/>
      <c r="J383" s="3" t="s">
        <v>306</v>
      </c>
      <c r="K383" s="3" t="s">
        <v>546</v>
      </c>
    </row>
    <row r="384" spans="1:11" ht="15.95" customHeight="1" x14ac:dyDescent="0.3">
      <c r="A384" s="28">
        <v>43840</v>
      </c>
      <c r="B384" s="3" t="s">
        <v>31</v>
      </c>
      <c r="C384" s="3" t="s">
        <v>531</v>
      </c>
      <c r="D384" s="3" t="s">
        <v>340</v>
      </c>
      <c r="E384" s="3" t="s">
        <v>332</v>
      </c>
      <c r="F384" s="22">
        <v>16</v>
      </c>
      <c r="G384" s="22">
        <v>16</v>
      </c>
      <c r="H384" s="5"/>
      <c r="I384" s="5"/>
      <c r="J384" s="3" t="s">
        <v>356</v>
      </c>
      <c r="K384" s="3" t="s">
        <v>547</v>
      </c>
    </row>
    <row r="385" spans="1:11" ht="15.95" customHeight="1" x14ac:dyDescent="0.3">
      <c r="A385" s="28">
        <v>43840</v>
      </c>
      <c r="B385" s="3" t="s">
        <v>31</v>
      </c>
      <c r="C385" s="3" t="s">
        <v>531</v>
      </c>
      <c r="D385" s="3" t="s">
        <v>340</v>
      </c>
      <c r="E385" s="3" t="s">
        <v>332</v>
      </c>
      <c r="F385" s="22">
        <v>16</v>
      </c>
      <c r="G385" s="22">
        <v>17</v>
      </c>
      <c r="H385" s="5"/>
      <c r="I385" s="5"/>
      <c r="J385" s="3" t="s">
        <v>416</v>
      </c>
      <c r="K385" s="3" t="s">
        <v>548</v>
      </c>
    </row>
    <row r="386" spans="1:11" ht="15.95" customHeight="1" x14ac:dyDescent="0.3">
      <c r="A386" s="28">
        <v>43840</v>
      </c>
      <c r="B386" s="3" t="s">
        <v>31</v>
      </c>
      <c r="C386" s="3" t="s">
        <v>549</v>
      </c>
      <c r="D386" s="3" t="s">
        <v>340</v>
      </c>
      <c r="E386" s="3" t="s">
        <v>332</v>
      </c>
      <c r="F386" s="22">
        <v>17</v>
      </c>
      <c r="G386" s="22">
        <v>1</v>
      </c>
      <c r="H386" s="5"/>
      <c r="I386" s="3" t="s">
        <v>549</v>
      </c>
      <c r="J386" s="3" t="s">
        <v>79</v>
      </c>
      <c r="K386" s="3" t="s">
        <v>550</v>
      </c>
    </row>
    <row r="387" spans="1:11" ht="15.95" customHeight="1" x14ac:dyDescent="0.3">
      <c r="A387" s="28">
        <v>43840</v>
      </c>
      <c r="B387" s="3" t="s">
        <v>31</v>
      </c>
      <c r="C387" s="3" t="s">
        <v>549</v>
      </c>
      <c r="D387" s="3" t="s">
        <v>340</v>
      </c>
      <c r="E387" s="3" t="s">
        <v>332</v>
      </c>
      <c r="F387" s="22">
        <v>17</v>
      </c>
      <c r="G387" s="22">
        <v>2</v>
      </c>
      <c r="H387" s="5"/>
      <c r="I387" s="3" t="s">
        <v>340</v>
      </c>
      <c r="J387" s="3" t="s">
        <v>81</v>
      </c>
      <c r="K387" s="3" t="s">
        <v>551</v>
      </c>
    </row>
    <row r="388" spans="1:11" ht="15.95" customHeight="1" x14ac:dyDescent="0.3">
      <c r="A388" s="28">
        <v>43840</v>
      </c>
      <c r="B388" s="3" t="s">
        <v>31</v>
      </c>
      <c r="C388" s="3" t="s">
        <v>549</v>
      </c>
      <c r="D388" s="3" t="s">
        <v>340</v>
      </c>
      <c r="E388" s="3" t="s">
        <v>332</v>
      </c>
      <c r="F388" s="22">
        <v>17</v>
      </c>
      <c r="G388" s="22">
        <v>3</v>
      </c>
      <c r="H388" s="5"/>
      <c r="I388" s="5"/>
      <c r="J388" s="3" t="s">
        <v>83</v>
      </c>
      <c r="K388" s="3" t="s">
        <v>552</v>
      </c>
    </row>
    <row r="389" spans="1:11" ht="15.95" customHeight="1" x14ac:dyDescent="0.3">
      <c r="A389" s="28">
        <v>43840</v>
      </c>
      <c r="B389" s="3" t="s">
        <v>31</v>
      </c>
      <c r="C389" s="3" t="s">
        <v>549</v>
      </c>
      <c r="D389" s="3" t="s">
        <v>340</v>
      </c>
      <c r="E389" s="3" t="s">
        <v>332</v>
      </c>
      <c r="F389" s="22">
        <v>17</v>
      </c>
      <c r="G389" s="22">
        <v>4</v>
      </c>
      <c r="H389" s="5"/>
      <c r="I389" s="5"/>
      <c r="J389" s="3" t="s">
        <v>90</v>
      </c>
      <c r="K389" s="3" t="s">
        <v>553</v>
      </c>
    </row>
    <row r="390" spans="1:11" ht="15.95" customHeight="1" x14ac:dyDescent="0.3">
      <c r="A390" s="28">
        <v>43840</v>
      </c>
      <c r="B390" s="3" t="s">
        <v>31</v>
      </c>
      <c r="C390" s="3" t="s">
        <v>549</v>
      </c>
      <c r="D390" s="3" t="s">
        <v>340</v>
      </c>
      <c r="E390" s="3" t="s">
        <v>332</v>
      </c>
      <c r="F390" s="22">
        <v>17</v>
      </c>
      <c r="G390" s="22">
        <v>5</v>
      </c>
      <c r="H390" s="5"/>
      <c r="I390" s="5"/>
      <c r="J390" s="3" t="s">
        <v>106</v>
      </c>
      <c r="K390" s="3" t="s">
        <v>554</v>
      </c>
    </row>
    <row r="391" spans="1:11" ht="15.95" customHeight="1" x14ac:dyDescent="0.3">
      <c r="A391" s="28">
        <v>43840</v>
      </c>
      <c r="B391" s="3" t="s">
        <v>31</v>
      </c>
      <c r="C391" s="3" t="s">
        <v>549</v>
      </c>
      <c r="D391" s="3" t="s">
        <v>340</v>
      </c>
      <c r="E391" s="3" t="s">
        <v>332</v>
      </c>
      <c r="F391" s="22">
        <v>17</v>
      </c>
      <c r="G391" s="22">
        <v>6</v>
      </c>
      <c r="H391" s="5"/>
      <c r="I391" s="5"/>
      <c r="J391" s="3" t="s">
        <v>108</v>
      </c>
      <c r="K391" s="3" t="s">
        <v>555</v>
      </c>
    </row>
    <row r="392" spans="1:11" ht="15.95" customHeight="1" x14ac:dyDescent="0.3">
      <c r="A392" s="28">
        <v>43840</v>
      </c>
      <c r="B392" s="3" t="s">
        <v>31</v>
      </c>
      <c r="C392" s="3" t="s">
        <v>549</v>
      </c>
      <c r="D392" s="3" t="s">
        <v>340</v>
      </c>
      <c r="E392" s="3" t="s">
        <v>332</v>
      </c>
      <c r="F392" s="22">
        <v>17</v>
      </c>
      <c r="G392" s="22">
        <v>7</v>
      </c>
      <c r="H392" s="5"/>
      <c r="I392" s="5"/>
      <c r="J392" s="3" t="s">
        <v>110</v>
      </c>
      <c r="K392" s="3" t="s">
        <v>556</v>
      </c>
    </row>
    <row r="393" spans="1:11" ht="15.95" customHeight="1" x14ac:dyDescent="0.3">
      <c r="A393" s="28">
        <v>43840</v>
      </c>
      <c r="B393" s="3" t="s">
        <v>31</v>
      </c>
      <c r="C393" s="3" t="s">
        <v>549</v>
      </c>
      <c r="D393" s="3" t="s">
        <v>340</v>
      </c>
      <c r="E393" s="3" t="s">
        <v>332</v>
      </c>
      <c r="F393" s="22">
        <v>17</v>
      </c>
      <c r="G393" s="22">
        <v>8</v>
      </c>
      <c r="H393" s="5"/>
      <c r="I393" s="5"/>
      <c r="J393" s="3" t="s">
        <v>112</v>
      </c>
      <c r="K393" s="3" t="s">
        <v>557</v>
      </c>
    </row>
    <row r="394" spans="1:11" ht="15.95" customHeight="1" x14ac:dyDescent="0.3">
      <c r="A394" s="28">
        <v>43840</v>
      </c>
      <c r="B394" s="3" t="s">
        <v>31</v>
      </c>
      <c r="C394" s="3" t="s">
        <v>549</v>
      </c>
      <c r="D394" s="3" t="s">
        <v>340</v>
      </c>
      <c r="E394" s="3" t="s">
        <v>332</v>
      </c>
      <c r="F394" s="22">
        <v>17</v>
      </c>
      <c r="G394" s="22">
        <v>9</v>
      </c>
      <c r="H394" s="5"/>
      <c r="I394" s="5"/>
      <c r="J394" s="3" t="s">
        <v>114</v>
      </c>
      <c r="K394" s="3" t="s">
        <v>558</v>
      </c>
    </row>
    <row r="395" spans="1:11" ht="15.95" customHeight="1" x14ac:dyDescent="0.3">
      <c r="A395" s="28">
        <v>43840</v>
      </c>
      <c r="B395" s="3" t="s">
        <v>31</v>
      </c>
      <c r="C395" s="3" t="s">
        <v>549</v>
      </c>
      <c r="D395" s="3" t="s">
        <v>340</v>
      </c>
      <c r="E395" s="3" t="s">
        <v>332</v>
      </c>
      <c r="F395" s="22">
        <v>17</v>
      </c>
      <c r="G395" s="22">
        <v>10</v>
      </c>
      <c r="H395" s="5"/>
      <c r="I395" s="5"/>
      <c r="J395" s="3" t="s">
        <v>116</v>
      </c>
      <c r="K395" s="3" t="s">
        <v>559</v>
      </c>
    </row>
    <row r="396" spans="1:11" ht="15.95" customHeight="1" x14ac:dyDescent="0.3">
      <c r="A396" s="28">
        <v>43840</v>
      </c>
      <c r="B396" s="3" t="s">
        <v>31</v>
      </c>
      <c r="C396" s="3" t="s">
        <v>549</v>
      </c>
      <c r="D396" s="3" t="s">
        <v>340</v>
      </c>
      <c r="E396" s="3" t="s">
        <v>332</v>
      </c>
      <c r="F396" s="22">
        <v>17</v>
      </c>
      <c r="G396" s="22">
        <v>11</v>
      </c>
      <c r="H396" s="5"/>
      <c r="I396" s="5"/>
      <c r="J396" s="3" t="s">
        <v>118</v>
      </c>
      <c r="K396" s="3" t="s">
        <v>560</v>
      </c>
    </row>
    <row r="397" spans="1:11" ht="15.95" customHeight="1" x14ac:dyDescent="0.3">
      <c r="A397" s="28">
        <v>43840</v>
      </c>
      <c r="B397" s="3" t="s">
        <v>31</v>
      </c>
      <c r="C397" s="3" t="s">
        <v>549</v>
      </c>
      <c r="D397" s="3" t="s">
        <v>340</v>
      </c>
      <c r="E397" s="3" t="s">
        <v>332</v>
      </c>
      <c r="F397" s="22">
        <v>17</v>
      </c>
      <c r="G397" s="22">
        <v>12</v>
      </c>
      <c r="H397" s="5"/>
      <c r="I397" s="5"/>
      <c r="J397" s="3" t="s">
        <v>120</v>
      </c>
      <c r="K397" s="3" t="s">
        <v>561</v>
      </c>
    </row>
    <row r="398" spans="1:11" ht="15.95" customHeight="1" x14ac:dyDescent="0.3">
      <c r="A398" s="28">
        <v>43840</v>
      </c>
      <c r="B398" s="3" t="s">
        <v>31</v>
      </c>
      <c r="C398" s="3" t="s">
        <v>549</v>
      </c>
      <c r="D398" s="3" t="s">
        <v>340</v>
      </c>
      <c r="E398" s="3" t="s">
        <v>332</v>
      </c>
      <c r="F398" s="22">
        <v>17</v>
      </c>
      <c r="G398" s="22">
        <v>13</v>
      </c>
      <c r="H398" s="5"/>
      <c r="I398" s="5"/>
      <c r="J398" s="3" t="s">
        <v>137</v>
      </c>
      <c r="K398" s="3" t="s">
        <v>562</v>
      </c>
    </row>
    <row r="399" spans="1:11" ht="15.95" customHeight="1" x14ac:dyDescent="0.3">
      <c r="A399" s="28">
        <v>43840</v>
      </c>
      <c r="B399" s="3" t="s">
        <v>31</v>
      </c>
      <c r="C399" s="3" t="s">
        <v>549</v>
      </c>
      <c r="D399" s="3" t="s">
        <v>340</v>
      </c>
      <c r="E399" s="3" t="s">
        <v>332</v>
      </c>
      <c r="F399" s="22">
        <v>17</v>
      </c>
      <c r="G399" s="22">
        <v>14</v>
      </c>
      <c r="H399" s="5"/>
      <c r="I399" s="5"/>
      <c r="J399" s="3" t="s">
        <v>139</v>
      </c>
      <c r="K399" s="3" t="s">
        <v>563</v>
      </c>
    </row>
    <row r="400" spans="1:11" ht="15.95" customHeight="1" x14ac:dyDescent="0.3">
      <c r="A400" s="28">
        <v>43840</v>
      </c>
      <c r="B400" s="3" t="s">
        <v>31</v>
      </c>
      <c r="C400" s="3" t="s">
        <v>549</v>
      </c>
      <c r="D400" s="3" t="s">
        <v>340</v>
      </c>
      <c r="E400" s="3" t="s">
        <v>332</v>
      </c>
      <c r="F400" s="22">
        <v>17</v>
      </c>
      <c r="G400" s="22">
        <v>15</v>
      </c>
      <c r="H400" s="5"/>
      <c r="I400" s="5"/>
      <c r="J400" s="3" t="s">
        <v>306</v>
      </c>
      <c r="K400" s="3" t="s">
        <v>564</v>
      </c>
    </row>
    <row r="401" spans="1:11" ht="15.95" customHeight="1" x14ac:dyDescent="0.3">
      <c r="A401" s="28">
        <v>43840</v>
      </c>
      <c r="B401" s="3" t="s">
        <v>31</v>
      </c>
      <c r="C401" s="3" t="s">
        <v>565</v>
      </c>
      <c r="D401" s="3" t="s">
        <v>566</v>
      </c>
      <c r="E401" s="3" t="s">
        <v>332</v>
      </c>
      <c r="F401" s="22">
        <v>18</v>
      </c>
      <c r="G401" s="22">
        <v>1</v>
      </c>
      <c r="H401" s="5"/>
      <c r="I401" s="3" t="s">
        <v>565</v>
      </c>
      <c r="J401" s="3" t="s">
        <v>79</v>
      </c>
      <c r="K401" s="3" t="s">
        <v>567</v>
      </c>
    </row>
    <row r="402" spans="1:11" ht="15.95" customHeight="1" x14ac:dyDescent="0.3">
      <c r="A402" s="28">
        <v>43840</v>
      </c>
      <c r="B402" s="3" t="s">
        <v>31</v>
      </c>
      <c r="C402" s="3" t="s">
        <v>565</v>
      </c>
      <c r="D402" s="3" t="s">
        <v>566</v>
      </c>
      <c r="E402" s="3" t="s">
        <v>332</v>
      </c>
      <c r="F402" s="22">
        <v>18</v>
      </c>
      <c r="G402" s="22">
        <v>2</v>
      </c>
      <c r="H402" s="5"/>
      <c r="I402" s="5"/>
      <c r="J402" s="3" t="s">
        <v>81</v>
      </c>
      <c r="K402" s="3" t="s">
        <v>570</v>
      </c>
    </row>
    <row r="403" spans="1:11" ht="15.95" customHeight="1" x14ac:dyDescent="0.3">
      <c r="A403" s="28">
        <v>43777</v>
      </c>
      <c r="B403" s="3" t="s">
        <v>34</v>
      </c>
      <c r="C403" s="3" t="s">
        <v>979</v>
      </c>
      <c r="D403" s="3" t="s">
        <v>981</v>
      </c>
      <c r="E403" s="3" t="s">
        <v>980</v>
      </c>
      <c r="F403" s="22">
        <v>1</v>
      </c>
      <c r="G403" s="22">
        <v>1</v>
      </c>
      <c r="H403" s="3" t="s">
        <v>34</v>
      </c>
      <c r="I403" s="3" t="s">
        <v>979</v>
      </c>
      <c r="J403" s="3" t="s">
        <v>79</v>
      </c>
      <c r="K403" s="3" t="s">
        <v>982</v>
      </c>
    </row>
    <row r="404" spans="1:11" ht="15.95" customHeight="1" x14ac:dyDescent="0.3">
      <c r="A404" s="28">
        <v>43777</v>
      </c>
      <c r="B404" s="3" t="s">
        <v>34</v>
      </c>
      <c r="C404" s="3" t="s">
        <v>983</v>
      </c>
      <c r="D404" s="3" t="s">
        <v>984</v>
      </c>
      <c r="E404" s="3" t="s">
        <v>980</v>
      </c>
      <c r="F404" s="22">
        <v>2</v>
      </c>
      <c r="G404" s="22">
        <v>1</v>
      </c>
      <c r="H404" s="5"/>
      <c r="I404" s="3" t="s">
        <v>983</v>
      </c>
      <c r="J404" s="3" t="s">
        <v>79</v>
      </c>
      <c r="K404" s="3" t="s">
        <v>985</v>
      </c>
    </row>
    <row r="405" spans="1:11" ht="15.95" customHeight="1" x14ac:dyDescent="0.3">
      <c r="A405" s="28">
        <v>43777</v>
      </c>
      <c r="B405" s="3" t="s">
        <v>34</v>
      </c>
      <c r="C405" s="3" t="s">
        <v>986</v>
      </c>
      <c r="D405" s="3" t="s">
        <v>987</v>
      </c>
      <c r="E405" s="3" t="s">
        <v>980</v>
      </c>
      <c r="F405" s="22">
        <v>3</v>
      </c>
      <c r="G405" s="22">
        <v>1</v>
      </c>
      <c r="H405" s="5"/>
      <c r="I405" s="3" t="s">
        <v>986</v>
      </c>
      <c r="J405" s="3" t="s">
        <v>79</v>
      </c>
      <c r="K405" s="3" t="s">
        <v>988</v>
      </c>
    </row>
    <row r="406" spans="1:11" ht="15.95" customHeight="1" x14ac:dyDescent="0.3">
      <c r="A406" s="28">
        <v>43777</v>
      </c>
      <c r="B406" s="3" t="s">
        <v>34</v>
      </c>
      <c r="C406" s="3" t="s">
        <v>986</v>
      </c>
      <c r="D406" s="3" t="s">
        <v>987</v>
      </c>
      <c r="E406" s="3" t="s">
        <v>980</v>
      </c>
      <c r="F406" s="22">
        <v>3</v>
      </c>
      <c r="G406" s="22">
        <v>2</v>
      </c>
      <c r="H406" s="5"/>
      <c r="I406" s="3" t="s">
        <v>987</v>
      </c>
      <c r="J406" s="3" t="s">
        <v>81</v>
      </c>
      <c r="K406" s="3" t="s">
        <v>989</v>
      </c>
    </row>
    <row r="407" spans="1:11" ht="15.95" customHeight="1" x14ac:dyDescent="0.3">
      <c r="A407" s="28">
        <v>43777</v>
      </c>
      <c r="B407" s="3" t="s">
        <v>34</v>
      </c>
      <c r="C407" s="3" t="s">
        <v>990</v>
      </c>
      <c r="D407" s="3" t="s">
        <v>991</v>
      </c>
      <c r="E407" s="3" t="s">
        <v>980</v>
      </c>
      <c r="F407" s="22">
        <v>4</v>
      </c>
      <c r="G407" s="22">
        <v>1</v>
      </c>
      <c r="H407" s="5"/>
      <c r="I407" s="3" t="s">
        <v>990</v>
      </c>
      <c r="J407" s="3" t="s">
        <v>79</v>
      </c>
      <c r="K407" s="3" t="s">
        <v>992</v>
      </c>
    </row>
    <row r="408" spans="1:11" ht="15.95" customHeight="1" x14ac:dyDescent="0.3">
      <c r="A408" s="28">
        <v>43777</v>
      </c>
      <c r="B408" s="3" t="s">
        <v>34</v>
      </c>
      <c r="C408" s="3" t="s">
        <v>993</v>
      </c>
      <c r="D408" s="3" t="s">
        <v>994</v>
      </c>
      <c r="E408" s="3" t="s">
        <v>980</v>
      </c>
      <c r="F408" s="22">
        <v>5</v>
      </c>
      <c r="G408" s="22">
        <v>1</v>
      </c>
      <c r="H408" s="5"/>
      <c r="I408" s="3" t="s">
        <v>993</v>
      </c>
      <c r="J408" s="3" t="s">
        <v>79</v>
      </c>
      <c r="K408" s="3" t="s">
        <v>995</v>
      </c>
    </row>
    <row r="409" spans="1:11" ht="15.95" customHeight="1" x14ac:dyDescent="0.3">
      <c r="A409" s="28">
        <v>43777</v>
      </c>
      <c r="B409" s="3" t="s">
        <v>34</v>
      </c>
      <c r="C409" s="3" t="s">
        <v>993</v>
      </c>
      <c r="D409" s="3" t="s">
        <v>994</v>
      </c>
      <c r="E409" s="3" t="s">
        <v>980</v>
      </c>
      <c r="F409" s="22">
        <v>5</v>
      </c>
      <c r="G409" s="22">
        <v>2</v>
      </c>
      <c r="H409" s="5"/>
      <c r="I409" s="3" t="s">
        <v>996</v>
      </c>
      <c r="J409" s="3" t="s">
        <v>81</v>
      </c>
      <c r="K409" s="3" t="s">
        <v>997</v>
      </c>
    </row>
    <row r="410" spans="1:11" ht="15.95" customHeight="1" x14ac:dyDescent="0.3">
      <c r="A410" s="28">
        <v>43777</v>
      </c>
      <c r="B410" s="3" t="s">
        <v>34</v>
      </c>
      <c r="C410" s="3" t="s">
        <v>993</v>
      </c>
      <c r="D410" s="3" t="s">
        <v>994</v>
      </c>
      <c r="E410" s="3" t="s">
        <v>980</v>
      </c>
      <c r="F410" s="22">
        <v>5</v>
      </c>
      <c r="G410" s="22">
        <v>3</v>
      </c>
      <c r="H410" s="5"/>
      <c r="I410" s="3" t="s">
        <v>998</v>
      </c>
      <c r="J410" s="3" t="s">
        <v>83</v>
      </c>
      <c r="K410" s="3" t="s">
        <v>999</v>
      </c>
    </row>
    <row r="411" spans="1:11" ht="15.95" customHeight="1" x14ac:dyDescent="0.3">
      <c r="A411" s="28">
        <v>43777</v>
      </c>
      <c r="B411" s="3" t="s">
        <v>34</v>
      </c>
      <c r="C411" s="3" t="s">
        <v>993</v>
      </c>
      <c r="D411" s="3" t="s">
        <v>994</v>
      </c>
      <c r="E411" s="3" t="s">
        <v>980</v>
      </c>
      <c r="F411" s="22">
        <v>5</v>
      </c>
      <c r="G411" s="22">
        <v>4</v>
      </c>
      <c r="H411" s="5"/>
      <c r="I411" s="3" t="s">
        <v>1000</v>
      </c>
      <c r="J411" s="3" t="s">
        <v>90</v>
      </c>
      <c r="K411" s="3" t="s">
        <v>1001</v>
      </c>
    </row>
    <row r="412" spans="1:11" ht="15.95" customHeight="1" x14ac:dyDescent="0.3">
      <c r="A412" s="28">
        <v>43777</v>
      </c>
      <c r="B412" s="3" t="s">
        <v>34</v>
      </c>
      <c r="C412" s="3" t="s">
        <v>993</v>
      </c>
      <c r="D412" s="3" t="s">
        <v>994</v>
      </c>
      <c r="E412" s="3" t="s">
        <v>980</v>
      </c>
      <c r="F412" s="22">
        <v>5</v>
      </c>
      <c r="G412" s="22">
        <v>5</v>
      </c>
      <c r="H412" s="5"/>
      <c r="I412" s="5"/>
      <c r="J412" s="3" t="s">
        <v>106</v>
      </c>
      <c r="K412" s="3" t="s">
        <v>1002</v>
      </c>
    </row>
    <row r="413" spans="1:11" ht="15.95" customHeight="1" x14ac:dyDescent="0.3">
      <c r="A413" s="28">
        <v>43777</v>
      </c>
      <c r="B413" s="3" t="s">
        <v>34</v>
      </c>
      <c r="C413" s="3" t="s">
        <v>993</v>
      </c>
      <c r="D413" s="3" t="s">
        <v>994</v>
      </c>
      <c r="E413" s="3" t="s">
        <v>980</v>
      </c>
      <c r="F413" s="22">
        <v>5</v>
      </c>
      <c r="G413" s="22">
        <v>6</v>
      </c>
      <c r="H413" s="5"/>
      <c r="I413" s="5"/>
      <c r="J413" s="3" t="s">
        <v>108</v>
      </c>
      <c r="K413" s="3" t="s">
        <v>1003</v>
      </c>
    </row>
    <row r="414" spans="1:11" ht="15.95" customHeight="1" x14ac:dyDescent="0.3">
      <c r="A414" s="28">
        <v>43777</v>
      </c>
      <c r="B414" s="3" t="s">
        <v>34</v>
      </c>
      <c r="C414" s="3" t="s">
        <v>993</v>
      </c>
      <c r="D414" s="3" t="s">
        <v>994</v>
      </c>
      <c r="E414" s="3" t="s">
        <v>980</v>
      </c>
      <c r="F414" s="22">
        <v>5</v>
      </c>
      <c r="G414" s="22">
        <v>7</v>
      </c>
      <c r="H414" s="5"/>
      <c r="I414" s="5"/>
      <c r="J414" s="3" t="s">
        <v>110</v>
      </c>
      <c r="K414" s="3" t="s">
        <v>1004</v>
      </c>
    </row>
    <row r="415" spans="1:11" ht="15.95" customHeight="1" x14ac:dyDescent="0.3">
      <c r="A415" s="28">
        <v>43777</v>
      </c>
      <c r="B415" s="3" t="s">
        <v>34</v>
      </c>
      <c r="C415" s="3" t="s">
        <v>993</v>
      </c>
      <c r="D415" s="3" t="s">
        <v>994</v>
      </c>
      <c r="E415" s="3" t="s">
        <v>980</v>
      </c>
      <c r="F415" s="22">
        <v>5</v>
      </c>
      <c r="G415" s="22">
        <v>8</v>
      </c>
      <c r="H415" s="5"/>
      <c r="I415" s="5"/>
      <c r="J415" s="3" t="s">
        <v>112</v>
      </c>
      <c r="K415" s="3" t="s">
        <v>1005</v>
      </c>
    </row>
    <row r="416" spans="1:11" ht="15.95" customHeight="1" x14ac:dyDescent="0.3">
      <c r="A416" s="28">
        <v>43777</v>
      </c>
      <c r="B416" s="3" t="s">
        <v>34</v>
      </c>
      <c r="C416" s="3" t="s">
        <v>993</v>
      </c>
      <c r="D416" s="3" t="s">
        <v>994</v>
      </c>
      <c r="E416" s="3" t="s">
        <v>980</v>
      </c>
      <c r="F416" s="22">
        <v>5</v>
      </c>
      <c r="G416" s="22">
        <v>9</v>
      </c>
      <c r="H416" s="5"/>
      <c r="I416" s="5"/>
      <c r="J416" s="3" t="s">
        <v>114</v>
      </c>
      <c r="K416" s="3" t="s">
        <v>1006</v>
      </c>
    </row>
    <row r="417" spans="1:11" ht="15.95" customHeight="1" x14ac:dyDescent="0.3">
      <c r="A417" s="28">
        <v>43777</v>
      </c>
      <c r="B417" s="3" t="s">
        <v>34</v>
      </c>
      <c r="C417" s="3" t="s">
        <v>993</v>
      </c>
      <c r="D417" s="3" t="s">
        <v>994</v>
      </c>
      <c r="E417" s="3" t="s">
        <v>980</v>
      </c>
      <c r="F417" s="22">
        <v>5</v>
      </c>
      <c r="G417" s="22">
        <v>10</v>
      </c>
      <c r="H417" s="5"/>
      <c r="I417" s="5"/>
      <c r="J417" s="3" t="s">
        <v>116</v>
      </c>
      <c r="K417" s="3" t="s">
        <v>1007</v>
      </c>
    </row>
    <row r="418" spans="1:11" ht="15.95" customHeight="1" x14ac:dyDescent="0.3">
      <c r="A418" s="28">
        <v>43777</v>
      </c>
      <c r="B418" s="3" t="s">
        <v>34</v>
      </c>
      <c r="C418" s="3" t="s">
        <v>993</v>
      </c>
      <c r="D418" s="3" t="s">
        <v>994</v>
      </c>
      <c r="E418" s="3" t="s">
        <v>980</v>
      </c>
      <c r="F418" s="22">
        <v>5</v>
      </c>
      <c r="G418" s="22">
        <v>11</v>
      </c>
      <c r="H418" s="5"/>
      <c r="I418" s="5"/>
      <c r="J418" s="3" t="s">
        <v>118</v>
      </c>
      <c r="K418" s="3" t="s">
        <v>1008</v>
      </c>
    </row>
    <row r="419" spans="1:11" ht="15.95" customHeight="1" x14ac:dyDescent="0.3">
      <c r="A419" s="28">
        <v>43777</v>
      </c>
      <c r="B419" s="3" t="s">
        <v>34</v>
      </c>
      <c r="C419" s="3" t="s">
        <v>1009</v>
      </c>
      <c r="D419" s="3" t="s">
        <v>1010</v>
      </c>
      <c r="E419" s="3" t="s">
        <v>980</v>
      </c>
      <c r="F419" s="22">
        <v>6</v>
      </c>
      <c r="G419" s="22">
        <v>1</v>
      </c>
      <c r="H419" s="5"/>
      <c r="I419" s="3" t="s">
        <v>1009</v>
      </c>
      <c r="J419" s="3" t="s">
        <v>79</v>
      </c>
      <c r="K419" s="3" t="s">
        <v>1011</v>
      </c>
    </row>
    <row r="420" spans="1:11" ht="15.95" customHeight="1" x14ac:dyDescent="0.3">
      <c r="A420" s="28">
        <v>43777</v>
      </c>
      <c r="B420" s="3" t="s">
        <v>34</v>
      </c>
      <c r="C420" s="3" t="s">
        <v>1009</v>
      </c>
      <c r="D420" s="3" t="s">
        <v>1010</v>
      </c>
      <c r="E420" s="3" t="s">
        <v>980</v>
      </c>
      <c r="F420" s="22">
        <v>6</v>
      </c>
      <c r="G420" s="22">
        <v>2</v>
      </c>
      <c r="H420" s="5"/>
      <c r="I420" s="3" t="s">
        <v>996</v>
      </c>
      <c r="J420" s="3" t="s">
        <v>81</v>
      </c>
      <c r="K420" s="3" t="s">
        <v>1012</v>
      </c>
    </row>
    <row r="421" spans="1:11" ht="15.95" customHeight="1" x14ac:dyDescent="0.3">
      <c r="A421" s="28">
        <v>43777</v>
      </c>
      <c r="B421" s="3" t="s">
        <v>34</v>
      </c>
      <c r="C421" s="3" t="s">
        <v>1009</v>
      </c>
      <c r="D421" s="3" t="s">
        <v>1010</v>
      </c>
      <c r="E421" s="3" t="s">
        <v>980</v>
      </c>
      <c r="F421" s="22">
        <v>6</v>
      </c>
      <c r="G421" s="22">
        <v>3</v>
      </c>
      <c r="H421" s="5"/>
      <c r="I421" s="3" t="s">
        <v>998</v>
      </c>
      <c r="J421" s="3" t="s">
        <v>83</v>
      </c>
      <c r="K421" s="3" t="s">
        <v>1013</v>
      </c>
    </row>
    <row r="422" spans="1:11" ht="15.95" customHeight="1" x14ac:dyDescent="0.3">
      <c r="A422" s="28">
        <v>43777</v>
      </c>
      <c r="B422" s="3" t="s">
        <v>34</v>
      </c>
      <c r="C422" s="3" t="s">
        <v>1009</v>
      </c>
      <c r="D422" s="3" t="s">
        <v>1010</v>
      </c>
      <c r="E422" s="3" t="s">
        <v>980</v>
      </c>
      <c r="F422" s="22">
        <v>6</v>
      </c>
      <c r="G422" s="22">
        <v>4</v>
      </c>
      <c r="H422" s="5"/>
      <c r="I422" s="3" t="s">
        <v>1014</v>
      </c>
      <c r="J422" s="3" t="s">
        <v>90</v>
      </c>
      <c r="K422" s="3" t="s">
        <v>1015</v>
      </c>
    </row>
    <row r="423" spans="1:11" ht="15.95" customHeight="1" x14ac:dyDescent="0.3">
      <c r="A423" s="28">
        <v>43777</v>
      </c>
      <c r="B423" s="3" t="s">
        <v>34</v>
      </c>
      <c r="C423" s="3" t="s">
        <v>1009</v>
      </c>
      <c r="D423" s="3" t="s">
        <v>1010</v>
      </c>
      <c r="E423" s="3" t="s">
        <v>980</v>
      </c>
      <c r="F423" s="22">
        <v>6</v>
      </c>
      <c r="G423" s="22">
        <v>5</v>
      </c>
      <c r="H423" s="5"/>
      <c r="I423" s="5"/>
      <c r="J423" s="3" t="s">
        <v>106</v>
      </c>
      <c r="K423" s="3" t="s">
        <v>1016</v>
      </c>
    </row>
    <row r="424" spans="1:11" ht="15.95" customHeight="1" x14ac:dyDescent="0.3">
      <c r="A424" s="28">
        <v>43777</v>
      </c>
      <c r="B424" s="3" t="s">
        <v>34</v>
      </c>
      <c r="C424" s="3" t="s">
        <v>1009</v>
      </c>
      <c r="D424" s="3" t="s">
        <v>1010</v>
      </c>
      <c r="E424" s="3" t="s">
        <v>980</v>
      </c>
      <c r="F424" s="22">
        <v>6</v>
      </c>
      <c r="G424" s="22">
        <v>6</v>
      </c>
      <c r="H424" s="5"/>
      <c r="I424" s="5"/>
      <c r="J424" s="3" t="s">
        <v>108</v>
      </c>
      <c r="K424" s="3" t="s">
        <v>1017</v>
      </c>
    </row>
    <row r="425" spans="1:11" ht="15.95" customHeight="1" x14ac:dyDescent="0.3">
      <c r="A425" s="28">
        <v>43777</v>
      </c>
      <c r="B425" s="3" t="s">
        <v>34</v>
      </c>
      <c r="C425" s="3" t="s">
        <v>1009</v>
      </c>
      <c r="D425" s="3" t="s">
        <v>1010</v>
      </c>
      <c r="E425" s="3" t="s">
        <v>980</v>
      </c>
      <c r="F425" s="22">
        <v>6</v>
      </c>
      <c r="G425" s="22">
        <v>7</v>
      </c>
      <c r="H425" s="5"/>
      <c r="I425" s="5"/>
      <c r="J425" s="3" t="s">
        <v>110</v>
      </c>
      <c r="K425" s="3" t="s">
        <v>1018</v>
      </c>
    </row>
    <row r="426" spans="1:11" ht="15.95" customHeight="1" x14ac:dyDescent="0.3">
      <c r="A426" s="28">
        <v>43777</v>
      </c>
      <c r="B426" s="3" t="s">
        <v>34</v>
      </c>
      <c r="C426" s="3" t="s">
        <v>1009</v>
      </c>
      <c r="D426" s="3" t="s">
        <v>1010</v>
      </c>
      <c r="E426" s="3" t="s">
        <v>980</v>
      </c>
      <c r="F426" s="22">
        <v>6</v>
      </c>
      <c r="G426" s="22">
        <v>8</v>
      </c>
      <c r="H426" s="5"/>
      <c r="I426" s="5"/>
      <c r="J426" s="3" t="s">
        <v>112</v>
      </c>
      <c r="K426" s="3" t="s">
        <v>1019</v>
      </c>
    </row>
    <row r="427" spans="1:11" ht="15.95" customHeight="1" x14ac:dyDescent="0.3">
      <c r="A427" s="28">
        <v>43777</v>
      </c>
      <c r="B427" s="3" t="s">
        <v>34</v>
      </c>
      <c r="C427" s="3" t="s">
        <v>1009</v>
      </c>
      <c r="D427" s="3" t="s">
        <v>1010</v>
      </c>
      <c r="E427" s="3" t="s">
        <v>980</v>
      </c>
      <c r="F427" s="22">
        <v>6</v>
      </c>
      <c r="G427" s="22">
        <v>9</v>
      </c>
      <c r="H427" s="5"/>
      <c r="I427" s="5"/>
      <c r="J427" s="3" t="s">
        <v>114</v>
      </c>
      <c r="K427" s="3" t="s">
        <v>1020</v>
      </c>
    </row>
    <row r="428" spans="1:11" ht="15.95" customHeight="1" x14ac:dyDescent="0.3">
      <c r="A428" s="28">
        <v>43777</v>
      </c>
      <c r="B428" s="3" t="s">
        <v>34</v>
      </c>
      <c r="C428" s="3" t="s">
        <v>1009</v>
      </c>
      <c r="D428" s="3" t="s">
        <v>1010</v>
      </c>
      <c r="E428" s="3" t="s">
        <v>980</v>
      </c>
      <c r="F428" s="22">
        <v>6</v>
      </c>
      <c r="G428" s="22">
        <v>10</v>
      </c>
      <c r="H428" s="5"/>
      <c r="I428" s="5"/>
      <c r="J428" s="3" t="s">
        <v>116</v>
      </c>
      <c r="K428" s="3" t="s">
        <v>1021</v>
      </c>
    </row>
    <row r="429" spans="1:11" ht="15.95" customHeight="1" x14ac:dyDescent="0.3">
      <c r="A429" s="28">
        <v>43777</v>
      </c>
      <c r="B429" s="3" t="s">
        <v>34</v>
      </c>
      <c r="C429" s="3" t="s">
        <v>1022</v>
      </c>
      <c r="D429" s="3" t="s">
        <v>1023</v>
      </c>
      <c r="E429" s="3" t="s">
        <v>980</v>
      </c>
      <c r="F429" s="22">
        <v>7</v>
      </c>
      <c r="G429" s="22">
        <v>1</v>
      </c>
      <c r="H429" s="5"/>
      <c r="I429" s="3" t="s">
        <v>1022</v>
      </c>
      <c r="J429" s="3" t="s">
        <v>79</v>
      </c>
      <c r="K429" s="3" t="s">
        <v>1024</v>
      </c>
    </row>
    <row r="430" spans="1:11" ht="15.95" customHeight="1" x14ac:dyDescent="0.3">
      <c r="A430" s="28">
        <v>43777</v>
      </c>
      <c r="B430" s="3" t="s">
        <v>34</v>
      </c>
      <c r="C430" s="3" t="s">
        <v>1022</v>
      </c>
      <c r="D430" s="3" t="s">
        <v>1023</v>
      </c>
      <c r="E430" s="3" t="s">
        <v>980</v>
      </c>
      <c r="F430" s="22">
        <v>7</v>
      </c>
      <c r="G430" s="22">
        <v>2</v>
      </c>
      <c r="H430" s="5"/>
      <c r="I430" s="3" t="s">
        <v>996</v>
      </c>
      <c r="J430" s="3" t="s">
        <v>81</v>
      </c>
      <c r="K430" s="3" t="s">
        <v>1025</v>
      </c>
    </row>
    <row r="431" spans="1:11" ht="15.95" customHeight="1" x14ac:dyDescent="0.3">
      <c r="A431" s="28">
        <v>43777</v>
      </c>
      <c r="B431" s="3" t="s">
        <v>34</v>
      </c>
      <c r="C431" s="3" t="s">
        <v>1022</v>
      </c>
      <c r="D431" s="3" t="s">
        <v>1023</v>
      </c>
      <c r="E431" s="3" t="s">
        <v>980</v>
      </c>
      <c r="F431" s="22">
        <v>7</v>
      </c>
      <c r="G431" s="22">
        <v>3</v>
      </c>
      <c r="H431" s="5"/>
      <c r="I431" s="3" t="s">
        <v>998</v>
      </c>
      <c r="J431" s="3" t="s">
        <v>83</v>
      </c>
      <c r="K431" s="3" t="s">
        <v>1026</v>
      </c>
    </row>
    <row r="432" spans="1:11" ht="15.95" customHeight="1" x14ac:dyDescent="0.3">
      <c r="A432" s="28">
        <v>43777</v>
      </c>
      <c r="B432" s="3" t="s">
        <v>34</v>
      </c>
      <c r="C432" s="3" t="s">
        <v>1022</v>
      </c>
      <c r="D432" s="3" t="s">
        <v>1023</v>
      </c>
      <c r="E432" s="3" t="s">
        <v>980</v>
      </c>
      <c r="F432" s="22">
        <v>7</v>
      </c>
      <c r="G432" s="22">
        <v>4</v>
      </c>
      <c r="H432" s="5"/>
      <c r="I432" s="3" t="s">
        <v>1027</v>
      </c>
      <c r="J432" s="3" t="s">
        <v>90</v>
      </c>
      <c r="K432" s="3" t="s">
        <v>1028</v>
      </c>
    </row>
    <row r="433" spans="1:11" ht="15.95" customHeight="1" x14ac:dyDescent="0.3">
      <c r="A433" s="28">
        <v>43777</v>
      </c>
      <c r="B433" s="3" t="s">
        <v>34</v>
      </c>
      <c r="C433" s="3" t="s">
        <v>1022</v>
      </c>
      <c r="D433" s="3" t="s">
        <v>1023</v>
      </c>
      <c r="E433" s="3" t="s">
        <v>980</v>
      </c>
      <c r="F433" s="22">
        <v>7</v>
      </c>
      <c r="G433" s="22">
        <v>5</v>
      </c>
      <c r="H433" s="5"/>
      <c r="I433" s="5"/>
      <c r="J433" s="3" t="s">
        <v>106</v>
      </c>
      <c r="K433" s="3" t="s">
        <v>1029</v>
      </c>
    </row>
    <row r="434" spans="1:11" ht="15.95" customHeight="1" x14ac:dyDescent="0.3">
      <c r="A434" s="28">
        <v>43777</v>
      </c>
      <c r="B434" s="3" t="s">
        <v>34</v>
      </c>
      <c r="C434" s="3" t="s">
        <v>1022</v>
      </c>
      <c r="D434" s="3" t="s">
        <v>1023</v>
      </c>
      <c r="E434" s="3" t="s">
        <v>980</v>
      </c>
      <c r="F434" s="22">
        <v>7</v>
      </c>
      <c r="G434" s="22">
        <v>6</v>
      </c>
      <c r="H434" s="5"/>
      <c r="I434" s="5"/>
      <c r="J434" s="3" t="s">
        <v>108</v>
      </c>
      <c r="K434" s="3" t="s">
        <v>1030</v>
      </c>
    </row>
    <row r="435" spans="1:11" ht="15.95" customHeight="1" x14ac:dyDescent="0.3">
      <c r="A435" s="28">
        <v>43777</v>
      </c>
      <c r="B435" s="3" t="s">
        <v>34</v>
      </c>
      <c r="C435" s="3" t="s">
        <v>1022</v>
      </c>
      <c r="D435" s="3" t="s">
        <v>1023</v>
      </c>
      <c r="E435" s="3" t="s">
        <v>980</v>
      </c>
      <c r="F435" s="22">
        <v>7</v>
      </c>
      <c r="G435" s="22">
        <v>7</v>
      </c>
      <c r="H435" s="5"/>
      <c r="I435" s="5"/>
      <c r="J435" s="3" t="s">
        <v>110</v>
      </c>
      <c r="K435" s="3" t="s">
        <v>1031</v>
      </c>
    </row>
    <row r="436" spans="1:11" ht="15.95" customHeight="1" x14ac:dyDescent="0.3">
      <c r="A436" s="28">
        <v>43777</v>
      </c>
      <c r="B436" s="3" t="s">
        <v>34</v>
      </c>
      <c r="C436" s="3" t="s">
        <v>1022</v>
      </c>
      <c r="D436" s="3" t="s">
        <v>1023</v>
      </c>
      <c r="E436" s="3" t="s">
        <v>980</v>
      </c>
      <c r="F436" s="22">
        <v>7</v>
      </c>
      <c r="G436" s="22">
        <v>8</v>
      </c>
      <c r="H436" s="5"/>
      <c r="I436" s="5"/>
      <c r="J436" s="3" t="s">
        <v>112</v>
      </c>
      <c r="K436" s="3" t="s">
        <v>1032</v>
      </c>
    </row>
    <row r="437" spans="1:11" ht="15.95" customHeight="1" x14ac:dyDescent="0.3">
      <c r="A437" s="28">
        <v>43777</v>
      </c>
      <c r="B437" s="3" t="s">
        <v>34</v>
      </c>
      <c r="C437" s="3" t="s">
        <v>1022</v>
      </c>
      <c r="D437" s="3" t="s">
        <v>1023</v>
      </c>
      <c r="E437" s="3" t="s">
        <v>980</v>
      </c>
      <c r="F437" s="22">
        <v>7</v>
      </c>
      <c r="G437" s="22">
        <v>9</v>
      </c>
      <c r="H437" s="5"/>
      <c r="I437" s="5"/>
      <c r="J437" s="3" t="s">
        <v>114</v>
      </c>
      <c r="K437" s="3" t="s">
        <v>1033</v>
      </c>
    </row>
    <row r="438" spans="1:11" ht="15.95" customHeight="1" x14ac:dyDescent="0.3">
      <c r="A438" s="28">
        <v>43777</v>
      </c>
      <c r="B438" s="3" t="s">
        <v>34</v>
      </c>
      <c r="C438" s="3" t="s">
        <v>1022</v>
      </c>
      <c r="D438" s="3" t="s">
        <v>1023</v>
      </c>
      <c r="E438" s="3" t="s">
        <v>980</v>
      </c>
      <c r="F438" s="22">
        <v>7</v>
      </c>
      <c r="G438" s="22">
        <v>10</v>
      </c>
      <c r="H438" s="5"/>
      <c r="I438" s="5"/>
      <c r="J438" s="3" t="s">
        <v>116</v>
      </c>
      <c r="K438" s="3" t="s">
        <v>1034</v>
      </c>
    </row>
    <row r="439" spans="1:11" ht="15.95" customHeight="1" x14ac:dyDescent="0.3">
      <c r="A439" s="28">
        <v>43777</v>
      </c>
      <c r="B439" s="3" t="s">
        <v>34</v>
      </c>
      <c r="C439" s="3" t="s">
        <v>1022</v>
      </c>
      <c r="D439" s="3" t="s">
        <v>1023</v>
      </c>
      <c r="E439" s="3" t="s">
        <v>980</v>
      </c>
      <c r="F439" s="22">
        <v>7</v>
      </c>
      <c r="G439" s="22">
        <v>11</v>
      </c>
      <c r="H439" s="3" t="s">
        <v>34</v>
      </c>
      <c r="I439" s="3" t="s">
        <v>1022</v>
      </c>
      <c r="J439" s="3" t="s">
        <v>118</v>
      </c>
      <c r="K439" s="3" t="s">
        <v>1035</v>
      </c>
    </row>
    <row r="440" spans="1:11" ht="15.95" customHeight="1" x14ac:dyDescent="0.3">
      <c r="A440" s="28">
        <v>43777</v>
      </c>
      <c r="B440" s="3" t="s">
        <v>34</v>
      </c>
      <c r="C440" s="3" t="s">
        <v>1022</v>
      </c>
      <c r="D440" s="3" t="s">
        <v>1023</v>
      </c>
      <c r="E440" s="3" t="s">
        <v>980</v>
      </c>
      <c r="F440" s="22">
        <v>7</v>
      </c>
      <c r="G440" s="22">
        <v>12</v>
      </c>
      <c r="H440" s="5"/>
      <c r="I440" s="3" t="s">
        <v>996</v>
      </c>
      <c r="J440" s="3" t="s">
        <v>120</v>
      </c>
      <c r="K440" s="3" t="s">
        <v>1036</v>
      </c>
    </row>
    <row r="441" spans="1:11" ht="15.95" customHeight="1" x14ac:dyDescent="0.3">
      <c r="A441" s="28">
        <v>43777</v>
      </c>
      <c r="B441" s="3" t="s">
        <v>34</v>
      </c>
      <c r="C441" s="3" t="s">
        <v>1022</v>
      </c>
      <c r="D441" s="3" t="s">
        <v>1023</v>
      </c>
      <c r="E441" s="3" t="s">
        <v>980</v>
      </c>
      <c r="F441" s="22">
        <v>7</v>
      </c>
      <c r="G441" s="22">
        <v>13</v>
      </c>
      <c r="H441" s="5"/>
      <c r="I441" s="3" t="s">
        <v>998</v>
      </c>
      <c r="J441" s="3" t="s">
        <v>137</v>
      </c>
      <c r="K441" s="3" t="s">
        <v>1037</v>
      </c>
    </row>
    <row r="442" spans="1:11" ht="15.95" customHeight="1" x14ac:dyDescent="0.3">
      <c r="A442" s="28">
        <v>43777</v>
      </c>
      <c r="B442" s="3" t="s">
        <v>34</v>
      </c>
      <c r="C442" s="3" t="s">
        <v>1022</v>
      </c>
      <c r="D442" s="3" t="s">
        <v>1023</v>
      </c>
      <c r="E442" s="3" t="s">
        <v>980</v>
      </c>
      <c r="F442" s="22">
        <v>7</v>
      </c>
      <c r="G442" s="22">
        <v>14</v>
      </c>
      <c r="H442" s="5"/>
      <c r="I442" s="3" t="s">
        <v>1027</v>
      </c>
      <c r="J442" s="3" t="s">
        <v>139</v>
      </c>
      <c r="K442" s="3" t="s">
        <v>1038</v>
      </c>
    </row>
    <row r="443" spans="1:11" ht="15.95" customHeight="1" x14ac:dyDescent="0.3">
      <c r="A443" s="28">
        <v>43777</v>
      </c>
      <c r="B443" s="3" t="s">
        <v>34</v>
      </c>
      <c r="C443" s="3" t="s">
        <v>1039</v>
      </c>
      <c r="D443" s="3" t="s">
        <v>1040</v>
      </c>
      <c r="E443" s="3" t="s">
        <v>980</v>
      </c>
      <c r="F443" s="22">
        <v>8</v>
      </c>
      <c r="G443" s="22">
        <v>1</v>
      </c>
      <c r="H443" s="5"/>
      <c r="I443" s="3" t="s">
        <v>1039</v>
      </c>
      <c r="J443" s="3" t="s">
        <v>79</v>
      </c>
      <c r="K443" s="3" t="s">
        <v>1041</v>
      </c>
    </row>
    <row r="444" spans="1:11" ht="15.95" customHeight="1" x14ac:dyDescent="0.3">
      <c r="A444" s="28">
        <v>43777</v>
      </c>
      <c r="B444" s="3" t="s">
        <v>34</v>
      </c>
      <c r="C444" s="3" t="s">
        <v>1039</v>
      </c>
      <c r="D444" s="3" t="s">
        <v>1040</v>
      </c>
      <c r="E444" s="3" t="s">
        <v>980</v>
      </c>
      <c r="F444" s="22">
        <v>8</v>
      </c>
      <c r="G444" s="22">
        <v>2</v>
      </c>
      <c r="H444" s="5"/>
      <c r="I444" s="3" t="s">
        <v>996</v>
      </c>
      <c r="J444" s="3" t="s">
        <v>81</v>
      </c>
      <c r="K444" s="3" t="s">
        <v>1042</v>
      </c>
    </row>
    <row r="445" spans="1:11" ht="15.95" customHeight="1" x14ac:dyDescent="0.3">
      <c r="A445" s="28">
        <v>43777</v>
      </c>
      <c r="B445" s="3" t="s">
        <v>34</v>
      </c>
      <c r="C445" s="3" t="s">
        <v>1039</v>
      </c>
      <c r="D445" s="3" t="s">
        <v>1040</v>
      </c>
      <c r="E445" s="3" t="s">
        <v>980</v>
      </c>
      <c r="F445" s="22">
        <v>8</v>
      </c>
      <c r="G445" s="22">
        <v>3</v>
      </c>
      <c r="H445" s="5"/>
      <c r="I445" s="3" t="s">
        <v>998</v>
      </c>
      <c r="J445" s="3" t="s">
        <v>83</v>
      </c>
      <c r="K445" s="3" t="s">
        <v>1043</v>
      </c>
    </row>
    <row r="446" spans="1:11" ht="15.95" customHeight="1" x14ac:dyDescent="0.3">
      <c r="A446" s="28">
        <v>43777</v>
      </c>
      <c r="B446" s="3" t="s">
        <v>34</v>
      </c>
      <c r="C446" s="3" t="s">
        <v>1039</v>
      </c>
      <c r="D446" s="3" t="s">
        <v>1040</v>
      </c>
      <c r="E446" s="3" t="s">
        <v>980</v>
      </c>
      <c r="F446" s="22">
        <v>8</v>
      </c>
      <c r="G446" s="22">
        <v>4</v>
      </c>
      <c r="H446" s="5"/>
      <c r="I446" s="3" t="s">
        <v>1044</v>
      </c>
      <c r="J446" s="3" t="s">
        <v>90</v>
      </c>
      <c r="K446" s="3" t="s">
        <v>1045</v>
      </c>
    </row>
    <row r="447" spans="1:11" ht="15.95" customHeight="1" x14ac:dyDescent="0.3">
      <c r="A447" s="28">
        <v>43777</v>
      </c>
      <c r="B447" s="3" t="s">
        <v>34</v>
      </c>
      <c r="C447" s="3" t="s">
        <v>1039</v>
      </c>
      <c r="D447" s="3" t="s">
        <v>1040</v>
      </c>
      <c r="E447" s="3" t="s">
        <v>980</v>
      </c>
      <c r="F447" s="22">
        <v>8</v>
      </c>
      <c r="G447" s="22">
        <v>5</v>
      </c>
      <c r="H447" s="5"/>
      <c r="I447" s="5"/>
      <c r="J447" s="3" t="s">
        <v>106</v>
      </c>
      <c r="K447" s="3" t="s">
        <v>1046</v>
      </c>
    </row>
    <row r="448" spans="1:11" ht="15.95" customHeight="1" x14ac:dyDescent="0.3">
      <c r="A448" s="28">
        <v>43777</v>
      </c>
      <c r="B448" s="3" t="s">
        <v>34</v>
      </c>
      <c r="C448" s="3" t="s">
        <v>1039</v>
      </c>
      <c r="D448" s="3" t="s">
        <v>1040</v>
      </c>
      <c r="E448" s="3" t="s">
        <v>980</v>
      </c>
      <c r="F448" s="22">
        <v>8</v>
      </c>
      <c r="G448" s="22">
        <v>6</v>
      </c>
      <c r="H448" s="5"/>
      <c r="I448" s="5"/>
      <c r="J448" s="3" t="s">
        <v>108</v>
      </c>
      <c r="K448" s="3" t="s">
        <v>1047</v>
      </c>
    </row>
    <row r="449" spans="1:11" ht="15.95" customHeight="1" x14ac:dyDescent="0.3">
      <c r="A449" s="28">
        <v>43777</v>
      </c>
      <c r="B449" s="3" t="s">
        <v>34</v>
      </c>
      <c r="C449" s="3" t="s">
        <v>1039</v>
      </c>
      <c r="D449" s="3" t="s">
        <v>1040</v>
      </c>
      <c r="E449" s="3" t="s">
        <v>980</v>
      </c>
      <c r="F449" s="22">
        <v>8</v>
      </c>
      <c r="G449" s="22">
        <v>7</v>
      </c>
      <c r="H449" s="5"/>
      <c r="I449" s="5"/>
      <c r="J449" s="3" t="s">
        <v>110</v>
      </c>
      <c r="K449" s="3" t="s">
        <v>1048</v>
      </c>
    </row>
    <row r="450" spans="1:11" ht="15.95" customHeight="1" x14ac:dyDescent="0.3">
      <c r="A450" s="28">
        <v>43777</v>
      </c>
      <c r="B450" s="3" t="s">
        <v>34</v>
      </c>
      <c r="C450" s="3" t="s">
        <v>1039</v>
      </c>
      <c r="D450" s="3" t="s">
        <v>1040</v>
      </c>
      <c r="E450" s="3" t="s">
        <v>980</v>
      </c>
      <c r="F450" s="22">
        <v>8</v>
      </c>
      <c r="G450" s="22">
        <v>8</v>
      </c>
      <c r="H450" s="5"/>
      <c r="I450" s="5"/>
      <c r="J450" s="3" t="s">
        <v>112</v>
      </c>
      <c r="K450" s="3" t="s">
        <v>1049</v>
      </c>
    </row>
    <row r="451" spans="1:11" ht="15.95" customHeight="1" x14ac:dyDescent="0.3">
      <c r="A451" s="28">
        <v>43777</v>
      </c>
      <c r="B451" s="3" t="s">
        <v>34</v>
      </c>
      <c r="C451" s="3" t="s">
        <v>1039</v>
      </c>
      <c r="D451" s="3" t="s">
        <v>1040</v>
      </c>
      <c r="E451" s="3" t="s">
        <v>980</v>
      </c>
      <c r="F451" s="22">
        <v>8</v>
      </c>
      <c r="G451" s="22">
        <v>9</v>
      </c>
      <c r="H451" s="5"/>
      <c r="I451" s="5"/>
      <c r="J451" s="3" t="s">
        <v>114</v>
      </c>
      <c r="K451" s="3" t="s">
        <v>1050</v>
      </c>
    </row>
    <row r="452" spans="1:11" ht="15.95" customHeight="1" x14ac:dyDescent="0.3">
      <c r="A452" s="28">
        <v>43777</v>
      </c>
      <c r="B452" s="3" t="s">
        <v>34</v>
      </c>
      <c r="C452" s="3" t="s">
        <v>1039</v>
      </c>
      <c r="D452" s="3" t="s">
        <v>1040</v>
      </c>
      <c r="E452" s="3" t="s">
        <v>980</v>
      </c>
      <c r="F452" s="22">
        <v>8</v>
      </c>
      <c r="G452" s="22">
        <v>10</v>
      </c>
      <c r="H452" s="5"/>
      <c r="I452" s="5"/>
      <c r="J452" s="3" t="s">
        <v>116</v>
      </c>
      <c r="K452" s="3" t="s">
        <v>1051</v>
      </c>
    </row>
    <row r="453" spans="1:11" ht="15.95" customHeight="1" x14ac:dyDescent="0.3">
      <c r="A453" s="28">
        <v>43777</v>
      </c>
      <c r="B453" s="3" t="s">
        <v>34</v>
      </c>
      <c r="C453" s="3" t="s">
        <v>1039</v>
      </c>
      <c r="D453" s="3" t="s">
        <v>1040</v>
      </c>
      <c r="E453" s="3" t="s">
        <v>980</v>
      </c>
      <c r="F453" s="22">
        <v>8</v>
      </c>
      <c r="G453" s="22">
        <v>11</v>
      </c>
      <c r="H453" s="5"/>
      <c r="I453" s="5"/>
      <c r="J453" s="3" t="s">
        <v>118</v>
      </c>
      <c r="K453" s="3" t="s">
        <v>1052</v>
      </c>
    </row>
    <row r="454" spans="1:11" ht="15.95" customHeight="1" x14ac:dyDescent="0.3">
      <c r="A454" s="28">
        <v>43777</v>
      </c>
      <c r="B454" s="3" t="s">
        <v>34</v>
      </c>
      <c r="C454" s="3" t="s">
        <v>1039</v>
      </c>
      <c r="D454" s="3" t="s">
        <v>1040</v>
      </c>
      <c r="E454" s="3" t="s">
        <v>980</v>
      </c>
      <c r="F454" s="22">
        <v>8</v>
      </c>
      <c r="G454" s="22">
        <v>12</v>
      </c>
      <c r="H454" s="5"/>
      <c r="I454" s="5"/>
      <c r="J454" s="3" t="s">
        <v>120</v>
      </c>
      <c r="K454" s="3" t="s">
        <v>1053</v>
      </c>
    </row>
    <row r="455" spans="1:11" ht="15.95" customHeight="1" x14ac:dyDescent="0.3">
      <c r="A455" s="28">
        <v>43777</v>
      </c>
      <c r="B455" s="3" t="s">
        <v>34</v>
      </c>
      <c r="C455" s="3" t="s">
        <v>1039</v>
      </c>
      <c r="D455" s="3" t="s">
        <v>1040</v>
      </c>
      <c r="E455" s="3" t="s">
        <v>980</v>
      </c>
      <c r="F455" s="22">
        <v>8</v>
      </c>
      <c r="G455" s="22">
        <v>13</v>
      </c>
      <c r="H455" s="5"/>
      <c r="I455" s="5"/>
      <c r="J455" s="3" t="s">
        <v>137</v>
      </c>
      <c r="K455" s="3" t="s">
        <v>1054</v>
      </c>
    </row>
    <row r="456" spans="1:11" ht="15.95" customHeight="1" x14ac:dyDescent="0.3">
      <c r="A456" s="28">
        <v>43777</v>
      </c>
      <c r="B456" s="3" t="s">
        <v>34</v>
      </c>
      <c r="C456" s="3" t="s">
        <v>1039</v>
      </c>
      <c r="D456" s="3" t="s">
        <v>1040</v>
      </c>
      <c r="E456" s="3" t="s">
        <v>980</v>
      </c>
      <c r="F456" s="22">
        <v>8</v>
      </c>
      <c r="G456" s="22">
        <v>14</v>
      </c>
      <c r="H456" s="5"/>
      <c r="I456" s="5"/>
      <c r="J456" s="3" t="s">
        <v>139</v>
      </c>
      <c r="K456" s="3" t="s">
        <v>1055</v>
      </c>
    </row>
    <row r="457" spans="1:11" ht="15.95" customHeight="1" x14ac:dyDescent="0.3">
      <c r="A457" s="28">
        <v>43777</v>
      </c>
      <c r="B457" s="3" t="s">
        <v>34</v>
      </c>
      <c r="C457" s="3" t="s">
        <v>1039</v>
      </c>
      <c r="D457" s="3" t="s">
        <v>1040</v>
      </c>
      <c r="E457" s="3" t="s">
        <v>980</v>
      </c>
      <c r="F457" s="22">
        <v>8</v>
      </c>
      <c r="G457" s="22">
        <v>15</v>
      </c>
      <c r="H457" s="5"/>
      <c r="I457" s="5"/>
      <c r="J457" s="3" t="s">
        <v>306</v>
      </c>
      <c r="K457" s="3" t="s">
        <v>1056</v>
      </c>
    </row>
    <row r="458" spans="1:11" ht="15.95" customHeight="1" x14ac:dyDescent="0.3">
      <c r="A458" s="28">
        <v>43777</v>
      </c>
      <c r="B458" s="3" t="s">
        <v>34</v>
      </c>
      <c r="C458" s="3" t="s">
        <v>1039</v>
      </c>
      <c r="D458" s="3" t="s">
        <v>1040</v>
      </c>
      <c r="E458" s="3" t="s">
        <v>980</v>
      </c>
      <c r="F458" s="22">
        <v>8</v>
      </c>
      <c r="G458" s="22">
        <v>16</v>
      </c>
      <c r="H458" s="5"/>
      <c r="I458" s="5"/>
      <c r="J458" s="3" t="s">
        <v>356</v>
      </c>
      <c r="K458" s="3" t="s">
        <v>1057</v>
      </c>
    </row>
    <row r="459" spans="1:11" ht="15.95" customHeight="1" x14ac:dyDescent="0.3">
      <c r="A459" s="28">
        <v>43777</v>
      </c>
      <c r="B459" s="3" t="s">
        <v>34</v>
      </c>
      <c r="C459" s="3" t="s">
        <v>1058</v>
      </c>
      <c r="D459" s="3" t="s">
        <v>1059</v>
      </c>
      <c r="E459" s="3" t="s">
        <v>980</v>
      </c>
      <c r="F459" s="22">
        <v>9</v>
      </c>
      <c r="G459" s="22">
        <v>1</v>
      </c>
      <c r="H459" s="5"/>
      <c r="I459" s="3" t="s">
        <v>1058</v>
      </c>
      <c r="J459" s="3" t="s">
        <v>79</v>
      </c>
      <c r="K459" s="3" t="s">
        <v>1060</v>
      </c>
    </row>
    <row r="460" spans="1:11" ht="15.95" customHeight="1" x14ac:dyDescent="0.3">
      <c r="A460" s="28">
        <v>43777</v>
      </c>
      <c r="B460" s="3" t="s">
        <v>34</v>
      </c>
      <c r="C460" s="3" t="s">
        <v>1058</v>
      </c>
      <c r="D460" s="3" t="s">
        <v>1059</v>
      </c>
      <c r="E460" s="3" t="s">
        <v>980</v>
      </c>
      <c r="F460" s="22">
        <v>9</v>
      </c>
      <c r="G460" s="22">
        <v>2</v>
      </c>
      <c r="H460" s="5"/>
      <c r="I460" s="3" t="s">
        <v>996</v>
      </c>
      <c r="J460" s="3" t="s">
        <v>81</v>
      </c>
      <c r="K460" s="3" t="s">
        <v>1061</v>
      </c>
    </row>
    <row r="461" spans="1:11" ht="15.95" customHeight="1" x14ac:dyDescent="0.3">
      <c r="A461" s="28">
        <v>43777</v>
      </c>
      <c r="B461" s="3" t="s">
        <v>34</v>
      </c>
      <c r="C461" s="3" t="s">
        <v>1058</v>
      </c>
      <c r="D461" s="3" t="s">
        <v>1059</v>
      </c>
      <c r="E461" s="3" t="s">
        <v>980</v>
      </c>
      <c r="F461" s="22">
        <v>9</v>
      </c>
      <c r="G461" s="22">
        <v>3</v>
      </c>
      <c r="H461" s="5"/>
      <c r="I461" s="3" t="s">
        <v>998</v>
      </c>
      <c r="J461" s="3" t="s">
        <v>83</v>
      </c>
      <c r="K461" s="3" t="s">
        <v>1062</v>
      </c>
    </row>
    <row r="462" spans="1:11" ht="15.95" customHeight="1" x14ac:dyDescent="0.3">
      <c r="A462" s="28">
        <v>43777</v>
      </c>
      <c r="B462" s="3" t="s">
        <v>34</v>
      </c>
      <c r="C462" s="3" t="s">
        <v>1058</v>
      </c>
      <c r="D462" s="3" t="s">
        <v>1059</v>
      </c>
      <c r="E462" s="3" t="s">
        <v>980</v>
      </c>
      <c r="F462" s="22">
        <v>9</v>
      </c>
      <c r="G462" s="22">
        <v>4</v>
      </c>
      <c r="H462" s="5"/>
      <c r="I462" s="3" t="s">
        <v>1063</v>
      </c>
      <c r="J462" s="3" t="s">
        <v>90</v>
      </c>
      <c r="K462" s="3" t="s">
        <v>1064</v>
      </c>
    </row>
    <row r="463" spans="1:11" ht="15.95" customHeight="1" x14ac:dyDescent="0.3">
      <c r="A463" s="28">
        <v>43777</v>
      </c>
      <c r="B463" s="3" t="s">
        <v>34</v>
      </c>
      <c r="C463" s="3" t="s">
        <v>1058</v>
      </c>
      <c r="D463" s="3" t="s">
        <v>1059</v>
      </c>
      <c r="E463" s="3" t="s">
        <v>980</v>
      </c>
      <c r="F463" s="22">
        <v>9</v>
      </c>
      <c r="G463" s="22">
        <v>5</v>
      </c>
      <c r="H463" s="5"/>
      <c r="I463" s="5"/>
      <c r="J463" s="3" t="s">
        <v>106</v>
      </c>
      <c r="K463" s="3" t="s">
        <v>1065</v>
      </c>
    </row>
    <row r="464" spans="1:11" ht="15.95" customHeight="1" x14ac:dyDescent="0.3">
      <c r="A464" s="28">
        <v>43777</v>
      </c>
      <c r="B464" s="3" t="s">
        <v>34</v>
      </c>
      <c r="C464" s="3" t="s">
        <v>1058</v>
      </c>
      <c r="D464" s="3" t="s">
        <v>1059</v>
      </c>
      <c r="E464" s="3" t="s">
        <v>980</v>
      </c>
      <c r="F464" s="22">
        <v>9</v>
      </c>
      <c r="G464" s="22">
        <v>6</v>
      </c>
      <c r="H464" s="5"/>
      <c r="I464" s="5"/>
      <c r="J464" s="3" t="s">
        <v>108</v>
      </c>
      <c r="K464" s="3" t="s">
        <v>1066</v>
      </c>
    </row>
    <row r="465" spans="1:11" ht="15.95" customHeight="1" x14ac:dyDescent="0.3">
      <c r="A465" s="28">
        <v>43777</v>
      </c>
      <c r="B465" s="3" t="s">
        <v>34</v>
      </c>
      <c r="C465" s="3" t="s">
        <v>1058</v>
      </c>
      <c r="D465" s="3" t="s">
        <v>1059</v>
      </c>
      <c r="E465" s="3" t="s">
        <v>980</v>
      </c>
      <c r="F465" s="22">
        <v>9</v>
      </c>
      <c r="G465" s="22">
        <v>7</v>
      </c>
      <c r="H465" s="5"/>
      <c r="I465" s="5"/>
      <c r="J465" s="3" t="s">
        <v>110</v>
      </c>
      <c r="K465" s="3" t="s">
        <v>1067</v>
      </c>
    </row>
    <row r="466" spans="1:11" ht="15.95" customHeight="1" x14ac:dyDescent="0.3">
      <c r="A466" s="28">
        <v>43777</v>
      </c>
      <c r="B466" s="3" t="s">
        <v>34</v>
      </c>
      <c r="C466" s="3" t="s">
        <v>1058</v>
      </c>
      <c r="D466" s="3" t="s">
        <v>1059</v>
      </c>
      <c r="E466" s="3" t="s">
        <v>980</v>
      </c>
      <c r="F466" s="22">
        <v>9</v>
      </c>
      <c r="G466" s="22">
        <v>8</v>
      </c>
      <c r="H466" s="5"/>
      <c r="I466" s="5"/>
      <c r="J466" s="3" t="s">
        <v>112</v>
      </c>
      <c r="K466" s="3" t="s">
        <v>1068</v>
      </c>
    </row>
    <row r="467" spans="1:11" ht="15.95" customHeight="1" x14ac:dyDescent="0.3">
      <c r="A467" s="28">
        <v>43777</v>
      </c>
      <c r="B467" s="3" t="s">
        <v>34</v>
      </c>
      <c r="C467" s="3" t="s">
        <v>1058</v>
      </c>
      <c r="D467" s="3" t="s">
        <v>1059</v>
      </c>
      <c r="E467" s="3" t="s">
        <v>980</v>
      </c>
      <c r="F467" s="22">
        <v>9</v>
      </c>
      <c r="G467" s="22">
        <v>9</v>
      </c>
      <c r="H467" s="5"/>
      <c r="I467" s="5"/>
      <c r="J467" s="3" t="s">
        <v>114</v>
      </c>
      <c r="K467" s="3" t="s">
        <v>1069</v>
      </c>
    </row>
    <row r="468" spans="1:11" ht="15.95" customHeight="1" x14ac:dyDescent="0.3">
      <c r="A468" s="28">
        <v>43777</v>
      </c>
      <c r="B468" s="3" t="s">
        <v>34</v>
      </c>
      <c r="C468" s="3" t="s">
        <v>1070</v>
      </c>
      <c r="D468" s="3" t="s">
        <v>1059</v>
      </c>
      <c r="E468" s="3" t="s">
        <v>980</v>
      </c>
      <c r="F468" s="22">
        <v>10</v>
      </c>
      <c r="G468" s="22">
        <v>1</v>
      </c>
      <c r="H468" s="5"/>
      <c r="I468" s="3" t="s">
        <v>1070</v>
      </c>
      <c r="J468" s="3" t="s">
        <v>79</v>
      </c>
      <c r="K468" s="3" t="s">
        <v>1071</v>
      </c>
    </row>
    <row r="469" spans="1:11" ht="15.95" customHeight="1" x14ac:dyDescent="0.3">
      <c r="A469" s="28">
        <v>43777</v>
      </c>
      <c r="B469" s="3" t="s">
        <v>34</v>
      </c>
      <c r="C469" s="3" t="s">
        <v>1070</v>
      </c>
      <c r="D469" s="3" t="s">
        <v>1059</v>
      </c>
      <c r="E469" s="3" t="s">
        <v>980</v>
      </c>
      <c r="F469" s="22">
        <v>10</v>
      </c>
      <c r="G469" s="22">
        <v>2</v>
      </c>
      <c r="H469" s="5"/>
      <c r="I469" s="3" t="s">
        <v>996</v>
      </c>
      <c r="J469" s="3" t="s">
        <v>81</v>
      </c>
      <c r="K469" s="3" t="s">
        <v>1072</v>
      </c>
    </row>
    <row r="470" spans="1:11" ht="15.95" customHeight="1" x14ac:dyDescent="0.3">
      <c r="A470" s="28">
        <v>43777</v>
      </c>
      <c r="B470" s="3" t="s">
        <v>34</v>
      </c>
      <c r="C470" s="3" t="s">
        <v>1070</v>
      </c>
      <c r="D470" s="3" t="s">
        <v>1059</v>
      </c>
      <c r="E470" s="3" t="s">
        <v>980</v>
      </c>
      <c r="F470" s="22">
        <v>10</v>
      </c>
      <c r="G470" s="22">
        <v>3</v>
      </c>
      <c r="H470" s="5"/>
      <c r="I470" s="3" t="s">
        <v>998</v>
      </c>
      <c r="J470" s="3" t="s">
        <v>83</v>
      </c>
      <c r="K470" s="3" t="s">
        <v>1073</v>
      </c>
    </row>
    <row r="471" spans="1:11" ht="15.95" customHeight="1" x14ac:dyDescent="0.3">
      <c r="A471" s="28">
        <v>43777</v>
      </c>
      <c r="B471" s="3" t="s">
        <v>34</v>
      </c>
      <c r="C471" s="3" t="s">
        <v>1070</v>
      </c>
      <c r="D471" s="3" t="s">
        <v>1059</v>
      </c>
      <c r="E471" s="3" t="s">
        <v>980</v>
      </c>
      <c r="F471" s="22">
        <v>10</v>
      </c>
      <c r="G471" s="22">
        <v>4</v>
      </c>
      <c r="H471" s="5"/>
      <c r="I471" s="3" t="s">
        <v>1063</v>
      </c>
      <c r="J471" s="3" t="s">
        <v>90</v>
      </c>
      <c r="K471" s="3" t="s">
        <v>1074</v>
      </c>
    </row>
    <row r="472" spans="1:11" ht="15.95" customHeight="1" x14ac:dyDescent="0.3">
      <c r="A472" s="28">
        <v>43777</v>
      </c>
      <c r="B472" s="3" t="s">
        <v>34</v>
      </c>
      <c r="C472" s="3" t="s">
        <v>1070</v>
      </c>
      <c r="D472" s="3" t="s">
        <v>1059</v>
      </c>
      <c r="E472" s="3" t="s">
        <v>980</v>
      </c>
      <c r="F472" s="22">
        <v>10</v>
      </c>
      <c r="G472" s="22">
        <v>5</v>
      </c>
      <c r="H472" s="5"/>
      <c r="I472" s="5"/>
      <c r="J472" s="3" t="s">
        <v>106</v>
      </c>
      <c r="K472" s="3" t="s">
        <v>1075</v>
      </c>
    </row>
    <row r="473" spans="1:11" ht="15.95" customHeight="1" x14ac:dyDescent="0.3">
      <c r="A473" s="28">
        <v>43777</v>
      </c>
      <c r="B473" s="3" t="s">
        <v>34</v>
      </c>
      <c r="C473" s="3" t="s">
        <v>1070</v>
      </c>
      <c r="D473" s="3" t="s">
        <v>1059</v>
      </c>
      <c r="E473" s="3" t="s">
        <v>980</v>
      </c>
      <c r="F473" s="22">
        <v>10</v>
      </c>
      <c r="G473" s="22">
        <v>6</v>
      </c>
      <c r="H473" s="5"/>
      <c r="I473" s="5"/>
      <c r="J473" s="3" t="s">
        <v>108</v>
      </c>
      <c r="K473" s="3" t="s">
        <v>1076</v>
      </c>
    </row>
    <row r="474" spans="1:11" ht="15.95" customHeight="1" x14ac:dyDescent="0.3">
      <c r="A474" s="28">
        <v>43777</v>
      </c>
      <c r="B474" s="3" t="s">
        <v>34</v>
      </c>
      <c r="C474" s="3" t="s">
        <v>1070</v>
      </c>
      <c r="D474" s="3" t="s">
        <v>1059</v>
      </c>
      <c r="E474" s="3" t="s">
        <v>980</v>
      </c>
      <c r="F474" s="22">
        <v>10</v>
      </c>
      <c r="G474" s="22">
        <v>7</v>
      </c>
      <c r="H474" s="5"/>
      <c r="I474" s="5"/>
      <c r="J474" s="3" t="s">
        <v>110</v>
      </c>
      <c r="K474" s="3" t="s">
        <v>1077</v>
      </c>
    </row>
    <row r="475" spans="1:11" ht="15.95" customHeight="1" x14ac:dyDescent="0.3">
      <c r="A475" s="28">
        <v>43777</v>
      </c>
      <c r="B475" s="3" t="s">
        <v>34</v>
      </c>
      <c r="C475" s="3" t="s">
        <v>1070</v>
      </c>
      <c r="D475" s="3" t="s">
        <v>1059</v>
      </c>
      <c r="E475" s="3" t="s">
        <v>980</v>
      </c>
      <c r="F475" s="22">
        <v>10</v>
      </c>
      <c r="G475" s="22">
        <v>8</v>
      </c>
      <c r="H475" s="5"/>
      <c r="I475" s="5"/>
      <c r="J475" s="3" t="s">
        <v>112</v>
      </c>
      <c r="K475" s="3" t="s">
        <v>1078</v>
      </c>
    </row>
    <row r="476" spans="1:11" ht="15.95" customHeight="1" x14ac:dyDescent="0.3">
      <c r="A476" s="28">
        <v>43777</v>
      </c>
      <c r="B476" s="3" t="s">
        <v>34</v>
      </c>
      <c r="C476" s="3" t="s">
        <v>1070</v>
      </c>
      <c r="D476" s="3" t="s">
        <v>1059</v>
      </c>
      <c r="E476" s="3" t="s">
        <v>980</v>
      </c>
      <c r="F476" s="22">
        <v>10</v>
      </c>
      <c r="G476" s="22">
        <v>9</v>
      </c>
      <c r="H476" s="5"/>
      <c r="I476" s="5"/>
      <c r="J476" s="3" t="s">
        <v>114</v>
      </c>
      <c r="K476" s="3" t="s">
        <v>1079</v>
      </c>
    </row>
    <row r="477" spans="1:11" ht="15.95" customHeight="1" x14ac:dyDescent="0.3">
      <c r="A477" s="28">
        <v>43777</v>
      </c>
      <c r="B477" s="3" t="s">
        <v>34</v>
      </c>
      <c r="C477" s="3" t="s">
        <v>1080</v>
      </c>
      <c r="D477" s="3" t="s">
        <v>1081</v>
      </c>
      <c r="E477" s="3" t="s">
        <v>980</v>
      </c>
      <c r="F477" s="22">
        <v>11</v>
      </c>
      <c r="G477" s="22">
        <v>1</v>
      </c>
      <c r="H477" s="3" t="s">
        <v>34</v>
      </c>
      <c r="I477" s="3" t="s">
        <v>1080</v>
      </c>
      <c r="J477" s="3" t="s">
        <v>79</v>
      </c>
      <c r="K477" s="3" t="s">
        <v>1082</v>
      </c>
    </row>
    <row r="478" spans="1:11" ht="15.95" customHeight="1" x14ac:dyDescent="0.3">
      <c r="A478" s="28">
        <v>43777</v>
      </c>
      <c r="B478" s="3" t="s">
        <v>34</v>
      </c>
      <c r="C478" s="3" t="s">
        <v>1080</v>
      </c>
      <c r="D478" s="3" t="s">
        <v>1081</v>
      </c>
      <c r="E478" s="3" t="s">
        <v>980</v>
      </c>
      <c r="F478" s="22">
        <v>11</v>
      </c>
      <c r="G478" s="22">
        <v>2</v>
      </c>
      <c r="H478" s="5"/>
      <c r="I478" s="3" t="s">
        <v>996</v>
      </c>
      <c r="J478" s="3" t="s">
        <v>81</v>
      </c>
      <c r="K478" s="3" t="s">
        <v>1083</v>
      </c>
    </row>
    <row r="479" spans="1:11" ht="15.95" customHeight="1" x14ac:dyDescent="0.3">
      <c r="A479" s="28">
        <v>43777</v>
      </c>
      <c r="B479" s="3" t="s">
        <v>34</v>
      </c>
      <c r="C479" s="3" t="s">
        <v>1080</v>
      </c>
      <c r="D479" s="3" t="s">
        <v>1081</v>
      </c>
      <c r="E479" s="3" t="s">
        <v>980</v>
      </c>
      <c r="F479" s="22">
        <v>11</v>
      </c>
      <c r="G479" s="22">
        <v>3</v>
      </c>
      <c r="H479" s="5"/>
      <c r="I479" s="3" t="s">
        <v>998</v>
      </c>
      <c r="J479" s="3" t="s">
        <v>83</v>
      </c>
      <c r="K479" s="3" t="s">
        <v>1084</v>
      </c>
    </row>
    <row r="480" spans="1:11" ht="15.95" customHeight="1" x14ac:dyDescent="0.3">
      <c r="A480" s="28">
        <v>43777</v>
      </c>
      <c r="B480" s="3" t="s">
        <v>34</v>
      </c>
      <c r="C480" s="3" t="s">
        <v>1080</v>
      </c>
      <c r="D480" s="3" t="s">
        <v>1081</v>
      </c>
      <c r="E480" s="3" t="s">
        <v>980</v>
      </c>
      <c r="F480" s="22">
        <v>11</v>
      </c>
      <c r="G480" s="22">
        <v>4</v>
      </c>
      <c r="H480" s="5"/>
      <c r="I480" s="3" t="s">
        <v>1085</v>
      </c>
      <c r="J480" s="3" t="s">
        <v>90</v>
      </c>
      <c r="K480" s="3" t="s">
        <v>1086</v>
      </c>
    </row>
    <row r="481" spans="1:11" ht="15.95" customHeight="1" x14ac:dyDescent="0.3">
      <c r="A481" s="28">
        <v>43777</v>
      </c>
      <c r="B481" s="3" t="s">
        <v>34</v>
      </c>
      <c r="C481" s="3" t="s">
        <v>1080</v>
      </c>
      <c r="D481" s="3" t="s">
        <v>1081</v>
      </c>
      <c r="E481" s="3" t="s">
        <v>980</v>
      </c>
      <c r="F481" s="22">
        <v>11</v>
      </c>
      <c r="G481" s="22">
        <v>5</v>
      </c>
      <c r="H481" s="5"/>
      <c r="I481" s="5"/>
      <c r="J481" s="3" t="s">
        <v>106</v>
      </c>
      <c r="K481" s="3" t="s">
        <v>1087</v>
      </c>
    </row>
    <row r="482" spans="1:11" ht="15.95" customHeight="1" x14ac:dyDescent="0.3">
      <c r="A482" s="28">
        <v>43777</v>
      </c>
      <c r="B482" s="3" t="s">
        <v>34</v>
      </c>
      <c r="C482" s="3" t="s">
        <v>1080</v>
      </c>
      <c r="D482" s="3" t="s">
        <v>1081</v>
      </c>
      <c r="E482" s="3" t="s">
        <v>980</v>
      </c>
      <c r="F482" s="22">
        <v>11</v>
      </c>
      <c r="G482" s="22">
        <v>6</v>
      </c>
      <c r="H482" s="5"/>
      <c r="I482" s="5"/>
      <c r="J482" s="3" t="s">
        <v>108</v>
      </c>
      <c r="K482" s="3" t="s">
        <v>1088</v>
      </c>
    </row>
    <row r="483" spans="1:11" ht="15.95" customHeight="1" x14ac:dyDescent="0.3">
      <c r="A483" s="28">
        <v>43777</v>
      </c>
      <c r="B483" s="3" t="s">
        <v>34</v>
      </c>
      <c r="C483" s="3" t="s">
        <v>1080</v>
      </c>
      <c r="D483" s="3" t="s">
        <v>1081</v>
      </c>
      <c r="E483" s="3" t="s">
        <v>980</v>
      </c>
      <c r="F483" s="22">
        <v>11</v>
      </c>
      <c r="G483" s="22">
        <v>7</v>
      </c>
      <c r="H483" s="5"/>
      <c r="I483" s="5"/>
      <c r="J483" s="3" t="s">
        <v>110</v>
      </c>
      <c r="K483" s="3" t="s">
        <v>1089</v>
      </c>
    </row>
    <row r="484" spans="1:11" ht="15.95" customHeight="1" x14ac:dyDescent="0.3">
      <c r="A484" s="28">
        <v>43777</v>
      </c>
      <c r="B484" s="3" t="s">
        <v>34</v>
      </c>
      <c r="C484" s="3" t="s">
        <v>1080</v>
      </c>
      <c r="D484" s="3" t="s">
        <v>1081</v>
      </c>
      <c r="E484" s="3" t="s">
        <v>980</v>
      </c>
      <c r="F484" s="22">
        <v>11</v>
      </c>
      <c r="G484" s="22">
        <v>8</v>
      </c>
      <c r="H484" s="5"/>
      <c r="I484" s="5"/>
      <c r="J484" s="3" t="s">
        <v>112</v>
      </c>
      <c r="K484" s="3" t="s">
        <v>1090</v>
      </c>
    </row>
    <row r="485" spans="1:11" ht="15.95" customHeight="1" x14ac:dyDescent="0.3">
      <c r="A485" s="28">
        <v>43777</v>
      </c>
      <c r="B485" s="3" t="s">
        <v>34</v>
      </c>
      <c r="C485" s="3" t="s">
        <v>1080</v>
      </c>
      <c r="D485" s="3" t="s">
        <v>1081</v>
      </c>
      <c r="E485" s="3" t="s">
        <v>980</v>
      </c>
      <c r="F485" s="22">
        <v>11</v>
      </c>
      <c r="G485" s="22">
        <v>9</v>
      </c>
      <c r="H485" s="5"/>
      <c r="I485" s="5"/>
      <c r="J485" s="3" t="s">
        <v>114</v>
      </c>
      <c r="K485" s="3" t="s">
        <v>1091</v>
      </c>
    </row>
    <row r="486" spans="1:11" ht="15.95" customHeight="1" x14ac:dyDescent="0.3">
      <c r="A486" s="28">
        <v>43777</v>
      </c>
      <c r="B486" s="3" t="s">
        <v>34</v>
      </c>
      <c r="C486" s="3" t="s">
        <v>1080</v>
      </c>
      <c r="D486" s="3" t="s">
        <v>1081</v>
      </c>
      <c r="E486" s="3" t="s">
        <v>980</v>
      </c>
      <c r="F486" s="22">
        <v>11</v>
      </c>
      <c r="G486" s="22">
        <v>10</v>
      </c>
      <c r="H486" s="5"/>
      <c r="I486" s="5"/>
      <c r="J486" s="3" t="s">
        <v>116</v>
      </c>
      <c r="K486" s="3" t="s">
        <v>1092</v>
      </c>
    </row>
    <row r="487" spans="1:11" ht="15.95" customHeight="1" x14ac:dyDescent="0.3">
      <c r="A487" s="28">
        <v>43777</v>
      </c>
      <c r="B487" s="3" t="s">
        <v>34</v>
      </c>
      <c r="C487" s="3" t="s">
        <v>1080</v>
      </c>
      <c r="D487" s="3" t="s">
        <v>1081</v>
      </c>
      <c r="E487" s="3" t="s">
        <v>980</v>
      </c>
      <c r="F487" s="22">
        <v>11</v>
      </c>
      <c r="G487" s="22">
        <v>11</v>
      </c>
      <c r="H487" s="5"/>
      <c r="I487" s="5"/>
      <c r="J487" s="3" t="s">
        <v>118</v>
      </c>
      <c r="K487" s="3" t="s">
        <v>1093</v>
      </c>
    </row>
    <row r="488" spans="1:11" ht="15.95" customHeight="1" x14ac:dyDescent="0.3">
      <c r="A488" s="28">
        <v>43777</v>
      </c>
      <c r="B488" s="3" t="s">
        <v>34</v>
      </c>
      <c r="C488" s="3" t="s">
        <v>1080</v>
      </c>
      <c r="D488" s="3" t="s">
        <v>1081</v>
      </c>
      <c r="E488" s="3" t="s">
        <v>980</v>
      </c>
      <c r="F488" s="22">
        <v>11</v>
      </c>
      <c r="G488" s="22">
        <v>12</v>
      </c>
      <c r="H488" s="5"/>
      <c r="I488" s="5"/>
      <c r="J488" s="3" t="s">
        <v>120</v>
      </c>
      <c r="K488" s="3" t="s">
        <v>1094</v>
      </c>
    </row>
    <row r="489" spans="1:11" ht="15.95" customHeight="1" x14ac:dyDescent="0.3">
      <c r="A489" s="28">
        <v>43777</v>
      </c>
      <c r="B489" s="3" t="s">
        <v>34</v>
      </c>
      <c r="C489" s="3" t="s">
        <v>1080</v>
      </c>
      <c r="D489" s="3" t="s">
        <v>1081</v>
      </c>
      <c r="E489" s="3" t="s">
        <v>980</v>
      </c>
      <c r="F489" s="22">
        <v>11</v>
      </c>
      <c r="G489" s="22">
        <v>13</v>
      </c>
      <c r="H489" s="5"/>
      <c r="I489" s="5"/>
      <c r="J489" s="3" t="s">
        <v>137</v>
      </c>
      <c r="K489" s="3" t="s">
        <v>1095</v>
      </c>
    </row>
    <row r="490" spans="1:11" ht="15.95" customHeight="1" x14ac:dyDescent="0.3">
      <c r="A490" s="28">
        <v>43777</v>
      </c>
      <c r="B490" s="3" t="s">
        <v>34</v>
      </c>
      <c r="C490" s="3" t="s">
        <v>1080</v>
      </c>
      <c r="D490" s="3" t="s">
        <v>1081</v>
      </c>
      <c r="E490" s="3" t="s">
        <v>980</v>
      </c>
      <c r="F490" s="22">
        <v>11</v>
      </c>
      <c r="G490" s="22">
        <v>14</v>
      </c>
      <c r="H490" s="5"/>
      <c r="I490" s="5"/>
      <c r="J490" s="3" t="s">
        <v>139</v>
      </c>
      <c r="K490" s="3" t="s">
        <v>1096</v>
      </c>
    </row>
    <row r="491" spans="1:11" ht="15.95" customHeight="1" x14ac:dyDescent="0.3">
      <c r="A491" s="28">
        <v>43777</v>
      </c>
      <c r="B491" s="3" t="s">
        <v>34</v>
      </c>
      <c r="C491" s="3" t="s">
        <v>1080</v>
      </c>
      <c r="D491" s="3" t="s">
        <v>1081</v>
      </c>
      <c r="E491" s="3" t="s">
        <v>980</v>
      </c>
      <c r="F491" s="22">
        <v>11</v>
      </c>
      <c r="G491" s="22">
        <v>15</v>
      </c>
      <c r="H491" s="5"/>
      <c r="I491" s="5"/>
      <c r="J491" s="3" t="s">
        <v>306</v>
      </c>
      <c r="K491" s="3" t="s">
        <v>1097</v>
      </c>
    </row>
    <row r="492" spans="1:11" ht="15.95" customHeight="1" x14ac:dyDescent="0.3">
      <c r="A492" s="28">
        <v>43777</v>
      </c>
      <c r="B492" s="3" t="s">
        <v>34</v>
      </c>
      <c r="C492" s="3" t="s">
        <v>1098</v>
      </c>
      <c r="D492" s="3" t="s">
        <v>1099</v>
      </c>
      <c r="E492" s="3" t="s">
        <v>980</v>
      </c>
      <c r="F492" s="22">
        <v>12</v>
      </c>
      <c r="G492" s="22">
        <v>1</v>
      </c>
      <c r="H492" s="5"/>
      <c r="I492" s="3" t="s">
        <v>1098</v>
      </c>
      <c r="J492" s="3" t="s">
        <v>79</v>
      </c>
      <c r="K492" s="3" t="s">
        <v>1100</v>
      </c>
    </row>
    <row r="493" spans="1:11" ht="15.95" customHeight="1" x14ac:dyDescent="0.3">
      <c r="A493" s="28">
        <v>43777</v>
      </c>
      <c r="B493" s="3" t="s">
        <v>34</v>
      </c>
      <c r="C493" s="3" t="s">
        <v>1098</v>
      </c>
      <c r="D493" s="3" t="s">
        <v>1099</v>
      </c>
      <c r="E493" s="3" t="s">
        <v>980</v>
      </c>
      <c r="F493" s="22">
        <v>12</v>
      </c>
      <c r="G493" s="22">
        <v>2</v>
      </c>
      <c r="H493" s="5"/>
      <c r="I493" s="3" t="s">
        <v>996</v>
      </c>
      <c r="J493" s="3" t="s">
        <v>81</v>
      </c>
      <c r="K493" s="3" t="s">
        <v>1101</v>
      </c>
    </row>
    <row r="494" spans="1:11" ht="15.95" customHeight="1" x14ac:dyDescent="0.3">
      <c r="A494" s="28">
        <v>43777</v>
      </c>
      <c r="B494" s="3" t="s">
        <v>34</v>
      </c>
      <c r="C494" s="3" t="s">
        <v>1098</v>
      </c>
      <c r="D494" s="3" t="s">
        <v>1099</v>
      </c>
      <c r="E494" s="3" t="s">
        <v>980</v>
      </c>
      <c r="F494" s="22">
        <v>12</v>
      </c>
      <c r="G494" s="22">
        <v>3</v>
      </c>
      <c r="H494" s="5"/>
      <c r="I494" s="3" t="s">
        <v>998</v>
      </c>
      <c r="J494" s="3" t="s">
        <v>83</v>
      </c>
      <c r="K494" s="3" t="s">
        <v>1102</v>
      </c>
    </row>
    <row r="495" spans="1:11" ht="15.95" customHeight="1" x14ac:dyDescent="0.3">
      <c r="A495" s="28">
        <v>43777</v>
      </c>
      <c r="B495" s="3" t="s">
        <v>34</v>
      </c>
      <c r="C495" s="3" t="s">
        <v>1098</v>
      </c>
      <c r="D495" s="3" t="s">
        <v>1099</v>
      </c>
      <c r="E495" s="3" t="s">
        <v>980</v>
      </c>
      <c r="F495" s="22">
        <v>12</v>
      </c>
      <c r="G495" s="22">
        <v>4</v>
      </c>
      <c r="H495" s="5"/>
      <c r="I495" s="3" t="s">
        <v>1103</v>
      </c>
      <c r="J495" s="3" t="s">
        <v>90</v>
      </c>
      <c r="K495" s="3" t="s">
        <v>1104</v>
      </c>
    </row>
    <row r="496" spans="1:11" ht="15.95" customHeight="1" x14ac:dyDescent="0.3">
      <c r="A496" s="28">
        <v>43777</v>
      </c>
      <c r="B496" s="3" t="s">
        <v>34</v>
      </c>
      <c r="C496" s="3" t="s">
        <v>1098</v>
      </c>
      <c r="D496" s="3" t="s">
        <v>1099</v>
      </c>
      <c r="E496" s="3" t="s">
        <v>980</v>
      </c>
      <c r="F496" s="22">
        <v>12</v>
      </c>
      <c r="G496" s="22">
        <v>5</v>
      </c>
      <c r="H496" s="5"/>
      <c r="I496" s="5"/>
      <c r="J496" s="3" t="s">
        <v>106</v>
      </c>
      <c r="K496" s="3" t="s">
        <v>1105</v>
      </c>
    </row>
    <row r="497" spans="1:11" ht="15.95" customHeight="1" x14ac:dyDescent="0.3">
      <c r="A497" s="28">
        <v>43777</v>
      </c>
      <c r="B497" s="3" t="s">
        <v>34</v>
      </c>
      <c r="C497" s="3" t="s">
        <v>1098</v>
      </c>
      <c r="D497" s="3" t="s">
        <v>1099</v>
      </c>
      <c r="E497" s="3" t="s">
        <v>980</v>
      </c>
      <c r="F497" s="22">
        <v>12</v>
      </c>
      <c r="G497" s="22">
        <v>6</v>
      </c>
      <c r="H497" s="5"/>
      <c r="I497" s="5"/>
      <c r="J497" s="3" t="s">
        <v>108</v>
      </c>
      <c r="K497" s="3" t="s">
        <v>1106</v>
      </c>
    </row>
    <row r="498" spans="1:11" ht="15.95" customHeight="1" x14ac:dyDescent="0.3">
      <c r="A498" s="28">
        <v>43777</v>
      </c>
      <c r="B498" s="3" t="s">
        <v>34</v>
      </c>
      <c r="C498" s="3" t="s">
        <v>1098</v>
      </c>
      <c r="D498" s="3" t="s">
        <v>1099</v>
      </c>
      <c r="E498" s="3" t="s">
        <v>980</v>
      </c>
      <c r="F498" s="22">
        <v>12</v>
      </c>
      <c r="G498" s="22">
        <v>7</v>
      </c>
      <c r="H498" s="5"/>
      <c r="I498" s="5"/>
      <c r="J498" s="3" t="s">
        <v>110</v>
      </c>
      <c r="K498" s="3" t="s">
        <v>1107</v>
      </c>
    </row>
    <row r="499" spans="1:11" ht="15.95" customHeight="1" x14ac:dyDescent="0.3">
      <c r="A499" s="28">
        <v>43777</v>
      </c>
      <c r="B499" s="3" t="s">
        <v>34</v>
      </c>
      <c r="C499" s="3" t="s">
        <v>1098</v>
      </c>
      <c r="D499" s="3" t="s">
        <v>1099</v>
      </c>
      <c r="E499" s="3" t="s">
        <v>980</v>
      </c>
      <c r="F499" s="22">
        <v>12</v>
      </c>
      <c r="G499" s="22">
        <v>8</v>
      </c>
      <c r="H499" s="5"/>
      <c r="I499" s="5"/>
      <c r="J499" s="3" t="s">
        <v>112</v>
      </c>
      <c r="K499" s="3" t="s">
        <v>1108</v>
      </c>
    </row>
    <row r="500" spans="1:11" ht="15.95" customHeight="1" x14ac:dyDescent="0.3">
      <c r="A500" s="28">
        <v>43777</v>
      </c>
      <c r="B500" s="3" t="s">
        <v>34</v>
      </c>
      <c r="C500" s="3" t="s">
        <v>1098</v>
      </c>
      <c r="D500" s="3" t="s">
        <v>1099</v>
      </c>
      <c r="E500" s="3" t="s">
        <v>980</v>
      </c>
      <c r="F500" s="22">
        <v>12</v>
      </c>
      <c r="G500" s="22">
        <v>9</v>
      </c>
      <c r="H500" s="5"/>
      <c r="I500" s="5"/>
      <c r="J500" s="3" t="s">
        <v>114</v>
      </c>
      <c r="K500" s="3" t="s">
        <v>1109</v>
      </c>
    </row>
    <row r="501" spans="1:11" ht="15.95" customHeight="1" x14ac:dyDescent="0.3">
      <c r="A501" s="28">
        <v>43777</v>
      </c>
      <c r="B501" s="3" t="s">
        <v>34</v>
      </c>
      <c r="C501" s="3" t="s">
        <v>1098</v>
      </c>
      <c r="D501" s="3" t="s">
        <v>1099</v>
      </c>
      <c r="E501" s="3" t="s">
        <v>980</v>
      </c>
      <c r="F501" s="22">
        <v>12</v>
      </c>
      <c r="G501" s="22">
        <v>10</v>
      </c>
      <c r="H501" s="5"/>
      <c r="I501" s="5"/>
      <c r="J501" s="3" t="s">
        <v>116</v>
      </c>
      <c r="K501" s="3" t="s">
        <v>1110</v>
      </c>
    </row>
    <row r="502" spans="1:11" ht="15.95" customHeight="1" x14ac:dyDescent="0.3">
      <c r="A502" s="28">
        <v>43777</v>
      </c>
      <c r="B502" s="3" t="s">
        <v>34</v>
      </c>
      <c r="C502" s="3" t="s">
        <v>1098</v>
      </c>
      <c r="D502" s="3" t="s">
        <v>1099</v>
      </c>
      <c r="E502" s="3" t="s">
        <v>980</v>
      </c>
      <c r="F502" s="22">
        <v>12</v>
      </c>
      <c r="G502" s="22">
        <v>11</v>
      </c>
      <c r="H502" s="5"/>
      <c r="I502" s="5"/>
      <c r="J502" s="3" t="s">
        <v>118</v>
      </c>
      <c r="K502" s="3" t="s">
        <v>1111</v>
      </c>
    </row>
    <row r="503" spans="1:11" ht="15.95" customHeight="1" x14ac:dyDescent="0.3">
      <c r="A503" s="28">
        <v>43777</v>
      </c>
      <c r="B503" s="3" t="s">
        <v>34</v>
      </c>
      <c r="C503" s="3" t="s">
        <v>1098</v>
      </c>
      <c r="D503" s="3" t="s">
        <v>1099</v>
      </c>
      <c r="E503" s="3" t="s">
        <v>980</v>
      </c>
      <c r="F503" s="22">
        <v>12</v>
      </c>
      <c r="G503" s="22">
        <v>12</v>
      </c>
      <c r="H503" s="5"/>
      <c r="I503" s="5"/>
      <c r="J503" s="3" t="s">
        <v>120</v>
      </c>
      <c r="K503" s="3" t="s">
        <v>1112</v>
      </c>
    </row>
    <row r="504" spans="1:11" ht="15.95" customHeight="1" x14ac:dyDescent="0.3">
      <c r="A504" s="28">
        <v>43777</v>
      </c>
      <c r="B504" s="3" t="s">
        <v>34</v>
      </c>
      <c r="C504" s="3" t="s">
        <v>1098</v>
      </c>
      <c r="D504" s="3" t="s">
        <v>1099</v>
      </c>
      <c r="E504" s="3" t="s">
        <v>980</v>
      </c>
      <c r="F504" s="22">
        <v>12</v>
      </c>
      <c r="G504" s="22">
        <v>13</v>
      </c>
      <c r="H504" s="5"/>
      <c r="I504" s="5"/>
      <c r="J504" s="3" t="s">
        <v>137</v>
      </c>
      <c r="K504" s="3" t="s">
        <v>1113</v>
      </c>
    </row>
    <row r="505" spans="1:11" ht="15.95" customHeight="1" x14ac:dyDescent="0.3">
      <c r="A505" s="28">
        <v>43777</v>
      </c>
      <c r="B505" s="3" t="s">
        <v>34</v>
      </c>
      <c r="C505" s="3" t="s">
        <v>1098</v>
      </c>
      <c r="D505" s="3" t="s">
        <v>1099</v>
      </c>
      <c r="E505" s="3" t="s">
        <v>980</v>
      </c>
      <c r="F505" s="22">
        <v>12</v>
      </c>
      <c r="G505" s="22">
        <v>14</v>
      </c>
      <c r="H505" s="5"/>
      <c r="I505" s="5"/>
      <c r="J505" s="3" t="s">
        <v>139</v>
      </c>
      <c r="K505" s="3" t="s">
        <v>1114</v>
      </c>
    </row>
    <row r="506" spans="1:11" ht="15.95" customHeight="1" x14ac:dyDescent="0.3">
      <c r="A506" s="28">
        <v>43777</v>
      </c>
      <c r="B506" s="3" t="s">
        <v>34</v>
      </c>
      <c r="C506" s="3" t="s">
        <v>1115</v>
      </c>
      <c r="D506" s="3" t="s">
        <v>1116</v>
      </c>
      <c r="E506" s="3" t="s">
        <v>980</v>
      </c>
      <c r="F506" s="22">
        <v>13</v>
      </c>
      <c r="G506" s="22">
        <v>1</v>
      </c>
      <c r="H506" s="5"/>
      <c r="I506" s="3" t="s">
        <v>1115</v>
      </c>
      <c r="J506" s="3" t="s">
        <v>79</v>
      </c>
      <c r="K506" s="3" t="s">
        <v>1117</v>
      </c>
    </row>
    <row r="507" spans="1:11" ht="15.95" customHeight="1" x14ac:dyDescent="0.3">
      <c r="A507" s="28">
        <v>43777</v>
      </c>
      <c r="B507" s="3" t="s">
        <v>34</v>
      </c>
      <c r="C507" s="3" t="s">
        <v>1115</v>
      </c>
      <c r="D507" s="3" t="s">
        <v>1116</v>
      </c>
      <c r="E507" s="3" t="s">
        <v>980</v>
      </c>
      <c r="F507" s="22">
        <v>13</v>
      </c>
      <c r="G507" s="22">
        <v>2</v>
      </c>
      <c r="H507" s="5"/>
      <c r="I507" s="3" t="s">
        <v>996</v>
      </c>
      <c r="J507" s="3" t="s">
        <v>81</v>
      </c>
      <c r="K507" s="3" t="s">
        <v>1118</v>
      </c>
    </row>
    <row r="508" spans="1:11" ht="15.95" customHeight="1" x14ac:dyDescent="0.3">
      <c r="A508" s="28">
        <v>43777</v>
      </c>
      <c r="B508" s="3" t="s">
        <v>34</v>
      </c>
      <c r="C508" s="3" t="s">
        <v>1115</v>
      </c>
      <c r="D508" s="3" t="s">
        <v>1116</v>
      </c>
      <c r="E508" s="3" t="s">
        <v>980</v>
      </c>
      <c r="F508" s="22">
        <v>13</v>
      </c>
      <c r="G508" s="22">
        <v>3</v>
      </c>
      <c r="H508" s="5"/>
      <c r="I508" s="3" t="s">
        <v>1119</v>
      </c>
      <c r="J508" s="3" t="s">
        <v>83</v>
      </c>
      <c r="K508" s="3" t="s">
        <v>1120</v>
      </c>
    </row>
    <row r="509" spans="1:11" ht="15.95" customHeight="1" x14ac:dyDescent="0.3">
      <c r="A509" s="28">
        <v>43777</v>
      </c>
      <c r="B509" s="3" t="s">
        <v>34</v>
      </c>
      <c r="C509" s="3" t="s">
        <v>1115</v>
      </c>
      <c r="D509" s="3" t="s">
        <v>1116</v>
      </c>
      <c r="E509" s="3" t="s">
        <v>980</v>
      </c>
      <c r="F509" s="22">
        <v>13</v>
      </c>
      <c r="G509" s="22">
        <v>4</v>
      </c>
      <c r="H509" s="5"/>
      <c r="I509" s="3" t="s">
        <v>1103</v>
      </c>
      <c r="J509" s="3" t="s">
        <v>90</v>
      </c>
      <c r="K509" s="3" t="s">
        <v>1121</v>
      </c>
    </row>
    <row r="510" spans="1:11" ht="15.95" customHeight="1" x14ac:dyDescent="0.3">
      <c r="A510" s="28">
        <v>43777</v>
      </c>
      <c r="B510" s="3" t="s">
        <v>34</v>
      </c>
      <c r="C510" s="3" t="s">
        <v>1115</v>
      </c>
      <c r="D510" s="3" t="s">
        <v>1116</v>
      </c>
      <c r="E510" s="3" t="s">
        <v>980</v>
      </c>
      <c r="F510" s="22">
        <v>13</v>
      </c>
      <c r="G510" s="22">
        <v>5</v>
      </c>
      <c r="H510" s="5"/>
      <c r="I510" s="5"/>
      <c r="J510" s="3" t="s">
        <v>106</v>
      </c>
      <c r="K510" s="3" t="s">
        <v>1122</v>
      </c>
    </row>
    <row r="511" spans="1:11" ht="15.95" customHeight="1" x14ac:dyDescent="0.3">
      <c r="A511" s="28">
        <v>43777</v>
      </c>
      <c r="B511" s="3" t="s">
        <v>34</v>
      </c>
      <c r="C511" s="3" t="s">
        <v>1115</v>
      </c>
      <c r="D511" s="3" t="s">
        <v>1116</v>
      </c>
      <c r="E511" s="3" t="s">
        <v>980</v>
      </c>
      <c r="F511" s="22">
        <v>13</v>
      </c>
      <c r="G511" s="22">
        <v>6</v>
      </c>
      <c r="H511" s="5"/>
      <c r="I511" s="5"/>
      <c r="J511" s="3" t="s">
        <v>108</v>
      </c>
      <c r="K511" s="3" t="s">
        <v>1123</v>
      </c>
    </row>
    <row r="512" spans="1:11" ht="15.95" customHeight="1" x14ac:dyDescent="0.3">
      <c r="A512" s="28">
        <v>43777</v>
      </c>
      <c r="B512" s="3" t="s">
        <v>34</v>
      </c>
      <c r="C512" s="3" t="s">
        <v>1115</v>
      </c>
      <c r="D512" s="3" t="s">
        <v>1116</v>
      </c>
      <c r="E512" s="3" t="s">
        <v>980</v>
      </c>
      <c r="F512" s="22">
        <v>13</v>
      </c>
      <c r="G512" s="22">
        <v>7</v>
      </c>
      <c r="H512" s="5"/>
      <c r="I512" s="5"/>
      <c r="J512" s="3" t="s">
        <v>110</v>
      </c>
      <c r="K512" s="3" t="s">
        <v>1124</v>
      </c>
    </row>
    <row r="513" spans="1:11" ht="15.95" customHeight="1" x14ac:dyDescent="0.3">
      <c r="A513" s="28">
        <v>43777</v>
      </c>
      <c r="B513" s="3" t="s">
        <v>34</v>
      </c>
      <c r="C513" s="3" t="s">
        <v>1115</v>
      </c>
      <c r="D513" s="3" t="s">
        <v>1116</v>
      </c>
      <c r="E513" s="3" t="s">
        <v>980</v>
      </c>
      <c r="F513" s="22">
        <v>13</v>
      </c>
      <c r="G513" s="22">
        <v>8</v>
      </c>
      <c r="H513" s="3" t="s">
        <v>34</v>
      </c>
      <c r="I513" s="3" t="s">
        <v>1115</v>
      </c>
      <c r="J513" s="3" t="s">
        <v>112</v>
      </c>
      <c r="K513" s="3" t="s">
        <v>1125</v>
      </c>
    </row>
    <row r="514" spans="1:11" ht="15.95" customHeight="1" x14ac:dyDescent="0.3">
      <c r="A514" s="28">
        <v>43777</v>
      </c>
      <c r="B514" s="3" t="s">
        <v>34</v>
      </c>
      <c r="C514" s="3" t="s">
        <v>1115</v>
      </c>
      <c r="D514" s="3" t="s">
        <v>1116</v>
      </c>
      <c r="E514" s="3" t="s">
        <v>980</v>
      </c>
      <c r="F514" s="22">
        <v>13</v>
      </c>
      <c r="G514" s="22">
        <v>9</v>
      </c>
      <c r="H514" s="5"/>
      <c r="I514" s="3" t="s">
        <v>996</v>
      </c>
      <c r="J514" s="3" t="s">
        <v>114</v>
      </c>
      <c r="K514" s="3" t="s">
        <v>1126</v>
      </c>
    </row>
    <row r="515" spans="1:11" ht="15.95" customHeight="1" x14ac:dyDescent="0.3">
      <c r="A515" s="28">
        <v>43777</v>
      </c>
      <c r="B515" s="3" t="s">
        <v>34</v>
      </c>
      <c r="C515" s="3" t="s">
        <v>1115</v>
      </c>
      <c r="D515" s="3" t="s">
        <v>1116</v>
      </c>
      <c r="E515" s="3" t="s">
        <v>980</v>
      </c>
      <c r="F515" s="22">
        <v>13</v>
      </c>
      <c r="G515" s="22">
        <v>10</v>
      </c>
      <c r="H515" s="5"/>
      <c r="I515" s="3" t="s">
        <v>1119</v>
      </c>
      <c r="J515" s="3" t="s">
        <v>116</v>
      </c>
      <c r="K515" s="3" t="s">
        <v>1127</v>
      </c>
    </row>
    <row r="516" spans="1:11" ht="15.95" customHeight="1" x14ac:dyDescent="0.3">
      <c r="A516" s="28">
        <v>43777</v>
      </c>
      <c r="B516" s="3" t="s">
        <v>34</v>
      </c>
      <c r="C516" s="3" t="s">
        <v>1115</v>
      </c>
      <c r="D516" s="3" t="s">
        <v>1116</v>
      </c>
      <c r="E516" s="3" t="s">
        <v>980</v>
      </c>
      <c r="F516" s="22">
        <v>13</v>
      </c>
      <c r="G516" s="22">
        <v>11</v>
      </c>
      <c r="H516" s="5"/>
      <c r="I516" s="3" t="s">
        <v>1103</v>
      </c>
      <c r="J516" s="3" t="s">
        <v>118</v>
      </c>
      <c r="K516" s="3" t="s">
        <v>1128</v>
      </c>
    </row>
    <row r="517" spans="1:11" ht="15.95" customHeight="1" x14ac:dyDescent="0.3">
      <c r="A517" s="28">
        <v>43777</v>
      </c>
      <c r="B517" s="3" t="s">
        <v>34</v>
      </c>
      <c r="C517" s="3" t="s">
        <v>1115</v>
      </c>
      <c r="D517" s="3" t="s">
        <v>1116</v>
      </c>
      <c r="E517" s="3" t="s">
        <v>980</v>
      </c>
      <c r="F517" s="22">
        <v>13</v>
      </c>
      <c r="G517" s="22">
        <v>12</v>
      </c>
      <c r="H517" s="5"/>
      <c r="I517" s="5"/>
      <c r="J517" s="3" t="s">
        <v>120</v>
      </c>
      <c r="K517" s="3" t="s">
        <v>1129</v>
      </c>
    </row>
    <row r="518" spans="1:11" ht="15.95" customHeight="1" x14ac:dyDescent="0.3">
      <c r="A518" s="28">
        <v>43777</v>
      </c>
      <c r="B518" s="3" t="s">
        <v>34</v>
      </c>
      <c r="C518" s="3" t="s">
        <v>1130</v>
      </c>
      <c r="D518" s="3" t="s">
        <v>1131</v>
      </c>
      <c r="E518" s="3" t="s">
        <v>980</v>
      </c>
      <c r="F518" s="22">
        <v>14</v>
      </c>
      <c r="G518" s="22">
        <v>1</v>
      </c>
      <c r="H518" s="5"/>
      <c r="I518" s="3" t="s">
        <v>1130</v>
      </c>
      <c r="J518" s="3" t="s">
        <v>79</v>
      </c>
      <c r="K518" s="3" t="s">
        <v>1132</v>
      </c>
    </row>
    <row r="519" spans="1:11" ht="15.95" customHeight="1" x14ac:dyDescent="0.3">
      <c r="A519" s="28">
        <v>43777</v>
      </c>
      <c r="B519" s="3" t="s">
        <v>34</v>
      </c>
      <c r="C519" s="3" t="s">
        <v>1130</v>
      </c>
      <c r="D519" s="3" t="s">
        <v>1131</v>
      </c>
      <c r="E519" s="3" t="s">
        <v>980</v>
      </c>
      <c r="F519" s="22">
        <v>14</v>
      </c>
      <c r="G519" s="22">
        <v>2</v>
      </c>
      <c r="H519" s="5"/>
      <c r="I519" s="3" t="s">
        <v>996</v>
      </c>
      <c r="J519" s="3" t="s">
        <v>81</v>
      </c>
      <c r="K519" s="3" t="s">
        <v>1133</v>
      </c>
    </row>
    <row r="520" spans="1:11" ht="15.95" customHeight="1" x14ac:dyDescent="0.3">
      <c r="A520" s="28">
        <v>43777</v>
      </c>
      <c r="B520" s="3" t="s">
        <v>34</v>
      </c>
      <c r="C520" s="3" t="s">
        <v>1130</v>
      </c>
      <c r="D520" s="3" t="s">
        <v>1131</v>
      </c>
      <c r="E520" s="3" t="s">
        <v>980</v>
      </c>
      <c r="F520" s="22">
        <v>14</v>
      </c>
      <c r="G520" s="22">
        <v>3</v>
      </c>
      <c r="H520" s="5"/>
      <c r="I520" s="3" t="s">
        <v>1119</v>
      </c>
      <c r="J520" s="3" t="s">
        <v>83</v>
      </c>
      <c r="K520" s="3" t="s">
        <v>1134</v>
      </c>
    </row>
    <row r="521" spans="1:11" ht="15.95" customHeight="1" x14ac:dyDescent="0.3">
      <c r="A521" s="28">
        <v>43777</v>
      </c>
      <c r="B521" s="3" t="s">
        <v>34</v>
      </c>
      <c r="C521" s="3" t="s">
        <v>1130</v>
      </c>
      <c r="D521" s="3" t="s">
        <v>1131</v>
      </c>
      <c r="E521" s="3" t="s">
        <v>980</v>
      </c>
      <c r="F521" s="22">
        <v>14</v>
      </c>
      <c r="G521" s="22">
        <v>4</v>
      </c>
      <c r="H521" s="5"/>
      <c r="I521" s="3" t="s">
        <v>1063</v>
      </c>
      <c r="J521" s="3" t="s">
        <v>90</v>
      </c>
      <c r="K521" s="3" t="s">
        <v>1135</v>
      </c>
    </row>
    <row r="522" spans="1:11" ht="15.95" customHeight="1" x14ac:dyDescent="0.3">
      <c r="A522" s="28">
        <v>43777</v>
      </c>
      <c r="B522" s="3" t="s">
        <v>34</v>
      </c>
      <c r="C522" s="3" t="s">
        <v>1130</v>
      </c>
      <c r="D522" s="3" t="s">
        <v>1131</v>
      </c>
      <c r="E522" s="3" t="s">
        <v>980</v>
      </c>
      <c r="F522" s="22">
        <v>14</v>
      </c>
      <c r="G522" s="22">
        <v>5</v>
      </c>
      <c r="H522" s="5"/>
      <c r="I522" s="5"/>
      <c r="J522" s="3" t="s">
        <v>106</v>
      </c>
      <c r="K522" s="3" t="s">
        <v>1136</v>
      </c>
    </row>
    <row r="523" spans="1:11" ht="15.95" customHeight="1" x14ac:dyDescent="0.3">
      <c r="A523" s="28">
        <v>43777</v>
      </c>
      <c r="B523" s="3" t="s">
        <v>34</v>
      </c>
      <c r="C523" s="3" t="s">
        <v>1130</v>
      </c>
      <c r="D523" s="3" t="s">
        <v>1131</v>
      </c>
      <c r="E523" s="3" t="s">
        <v>980</v>
      </c>
      <c r="F523" s="22">
        <v>14</v>
      </c>
      <c r="G523" s="22">
        <v>6</v>
      </c>
      <c r="H523" s="5"/>
      <c r="I523" s="5"/>
      <c r="J523" s="3" t="s">
        <v>108</v>
      </c>
      <c r="K523" s="3" t="s">
        <v>1137</v>
      </c>
    </row>
    <row r="524" spans="1:11" ht="15.95" customHeight="1" x14ac:dyDescent="0.3">
      <c r="A524" s="28">
        <v>43777</v>
      </c>
      <c r="B524" s="3" t="s">
        <v>34</v>
      </c>
      <c r="C524" s="3" t="s">
        <v>1130</v>
      </c>
      <c r="D524" s="3" t="s">
        <v>1131</v>
      </c>
      <c r="E524" s="3" t="s">
        <v>980</v>
      </c>
      <c r="F524" s="22">
        <v>14</v>
      </c>
      <c r="G524" s="22">
        <v>7</v>
      </c>
      <c r="H524" s="5"/>
      <c r="I524" s="5"/>
      <c r="J524" s="3" t="s">
        <v>110</v>
      </c>
      <c r="K524" s="3" t="s">
        <v>1138</v>
      </c>
    </row>
    <row r="525" spans="1:11" ht="15.95" customHeight="1" x14ac:dyDescent="0.3">
      <c r="A525" s="28">
        <v>43777</v>
      </c>
      <c r="B525" s="3" t="s">
        <v>34</v>
      </c>
      <c r="C525" s="3" t="s">
        <v>1130</v>
      </c>
      <c r="D525" s="3" t="s">
        <v>1131</v>
      </c>
      <c r="E525" s="3" t="s">
        <v>980</v>
      </c>
      <c r="F525" s="22">
        <v>14</v>
      </c>
      <c r="G525" s="22">
        <v>8</v>
      </c>
      <c r="H525" s="5"/>
      <c r="I525" s="5"/>
      <c r="J525" s="3" t="s">
        <v>112</v>
      </c>
      <c r="K525" s="3" t="s">
        <v>1139</v>
      </c>
    </row>
    <row r="526" spans="1:11" ht="15.95" customHeight="1" x14ac:dyDescent="0.3">
      <c r="A526" s="28">
        <v>43777</v>
      </c>
      <c r="B526" s="3" t="s">
        <v>34</v>
      </c>
      <c r="C526" s="3" t="s">
        <v>1130</v>
      </c>
      <c r="D526" s="3" t="s">
        <v>1131</v>
      </c>
      <c r="E526" s="3" t="s">
        <v>980</v>
      </c>
      <c r="F526" s="22">
        <v>14</v>
      </c>
      <c r="G526" s="22">
        <v>9</v>
      </c>
      <c r="H526" s="5"/>
      <c r="I526" s="5"/>
      <c r="J526" s="3" t="s">
        <v>114</v>
      </c>
      <c r="K526" s="3" t="s">
        <v>1140</v>
      </c>
    </row>
    <row r="527" spans="1:11" ht="15.95" customHeight="1" x14ac:dyDescent="0.3">
      <c r="A527" s="28">
        <v>43777</v>
      </c>
      <c r="B527" s="3" t="s">
        <v>34</v>
      </c>
      <c r="C527" s="3" t="s">
        <v>1130</v>
      </c>
      <c r="D527" s="3" t="s">
        <v>1131</v>
      </c>
      <c r="E527" s="3" t="s">
        <v>980</v>
      </c>
      <c r="F527" s="22">
        <v>14</v>
      </c>
      <c r="G527" s="22">
        <v>10</v>
      </c>
      <c r="H527" s="5"/>
      <c r="I527" s="5"/>
      <c r="J527" s="3" t="s">
        <v>116</v>
      </c>
      <c r="K527" s="3" t="s">
        <v>1141</v>
      </c>
    </row>
    <row r="528" spans="1:11" ht="15.95" customHeight="1" x14ac:dyDescent="0.3">
      <c r="A528" s="28">
        <v>43777</v>
      </c>
      <c r="B528" s="3" t="s">
        <v>34</v>
      </c>
      <c r="C528" s="3" t="s">
        <v>1130</v>
      </c>
      <c r="D528" s="3" t="s">
        <v>1131</v>
      </c>
      <c r="E528" s="3" t="s">
        <v>980</v>
      </c>
      <c r="F528" s="22">
        <v>14</v>
      </c>
      <c r="G528" s="22">
        <v>11</v>
      </c>
      <c r="H528" s="5"/>
      <c r="I528" s="5"/>
      <c r="J528" s="3" t="s">
        <v>118</v>
      </c>
      <c r="K528" s="3" t="s">
        <v>1142</v>
      </c>
    </row>
    <row r="529" spans="1:11" ht="15.95" customHeight="1" x14ac:dyDescent="0.3">
      <c r="A529" s="28">
        <v>43777</v>
      </c>
      <c r="B529" s="3" t="s">
        <v>34</v>
      </c>
      <c r="C529" s="3" t="s">
        <v>1130</v>
      </c>
      <c r="D529" s="3" t="s">
        <v>1131</v>
      </c>
      <c r="E529" s="3" t="s">
        <v>980</v>
      </c>
      <c r="F529" s="22">
        <v>14</v>
      </c>
      <c r="G529" s="22">
        <v>12</v>
      </c>
      <c r="H529" s="5"/>
      <c r="I529" s="5"/>
      <c r="J529" s="3" t="s">
        <v>120</v>
      </c>
      <c r="K529" s="3" t="s">
        <v>1143</v>
      </c>
    </row>
    <row r="530" spans="1:11" ht="15.95" customHeight="1" x14ac:dyDescent="0.3">
      <c r="A530" s="28">
        <v>43777</v>
      </c>
      <c r="B530" s="3" t="s">
        <v>34</v>
      </c>
      <c r="C530" s="3" t="s">
        <v>1130</v>
      </c>
      <c r="D530" s="3" t="s">
        <v>1131</v>
      </c>
      <c r="E530" s="3" t="s">
        <v>980</v>
      </c>
      <c r="F530" s="22">
        <v>14</v>
      </c>
      <c r="G530" s="22">
        <v>13</v>
      </c>
      <c r="H530" s="5"/>
      <c r="I530" s="5"/>
      <c r="J530" s="3" t="s">
        <v>137</v>
      </c>
      <c r="K530" s="3" t="s">
        <v>1144</v>
      </c>
    </row>
    <row r="531" spans="1:11" ht="15.95" customHeight="1" x14ac:dyDescent="0.3">
      <c r="A531" s="28">
        <v>43777</v>
      </c>
      <c r="B531" s="3" t="s">
        <v>34</v>
      </c>
      <c r="C531" s="3" t="s">
        <v>1130</v>
      </c>
      <c r="D531" s="3" t="s">
        <v>1131</v>
      </c>
      <c r="E531" s="3" t="s">
        <v>980</v>
      </c>
      <c r="F531" s="22">
        <v>14</v>
      </c>
      <c r="G531" s="22">
        <v>14</v>
      </c>
      <c r="H531" s="5"/>
      <c r="I531" s="5"/>
      <c r="J531" s="3" t="s">
        <v>139</v>
      </c>
      <c r="K531" s="3" t="s">
        <v>1145</v>
      </c>
    </row>
    <row r="532" spans="1:11" ht="15.95" customHeight="1" x14ac:dyDescent="0.3">
      <c r="A532" s="28">
        <v>43777</v>
      </c>
      <c r="B532" s="3" t="s">
        <v>34</v>
      </c>
      <c r="C532" s="3" t="s">
        <v>1130</v>
      </c>
      <c r="D532" s="3" t="s">
        <v>1131</v>
      </c>
      <c r="E532" s="3" t="s">
        <v>980</v>
      </c>
      <c r="F532" s="22">
        <v>14</v>
      </c>
      <c r="G532" s="22">
        <v>15</v>
      </c>
      <c r="H532" s="5"/>
      <c r="I532" s="5"/>
      <c r="J532" s="3" t="s">
        <v>306</v>
      </c>
      <c r="K532" s="3" t="s">
        <v>1146</v>
      </c>
    </row>
    <row r="533" spans="1:11" ht="15.95" customHeight="1" x14ac:dyDescent="0.3">
      <c r="A533" s="28">
        <v>43777</v>
      </c>
      <c r="B533" s="3" t="s">
        <v>34</v>
      </c>
      <c r="C533" s="3" t="s">
        <v>1130</v>
      </c>
      <c r="D533" s="3" t="s">
        <v>1131</v>
      </c>
      <c r="E533" s="3" t="s">
        <v>980</v>
      </c>
      <c r="F533" s="22">
        <v>14</v>
      </c>
      <c r="G533" s="22">
        <v>16</v>
      </c>
      <c r="H533" s="5"/>
      <c r="I533" s="5"/>
      <c r="J533" s="3" t="s">
        <v>356</v>
      </c>
      <c r="K533" s="3" t="s">
        <v>1147</v>
      </c>
    </row>
    <row r="534" spans="1:11" ht="15.95" customHeight="1" x14ac:dyDescent="0.3">
      <c r="A534" s="28">
        <v>43777</v>
      </c>
      <c r="B534" s="3" t="s">
        <v>34</v>
      </c>
      <c r="C534" s="3" t="s">
        <v>1130</v>
      </c>
      <c r="D534" s="3" t="s">
        <v>1131</v>
      </c>
      <c r="E534" s="3" t="s">
        <v>980</v>
      </c>
      <c r="F534" s="22">
        <v>14</v>
      </c>
      <c r="G534" s="22">
        <v>17</v>
      </c>
      <c r="H534" s="5"/>
      <c r="I534" s="5"/>
      <c r="J534" s="3" t="s">
        <v>416</v>
      </c>
      <c r="K534" s="3" t="s">
        <v>1148</v>
      </c>
    </row>
    <row r="535" spans="1:11" ht="15.95" customHeight="1" x14ac:dyDescent="0.3">
      <c r="A535" s="28">
        <v>43777</v>
      </c>
      <c r="B535" s="3" t="s">
        <v>34</v>
      </c>
      <c r="C535" s="3" t="s">
        <v>1130</v>
      </c>
      <c r="D535" s="3" t="s">
        <v>1131</v>
      </c>
      <c r="E535" s="3" t="s">
        <v>980</v>
      </c>
      <c r="F535" s="22">
        <v>14</v>
      </c>
      <c r="G535" s="22">
        <v>18</v>
      </c>
      <c r="H535" s="5"/>
      <c r="I535" s="5"/>
      <c r="J535" s="3" t="s">
        <v>418</v>
      </c>
      <c r="K535" s="3" t="s">
        <v>1149</v>
      </c>
    </row>
    <row r="536" spans="1:11" ht="15.95" customHeight="1" x14ac:dyDescent="0.3">
      <c r="A536" s="28">
        <v>43777</v>
      </c>
      <c r="B536" s="3" t="s">
        <v>34</v>
      </c>
      <c r="C536" s="3" t="s">
        <v>1150</v>
      </c>
      <c r="D536" s="3" t="s">
        <v>1151</v>
      </c>
      <c r="E536" s="3" t="s">
        <v>980</v>
      </c>
      <c r="F536" s="22">
        <v>15</v>
      </c>
      <c r="G536" s="22">
        <v>1</v>
      </c>
      <c r="H536" s="5"/>
      <c r="I536" s="3" t="s">
        <v>1150</v>
      </c>
      <c r="J536" s="3" t="s">
        <v>79</v>
      </c>
      <c r="K536" s="3" t="s">
        <v>1152</v>
      </c>
    </row>
    <row r="537" spans="1:11" ht="15.95" customHeight="1" x14ac:dyDescent="0.3">
      <c r="A537" s="28">
        <v>43777</v>
      </c>
      <c r="B537" s="3" t="s">
        <v>34</v>
      </c>
      <c r="C537" s="3" t="s">
        <v>1150</v>
      </c>
      <c r="D537" s="3" t="s">
        <v>1151</v>
      </c>
      <c r="E537" s="3" t="s">
        <v>980</v>
      </c>
      <c r="F537" s="22">
        <v>15</v>
      </c>
      <c r="G537" s="22">
        <v>2</v>
      </c>
      <c r="H537" s="5"/>
      <c r="I537" s="3" t="s">
        <v>996</v>
      </c>
      <c r="J537" s="3" t="s">
        <v>81</v>
      </c>
      <c r="K537" s="3" t="s">
        <v>1153</v>
      </c>
    </row>
    <row r="538" spans="1:11" ht="15.95" customHeight="1" x14ac:dyDescent="0.3">
      <c r="A538" s="28">
        <v>43777</v>
      </c>
      <c r="B538" s="3" t="s">
        <v>34</v>
      </c>
      <c r="C538" s="3" t="s">
        <v>1150</v>
      </c>
      <c r="D538" s="3" t="s">
        <v>1151</v>
      </c>
      <c r="E538" s="3" t="s">
        <v>980</v>
      </c>
      <c r="F538" s="22">
        <v>15</v>
      </c>
      <c r="G538" s="22">
        <v>3</v>
      </c>
      <c r="H538" s="5"/>
      <c r="I538" s="3" t="s">
        <v>1119</v>
      </c>
      <c r="J538" s="3" t="s">
        <v>83</v>
      </c>
      <c r="K538" s="3" t="s">
        <v>1154</v>
      </c>
    </row>
    <row r="539" spans="1:11" ht="15.95" customHeight="1" x14ac:dyDescent="0.3">
      <c r="A539" s="28">
        <v>43777</v>
      </c>
      <c r="B539" s="3" t="s">
        <v>34</v>
      </c>
      <c r="C539" s="3" t="s">
        <v>1150</v>
      </c>
      <c r="D539" s="3" t="s">
        <v>1151</v>
      </c>
      <c r="E539" s="3" t="s">
        <v>980</v>
      </c>
      <c r="F539" s="22">
        <v>15</v>
      </c>
      <c r="G539" s="22">
        <v>4</v>
      </c>
      <c r="H539" s="5"/>
      <c r="I539" s="3" t="s">
        <v>1027</v>
      </c>
      <c r="J539" s="3" t="s">
        <v>90</v>
      </c>
      <c r="K539" s="3" t="s">
        <v>1155</v>
      </c>
    </row>
    <row r="540" spans="1:11" ht="15.95" customHeight="1" x14ac:dyDescent="0.3">
      <c r="A540" s="28">
        <v>43777</v>
      </c>
      <c r="B540" s="3" t="s">
        <v>34</v>
      </c>
      <c r="C540" s="3" t="s">
        <v>1150</v>
      </c>
      <c r="D540" s="3" t="s">
        <v>1151</v>
      </c>
      <c r="E540" s="3" t="s">
        <v>980</v>
      </c>
      <c r="F540" s="22">
        <v>15</v>
      </c>
      <c r="G540" s="22">
        <v>5</v>
      </c>
      <c r="H540" s="5"/>
      <c r="I540" s="5"/>
      <c r="J540" s="3" t="s">
        <v>106</v>
      </c>
      <c r="K540" s="3" t="s">
        <v>1156</v>
      </c>
    </row>
    <row r="541" spans="1:11" ht="15.95" customHeight="1" x14ac:dyDescent="0.3">
      <c r="A541" s="28">
        <v>43777</v>
      </c>
      <c r="B541" s="3" t="s">
        <v>34</v>
      </c>
      <c r="C541" s="3" t="s">
        <v>1150</v>
      </c>
      <c r="D541" s="3" t="s">
        <v>1151</v>
      </c>
      <c r="E541" s="3" t="s">
        <v>980</v>
      </c>
      <c r="F541" s="22">
        <v>15</v>
      </c>
      <c r="G541" s="22">
        <v>6</v>
      </c>
      <c r="H541" s="5"/>
      <c r="I541" s="5"/>
      <c r="J541" s="3" t="s">
        <v>108</v>
      </c>
      <c r="K541" s="3" t="s">
        <v>1157</v>
      </c>
    </row>
    <row r="542" spans="1:11" ht="15.95" customHeight="1" x14ac:dyDescent="0.3">
      <c r="A542" s="28">
        <v>43777</v>
      </c>
      <c r="B542" s="3" t="s">
        <v>34</v>
      </c>
      <c r="C542" s="3" t="s">
        <v>1150</v>
      </c>
      <c r="D542" s="3" t="s">
        <v>1151</v>
      </c>
      <c r="E542" s="3" t="s">
        <v>980</v>
      </c>
      <c r="F542" s="22">
        <v>15</v>
      </c>
      <c r="G542" s="22">
        <v>7</v>
      </c>
      <c r="H542" s="5"/>
      <c r="I542" s="5"/>
      <c r="J542" s="3" t="s">
        <v>110</v>
      </c>
      <c r="K542" s="3" t="s">
        <v>1158</v>
      </c>
    </row>
    <row r="543" spans="1:11" ht="15.95" customHeight="1" x14ac:dyDescent="0.3">
      <c r="A543" s="28">
        <v>43777</v>
      </c>
      <c r="B543" s="3" t="s">
        <v>34</v>
      </c>
      <c r="C543" s="3" t="s">
        <v>1150</v>
      </c>
      <c r="D543" s="3" t="s">
        <v>1151</v>
      </c>
      <c r="E543" s="3" t="s">
        <v>980</v>
      </c>
      <c r="F543" s="22">
        <v>15</v>
      </c>
      <c r="G543" s="22">
        <v>8</v>
      </c>
      <c r="H543" s="5"/>
      <c r="I543" s="5"/>
      <c r="J543" s="3" t="s">
        <v>112</v>
      </c>
      <c r="K543" s="3" t="s">
        <v>1159</v>
      </c>
    </row>
    <row r="544" spans="1:11" ht="15.95" customHeight="1" x14ac:dyDescent="0.3">
      <c r="A544" s="28">
        <v>43777</v>
      </c>
      <c r="B544" s="3" t="s">
        <v>34</v>
      </c>
      <c r="C544" s="3" t="s">
        <v>1150</v>
      </c>
      <c r="D544" s="3" t="s">
        <v>1151</v>
      </c>
      <c r="E544" s="3" t="s">
        <v>980</v>
      </c>
      <c r="F544" s="22">
        <v>15</v>
      </c>
      <c r="G544" s="22">
        <v>9</v>
      </c>
      <c r="H544" s="5"/>
      <c r="I544" s="5"/>
      <c r="J544" s="3" t="s">
        <v>114</v>
      </c>
      <c r="K544" s="3" t="s">
        <v>1160</v>
      </c>
    </row>
    <row r="545" spans="1:11" ht="15.95" customHeight="1" x14ac:dyDescent="0.3">
      <c r="A545" s="28">
        <v>43777</v>
      </c>
      <c r="B545" s="3" t="s">
        <v>34</v>
      </c>
      <c r="C545" s="3" t="s">
        <v>1150</v>
      </c>
      <c r="D545" s="3" t="s">
        <v>1151</v>
      </c>
      <c r="E545" s="3" t="s">
        <v>980</v>
      </c>
      <c r="F545" s="22">
        <v>15</v>
      </c>
      <c r="G545" s="22">
        <v>10</v>
      </c>
      <c r="H545" s="5"/>
      <c r="I545" s="5"/>
      <c r="J545" s="3" t="s">
        <v>116</v>
      </c>
      <c r="K545" s="3" t="s">
        <v>1161</v>
      </c>
    </row>
    <row r="546" spans="1:11" ht="15.95" customHeight="1" x14ac:dyDescent="0.3">
      <c r="A546" s="28">
        <v>43777</v>
      </c>
      <c r="B546" s="3" t="s">
        <v>34</v>
      </c>
      <c r="C546" s="3" t="s">
        <v>1150</v>
      </c>
      <c r="D546" s="3" t="s">
        <v>1151</v>
      </c>
      <c r="E546" s="3" t="s">
        <v>980</v>
      </c>
      <c r="F546" s="22">
        <v>15</v>
      </c>
      <c r="G546" s="22">
        <v>11</v>
      </c>
      <c r="H546" s="5"/>
      <c r="I546" s="5"/>
      <c r="J546" s="3" t="s">
        <v>118</v>
      </c>
      <c r="K546" s="3" t="s">
        <v>1162</v>
      </c>
    </row>
    <row r="547" spans="1:11" ht="15.95" customHeight="1" x14ac:dyDescent="0.3">
      <c r="A547" s="28">
        <v>43777</v>
      </c>
      <c r="B547" s="3" t="s">
        <v>34</v>
      </c>
      <c r="C547" s="3" t="s">
        <v>1150</v>
      </c>
      <c r="D547" s="3" t="s">
        <v>1151</v>
      </c>
      <c r="E547" s="3" t="s">
        <v>980</v>
      </c>
      <c r="F547" s="22">
        <v>15</v>
      </c>
      <c r="G547" s="22">
        <v>12</v>
      </c>
      <c r="H547" s="5"/>
      <c r="I547" s="5"/>
      <c r="J547" s="3" t="s">
        <v>120</v>
      </c>
      <c r="K547" s="3" t="s">
        <v>1163</v>
      </c>
    </row>
    <row r="548" spans="1:11" ht="15.95" customHeight="1" x14ac:dyDescent="0.3">
      <c r="A548" s="28">
        <v>43777</v>
      </c>
      <c r="B548" s="3" t="s">
        <v>34</v>
      </c>
      <c r="C548" s="3" t="s">
        <v>1150</v>
      </c>
      <c r="D548" s="3" t="s">
        <v>1151</v>
      </c>
      <c r="E548" s="3" t="s">
        <v>980</v>
      </c>
      <c r="F548" s="22">
        <v>15</v>
      </c>
      <c r="G548" s="22">
        <v>13</v>
      </c>
      <c r="H548" s="5"/>
      <c r="I548" s="5"/>
      <c r="J548" s="3" t="s">
        <v>137</v>
      </c>
      <c r="K548" s="3" t="s">
        <v>1164</v>
      </c>
    </row>
    <row r="549" spans="1:11" ht="15.95" customHeight="1" x14ac:dyDescent="0.3">
      <c r="A549" s="28">
        <v>43777</v>
      </c>
      <c r="B549" s="3" t="s">
        <v>34</v>
      </c>
      <c r="C549" s="3" t="s">
        <v>1150</v>
      </c>
      <c r="D549" s="3" t="s">
        <v>1151</v>
      </c>
      <c r="E549" s="3" t="s">
        <v>980</v>
      </c>
      <c r="F549" s="22">
        <v>15</v>
      </c>
      <c r="G549" s="22">
        <v>14</v>
      </c>
      <c r="H549" s="5"/>
      <c r="I549" s="5"/>
      <c r="J549" s="3" t="s">
        <v>139</v>
      </c>
      <c r="K549" s="3" t="s">
        <v>1165</v>
      </c>
    </row>
    <row r="550" spans="1:11" ht="15.95" customHeight="1" x14ac:dyDescent="0.3">
      <c r="A550" s="28">
        <v>43777</v>
      </c>
      <c r="B550" s="3" t="s">
        <v>34</v>
      </c>
      <c r="C550" s="3" t="s">
        <v>1150</v>
      </c>
      <c r="D550" s="3" t="s">
        <v>1151</v>
      </c>
      <c r="E550" s="3" t="s">
        <v>980</v>
      </c>
      <c r="F550" s="22">
        <v>15</v>
      </c>
      <c r="G550" s="22">
        <v>15</v>
      </c>
      <c r="H550" s="5"/>
      <c r="I550" s="5"/>
      <c r="J550" s="3" t="s">
        <v>306</v>
      </c>
      <c r="K550" s="3" t="s">
        <v>1166</v>
      </c>
    </row>
    <row r="551" spans="1:11" ht="15.95" customHeight="1" x14ac:dyDescent="0.3">
      <c r="A551" s="28">
        <v>43777</v>
      </c>
      <c r="B551" s="3" t="s">
        <v>34</v>
      </c>
      <c r="C551" s="3" t="s">
        <v>1150</v>
      </c>
      <c r="D551" s="3" t="s">
        <v>1151</v>
      </c>
      <c r="E551" s="3" t="s">
        <v>980</v>
      </c>
      <c r="F551" s="22">
        <v>15</v>
      </c>
      <c r="G551" s="22">
        <v>16</v>
      </c>
      <c r="H551" s="5"/>
      <c r="I551" s="5"/>
      <c r="J551" s="3" t="s">
        <v>356</v>
      </c>
      <c r="K551" s="3" t="s">
        <v>1167</v>
      </c>
    </row>
    <row r="552" spans="1:11" ht="15.95" customHeight="1" x14ac:dyDescent="0.3">
      <c r="A552" s="28">
        <v>43777</v>
      </c>
      <c r="B552" s="3" t="s">
        <v>34</v>
      </c>
      <c r="C552" s="3" t="s">
        <v>1168</v>
      </c>
      <c r="D552" s="3" t="s">
        <v>1131</v>
      </c>
      <c r="E552" s="3" t="s">
        <v>980</v>
      </c>
      <c r="F552" s="22">
        <v>16</v>
      </c>
      <c r="G552" s="22">
        <v>1</v>
      </c>
      <c r="H552" s="3" t="s">
        <v>34</v>
      </c>
      <c r="I552" s="3" t="s">
        <v>1168</v>
      </c>
      <c r="J552" s="3" t="s">
        <v>79</v>
      </c>
      <c r="K552" s="3" t="s">
        <v>1169</v>
      </c>
    </row>
    <row r="553" spans="1:11" ht="15.95" customHeight="1" x14ac:dyDescent="0.3">
      <c r="A553" s="28">
        <v>43777</v>
      </c>
      <c r="B553" s="3" t="s">
        <v>34</v>
      </c>
      <c r="C553" s="3" t="s">
        <v>1168</v>
      </c>
      <c r="D553" s="3" t="s">
        <v>1131</v>
      </c>
      <c r="E553" s="3" t="s">
        <v>980</v>
      </c>
      <c r="F553" s="22">
        <v>16</v>
      </c>
      <c r="G553" s="22">
        <v>2</v>
      </c>
      <c r="H553" s="5"/>
      <c r="I553" s="3" t="s">
        <v>996</v>
      </c>
      <c r="J553" s="3" t="s">
        <v>81</v>
      </c>
      <c r="K553" s="3" t="s">
        <v>1170</v>
      </c>
    </row>
    <row r="554" spans="1:11" ht="15.95" customHeight="1" x14ac:dyDescent="0.3">
      <c r="A554" s="28">
        <v>43777</v>
      </c>
      <c r="B554" s="3" t="s">
        <v>34</v>
      </c>
      <c r="C554" s="3" t="s">
        <v>1168</v>
      </c>
      <c r="D554" s="3" t="s">
        <v>1131</v>
      </c>
      <c r="E554" s="3" t="s">
        <v>980</v>
      </c>
      <c r="F554" s="22">
        <v>16</v>
      </c>
      <c r="G554" s="22">
        <v>3</v>
      </c>
      <c r="H554" s="5"/>
      <c r="I554" s="5"/>
      <c r="J554" s="3" t="s">
        <v>83</v>
      </c>
      <c r="K554" s="3" t="s">
        <v>1171</v>
      </c>
    </row>
    <row r="555" spans="1:11" ht="15.95" customHeight="1" x14ac:dyDescent="0.3">
      <c r="A555" s="28">
        <v>43777</v>
      </c>
      <c r="B555" s="3" t="s">
        <v>34</v>
      </c>
      <c r="C555" s="3" t="s">
        <v>1168</v>
      </c>
      <c r="D555" s="3" t="s">
        <v>1131</v>
      </c>
      <c r="E555" s="3" t="s">
        <v>980</v>
      </c>
      <c r="F555" s="22">
        <v>16</v>
      </c>
      <c r="G555" s="22">
        <v>4</v>
      </c>
      <c r="H555" s="5"/>
      <c r="I555" s="5"/>
      <c r="J555" s="3" t="s">
        <v>90</v>
      </c>
      <c r="K555" s="3" t="s">
        <v>1172</v>
      </c>
    </row>
    <row r="556" spans="1:11" ht="15.95" customHeight="1" x14ac:dyDescent="0.3">
      <c r="A556" s="28">
        <v>43777</v>
      </c>
      <c r="B556" s="3" t="s">
        <v>34</v>
      </c>
      <c r="C556" s="3" t="s">
        <v>1168</v>
      </c>
      <c r="D556" s="3" t="s">
        <v>1131</v>
      </c>
      <c r="E556" s="3" t="s">
        <v>980</v>
      </c>
      <c r="F556" s="22">
        <v>16</v>
      </c>
      <c r="G556" s="22">
        <v>5</v>
      </c>
      <c r="H556" s="5"/>
      <c r="I556" s="5"/>
      <c r="J556" s="3" t="s">
        <v>106</v>
      </c>
      <c r="K556" s="3" t="s">
        <v>1173</v>
      </c>
    </row>
    <row r="557" spans="1:11" ht="15.95" customHeight="1" x14ac:dyDescent="0.3">
      <c r="A557" s="28">
        <v>43777</v>
      </c>
      <c r="B557" s="3" t="s">
        <v>34</v>
      </c>
      <c r="C557" s="3" t="s">
        <v>1168</v>
      </c>
      <c r="D557" s="3" t="s">
        <v>1131</v>
      </c>
      <c r="E557" s="3" t="s">
        <v>980</v>
      </c>
      <c r="F557" s="22">
        <v>16</v>
      </c>
      <c r="G557" s="22">
        <v>6</v>
      </c>
      <c r="H557" s="5"/>
      <c r="I557" s="5"/>
      <c r="J557" s="3" t="s">
        <v>108</v>
      </c>
      <c r="K557" s="3" t="s">
        <v>1174</v>
      </c>
    </row>
    <row r="558" spans="1:11" ht="15.95" customHeight="1" x14ac:dyDescent="0.3">
      <c r="A558" s="28">
        <v>43777</v>
      </c>
      <c r="B558" s="3" t="s">
        <v>34</v>
      </c>
      <c r="C558" s="3" t="s">
        <v>1168</v>
      </c>
      <c r="D558" s="3" t="s">
        <v>1131</v>
      </c>
      <c r="E558" s="3" t="s">
        <v>980</v>
      </c>
      <c r="F558" s="22">
        <v>16</v>
      </c>
      <c r="G558" s="22">
        <v>7</v>
      </c>
      <c r="H558" s="5"/>
      <c r="I558" s="5"/>
      <c r="J558" s="3" t="s">
        <v>110</v>
      </c>
      <c r="K558" s="3" t="s">
        <v>1175</v>
      </c>
    </row>
    <row r="559" spans="1:11" ht="15.95" customHeight="1" x14ac:dyDescent="0.3">
      <c r="A559" s="28">
        <v>43777</v>
      </c>
      <c r="B559" s="3" t="s">
        <v>34</v>
      </c>
      <c r="C559" s="3" t="s">
        <v>1168</v>
      </c>
      <c r="D559" s="3" t="s">
        <v>1131</v>
      </c>
      <c r="E559" s="3" t="s">
        <v>980</v>
      </c>
      <c r="F559" s="22">
        <v>16</v>
      </c>
      <c r="G559" s="22">
        <v>8</v>
      </c>
      <c r="H559" s="5"/>
      <c r="I559" s="5"/>
      <c r="J559" s="3" t="s">
        <v>112</v>
      </c>
      <c r="K559" s="3" t="s">
        <v>1176</v>
      </c>
    </row>
    <row r="560" spans="1:11" ht="15.95" customHeight="1" x14ac:dyDescent="0.3">
      <c r="A560" s="28">
        <v>43777</v>
      </c>
      <c r="B560" s="3" t="s">
        <v>34</v>
      </c>
      <c r="C560" s="3" t="s">
        <v>1168</v>
      </c>
      <c r="D560" s="3" t="s">
        <v>1131</v>
      </c>
      <c r="E560" s="3" t="s">
        <v>980</v>
      </c>
      <c r="F560" s="22">
        <v>16</v>
      </c>
      <c r="G560" s="22">
        <v>9</v>
      </c>
      <c r="H560" s="5"/>
      <c r="I560" s="5"/>
      <c r="J560" s="3" t="s">
        <v>114</v>
      </c>
      <c r="K560" s="3" t="s">
        <v>1177</v>
      </c>
    </row>
    <row r="561" spans="1:11" ht="15.95" customHeight="1" x14ac:dyDescent="0.3">
      <c r="A561" s="28">
        <v>43777</v>
      </c>
      <c r="B561" s="3" t="s">
        <v>34</v>
      </c>
      <c r="C561" s="3" t="s">
        <v>1168</v>
      </c>
      <c r="D561" s="3" t="s">
        <v>1131</v>
      </c>
      <c r="E561" s="3" t="s">
        <v>980</v>
      </c>
      <c r="F561" s="22">
        <v>16</v>
      </c>
      <c r="G561" s="22">
        <v>10</v>
      </c>
      <c r="H561" s="5"/>
      <c r="I561" s="5"/>
      <c r="J561" s="3" t="s">
        <v>116</v>
      </c>
      <c r="K561" s="3" t="s">
        <v>1178</v>
      </c>
    </row>
    <row r="562" spans="1:11" ht="15.95" customHeight="1" x14ac:dyDescent="0.3">
      <c r="A562" s="28">
        <v>43777</v>
      </c>
      <c r="B562" s="3" t="s">
        <v>34</v>
      </c>
      <c r="C562" s="3" t="s">
        <v>1179</v>
      </c>
      <c r="D562" s="3" t="s">
        <v>1131</v>
      </c>
      <c r="E562" s="3" t="s">
        <v>980</v>
      </c>
      <c r="F562" s="22">
        <v>17</v>
      </c>
      <c r="G562" s="22">
        <v>1</v>
      </c>
      <c r="H562" s="5"/>
      <c r="I562" s="3" t="s">
        <v>1179</v>
      </c>
      <c r="J562" s="3" t="s">
        <v>79</v>
      </c>
      <c r="K562" s="3" t="s">
        <v>1180</v>
      </c>
    </row>
    <row r="563" spans="1:11" ht="15.95" customHeight="1" x14ac:dyDescent="0.3">
      <c r="A563" s="28">
        <v>43777</v>
      </c>
      <c r="B563" s="3" t="s">
        <v>34</v>
      </c>
      <c r="C563" s="3" t="s">
        <v>1179</v>
      </c>
      <c r="D563" s="3" t="s">
        <v>1131</v>
      </c>
      <c r="E563" s="3" t="s">
        <v>980</v>
      </c>
      <c r="F563" s="22">
        <v>17</v>
      </c>
      <c r="G563" s="22">
        <v>2</v>
      </c>
      <c r="H563" s="5"/>
      <c r="I563" s="3" t="s">
        <v>996</v>
      </c>
      <c r="J563" s="3" t="s">
        <v>81</v>
      </c>
      <c r="K563" s="3" t="s">
        <v>1181</v>
      </c>
    </row>
    <row r="564" spans="1:11" ht="15.95" customHeight="1" x14ac:dyDescent="0.3">
      <c r="A564" s="28">
        <v>43777</v>
      </c>
      <c r="B564" s="3" t="s">
        <v>34</v>
      </c>
      <c r="C564" s="3" t="s">
        <v>1179</v>
      </c>
      <c r="D564" s="3" t="s">
        <v>1131</v>
      </c>
      <c r="E564" s="3" t="s">
        <v>980</v>
      </c>
      <c r="F564" s="22">
        <v>17</v>
      </c>
      <c r="G564" s="22">
        <v>3</v>
      </c>
      <c r="H564" s="5"/>
      <c r="I564" s="3" t="s">
        <v>1119</v>
      </c>
      <c r="J564" s="3" t="s">
        <v>83</v>
      </c>
      <c r="K564" s="3" t="s">
        <v>1182</v>
      </c>
    </row>
    <row r="565" spans="1:11" ht="15.95" customHeight="1" x14ac:dyDescent="0.3">
      <c r="A565" s="28">
        <v>43777</v>
      </c>
      <c r="B565" s="3" t="s">
        <v>34</v>
      </c>
      <c r="C565" s="3" t="s">
        <v>1179</v>
      </c>
      <c r="D565" s="3" t="s">
        <v>1131</v>
      </c>
      <c r="E565" s="3" t="s">
        <v>980</v>
      </c>
      <c r="F565" s="22">
        <v>17</v>
      </c>
      <c r="G565" s="22">
        <v>4</v>
      </c>
      <c r="H565" s="5"/>
      <c r="I565" s="3" t="s">
        <v>1063</v>
      </c>
      <c r="J565" s="3" t="s">
        <v>90</v>
      </c>
      <c r="K565" s="3" t="s">
        <v>1183</v>
      </c>
    </row>
    <row r="566" spans="1:11" ht="15.95" customHeight="1" x14ac:dyDescent="0.3">
      <c r="A566" s="28">
        <v>43777</v>
      </c>
      <c r="B566" s="3" t="s">
        <v>34</v>
      </c>
      <c r="C566" s="3" t="s">
        <v>1179</v>
      </c>
      <c r="D566" s="3" t="s">
        <v>1131</v>
      </c>
      <c r="E566" s="3" t="s">
        <v>980</v>
      </c>
      <c r="F566" s="22">
        <v>17</v>
      </c>
      <c r="G566" s="22">
        <v>5</v>
      </c>
      <c r="H566" s="5"/>
      <c r="I566" s="5"/>
      <c r="J566" s="3" t="s">
        <v>106</v>
      </c>
      <c r="K566" s="3" t="s">
        <v>1184</v>
      </c>
    </row>
    <row r="567" spans="1:11" ht="15.95" customHeight="1" x14ac:dyDescent="0.3">
      <c r="A567" s="28">
        <v>43777</v>
      </c>
      <c r="B567" s="3" t="s">
        <v>34</v>
      </c>
      <c r="C567" s="3" t="s">
        <v>1179</v>
      </c>
      <c r="D567" s="3" t="s">
        <v>1131</v>
      </c>
      <c r="E567" s="3" t="s">
        <v>980</v>
      </c>
      <c r="F567" s="22">
        <v>17</v>
      </c>
      <c r="G567" s="22">
        <v>6</v>
      </c>
      <c r="H567" s="5"/>
      <c r="I567" s="5"/>
      <c r="J567" s="3" t="s">
        <v>108</v>
      </c>
      <c r="K567" s="3" t="s">
        <v>1185</v>
      </c>
    </row>
    <row r="568" spans="1:11" ht="15.95" customHeight="1" x14ac:dyDescent="0.3">
      <c r="A568" s="28">
        <v>43777</v>
      </c>
      <c r="B568" s="3" t="s">
        <v>34</v>
      </c>
      <c r="C568" s="3" t="s">
        <v>1179</v>
      </c>
      <c r="D568" s="3" t="s">
        <v>1131</v>
      </c>
      <c r="E568" s="3" t="s">
        <v>980</v>
      </c>
      <c r="F568" s="22">
        <v>17</v>
      </c>
      <c r="G568" s="22">
        <v>7</v>
      </c>
      <c r="H568" s="5"/>
      <c r="I568" s="5"/>
      <c r="J568" s="3" t="s">
        <v>110</v>
      </c>
      <c r="K568" s="3" t="s">
        <v>1186</v>
      </c>
    </row>
    <row r="569" spans="1:11" ht="15.95" customHeight="1" x14ac:dyDescent="0.3">
      <c r="A569" s="28">
        <v>43777</v>
      </c>
      <c r="B569" s="3" t="s">
        <v>34</v>
      </c>
      <c r="C569" s="3" t="s">
        <v>1179</v>
      </c>
      <c r="D569" s="3" t="s">
        <v>1131</v>
      </c>
      <c r="E569" s="3" t="s">
        <v>980</v>
      </c>
      <c r="F569" s="22">
        <v>17</v>
      </c>
      <c r="G569" s="22">
        <v>8</v>
      </c>
      <c r="H569" s="5"/>
      <c r="I569" s="5"/>
      <c r="J569" s="3" t="s">
        <v>112</v>
      </c>
      <c r="K569" s="3" t="s">
        <v>1187</v>
      </c>
    </row>
    <row r="570" spans="1:11" ht="15.95" customHeight="1" x14ac:dyDescent="0.3">
      <c r="A570" s="28">
        <v>43777</v>
      </c>
      <c r="B570" s="3" t="s">
        <v>34</v>
      </c>
      <c r="C570" s="3" t="s">
        <v>1179</v>
      </c>
      <c r="D570" s="3" t="s">
        <v>1131</v>
      </c>
      <c r="E570" s="3" t="s">
        <v>980</v>
      </c>
      <c r="F570" s="22">
        <v>17</v>
      </c>
      <c r="G570" s="22">
        <v>9</v>
      </c>
      <c r="H570" s="5"/>
      <c r="I570" s="5"/>
      <c r="J570" s="3" t="s">
        <v>114</v>
      </c>
      <c r="K570" s="3" t="s">
        <v>1188</v>
      </c>
    </row>
    <row r="571" spans="1:11" ht="15.95" customHeight="1" x14ac:dyDescent="0.3">
      <c r="A571" s="28">
        <v>43777</v>
      </c>
      <c r="B571" s="3" t="s">
        <v>34</v>
      </c>
      <c r="C571" s="3" t="s">
        <v>1189</v>
      </c>
      <c r="D571" s="3" t="s">
        <v>1131</v>
      </c>
      <c r="E571" s="3" t="s">
        <v>980</v>
      </c>
      <c r="F571" s="22">
        <v>18</v>
      </c>
      <c r="G571" s="22">
        <v>1</v>
      </c>
      <c r="H571" s="5"/>
      <c r="I571" s="3" t="s">
        <v>1189</v>
      </c>
      <c r="J571" s="3" t="s">
        <v>79</v>
      </c>
      <c r="K571" s="3" t="s">
        <v>1190</v>
      </c>
    </row>
    <row r="572" spans="1:11" ht="15.95" customHeight="1" x14ac:dyDescent="0.3">
      <c r="A572" s="28">
        <v>43777</v>
      </c>
      <c r="B572" s="3" t="s">
        <v>34</v>
      </c>
      <c r="C572" s="3" t="s">
        <v>1189</v>
      </c>
      <c r="D572" s="3" t="s">
        <v>1131</v>
      </c>
      <c r="E572" s="3" t="s">
        <v>980</v>
      </c>
      <c r="F572" s="22">
        <v>18</v>
      </c>
      <c r="G572" s="22">
        <v>2</v>
      </c>
      <c r="H572" s="5"/>
      <c r="I572" s="3" t="s">
        <v>996</v>
      </c>
      <c r="J572" s="3" t="s">
        <v>81</v>
      </c>
      <c r="K572" s="3" t="s">
        <v>1191</v>
      </c>
    </row>
    <row r="573" spans="1:11" ht="15.95" customHeight="1" x14ac:dyDescent="0.3">
      <c r="A573" s="28">
        <v>43777</v>
      </c>
      <c r="B573" s="3" t="s">
        <v>34</v>
      </c>
      <c r="C573" s="3" t="s">
        <v>1189</v>
      </c>
      <c r="D573" s="3" t="s">
        <v>1131</v>
      </c>
      <c r="E573" s="3" t="s">
        <v>980</v>
      </c>
      <c r="F573" s="22">
        <v>18</v>
      </c>
      <c r="G573" s="22">
        <v>3</v>
      </c>
      <c r="H573" s="5"/>
      <c r="I573" s="3" t="s">
        <v>1119</v>
      </c>
      <c r="J573" s="3" t="s">
        <v>83</v>
      </c>
      <c r="K573" s="3" t="s">
        <v>1192</v>
      </c>
    </row>
    <row r="574" spans="1:11" ht="15.95" customHeight="1" x14ac:dyDescent="0.3">
      <c r="A574" s="28">
        <v>43777</v>
      </c>
      <c r="B574" s="3" t="s">
        <v>34</v>
      </c>
      <c r="C574" s="3" t="s">
        <v>1189</v>
      </c>
      <c r="D574" s="3" t="s">
        <v>1131</v>
      </c>
      <c r="E574" s="3" t="s">
        <v>980</v>
      </c>
      <c r="F574" s="22">
        <v>18</v>
      </c>
      <c r="G574" s="22">
        <v>4</v>
      </c>
      <c r="H574" s="5"/>
      <c r="I574" s="3" t="s">
        <v>1063</v>
      </c>
      <c r="J574" s="3" t="s">
        <v>90</v>
      </c>
      <c r="K574" s="3" t="s">
        <v>1193</v>
      </c>
    </row>
    <row r="575" spans="1:11" ht="15.95" customHeight="1" x14ac:dyDescent="0.3">
      <c r="A575" s="28">
        <v>43777</v>
      </c>
      <c r="B575" s="3" t="s">
        <v>34</v>
      </c>
      <c r="C575" s="3" t="s">
        <v>1189</v>
      </c>
      <c r="D575" s="3" t="s">
        <v>1131</v>
      </c>
      <c r="E575" s="3" t="s">
        <v>980</v>
      </c>
      <c r="F575" s="22">
        <v>18</v>
      </c>
      <c r="G575" s="22">
        <v>5</v>
      </c>
      <c r="H575" s="5"/>
      <c r="I575" s="5"/>
      <c r="J575" s="3" t="s">
        <v>106</v>
      </c>
      <c r="K575" s="3" t="s">
        <v>1194</v>
      </c>
    </row>
    <row r="576" spans="1:11" ht="15.95" customHeight="1" x14ac:dyDescent="0.3">
      <c r="A576" s="28">
        <v>43777</v>
      </c>
      <c r="B576" s="3" t="s">
        <v>34</v>
      </c>
      <c r="C576" s="3" t="s">
        <v>1189</v>
      </c>
      <c r="D576" s="3" t="s">
        <v>1131</v>
      </c>
      <c r="E576" s="3" t="s">
        <v>980</v>
      </c>
      <c r="F576" s="22">
        <v>18</v>
      </c>
      <c r="G576" s="22">
        <v>6</v>
      </c>
      <c r="H576" s="5"/>
      <c r="I576" s="5"/>
      <c r="J576" s="3" t="s">
        <v>108</v>
      </c>
      <c r="K576" s="3" t="s">
        <v>1195</v>
      </c>
    </row>
    <row r="577" spans="1:11" ht="15.95" customHeight="1" x14ac:dyDescent="0.3">
      <c r="A577" s="28">
        <v>43777</v>
      </c>
      <c r="B577" s="3" t="s">
        <v>34</v>
      </c>
      <c r="C577" s="3" t="s">
        <v>1189</v>
      </c>
      <c r="D577" s="3" t="s">
        <v>1131</v>
      </c>
      <c r="E577" s="3" t="s">
        <v>980</v>
      </c>
      <c r="F577" s="22">
        <v>18</v>
      </c>
      <c r="G577" s="22">
        <v>7</v>
      </c>
      <c r="H577" s="5"/>
      <c r="I577" s="5"/>
      <c r="J577" s="3" t="s">
        <v>110</v>
      </c>
      <c r="K577" s="3" t="s">
        <v>1196</v>
      </c>
    </row>
    <row r="578" spans="1:11" ht="15.95" customHeight="1" x14ac:dyDescent="0.3">
      <c r="A578" s="28">
        <v>43777</v>
      </c>
      <c r="B578" s="3" t="s">
        <v>34</v>
      </c>
      <c r="C578" s="3" t="s">
        <v>1189</v>
      </c>
      <c r="D578" s="3" t="s">
        <v>1131</v>
      </c>
      <c r="E578" s="3" t="s">
        <v>980</v>
      </c>
      <c r="F578" s="22">
        <v>18</v>
      </c>
      <c r="G578" s="22">
        <v>8</v>
      </c>
      <c r="H578" s="5"/>
      <c r="I578" s="5"/>
      <c r="J578" s="3" t="s">
        <v>112</v>
      </c>
      <c r="K578" s="3" t="s">
        <v>1197</v>
      </c>
    </row>
    <row r="579" spans="1:11" ht="15.95" customHeight="1" x14ac:dyDescent="0.3">
      <c r="A579" s="28">
        <v>43777</v>
      </c>
      <c r="B579" s="3" t="s">
        <v>34</v>
      </c>
      <c r="C579" s="3" t="s">
        <v>1189</v>
      </c>
      <c r="D579" s="3" t="s">
        <v>1131</v>
      </c>
      <c r="E579" s="3" t="s">
        <v>980</v>
      </c>
      <c r="F579" s="22">
        <v>18</v>
      </c>
      <c r="G579" s="22">
        <v>9</v>
      </c>
      <c r="H579" s="5"/>
      <c r="I579" s="5"/>
      <c r="J579" s="3" t="s">
        <v>114</v>
      </c>
      <c r="K579" s="3" t="s">
        <v>1198</v>
      </c>
    </row>
    <row r="580" spans="1:11" ht="15.95" customHeight="1" x14ac:dyDescent="0.3">
      <c r="A580" s="28">
        <v>43777</v>
      </c>
      <c r="B580" s="3" t="s">
        <v>34</v>
      </c>
      <c r="C580" s="3" t="s">
        <v>1189</v>
      </c>
      <c r="D580" s="3" t="s">
        <v>1131</v>
      </c>
      <c r="E580" s="3" t="s">
        <v>980</v>
      </c>
      <c r="F580" s="22">
        <v>18</v>
      </c>
      <c r="G580" s="22">
        <v>10</v>
      </c>
      <c r="H580" s="5"/>
      <c r="I580" s="5"/>
      <c r="J580" s="3" t="s">
        <v>116</v>
      </c>
      <c r="K580" s="3" t="s">
        <v>1199</v>
      </c>
    </row>
    <row r="581" spans="1:11" ht="15.95" customHeight="1" x14ac:dyDescent="0.3">
      <c r="A581" s="28">
        <v>43777</v>
      </c>
      <c r="B581" s="3" t="s">
        <v>34</v>
      </c>
      <c r="C581" s="3" t="s">
        <v>1200</v>
      </c>
      <c r="D581" s="3" t="s">
        <v>1201</v>
      </c>
      <c r="E581" s="3" t="s">
        <v>980</v>
      </c>
      <c r="F581" s="22">
        <v>19</v>
      </c>
      <c r="G581" s="22">
        <v>1</v>
      </c>
      <c r="H581" s="5"/>
      <c r="I581" s="3" t="s">
        <v>1200</v>
      </c>
      <c r="J581" s="3" t="s">
        <v>79</v>
      </c>
      <c r="K581" s="3" t="s">
        <v>1202</v>
      </c>
    </row>
    <row r="582" spans="1:11" ht="15.95" customHeight="1" x14ac:dyDescent="0.3">
      <c r="A582" s="28">
        <v>43777</v>
      </c>
      <c r="B582" s="3" t="s">
        <v>34</v>
      </c>
      <c r="C582" s="3" t="s">
        <v>1200</v>
      </c>
      <c r="D582" s="3" t="s">
        <v>1201</v>
      </c>
      <c r="E582" s="3" t="s">
        <v>980</v>
      </c>
      <c r="F582" s="22">
        <v>19</v>
      </c>
      <c r="G582" s="22">
        <v>2</v>
      </c>
      <c r="H582" s="5"/>
      <c r="I582" s="3" t="s">
        <v>996</v>
      </c>
      <c r="J582" s="3" t="s">
        <v>81</v>
      </c>
      <c r="K582" s="3" t="s">
        <v>1203</v>
      </c>
    </row>
    <row r="583" spans="1:11" ht="15.95" customHeight="1" x14ac:dyDescent="0.3">
      <c r="A583" s="28">
        <v>43777</v>
      </c>
      <c r="B583" s="3" t="s">
        <v>34</v>
      </c>
      <c r="C583" s="3" t="s">
        <v>1200</v>
      </c>
      <c r="D583" s="3" t="s">
        <v>1201</v>
      </c>
      <c r="E583" s="3" t="s">
        <v>980</v>
      </c>
      <c r="F583" s="22">
        <v>19</v>
      </c>
      <c r="G583" s="22">
        <v>3</v>
      </c>
      <c r="H583" s="5"/>
      <c r="I583" s="3" t="s">
        <v>1119</v>
      </c>
      <c r="J583" s="3" t="s">
        <v>83</v>
      </c>
      <c r="K583" s="3" t="s">
        <v>1204</v>
      </c>
    </row>
    <row r="584" spans="1:11" ht="15.95" customHeight="1" x14ac:dyDescent="0.3">
      <c r="A584" s="28">
        <v>43777</v>
      </c>
      <c r="B584" s="3" t="s">
        <v>34</v>
      </c>
      <c r="C584" s="3" t="s">
        <v>1200</v>
      </c>
      <c r="D584" s="3" t="s">
        <v>1201</v>
      </c>
      <c r="E584" s="3" t="s">
        <v>980</v>
      </c>
      <c r="F584" s="22">
        <v>19</v>
      </c>
      <c r="G584" s="22">
        <v>4</v>
      </c>
      <c r="H584" s="5"/>
      <c r="I584" s="3" t="s">
        <v>1205</v>
      </c>
      <c r="J584" s="3" t="s">
        <v>90</v>
      </c>
      <c r="K584" s="3" t="s">
        <v>1206</v>
      </c>
    </row>
    <row r="585" spans="1:11" ht="15.95" customHeight="1" x14ac:dyDescent="0.3">
      <c r="A585" s="28">
        <v>43777</v>
      </c>
      <c r="B585" s="3" t="s">
        <v>34</v>
      </c>
      <c r="C585" s="3" t="s">
        <v>1200</v>
      </c>
      <c r="D585" s="3" t="s">
        <v>1201</v>
      </c>
      <c r="E585" s="3" t="s">
        <v>980</v>
      </c>
      <c r="F585" s="22">
        <v>19</v>
      </c>
      <c r="G585" s="22">
        <v>5</v>
      </c>
      <c r="H585" s="5"/>
      <c r="I585" s="5"/>
      <c r="J585" s="3" t="s">
        <v>106</v>
      </c>
      <c r="K585" s="3" t="s">
        <v>1207</v>
      </c>
    </row>
    <row r="586" spans="1:11" ht="15.95" customHeight="1" x14ac:dyDescent="0.3">
      <c r="A586" s="28">
        <v>43777</v>
      </c>
      <c r="B586" s="3" t="s">
        <v>34</v>
      </c>
      <c r="C586" s="3" t="s">
        <v>1200</v>
      </c>
      <c r="D586" s="3" t="s">
        <v>1201</v>
      </c>
      <c r="E586" s="3" t="s">
        <v>980</v>
      </c>
      <c r="F586" s="22">
        <v>19</v>
      </c>
      <c r="G586" s="22">
        <v>6</v>
      </c>
      <c r="H586" s="5"/>
      <c r="I586" s="5"/>
      <c r="J586" s="3" t="s">
        <v>108</v>
      </c>
      <c r="K586" s="3" t="s">
        <v>1208</v>
      </c>
    </row>
    <row r="587" spans="1:11" ht="15.95" customHeight="1" x14ac:dyDescent="0.3">
      <c r="A587" s="28">
        <v>43777</v>
      </c>
      <c r="B587" s="3" t="s">
        <v>34</v>
      </c>
      <c r="C587" s="3" t="s">
        <v>1200</v>
      </c>
      <c r="D587" s="3" t="s">
        <v>1201</v>
      </c>
      <c r="E587" s="3" t="s">
        <v>980</v>
      </c>
      <c r="F587" s="22">
        <v>19</v>
      </c>
      <c r="G587" s="22">
        <v>7</v>
      </c>
      <c r="H587" s="5"/>
      <c r="I587" s="5"/>
      <c r="J587" s="3" t="s">
        <v>110</v>
      </c>
      <c r="K587" s="3" t="s">
        <v>1209</v>
      </c>
    </row>
    <row r="588" spans="1:11" ht="15.95" customHeight="1" x14ac:dyDescent="0.3">
      <c r="A588" s="28">
        <v>43777</v>
      </c>
      <c r="B588" s="3" t="s">
        <v>34</v>
      </c>
      <c r="C588" s="3" t="s">
        <v>1200</v>
      </c>
      <c r="D588" s="3" t="s">
        <v>1201</v>
      </c>
      <c r="E588" s="3" t="s">
        <v>980</v>
      </c>
      <c r="F588" s="22">
        <v>19</v>
      </c>
      <c r="G588" s="22">
        <v>8</v>
      </c>
      <c r="H588" s="5"/>
      <c r="I588" s="5"/>
      <c r="J588" s="3" t="s">
        <v>112</v>
      </c>
      <c r="K588" s="3" t="s">
        <v>1210</v>
      </c>
    </row>
    <row r="589" spans="1:11" ht="15.95" customHeight="1" x14ac:dyDescent="0.3">
      <c r="A589" s="28">
        <v>43777</v>
      </c>
      <c r="B589" s="3" t="s">
        <v>34</v>
      </c>
      <c r="C589" s="3" t="s">
        <v>1200</v>
      </c>
      <c r="D589" s="3" t="s">
        <v>1201</v>
      </c>
      <c r="E589" s="3" t="s">
        <v>980</v>
      </c>
      <c r="F589" s="22">
        <v>19</v>
      </c>
      <c r="G589" s="22">
        <v>9</v>
      </c>
      <c r="H589" s="5"/>
      <c r="I589" s="5"/>
      <c r="J589" s="3" t="s">
        <v>114</v>
      </c>
      <c r="K589" s="3" t="s">
        <v>1211</v>
      </c>
    </row>
    <row r="590" spans="1:11" ht="15.95" customHeight="1" x14ac:dyDescent="0.3">
      <c r="A590" s="28">
        <v>43777</v>
      </c>
      <c r="B590" s="3" t="s">
        <v>34</v>
      </c>
      <c r="C590" s="3" t="s">
        <v>1200</v>
      </c>
      <c r="D590" s="3" t="s">
        <v>1201</v>
      </c>
      <c r="E590" s="3" t="s">
        <v>980</v>
      </c>
      <c r="F590" s="22">
        <v>19</v>
      </c>
      <c r="G590" s="22">
        <v>10</v>
      </c>
      <c r="H590" s="5"/>
      <c r="I590" s="5"/>
      <c r="J590" s="3" t="s">
        <v>116</v>
      </c>
      <c r="K590" s="3" t="s">
        <v>1212</v>
      </c>
    </row>
    <row r="591" spans="1:11" ht="15.95" customHeight="1" x14ac:dyDescent="0.3">
      <c r="A591" s="28">
        <v>43777</v>
      </c>
      <c r="B591" s="3" t="s">
        <v>34</v>
      </c>
      <c r="C591" s="3" t="s">
        <v>1200</v>
      </c>
      <c r="D591" s="3" t="s">
        <v>1201</v>
      </c>
      <c r="E591" s="3" t="s">
        <v>980</v>
      </c>
      <c r="F591" s="22">
        <v>19</v>
      </c>
      <c r="G591" s="22">
        <v>11</v>
      </c>
      <c r="H591" s="5"/>
      <c r="I591" s="5"/>
      <c r="J591" s="3" t="s">
        <v>118</v>
      </c>
      <c r="K591" s="3" t="s">
        <v>1213</v>
      </c>
    </row>
    <row r="592" spans="1:11" ht="15.95" customHeight="1" x14ac:dyDescent="0.3">
      <c r="A592" s="28">
        <v>43777</v>
      </c>
      <c r="B592" s="3" t="s">
        <v>34</v>
      </c>
      <c r="C592" s="3" t="s">
        <v>1200</v>
      </c>
      <c r="D592" s="3" t="s">
        <v>1201</v>
      </c>
      <c r="E592" s="3" t="s">
        <v>980</v>
      </c>
      <c r="F592" s="22">
        <v>19</v>
      </c>
      <c r="G592" s="22">
        <v>12</v>
      </c>
      <c r="H592" s="5"/>
      <c r="I592" s="5"/>
      <c r="J592" s="3" t="s">
        <v>120</v>
      </c>
      <c r="K592" s="3" t="s">
        <v>1214</v>
      </c>
    </row>
    <row r="593" spans="1:11" ht="15.95" customHeight="1" x14ac:dyDescent="0.3">
      <c r="A593" s="28">
        <v>43777</v>
      </c>
      <c r="B593" s="3" t="s">
        <v>34</v>
      </c>
      <c r="C593" s="3" t="s">
        <v>1215</v>
      </c>
      <c r="D593" s="3" t="s">
        <v>1201</v>
      </c>
      <c r="E593" s="3" t="s">
        <v>980</v>
      </c>
      <c r="F593" s="22">
        <v>20</v>
      </c>
      <c r="G593" s="22">
        <v>1</v>
      </c>
      <c r="H593" s="3" t="s">
        <v>34</v>
      </c>
      <c r="I593" s="3" t="s">
        <v>1215</v>
      </c>
      <c r="J593" s="3" t="s">
        <v>79</v>
      </c>
      <c r="K593" s="3" t="s">
        <v>1216</v>
      </c>
    </row>
    <row r="594" spans="1:11" ht="15.95" customHeight="1" x14ac:dyDescent="0.3">
      <c r="A594" s="28">
        <v>43777</v>
      </c>
      <c r="B594" s="3" t="s">
        <v>34</v>
      </c>
      <c r="C594" s="3" t="s">
        <v>1215</v>
      </c>
      <c r="D594" s="3" t="s">
        <v>1201</v>
      </c>
      <c r="E594" s="3" t="s">
        <v>980</v>
      </c>
      <c r="F594" s="22">
        <v>20</v>
      </c>
      <c r="G594" s="22">
        <v>2</v>
      </c>
      <c r="H594" s="5"/>
      <c r="I594" s="3" t="s">
        <v>996</v>
      </c>
      <c r="J594" s="3" t="s">
        <v>81</v>
      </c>
      <c r="K594" s="3" t="s">
        <v>1217</v>
      </c>
    </row>
    <row r="595" spans="1:11" ht="15.95" customHeight="1" x14ac:dyDescent="0.3">
      <c r="A595" s="28">
        <v>43777</v>
      </c>
      <c r="B595" s="3" t="s">
        <v>34</v>
      </c>
      <c r="C595" s="3" t="s">
        <v>1215</v>
      </c>
      <c r="D595" s="3" t="s">
        <v>1201</v>
      </c>
      <c r="E595" s="3" t="s">
        <v>980</v>
      </c>
      <c r="F595" s="22">
        <v>20</v>
      </c>
      <c r="G595" s="22">
        <v>3</v>
      </c>
      <c r="H595" s="5"/>
      <c r="I595" s="3" t="s">
        <v>1119</v>
      </c>
      <c r="J595" s="3" t="s">
        <v>83</v>
      </c>
      <c r="K595" s="3" t="s">
        <v>1218</v>
      </c>
    </row>
    <row r="596" spans="1:11" ht="15.95" customHeight="1" x14ac:dyDescent="0.3">
      <c r="A596" s="28">
        <v>43777</v>
      </c>
      <c r="B596" s="3" t="s">
        <v>34</v>
      </c>
      <c r="C596" s="3" t="s">
        <v>1215</v>
      </c>
      <c r="D596" s="3" t="s">
        <v>1201</v>
      </c>
      <c r="E596" s="3" t="s">
        <v>980</v>
      </c>
      <c r="F596" s="22">
        <v>20</v>
      </c>
      <c r="G596" s="22">
        <v>4</v>
      </c>
      <c r="H596" s="5"/>
      <c r="I596" s="3" t="s">
        <v>1205</v>
      </c>
      <c r="J596" s="3" t="s">
        <v>90</v>
      </c>
      <c r="K596" s="3" t="s">
        <v>1219</v>
      </c>
    </row>
    <row r="597" spans="1:11" ht="15.95" customHeight="1" x14ac:dyDescent="0.3">
      <c r="A597" s="28">
        <v>43777</v>
      </c>
      <c r="B597" s="3" t="s">
        <v>34</v>
      </c>
      <c r="C597" s="3" t="s">
        <v>1215</v>
      </c>
      <c r="D597" s="3" t="s">
        <v>1201</v>
      </c>
      <c r="E597" s="3" t="s">
        <v>980</v>
      </c>
      <c r="F597" s="22">
        <v>20</v>
      </c>
      <c r="G597" s="22">
        <v>5</v>
      </c>
      <c r="H597" s="5"/>
      <c r="I597" s="5"/>
      <c r="J597" s="3" t="s">
        <v>106</v>
      </c>
      <c r="K597" s="3" t="s">
        <v>1220</v>
      </c>
    </row>
    <row r="598" spans="1:11" ht="15.95" customHeight="1" x14ac:dyDescent="0.3">
      <c r="A598" s="28">
        <v>43777</v>
      </c>
      <c r="B598" s="3" t="s">
        <v>34</v>
      </c>
      <c r="C598" s="3" t="s">
        <v>1215</v>
      </c>
      <c r="D598" s="3" t="s">
        <v>1201</v>
      </c>
      <c r="E598" s="3" t="s">
        <v>980</v>
      </c>
      <c r="F598" s="22">
        <v>20</v>
      </c>
      <c r="G598" s="22">
        <v>6</v>
      </c>
      <c r="H598" s="5"/>
      <c r="I598" s="5"/>
      <c r="J598" s="3" t="s">
        <v>108</v>
      </c>
      <c r="K598" s="3" t="s">
        <v>1221</v>
      </c>
    </row>
    <row r="599" spans="1:11" ht="15.95" customHeight="1" x14ac:dyDescent="0.3">
      <c r="A599" s="28">
        <v>43777</v>
      </c>
      <c r="B599" s="3" t="s">
        <v>34</v>
      </c>
      <c r="C599" s="3" t="s">
        <v>1215</v>
      </c>
      <c r="D599" s="3" t="s">
        <v>1201</v>
      </c>
      <c r="E599" s="3" t="s">
        <v>980</v>
      </c>
      <c r="F599" s="22">
        <v>20</v>
      </c>
      <c r="G599" s="22">
        <v>7</v>
      </c>
      <c r="H599" s="5"/>
      <c r="I599" s="5"/>
      <c r="J599" s="3" t="s">
        <v>110</v>
      </c>
      <c r="K599" s="3" t="s">
        <v>1222</v>
      </c>
    </row>
    <row r="600" spans="1:11" ht="15.95" customHeight="1" x14ac:dyDescent="0.3">
      <c r="A600" s="28">
        <v>43777</v>
      </c>
      <c r="B600" s="3" t="s">
        <v>34</v>
      </c>
      <c r="C600" s="3" t="s">
        <v>1215</v>
      </c>
      <c r="D600" s="3" t="s">
        <v>1201</v>
      </c>
      <c r="E600" s="3" t="s">
        <v>980</v>
      </c>
      <c r="F600" s="22">
        <v>20</v>
      </c>
      <c r="G600" s="22">
        <v>8</v>
      </c>
      <c r="H600" s="5"/>
      <c r="I600" s="5"/>
      <c r="J600" s="3" t="s">
        <v>112</v>
      </c>
      <c r="K600" s="3" t="s">
        <v>1223</v>
      </c>
    </row>
    <row r="601" spans="1:11" ht="15.95" customHeight="1" x14ac:dyDescent="0.3">
      <c r="A601" s="28">
        <v>43777</v>
      </c>
      <c r="B601" s="3" t="s">
        <v>34</v>
      </c>
      <c r="C601" s="3" t="s">
        <v>1215</v>
      </c>
      <c r="D601" s="3" t="s">
        <v>1201</v>
      </c>
      <c r="E601" s="3" t="s">
        <v>980</v>
      </c>
      <c r="F601" s="22">
        <v>20</v>
      </c>
      <c r="G601" s="22">
        <v>9</v>
      </c>
      <c r="H601" s="5"/>
      <c r="I601" s="5"/>
      <c r="J601" s="3" t="s">
        <v>114</v>
      </c>
      <c r="K601" s="3" t="s">
        <v>1224</v>
      </c>
    </row>
    <row r="602" spans="1:11" ht="15.95" customHeight="1" x14ac:dyDescent="0.3">
      <c r="A602" s="28">
        <v>43777</v>
      </c>
      <c r="B602" s="3" t="s">
        <v>34</v>
      </c>
      <c r="C602" s="3" t="s">
        <v>1215</v>
      </c>
      <c r="D602" s="3" t="s">
        <v>1201</v>
      </c>
      <c r="E602" s="3" t="s">
        <v>980</v>
      </c>
      <c r="F602" s="22">
        <v>20</v>
      </c>
      <c r="G602" s="22">
        <v>10</v>
      </c>
      <c r="H602" s="5"/>
      <c r="I602" s="5"/>
      <c r="J602" s="3" t="s">
        <v>116</v>
      </c>
      <c r="K602" s="3" t="s">
        <v>1225</v>
      </c>
    </row>
    <row r="603" spans="1:11" ht="15.95" customHeight="1" x14ac:dyDescent="0.3">
      <c r="A603" s="28">
        <v>43777</v>
      </c>
      <c r="B603" s="3" t="s">
        <v>34</v>
      </c>
      <c r="C603" s="3" t="s">
        <v>1215</v>
      </c>
      <c r="D603" s="3" t="s">
        <v>1201</v>
      </c>
      <c r="E603" s="3" t="s">
        <v>980</v>
      </c>
      <c r="F603" s="22">
        <v>20</v>
      </c>
      <c r="G603" s="22">
        <v>11</v>
      </c>
      <c r="H603" s="5"/>
      <c r="I603" s="5"/>
      <c r="J603" s="3" t="s">
        <v>118</v>
      </c>
      <c r="K603" s="3" t="s">
        <v>1226</v>
      </c>
    </row>
    <row r="604" spans="1:11" ht="15.95" customHeight="1" x14ac:dyDescent="0.3">
      <c r="A604" s="28">
        <v>43777</v>
      </c>
      <c r="B604" s="3" t="s">
        <v>34</v>
      </c>
      <c r="C604" s="3" t="s">
        <v>1227</v>
      </c>
      <c r="D604" s="3" t="s">
        <v>1201</v>
      </c>
      <c r="E604" s="3" t="s">
        <v>980</v>
      </c>
      <c r="F604" s="22">
        <v>21</v>
      </c>
      <c r="G604" s="22">
        <v>1</v>
      </c>
      <c r="H604" s="5"/>
      <c r="I604" s="3" t="s">
        <v>1227</v>
      </c>
      <c r="J604" s="3" t="s">
        <v>79</v>
      </c>
      <c r="K604" s="3" t="s">
        <v>1228</v>
      </c>
    </row>
    <row r="605" spans="1:11" ht="15.95" customHeight="1" x14ac:dyDescent="0.3">
      <c r="A605" s="28">
        <v>43777</v>
      </c>
      <c r="B605" s="3" t="s">
        <v>34</v>
      </c>
      <c r="C605" s="3" t="s">
        <v>1227</v>
      </c>
      <c r="D605" s="3" t="s">
        <v>1201</v>
      </c>
      <c r="E605" s="3" t="s">
        <v>980</v>
      </c>
      <c r="F605" s="22">
        <v>21</v>
      </c>
      <c r="G605" s="22">
        <v>2</v>
      </c>
      <c r="H605" s="5"/>
      <c r="I605" s="3" t="s">
        <v>996</v>
      </c>
      <c r="J605" s="3" t="s">
        <v>81</v>
      </c>
      <c r="K605" s="3" t="s">
        <v>1229</v>
      </c>
    </row>
    <row r="606" spans="1:11" ht="15.95" customHeight="1" x14ac:dyDescent="0.3">
      <c r="A606" s="28">
        <v>43777</v>
      </c>
      <c r="B606" s="3" t="s">
        <v>34</v>
      </c>
      <c r="C606" s="3" t="s">
        <v>1227</v>
      </c>
      <c r="D606" s="3" t="s">
        <v>1201</v>
      </c>
      <c r="E606" s="3" t="s">
        <v>980</v>
      </c>
      <c r="F606" s="22">
        <v>21</v>
      </c>
      <c r="G606" s="22">
        <v>3</v>
      </c>
      <c r="H606" s="5"/>
      <c r="I606" s="3" t="s">
        <v>1119</v>
      </c>
      <c r="J606" s="3" t="s">
        <v>83</v>
      </c>
      <c r="K606" s="3" t="s">
        <v>1230</v>
      </c>
    </row>
    <row r="607" spans="1:11" ht="15.95" customHeight="1" x14ac:dyDescent="0.3">
      <c r="A607" s="28">
        <v>43777</v>
      </c>
      <c r="B607" s="3" t="s">
        <v>34</v>
      </c>
      <c r="C607" s="3" t="s">
        <v>1227</v>
      </c>
      <c r="D607" s="3" t="s">
        <v>1201</v>
      </c>
      <c r="E607" s="3" t="s">
        <v>980</v>
      </c>
      <c r="F607" s="22">
        <v>21</v>
      </c>
      <c r="G607" s="22">
        <v>4</v>
      </c>
      <c r="H607" s="5"/>
      <c r="I607" s="3" t="s">
        <v>1205</v>
      </c>
      <c r="J607" s="3" t="s">
        <v>90</v>
      </c>
      <c r="K607" s="3" t="s">
        <v>1231</v>
      </c>
    </row>
    <row r="608" spans="1:11" ht="15.95" customHeight="1" x14ac:dyDescent="0.3">
      <c r="A608" s="28">
        <v>43777</v>
      </c>
      <c r="B608" s="3" t="s">
        <v>34</v>
      </c>
      <c r="C608" s="3" t="s">
        <v>1227</v>
      </c>
      <c r="D608" s="3" t="s">
        <v>1201</v>
      </c>
      <c r="E608" s="3" t="s">
        <v>980</v>
      </c>
      <c r="F608" s="22">
        <v>21</v>
      </c>
      <c r="G608" s="22">
        <v>5</v>
      </c>
      <c r="H608" s="5"/>
      <c r="I608" s="5"/>
      <c r="J608" s="3" t="s">
        <v>106</v>
      </c>
      <c r="K608" s="3" t="s">
        <v>1232</v>
      </c>
    </row>
    <row r="609" spans="1:11" ht="15.95" customHeight="1" x14ac:dyDescent="0.3">
      <c r="A609" s="28">
        <v>43777</v>
      </c>
      <c r="B609" s="3" t="s">
        <v>34</v>
      </c>
      <c r="C609" s="3" t="s">
        <v>1227</v>
      </c>
      <c r="D609" s="3" t="s">
        <v>1201</v>
      </c>
      <c r="E609" s="3" t="s">
        <v>980</v>
      </c>
      <c r="F609" s="22">
        <v>21</v>
      </c>
      <c r="G609" s="22">
        <v>6</v>
      </c>
      <c r="H609" s="5"/>
      <c r="I609" s="5"/>
      <c r="J609" s="3" t="s">
        <v>108</v>
      </c>
      <c r="K609" s="3" t="s">
        <v>1233</v>
      </c>
    </row>
    <row r="610" spans="1:11" ht="15.95" customHeight="1" x14ac:dyDescent="0.3">
      <c r="A610" s="28">
        <v>43777</v>
      </c>
      <c r="B610" s="3" t="s">
        <v>34</v>
      </c>
      <c r="C610" s="3" t="s">
        <v>1227</v>
      </c>
      <c r="D610" s="3" t="s">
        <v>1201</v>
      </c>
      <c r="E610" s="3" t="s">
        <v>980</v>
      </c>
      <c r="F610" s="22">
        <v>21</v>
      </c>
      <c r="G610" s="22">
        <v>7</v>
      </c>
      <c r="H610" s="5"/>
      <c r="I610" s="5"/>
      <c r="J610" s="3" t="s">
        <v>110</v>
      </c>
      <c r="K610" s="3" t="s">
        <v>1234</v>
      </c>
    </row>
    <row r="611" spans="1:11" ht="15.95" customHeight="1" x14ac:dyDescent="0.3">
      <c r="A611" s="28">
        <v>43777</v>
      </c>
      <c r="B611" s="3" t="s">
        <v>34</v>
      </c>
      <c r="C611" s="3" t="s">
        <v>1227</v>
      </c>
      <c r="D611" s="3" t="s">
        <v>1201</v>
      </c>
      <c r="E611" s="3" t="s">
        <v>980</v>
      </c>
      <c r="F611" s="22">
        <v>21</v>
      </c>
      <c r="G611" s="22">
        <v>8</v>
      </c>
      <c r="H611" s="5"/>
      <c r="I611" s="5"/>
      <c r="J611" s="3" t="s">
        <v>112</v>
      </c>
      <c r="K611" s="3" t="s">
        <v>1235</v>
      </c>
    </row>
    <row r="612" spans="1:11" ht="15.95" customHeight="1" x14ac:dyDescent="0.3">
      <c r="A612" s="28">
        <v>43777</v>
      </c>
      <c r="B612" s="3" t="s">
        <v>34</v>
      </c>
      <c r="C612" s="3" t="s">
        <v>1227</v>
      </c>
      <c r="D612" s="3" t="s">
        <v>1201</v>
      </c>
      <c r="E612" s="3" t="s">
        <v>980</v>
      </c>
      <c r="F612" s="22">
        <v>21</v>
      </c>
      <c r="G612" s="22">
        <v>9</v>
      </c>
      <c r="H612" s="5"/>
      <c r="I612" s="5"/>
      <c r="J612" s="3" t="s">
        <v>114</v>
      </c>
      <c r="K612" s="3" t="s">
        <v>1236</v>
      </c>
    </row>
    <row r="613" spans="1:11" ht="15.95" customHeight="1" x14ac:dyDescent="0.3">
      <c r="A613" s="28">
        <v>43777</v>
      </c>
      <c r="B613" s="3" t="s">
        <v>34</v>
      </c>
      <c r="C613" s="3" t="s">
        <v>1227</v>
      </c>
      <c r="D613" s="3" t="s">
        <v>1201</v>
      </c>
      <c r="E613" s="3" t="s">
        <v>980</v>
      </c>
      <c r="F613" s="22">
        <v>21</v>
      </c>
      <c r="G613" s="22">
        <v>10</v>
      </c>
      <c r="H613" s="5"/>
      <c r="I613" s="5"/>
      <c r="J613" s="3" t="s">
        <v>116</v>
      </c>
      <c r="K613" s="3" t="s">
        <v>1237</v>
      </c>
    </row>
    <row r="614" spans="1:11" ht="15.95" customHeight="1" x14ac:dyDescent="0.3">
      <c r="A614" s="28">
        <v>43777</v>
      </c>
      <c r="B614" s="3" t="s">
        <v>34</v>
      </c>
      <c r="C614" s="3" t="s">
        <v>1238</v>
      </c>
      <c r="D614" s="3" t="s">
        <v>1239</v>
      </c>
      <c r="E614" s="3" t="s">
        <v>980</v>
      </c>
      <c r="F614" s="22">
        <v>22</v>
      </c>
      <c r="G614" s="22">
        <v>1</v>
      </c>
      <c r="H614" s="5"/>
      <c r="I614" s="3" t="s">
        <v>1238</v>
      </c>
      <c r="J614" s="3" t="s">
        <v>79</v>
      </c>
      <c r="K614" s="3" t="s">
        <v>1240</v>
      </c>
    </row>
    <row r="615" spans="1:11" ht="15.95" customHeight="1" x14ac:dyDescent="0.3">
      <c r="A615" s="28">
        <v>43777</v>
      </c>
      <c r="B615" s="3" t="s">
        <v>34</v>
      </c>
      <c r="C615" s="3" t="s">
        <v>1238</v>
      </c>
      <c r="D615" s="3" t="s">
        <v>1239</v>
      </c>
      <c r="E615" s="3" t="s">
        <v>980</v>
      </c>
      <c r="F615" s="22">
        <v>22</v>
      </c>
      <c r="G615" s="22">
        <v>2</v>
      </c>
      <c r="H615" s="5"/>
      <c r="I615" s="3" t="s">
        <v>996</v>
      </c>
      <c r="J615" s="3" t="s">
        <v>81</v>
      </c>
      <c r="K615" s="3" t="s">
        <v>1241</v>
      </c>
    </row>
    <row r="616" spans="1:11" ht="15.95" customHeight="1" x14ac:dyDescent="0.3">
      <c r="A616" s="28">
        <v>43777</v>
      </c>
      <c r="B616" s="3" t="s">
        <v>34</v>
      </c>
      <c r="C616" s="3" t="s">
        <v>1238</v>
      </c>
      <c r="D616" s="3" t="s">
        <v>1239</v>
      </c>
      <c r="E616" s="3" t="s">
        <v>980</v>
      </c>
      <c r="F616" s="22">
        <v>22</v>
      </c>
      <c r="G616" s="22">
        <v>3</v>
      </c>
      <c r="H616" s="5"/>
      <c r="I616" s="3" t="s">
        <v>1119</v>
      </c>
      <c r="J616" s="3" t="s">
        <v>83</v>
      </c>
      <c r="K616" s="3" t="s">
        <v>1242</v>
      </c>
    </row>
    <row r="617" spans="1:11" ht="15.95" customHeight="1" x14ac:dyDescent="0.3">
      <c r="A617" s="28">
        <v>43777</v>
      </c>
      <c r="B617" s="3" t="s">
        <v>34</v>
      </c>
      <c r="C617" s="3" t="s">
        <v>1238</v>
      </c>
      <c r="D617" s="3" t="s">
        <v>1239</v>
      </c>
      <c r="E617" s="3" t="s">
        <v>980</v>
      </c>
      <c r="F617" s="22">
        <v>22</v>
      </c>
      <c r="G617" s="22">
        <v>4</v>
      </c>
      <c r="H617" s="5"/>
      <c r="I617" s="3" t="s">
        <v>1243</v>
      </c>
      <c r="J617" s="3" t="s">
        <v>90</v>
      </c>
      <c r="K617" s="3" t="s">
        <v>1244</v>
      </c>
    </row>
    <row r="618" spans="1:11" ht="15.95" customHeight="1" x14ac:dyDescent="0.3">
      <c r="A618" s="28">
        <v>43777</v>
      </c>
      <c r="B618" s="3" t="s">
        <v>34</v>
      </c>
      <c r="C618" s="3" t="s">
        <v>1238</v>
      </c>
      <c r="D618" s="3" t="s">
        <v>1239</v>
      </c>
      <c r="E618" s="3" t="s">
        <v>980</v>
      </c>
      <c r="F618" s="22">
        <v>22</v>
      </c>
      <c r="G618" s="22">
        <v>5</v>
      </c>
      <c r="H618" s="5"/>
      <c r="I618" s="5"/>
      <c r="J618" s="3" t="s">
        <v>106</v>
      </c>
      <c r="K618" s="3" t="s">
        <v>1245</v>
      </c>
    </row>
    <row r="619" spans="1:11" ht="15.95" customHeight="1" x14ac:dyDescent="0.3">
      <c r="A619" s="28">
        <v>43777</v>
      </c>
      <c r="B619" s="3" t="s">
        <v>34</v>
      </c>
      <c r="C619" s="3" t="s">
        <v>1238</v>
      </c>
      <c r="D619" s="3" t="s">
        <v>1239</v>
      </c>
      <c r="E619" s="3" t="s">
        <v>980</v>
      </c>
      <c r="F619" s="22">
        <v>22</v>
      </c>
      <c r="G619" s="22">
        <v>6</v>
      </c>
      <c r="H619" s="5"/>
      <c r="I619" s="5"/>
      <c r="J619" s="3" t="s">
        <v>108</v>
      </c>
      <c r="K619" s="3" t="s">
        <v>1246</v>
      </c>
    </row>
    <row r="620" spans="1:11" ht="15.95" customHeight="1" x14ac:dyDescent="0.3">
      <c r="A620" s="28">
        <v>43777</v>
      </c>
      <c r="B620" s="3" t="s">
        <v>34</v>
      </c>
      <c r="C620" s="3" t="s">
        <v>1238</v>
      </c>
      <c r="D620" s="3" t="s">
        <v>1239</v>
      </c>
      <c r="E620" s="3" t="s">
        <v>980</v>
      </c>
      <c r="F620" s="22">
        <v>22</v>
      </c>
      <c r="G620" s="22">
        <v>7</v>
      </c>
      <c r="H620" s="5"/>
      <c r="I620" s="5"/>
      <c r="J620" s="3" t="s">
        <v>110</v>
      </c>
      <c r="K620" s="3" t="s">
        <v>1247</v>
      </c>
    </row>
    <row r="621" spans="1:11" ht="15.95" customHeight="1" x14ac:dyDescent="0.3">
      <c r="A621" s="28">
        <v>43777</v>
      </c>
      <c r="B621" s="3" t="s">
        <v>34</v>
      </c>
      <c r="C621" s="3" t="s">
        <v>1238</v>
      </c>
      <c r="D621" s="3" t="s">
        <v>1239</v>
      </c>
      <c r="E621" s="3" t="s">
        <v>980</v>
      </c>
      <c r="F621" s="22">
        <v>22</v>
      </c>
      <c r="G621" s="22">
        <v>8</v>
      </c>
      <c r="H621" s="5"/>
      <c r="I621" s="5"/>
      <c r="J621" s="3" t="s">
        <v>112</v>
      </c>
      <c r="K621" s="3" t="s">
        <v>1248</v>
      </c>
    </row>
    <row r="622" spans="1:11" ht="15.95" customHeight="1" x14ac:dyDescent="0.3">
      <c r="A622" s="28">
        <v>43777</v>
      </c>
      <c r="B622" s="3" t="s">
        <v>34</v>
      </c>
      <c r="C622" s="3" t="s">
        <v>1238</v>
      </c>
      <c r="D622" s="3" t="s">
        <v>1239</v>
      </c>
      <c r="E622" s="3" t="s">
        <v>980</v>
      </c>
      <c r="F622" s="22">
        <v>22</v>
      </c>
      <c r="G622" s="22">
        <v>9</v>
      </c>
      <c r="H622" s="5"/>
      <c r="I622" s="5"/>
      <c r="J622" s="3" t="s">
        <v>114</v>
      </c>
      <c r="K622" s="3" t="s">
        <v>1249</v>
      </c>
    </row>
    <row r="623" spans="1:11" ht="15.95" customHeight="1" x14ac:dyDescent="0.3">
      <c r="A623" s="28">
        <v>43777</v>
      </c>
      <c r="B623" s="3" t="s">
        <v>34</v>
      </c>
      <c r="C623" s="3" t="s">
        <v>1238</v>
      </c>
      <c r="D623" s="3" t="s">
        <v>1239</v>
      </c>
      <c r="E623" s="3" t="s">
        <v>980</v>
      </c>
      <c r="F623" s="22">
        <v>22</v>
      </c>
      <c r="G623" s="22">
        <v>10</v>
      </c>
      <c r="H623" s="5"/>
      <c r="I623" s="5"/>
      <c r="J623" s="3" t="s">
        <v>116</v>
      </c>
      <c r="K623" s="3" t="s">
        <v>1250</v>
      </c>
    </row>
    <row r="624" spans="1:11" ht="15.95" customHeight="1" x14ac:dyDescent="0.3">
      <c r="A624" s="28">
        <v>43777</v>
      </c>
      <c r="B624" s="3" t="s">
        <v>34</v>
      </c>
      <c r="C624" s="3" t="s">
        <v>1251</v>
      </c>
      <c r="D624" s="3" t="s">
        <v>1239</v>
      </c>
      <c r="E624" s="3" t="s">
        <v>980</v>
      </c>
      <c r="F624" s="22">
        <v>23</v>
      </c>
      <c r="G624" s="22">
        <v>1</v>
      </c>
      <c r="H624" s="3" t="s">
        <v>34</v>
      </c>
      <c r="I624" s="3" t="s">
        <v>1251</v>
      </c>
      <c r="J624" s="3" t="s">
        <v>79</v>
      </c>
      <c r="K624" s="3" t="s">
        <v>1252</v>
      </c>
    </row>
    <row r="625" spans="1:11" ht="15.95" customHeight="1" x14ac:dyDescent="0.3">
      <c r="A625" s="28">
        <v>43777</v>
      </c>
      <c r="B625" s="3" t="s">
        <v>34</v>
      </c>
      <c r="C625" s="3" t="s">
        <v>1251</v>
      </c>
      <c r="D625" s="3" t="s">
        <v>1239</v>
      </c>
      <c r="E625" s="3" t="s">
        <v>980</v>
      </c>
      <c r="F625" s="22">
        <v>23</v>
      </c>
      <c r="G625" s="22">
        <v>2</v>
      </c>
      <c r="H625" s="5"/>
      <c r="I625" s="3" t="s">
        <v>996</v>
      </c>
      <c r="J625" s="3" t="s">
        <v>81</v>
      </c>
      <c r="K625" s="3" t="s">
        <v>1253</v>
      </c>
    </row>
    <row r="626" spans="1:11" ht="15.95" customHeight="1" x14ac:dyDescent="0.3">
      <c r="A626" s="28">
        <v>43777</v>
      </c>
      <c r="B626" s="3" t="s">
        <v>34</v>
      </c>
      <c r="C626" s="3" t="s">
        <v>1251</v>
      </c>
      <c r="D626" s="3" t="s">
        <v>1239</v>
      </c>
      <c r="E626" s="3" t="s">
        <v>980</v>
      </c>
      <c r="F626" s="22">
        <v>23</v>
      </c>
      <c r="G626" s="22">
        <v>3</v>
      </c>
      <c r="H626" s="5"/>
      <c r="I626" s="3" t="s">
        <v>1119</v>
      </c>
      <c r="J626" s="3" t="s">
        <v>83</v>
      </c>
      <c r="K626" s="3" t="s">
        <v>1254</v>
      </c>
    </row>
    <row r="627" spans="1:11" ht="15.95" customHeight="1" x14ac:dyDescent="0.3">
      <c r="A627" s="28">
        <v>43777</v>
      </c>
      <c r="B627" s="3" t="s">
        <v>34</v>
      </c>
      <c r="C627" s="3" t="s">
        <v>1251</v>
      </c>
      <c r="D627" s="3" t="s">
        <v>1239</v>
      </c>
      <c r="E627" s="3" t="s">
        <v>980</v>
      </c>
      <c r="F627" s="22">
        <v>23</v>
      </c>
      <c r="G627" s="22">
        <v>4</v>
      </c>
      <c r="H627" s="5"/>
      <c r="I627" s="3" t="s">
        <v>1243</v>
      </c>
      <c r="J627" s="3" t="s">
        <v>90</v>
      </c>
      <c r="K627" s="3" t="s">
        <v>1255</v>
      </c>
    </row>
    <row r="628" spans="1:11" ht="15.95" customHeight="1" x14ac:dyDescent="0.3">
      <c r="A628" s="28">
        <v>43777</v>
      </c>
      <c r="B628" s="3" t="s">
        <v>34</v>
      </c>
      <c r="C628" s="3" t="s">
        <v>1251</v>
      </c>
      <c r="D628" s="3" t="s">
        <v>1239</v>
      </c>
      <c r="E628" s="3" t="s">
        <v>980</v>
      </c>
      <c r="F628" s="22">
        <v>23</v>
      </c>
      <c r="G628" s="22">
        <v>5</v>
      </c>
      <c r="H628" s="5"/>
      <c r="I628" s="5"/>
      <c r="J628" s="3" t="s">
        <v>106</v>
      </c>
      <c r="K628" s="3" t="s">
        <v>1256</v>
      </c>
    </row>
    <row r="629" spans="1:11" ht="15.95" customHeight="1" x14ac:dyDescent="0.3">
      <c r="A629" s="28">
        <v>43777</v>
      </c>
      <c r="B629" s="3" t="s">
        <v>34</v>
      </c>
      <c r="C629" s="3" t="s">
        <v>1251</v>
      </c>
      <c r="D629" s="3" t="s">
        <v>1239</v>
      </c>
      <c r="E629" s="3" t="s">
        <v>980</v>
      </c>
      <c r="F629" s="22">
        <v>23</v>
      </c>
      <c r="G629" s="22">
        <v>6</v>
      </c>
      <c r="H629" s="5"/>
      <c r="I629" s="5"/>
      <c r="J629" s="3" t="s">
        <v>108</v>
      </c>
      <c r="K629" s="3" t="s">
        <v>1257</v>
      </c>
    </row>
    <row r="630" spans="1:11" ht="15.95" customHeight="1" x14ac:dyDescent="0.3">
      <c r="A630" s="28">
        <v>43777</v>
      </c>
      <c r="B630" s="3" t="s">
        <v>34</v>
      </c>
      <c r="C630" s="3" t="s">
        <v>1251</v>
      </c>
      <c r="D630" s="3" t="s">
        <v>1239</v>
      </c>
      <c r="E630" s="3" t="s">
        <v>980</v>
      </c>
      <c r="F630" s="22">
        <v>23</v>
      </c>
      <c r="G630" s="22">
        <v>7</v>
      </c>
      <c r="H630" s="5"/>
      <c r="I630" s="5"/>
      <c r="J630" s="3" t="s">
        <v>110</v>
      </c>
      <c r="K630" s="3" t="s">
        <v>1258</v>
      </c>
    </row>
    <row r="631" spans="1:11" ht="15.95" customHeight="1" x14ac:dyDescent="0.3">
      <c r="A631" s="28">
        <v>43777</v>
      </c>
      <c r="B631" s="3" t="s">
        <v>34</v>
      </c>
      <c r="C631" s="3" t="s">
        <v>1251</v>
      </c>
      <c r="D631" s="3" t="s">
        <v>1239</v>
      </c>
      <c r="E631" s="3" t="s">
        <v>980</v>
      </c>
      <c r="F631" s="22">
        <v>23</v>
      </c>
      <c r="G631" s="22">
        <v>8</v>
      </c>
      <c r="H631" s="5"/>
      <c r="I631" s="5"/>
      <c r="J631" s="3" t="s">
        <v>112</v>
      </c>
      <c r="K631" s="3" t="s">
        <v>1259</v>
      </c>
    </row>
    <row r="632" spans="1:11" ht="15.95" customHeight="1" x14ac:dyDescent="0.3">
      <c r="A632" s="28">
        <v>43777</v>
      </c>
      <c r="B632" s="3" t="s">
        <v>34</v>
      </c>
      <c r="C632" s="3" t="s">
        <v>1260</v>
      </c>
      <c r="D632" s="3" t="s">
        <v>1261</v>
      </c>
      <c r="E632" s="3" t="s">
        <v>980</v>
      </c>
      <c r="F632" s="22">
        <v>24</v>
      </c>
      <c r="G632" s="22">
        <v>1</v>
      </c>
      <c r="H632" s="5"/>
      <c r="I632" s="3" t="s">
        <v>1260</v>
      </c>
      <c r="J632" s="3" t="s">
        <v>79</v>
      </c>
      <c r="K632" s="3" t="s">
        <v>1262</v>
      </c>
    </row>
    <row r="633" spans="1:11" ht="15.95" customHeight="1" x14ac:dyDescent="0.3">
      <c r="A633" s="28">
        <v>43777</v>
      </c>
      <c r="B633" s="3" t="s">
        <v>34</v>
      </c>
      <c r="C633" s="3" t="s">
        <v>1260</v>
      </c>
      <c r="D633" s="3" t="s">
        <v>1261</v>
      </c>
      <c r="E633" s="3" t="s">
        <v>980</v>
      </c>
      <c r="F633" s="22">
        <v>24</v>
      </c>
      <c r="G633" s="22">
        <v>2</v>
      </c>
      <c r="H633" s="5"/>
      <c r="I633" s="3" t="s">
        <v>996</v>
      </c>
      <c r="J633" s="3" t="s">
        <v>81</v>
      </c>
      <c r="K633" s="3" t="s">
        <v>1263</v>
      </c>
    </row>
    <row r="634" spans="1:11" ht="15.95" customHeight="1" x14ac:dyDescent="0.3">
      <c r="A634" s="28">
        <v>43777</v>
      </c>
      <c r="B634" s="3" t="s">
        <v>34</v>
      </c>
      <c r="C634" s="3" t="s">
        <v>1260</v>
      </c>
      <c r="D634" s="3" t="s">
        <v>1261</v>
      </c>
      <c r="E634" s="3" t="s">
        <v>980</v>
      </c>
      <c r="F634" s="22">
        <v>24</v>
      </c>
      <c r="G634" s="22">
        <v>3</v>
      </c>
      <c r="H634" s="5"/>
      <c r="I634" s="3" t="s">
        <v>1119</v>
      </c>
      <c r="J634" s="3" t="s">
        <v>83</v>
      </c>
      <c r="K634" s="3" t="s">
        <v>1264</v>
      </c>
    </row>
    <row r="635" spans="1:11" ht="15.95" customHeight="1" x14ac:dyDescent="0.3">
      <c r="A635" s="28">
        <v>43777</v>
      </c>
      <c r="B635" s="3" t="s">
        <v>34</v>
      </c>
      <c r="C635" s="3" t="s">
        <v>1260</v>
      </c>
      <c r="D635" s="3" t="s">
        <v>1261</v>
      </c>
      <c r="E635" s="3" t="s">
        <v>980</v>
      </c>
      <c r="F635" s="22">
        <v>24</v>
      </c>
      <c r="G635" s="22">
        <v>4</v>
      </c>
      <c r="H635" s="5"/>
      <c r="I635" s="3" t="s">
        <v>1265</v>
      </c>
      <c r="J635" s="3" t="s">
        <v>90</v>
      </c>
      <c r="K635" s="3" t="s">
        <v>1266</v>
      </c>
    </row>
    <row r="636" spans="1:11" ht="15.95" customHeight="1" x14ac:dyDescent="0.3">
      <c r="A636" s="28">
        <v>43777</v>
      </c>
      <c r="B636" s="3" t="s">
        <v>34</v>
      </c>
      <c r="C636" s="3" t="s">
        <v>1260</v>
      </c>
      <c r="D636" s="3" t="s">
        <v>1261</v>
      </c>
      <c r="E636" s="3" t="s">
        <v>980</v>
      </c>
      <c r="F636" s="22">
        <v>24</v>
      </c>
      <c r="G636" s="22">
        <v>5</v>
      </c>
      <c r="H636" s="5"/>
      <c r="I636" s="5"/>
      <c r="J636" s="3" t="s">
        <v>106</v>
      </c>
      <c r="K636" s="3" t="s">
        <v>1267</v>
      </c>
    </row>
    <row r="637" spans="1:11" ht="15.95" customHeight="1" x14ac:dyDescent="0.3">
      <c r="A637" s="28">
        <v>43777</v>
      </c>
      <c r="B637" s="3" t="s">
        <v>34</v>
      </c>
      <c r="C637" s="3" t="s">
        <v>1260</v>
      </c>
      <c r="D637" s="3" t="s">
        <v>1261</v>
      </c>
      <c r="E637" s="3" t="s">
        <v>980</v>
      </c>
      <c r="F637" s="22">
        <v>24</v>
      </c>
      <c r="G637" s="22">
        <v>6</v>
      </c>
      <c r="H637" s="5"/>
      <c r="I637" s="5"/>
      <c r="J637" s="3" t="s">
        <v>108</v>
      </c>
      <c r="K637" s="3" t="s">
        <v>1268</v>
      </c>
    </row>
    <row r="638" spans="1:11" ht="15.95" customHeight="1" x14ac:dyDescent="0.3">
      <c r="A638" s="28">
        <v>43777</v>
      </c>
      <c r="B638" s="3" t="s">
        <v>34</v>
      </c>
      <c r="C638" s="3" t="s">
        <v>1260</v>
      </c>
      <c r="D638" s="3" t="s">
        <v>1261</v>
      </c>
      <c r="E638" s="3" t="s">
        <v>980</v>
      </c>
      <c r="F638" s="22">
        <v>24</v>
      </c>
      <c r="G638" s="22">
        <v>7</v>
      </c>
      <c r="H638" s="5"/>
      <c r="I638" s="5"/>
      <c r="J638" s="3" t="s">
        <v>110</v>
      </c>
      <c r="K638" s="3" t="s">
        <v>1269</v>
      </c>
    </row>
    <row r="639" spans="1:11" ht="15.95" customHeight="1" x14ac:dyDescent="0.3">
      <c r="A639" s="28">
        <v>43777</v>
      </c>
      <c r="B639" s="3" t="s">
        <v>34</v>
      </c>
      <c r="C639" s="3" t="s">
        <v>1260</v>
      </c>
      <c r="D639" s="3" t="s">
        <v>1261</v>
      </c>
      <c r="E639" s="3" t="s">
        <v>980</v>
      </c>
      <c r="F639" s="22">
        <v>24</v>
      </c>
      <c r="G639" s="22">
        <v>8</v>
      </c>
      <c r="H639" s="5"/>
      <c r="I639" s="5"/>
      <c r="J639" s="3" t="s">
        <v>112</v>
      </c>
      <c r="K639" s="3" t="s">
        <v>1270</v>
      </c>
    </row>
    <row r="640" spans="1:11" ht="15.95" customHeight="1" x14ac:dyDescent="0.3">
      <c r="A640" s="28">
        <v>43777</v>
      </c>
      <c r="B640" s="3" t="s">
        <v>34</v>
      </c>
      <c r="C640" s="3" t="s">
        <v>1260</v>
      </c>
      <c r="D640" s="3" t="s">
        <v>1261</v>
      </c>
      <c r="E640" s="3" t="s">
        <v>980</v>
      </c>
      <c r="F640" s="22">
        <v>24</v>
      </c>
      <c r="G640" s="22">
        <v>9</v>
      </c>
      <c r="H640" s="5"/>
      <c r="I640" s="5"/>
      <c r="J640" s="3" t="s">
        <v>114</v>
      </c>
      <c r="K640" s="3" t="s">
        <v>1271</v>
      </c>
    </row>
    <row r="641" spans="1:11" ht="15.95" customHeight="1" x14ac:dyDescent="0.3">
      <c r="A641" s="28">
        <v>43777</v>
      </c>
      <c r="B641" s="3" t="s">
        <v>34</v>
      </c>
      <c r="C641" s="3" t="s">
        <v>1260</v>
      </c>
      <c r="D641" s="3" t="s">
        <v>1261</v>
      </c>
      <c r="E641" s="3" t="s">
        <v>980</v>
      </c>
      <c r="F641" s="22">
        <v>24</v>
      </c>
      <c r="G641" s="22">
        <v>10</v>
      </c>
      <c r="H641" s="5"/>
      <c r="I641" s="5"/>
      <c r="J641" s="3" t="s">
        <v>116</v>
      </c>
      <c r="K641" s="3" t="s">
        <v>1272</v>
      </c>
    </row>
    <row r="642" spans="1:11" ht="15.95" customHeight="1" x14ac:dyDescent="0.3">
      <c r="A642" s="28">
        <v>43777</v>
      </c>
      <c r="B642" s="3" t="s">
        <v>34</v>
      </c>
      <c r="C642" s="3" t="s">
        <v>1260</v>
      </c>
      <c r="D642" s="3" t="s">
        <v>1261</v>
      </c>
      <c r="E642" s="3" t="s">
        <v>980</v>
      </c>
      <c r="F642" s="22">
        <v>24</v>
      </c>
      <c r="G642" s="22">
        <v>11</v>
      </c>
      <c r="H642" s="5"/>
      <c r="I642" s="5"/>
      <c r="J642" s="3" t="s">
        <v>118</v>
      </c>
      <c r="K642" s="3" t="s">
        <v>1273</v>
      </c>
    </row>
    <row r="643" spans="1:11" ht="15.95" customHeight="1" x14ac:dyDescent="0.3">
      <c r="A643" s="28">
        <v>43777</v>
      </c>
      <c r="B643" s="3" t="s">
        <v>34</v>
      </c>
      <c r="C643" s="3" t="s">
        <v>1274</v>
      </c>
      <c r="D643" s="3" t="s">
        <v>987</v>
      </c>
      <c r="E643" s="3" t="s">
        <v>980</v>
      </c>
      <c r="F643" s="22">
        <v>25</v>
      </c>
      <c r="G643" s="22">
        <v>1</v>
      </c>
      <c r="H643" s="3" t="s">
        <v>34</v>
      </c>
      <c r="I643" s="3" t="s">
        <v>1274</v>
      </c>
      <c r="J643" s="3" t="s">
        <v>79</v>
      </c>
      <c r="K643" s="3" t="s">
        <v>1275</v>
      </c>
    </row>
    <row r="644" spans="1:11" ht="15.95" customHeight="1" x14ac:dyDescent="0.3">
      <c r="A644" s="28">
        <v>43777</v>
      </c>
      <c r="B644" s="3" t="s">
        <v>34</v>
      </c>
      <c r="C644" s="3" t="s">
        <v>1274</v>
      </c>
      <c r="D644" s="3" t="s">
        <v>987</v>
      </c>
      <c r="E644" s="3" t="s">
        <v>980</v>
      </c>
      <c r="F644" s="22">
        <v>25</v>
      </c>
      <c r="G644" s="22">
        <v>2</v>
      </c>
      <c r="H644" s="5"/>
      <c r="I644" s="3" t="s">
        <v>987</v>
      </c>
      <c r="J644" s="3" t="s">
        <v>81</v>
      </c>
      <c r="K644" s="3" t="s">
        <v>1276</v>
      </c>
    </row>
    <row r="645" spans="1:11" ht="15.95" customHeight="1" x14ac:dyDescent="0.3">
      <c r="A645" s="28">
        <v>43777</v>
      </c>
      <c r="B645" s="3" t="s">
        <v>34</v>
      </c>
      <c r="C645" s="3" t="s">
        <v>1274</v>
      </c>
      <c r="D645" s="3" t="s">
        <v>987</v>
      </c>
      <c r="E645" s="3" t="s">
        <v>980</v>
      </c>
      <c r="F645" s="22">
        <v>25</v>
      </c>
      <c r="G645" s="22">
        <v>3</v>
      </c>
      <c r="H645" s="5"/>
      <c r="I645" s="5"/>
      <c r="J645" s="3" t="s">
        <v>83</v>
      </c>
      <c r="K645" s="3" t="s">
        <v>1277</v>
      </c>
    </row>
    <row r="646" spans="1:11" ht="15.95" customHeight="1" x14ac:dyDescent="0.3">
      <c r="A646" s="28">
        <v>43777</v>
      </c>
      <c r="B646" s="3" t="s">
        <v>34</v>
      </c>
      <c r="C646" s="3" t="s">
        <v>1274</v>
      </c>
      <c r="D646" s="3" t="s">
        <v>987</v>
      </c>
      <c r="E646" s="3" t="s">
        <v>980</v>
      </c>
      <c r="F646" s="22">
        <v>25</v>
      </c>
      <c r="G646" s="22">
        <v>4</v>
      </c>
      <c r="H646" s="5"/>
      <c r="I646" s="5"/>
      <c r="J646" s="3" t="s">
        <v>90</v>
      </c>
      <c r="K646" s="3" t="s">
        <v>1278</v>
      </c>
    </row>
    <row r="647" spans="1:11" ht="15.95" customHeight="1" x14ac:dyDescent="0.3">
      <c r="A647" s="28">
        <v>43777</v>
      </c>
      <c r="B647" s="3" t="s">
        <v>34</v>
      </c>
      <c r="C647" s="3" t="s">
        <v>1274</v>
      </c>
      <c r="D647" s="3" t="s">
        <v>987</v>
      </c>
      <c r="E647" s="3" t="s">
        <v>980</v>
      </c>
      <c r="F647" s="22">
        <v>25</v>
      </c>
      <c r="G647" s="22">
        <v>5</v>
      </c>
      <c r="H647" s="5"/>
      <c r="I647" s="5"/>
      <c r="J647" s="3" t="s">
        <v>106</v>
      </c>
      <c r="K647" s="3" t="s">
        <v>1279</v>
      </c>
    </row>
    <row r="648" spans="1:11" ht="15.95" customHeight="1" x14ac:dyDescent="0.3">
      <c r="A648" s="28">
        <v>43777</v>
      </c>
      <c r="B648" s="3" t="s">
        <v>34</v>
      </c>
      <c r="C648" s="3" t="s">
        <v>1274</v>
      </c>
      <c r="D648" s="3" t="s">
        <v>987</v>
      </c>
      <c r="E648" s="3" t="s">
        <v>980</v>
      </c>
      <c r="F648" s="22">
        <v>25</v>
      </c>
      <c r="G648" s="22">
        <v>6</v>
      </c>
      <c r="H648" s="5"/>
      <c r="I648" s="5"/>
      <c r="J648" s="3" t="s">
        <v>108</v>
      </c>
      <c r="K648" s="3" t="s">
        <v>1280</v>
      </c>
    </row>
    <row r="649" spans="1:11" ht="15.95" customHeight="1" x14ac:dyDescent="0.3">
      <c r="A649" s="28">
        <v>43777</v>
      </c>
      <c r="B649" s="3" t="s">
        <v>34</v>
      </c>
      <c r="C649" s="3" t="s">
        <v>1274</v>
      </c>
      <c r="D649" s="3" t="s">
        <v>987</v>
      </c>
      <c r="E649" s="3" t="s">
        <v>980</v>
      </c>
      <c r="F649" s="22">
        <v>25</v>
      </c>
      <c r="G649" s="22">
        <v>7</v>
      </c>
      <c r="H649" s="5"/>
      <c r="I649" s="5"/>
      <c r="J649" s="3" t="s">
        <v>110</v>
      </c>
      <c r="K649" s="3" t="s">
        <v>1281</v>
      </c>
    </row>
    <row r="650" spans="1:11" ht="15.95" customHeight="1" x14ac:dyDescent="0.3">
      <c r="A650" s="28">
        <v>43777</v>
      </c>
      <c r="B650" s="3" t="s">
        <v>34</v>
      </c>
      <c r="C650" s="3" t="s">
        <v>1282</v>
      </c>
      <c r="D650" s="3" t="s">
        <v>1059</v>
      </c>
      <c r="E650" s="3" t="s">
        <v>980</v>
      </c>
      <c r="F650" s="22">
        <v>26</v>
      </c>
      <c r="G650" s="22">
        <v>1</v>
      </c>
      <c r="H650" s="5"/>
      <c r="I650" s="3" t="s">
        <v>1282</v>
      </c>
      <c r="J650" s="3" t="s">
        <v>79</v>
      </c>
      <c r="K650" s="3" t="s">
        <v>1283</v>
      </c>
    </row>
    <row r="651" spans="1:11" ht="15.95" customHeight="1" x14ac:dyDescent="0.3">
      <c r="A651" s="28">
        <v>43777</v>
      </c>
      <c r="B651" s="3" t="s">
        <v>34</v>
      </c>
      <c r="C651" s="3" t="s">
        <v>1282</v>
      </c>
      <c r="D651" s="3" t="s">
        <v>1059</v>
      </c>
      <c r="E651" s="3" t="s">
        <v>980</v>
      </c>
      <c r="F651" s="22">
        <v>26</v>
      </c>
      <c r="G651" s="22">
        <v>2</v>
      </c>
      <c r="H651" s="5"/>
      <c r="I651" s="3" t="s">
        <v>996</v>
      </c>
      <c r="J651" s="3" t="s">
        <v>81</v>
      </c>
      <c r="K651" s="3" t="s">
        <v>1284</v>
      </c>
    </row>
    <row r="652" spans="1:11" ht="15.95" customHeight="1" x14ac:dyDescent="0.3">
      <c r="A652" s="28">
        <v>43777</v>
      </c>
      <c r="B652" s="3" t="s">
        <v>34</v>
      </c>
      <c r="C652" s="3" t="s">
        <v>1282</v>
      </c>
      <c r="D652" s="3" t="s">
        <v>1059</v>
      </c>
      <c r="E652" s="3" t="s">
        <v>980</v>
      </c>
      <c r="F652" s="22">
        <v>26</v>
      </c>
      <c r="G652" s="22">
        <v>3</v>
      </c>
      <c r="H652" s="5"/>
      <c r="I652" s="3" t="s">
        <v>998</v>
      </c>
      <c r="J652" s="3" t="s">
        <v>83</v>
      </c>
      <c r="K652" s="3" t="s">
        <v>1285</v>
      </c>
    </row>
    <row r="653" spans="1:11" ht="15.95" customHeight="1" x14ac:dyDescent="0.3">
      <c r="A653" s="28">
        <v>43777</v>
      </c>
      <c r="B653" s="3" t="s">
        <v>34</v>
      </c>
      <c r="C653" s="3" t="s">
        <v>1282</v>
      </c>
      <c r="D653" s="3" t="s">
        <v>1059</v>
      </c>
      <c r="E653" s="3" t="s">
        <v>980</v>
      </c>
      <c r="F653" s="22">
        <v>26</v>
      </c>
      <c r="G653" s="22">
        <v>4</v>
      </c>
      <c r="H653" s="5"/>
      <c r="I653" s="3" t="s">
        <v>1063</v>
      </c>
      <c r="J653" s="3" t="s">
        <v>90</v>
      </c>
      <c r="K653" s="3" t="s">
        <v>1286</v>
      </c>
    </row>
    <row r="654" spans="1:11" ht="15.95" customHeight="1" x14ac:dyDescent="0.3">
      <c r="A654" s="28">
        <v>43777</v>
      </c>
      <c r="B654" s="3" t="s">
        <v>34</v>
      </c>
      <c r="C654" s="3" t="s">
        <v>1282</v>
      </c>
      <c r="D654" s="3" t="s">
        <v>1059</v>
      </c>
      <c r="E654" s="3" t="s">
        <v>980</v>
      </c>
      <c r="F654" s="22">
        <v>26</v>
      </c>
      <c r="G654" s="22">
        <v>5</v>
      </c>
      <c r="H654" s="5"/>
      <c r="I654" s="5"/>
      <c r="J654" s="3" t="s">
        <v>106</v>
      </c>
      <c r="K654" s="3" t="s">
        <v>1287</v>
      </c>
    </row>
    <row r="655" spans="1:11" ht="15.95" customHeight="1" x14ac:dyDescent="0.3">
      <c r="A655" s="28">
        <v>43777</v>
      </c>
      <c r="B655" s="3" t="s">
        <v>34</v>
      </c>
      <c r="C655" s="3" t="s">
        <v>1282</v>
      </c>
      <c r="D655" s="3" t="s">
        <v>1059</v>
      </c>
      <c r="E655" s="3" t="s">
        <v>980</v>
      </c>
      <c r="F655" s="22">
        <v>26</v>
      </c>
      <c r="G655" s="22">
        <v>6</v>
      </c>
      <c r="H655" s="5"/>
      <c r="I655" s="5"/>
      <c r="J655" s="3" t="s">
        <v>108</v>
      </c>
      <c r="K655" s="3" t="s">
        <v>1288</v>
      </c>
    </row>
    <row r="656" spans="1:11" ht="15.95" customHeight="1" x14ac:dyDescent="0.3">
      <c r="A656" s="28">
        <v>43777</v>
      </c>
      <c r="B656" s="3" t="s">
        <v>34</v>
      </c>
      <c r="C656" s="3" t="s">
        <v>1282</v>
      </c>
      <c r="D656" s="3" t="s">
        <v>1059</v>
      </c>
      <c r="E656" s="3" t="s">
        <v>980</v>
      </c>
      <c r="F656" s="22">
        <v>26</v>
      </c>
      <c r="G656" s="22">
        <v>7</v>
      </c>
      <c r="H656" s="5"/>
      <c r="I656" s="5"/>
      <c r="J656" s="3" t="s">
        <v>110</v>
      </c>
      <c r="K656" s="3" t="s">
        <v>1289</v>
      </c>
    </row>
    <row r="657" spans="1:11" ht="15.95" customHeight="1" x14ac:dyDescent="0.3">
      <c r="A657" s="28">
        <v>43777</v>
      </c>
      <c r="B657" s="3" t="s">
        <v>34</v>
      </c>
      <c r="C657" s="3" t="s">
        <v>1282</v>
      </c>
      <c r="D657" s="3" t="s">
        <v>1059</v>
      </c>
      <c r="E657" s="3" t="s">
        <v>980</v>
      </c>
      <c r="F657" s="22">
        <v>26</v>
      </c>
      <c r="G657" s="22">
        <v>8</v>
      </c>
      <c r="H657" s="5"/>
      <c r="I657" s="5"/>
      <c r="J657" s="3" t="s">
        <v>112</v>
      </c>
      <c r="K657" s="3" t="s">
        <v>1290</v>
      </c>
    </row>
    <row r="658" spans="1:11" ht="15.95" customHeight="1" x14ac:dyDescent="0.3">
      <c r="A658" s="28">
        <v>43777</v>
      </c>
      <c r="B658" s="3" t="s">
        <v>34</v>
      </c>
      <c r="C658" s="3" t="s">
        <v>1291</v>
      </c>
      <c r="D658" s="3" t="s">
        <v>1292</v>
      </c>
      <c r="E658" s="3" t="s">
        <v>980</v>
      </c>
      <c r="F658" s="22">
        <v>27</v>
      </c>
      <c r="G658" s="22">
        <v>1</v>
      </c>
      <c r="H658" s="5"/>
      <c r="I658" s="3" t="s">
        <v>1291</v>
      </c>
      <c r="J658" s="3" t="s">
        <v>79</v>
      </c>
      <c r="K658" s="3" t="s">
        <v>1293</v>
      </c>
    </row>
    <row r="659" spans="1:11" ht="15.95" customHeight="1" x14ac:dyDescent="0.3">
      <c r="A659" s="28">
        <v>43777</v>
      </c>
      <c r="B659" s="3" t="s">
        <v>34</v>
      </c>
      <c r="C659" s="3" t="s">
        <v>1291</v>
      </c>
      <c r="D659" s="3" t="s">
        <v>1292</v>
      </c>
      <c r="E659" s="3" t="s">
        <v>980</v>
      </c>
      <c r="F659" s="22">
        <v>27</v>
      </c>
      <c r="G659" s="22">
        <v>2</v>
      </c>
      <c r="H659" s="5"/>
      <c r="I659" s="3" t="s">
        <v>996</v>
      </c>
      <c r="J659" s="3" t="s">
        <v>81</v>
      </c>
      <c r="K659" s="3" t="s">
        <v>1294</v>
      </c>
    </row>
    <row r="660" spans="1:11" ht="15.95" customHeight="1" x14ac:dyDescent="0.3">
      <c r="A660" s="28">
        <v>43777</v>
      </c>
      <c r="B660" s="3" t="s">
        <v>34</v>
      </c>
      <c r="C660" s="3" t="s">
        <v>1291</v>
      </c>
      <c r="D660" s="3" t="s">
        <v>1292</v>
      </c>
      <c r="E660" s="3" t="s">
        <v>980</v>
      </c>
      <c r="F660" s="22">
        <v>27</v>
      </c>
      <c r="G660" s="22">
        <v>3</v>
      </c>
      <c r="H660" s="5"/>
      <c r="I660" s="3" t="s">
        <v>998</v>
      </c>
      <c r="J660" s="3" t="s">
        <v>83</v>
      </c>
      <c r="K660" s="3" t="s">
        <v>1295</v>
      </c>
    </row>
    <row r="661" spans="1:11" ht="15.95" customHeight="1" x14ac:dyDescent="0.3">
      <c r="A661" s="28">
        <v>43777</v>
      </c>
      <c r="B661" s="3" t="s">
        <v>34</v>
      </c>
      <c r="C661" s="3" t="s">
        <v>1291</v>
      </c>
      <c r="D661" s="3" t="s">
        <v>1292</v>
      </c>
      <c r="E661" s="3" t="s">
        <v>980</v>
      </c>
      <c r="F661" s="22">
        <v>27</v>
      </c>
      <c r="G661" s="22">
        <v>4</v>
      </c>
      <c r="H661" s="5"/>
      <c r="I661" s="3" t="s">
        <v>1296</v>
      </c>
      <c r="J661" s="3" t="s">
        <v>90</v>
      </c>
      <c r="K661" s="3" t="s">
        <v>1297</v>
      </c>
    </row>
    <row r="662" spans="1:11" ht="15.95" customHeight="1" x14ac:dyDescent="0.3">
      <c r="A662" s="28">
        <v>43777</v>
      </c>
      <c r="B662" s="3" t="s">
        <v>34</v>
      </c>
      <c r="C662" s="3" t="s">
        <v>1291</v>
      </c>
      <c r="D662" s="3" t="s">
        <v>1292</v>
      </c>
      <c r="E662" s="3" t="s">
        <v>980</v>
      </c>
      <c r="F662" s="22">
        <v>27</v>
      </c>
      <c r="G662" s="22">
        <v>5</v>
      </c>
      <c r="H662" s="5"/>
      <c r="I662" s="5"/>
      <c r="J662" s="3" t="s">
        <v>106</v>
      </c>
      <c r="K662" s="3" t="s">
        <v>1298</v>
      </c>
    </row>
    <row r="663" spans="1:11" ht="15.95" customHeight="1" x14ac:dyDescent="0.3">
      <c r="A663" s="28">
        <v>43777</v>
      </c>
      <c r="B663" s="3" t="s">
        <v>34</v>
      </c>
      <c r="C663" s="3" t="s">
        <v>1291</v>
      </c>
      <c r="D663" s="3" t="s">
        <v>1292</v>
      </c>
      <c r="E663" s="3" t="s">
        <v>980</v>
      </c>
      <c r="F663" s="22">
        <v>27</v>
      </c>
      <c r="G663" s="22">
        <v>6</v>
      </c>
      <c r="H663" s="5"/>
      <c r="I663" s="5"/>
      <c r="J663" s="3" t="s">
        <v>108</v>
      </c>
      <c r="K663" s="3" t="s">
        <v>1299</v>
      </c>
    </row>
    <row r="664" spans="1:11" ht="15.95" customHeight="1" x14ac:dyDescent="0.3">
      <c r="A664" s="28">
        <v>43777</v>
      </c>
      <c r="B664" s="3" t="s">
        <v>34</v>
      </c>
      <c r="C664" s="3" t="s">
        <v>1291</v>
      </c>
      <c r="D664" s="3" t="s">
        <v>1292</v>
      </c>
      <c r="E664" s="3" t="s">
        <v>980</v>
      </c>
      <c r="F664" s="22">
        <v>27</v>
      </c>
      <c r="G664" s="22">
        <v>7</v>
      </c>
      <c r="H664" s="5"/>
      <c r="I664" s="5"/>
      <c r="J664" s="3" t="s">
        <v>110</v>
      </c>
      <c r="K664" s="3" t="s">
        <v>1300</v>
      </c>
    </row>
    <row r="665" spans="1:11" ht="15.95" customHeight="1" x14ac:dyDescent="0.3">
      <c r="A665" s="28">
        <v>43777</v>
      </c>
      <c r="B665" s="3" t="s">
        <v>34</v>
      </c>
      <c r="C665" s="3" t="s">
        <v>1291</v>
      </c>
      <c r="D665" s="3" t="s">
        <v>1292</v>
      </c>
      <c r="E665" s="3" t="s">
        <v>980</v>
      </c>
      <c r="F665" s="22">
        <v>27</v>
      </c>
      <c r="G665" s="22">
        <v>8</v>
      </c>
      <c r="H665" s="5"/>
      <c r="I665" s="5"/>
      <c r="J665" s="3" t="s">
        <v>112</v>
      </c>
      <c r="K665" s="3" t="s">
        <v>1301</v>
      </c>
    </row>
    <row r="666" spans="1:11" ht="15.95" customHeight="1" x14ac:dyDescent="0.3">
      <c r="A666" s="28">
        <v>43777</v>
      </c>
      <c r="B666" s="3" t="s">
        <v>34</v>
      </c>
      <c r="C666" s="3" t="s">
        <v>1291</v>
      </c>
      <c r="D666" s="3" t="s">
        <v>1292</v>
      </c>
      <c r="E666" s="3" t="s">
        <v>980</v>
      </c>
      <c r="F666" s="22">
        <v>27</v>
      </c>
      <c r="G666" s="22">
        <v>9</v>
      </c>
      <c r="H666" s="5"/>
      <c r="I666" s="5"/>
      <c r="J666" s="3" t="s">
        <v>114</v>
      </c>
      <c r="K666" s="3" t="s">
        <v>1302</v>
      </c>
    </row>
    <row r="667" spans="1:11" ht="15.95" customHeight="1" x14ac:dyDescent="0.3">
      <c r="A667" s="28">
        <v>43777</v>
      </c>
      <c r="B667" s="3" t="s">
        <v>34</v>
      </c>
      <c r="C667" s="3" t="s">
        <v>1291</v>
      </c>
      <c r="D667" s="3" t="s">
        <v>1292</v>
      </c>
      <c r="E667" s="3" t="s">
        <v>980</v>
      </c>
      <c r="F667" s="22">
        <v>27</v>
      </c>
      <c r="G667" s="22">
        <v>10</v>
      </c>
      <c r="H667" s="5"/>
      <c r="I667" s="5"/>
      <c r="J667" s="3" t="s">
        <v>116</v>
      </c>
      <c r="K667" s="3" t="s">
        <v>1303</v>
      </c>
    </row>
    <row r="668" spans="1:11" ht="15.95" customHeight="1" x14ac:dyDescent="0.3">
      <c r="A668" s="28">
        <v>43777</v>
      </c>
      <c r="B668" s="3" t="s">
        <v>34</v>
      </c>
      <c r="C668" s="3" t="s">
        <v>1291</v>
      </c>
      <c r="D668" s="3" t="s">
        <v>1292</v>
      </c>
      <c r="E668" s="3" t="s">
        <v>980</v>
      </c>
      <c r="F668" s="22">
        <v>27</v>
      </c>
      <c r="G668" s="22">
        <v>11</v>
      </c>
      <c r="H668" s="5"/>
      <c r="I668" s="5"/>
      <c r="J668" s="3" t="s">
        <v>118</v>
      </c>
      <c r="K668" s="3" t="s">
        <v>1304</v>
      </c>
    </row>
    <row r="669" spans="1:11" ht="15.95" customHeight="1" x14ac:dyDescent="0.3">
      <c r="A669" s="28">
        <v>43777</v>
      </c>
      <c r="B669" s="3" t="s">
        <v>34</v>
      </c>
      <c r="C669" s="3" t="s">
        <v>1291</v>
      </c>
      <c r="D669" s="3" t="s">
        <v>1292</v>
      </c>
      <c r="E669" s="3" t="s">
        <v>980</v>
      </c>
      <c r="F669" s="22">
        <v>27</v>
      </c>
      <c r="G669" s="22">
        <v>12</v>
      </c>
      <c r="H669" s="5"/>
      <c r="I669" s="5"/>
      <c r="J669" s="3" t="s">
        <v>120</v>
      </c>
      <c r="K669" s="3" t="s">
        <v>1305</v>
      </c>
    </row>
    <row r="670" spans="1:11" ht="15.95" customHeight="1" x14ac:dyDescent="0.3">
      <c r="A670" s="28">
        <v>43777</v>
      </c>
      <c r="B670" s="3" t="s">
        <v>36</v>
      </c>
      <c r="C670" s="3" t="s">
        <v>1306</v>
      </c>
      <c r="D670" s="3" t="s">
        <v>1308</v>
      </c>
      <c r="E670" s="3" t="s">
        <v>1307</v>
      </c>
      <c r="F670" s="22">
        <v>1</v>
      </c>
      <c r="G670" s="22">
        <v>1</v>
      </c>
      <c r="H670" s="3" t="s">
        <v>36</v>
      </c>
      <c r="I670" s="3" t="s">
        <v>1306</v>
      </c>
      <c r="J670" s="3" t="s">
        <v>79</v>
      </c>
      <c r="K670" s="3" t="s">
        <v>1309</v>
      </c>
    </row>
    <row r="671" spans="1:11" ht="15.95" customHeight="1" x14ac:dyDescent="0.3">
      <c r="A671" s="28">
        <v>43777</v>
      </c>
      <c r="B671" s="3" t="s">
        <v>36</v>
      </c>
      <c r="C671" s="3" t="s">
        <v>1306</v>
      </c>
      <c r="D671" s="3" t="s">
        <v>1308</v>
      </c>
      <c r="E671" s="3" t="s">
        <v>1307</v>
      </c>
      <c r="F671" s="22">
        <v>1</v>
      </c>
      <c r="G671" s="22">
        <v>2</v>
      </c>
      <c r="H671" s="5"/>
      <c r="I671" s="3" t="s">
        <v>1308</v>
      </c>
      <c r="J671" s="3" t="s">
        <v>81</v>
      </c>
      <c r="K671" s="3" t="s">
        <v>1310</v>
      </c>
    </row>
    <row r="672" spans="1:11" ht="15.95" customHeight="1" x14ac:dyDescent="0.3">
      <c r="A672" s="28">
        <v>43777</v>
      </c>
      <c r="B672" s="3" t="s">
        <v>36</v>
      </c>
      <c r="C672" s="3" t="s">
        <v>1311</v>
      </c>
      <c r="D672" s="3" t="s">
        <v>1312</v>
      </c>
      <c r="E672" s="3" t="s">
        <v>1307</v>
      </c>
      <c r="F672" s="22">
        <v>2</v>
      </c>
      <c r="G672" s="22">
        <v>1</v>
      </c>
      <c r="H672" s="5"/>
      <c r="I672" s="3" t="s">
        <v>1311</v>
      </c>
      <c r="J672" s="3" t="s">
        <v>79</v>
      </c>
      <c r="K672" s="3" t="s">
        <v>1313</v>
      </c>
    </row>
    <row r="673" spans="1:11" ht="15.95" customHeight="1" x14ac:dyDescent="0.3">
      <c r="A673" s="28">
        <v>43777</v>
      </c>
      <c r="B673" s="3" t="s">
        <v>36</v>
      </c>
      <c r="C673" s="3" t="s">
        <v>1311</v>
      </c>
      <c r="D673" s="3" t="s">
        <v>1312</v>
      </c>
      <c r="E673" s="3" t="s">
        <v>1307</v>
      </c>
      <c r="F673" s="22">
        <v>2</v>
      </c>
      <c r="G673" s="22">
        <v>2</v>
      </c>
      <c r="H673" s="5"/>
      <c r="I673" s="3" t="s">
        <v>1312</v>
      </c>
      <c r="J673" s="3" t="s">
        <v>81</v>
      </c>
      <c r="K673" s="3" t="s">
        <v>1314</v>
      </c>
    </row>
    <row r="674" spans="1:11" ht="15.95" customHeight="1" x14ac:dyDescent="0.3">
      <c r="A674" s="28">
        <v>43777</v>
      </c>
      <c r="B674" s="3" t="s">
        <v>36</v>
      </c>
      <c r="C674" s="3" t="s">
        <v>1311</v>
      </c>
      <c r="D674" s="3" t="s">
        <v>1312</v>
      </c>
      <c r="E674" s="3" t="s">
        <v>1307</v>
      </c>
      <c r="F674" s="22">
        <v>2</v>
      </c>
      <c r="G674" s="22">
        <v>3</v>
      </c>
      <c r="H674" s="5"/>
      <c r="I674" s="5"/>
      <c r="J674" s="3" t="s">
        <v>83</v>
      </c>
      <c r="K674" s="3" t="s">
        <v>1315</v>
      </c>
    </row>
    <row r="675" spans="1:11" ht="15.95" customHeight="1" x14ac:dyDescent="0.3">
      <c r="A675" s="28">
        <v>43777</v>
      </c>
      <c r="B675" s="3" t="s">
        <v>36</v>
      </c>
      <c r="C675" s="3" t="s">
        <v>1316</v>
      </c>
      <c r="D675" s="3" t="s">
        <v>1317</v>
      </c>
      <c r="E675" s="3" t="s">
        <v>1307</v>
      </c>
      <c r="F675" s="22">
        <v>3</v>
      </c>
      <c r="G675" s="22">
        <v>1</v>
      </c>
      <c r="H675" s="5"/>
      <c r="I675" s="3" t="s">
        <v>1316</v>
      </c>
      <c r="J675" s="3" t="s">
        <v>79</v>
      </c>
      <c r="K675" s="3" t="s">
        <v>1318</v>
      </c>
    </row>
    <row r="676" spans="1:11" ht="15.95" customHeight="1" x14ac:dyDescent="0.3">
      <c r="A676" s="28">
        <v>43777</v>
      </c>
      <c r="B676" s="3" t="s">
        <v>36</v>
      </c>
      <c r="C676" s="3" t="s">
        <v>1316</v>
      </c>
      <c r="D676" s="3" t="s">
        <v>1317</v>
      </c>
      <c r="E676" s="3" t="s">
        <v>1307</v>
      </c>
      <c r="F676" s="22">
        <v>3</v>
      </c>
      <c r="G676" s="22">
        <v>2</v>
      </c>
      <c r="H676" s="5"/>
      <c r="I676" s="3" t="s">
        <v>1317</v>
      </c>
      <c r="J676" s="3" t="s">
        <v>81</v>
      </c>
      <c r="K676" s="3" t="s">
        <v>1319</v>
      </c>
    </row>
    <row r="677" spans="1:11" ht="15.95" customHeight="1" x14ac:dyDescent="0.3">
      <c r="A677" s="28">
        <v>43777</v>
      </c>
      <c r="B677" s="3" t="s">
        <v>36</v>
      </c>
      <c r="C677" s="3" t="s">
        <v>1320</v>
      </c>
      <c r="D677" s="3" t="s">
        <v>1321</v>
      </c>
      <c r="E677" s="3" t="s">
        <v>1307</v>
      </c>
      <c r="F677" s="22">
        <v>4</v>
      </c>
      <c r="G677" s="22">
        <v>1</v>
      </c>
      <c r="H677" s="5"/>
      <c r="I677" s="3" t="s">
        <v>1320</v>
      </c>
      <c r="J677" s="3" t="s">
        <v>79</v>
      </c>
      <c r="K677" s="3" t="s">
        <v>1322</v>
      </c>
    </row>
    <row r="678" spans="1:11" ht="15.95" customHeight="1" x14ac:dyDescent="0.3">
      <c r="A678" s="28">
        <v>43777</v>
      </c>
      <c r="B678" s="3" t="s">
        <v>36</v>
      </c>
      <c r="C678" s="3" t="s">
        <v>1320</v>
      </c>
      <c r="D678" s="3" t="s">
        <v>1321</v>
      </c>
      <c r="E678" s="3" t="s">
        <v>1307</v>
      </c>
      <c r="F678" s="22">
        <v>4</v>
      </c>
      <c r="G678" s="22">
        <v>2</v>
      </c>
      <c r="H678" s="5"/>
      <c r="I678" s="3" t="s">
        <v>1321</v>
      </c>
      <c r="J678" s="3" t="s">
        <v>81</v>
      </c>
      <c r="K678" s="3" t="s">
        <v>1323</v>
      </c>
    </row>
    <row r="679" spans="1:11" ht="15.95" customHeight="1" x14ac:dyDescent="0.3">
      <c r="A679" s="28">
        <v>43777</v>
      </c>
      <c r="B679" s="3" t="s">
        <v>36</v>
      </c>
      <c r="C679" s="3" t="s">
        <v>1324</v>
      </c>
      <c r="D679" s="3" t="s">
        <v>1325</v>
      </c>
      <c r="E679" s="3" t="s">
        <v>1307</v>
      </c>
      <c r="F679" s="22">
        <v>5</v>
      </c>
      <c r="G679" s="22">
        <v>1</v>
      </c>
      <c r="H679" s="5"/>
      <c r="I679" s="3" t="s">
        <v>1324</v>
      </c>
      <c r="J679" s="3" t="s">
        <v>79</v>
      </c>
      <c r="K679" s="3" t="s">
        <v>1326</v>
      </c>
    </row>
    <row r="680" spans="1:11" ht="15.95" customHeight="1" x14ac:dyDescent="0.3">
      <c r="A680" s="28">
        <v>43777</v>
      </c>
      <c r="B680" s="3" t="s">
        <v>36</v>
      </c>
      <c r="C680" s="3" t="s">
        <v>1324</v>
      </c>
      <c r="D680" s="3" t="s">
        <v>1325</v>
      </c>
      <c r="E680" s="3" t="s">
        <v>1307</v>
      </c>
      <c r="F680" s="22">
        <v>5</v>
      </c>
      <c r="G680" s="22">
        <v>2</v>
      </c>
      <c r="H680" s="5"/>
      <c r="I680" s="3" t="s">
        <v>1327</v>
      </c>
      <c r="J680" s="3" t="s">
        <v>81</v>
      </c>
      <c r="K680" s="3" t="s">
        <v>1328</v>
      </c>
    </row>
    <row r="681" spans="1:11" ht="15.95" customHeight="1" x14ac:dyDescent="0.3">
      <c r="A681" s="28">
        <v>43777</v>
      </c>
      <c r="B681" s="3" t="s">
        <v>36</v>
      </c>
      <c r="C681" s="3" t="s">
        <v>1324</v>
      </c>
      <c r="D681" s="3" t="s">
        <v>1325</v>
      </c>
      <c r="E681" s="3" t="s">
        <v>1307</v>
      </c>
      <c r="F681" s="22">
        <v>5</v>
      </c>
      <c r="G681" s="22">
        <v>3</v>
      </c>
      <c r="H681" s="5"/>
      <c r="I681" s="3" t="s">
        <v>1103</v>
      </c>
      <c r="J681" s="3" t="s">
        <v>83</v>
      </c>
      <c r="K681" s="3" t="s">
        <v>1329</v>
      </c>
    </row>
    <row r="682" spans="1:11" ht="15.95" customHeight="1" x14ac:dyDescent="0.3">
      <c r="A682" s="28">
        <v>43777</v>
      </c>
      <c r="B682" s="3" t="s">
        <v>36</v>
      </c>
      <c r="C682" s="3" t="s">
        <v>1324</v>
      </c>
      <c r="D682" s="3" t="s">
        <v>1325</v>
      </c>
      <c r="E682" s="3" t="s">
        <v>1307</v>
      </c>
      <c r="F682" s="22">
        <v>5</v>
      </c>
      <c r="G682" s="22">
        <v>4</v>
      </c>
      <c r="H682" s="5"/>
      <c r="I682" s="5"/>
      <c r="J682" s="3" t="s">
        <v>90</v>
      </c>
      <c r="K682" s="3" t="s">
        <v>1330</v>
      </c>
    </row>
    <row r="683" spans="1:11" ht="15.95" customHeight="1" x14ac:dyDescent="0.3">
      <c r="A683" s="28">
        <v>43777</v>
      </c>
      <c r="B683" s="3" t="s">
        <v>36</v>
      </c>
      <c r="C683" s="3" t="s">
        <v>1324</v>
      </c>
      <c r="D683" s="3" t="s">
        <v>1325</v>
      </c>
      <c r="E683" s="3" t="s">
        <v>1307</v>
      </c>
      <c r="F683" s="22">
        <v>5</v>
      </c>
      <c r="G683" s="22">
        <v>5</v>
      </c>
      <c r="H683" s="5"/>
      <c r="I683" s="5"/>
      <c r="J683" s="3" t="s">
        <v>106</v>
      </c>
      <c r="K683" s="3" t="s">
        <v>1331</v>
      </c>
    </row>
    <row r="684" spans="1:11" ht="15.95" customHeight="1" x14ac:dyDescent="0.3">
      <c r="A684" s="28">
        <v>43777</v>
      </c>
      <c r="B684" s="3" t="s">
        <v>36</v>
      </c>
      <c r="C684" s="3" t="s">
        <v>1324</v>
      </c>
      <c r="D684" s="3" t="s">
        <v>1325</v>
      </c>
      <c r="E684" s="3" t="s">
        <v>1307</v>
      </c>
      <c r="F684" s="22">
        <v>5</v>
      </c>
      <c r="G684" s="22">
        <v>6</v>
      </c>
      <c r="H684" s="5"/>
      <c r="I684" s="5"/>
      <c r="J684" s="3" t="s">
        <v>108</v>
      </c>
      <c r="K684" s="3" t="s">
        <v>1332</v>
      </c>
    </row>
    <row r="685" spans="1:11" ht="15.95" customHeight="1" x14ac:dyDescent="0.3">
      <c r="A685" s="28">
        <v>43777</v>
      </c>
      <c r="B685" s="3" t="s">
        <v>36</v>
      </c>
      <c r="C685" s="3" t="s">
        <v>1324</v>
      </c>
      <c r="D685" s="3" t="s">
        <v>1325</v>
      </c>
      <c r="E685" s="3" t="s">
        <v>1307</v>
      </c>
      <c r="F685" s="22">
        <v>5</v>
      </c>
      <c r="G685" s="22">
        <v>7</v>
      </c>
      <c r="H685" s="5"/>
      <c r="I685" s="5"/>
      <c r="J685" s="3" t="s">
        <v>110</v>
      </c>
      <c r="K685" s="3" t="s">
        <v>1333</v>
      </c>
    </row>
    <row r="686" spans="1:11" ht="15.95" customHeight="1" x14ac:dyDescent="0.3">
      <c r="A686" s="28">
        <v>43777</v>
      </c>
      <c r="B686" s="3" t="s">
        <v>36</v>
      </c>
      <c r="C686" s="3" t="s">
        <v>1324</v>
      </c>
      <c r="D686" s="3" t="s">
        <v>1325</v>
      </c>
      <c r="E686" s="3" t="s">
        <v>1307</v>
      </c>
      <c r="F686" s="22">
        <v>5</v>
      </c>
      <c r="G686" s="22">
        <v>8</v>
      </c>
      <c r="H686" s="5"/>
      <c r="I686" s="5"/>
      <c r="J686" s="3" t="s">
        <v>112</v>
      </c>
      <c r="K686" s="3" t="s">
        <v>1334</v>
      </c>
    </row>
    <row r="687" spans="1:11" ht="15.95" customHeight="1" x14ac:dyDescent="0.3">
      <c r="A687" s="28">
        <v>43777</v>
      </c>
      <c r="B687" s="3" t="s">
        <v>36</v>
      </c>
      <c r="C687" s="3" t="s">
        <v>1324</v>
      </c>
      <c r="D687" s="3" t="s">
        <v>1325</v>
      </c>
      <c r="E687" s="3" t="s">
        <v>1307</v>
      </c>
      <c r="F687" s="22">
        <v>5</v>
      </c>
      <c r="G687" s="22">
        <v>9</v>
      </c>
      <c r="H687" s="5"/>
      <c r="I687" s="5"/>
      <c r="J687" s="3" t="s">
        <v>114</v>
      </c>
      <c r="K687" s="3" t="s">
        <v>1335</v>
      </c>
    </row>
    <row r="688" spans="1:11" ht="15.95" customHeight="1" x14ac:dyDescent="0.3">
      <c r="A688" s="28">
        <v>43777</v>
      </c>
      <c r="B688" s="3" t="s">
        <v>36</v>
      </c>
      <c r="C688" s="3" t="s">
        <v>1324</v>
      </c>
      <c r="D688" s="3" t="s">
        <v>1325</v>
      </c>
      <c r="E688" s="3" t="s">
        <v>1307</v>
      </c>
      <c r="F688" s="22">
        <v>5</v>
      </c>
      <c r="G688" s="22">
        <v>10</v>
      </c>
      <c r="H688" s="5"/>
      <c r="I688" s="5"/>
      <c r="J688" s="3" t="s">
        <v>116</v>
      </c>
      <c r="K688" s="3" t="s">
        <v>1336</v>
      </c>
    </row>
    <row r="689" spans="1:11" ht="15.95" customHeight="1" x14ac:dyDescent="0.3">
      <c r="A689" s="28">
        <v>43777</v>
      </c>
      <c r="B689" s="3" t="s">
        <v>36</v>
      </c>
      <c r="C689" s="3" t="s">
        <v>1324</v>
      </c>
      <c r="D689" s="3" t="s">
        <v>1325</v>
      </c>
      <c r="E689" s="3" t="s">
        <v>1307</v>
      </c>
      <c r="F689" s="22">
        <v>5</v>
      </c>
      <c r="G689" s="22">
        <v>11</v>
      </c>
      <c r="H689" s="5"/>
      <c r="I689" s="5"/>
      <c r="J689" s="3" t="s">
        <v>118</v>
      </c>
      <c r="K689" s="3" t="s">
        <v>1337</v>
      </c>
    </row>
    <row r="690" spans="1:11" ht="15.95" customHeight="1" x14ac:dyDescent="0.3">
      <c r="A690" s="28">
        <v>43777</v>
      </c>
      <c r="B690" s="3" t="s">
        <v>36</v>
      </c>
      <c r="C690" s="3" t="s">
        <v>1324</v>
      </c>
      <c r="D690" s="3" t="s">
        <v>1325</v>
      </c>
      <c r="E690" s="3" t="s">
        <v>1307</v>
      </c>
      <c r="F690" s="22">
        <v>5</v>
      </c>
      <c r="G690" s="22">
        <v>12</v>
      </c>
      <c r="H690" s="5"/>
      <c r="I690" s="5"/>
      <c r="J690" s="3" t="s">
        <v>120</v>
      </c>
      <c r="K690" s="3" t="s">
        <v>1338</v>
      </c>
    </row>
    <row r="691" spans="1:11" ht="15.95" customHeight="1" x14ac:dyDescent="0.3">
      <c r="A691" s="28">
        <v>43777</v>
      </c>
      <c r="B691" s="3" t="s">
        <v>36</v>
      </c>
      <c r="C691" s="3" t="s">
        <v>1324</v>
      </c>
      <c r="D691" s="3" t="s">
        <v>1325</v>
      </c>
      <c r="E691" s="3" t="s">
        <v>1307</v>
      </c>
      <c r="F691" s="22">
        <v>5</v>
      </c>
      <c r="G691" s="22">
        <v>13</v>
      </c>
      <c r="H691" s="5"/>
      <c r="I691" s="5"/>
      <c r="J691" s="3" t="s">
        <v>137</v>
      </c>
      <c r="K691" s="3" t="s">
        <v>1339</v>
      </c>
    </row>
    <row r="692" spans="1:11" ht="15.95" customHeight="1" x14ac:dyDescent="0.3">
      <c r="A692" s="28">
        <v>43777</v>
      </c>
      <c r="B692" s="3" t="s">
        <v>36</v>
      </c>
      <c r="C692" s="3" t="s">
        <v>1324</v>
      </c>
      <c r="D692" s="3" t="s">
        <v>1325</v>
      </c>
      <c r="E692" s="3" t="s">
        <v>1307</v>
      </c>
      <c r="F692" s="22">
        <v>5</v>
      </c>
      <c r="G692" s="22">
        <v>14</v>
      </c>
      <c r="H692" s="5"/>
      <c r="I692" s="5"/>
      <c r="J692" s="3" t="s">
        <v>139</v>
      </c>
      <c r="K692" s="3" t="s">
        <v>1340</v>
      </c>
    </row>
    <row r="693" spans="1:11" ht="15.95" customHeight="1" x14ac:dyDescent="0.3">
      <c r="A693" s="28">
        <v>43777</v>
      </c>
      <c r="B693" s="3" t="s">
        <v>36</v>
      </c>
      <c r="C693" s="3" t="s">
        <v>1324</v>
      </c>
      <c r="D693" s="3" t="s">
        <v>1325</v>
      </c>
      <c r="E693" s="3" t="s">
        <v>1307</v>
      </c>
      <c r="F693" s="22">
        <v>5</v>
      </c>
      <c r="G693" s="22">
        <v>15</v>
      </c>
      <c r="H693" s="5"/>
      <c r="I693" s="5"/>
      <c r="J693" s="3" t="s">
        <v>306</v>
      </c>
      <c r="K693" s="3" t="s">
        <v>1341</v>
      </c>
    </row>
    <row r="694" spans="1:11" ht="15.95" customHeight="1" x14ac:dyDescent="0.3">
      <c r="A694" s="28">
        <v>43777</v>
      </c>
      <c r="B694" s="3" t="s">
        <v>36</v>
      </c>
      <c r="C694" s="3" t="s">
        <v>1324</v>
      </c>
      <c r="D694" s="3" t="s">
        <v>1325</v>
      </c>
      <c r="E694" s="3" t="s">
        <v>1307</v>
      </c>
      <c r="F694" s="22">
        <v>5</v>
      </c>
      <c r="G694" s="22">
        <v>16</v>
      </c>
      <c r="H694" s="5"/>
      <c r="I694" s="5"/>
      <c r="J694" s="3" t="s">
        <v>356</v>
      </c>
      <c r="K694" s="3" t="s">
        <v>1342</v>
      </c>
    </row>
    <row r="695" spans="1:11" ht="15.95" customHeight="1" x14ac:dyDescent="0.3">
      <c r="A695" s="28">
        <v>43777</v>
      </c>
      <c r="B695" s="3" t="s">
        <v>36</v>
      </c>
      <c r="C695" s="3" t="s">
        <v>1343</v>
      </c>
      <c r="D695" s="3" t="s">
        <v>1344</v>
      </c>
      <c r="E695" s="3" t="s">
        <v>1307</v>
      </c>
      <c r="F695" s="22">
        <v>6</v>
      </c>
      <c r="G695" s="22">
        <v>1</v>
      </c>
      <c r="H695" s="5"/>
      <c r="I695" s="3" t="s">
        <v>1343</v>
      </c>
      <c r="J695" s="3" t="s">
        <v>79</v>
      </c>
      <c r="K695" s="3" t="s">
        <v>1345</v>
      </c>
    </row>
    <row r="696" spans="1:11" ht="15.95" customHeight="1" x14ac:dyDescent="0.3">
      <c r="A696" s="28">
        <v>43777</v>
      </c>
      <c r="B696" s="3" t="s">
        <v>36</v>
      </c>
      <c r="C696" s="3" t="s">
        <v>1343</v>
      </c>
      <c r="D696" s="3" t="s">
        <v>1344</v>
      </c>
      <c r="E696" s="3" t="s">
        <v>1307</v>
      </c>
      <c r="F696" s="22">
        <v>6</v>
      </c>
      <c r="G696" s="22">
        <v>2</v>
      </c>
      <c r="H696" s="5"/>
      <c r="I696" s="3" t="s">
        <v>1346</v>
      </c>
      <c r="J696" s="3" t="s">
        <v>81</v>
      </c>
      <c r="K696" s="3" t="s">
        <v>1347</v>
      </c>
    </row>
    <row r="697" spans="1:11" ht="15.95" customHeight="1" x14ac:dyDescent="0.3">
      <c r="A697" s="28">
        <v>43777</v>
      </c>
      <c r="B697" s="3" t="s">
        <v>36</v>
      </c>
      <c r="C697" s="3" t="s">
        <v>1343</v>
      </c>
      <c r="D697" s="3" t="s">
        <v>1344</v>
      </c>
      <c r="E697" s="3" t="s">
        <v>1307</v>
      </c>
      <c r="F697" s="22">
        <v>6</v>
      </c>
      <c r="G697" s="22">
        <v>3</v>
      </c>
      <c r="H697" s="5"/>
      <c r="I697" s="3" t="s">
        <v>1348</v>
      </c>
      <c r="J697" s="3" t="s">
        <v>83</v>
      </c>
      <c r="K697" s="3" t="s">
        <v>1349</v>
      </c>
    </row>
    <row r="698" spans="1:11" ht="15.95" customHeight="1" x14ac:dyDescent="0.3">
      <c r="A698" s="28">
        <v>43777</v>
      </c>
      <c r="B698" s="3" t="s">
        <v>36</v>
      </c>
      <c r="C698" s="3" t="s">
        <v>1343</v>
      </c>
      <c r="D698" s="3" t="s">
        <v>1344</v>
      </c>
      <c r="E698" s="3" t="s">
        <v>1307</v>
      </c>
      <c r="F698" s="22">
        <v>6</v>
      </c>
      <c r="G698" s="22">
        <v>4</v>
      </c>
      <c r="H698" s="5"/>
      <c r="I698" s="3" t="s">
        <v>1243</v>
      </c>
      <c r="J698" s="3" t="s">
        <v>90</v>
      </c>
      <c r="K698" s="3" t="s">
        <v>1350</v>
      </c>
    </row>
    <row r="699" spans="1:11" ht="15.95" customHeight="1" x14ac:dyDescent="0.3">
      <c r="A699" s="28">
        <v>43777</v>
      </c>
      <c r="B699" s="3" t="s">
        <v>36</v>
      </c>
      <c r="C699" s="3" t="s">
        <v>1343</v>
      </c>
      <c r="D699" s="3" t="s">
        <v>1344</v>
      </c>
      <c r="E699" s="3" t="s">
        <v>1307</v>
      </c>
      <c r="F699" s="22">
        <v>6</v>
      </c>
      <c r="G699" s="22">
        <v>5</v>
      </c>
      <c r="H699" s="5"/>
      <c r="I699" s="5"/>
      <c r="J699" s="3" t="s">
        <v>106</v>
      </c>
      <c r="K699" s="3" t="s">
        <v>1351</v>
      </c>
    </row>
    <row r="700" spans="1:11" ht="15.95" customHeight="1" x14ac:dyDescent="0.3">
      <c r="A700" s="28">
        <v>43777</v>
      </c>
      <c r="B700" s="3" t="s">
        <v>36</v>
      </c>
      <c r="C700" s="3" t="s">
        <v>1343</v>
      </c>
      <c r="D700" s="3" t="s">
        <v>1344</v>
      </c>
      <c r="E700" s="3" t="s">
        <v>1307</v>
      </c>
      <c r="F700" s="22">
        <v>6</v>
      </c>
      <c r="G700" s="22">
        <v>6</v>
      </c>
      <c r="H700" s="5"/>
      <c r="I700" s="5"/>
      <c r="J700" s="3" t="s">
        <v>108</v>
      </c>
      <c r="K700" s="3" t="s">
        <v>1352</v>
      </c>
    </row>
    <row r="701" spans="1:11" ht="15.95" customHeight="1" x14ac:dyDescent="0.3">
      <c r="A701" s="28">
        <v>43777</v>
      </c>
      <c r="B701" s="3" t="s">
        <v>36</v>
      </c>
      <c r="C701" s="3" t="s">
        <v>1343</v>
      </c>
      <c r="D701" s="3" t="s">
        <v>1344</v>
      </c>
      <c r="E701" s="3" t="s">
        <v>1307</v>
      </c>
      <c r="F701" s="22">
        <v>6</v>
      </c>
      <c r="G701" s="22">
        <v>7</v>
      </c>
      <c r="H701" s="5"/>
      <c r="I701" s="5"/>
      <c r="J701" s="3" t="s">
        <v>110</v>
      </c>
      <c r="K701" s="3" t="s">
        <v>1353</v>
      </c>
    </row>
    <row r="702" spans="1:11" ht="15.95" customHeight="1" x14ac:dyDescent="0.3">
      <c r="A702" s="28">
        <v>43777</v>
      </c>
      <c r="B702" s="3" t="s">
        <v>36</v>
      </c>
      <c r="C702" s="3" t="s">
        <v>1354</v>
      </c>
      <c r="D702" s="3" t="s">
        <v>1355</v>
      </c>
      <c r="E702" s="3" t="s">
        <v>1307</v>
      </c>
      <c r="F702" s="22">
        <v>7</v>
      </c>
      <c r="G702" s="22">
        <v>1</v>
      </c>
      <c r="H702" s="3" t="s">
        <v>36</v>
      </c>
      <c r="I702" s="3" t="s">
        <v>1354</v>
      </c>
      <c r="J702" s="3" t="s">
        <v>79</v>
      </c>
      <c r="K702" s="3" t="s">
        <v>1356</v>
      </c>
    </row>
    <row r="703" spans="1:11" ht="15.95" customHeight="1" x14ac:dyDescent="0.3">
      <c r="A703" s="28">
        <v>43777</v>
      </c>
      <c r="B703" s="3" t="s">
        <v>36</v>
      </c>
      <c r="C703" s="3" t="s">
        <v>1354</v>
      </c>
      <c r="D703" s="3" t="s">
        <v>1355</v>
      </c>
      <c r="E703" s="3" t="s">
        <v>1307</v>
      </c>
      <c r="F703" s="22">
        <v>7</v>
      </c>
      <c r="G703" s="22">
        <v>2</v>
      </c>
      <c r="H703" s="5"/>
      <c r="I703" s="3" t="s">
        <v>1346</v>
      </c>
      <c r="J703" s="3" t="s">
        <v>81</v>
      </c>
      <c r="K703" s="3" t="s">
        <v>1357</v>
      </c>
    </row>
    <row r="704" spans="1:11" ht="15.95" customHeight="1" x14ac:dyDescent="0.3">
      <c r="A704" s="28">
        <v>43777</v>
      </c>
      <c r="B704" s="3" t="s">
        <v>36</v>
      </c>
      <c r="C704" s="3" t="s">
        <v>1354</v>
      </c>
      <c r="D704" s="3" t="s">
        <v>1355</v>
      </c>
      <c r="E704" s="3" t="s">
        <v>1307</v>
      </c>
      <c r="F704" s="22">
        <v>7</v>
      </c>
      <c r="G704" s="22">
        <v>3</v>
      </c>
      <c r="H704" s="5"/>
      <c r="I704" s="3" t="s">
        <v>1348</v>
      </c>
      <c r="J704" s="3" t="s">
        <v>83</v>
      </c>
      <c r="K704" s="3" t="s">
        <v>1358</v>
      </c>
    </row>
    <row r="705" spans="1:11" ht="15.95" customHeight="1" x14ac:dyDescent="0.3">
      <c r="A705" s="28">
        <v>43777</v>
      </c>
      <c r="B705" s="3" t="s">
        <v>36</v>
      </c>
      <c r="C705" s="3" t="s">
        <v>1354</v>
      </c>
      <c r="D705" s="3" t="s">
        <v>1355</v>
      </c>
      <c r="E705" s="3" t="s">
        <v>1307</v>
      </c>
      <c r="F705" s="22">
        <v>7</v>
      </c>
      <c r="G705" s="22">
        <v>4</v>
      </c>
      <c r="H705" s="5"/>
      <c r="I705" s="3" t="s">
        <v>1359</v>
      </c>
      <c r="J705" s="3" t="s">
        <v>90</v>
      </c>
      <c r="K705" s="3" t="s">
        <v>1360</v>
      </c>
    </row>
    <row r="706" spans="1:11" ht="15.95" customHeight="1" x14ac:dyDescent="0.3">
      <c r="A706" s="28">
        <v>43777</v>
      </c>
      <c r="B706" s="3" t="s">
        <v>36</v>
      </c>
      <c r="C706" s="3" t="s">
        <v>1354</v>
      </c>
      <c r="D706" s="3" t="s">
        <v>1355</v>
      </c>
      <c r="E706" s="3" t="s">
        <v>1307</v>
      </c>
      <c r="F706" s="22">
        <v>7</v>
      </c>
      <c r="G706" s="22">
        <v>5</v>
      </c>
      <c r="H706" s="5"/>
      <c r="I706" s="5"/>
      <c r="J706" s="3" t="s">
        <v>106</v>
      </c>
      <c r="K706" s="3" t="s">
        <v>1361</v>
      </c>
    </row>
    <row r="707" spans="1:11" ht="15.95" customHeight="1" x14ac:dyDescent="0.3">
      <c r="A707" s="28">
        <v>43777</v>
      </c>
      <c r="B707" s="3" t="s">
        <v>36</v>
      </c>
      <c r="C707" s="3" t="s">
        <v>1354</v>
      </c>
      <c r="D707" s="3" t="s">
        <v>1355</v>
      </c>
      <c r="E707" s="3" t="s">
        <v>1307</v>
      </c>
      <c r="F707" s="22">
        <v>7</v>
      </c>
      <c r="G707" s="22">
        <v>6</v>
      </c>
      <c r="H707" s="5"/>
      <c r="I707" s="5"/>
      <c r="J707" s="3" t="s">
        <v>108</v>
      </c>
      <c r="K707" s="3" t="s">
        <v>1362</v>
      </c>
    </row>
    <row r="708" spans="1:11" ht="15.95" customHeight="1" x14ac:dyDescent="0.3">
      <c r="A708" s="28">
        <v>43777</v>
      </c>
      <c r="B708" s="3" t="s">
        <v>36</v>
      </c>
      <c r="C708" s="3" t="s">
        <v>1354</v>
      </c>
      <c r="D708" s="3" t="s">
        <v>1355</v>
      </c>
      <c r="E708" s="3" t="s">
        <v>1307</v>
      </c>
      <c r="F708" s="22">
        <v>7</v>
      </c>
      <c r="G708" s="22">
        <v>7</v>
      </c>
      <c r="H708" s="5"/>
      <c r="I708" s="5"/>
      <c r="J708" s="3" t="s">
        <v>110</v>
      </c>
      <c r="K708" s="3" t="s">
        <v>1363</v>
      </c>
    </row>
    <row r="709" spans="1:11" ht="15.95" customHeight="1" x14ac:dyDescent="0.3">
      <c r="A709" s="28">
        <v>43777</v>
      </c>
      <c r="B709" s="3" t="s">
        <v>36</v>
      </c>
      <c r="C709" s="3" t="s">
        <v>1354</v>
      </c>
      <c r="D709" s="3" t="s">
        <v>1355</v>
      </c>
      <c r="E709" s="3" t="s">
        <v>1307</v>
      </c>
      <c r="F709" s="22">
        <v>7</v>
      </c>
      <c r="G709" s="22">
        <v>8</v>
      </c>
      <c r="H709" s="5"/>
      <c r="I709" s="5"/>
      <c r="J709" s="3" t="s">
        <v>112</v>
      </c>
      <c r="K709" s="3" t="s">
        <v>1364</v>
      </c>
    </row>
    <row r="710" spans="1:11" ht="15.95" customHeight="1" x14ac:dyDescent="0.3">
      <c r="A710" s="28">
        <v>43777</v>
      </c>
      <c r="B710" s="3" t="s">
        <v>36</v>
      </c>
      <c r="C710" s="3" t="s">
        <v>1354</v>
      </c>
      <c r="D710" s="3" t="s">
        <v>1355</v>
      </c>
      <c r="E710" s="3" t="s">
        <v>1307</v>
      </c>
      <c r="F710" s="22">
        <v>7</v>
      </c>
      <c r="G710" s="22">
        <v>9</v>
      </c>
      <c r="H710" s="5"/>
      <c r="I710" s="5"/>
      <c r="J710" s="3" t="s">
        <v>114</v>
      </c>
      <c r="K710" s="3" t="s">
        <v>1365</v>
      </c>
    </row>
    <row r="711" spans="1:11" ht="15.95" customHeight="1" x14ac:dyDescent="0.3">
      <c r="A711" s="28">
        <v>43777</v>
      </c>
      <c r="B711" s="3" t="s">
        <v>36</v>
      </c>
      <c r="C711" s="3" t="s">
        <v>1354</v>
      </c>
      <c r="D711" s="3" t="s">
        <v>1355</v>
      </c>
      <c r="E711" s="3" t="s">
        <v>1307</v>
      </c>
      <c r="F711" s="22">
        <v>7</v>
      </c>
      <c r="G711" s="22">
        <v>10</v>
      </c>
      <c r="H711" s="5"/>
      <c r="I711" s="5"/>
      <c r="J711" s="3" t="s">
        <v>116</v>
      </c>
      <c r="K711" s="3" t="s">
        <v>1366</v>
      </c>
    </row>
    <row r="712" spans="1:11" ht="15.95" customHeight="1" x14ac:dyDescent="0.3">
      <c r="A712" s="28">
        <v>43777</v>
      </c>
      <c r="B712" s="3" t="s">
        <v>36</v>
      </c>
      <c r="C712" s="3" t="s">
        <v>1354</v>
      </c>
      <c r="D712" s="3" t="s">
        <v>1355</v>
      </c>
      <c r="E712" s="3" t="s">
        <v>1307</v>
      </c>
      <c r="F712" s="22">
        <v>7</v>
      </c>
      <c r="G712" s="22">
        <v>11</v>
      </c>
      <c r="H712" s="5"/>
      <c r="I712" s="5"/>
      <c r="J712" s="3" t="s">
        <v>118</v>
      </c>
      <c r="K712" s="3" t="s">
        <v>1367</v>
      </c>
    </row>
    <row r="713" spans="1:11" ht="15.95" customHeight="1" x14ac:dyDescent="0.3">
      <c r="A713" s="28">
        <v>43777</v>
      </c>
      <c r="B713" s="3" t="s">
        <v>36</v>
      </c>
      <c r="C713" s="3" t="s">
        <v>1354</v>
      </c>
      <c r="D713" s="3" t="s">
        <v>1355</v>
      </c>
      <c r="E713" s="3" t="s">
        <v>1307</v>
      </c>
      <c r="F713" s="22">
        <v>7</v>
      </c>
      <c r="G713" s="22">
        <v>12</v>
      </c>
      <c r="H713" s="5"/>
      <c r="I713" s="5"/>
      <c r="J713" s="3" t="s">
        <v>120</v>
      </c>
      <c r="K713" s="3" t="s">
        <v>1368</v>
      </c>
    </row>
    <row r="714" spans="1:11" ht="15.95" customHeight="1" x14ac:dyDescent="0.3">
      <c r="A714" s="28">
        <v>43777</v>
      </c>
      <c r="B714" s="3" t="s">
        <v>36</v>
      </c>
      <c r="C714" s="3" t="s">
        <v>1369</v>
      </c>
      <c r="D714" s="3" t="s">
        <v>1370</v>
      </c>
      <c r="E714" s="3" t="s">
        <v>1307</v>
      </c>
      <c r="F714" s="22">
        <v>8</v>
      </c>
      <c r="G714" s="22">
        <v>1</v>
      </c>
      <c r="H714" s="5"/>
      <c r="I714" s="3" t="s">
        <v>1369</v>
      </c>
      <c r="J714" s="3" t="s">
        <v>79</v>
      </c>
      <c r="K714" s="3" t="s">
        <v>1371</v>
      </c>
    </row>
    <row r="715" spans="1:11" ht="15.95" customHeight="1" x14ac:dyDescent="0.3">
      <c r="A715" s="28">
        <v>43777</v>
      </c>
      <c r="B715" s="3" t="s">
        <v>36</v>
      </c>
      <c r="C715" s="3" t="s">
        <v>1369</v>
      </c>
      <c r="D715" s="3" t="s">
        <v>1370</v>
      </c>
      <c r="E715" s="3" t="s">
        <v>1307</v>
      </c>
      <c r="F715" s="22">
        <v>8</v>
      </c>
      <c r="G715" s="22">
        <v>2</v>
      </c>
      <c r="H715" s="5"/>
      <c r="I715" s="3" t="s">
        <v>1372</v>
      </c>
      <c r="J715" s="3" t="s">
        <v>81</v>
      </c>
      <c r="K715" s="3" t="s">
        <v>1373</v>
      </c>
    </row>
    <row r="716" spans="1:11" ht="15.95" customHeight="1" x14ac:dyDescent="0.3">
      <c r="A716" s="28">
        <v>43777</v>
      </c>
      <c r="B716" s="3" t="s">
        <v>36</v>
      </c>
      <c r="C716" s="3" t="s">
        <v>1369</v>
      </c>
      <c r="D716" s="3" t="s">
        <v>1370</v>
      </c>
      <c r="E716" s="3" t="s">
        <v>1307</v>
      </c>
      <c r="F716" s="22">
        <v>8</v>
      </c>
      <c r="G716" s="22">
        <v>3</v>
      </c>
      <c r="H716" s="5"/>
      <c r="I716" s="3" t="s">
        <v>1348</v>
      </c>
      <c r="J716" s="3" t="s">
        <v>83</v>
      </c>
      <c r="K716" s="3" t="s">
        <v>1374</v>
      </c>
    </row>
    <row r="717" spans="1:11" ht="15.95" customHeight="1" x14ac:dyDescent="0.3">
      <c r="A717" s="28">
        <v>43777</v>
      </c>
      <c r="B717" s="3" t="s">
        <v>36</v>
      </c>
      <c r="C717" s="3" t="s">
        <v>1369</v>
      </c>
      <c r="D717" s="3" t="s">
        <v>1370</v>
      </c>
      <c r="E717" s="3" t="s">
        <v>1307</v>
      </c>
      <c r="F717" s="22">
        <v>8</v>
      </c>
      <c r="G717" s="22">
        <v>4</v>
      </c>
      <c r="H717" s="5"/>
      <c r="I717" s="3" t="s">
        <v>1375</v>
      </c>
      <c r="J717" s="3" t="s">
        <v>90</v>
      </c>
      <c r="K717" s="3" t="s">
        <v>1376</v>
      </c>
    </row>
    <row r="718" spans="1:11" ht="15.95" customHeight="1" x14ac:dyDescent="0.3">
      <c r="A718" s="28">
        <v>43777</v>
      </c>
      <c r="B718" s="3" t="s">
        <v>36</v>
      </c>
      <c r="C718" s="3" t="s">
        <v>1369</v>
      </c>
      <c r="D718" s="3" t="s">
        <v>1370</v>
      </c>
      <c r="E718" s="3" t="s">
        <v>1307</v>
      </c>
      <c r="F718" s="22">
        <v>8</v>
      </c>
      <c r="G718" s="22">
        <v>5</v>
      </c>
      <c r="H718" s="5"/>
      <c r="I718" s="3" t="s">
        <v>165</v>
      </c>
      <c r="J718" s="3" t="s">
        <v>106</v>
      </c>
      <c r="K718" s="3" t="s">
        <v>1377</v>
      </c>
    </row>
    <row r="719" spans="1:11" ht="15.95" customHeight="1" x14ac:dyDescent="0.3">
      <c r="A719" s="28">
        <v>43777</v>
      </c>
      <c r="B719" s="3" t="s">
        <v>36</v>
      </c>
      <c r="C719" s="3" t="s">
        <v>1369</v>
      </c>
      <c r="D719" s="3" t="s">
        <v>1370</v>
      </c>
      <c r="E719" s="3" t="s">
        <v>1307</v>
      </c>
      <c r="F719" s="22">
        <v>8</v>
      </c>
      <c r="G719" s="22">
        <v>6</v>
      </c>
      <c r="H719" s="5"/>
      <c r="I719" s="5"/>
      <c r="J719" s="3" t="s">
        <v>108</v>
      </c>
      <c r="K719" s="3" t="s">
        <v>1378</v>
      </c>
    </row>
    <row r="720" spans="1:11" ht="15.95" customHeight="1" x14ac:dyDescent="0.3">
      <c r="A720" s="28">
        <v>43777</v>
      </c>
      <c r="B720" s="3" t="s">
        <v>36</v>
      </c>
      <c r="C720" s="3" t="s">
        <v>1369</v>
      </c>
      <c r="D720" s="3" t="s">
        <v>1370</v>
      </c>
      <c r="E720" s="3" t="s">
        <v>1307</v>
      </c>
      <c r="F720" s="22">
        <v>8</v>
      </c>
      <c r="G720" s="22">
        <v>7</v>
      </c>
      <c r="H720" s="5"/>
      <c r="I720" s="5"/>
      <c r="J720" s="3" t="s">
        <v>110</v>
      </c>
      <c r="K720" s="3" t="s">
        <v>1379</v>
      </c>
    </row>
    <row r="721" spans="1:11" ht="15.95" customHeight="1" x14ac:dyDescent="0.3">
      <c r="A721" s="28">
        <v>43777</v>
      </c>
      <c r="B721" s="3" t="s">
        <v>36</v>
      </c>
      <c r="C721" s="3" t="s">
        <v>1369</v>
      </c>
      <c r="D721" s="3" t="s">
        <v>1370</v>
      </c>
      <c r="E721" s="3" t="s">
        <v>1307</v>
      </c>
      <c r="F721" s="22">
        <v>8</v>
      </c>
      <c r="G721" s="22">
        <v>8</v>
      </c>
      <c r="H721" s="5"/>
      <c r="I721" s="5"/>
      <c r="J721" s="3" t="s">
        <v>112</v>
      </c>
      <c r="K721" s="3" t="s">
        <v>1380</v>
      </c>
    </row>
    <row r="722" spans="1:11" ht="15.95" customHeight="1" x14ac:dyDescent="0.3">
      <c r="A722" s="28">
        <v>43777</v>
      </c>
      <c r="B722" s="3" t="s">
        <v>36</v>
      </c>
      <c r="C722" s="3" t="s">
        <v>1369</v>
      </c>
      <c r="D722" s="3" t="s">
        <v>1370</v>
      </c>
      <c r="E722" s="3" t="s">
        <v>1307</v>
      </c>
      <c r="F722" s="22">
        <v>8</v>
      </c>
      <c r="G722" s="22">
        <v>9</v>
      </c>
      <c r="H722" s="5"/>
      <c r="I722" s="5"/>
      <c r="J722" s="3" t="s">
        <v>114</v>
      </c>
      <c r="K722" s="3" t="s">
        <v>1381</v>
      </c>
    </row>
    <row r="723" spans="1:11" ht="15.95" customHeight="1" x14ac:dyDescent="0.3">
      <c r="A723" s="28">
        <v>43777</v>
      </c>
      <c r="B723" s="3" t="s">
        <v>36</v>
      </c>
      <c r="C723" s="3" t="s">
        <v>1369</v>
      </c>
      <c r="D723" s="3" t="s">
        <v>1370</v>
      </c>
      <c r="E723" s="3" t="s">
        <v>1307</v>
      </c>
      <c r="F723" s="22">
        <v>8</v>
      </c>
      <c r="G723" s="22">
        <v>10</v>
      </c>
      <c r="H723" s="5"/>
      <c r="I723" s="5"/>
      <c r="J723" s="3" t="s">
        <v>116</v>
      </c>
      <c r="K723" s="3" t="s">
        <v>1382</v>
      </c>
    </row>
    <row r="724" spans="1:11" ht="15.95" customHeight="1" x14ac:dyDescent="0.3">
      <c r="A724" s="28">
        <v>43777</v>
      </c>
      <c r="B724" s="3" t="s">
        <v>36</v>
      </c>
      <c r="C724" s="3" t="s">
        <v>1369</v>
      </c>
      <c r="D724" s="3" t="s">
        <v>1370</v>
      </c>
      <c r="E724" s="3" t="s">
        <v>1307</v>
      </c>
      <c r="F724" s="22">
        <v>8</v>
      </c>
      <c r="G724" s="22">
        <v>11</v>
      </c>
      <c r="H724" s="5"/>
      <c r="I724" s="5"/>
      <c r="J724" s="3" t="s">
        <v>118</v>
      </c>
      <c r="K724" s="3" t="s">
        <v>1383</v>
      </c>
    </row>
    <row r="725" spans="1:11" ht="15.95" customHeight="1" x14ac:dyDescent="0.3">
      <c r="A725" s="28">
        <v>43777</v>
      </c>
      <c r="B725" s="3" t="s">
        <v>36</v>
      </c>
      <c r="C725" s="3" t="s">
        <v>1369</v>
      </c>
      <c r="D725" s="3" t="s">
        <v>1370</v>
      </c>
      <c r="E725" s="3" t="s">
        <v>1307</v>
      </c>
      <c r="F725" s="22">
        <v>8</v>
      </c>
      <c r="G725" s="22">
        <v>12</v>
      </c>
      <c r="H725" s="5"/>
      <c r="I725" s="5"/>
      <c r="J725" s="3" t="s">
        <v>120</v>
      </c>
      <c r="K725" s="3" t="s">
        <v>1384</v>
      </c>
    </row>
    <row r="726" spans="1:11" ht="15.95" customHeight="1" x14ac:dyDescent="0.3">
      <c r="A726" s="28">
        <v>43777</v>
      </c>
      <c r="B726" s="3" t="s">
        <v>36</v>
      </c>
      <c r="C726" s="3" t="s">
        <v>1369</v>
      </c>
      <c r="D726" s="3" t="s">
        <v>1370</v>
      </c>
      <c r="E726" s="3" t="s">
        <v>1307</v>
      </c>
      <c r="F726" s="22">
        <v>8</v>
      </c>
      <c r="G726" s="22">
        <v>13</v>
      </c>
      <c r="H726" s="5"/>
      <c r="I726" s="5"/>
      <c r="J726" s="3" t="s">
        <v>137</v>
      </c>
      <c r="K726" s="3" t="s">
        <v>1385</v>
      </c>
    </row>
    <row r="727" spans="1:11" ht="15.95" customHeight="1" x14ac:dyDescent="0.3">
      <c r="A727" s="28">
        <v>43777</v>
      </c>
      <c r="B727" s="3" t="s">
        <v>36</v>
      </c>
      <c r="C727" s="3" t="s">
        <v>1369</v>
      </c>
      <c r="D727" s="3" t="s">
        <v>1370</v>
      </c>
      <c r="E727" s="3" t="s">
        <v>1307</v>
      </c>
      <c r="F727" s="22">
        <v>8</v>
      </c>
      <c r="G727" s="22">
        <v>14</v>
      </c>
      <c r="H727" s="5"/>
      <c r="I727" s="5"/>
      <c r="J727" s="3" t="s">
        <v>139</v>
      </c>
      <c r="K727" s="3" t="s">
        <v>1386</v>
      </c>
    </row>
    <row r="728" spans="1:11" ht="15.95" customHeight="1" x14ac:dyDescent="0.3">
      <c r="A728" s="28">
        <v>43777</v>
      </c>
      <c r="B728" s="3" t="s">
        <v>36</v>
      </c>
      <c r="C728" s="3" t="s">
        <v>1369</v>
      </c>
      <c r="D728" s="3" t="s">
        <v>1370</v>
      </c>
      <c r="E728" s="3" t="s">
        <v>1307</v>
      </c>
      <c r="F728" s="22">
        <v>8</v>
      </c>
      <c r="G728" s="22">
        <v>15</v>
      </c>
      <c r="H728" s="5"/>
      <c r="I728" s="5"/>
      <c r="J728" s="3" t="s">
        <v>306</v>
      </c>
      <c r="K728" s="3" t="s">
        <v>1387</v>
      </c>
    </row>
    <row r="729" spans="1:11" ht="15.95" customHeight="1" x14ac:dyDescent="0.3">
      <c r="A729" s="28">
        <v>43777</v>
      </c>
      <c r="B729" s="3" t="s">
        <v>36</v>
      </c>
      <c r="C729" s="3" t="s">
        <v>1369</v>
      </c>
      <c r="D729" s="3" t="s">
        <v>1370</v>
      </c>
      <c r="E729" s="3" t="s">
        <v>1307</v>
      </c>
      <c r="F729" s="22">
        <v>8</v>
      </c>
      <c r="G729" s="22">
        <v>16</v>
      </c>
      <c r="H729" s="5"/>
      <c r="I729" s="5"/>
      <c r="J729" s="3" t="s">
        <v>356</v>
      </c>
      <c r="K729" s="3" t="s">
        <v>1388</v>
      </c>
    </row>
    <row r="730" spans="1:11" ht="15.95" customHeight="1" x14ac:dyDescent="0.3">
      <c r="A730" s="28">
        <v>43777</v>
      </c>
      <c r="B730" s="3" t="s">
        <v>36</v>
      </c>
      <c r="C730" s="3" t="s">
        <v>1369</v>
      </c>
      <c r="D730" s="3" t="s">
        <v>1370</v>
      </c>
      <c r="E730" s="3" t="s">
        <v>1307</v>
      </c>
      <c r="F730" s="22">
        <v>8</v>
      </c>
      <c r="G730" s="22">
        <v>17</v>
      </c>
      <c r="H730" s="5"/>
      <c r="I730" s="5"/>
      <c r="J730" s="3" t="s">
        <v>416</v>
      </c>
      <c r="K730" s="3" t="s">
        <v>1389</v>
      </c>
    </row>
    <row r="731" spans="1:11" ht="15.95" customHeight="1" x14ac:dyDescent="0.3">
      <c r="A731" s="28">
        <v>43777</v>
      </c>
      <c r="B731" s="3" t="s">
        <v>36</v>
      </c>
      <c r="C731" s="3" t="s">
        <v>1390</v>
      </c>
      <c r="D731" s="3" t="s">
        <v>1391</v>
      </c>
      <c r="E731" s="3" t="s">
        <v>1307</v>
      </c>
      <c r="F731" s="22">
        <v>9</v>
      </c>
      <c r="G731" s="22">
        <v>1</v>
      </c>
      <c r="H731" s="3" t="s">
        <v>36</v>
      </c>
      <c r="I731" s="3" t="s">
        <v>1390</v>
      </c>
      <c r="J731" s="3" t="s">
        <v>79</v>
      </c>
      <c r="K731" s="3" t="s">
        <v>1392</v>
      </c>
    </row>
    <row r="732" spans="1:11" ht="15.95" customHeight="1" x14ac:dyDescent="0.3">
      <c r="A732" s="28">
        <v>43777</v>
      </c>
      <c r="B732" s="3" t="s">
        <v>36</v>
      </c>
      <c r="C732" s="3" t="s">
        <v>1390</v>
      </c>
      <c r="D732" s="3" t="s">
        <v>1391</v>
      </c>
      <c r="E732" s="3" t="s">
        <v>1307</v>
      </c>
      <c r="F732" s="22">
        <v>9</v>
      </c>
      <c r="G732" s="22">
        <v>2</v>
      </c>
      <c r="H732" s="5"/>
      <c r="I732" s="3" t="s">
        <v>1346</v>
      </c>
      <c r="J732" s="3" t="s">
        <v>81</v>
      </c>
      <c r="K732" s="3" t="s">
        <v>1393</v>
      </c>
    </row>
    <row r="733" spans="1:11" ht="15.95" customHeight="1" x14ac:dyDescent="0.3">
      <c r="A733" s="28">
        <v>43777</v>
      </c>
      <c r="B733" s="3" t="s">
        <v>36</v>
      </c>
      <c r="C733" s="3" t="s">
        <v>1390</v>
      </c>
      <c r="D733" s="3" t="s">
        <v>1391</v>
      </c>
      <c r="E733" s="3" t="s">
        <v>1307</v>
      </c>
      <c r="F733" s="22">
        <v>9</v>
      </c>
      <c r="G733" s="22">
        <v>3</v>
      </c>
      <c r="H733" s="5"/>
      <c r="I733" s="3" t="s">
        <v>1348</v>
      </c>
      <c r="J733" s="3" t="s">
        <v>83</v>
      </c>
      <c r="K733" s="3" t="s">
        <v>1394</v>
      </c>
    </row>
    <row r="734" spans="1:11" ht="15.95" customHeight="1" x14ac:dyDescent="0.3">
      <c r="A734" s="28">
        <v>43777</v>
      </c>
      <c r="B734" s="3" t="s">
        <v>36</v>
      </c>
      <c r="C734" s="3" t="s">
        <v>1390</v>
      </c>
      <c r="D734" s="3" t="s">
        <v>1391</v>
      </c>
      <c r="E734" s="3" t="s">
        <v>1307</v>
      </c>
      <c r="F734" s="22">
        <v>9</v>
      </c>
      <c r="G734" s="22">
        <v>4</v>
      </c>
      <c r="H734" s="5"/>
      <c r="I734" s="3" t="s">
        <v>1395</v>
      </c>
      <c r="J734" s="3" t="s">
        <v>90</v>
      </c>
      <c r="K734" s="3" t="s">
        <v>1396</v>
      </c>
    </row>
    <row r="735" spans="1:11" ht="15.95" customHeight="1" x14ac:dyDescent="0.3">
      <c r="A735" s="28">
        <v>43777</v>
      </c>
      <c r="B735" s="3" t="s">
        <v>36</v>
      </c>
      <c r="C735" s="3" t="s">
        <v>1390</v>
      </c>
      <c r="D735" s="3" t="s">
        <v>1391</v>
      </c>
      <c r="E735" s="3" t="s">
        <v>1307</v>
      </c>
      <c r="F735" s="22">
        <v>9</v>
      </c>
      <c r="G735" s="22">
        <v>5</v>
      </c>
      <c r="H735" s="5"/>
      <c r="I735" s="3" t="s">
        <v>165</v>
      </c>
      <c r="J735" s="3" t="s">
        <v>106</v>
      </c>
      <c r="K735" s="3" t="s">
        <v>1397</v>
      </c>
    </row>
    <row r="736" spans="1:11" ht="15.95" customHeight="1" x14ac:dyDescent="0.3">
      <c r="A736" s="28">
        <v>43777</v>
      </c>
      <c r="B736" s="3" t="s">
        <v>36</v>
      </c>
      <c r="C736" s="3" t="s">
        <v>1390</v>
      </c>
      <c r="D736" s="3" t="s">
        <v>1391</v>
      </c>
      <c r="E736" s="3" t="s">
        <v>1307</v>
      </c>
      <c r="F736" s="22">
        <v>9</v>
      </c>
      <c r="G736" s="22">
        <v>6</v>
      </c>
      <c r="H736" s="5"/>
      <c r="I736" s="5"/>
      <c r="J736" s="3" t="s">
        <v>108</v>
      </c>
      <c r="K736" s="3" t="s">
        <v>1398</v>
      </c>
    </row>
    <row r="737" spans="1:11" ht="15.95" customHeight="1" x14ac:dyDescent="0.3">
      <c r="A737" s="28">
        <v>43777</v>
      </c>
      <c r="B737" s="3" t="s">
        <v>36</v>
      </c>
      <c r="C737" s="3" t="s">
        <v>1390</v>
      </c>
      <c r="D737" s="3" t="s">
        <v>1391</v>
      </c>
      <c r="E737" s="3" t="s">
        <v>1307</v>
      </c>
      <c r="F737" s="22">
        <v>9</v>
      </c>
      <c r="G737" s="22">
        <v>7</v>
      </c>
      <c r="H737" s="5"/>
      <c r="I737" s="5"/>
      <c r="J737" s="3" t="s">
        <v>110</v>
      </c>
      <c r="K737" s="3" t="s">
        <v>1399</v>
      </c>
    </row>
    <row r="738" spans="1:11" ht="15.95" customHeight="1" x14ac:dyDescent="0.3">
      <c r="A738" s="28">
        <v>43777</v>
      </c>
      <c r="B738" s="3" t="s">
        <v>36</v>
      </c>
      <c r="C738" s="3" t="s">
        <v>1390</v>
      </c>
      <c r="D738" s="3" t="s">
        <v>1391</v>
      </c>
      <c r="E738" s="3" t="s">
        <v>1307</v>
      </c>
      <c r="F738" s="22">
        <v>9</v>
      </c>
      <c r="G738" s="22">
        <v>8</v>
      </c>
      <c r="H738" s="5"/>
      <c r="I738" s="5"/>
      <c r="J738" s="3" t="s">
        <v>112</v>
      </c>
      <c r="K738" s="3" t="s">
        <v>1400</v>
      </c>
    </row>
    <row r="739" spans="1:11" ht="15.95" customHeight="1" x14ac:dyDescent="0.3">
      <c r="A739" s="28">
        <v>43777</v>
      </c>
      <c r="B739" s="3" t="s">
        <v>36</v>
      </c>
      <c r="C739" s="3" t="s">
        <v>1390</v>
      </c>
      <c r="D739" s="3" t="s">
        <v>1391</v>
      </c>
      <c r="E739" s="3" t="s">
        <v>1307</v>
      </c>
      <c r="F739" s="22">
        <v>9</v>
      </c>
      <c r="G739" s="22">
        <v>9</v>
      </c>
      <c r="H739" s="5"/>
      <c r="I739" s="5"/>
      <c r="J739" s="3" t="s">
        <v>114</v>
      </c>
      <c r="K739" s="3" t="s">
        <v>1401</v>
      </c>
    </row>
    <row r="740" spans="1:11" ht="15.95" customHeight="1" x14ac:dyDescent="0.3">
      <c r="A740" s="28">
        <v>43777</v>
      </c>
      <c r="B740" s="3" t="s">
        <v>36</v>
      </c>
      <c r="C740" s="3" t="s">
        <v>1390</v>
      </c>
      <c r="D740" s="3" t="s">
        <v>1391</v>
      </c>
      <c r="E740" s="3" t="s">
        <v>1307</v>
      </c>
      <c r="F740" s="22">
        <v>9</v>
      </c>
      <c r="G740" s="22">
        <v>10</v>
      </c>
      <c r="H740" s="5"/>
      <c r="I740" s="5"/>
      <c r="J740" s="3" t="s">
        <v>116</v>
      </c>
      <c r="K740" s="3" t="s">
        <v>1402</v>
      </c>
    </row>
    <row r="741" spans="1:11" ht="15.95" customHeight="1" x14ac:dyDescent="0.3">
      <c r="A741" s="28">
        <v>43777</v>
      </c>
      <c r="B741" s="3" t="s">
        <v>36</v>
      </c>
      <c r="C741" s="3" t="s">
        <v>1390</v>
      </c>
      <c r="D741" s="3" t="s">
        <v>1391</v>
      </c>
      <c r="E741" s="3" t="s">
        <v>1307</v>
      </c>
      <c r="F741" s="22">
        <v>9</v>
      </c>
      <c r="G741" s="22">
        <v>11</v>
      </c>
      <c r="H741" s="5"/>
      <c r="I741" s="5"/>
      <c r="J741" s="3" t="s">
        <v>118</v>
      </c>
      <c r="K741" s="3" t="s">
        <v>1403</v>
      </c>
    </row>
    <row r="742" spans="1:11" ht="15.95" customHeight="1" x14ac:dyDescent="0.3">
      <c r="A742" s="28">
        <v>43777</v>
      </c>
      <c r="B742" s="3" t="s">
        <v>36</v>
      </c>
      <c r="C742" s="3" t="s">
        <v>1390</v>
      </c>
      <c r="D742" s="3" t="s">
        <v>1391</v>
      </c>
      <c r="E742" s="3" t="s">
        <v>1307</v>
      </c>
      <c r="F742" s="22">
        <v>9</v>
      </c>
      <c r="G742" s="22">
        <v>12</v>
      </c>
      <c r="H742" s="5"/>
      <c r="I742" s="5"/>
      <c r="J742" s="3" t="s">
        <v>120</v>
      </c>
      <c r="K742" s="3" t="s">
        <v>1404</v>
      </c>
    </row>
    <row r="743" spans="1:11" ht="15.95" customHeight="1" x14ac:dyDescent="0.3">
      <c r="A743" s="28">
        <v>43777</v>
      </c>
      <c r="B743" s="3" t="s">
        <v>36</v>
      </c>
      <c r="C743" s="3" t="s">
        <v>1390</v>
      </c>
      <c r="D743" s="3" t="s">
        <v>1391</v>
      </c>
      <c r="E743" s="3" t="s">
        <v>1307</v>
      </c>
      <c r="F743" s="22">
        <v>9</v>
      </c>
      <c r="G743" s="22">
        <v>13</v>
      </c>
      <c r="H743" s="5"/>
      <c r="I743" s="5"/>
      <c r="J743" s="3" t="s">
        <v>137</v>
      </c>
      <c r="K743" s="3" t="s">
        <v>1405</v>
      </c>
    </row>
    <row r="744" spans="1:11" ht="15.95" customHeight="1" x14ac:dyDescent="0.3">
      <c r="A744" s="28">
        <v>43777</v>
      </c>
      <c r="B744" s="3" t="s">
        <v>36</v>
      </c>
      <c r="C744" s="3" t="s">
        <v>1390</v>
      </c>
      <c r="D744" s="3" t="s">
        <v>1391</v>
      </c>
      <c r="E744" s="3" t="s">
        <v>1307</v>
      </c>
      <c r="F744" s="22">
        <v>9</v>
      </c>
      <c r="G744" s="22">
        <v>14</v>
      </c>
      <c r="H744" s="5"/>
      <c r="I744" s="5"/>
      <c r="J744" s="3" t="s">
        <v>139</v>
      </c>
      <c r="K744" s="3" t="s">
        <v>1406</v>
      </c>
    </row>
    <row r="745" spans="1:11" ht="15.95" customHeight="1" x14ac:dyDescent="0.3">
      <c r="A745" s="28">
        <v>43777</v>
      </c>
      <c r="B745" s="3" t="s">
        <v>36</v>
      </c>
      <c r="C745" s="3" t="s">
        <v>1390</v>
      </c>
      <c r="D745" s="3" t="s">
        <v>1391</v>
      </c>
      <c r="E745" s="3" t="s">
        <v>1307</v>
      </c>
      <c r="F745" s="22">
        <v>9</v>
      </c>
      <c r="G745" s="22">
        <v>15</v>
      </c>
      <c r="H745" s="5"/>
      <c r="I745" s="5"/>
      <c r="J745" s="3" t="s">
        <v>306</v>
      </c>
      <c r="K745" s="3" t="s">
        <v>1407</v>
      </c>
    </row>
    <row r="746" spans="1:11" ht="15.95" customHeight="1" x14ac:dyDescent="0.3">
      <c r="A746" s="28">
        <v>43777</v>
      </c>
      <c r="B746" s="3" t="s">
        <v>36</v>
      </c>
      <c r="C746" s="3" t="s">
        <v>1390</v>
      </c>
      <c r="D746" s="3" t="s">
        <v>1391</v>
      </c>
      <c r="E746" s="3" t="s">
        <v>1307</v>
      </c>
      <c r="F746" s="22">
        <v>9</v>
      </c>
      <c r="G746" s="22">
        <v>16</v>
      </c>
      <c r="H746" s="5"/>
      <c r="I746" s="5"/>
      <c r="J746" s="3" t="s">
        <v>356</v>
      </c>
      <c r="K746" s="3" t="s">
        <v>1408</v>
      </c>
    </row>
    <row r="747" spans="1:11" ht="15.95" customHeight="1" x14ac:dyDescent="0.3">
      <c r="A747" s="28">
        <v>43777</v>
      </c>
      <c r="B747" s="3" t="s">
        <v>36</v>
      </c>
      <c r="C747" s="3" t="s">
        <v>1390</v>
      </c>
      <c r="D747" s="3" t="s">
        <v>1391</v>
      </c>
      <c r="E747" s="3" t="s">
        <v>1307</v>
      </c>
      <c r="F747" s="22">
        <v>9</v>
      </c>
      <c r="G747" s="22">
        <v>17</v>
      </c>
      <c r="H747" s="5"/>
      <c r="I747" s="5"/>
      <c r="J747" s="3" t="s">
        <v>416</v>
      </c>
      <c r="K747" s="3" t="s">
        <v>1409</v>
      </c>
    </row>
    <row r="748" spans="1:11" ht="15.95" customHeight="1" x14ac:dyDescent="0.3">
      <c r="A748" s="28">
        <v>43777</v>
      </c>
      <c r="B748" s="3" t="s">
        <v>36</v>
      </c>
      <c r="C748" s="3" t="s">
        <v>1390</v>
      </c>
      <c r="D748" s="3" t="s">
        <v>1391</v>
      </c>
      <c r="E748" s="3" t="s">
        <v>1307</v>
      </c>
      <c r="F748" s="22">
        <v>9</v>
      </c>
      <c r="G748" s="22">
        <v>18</v>
      </c>
      <c r="H748" s="5"/>
      <c r="I748" s="5"/>
      <c r="J748" s="3" t="s">
        <v>418</v>
      </c>
      <c r="K748" s="3" t="s">
        <v>1410</v>
      </c>
    </row>
    <row r="749" spans="1:11" ht="15.95" customHeight="1" x14ac:dyDescent="0.3">
      <c r="A749" s="28">
        <v>43777</v>
      </c>
      <c r="B749" s="3" t="s">
        <v>36</v>
      </c>
      <c r="C749" s="3" t="s">
        <v>1390</v>
      </c>
      <c r="D749" s="3" t="s">
        <v>1391</v>
      </c>
      <c r="E749" s="3" t="s">
        <v>1307</v>
      </c>
      <c r="F749" s="22">
        <v>9</v>
      </c>
      <c r="G749" s="22">
        <v>19</v>
      </c>
      <c r="H749" s="5"/>
      <c r="I749" s="5"/>
      <c r="J749" s="3" t="s">
        <v>439</v>
      </c>
      <c r="K749" s="3" t="s">
        <v>1411</v>
      </c>
    </row>
    <row r="750" spans="1:11" ht="15.95" customHeight="1" x14ac:dyDescent="0.3">
      <c r="A750" s="28">
        <v>43777</v>
      </c>
      <c r="B750" s="3" t="s">
        <v>36</v>
      </c>
      <c r="C750" s="3" t="s">
        <v>1390</v>
      </c>
      <c r="D750" s="3" t="s">
        <v>1391</v>
      </c>
      <c r="E750" s="3" t="s">
        <v>1307</v>
      </c>
      <c r="F750" s="22">
        <v>9</v>
      </c>
      <c r="G750" s="22">
        <v>20</v>
      </c>
      <c r="H750" s="5"/>
      <c r="I750" s="5"/>
      <c r="J750" s="3" t="s">
        <v>441</v>
      </c>
      <c r="K750" s="3" t="s">
        <v>1412</v>
      </c>
    </row>
    <row r="751" spans="1:11" ht="15.95" customHeight="1" x14ac:dyDescent="0.3">
      <c r="A751" s="28">
        <v>43777</v>
      </c>
      <c r="B751" s="3" t="s">
        <v>36</v>
      </c>
      <c r="C751" s="3" t="s">
        <v>1413</v>
      </c>
      <c r="D751" s="3" t="s">
        <v>1414</v>
      </c>
      <c r="E751" s="3" t="s">
        <v>1307</v>
      </c>
      <c r="F751" s="22">
        <v>10</v>
      </c>
      <c r="G751" s="22">
        <v>1</v>
      </c>
      <c r="H751" s="5"/>
      <c r="I751" s="3" t="s">
        <v>1413</v>
      </c>
      <c r="J751" s="3" t="s">
        <v>79</v>
      </c>
      <c r="K751" s="3" t="s">
        <v>1415</v>
      </c>
    </row>
    <row r="752" spans="1:11" ht="15.95" customHeight="1" x14ac:dyDescent="0.3">
      <c r="A752" s="28">
        <v>43777</v>
      </c>
      <c r="B752" s="3" t="s">
        <v>36</v>
      </c>
      <c r="C752" s="3" t="s">
        <v>1413</v>
      </c>
      <c r="D752" s="3" t="s">
        <v>1414</v>
      </c>
      <c r="E752" s="3" t="s">
        <v>1307</v>
      </c>
      <c r="F752" s="22">
        <v>10</v>
      </c>
      <c r="G752" s="22">
        <v>2</v>
      </c>
      <c r="H752" s="5"/>
      <c r="I752" s="3" t="s">
        <v>1346</v>
      </c>
      <c r="J752" s="3" t="s">
        <v>81</v>
      </c>
      <c r="K752" s="3" t="s">
        <v>1416</v>
      </c>
    </row>
    <row r="753" spans="1:11" ht="15.95" customHeight="1" x14ac:dyDescent="0.3">
      <c r="A753" s="28">
        <v>43777</v>
      </c>
      <c r="B753" s="3" t="s">
        <v>36</v>
      </c>
      <c r="C753" s="3" t="s">
        <v>1413</v>
      </c>
      <c r="D753" s="3" t="s">
        <v>1414</v>
      </c>
      <c r="E753" s="3" t="s">
        <v>1307</v>
      </c>
      <c r="F753" s="22">
        <v>10</v>
      </c>
      <c r="G753" s="22">
        <v>3</v>
      </c>
      <c r="H753" s="5"/>
      <c r="I753" s="3" t="s">
        <v>1417</v>
      </c>
      <c r="J753" s="3" t="s">
        <v>83</v>
      </c>
      <c r="K753" s="3" t="s">
        <v>1418</v>
      </c>
    </row>
    <row r="754" spans="1:11" ht="15.95" customHeight="1" x14ac:dyDescent="0.3">
      <c r="A754" s="28">
        <v>43777</v>
      </c>
      <c r="B754" s="3" t="s">
        <v>36</v>
      </c>
      <c r="C754" s="3" t="s">
        <v>1413</v>
      </c>
      <c r="D754" s="3" t="s">
        <v>1414</v>
      </c>
      <c r="E754" s="3" t="s">
        <v>1307</v>
      </c>
      <c r="F754" s="22">
        <v>10</v>
      </c>
      <c r="G754" s="22">
        <v>4</v>
      </c>
      <c r="H754" s="5"/>
      <c r="I754" s="3" t="s">
        <v>1265</v>
      </c>
      <c r="J754" s="3" t="s">
        <v>90</v>
      </c>
      <c r="K754" s="3" t="s">
        <v>1419</v>
      </c>
    </row>
    <row r="755" spans="1:11" ht="15.95" customHeight="1" x14ac:dyDescent="0.3">
      <c r="A755" s="28">
        <v>43777</v>
      </c>
      <c r="B755" s="3" t="s">
        <v>36</v>
      </c>
      <c r="C755" s="3" t="s">
        <v>1413</v>
      </c>
      <c r="D755" s="3" t="s">
        <v>1414</v>
      </c>
      <c r="E755" s="3" t="s">
        <v>1307</v>
      </c>
      <c r="F755" s="22">
        <v>10</v>
      </c>
      <c r="G755" s="22">
        <v>5</v>
      </c>
      <c r="H755" s="5"/>
      <c r="I755" s="5"/>
      <c r="J755" s="3" t="s">
        <v>106</v>
      </c>
      <c r="K755" s="3" t="s">
        <v>1420</v>
      </c>
    </row>
    <row r="756" spans="1:11" ht="15.95" customHeight="1" x14ac:dyDescent="0.3">
      <c r="A756" s="28">
        <v>43777</v>
      </c>
      <c r="B756" s="3" t="s">
        <v>36</v>
      </c>
      <c r="C756" s="3" t="s">
        <v>1413</v>
      </c>
      <c r="D756" s="3" t="s">
        <v>1414</v>
      </c>
      <c r="E756" s="3" t="s">
        <v>1307</v>
      </c>
      <c r="F756" s="22">
        <v>10</v>
      </c>
      <c r="G756" s="22">
        <v>6</v>
      </c>
      <c r="H756" s="5"/>
      <c r="I756" s="5"/>
      <c r="J756" s="3" t="s">
        <v>108</v>
      </c>
      <c r="K756" s="3" t="s">
        <v>1421</v>
      </c>
    </row>
    <row r="757" spans="1:11" ht="15.95" customHeight="1" x14ac:dyDescent="0.3">
      <c r="A757" s="28">
        <v>43777</v>
      </c>
      <c r="B757" s="3" t="s">
        <v>36</v>
      </c>
      <c r="C757" s="3" t="s">
        <v>1413</v>
      </c>
      <c r="D757" s="3" t="s">
        <v>1414</v>
      </c>
      <c r="E757" s="3" t="s">
        <v>1307</v>
      </c>
      <c r="F757" s="22">
        <v>10</v>
      </c>
      <c r="G757" s="22">
        <v>7</v>
      </c>
      <c r="H757" s="5"/>
      <c r="I757" s="5"/>
      <c r="J757" s="3" t="s">
        <v>110</v>
      </c>
      <c r="K757" s="3" t="s">
        <v>1422</v>
      </c>
    </row>
    <row r="758" spans="1:11" ht="15.95" customHeight="1" x14ac:dyDescent="0.3">
      <c r="A758" s="28">
        <v>43777</v>
      </c>
      <c r="B758" s="3" t="s">
        <v>36</v>
      </c>
      <c r="C758" s="3" t="s">
        <v>1413</v>
      </c>
      <c r="D758" s="3" t="s">
        <v>1414</v>
      </c>
      <c r="E758" s="3" t="s">
        <v>1307</v>
      </c>
      <c r="F758" s="22">
        <v>10</v>
      </c>
      <c r="G758" s="22">
        <v>8</v>
      </c>
      <c r="H758" s="5"/>
      <c r="I758" s="5"/>
      <c r="J758" s="3" t="s">
        <v>112</v>
      </c>
      <c r="K758" s="3" t="s">
        <v>1423</v>
      </c>
    </row>
    <row r="759" spans="1:11" ht="15.95" customHeight="1" x14ac:dyDescent="0.3">
      <c r="A759" s="28">
        <v>43777</v>
      </c>
      <c r="B759" s="3" t="s">
        <v>36</v>
      </c>
      <c r="C759" s="3" t="s">
        <v>1413</v>
      </c>
      <c r="D759" s="3" t="s">
        <v>1414</v>
      </c>
      <c r="E759" s="3" t="s">
        <v>1307</v>
      </c>
      <c r="F759" s="22">
        <v>10</v>
      </c>
      <c r="G759" s="22">
        <v>9</v>
      </c>
      <c r="H759" s="5"/>
      <c r="I759" s="5"/>
      <c r="J759" s="3" t="s">
        <v>114</v>
      </c>
      <c r="K759" s="3" t="s">
        <v>1424</v>
      </c>
    </row>
    <row r="760" spans="1:11" ht="15.95" customHeight="1" x14ac:dyDescent="0.3">
      <c r="A760" s="28">
        <v>43777</v>
      </c>
      <c r="B760" s="3" t="s">
        <v>36</v>
      </c>
      <c r="C760" s="3" t="s">
        <v>1413</v>
      </c>
      <c r="D760" s="3" t="s">
        <v>1414</v>
      </c>
      <c r="E760" s="3" t="s">
        <v>1307</v>
      </c>
      <c r="F760" s="22">
        <v>10</v>
      </c>
      <c r="G760" s="22">
        <v>10</v>
      </c>
      <c r="H760" s="5"/>
      <c r="I760" s="5"/>
      <c r="J760" s="3" t="s">
        <v>116</v>
      </c>
      <c r="K760" s="3" t="s">
        <v>1425</v>
      </c>
    </row>
    <row r="761" spans="1:11" ht="15.95" customHeight="1" x14ac:dyDescent="0.3">
      <c r="A761" s="28">
        <v>43777</v>
      </c>
      <c r="B761" s="3" t="s">
        <v>36</v>
      </c>
      <c r="C761" s="3" t="s">
        <v>1426</v>
      </c>
      <c r="D761" s="3" t="s">
        <v>1414</v>
      </c>
      <c r="E761" s="3" t="s">
        <v>1307</v>
      </c>
      <c r="F761" s="22">
        <v>11</v>
      </c>
      <c r="G761" s="22">
        <v>1</v>
      </c>
      <c r="H761" s="5"/>
      <c r="I761" s="3" t="s">
        <v>1426</v>
      </c>
      <c r="J761" s="3" t="s">
        <v>79</v>
      </c>
      <c r="K761" s="3" t="s">
        <v>1427</v>
      </c>
    </row>
    <row r="762" spans="1:11" ht="15.95" customHeight="1" x14ac:dyDescent="0.3">
      <c r="A762" s="28">
        <v>43777</v>
      </c>
      <c r="B762" s="3" t="s">
        <v>36</v>
      </c>
      <c r="C762" s="3" t="s">
        <v>1426</v>
      </c>
      <c r="D762" s="3" t="s">
        <v>1414</v>
      </c>
      <c r="E762" s="3" t="s">
        <v>1307</v>
      </c>
      <c r="F762" s="22">
        <v>11</v>
      </c>
      <c r="G762" s="22">
        <v>2</v>
      </c>
      <c r="H762" s="5"/>
      <c r="I762" s="3" t="s">
        <v>1346</v>
      </c>
      <c r="J762" s="3" t="s">
        <v>81</v>
      </c>
      <c r="K762" s="3" t="s">
        <v>1428</v>
      </c>
    </row>
    <row r="763" spans="1:11" ht="15.95" customHeight="1" x14ac:dyDescent="0.3">
      <c r="A763" s="28">
        <v>43777</v>
      </c>
      <c r="B763" s="3" t="s">
        <v>36</v>
      </c>
      <c r="C763" s="3" t="s">
        <v>1426</v>
      </c>
      <c r="D763" s="3" t="s">
        <v>1414</v>
      </c>
      <c r="E763" s="3" t="s">
        <v>1307</v>
      </c>
      <c r="F763" s="22">
        <v>11</v>
      </c>
      <c r="G763" s="22">
        <v>3</v>
      </c>
      <c r="H763" s="5"/>
      <c r="I763" s="3" t="s">
        <v>1417</v>
      </c>
      <c r="J763" s="3" t="s">
        <v>83</v>
      </c>
      <c r="K763" s="3" t="s">
        <v>1429</v>
      </c>
    </row>
    <row r="764" spans="1:11" ht="15.95" customHeight="1" x14ac:dyDescent="0.3">
      <c r="A764" s="28">
        <v>43777</v>
      </c>
      <c r="B764" s="3" t="s">
        <v>36</v>
      </c>
      <c r="C764" s="3" t="s">
        <v>1426</v>
      </c>
      <c r="D764" s="3" t="s">
        <v>1414</v>
      </c>
      <c r="E764" s="3" t="s">
        <v>1307</v>
      </c>
      <c r="F764" s="22">
        <v>11</v>
      </c>
      <c r="G764" s="22">
        <v>4</v>
      </c>
      <c r="H764" s="5"/>
      <c r="I764" s="3" t="s">
        <v>1265</v>
      </c>
      <c r="J764" s="3" t="s">
        <v>90</v>
      </c>
      <c r="K764" s="3" t="s">
        <v>1430</v>
      </c>
    </row>
    <row r="765" spans="1:11" ht="15.95" customHeight="1" x14ac:dyDescent="0.3">
      <c r="A765" s="28">
        <v>43777</v>
      </c>
      <c r="B765" s="3" t="s">
        <v>36</v>
      </c>
      <c r="C765" s="3" t="s">
        <v>1426</v>
      </c>
      <c r="D765" s="3" t="s">
        <v>1414</v>
      </c>
      <c r="E765" s="3" t="s">
        <v>1307</v>
      </c>
      <c r="F765" s="22">
        <v>11</v>
      </c>
      <c r="G765" s="22">
        <v>5</v>
      </c>
      <c r="H765" s="5"/>
      <c r="I765" s="5"/>
      <c r="J765" s="3" t="s">
        <v>106</v>
      </c>
      <c r="K765" s="3" t="s">
        <v>1431</v>
      </c>
    </row>
    <row r="766" spans="1:11" ht="15.95" customHeight="1" x14ac:dyDescent="0.3">
      <c r="A766" s="28">
        <v>43777</v>
      </c>
      <c r="B766" s="3" t="s">
        <v>36</v>
      </c>
      <c r="C766" s="3" t="s">
        <v>1426</v>
      </c>
      <c r="D766" s="3" t="s">
        <v>1414</v>
      </c>
      <c r="E766" s="3" t="s">
        <v>1307</v>
      </c>
      <c r="F766" s="22">
        <v>11</v>
      </c>
      <c r="G766" s="22">
        <v>6</v>
      </c>
      <c r="H766" s="5"/>
      <c r="I766" s="5"/>
      <c r="J766" s="3" t="s">
        <v>108</v>
      </c>
      <c r="K766" s="3" t="s">
        <v>1432</v>
      </c>
    </row>
    <row r="767" spans="1:11" ht="15.95" customHeight="1" x14ac:dyDescent="0.3">
      <c r="A767" s="28">
        <v>43777</v>
      </c>
      <c r="B767" s="3" t="s">
        <v>36</v>
      </c>
      <c r="C767" s="3" t="s">
        <v>1426</v>
      </c>
      <c r="D767" s="3" t="s">
        <v>1414</v>
      </c>
      <c r="E767" s="3" t="s">
        <v>1307</v>
      </c>
      <c r="F767" s="22">
        <v>11</v>
      </c>
      <c r="G767" s="22">
        <v>7</v>
      </c>
      <c r="H767" s="5"/>
      <c r="I767" s="5"/>
      <c r="J767" s="3" t="s">
        <v>110</v>
      </c>
      <c r="K767" s="3" t="s">
        <v>1433</v>
      </c>
    </row>
    <row r="768" spans="1:11" ht="15.95" customHeight="1" x14ac:dyDescent="0.3">
      <c r="A768" s="28">
        <v>43777</v>
      </c>
      <c r="B768" s="3" t="s">
        <v>36</v>
      </c>
      <c r="C768" s="3" t="s">
        <v>1426</v>
      </c>
      <c r="D768" s="3" t="s">
        <v>1414</v>
      </c>
      <c r="E768" s="3" t="s">
        <v>1307</v>
      </c>
      <c r="F768" s="22">
        <v>11</v>
      </c>
      <c r="G768" s="22">
        <v>8</v>
      </c>
      <c r="H768" s="5"/>
      <c r="I768" s="5"/>
      <c r="J768" s="3" t="s">
        <v>112</v>
      </c>
      <c r="K768" s="3" t="s">
        <v>1434</v>
      </c>
    </row>
    <row r="769" spans="1:11" ht="15.95" customHeight="1" x14ac:dyDescent="0.3">
      <c r="A769" s="28">
        <v>43777</v>
      </c>
      <c r="B769" s="3" t="s">
        <v>36</v>
      </c>
      <c r="C769" s="3" t="s">
        <v>1426</v>
      </c>
      <c r="D769" s="3" t="s">
        <v>1414</v>
      </c>
      <c r="E769" s="3" t="s">
        <v>1307</v>
      </c>
      <c r="F769" s="22">
        <v>11</v>
      </c>
      <c r="G769" s="22">
        <v>9</v>
      </c>
      <c r="H769" s="5"/>
      <c r="I769" s="5"/>
      <c r="J769" s="3" t="s">
        <v>114</v>
      </c>
      <c r="K769" s="3" t="s">
        <v>1435</v>
      </c>
    </row>
    <row r="770" spans="1:11" ht="15.95" customHeight="1" x14ac:dyDescent="0.3">
      <c r="A770" s="28">
        <v>43777</v>
      </c>
      <c r="B770" s="3" t="s">
        <v>36</v>
      </c>
      <c r="C770" s="3" t="s">
        <v>1426</v>
      </c>
      <c r="D770" s="3" t="s">
        <v>1414</v>
      </c>
      <c r="E770" s="3" t="s">
        <v>1307</v>
      </c>
      <c r="F770" s="22">
        <v>11</v>
      </c>
      <c r="G770" s="22">
        <v>10</v>
      </c>
      <c r="H770" s="5"/>
      <c r="I770" s="5"/>
      <c r="J770" s="3" t="s">
        <v>116</v>
      </c>
      <c r="K770" s="3" t="s">
        <v>1436</v>
      </c>
    </row>
    <row r="771" spans="1:11" ht="15.95" customHeight="1" x14ac:dyDescent="0.3">
      <c r="A771" s="28">
        <v>43777</v>
      </c>
      <c r="B771" s="3" t="s">
        <v>36</v>
      </c>
      <c r="C771" s="3" t="s">
        <v>1437</v>
      </c>
      <c r="D771" s="3" t="s">
        <v>1438</v>
      </c>
      <c r="E771" s="3" t="s">
        <v>1307</v>
      </c>
      <c r="F771" s="22">
        <v>12</v>
      </c>
      <c r="G771" s="22">
        <v>1</v>
      </c>
      <c r="H771" s="3" t="s">
        <v>36</v>
      </c>
      <c r="I771" s="3" t="s">
        <v>1437</v>
      </c>
      <c r="J771" s="3" t="s">
        <v>79</v>
      </c>
      <c r="K771" s="3" t="s">
        <v>1439</v>
      </c>
    </row>
    <row r="772" spans="1:11" ht="15.95" customHeight="1" x14ac:dyDescent="0.3">
      <c r="A772" s="28">
        <v>43777</v>
      </c>
      <c r="B772" s="3" t="s">
        <v>36</v>
      </c>
      <c r="C772" s="3" t="s">
        <v>1437</v>
      </c>
      <c r="D772" s="3" t="s">
        <v>1438</v>
      </c>
      <c r="E772" s="3" t="s">
        <v>1307</v>
      </c>
      <c r="F772" s="22">
        <v>12</v>
      </c>
      <c r="G772" s="22">
        <v>2</v>
      </c>
      <c r="H772" s="5"/>
      <c r="I772" s="3" t="s">
        <v>1346</v>
      </c>
      <c r="J772" s="3" t="s">
        <v>81</v>
      </c>
      <c r="K772" s="3" t="s">
        <v>1440</v>
      </c>
    </row>
    <row r="773" spans="1:11" ht="15.95" customHeight="1" x14ac:dyDescent="0.3">
      <c r="A773" s="28">
        <v>43777</v>
      </c>
      <c r="B773" s="3" t="s">
        <v>36</v>
      </c>
      <c r="C773" s="3" t="s">
        <v>1437</v>
      </c>
      <c r="D773" s="3" t="s">
        <v>1438</v>
      </c>
      <c r="E773" s="3" t="s">
        <v>1307</v>
      </c>
      <c r="F773" s="22">
        <v>12</v>
      </c>
      <c r="G773" s="22">
        <v>3</v>
      </c>
      <c r="H773" s="5"/>
      <c r="I773" s="3" t="s">
        <v>1417</v>
      </c>
      <c r="J773" s="3" t="s">
        <v>83</v>
      </c>
      <c r="K773" s="3" t="s">
        <v>1441</v>
      </c>
    </row>
    <row r="774" spans="1:11" ht="15.95" customHeight="1" x14ac:dyDescent="0.3">
      <c r="A774" s="28">
        <v>43777</v>
      </c>
      <c r="B774" s="3" t="s">
        <v>36</v>
      </c>
      <c r="C774" s="3" t="s">
        <v>1437</v>
      </c>
      <c r="D774" s="3" t="s">
        <v>1438</v>
      </c>
      <c r="E774" s="3" t="s">
        <v>1307</v>
      </c>
      <c r="F774" s="22">
        <v>12</v>
      </c>
      <c r="G774" s="22">
        <v>4</v>
      </c>
      <c r="H774" s="5"/>
      <c r="I774" s="3" t="s">
        <v>1442</v>
      </c>
      <c r="J774" s="3" t="s">
        <v>90</v>
      </c>
      <c r="K774" s="3" t="s">
        <v>1443</v>
      </c>
    </row>
    <row r="775" spans="1:11" ht="15.95" customHeight="1" x14ac:dyDescent="0.3">
      <c r="A775" s="28">
        <v>43777</v>
      </c>
      <c r="B775" s="3" t="s">
        <v>36</v>
      </c>
      <c r="C775" s="3" t="s">
        <v>1437</v>
      </c>
      <c r="D775" s="3" t="s">
        <v>1438</v>
      </c>
      <c r="E775" s="3" t="s">
        <v>1307</v>
      </c>
      <c r="F775" s="22">
        <v>12</v>
      </c>
      <c r="G775" s="22">
        <v>5</v>
      </c>
      <c r="H775" s="5"/>
      <c r="I775" s="5"/>
      <c r="J775" s="3" t="s">
        <v>106</v>
      </c>
      <c r="K775" s="3" t="s">
        <v>1444</v>
      </c>
    </row>
    <row r="776" spans="1:11" ht="15.95" customHeight="1" x14ac:dyDescent="0.3">
      <c r="A776" s="28">
        <v>43777</v>
      </c>
      <c r="B776" s="3" t="s">
        <v>36</v>
      </c>
      <c r="C776" s="3" t="s">
        <v>1437</v>
      </c>
      <c r="D776" s="3" t="s">
        <v>1438</v>
      </c>
      <c r="E776" s="3" t="s">
        <v>1307</v>
      </c>
      <c r="F776" s="22">
        <v>12</v>
      </c>
      <c r="G776" s="22">
        <v>6</v>
      </c>
      <c r="H776" s="5"/>
      <c r="I776" s="5"/>
      <c r="J776" s="3" t="s">
        <v>108</v>
      </c>
      <c r="K776" s="3" t="s">
        <v>1445</v>
      </c>
    </row>
    <row r="777" spans="1:11" ht="15.95" customHeight="1" x14ac:dyDescent="0.3">
      <c r="A777" s="28">
        <v>43777</v>
      </c>
      <c r="B777" s="3" t="s">
        <v>36</v>
      </c>
      <c r="C777" s="3" t="s">
        <v>1437</v>
      </c>
      <c r="D777" s="3" t="s">
        <v>1438</v>
      </c>
      <c r="E777" s="3" t="s">
        <v>1307</v>
      </c>
      <c r="F777" s="22">
        <v>12</v>
      </c>
      <c r="G777" s="22">
        <v>7</v>
      </c>
      <c r="H777" s="5"/>
      <c r="I777" s="5"/>
      <c r="J777" s="3" t="s">
        <v>110</v>
      </c>
      <c r="K777" s="3" t="s">
        <v>1446</v>
      </c>
    </row>
    <row r="778" spans="1:11" ht="15.95" customHeight="1" x14ac:dyDescent="0.3">
      <c r="A778" s="28">
        <v>43777</v>
      </c>
      <c r="B778" s="3" t="s">
        <v>36</v>
      </c>
      <c r="C778" s="3" t="s">
        <v>1437</v>
      </c>
      <c r="D778" s="3" t="s">
        <v>1438</v>
      </c>
      <c r="E778" s="3" t="s">
        <v>1307</v>
      </c>
      <c r="F778" s="22">
        <v>12</v>
      </c>
      <c r="G778" s="22">
        <v>8</v>
      </c>
      <c r="H778" s="5"/>
      <c r="I778" s="5"/>
      <c r="J778" s="3" t="s">
        <v>112</v>
      </c>
      <c r="K778" s="3" t="s">
        <v>1447</v>
      </c>
    </row>
    <row r="779" spans="1:11" ht="15.95" customHeight="1" x14ac:dyDescent="0.3">
      <c r="A779" s="28">
        <v>43777</v>
      </c>
      <c r="B779" s="3" t="s">
        <v>36</v>
      </c>
      <c r="C779" s="3" t="s">
        <v>1437</v>
      </c>
      <c r="D779" s="3" t="s">
        <v>1438</v>
      </c>
      <c r="E779" s="3" t="s">
        <v>1307</v>
      </c>
      <c r="F779" s="22">
        <v>12</v>
      </c>
      <c r="G779" s="22">
        <v>9</v>
      </c>
      <c r="H779" s="5"/>
      <c r="I779" s="5"/>
      <c r="J779" s="3" t="s">
        <v>114</v>
      </c>
      <c r="K779" s="3" t="s">
        <v>1448</v>
      </c>
    </row>
    <row r="780" spans="1:11" ht="15.95" customHeight="1" x14ac:dyDescent="0.3">
      <c r="A780" s="28">
        <v>43777</v>
      </c>
      <c r="B780" s="3" t="s">
        <v>36</v>
      </c>
      <c r="C780" s="3" t="s">
        <v>1437</v>
      </c>
      <c r="D780" s="3" t="s">
        <v>1438</v>
      </c>
      <c r="E780" s="3" t="s">
        <v>1307</v>
      </c>
      <c r="F780" s="22">
        <v>12</v>
      </c>
      <c r="G780" s="22">
        <v>10</v>
      </c>
      <c r="H780" s="5"/>
      <c r="I780" s="5"/>
      <c r="J780" s="3" t="s">
        <v>116</v>
      </c>
      <c r="K780" s="3" t="s">
        <v>1449</v>
      </c>
    </row>
    <row r="781" spans="1:11" ht="15.95" customHeight="1" x14ac:dyDescent="0.3">
      <c r="A781" s="28">
        <v>43777</v>
      </c>
      <c r="B781" s="3" t="s">
        <v>36</v>
      </c>
      <c r="C781" s="3" t="s">
        <v>1450</v>
      </c>
      <c r="D781" s="3" t="s">
        <v>1451</v>
      </c>
      <c r="E781" s="3" t="s">
        <v>1307</v>
      </c>
      <c r="F781" s="22">
        <v>13</v>
      </c>
      <c r="G781" s="22">
        <v>1</v>
      </c>
      <c r="H781" s="5"/>
      <c r="I781" s="3" t="s">
        <v>1450</v>
      </c>
      <c r="J781" s="3" t="s">
        <v>79</v>
      </c>
      <c r="K781" s="3" t="s">
        <v>1452</v>
      </c>
    </row>
    <row r="782" spans="1:11" ht="15.95" customHeight="1" x14ac:dyDescent="0.3">
      <c r="A782" s="28">
        <v>43777</v>
      </c>
      <c r="B782" s="3" t="s">
        <v>36</v>
      </c>
      <c r="C782" s="3" t="s">
        <v>1450</v>
      </c>
      <c r="D782" s="3" t="s">
        <v>1451</v>
      </c>
      <c r="E782" s="3" t="s">
        <v>1307</v>
      </c>
      <c r="F782" s="22">
        <v>13</v>
      </c>
      <c r="G782" s="22">
        <v>2</v>
      </c>
      <c r="H782" s="5"/>
      <c r="I782" s="3" t="s">
        <v>1346</v>
      </c>
      <c r="J782" s="3" t="s">
        <v>81</v>
      </c>
      <c r="K782" s="3" t="s">
        <v>1453</v>
      </c>
    </row>
    <row r="783" spans="1:11" ht="15.95" customHeight="1" x14ac:dyDescent="0.3">
      <c r="A783" s="28">
        <v>43777</v>
      </c>
      <c r="B783" s="3" t="s">
        <v>36</v>
      </c>
      <c r="C783" s="3" t="s">
        <v>1450</v>
      </c>
      <c r="D783" s="3" t="s">
        <v>1451</v>
      </c>
      <c r="E783" s="3" t="s">
        <v>1307</v>
      </c>
      <c r="F783" s="22">
        <v>13</v>
      </c>
      <c r="G783" s="22">
        <v>3</v>
      </c>
      <c r="H783" s="5"/>
      <c r="I783" s="3" t="s">
        <v>1417</v>
      </c>
      <c r="J783" s="3" t="s">
        <v>83</v>
      </c>
      <c r="K783" s="3" t="s">
        <v>1454</v>
      </c>
    </row>
    <row r="784" spans="1:11" ht="15.95" customHeight="1" x14ac:dyDescent="0.3">
      <c r="A784" s="28">
        <v>43777</v>
      </c>
      <c r="B784" s="3" t="s">
        <v>36</v>
      </c>
      <c r="C784" s="3" t="s">
        <v>1450</v>
      </c>
      <c r="D784" s="3" t="s">
        <v>1451</v>
      </c>
      <c r="E784" s="3" t="s">
        <v>1307</v>
      </c>
      <c r="F784" s="22">
        <v>13</v>
      </c>
      <c r="G784" s="22">
        <v>4</v>
      </c>
      <c r="H784" s="5"/>
      <c r="I784" s="3" t="s">
        <v>1063</v>
      </c>
      <c r="J784" s="3" t="s">
        <v>90</v>
      </c>
      <c r="K784" s="3" t="s">
        <v>1455</v>
      </c>
    </row>
    <row r="785" spans="1:11" ht="15.95" customHeight="1" x14ac:dyDescent="0.3">
      <c r="A785" s="28">
        <v>43777</v>
      </c>
      <c r="B785" s="3" t="s">
        <v>36</v>
      </c>
      <c r="C785" s="3" t="s">
        <v>1450</v>
      </c>
      <c r="D785" s="3" t="s">
        <v>1451</v>
      </c>
      <c r="E785" s="3" t="s">
        <v>1307</v>
      </c>
      <c r="F785" s="22">
        <v>13</v>
      </c>
      <c r="G785" s="22">
        <v>5</v>
      </c>
      <c r="H785" s="5"/>
      <c r="I785" s="5"/>
      <c r="J785" s="3" t="s">
        <v>106</v>
      </c>
      <c r="K785" s="3" t="s">
        <v>1456</v>
      </c>
    </row>
    <row r="786" spans="1:11" ht="15.95" customHeight="1" x14ac:dyDescent="0.3">
      <c r="A786" s="28">
        <v>43777</v>
      </c>
      <c r="B786" s="3" t="s">
        <v>36</v>
      </c>
      <c r="C786" s="3" t="s">
        <v>1450</v>
      </c>
      <c r="D786" s="3" t="s">
        <v>1451</v>
      </c>
      <c r="E786" s="3" t="s">
        <v>1307</v>
      </c>
      <c r="F786" s="22">
        <v>13</v>
      </c>
      <c r="G786" s="22">
        <v>6</v>
      </c>
      <c r="H786" s="5"/>
      <c r="I786" s="5"/>
      <c r="J786" s="3" t="s">
        <v>108</v>
      </c>
      <c r="K786" s="3" t="s">
        <v>1457</v>
      </c>
    </row>
    <row r="787" spans="1:11" ht="15.95" customHeight="1" x14ac:dyDescent="0.3">
      <c r="A787" s="28">
        <v>43777</v>
      </c>
      <c r="B787" s="3" t="s">
        <v>36</v>
      </c>
      <c r="C787" s="3" t="s">
        <v>1450</v>
      </c>
      <c r="D787" s="3" t="s">
        <v>1451</v>
      </c>
      <c r="E787" s="3" t="s">
        <v>1307</v>
      </c>
      <c r="F787" s="22">
        <v>13</v>
      </c>
      <c r="G787" s="22">
        <v>7</v>
      </c>
      <c r="H787" s="5"/>
      <c r="I787" s="5"/>
      <c r="J787" s="3" t="s">
        <v>110</v>
      </c>
      <c r="K787" s="3" t="s">
        <v>1458</v>
      </c>
    </row>
    <row r="788" spans="1:11" ht="15.95" customHeight="1" x14ac:dyDescent="0.3">
      <c r="A788" s="28">
        <v>43777</v>
      </c>
      <c r="B788" s="3" t="s">
        <v>36</v>
      </c>
      <c r="C788" s="3" t="s">
        <v>1450</v>
      </c>
      <c r="D788" s="3" t="s">
        <v>1451</v>
      </c>
      <c r="E788" s="3" t="s">
        <v>1307</v>
      </c>
      <c r="F788" s="22">
        <v>13</v>
      </c>
      <c r="G788" s="22">
        <v>8</v>
      </c>
      <c r="H788" s="5"/>
      <c r="I788" s="5"/>
      <c r="J788" s="3" t="s">
        <v>112</v>
      </c>
      <c r="K788" s="3" t="s">
        <v>1459</v>
      </c>
    </row>
    <row r="789" spans="1:11" ht="15.95" customHeight="1" x14ac:dyDescent="0.3">
      <c r="A789" s="28">
        <v>43777</v>
      </c>
      <c r="B789" s="3" t="s">
        <v>36</v>
      </c>
      <c r="C789" s="3" t="s">
        <v>1450</v>
      </c>
      <c r="D789" s="3" t="s">
        <v>1451</v>
      </c>
      <c r="E789" s="3" t="s">
        <v>1307</v>
      </c>
      <c r="F789" s="22">
        <v>13</v>
      </c>
      <c r="G789" s="22">
        <v>9</v>
      </c>
      <c r="H789" s="5"/>
      <c r="I789" s="5"/>
      <c r="J789" s="3" t="s">
        <v>114</v>
      </c>
      <c r="K789" s="3" t="s">
        <v>1460</v>
      </c>
    </row>
    <row r="790" spans="1:11" ht="15.95" customHeight="1" x14ac:dyDescent="0.3">
      <c r="A790" s="28">
        <v>43777</v>
      </c>
      <c r="B790" s="3" t="s">
        <v>36</v>
      </c>
      <c r="C790" s="3" t="s">
        <v>1450</v>
      </c>
      <c r="D790" s="3" t="s">
        <v>1451</v>
      </c>
      <c r="E790" s="3" t="s">
        <v>1307</v>
      </c>
      <c r="F790" s="22">
        <v>13</v>
      </c>
      <c r="G790" s="22">
        <v>10</v>
      </c>
      <c r="H790" s="5"/>
      <c r="I790" s="5"/>
      <c r="J790" s="3" t="s">
        <v>116</v>
      </c>
      <c r="K790" s="3" t="s">
        <v>1461</v>
      </c>
    </row>
    <row r="791" spans="1:11" ht="15.95" customHeight="1" x14ac:dyDescent="0.3">
      <c r="A791" s="28">
        <v>43777</v>
      </c>
      <c r="B791" s="3" t="s">
        <v>36</v>
      </c>
      <c r="C791" s="3" t="s">
        <v>1450</v>
      </c>
      <c r="D791" s="3" t="s">
        <v>1451</v>
      </c>
      <c r="E791" s="3" t="s">
        <v>1307</v>
      </c>
      <c r="F791" s="22">
        <v>13</v>
      </c>
      <c r="G791" s="22">
        <v>11</v>
      </c>
      <c r="H791" s="5"/>
      <c r="I791" s="5"/>
      <c r="J791" s="3" t="s">
        <v>118</v>
      </c>
      <c r="K791" s="3" t="s">
        <v>1462</v>
      </c>
    </row>
    <row r="792" spans="1:11" ht="15.95" customHeight="1" x14ac:dyDescent="0.3">
      <c r="A792" s="28">
        <v>43777</v>
      </c>
      <c r="B792" s="3" t="s">
        <v>36</v>
      </c>
      <c r="C792" s="3" t="s">
        <v>1450</v>
      </c>
      <c r="D792" s="3" t="s">
        <v>1451</v>
      </c>
      <c r="E792" s="3" t="s">
        <v>1307</v>
      </c>
      <c r="F792" s="22">
        <v>13</v>
      </c>
      <c r="G792" s="22">
        <v>12</v>
      </c>
      <c r="H792" s="5"/>
      <c r="I792" s="5"/>
      <c r="J792" s="3" t="s">
        <v>120</v>
      </c>
      <c r="K792" s="3" t="s">
        <v>1463</v>
      </c>
    </row>
    <row r="793" spans="1:11" ht="15.95" customHeight="1" x14ac:dyDescent="0.3">
      <c r="A793" s="28">
        <v>43777</v>
      </c>
      <c r="B793" s="3" t="s">
        <v>36</v>
      </c>
      <c r="C793" s="3" t="s">
        <v>1450</v>
      </c>
      <c r="D793" s="3" t="s">
        <v>1451</v>
      </c>
      <c r="E793" s="3" t="s">
        <v>1307</v>
      </c>
      <c r="F793" s="22">
        <v>13</v>
      </c>
      <c r="G793" s="22">
        <v>13</v>
      </c>
      <c r="H793" s="5"/>
      <c r="I793" s="5"/>
      <c r="J793" s="3" t="s">
        <v>137</v>
      </c>
      <c r="K793" s="3" t="s">
        <v>1464</v>
      </c>
    </row>
    <row r="794" spans="1:11" ht="15.95" customHeight="1" x14ac:dyDescent="0.3">
      <c r="A794" s="28">
        <v>43777</v>
      </c>
      <c r="B794" s="3" t="s">
        <v>36</v>
      </c>
      <c r="C794" s="3" t="s">
        <v>1450</v>
      </c>
      <c r="D794" s="3" t="s">
        <v>1451</v>
      </c>
      <c r="E794" s="3" t="s">
        <v>1307</v>
      </c>
      <c r="F794" s="22">
        <v>13</v>
      </c>
      <c r="G794" s="22">
        <v>14</v>
      </c>
      <c r="H794" s="5"/>
      <c r="I794" s="5"/>
      <c r="J794" s="3" t="s">
        <v>139</v>
      </c>
      <c r="K794" s="3" t="s">
        <v>1465</v>
      </c>
    </row>
    <row r="795" spans="1:11" ht="15.95" customHeight="1" x14ac:dyDescent="0.3">
      <c r="A795" s="28">
        <v>43777</v>
      </c>
      <c r="B795" s="3" t="s">
        <v>36</v>
      </c>
      <c r="C795" s="3" t="s">
        <v>1450</v>
      </c>
      <c r="D795" s="3" t="s">
        <v>1451</v>
      </c>
      <c r="E795" s="3" t="s">
        <v>1307</v>
      </c>
      <c r="F795" s="22">
        <v>13</v>
      </c>
      <c r="G795" s="22">
        <v>15</v>
      </c>
      <c r="H795" s="5"/>
      <c r="I795" s="5"/>
      <c r="J795" s="3" t="s">
        <v>306</v>
      </c>
      <c r="K795" s="3" t="s">
        <v>1466</v>
      </c>
    </row>
    <row r="796" spans="1:11" ht="15.95" customHeight="1" x14ac:dyDescent="0.3">
      <c r="A796" s="28">
        <v>43777</v>
      </c>
      <c r="B796" s="3" t="s">
        <v>36</v>
      </c>
      <c r="C796" s="3" t="s">
        <v>1467</v>
      </c>
      <c r="D796" s="3" t="s">
        <v>1451</v>
      </c>
      <c r="E796" s="3" t="s">
        <v>1307</v>
      </c>
      <c r="F796" s="22">
        <v>14</v>
      </c>
      <c r="G796" s="22">
        <v>1</v>
      </c>
      <c r="H796" s="5"/>
      <c r="I796" s="3" t="s">
        <v>1467</v>
      </c>
      <c r="J796" s="3" t="s">
        <v>79</v>
      </c>
      <c r="K796" s="3" t="s">
        <v>1468</v>
      </c>
    </row>
    <row r="797" spans="1:11" ht="15.95" customHeight="1" x14ac:dyDescent="0.3">
      <c r="A797" s="28">
        <v>43777</v>
      </c>
      <c r="B797" s="3" t="s">
        <v>36</v>
      </c>
      <c r="C797" s="3" t="s">
        <v>1467</v>
      </c>
      <c r="D797" s="3" t="s">
        <v>1451</v>
      </c>
      <c r="E797" s="3" t="s">
        <v>1307</v>
      </c>
      <c r="F797" s="22">
        <v>14</v>
      </c>
      <c r="G797" s="22">
        <v>2</v>
      </c>
      <c r="H797" s="5"/>
      <c r="I797" s="3" t="s">
        <v>1346</v>
      </c>
      <c r="J797" s="3" t="s">
        <v>81</v>
      </c>
      <c r="K797" s="3" t="s">
        <v>1469</v>
      </c>
    </row>
    <row r="798" spans="1:11" ht="15.95" customHeight="1" x14ac:dyDescent="0.3">
      <c r="A798" s="28">
        <v>43777</v>
      </c>
      <c r="B798" s="3" t="s">
        <v>36</v>
      </c>
      <c r="C798" s="3" t="s">
        <v>1467</v>
      </c>
      <c r="D798" s="3" t="s">
        <v>1451</v>
      </c>
      <c r="E798" s="3" t="s">
        <v>1307</v>
      </c>
      <c r="F798" s="22">
        <v>14</v>
      </c>
      <c r="G798" s="22">
        <v>3</v>
      </c>
      <c r="H798" s="5"/>
      <c r="I798" s="3" t="s">
        <v>1417</v>
      </c>
      <c r="J798" s="3" t="s">
        <v>83</v>
      </c>
      <c r="K798" s="3" t="s">
        <v>1470</v>
      </c>
    </row>
    <row r="799" spans="1:11" ht="15.95" customHeight="1" x14ac:dyDescent="0.3">
      <c r="A799" s="28">
        <v>43777</v>
      </c>
      <c r="B799" s="3" t="s">
        <v>36</v>
      </c>
      <c r="C799" s="3" t="s">
        <v>1467</v>
      </c>
      <c r="D799" s="3" t="s">
        <v>1451</v>
      </c>
      <c r="E799" s="3" t="s">
        <v>1307</v>
      </c>
      <c r="F799" s="22">
        <v>14</v>
      </c>
      <c r="G799" s="22">
        <v>4</v>
      </c>
      <c r="H799" s="5"/>
      <c r="I799" s="3" t="s">
        <v>1063</v>
      </c>
      <c r="J799" s="3" t="s">
        <v>90</v>
      </c>
      <c r="K799" s="3" t="s">
        <v>1471</v>
      </c>
    </row>
    <row r="800" spans="1:11" ht="15.95" customHeight="1" x14ac:dyDescent="0.3">
      <c r="A800" s="28">
        <v>43777</v>
      </c>
      <c r="B800" s="3" t="s">
        <v>36</v>
      </c>
      <c r="C800" s="3" t="s">
        <v>1467</v>
      </c>
      <c r="D800" s="3" t="s">
        <v>1451</v>
      </c>
      <c r="E800" s="3" t="s">
        <v>1307</v>
      </c>
      <c r="F800" s="22">
        <v>14</v>
      </c>
      <c r="G800" s="22">
        <v>5</v>
      </c>
      <c r="H800" s="5"/>
      <c r="I800" s="5"/>
      <c r="J800" s="3" t="s">
        <v>106</v>
      </c>
      <c r="K800" s="3" t="s">
        <v>1472</v>
      </c>
    </row>
    <row r="801" spans="1:11" ht="15.95" customHeight="1" x14ac:dyDescent="0.3">
      <c r="A801" s="28">
        <v>43777</v>
      </c>
      <c r="B801" s="3" t="s">
        <v>36</v>
      </c>
      <c r="C801" s="3" t="s">
        <v>1467</v>
      </c>
      <c r="D801" s="3" t="s">
        <v>1451</v>
      </c>
      <c r="E801" s="3" t="s">
        <v>1307</v>
      </c>
      <c r="F801" s="22">
        <v>14</v>
      </c>
      <c r="G801" s="22">
        <v>6</v>
      </c>
      <c r="H801" s="5"/>
      <c r="I801" s="5"/>
      <c r="J801" s="3" t="s">
        <v>108</v>
      </c>
      <c r="K801" s="3" t="s">
        <v>1473</v>
      </c>
    </row>
    <row r="802" spans="1:11" ht="15.95" customHeight="1" x14ac:dyDescent="0.3">
      <c r="A802" s="28">
        <v>43777</v>
      </c>
      <c r="B802" s="3" t="s">
        <v>36</v>
      </c>
      <c r="C802" s="3" t="s">
        <v>1467</v>
      </c>
      <c r="D802" s="3" t="s">
        <v>1451</v>
      </c>
      <c r="E802" s="3" t="s">
        <v>1307</v>
      </c>
      <c r="F802" s="22">
        <v>14</v>
      </c>
      <c r="G802" s="22">
        <v>7</v>
      </c>
      <c r="H802" s="5"/>
      <c r="I802" s="5"/>
      <c r="J802" s="3" t="s">
        <v>110</v>
      </c>
      <c r="K802" s="3" t="s">
        <v>1474</v>
      </c>
    </row>
    <row r="803" spans="1:11" ht="15.95" customHeight="1" x14ac:dyDescent="0.3">
      <c r="A803" s="28">
        <v>43777</v>
      </c>
      <c r="B803" s="3" t="s">
        <v>36</v>
      </c>
      <c r="C803" s="3" t="s">
        <v>1467</v>
      </c>
      <c r="D803" s="3" t="s">
        <v>1451</v>
      </c>
      <c r="E803" s="3" t="s">
        <v>1307</v>
      </c>
      <c r="F803" s="22">
        <v>14</v>
      </c>
      <c r="G803" s="22">
        <v>8</v>
      </c>
      <c r="H803" s="5"/>
      <c r="I803" s="5"/>
      <c r="J803" s="3" t="s">
        <v>112</v>
      </c>
      <c r="K803" s="3" t="s">
        <v>1475</v>
      </c>
    </row>
    <row r="804" spans="1:11" ht="15.95" customHeight="1" x14ac:dyDescent="0.3">
      <c r="A804" s="28">
        <v>43777</v>
      </c>
      <c r="B804" s="3" t="s">
        <v>36</v>
      </c>
      <c r="C804" s="3" t="s">
        <v>1467</v>
      </c>
      <c r="D804" s="3" t="s">
        <v>1451</v>
      </c>
      <c r="E804" s="3" t="s">
        <v>1307</v>
      </c>
      <c r="F804" s="22">
        <v>14</v>
      </c>
      <c r="G804" s="22">
        <v>9</v>
      </c>
      <c r="H804" s="5"/>
      <c r="I804" s="5"/>
      <c r="J804" s="3" t="s">
        <v>114</v>
      </c>
      <c r="K804" s="3" t="s">
        <v>1476</v>
      </c>
    </row>
    <row r="805" spans="1:11" ht="15.95" customHeight="1" x14ac:dyDescent="0.3">
      <c r="A805" s="28">
        <v>43777</v>
      </c>
      <c r="B805" s="3" t="s">
        <v>36</v>
      </c>
      <c r="C805" s="3" t="s">
        <v>1467</v>
      </c>
      <c r="D805" s="3" t="s">
        <v>1451</v>
      </c>
      <c r="E805" s="3" t="s">
        <v>1307</v>
      </c>
      <c r="F805" s="22">
        <v>14</v>
      </c>
      <c r="G805" s="22">
        <v>10</v>
      </c>
      <c r="H805" s="5"/>
      <c r="I805" s="5"/>
      <c r="J805" s="3" t="s">
        <v>116</v>
      </c>
      <c r="K805" s="3" t="s">
        <v>1477</v>
      </c>
    </row>
    <row r="806" spans="1:11" ht="15.95" customHeight="1" x14ac:dyDescent="0.3">
      <c r="A806" s="28">
        <v>43777</v>
      </c>
      <c r="B806" s="3" t="s">
        <v>36</v>
      </c>
      <c r="C806" s="3" t="s">
        <v>1467</v>
      </c>
      <c r="D806" s="3" t="s">
        <v>1451</v>
      </c>
      <c r="E806" s="3" t="s">
        <v>1307</v>
      </c>
      <c r="F806" s="22">
        <v>14</v>
      </c>
      <c r="G806" s="22">
        <v>11</v>
      </c>
      <c r="H806" s="5"/>
      <c r="I806" s="5"/>
      <c r="J806" s="3" t="s">
        <v>118</v>
      </c>
      <c r="K806" s="3" t="s">
        <v>1478</v>
      </c>
    </row>
    <row r="807" spans="1:11" ht="15.95" customHeight="1" x14ac:dyDescent="0.3">
      <c r="A807" s="28">
        <v>43777</v>
      </c>
      <c r="B807" s="3" t="s">
        <v>36</v>
      </c>
      <c r="C807" s="3" t="s">
        <v>1479</v>
      </c>
      <c r="D807" s="3" t="s">
        <v>1480</v>
      </c>
      <c r="E807" s="3" t="s">
        <v>1307</v>
      </c>
      <c r="F807" s="22">
        <v>15</v>
      </c>
      <c r="G807" s="22">
        <v>1</v>
      </c>
      <c r="H807" s="3" t="s">
        <v>36</v>
      </c>
      <c r="I807" s="3" t="s">
        <v>1479</v>
      </c>
      <c r="J807" s="3" t="s">
        <v>79</v>
      </c>
      <c r="K807" s="3" t="s">
        <v>1481</v>
      </c>
    </row>
    <row r="808" spans="1:11" ht="15.95" customHeight="1" x14ac:dyDescent="0.3">
      <c r="A808" s="28">
        <v>43777</v>
      </c>
      <c r="B808" s="3" t="s">
        <v>36</v>
      </c>
      <c r="C808" s="3" t="s">
        <v>1479</v>
      </c>
      <c r="D808" s="3" t="s">
        <v>1480</v>
      </c>
      <c r="E808" s="3" t="s">
        <v>1307</v>
      </c>
      <c r="F808" s="22">
        <v>15</v>
      </c>
      <c r="G808" s="22">
        <v>2</v>
      </c>
      <c r="H808" s="5"/>
      <c r="I808" s="3" t="s">
        <v>1346</v>
      </c>
      <c r="J808" s="3" t="s">
        <v>81</v>
      </c>
      <c r="K808" s="3" t="s">
        <v>1482</v>
      </c>
    </row>
    <row r="809" spans="1:11" ht="15.95" customHeight="1" x14ac:dyDescent="0.3">
      <c r="A809" s="28">
        <v>43777</v>
      </c>
      <c r="B809" s="3" t="s">
        <v>36</v>
      </c>
      <c r="C809" s="3" t="s">
        <v>1479</v>
      </c>
      <c r="D809" s="3" t="s">
        <v>1480</v>
      </c>
      <c r="E809" s="3" t="s">
        <v>1307</v>
      </c>
      <c r="F809" s="22">
        <v>15</v>
      </c>
      <c r="G809" s="22">
        <v>3</v>
      </c>
      <c r="H809" s="5"/>
      <c r="I809" s="3" t="s">
        <v>1119</v>
      </c>
      <c r="J809" s="3" t="s">
        <v>83</v>
      </c>
      <c r="K809" s="3" t="s">
        <v>1483</v>
      </c>
    </row>
    <row r="810" spans="1:11" ht="15.95" customHeight="1" x14ac:dyDescent="0.3">
      <c r="A810" s="28">
        <v>43777</v>
      </c>
      <c r="B810" s="3" t="s">
        <v>36</v>
      </c>
      <c r="C810" s="3" t="s">
        <v>1479</v>
      </c>
      <c r="D810" s="3" t="s">
        <v>1480</v>
      </c>
      <c r="E810" s="3" t="s">
        <v>1307</v>
      </c>
      <c r="F810" s="22">
        <v>15</v>
      </c>
      <c r="G810" s="22">
        <v>4</v>
      </c>
      <c r="H810" s="5"/>
      <c r="I810" s="5"/>
      <c r="J810" s="3" t="s">
        <v>90</v>
      </c>
      <c r="K810" s="3" t="s">
        <v>1485</v>
      </c>
    </row>
    <row r="811" spans="1:11" ht="15.95" customHeight="1" x14ac:dyDescent="0.3">
      <c r="A811" s="28">
        <v>43777</v>
      </c>
      <c r="B811" s="3" t="s">
        <v>36</v>
      </c>
      <c r="C811" s="3" t="s">
        <v>1479</v>
      </c>
      <c r="D811" s="3" t="s">
        <v>1480</v>
      </c>
      <c r="E811" s="3" t="s">
        <v>1307</v>
      </c>
      <c r="F811" s="22">
        <v>15</v>
      </c>
      <c r="G811" s="22">
        <v>5</v>
      </c>
      <c r="H811" s="5"/>
      <c r="I811" s="5"/>
      <c r="J811" s="3" t="s">
        <v>106</v>
      </c>
      <c r="K811" s="3" t="s">
        <v>1486</v>
      </c>
    </row>
    <row r="812" spans="1:11" ht="15.95" customHeight="1" x14ac:dyDescent="0.3">
      <c r="A812" s="28">
        <v>43777</v>
      </c>
      <c r="B812" s="3" t="s">
        <v>36</v>
      </c>
      <c r="C812" s="3" t="s">
        <v>1479</v>
      </c>
      <c r="D812" s="3" t="s">
        <v>1480</v>
      </c>
      <c r="E812" s="3" t="s">
        <v>1307</v>
      </c>
      <c r="F812" s="22">
        <v>15</v>
      </c>
      <c r="G812" s="22">
        <v>6</v>
      </c>
      <c r="H812" s="5"/>
      <c r="I812" s="5"/>
      <c r="J812" s="3" t="s">
        <v>108</v>
      </c>
      <c r="K812" s="3" t="s">
        <v>1487</v>
      </c>
    </row>
    <row r="813" spans="1:11" ht="15.95" customHeight="1" x14ac:dyDescent="0.3">
      <c r="A813" s="28">
        <v>43777</v>
      </c>
      <c r="B813" s="3" t="s">
        <v>36</v>
      </c>
      <c r="C813" s="3" t="s">
        <v>1479</v>
      </c>
      <c r="D813" s="3" t="s">
        <v>1480</v>
      </c>
      <c r="E813" s="3" t="s">
        <v>1307</v>
      </c>
      <c r="F813" s="22">
        <v>15</v>
      </c>
      <c r="G813" s="22">
        <v>7</v>
      </c>
      <c r="H813" s="5"/>
      <c r="I813" s="5"/>
      <c r="J813" s="3" t="s">
        <v>110</v>
      </c>
      <c r="K813" s="3" t="s">
        <v>1488</v>
      </c>
    </row>
    <row r="814" spans="1:11" ht="15.95" customHeight="1" x14ac:dyDescent="0.3">
      <c r="A814" s="28">
        <v>43777</v>
      </c>
      <c r="B814" s="3" t="s">
        <v>36</v>
      </c>
      <c r="C814" s="3" t="s">
        <v>1479</v>
      </c>
      <c r="D814" s="3" t="s">
        <v>1480</v>
      </c>
      <c r="E814" s="3" t="s">
        <v>1307</v>
      </c>
      <c r="F814" s="22">
        <v>15</v>
      </c>
      <c r="G814" s="22">
        <v>8</v>
      </c>
      <c r="H814" s="5"/>
      <c r="I814" s="5"/>
      <c r="J814" s="3" t="s">
        <v>112</v>
      </c>
      <c r="K814" s="3" t="s">
        <v>1489</v>
      </c>
    </row>
    <row r="815" spans="1:11" ht="15.95" customHeight="1" x14ac:dyDescent="0.3">
      <c r="A815" s="28">
        <v>43777</v>
      </c>
      <c r="B815" s="3" t="s">
        <v>36</v>
      </c>
      <c r="C815" s="3" t="s">
        <v>1479</v>
      </c>
      <c r="D815" s="3" t="s">
        <v>1480</v>
      </c>
      <c r="E815" s="3" t="s">
        <v>1307</v>
      </c>
      <c r="F815" s="22">
        <v>15</v>
      </c>
      <c r="G815" s="22">
        <v>9</v>
      </c>
      <c r="H815" s="5"/>
      <c r="I815" s="5"/>
      <c r="J815" s="3" t="s">
        <v>114</v>
      </c>
      <c r="K815" s="3" t="s">
        <v>1490</v>
      </c>
    </row>
    <row r="816" spans="1:11" ht="15.95" customHeight="1" x14ac:dyDescent="0.3">
      <c r="A816" s="28">
        <v>43777</v>
      </c>
      <c r="B816" s="3" t="s">
        <v>36</v>
      </c>
      <c r="C816" s="3" t="s">
        <v>1491</v>
      </c>
      <c r="D816" s="3" t="s">
        <v>1480</v>
      </c>
      <c r="E816" s="3" t="s">
        <v>1307</v>
      </c>
      <c r="F816" s="22">
        <v>16</v>
      </c>
      <c r="G816" s="22">
        <v>1</v>
      </c>
      <c r="H816" s="5"/>
      <c r="I816" s="3" t="s">
        <v>1491</v>
      </c>
      <c r="J816" s="3" t="s">
        <v>79</v>
      </c>
      <c r="K816" s="3" t="s">
        <v>1492</v>
      </c>
    </row>
    <row r="817" spans="1:11" ht="15.95" customHeight="1" x14ac:dyDescent="0.3">
      <c r="A817" s="28">
        <v>43777</v>
      </c>
      <c r="B817" s="3" t="s">
        <v>36</v>
      </c>
      <c r="C817" s="3" t="s">
        <v>1491</v>
      </c>
      <c r="D817" s="3" t="s">
        <v>1480</v>
      </c>
      <c r="E817" s="3" t="s">
        <v>1307</v>
      </c>
      <c r="F817" s="22">
        <v>16</v>
      </c>
      <c r="G817" s="22">
        <v>2</v>
      </c>
      <c r="H817" s="5"/>
      <c r="I817" s="3" t="s">
        <v>1346</v>
      </c>
      <c r="J817" s="3" t="s">
        <v>81</v>
      </c>
      <c r="K817" s="3" t="s">
        <v>1493</v>
      </c>
    </row>
    <row r="818" spans="1:11" ht="15.95" customHeight="1" x14ac:dyDescent="0.3">
      <c r="A818" s="28">
        <v>43777</v>
      </c>
      <c r="B818" s="3" t="s">
        <v>36</v>
      </c>
      <c r="C818" s="3" t="s">
        <v>1491</v>
      </c>
      <c r="D818" s="3" t="s">
        <v>1480</v>
      </c>
      <c r="E818" s="3" t="s">
        <v>1307</v>
      </c>
      <c r="F818" s="22">
        <v>16</v>
      </c>
      <c r="G818" s="22">
        <v>3</v>
      </c>
      <c r="H818" s="5"/>
      <c r="I818" s="3" t="s">
        <v>1119</v>
      </c>
      <c r="J818" s="3" t="s">
        <v>83</v>
      </c>
      <c r="K818" s="3" t="s">
        <v>1494</v>
      </c>
    </row>
    <row r="819" spans="1:11" ht="15.95" customHeight="1" x14ac:dyDescent="0.3">
      <c r="A819" s="28">
        <v>43777</v>
      </c>
      <c r="B819" s="3" t="s">
        <v>36</v>
      </c>
      <c r="C819" s="3" t="s">
        <v>1491</v>
      </c>
      <c r="D819" s="3" t="s">
        <v>1480</v>
      </c>
      <c r="E819" s="3" t="s">
        <v>1307</v>
      </c>
      <c r="F819" s="22">
        <v>16</v>
      </c>
      <c r="G819" s="22">
        <v>4</v>
      </c>
      <c r="H819" s="5"/>
      <c r="I819" s="3" t="s">
        <v>1484</v>
      </c>
      <c r="J819" s="3" t="s">
        <v>90</v>
      </c>
      <c r="K819" s="3" t="s">
        <v>1495</v>
      </c>
    </row>
    <row r="820" spans="1:11" ht="15.95" customHeight="1" x14ac:dyDescent="0.3">
      <c r="A820" s="28">
        <v>43777</v>
      </c>
      <c r="B820" s="3" t="s">
        <v>36</v>
      </c>
      <c r="C820" s="3" t="s">
        <v>1491</v>
      </c>
      <c r="D820" s="3" t="s">
        <v>1480</v>
      </c>
      <c r="E820" s="3" t="s">
        <v>1307</v>
      </c>
      <c r="F820" s="22">
        <v>16</v>
      </c>
      <c r="G820" s="22">
        <v>5</v>
      </c>
      <c r="H820" s="5"/>
      <c r="I820" s="5"/>
      <c r="J820" s="3" t="s">
        <v>106</v>
      </c>
      <c r="K820" s="3" t="s">
        <v>1496</v>
      </c>
    </row>
    <row r="821" spans="1:11" ht="15.95" customHeight="1" x14ac:dyDescent="0.3">
      <c r="A821" s="28">
        <v>43777</v>
      </c>
      <c r="B821" s="3" t="s">
        <v>36</v>
      </c>
      <c r="C821" s="3" t="s">
        <v>1491</v>
      </c>
      <c r="D821" s="3" t="s">
        <v>1480</v>
      </c>
      <c r="E821" s="3" t="s">
        <v>1307</v>
      </c>
      <c r="F821" s="22">
        <v>16</v>
      </c>
      <c r="G821" s="22">
        <v>6</v>
      </c>
      <c r="H821" s="5"/>
      <c r="I821" s="5"/>
      <c r="J821" s="3" t="s">
        <v>108</v>
      </c>
      <c r="K821" s="3" t="s">
        <v>1497</v>
      </c>
    </row>
    <row r="822" spans="1:11" ht="15.95" customHeight="1" x14ac:dyDescent="0.3">
      <c r="A822" s="28">
        <v>43777</v>
      </c>
      <c r="B822" s="3" t="s">
        <v>36</v>
      </c>
      <c r="C822" s="3" t="s">
        <v>1491</v>
      </c>
      <c r="D822" s="3" t="s">
        <v>1480</v>
      </c>
      <c r="E822" s="3" t="s">
        <v>1307</v>
      </c>
      <c r="F822" s="22">
        <v>16</v>
      </c>
      <c r="G822" s="22">
        <v>7</v>
      </c>
      <c r="H822" s="5"/>
      <c r="I822" s="5"/>
      <c r="J822" s="3" t="s">
        <v>110</v>
      </c>
      <c r="K822" s="3" t="s">
        <v>1498</v>
      </c>
    </row>
    <row r="823" spans="1:11" ht="15.95" customHeight="1" x14ac:dyDescent="0.3">
      <c r="A823" s="28">
        <v>43777</v>
      </c>
      <c r="B823" s="3" t="s">
        <v>36</v>
      </c>
      <c r="C823" s="3" t="s">
        <v>1491</v>
      </c>
      <c r="D823" s="3" t="s">
        <v>1480</v>
      </c>
      <c r="E823" s="3" t="s">
        <v>1307</v>
      </c>
      <c r="F823" s="22">
        <v>16</v>
      </c>
      <c r="G823" s="22">
        <v>8</v>
      </c>
      <c r="H823" s="5"/>
      <c r="I823" s="5"/>
      <c r="J823" s="3" t="s">
        <v>112</v>
      </c>
      <c r="K823" s="3" t="s">
        <v>1499</v>
      </c>
    </row>
    <row r="824" spans="1:11" ht="15.95" customHeight="1" x14ac:dyDescent="0.3">
      <c r="A824" s="28">
        <v>43777</v>
      </c>
      <c r="B824" s="3" t="s">
        <v>36</v>
      </c>
      <c r="C824" s="3" t="s">
        <v>1491</v>
      </c>
      <c r="D824" s="3" t="s">
        <v>1480</v>
      </c>
      <c r="E824" s="3" t="s">
        <v>1307</v>
      </c>
      <c r="F824" s="22">
        <v>16</v>
      </c>
      <c r="G824" s="22">
        <v>9</v>
      </c>
      <c r="H824" s="5"/>
      <c r="I824" s="5"/>
      <c r="J824" s="3" t="s">
        <v>114</v>
      </c>
      <c r="K824" s="3" t="s">
        <v>1500</v>
      </c>
    </row>
    <row r="825" spans="1:11" ht="15.95" customHeight="1" x14ac:dyDescent="0.3">
      <c r="A825" s="28">
        <v>43777</v>
      </c>
      <c r="B825" s="3" t="s">
        <v>36</v>
      </c>
      <c r="C825" s="3" t="s">
        <v>1501</v>
      </c>
      <c r="D825" s="3" t="s">
        <v>1502</v>
      </c>
      <c r="E825" s="3" t="s">
        <v>1307</v>
      </c>
      <c r="F825" s="22">
        <v>17</v>
      </c>
      <c r="G825" s="22">
        <v>1</v>
      </c>
      <c r="H825" s="5"/>
      <c r="I825" s="3" t="s">
        <v>1501</v>
      </c>
      <c r="J825" s="3" t="s">
        <v>79</v>
      </c>
      <c r="K825" s="3" t="s">
        <v>1503</v>
      </c>
    </row>
    <row r="826" spans="1:11" ht="15.95" customHeight="1" x14ac:dyDescent="0.3">
      <c r="A826" s="28">
        <v>43777</v>
      </c>
      <c r="B826" s="3" t="s">
        <v>36</v>
      </c>
      <c r="C826" s="3" t="s">
        <v>1501</v>
      </c>
      <c r="D826" s="3" t="s">
        <v>1502</v>
      </c>
      <c r="E826" s="3" t="s">
        <v>1307</v>
      </c>
      <c r="F826" s="22">
        <v>17</v>
      </c>
      <c r="G826" s="22">
        <v>2</v>
      </c>
      <c r="H826" s="5"/>
      <c r="I826" s="3" t="s">
        <v>1346</v>
      </c>
      <c r="J826" s="3" t="s">
        <v>81</v>
      </c>
      <c r="K826" s="3" t="s">
        <v>1504</v>
      </c>
    </row>
    <row r="827" spans="1:11" ht="15.95" customHeight="1" x14ac:dyDescent="0.3">
      <c r="A827" s="28">
        <v>43777</v>
      </c>
      <c r="B827" s="3" t="s">
        <v>36</v>
      </c>
      <c r="C827" s="3" t="s">
        <v>1501</v>
      </c>
      <c r="D827" s="3" t="s">
        <v>1502</v>
      </c>
      <c r="E827" s="3" t="s">
        <v>1307</v>
      </c>
      <c r="F827" s="22">
        <v>17</v>
      </c>
      <c r="G827" s="22">
        <v>3</v>
      </c>
      <c r="H827" s="5"/>
      <c r="I827" s="3" t="s">
        <v>1119</v>
      </c>
      <c r="J827" s="3" t="s">
        <v>83</v>
      </c>
      <c r="K827" s="3" t="s">
        <v>1505</v>
      </c>
    </row>
    <row r="828" spans="1:11" ht="15.95" customHeight="1" x14ac:dyDescent="0.3">
      <c r="A828" s="28">
        <v>43777</v>
      </c>
      <c r="B828" s="3" t="s">
        <v>36</v>
      </c>
      <c r="C828" s="3" t="s">
        <v>1501</v>
      </c>
      <c r="D828" s="3" t="s">
        <v>1502</v>
      </c>
      <c r="E828" s="3" t="s">
        <v>1307</v>
      </c>
      <c r="F828" s="22">
        <v>17</v>
      </c>
      <c r="G828" s="22">
        <v>4</v>
      </c>
      <c r="H828" s="5"/>
      <c r="I828" s="3" t="s">
        <v>1296</v>
      </c>
      <c r="J828" s="3" t="s">
        <v>90</v>
      </c>
      <c r="K828" s="3" t="s">
        <v>1506</v>
      </c>
    </row>
    <row r="829" spans="1:11" ht="15.95" customHeight="1" x14ac:dyDescent="0.3">
      <c r="A829" s="28">
        <v>43777</v>
      </c>
      <c r="B829" s="3" t="s">
        <v>36</v>
      </c>
      <c r="C829" s="3" t="s">
        <v>1501</v>
      </c>
      <c r="D829" s="3" t="s">
        <v>1502</v>
      </c>
      <c r="E829" s="3" t="s">
        <v>1307</v>
      </c>
      <c r="F829" s="22">
        <v>17</v>
      </c>
      <c r="G829" s="22">
        <v>5</v>
      </c>
      <c r="H829" s="5"/>
      <c r="I829" s="5"/>
      <c r="J829" s="3" t="s">
        <v>106</v>
      </c>
      <c r="K829" s="3" t="s">
        <v>1507</v>
      </c>
    </row>
    <row r="830" spans="1:11" ht="15.95" customHeight="1" x14ac:dyDescent="0.3">
      <c r="A830" s="28">
        <v>43777</v>
      </c>
      <c r="B830" s="3" t="s">
        <v>36</v>
      </c>
      <c r="C830" s="3" t="s">
        <v>1501</v>
      </c>
      <c r="D830" s="3" t="s">
        <v>1502</v>
      </c>
      <c r="E830" s="3" t="s">
        <v>1307</v>
      </c>
      <c r="F830" s="22">
        <v>17</v>
      </c>
      <c r="G830" s="22">
        <v>6</v>
      </c>
      <c r="H830" s="5"/>
      <c r="I830" s="5"/>
      <c r="J830" s="3" t="s">
        <v>108</v>
      </c>
      <c r="K830" s="3" t="s">
        <v>1508</v>
      </c>
    </row>
    <row r="831" spans="1:11" ht="15.95" customHeight="1" x14ac:dyDescent="0.3">
      <c r="A831" s="28">
        <v>43777</v>
      </c>
      <c r="B831" s="3" t="s">
        <v>36</v>
      </c>
      <c r="C831" s="3" t="s">
        <v>1501</v>
      </c>
      <c r="D831" s="3" t="s">
        <v>1502</v>
      </c>
      <c r="E831" s="3" t="s">
        <v>1307</v>
      </c>
      <c r="F831" s="22">
        <v>17</v>
      </c>
      <c r="G831" s="22">
        <v>7</v>
      </c>
      <c r="H831" s="5"/>
      <c r="I831" s="5"/>
      <c r="J831" s="3" t="s">
        <v>110</v>
      </c>
      <c r="K831" s="3" t="s">
        <v>1509</v>
      </c>
    </row>
    <row r="832" spans="1:11" ht="15.95" customHeight="1" x14ac:dyDescent="0.3">
      <c r="A832" s="28">
        <v>43777</v>
      </c>
      <c r="B832" s="3" t="s">
        <v>36</v>
      </c>
      <c r="C832" s="3" t="s">
        <v>1510</v>
      </c>
      <c r="D832" s="3" t="s">
        <v>1511</v>
      </c>
      <c r="E832" s="3" t="s">
        <v>1307</v>
      </c>
      <c r="F832" s="22">
        <v>18</v>
      </c>
      <c r="G832" s="22">
        <v>1</v>
      </c>
      <c r="H832" s="3" t="s">
        <v>36</v>
      </c>
      <c r="I832" s="3" t="s">
        <v>1510</v>
      </c>
      <c r="J832" s="3" t="s">
        <v>79</v>
      </c>
      <c r="K832" s="3" t="s">
        <v>1512</v>
      </c>
    </row>
    <row r="833" spans="1:11" ht="15.95" customHeight="1" x14ac:dyDescent="0.3">
      <c r="A833" s="28">
        <v>43777</v>
      </c>
      <c r="B833" s="3" t="s">
        <v>36</v>
      </c>
      <c r="C833" s="3" t="s">
        <v>1510</v>
      </c>
      <c r="D833" s="3" t="s">
        <v>1511</v>
      </c>
      <c r="E833" s="3" t="s">
        <v>1307</v>
      </c>
      <c r="F833" s="22">
        <v>18</v>
      </c>
      <c r="G833" s="22">
        <v>2</v>
      </c>
      <c r="H833" s="5"/>
      <c r="I833" s="3" t="s">
        <v>1327</v>
      </c>
      <c r="J833" s="3" t="s">
        <v>81</v>
      </c>
      <c r="K833" s="3" t="s">
        <v>1513</v>
      </c>
    </row>
    <row r="834" spans="1:11" ht="15.95" customHeight="1" x14ac:dyDescent="0.3">
      <c r="A834" s="28">
        <v>43777</v>
      </c>
      <c r="B834" s="3" t="s">
        <v>36</v>
      </c>
      <c r="C834" s="3" t="s">
        <v>1510</v>
      </c>
      <c r="D834" s="3" t="s">
        <v>1511</v>
      </c>
      <c r="E834" s="3" t="s">
        <v>1307</v>
      </c>
      <c r="F834" s="22">
        <v>18</v>
      </c>
      <c r="G834" s="22">
        <v>3</v>
      </c>
      <c r="H834" s="5"/>
      <c r="I834" s="3" t="s">
        <v>1514</v>
      </c>
      <c r="J834" s="3" t="s">
        <v>83</v>
      </c>
      <c r="K834" s="3" t="s">
        <v>1515</v>
      </c>
    </row>
    <row r="835" spans="1:11" ht="15.95" customHeight="1" x14ac:dyDescent="0.3">
      <c r="A835" s="28">
        <v>43777</v>
      </c>
      <c r="B835" s="3" t="s">
        <v>36</v>
      </c>
      <c r="C835" s="3" t="s">
        <v>1510</v>
      </c>
      <c r="D835" s="3" t="s">
        <v>1511</v>
      </c>
      <c r="E835" s="3" t="s">
        <v>1307</v>
      </c>
      <c r="F835" s="22">
        <v>18</v>
      </c>
      <c r="G835" s="22">
        <v>4</v>
      </c>
      <c r="H835" s="5"/>
      <c r="I835" s="5"/>
      <c r="J835" s="3" t="s">
        <v>90</v>
      </c>
      <c r="K835" s="3" t="s">
        <v>1516</v>
      </c>
    </row>
    <row r="836" spans="1:11" ht="15.95" customHeight="1" x14ac:dyDescent="0.3">
      <c r="A836" s="28">
        <v>43777</v>
      </c>
      <c r="B836" s="3" t="s">
        <v>36</v>
      </c>
      <c r="C836" s="3" t="s">
        <v>1510</v>
      </c>
      <c r="D836" s="3" t="s">
        <v>1511</v>
      </c>
      <c r="E836" s="3" t="s">
        <v>1307</v>
      </c>
      <c r="F836" s="22">
        <v>18</v>
      </c>
      <c r="G836" s="22">
        <v>5</v>
      </c>
      <c r="H836" s="5"/>
      <c r="I836" s="5"/>
      <c r="J836" s="3" t="s">
        <v>106</v>
      </c>
      <c r="K836" s="3" t="s">
        <v>1517</v>
      </c>
    </row>
    <row r="837" spans="1:11" ht="15.95" customHeight="1" x14ac:dyDescent="0.3">
      <c r="A837" s="28">
        <v>43777</v>
      </c>
      <c r="B837" s="3" t="s">
        <v>36</v>
      </c>
      <c r="C837" s="3" t="s">
        <v>1510</v>
      </c>
      <c r="D837" s="3" t="s">
        <v>1511</v>
      </c>
      <c r="E837" s="3" t="s">
        <v>1307</v>
      </c>
      <c r="F837" s="22">
        <v>18</v>
      </c>
      <c r="G837" s="22">
        <v>6</v>
      </c>
      <c r="H837" s="5"/>
      <c r="I837" s="5"/>
      <c r="J837" s="3" t="s">
        <v>108</v>
      </c>
      <c r="K837" s="3" t="s">
        <v>1518</v>
      </c>
    </row>
    <row r="838" spans="1:11" ht="15.95" customHeight="1" x14ac:dyDescent="0.3">
      <c r="A838" s="28">
        <v>43777</v>
      </c>
      <c r="B838" s="3" t="s">
        <v>36</v>
      </c>
      <c r="C838" s="3" t="s">
        <v>1510</v>
      </c>
      <c r="D838" s="3" t="s">
        <v>1511</v>
      </c>
      <c r="E838" s="3" t="s">
        <v>1307</v>
      </c>
      <c r="F838" s="22">
        <v>18</v>
      </c>
      <c r="G838" s="22">
        <v>7</v>
      </c>
      <c r="H838" s="5"/>
      <c r="I838" s="5"/>
      <c r="J838" s="3" t="s">
        <v>110</v>
      </c>
      <c r="K838" s="3" t="s">
        <v>1519</v>
      </c>
    </row>
    <row r="839" spans="1:11" ht="15.95" customHeight="1" x14ac:dyDescent="0.3">
      <c r="A839" s="28">
        <v>43777</v>
      </c>
      <c r="B839" s="3" t="s">
        <v>36</v>
      </c>
      <c r="C839" s="3" t="s">
        <v>1510</v>
      </c>
      <c r="D839" s="3" t="s">
        <v>1511</v>
      </c>
      <c r="E839" s="3" t="s">
        <v>1307</v>
      </c>
      <c r="F839" s="22">
        <v>18</v>
      </c>
      <c r="G839" s="22">
        <v>8</v>
      </c>
      <c r="H839" s="5"/>
      <c r="I839" s="5"/>
      <c r="J839" s="3" t="s">
        <v>112</v>
      </c>
      <c r="K839" s="3" t="s">
        <v>1520</v>
      </c>
    </row>
    <row r="840" spans="1:11" ht="15.95" customHeight="1" x14ac:dyDescent="0.3">
      <c r="A840" s="28">
        <v>43777</v>
      </c>
      <c r="B840" s="3" t="s">
        <v>36</v>
      </c>
      <c r="C840" s="3" t="s">
        <v>1510</v>
      </c>
      <c r="D840" s="3" t="s">
        <v>1511</v>
      </c>
      <c r="E840" s="3" t="s">
        <v>1307</v>
      </c>
      <c r="F840" s="22">
        <v>18</v>
      </c>
      <c r="G840" s="22">
        <v>9</v>
      </c>
      <c r="H840" s="5"/>
      <c r="I840" s="5"/>
      <c r="J840" s="3" t="s">
        <v>114</v>
      </c>
      <c r="K840" s="3" t="s">
        <v>1521</v>
      </c>
    </row>
    <row r="841" spans="1:11" ht="15.95" customHeight="1" x14ac:dyDescent="0.3">
      <c r="A841" s="28">
        <v>43777</v>
      </c>
      <c r="B841" s="3" t="s">
        <v>36</v>
      </c>
      <c r="C841" s="3" t="s">
        <v>1510</v>
      </c>
      <c r="D841" s="3" t="s">
        <v>1511</v>
      </c>
      <c r="E841" s="3" t="s">
        <v>1307</v>
      </c>
      <c r="F841" s="22">
        <v>18</v>
      </c>
      <c r="G841" s="22">
        <v>10</v>
      </c>
      <c r="H841" s="5"/>
      <c r="I841" s="5"/>
      <c r="J841" s="3" t="s">
        <v>116</v>
      </c>
      <c r="K841" s="3" t="s">
        <v>1522</v>
      </c>
    </row>
    <row r="842" spans="1:11" ht="15.95" customHeight="1" x14ac:dyDescent="0.3">
      <c r="A842" s="28">
        <v>43777</v>
      </c>
      <c r="B842" s="3" t="s">
        <v>36</v>
      </c>
      <c r="C842" s="3" t="s">
        <v>1510</v>
      </c>
      <c r="D842" s="3" t="s">
        <v>1511</v>
      </c>
      <c r="E842" s="3" t="s">
        <v>1307</v>
      </c>
      <c r="F842" s="22">
        <v>18</v>
      </c>
      <c r="G842" s="22">
        <v>11</v>
      </c>
      <c r="H842" s="5"/>
      <c r="I842" s="5"/>
      <c r="J842" s="3" t="s">
        <v>118</v>
      </c>
      <c r="K842" s="3" t="s">
        <v>1523</v>
      </c>
    </row>
    <row r="843" spans="1:11" ht="15.95" customHeight="1" x14ac:dyDescent="0.3">
      <c r="A843" s="28">
        <v>43777</v>
      </c>
      <c r="B843" s="3" t="s">
        <v>36</v>
      </c>
      <c r="C843" s="3" t="s">
        <v>1510</v>
      </c>
      <c r="D843" s="3" t="s">
        <v>1511</v>
      </c>
      <c r="E843" s="3" t="s">
        <v>1307</v>
      </c>
      <c r="F843" s="22">
        <v>18</v>
      </c>
      <c r="G843" s="22">
        <v>12</v>
      </c>
      <c r="H843" s="5"/>
      <c r="I843" s="5"/>
      <c r="J843" s="3" t="s">
        <v>120</v>
      </c>
      <c r="K843" s="3" t="s">
        <v>1524</v>
      </c>
    </row>
    <row r="844" spans="1:11" ht="15.95" customHeight="1" x14ac:dyDescent="0.3">
      <c r="A844" s="28">
        <v>43777</v>
      </c>
      <c r="B844" s="3" t="s">
        <v>36</v>
      </c>
      <c r="C844" s="3" t="s">
        <v>1510</v>
      </c>
      <c r="D844" s="3" t="s">
        <v>1511</v>
      </c>
      <c r="E844" s="3" t="s">
        <v>1307</v>
      </c>
      <c r="F844" s="22">
        <v>18</v>
      </c>
      <c r="G844" s="22">
        <v>13</v>
      </c>
      <c r="H844" s="5"/>
      <c r="I844" s="5"/>
      <c r="J844" s="3" t="s">
        <v>137</v>
      </c>
      <c r="K844" s="3" t="s">
        <v>1525</v>
      </c>
    </row>
    <row r="845" spans="1:11" ht="15.95" customHeight="1" x14ac:dyDescent="0.3">
      <c r="A845" s="28">
        <v>43777</v>
      </c>
      <c r="B845" s="3" t="s">
        <v>36</v>
      </c>
      <c r="C845" s="3" t="s">
        <v>1510</v>
      </c>
      <c r="D845" s="3" t="s">
        <v>1511</v>
      </c>
      <c r="E845" s="3" t="s">
        <v>1307</v>
      </c>
      <c r="F845" s="22">
        <v>18</v>
      </c>
      <c r="G845" s="22">
        <v>14</v>
      </c>
      <c r="H845" s="5"/>
      <c r="I845" s="5"/>
      <c r="J845" s="3" t="s">
        <v>139</v>
      </c>
      <c r="K845" s="3" t="s">
        <v>1526</v>
      </c>
    </row>
    <row r="846" spans="1:11" ht="15.95" customHeight="1" x14ac:dyDescent="0.3">
      <c r="A846" s="28">
        <v>43777</v>
      </c>
      <c r="B846" s="3" t="s">
        <v>36</v>
      </c>
      <c r="C846" s="3" t="s">
        <v>1510</v>
      </c>
      <c r="D846" s="3" t="s">
        <v>1511</v>
      </c>
      <c r="E846" s="3" t="s">
        <v>1307</v>
      </c>
      <c r="F846" s="22">
        <v>18</v>
      </c>
      <c r="G846" s="22">
        <v>15</v>
      </c>
      <c r="H846" s="5"/>
      <c r="I846" s="5"/>
      <c r="J846" s="3" t="s">
        <v>306</v>
      </c>
      <c r="K846" s="3" t="s">
        <v>1527</v>
      </c>
    </row>
    <row r="847" spans="1:11" ht="15.95" customHeight="1" x14ac:dyDescent="0.3">
      <c r="A847" s="28">
        <v>43777</v>
      </c>
      <c r="B847" s="3" t="s">
        <v>36</v>
      </c>
      <c r="C847" s="3" t="s">
        <v>1510</v>
      </c>
      <c r="D847" s="3" t="s">
        <v>1511</v>
      </c>
      <c r="E847" s="3" t="s">
        <v>1307</v>
      </c>
      <c r="F847" s="22">
        <v>18</v>
      </c>
      <c r="G847" s="22">
        <v>16</v>
      </c>
      <c r="H847" s="5"/>
      <c r="I847" s="5"/>
      <c r="J847" s="3" t="s">
        <v>356</v>
      </c>
      <c r="K847" s="3" t="s">
        <v>1528</v>
      </c>
    </row>
    <row r="848" spans="1:11" ht="15.95" customHeight="1" x14ac:dyDescent="0.3">
      <c r="A848" s="28">
        <v>43777</v>
      </c>
      <c r="B848" s="3" t="s">
        <v>36</v>
      </c>
      <c r="C848" s="3" t="s">
        <v>1510</v>
      </c>
      <c r="D848" s="3" t="s">
        <v>1511</v>
      </c>
      <c r="E848" s="3" t="s">
        <v>1307</v>
      </c>
      <c r="F848" s="22">
        <v>18</v>
      </c>
      <c r="G848" s="22">
        <v>17</v>
      </c>
      <c r="H848" s="5"/>
      <c r="I848" s="5"/>
      <c r="J848" s="3" t="s">
        <v>416</v>
      </c>
      <c r="K848" s="3" t="s">
        <v>1529</v>
      </c>
    </row>
    <row r="849" spans="1:11" ht="15.95" customHeight="1" x14ac:dyDescent="0.3">
      <c r="A849" s="28">
        <v>43777</v>
      </c>
      <c r="B849" s="3" t="s">
        <v>36</v>
      </c>
      <c r="C849" s="3" t="s">
        <v>1510</v>
      </c>
      <c r="D849" s="3" t="s">
        <v>1511</v>
      </c>
      <c r="E849" s="3" t="s">
        <v>1307</v>
      </c>
      <c r="F849" s="22">
        <v>18</v>
      </c>
      <c r="G849" s="22">
        <v>18</v>
      </c>
      <c r="H849" s="5"/>
      <c r="I849" s="5"/>
      <c r="J849" s="3" t="s">
        <v>418</v>
      </c>
      <c r="K849" s="3" t="s">
        <v>1530</v>
      </c>
    </row>
    <row r="850" spans="1:11" ht="15.95" customHeight="1" x14ac:dyDescent="0.3">
      <c r="A850" s="28">
        <v>43777</v>
      </c>
      <c r="B850" s="3" t="s">
        <v>36</v>
      </c>
      <c r="C850" s="3" t="s">
        <v>1531</v>
      </c>
      <c r="D850" s="3" t="s">
        <v>1532</v>
      </c>
      <c r="E850" s="3" t="s">
        <v>1307</v>
      </c>
      <c r="F850" s="22">
        <v>19</v>
      </c>
      <c r="G850" s="22">
        <v>1</v>
      </c>
      <c r="H850" s="5"/>
      <c r="I850" s="3" t="s">
        <v>1531</v>
      </c>
      <c r="J850" s="3" t="s">
        <v>79</v>
      </c>
      <c r="K850" s="3" t="s">
        <v>1533</v>
      </c>
    </row>
    <row r="851" spans="1:11" ht="15.95" customHeight="1" x14ac:dyDescent="0.3">
      <c r="A851" s="28">
        <v>43777</v>
      </c>
      <c r="B851" s="3" t="s">
        <v>36</v>
      </c>
      <c r="C851" s="3" t="s">
        <v>1534</v>
      </c>
      <c r="D851" s="3" t="s">
        <v>1535</v>
      </c>
      <c r="E851" s="3" t="s">
        <v>1307</v>
      </c>
      <c r="F851" s="22">
        <v>20</v>
      </c>
      <c r="G851" s="22">
        <v>1</v>
      </c>
      <c r="H851" s="5"/>
      <c r="I851" s="3" t="s">
        <v>1534</v>
      </c>
      <c r="J851" s="3" t="s">
        <v>79</v>
      </c>
      <c r="K851" s="3" t="s">
        <v>1536</v>
      </c>
    </row>
    <row r="852" spans="1:11" ht="15.95" customHeight="1" x14ac:dyDescent="0.3">
      <c r="A852" s="28">
        <v>43777</v>
      </c>
      <c r="B852" s="3" t="s">
        <v>36</v>
      </c>
      <c r="C852" s="3" t="s">
        <v>1534</v>
      </c>
      <c r="D852" s="3" t="s">
        <v>1535</v>
      </c>
      <c r="E852" s="3" t="s">
        <v>1307</v>
      </c>
      <c r="F852" s="22">
        <v>20</v>
      </c>
      <c r="G852" s="22">
        <v>2</v>
      </c>
      <c r="H852" s="5"/>
      <c r="I852" s="3" t="s">
        <v>1327</v>
      </c>
      <c r="J852" s="3" t="s">
        <v>81</v>
      </c>
      <c r="K852" s="3" t="s">
        <v>1537</v>
      </c>
    </row>
    <row r="853" spans="1:11" ht="15.95" customHeight="1" x14ac:dyDescent="0.3">
      <c r="A853" s="28">
        <v>43777</v>
      </c>
      <c r="B853" s="3" t="s">
        <v>36</v>
      </c>
      <c r="C853" s="3" t="s">
        <v>1534</v>
      </c>
      <c r="D853" s="3" t="s">
        <v>1535</v>
      </c>
      <c r="E853" s="3" t="s">
        <v>1307</v>
      </c>
      <c r="F853" s="22">
        <v>20</v>
      </c>
      <c r="G853" s="22">
        <v>3</v>
      </c>
      <c r="H853" s="5"/>
      <c r="I853" s="3" t="s">
        <v>1538</v>
      </c>
      <c r="J853" s="3" t="s">
        <v>83</v>
      </c>
      <c r="K853" s="3" t="s">
        <v>1539</v>
      </c>
    </row>
    <row r="854" spans="1:11" ht="15.95" customHeight="1" x14ac:dyDescent="0.3">
      <c r="A854" s="28">
        <v>43777</v>
      </c>
      <c r="B854" s="3" t="s">
        <v>36</v>
      </c>
      <c r="C854" s="3" t="s">
        <v>1534</v>
      </c>
      <c r="D854" s="3" t="s">
        <v>1535</v>
      </c>
      <c r="E854" s="3" t="s">
        <v>1307</v>
      </c>
      <c r="F854" s="22">
        <v>20</v>
      </c>
      <c r="G854" s="22">
        <v>4</v>
      </c>
      <c r="H854" s="5"/>
      <c r="I854" s="5"/>
      <c r="J854" s="3" t="s">
        <v>90</v>
      </c>
      <c r="K854" s="3" t="s">
        <v>1540</v>
      </c>
    </row>
    <row r="855" spans="1:11" ht="15.95" customHeight="1" x14ac:dyDescent="0.3">
      <c r="A855" s="28">
        <v>43777</v>
      </c>
      <c r="B855" s="3" t="s">
        <v>36</v>
      </c>
      <c r="C855" s="3" t="s">
        <v>1541</v>
      </c>
      <c r="D855" s="3" t="s">
        <v>1542</v>
      </c>
      <c r="E855" s="3" t="s">
        <v>1307</v>
      </c>
      <c r="F855" s="22">
        <v>21</v>
      </c>
      <c r="G855" s="22">
        <v>1</v>
      </c>
      <c r="H855" s="5"/>
      <c r="I855" s="3" t="s">
        <v>1541</v>
      </c>
      <c r="J855" s="3" t="s">
        <v>79</v>
      </c>
      <c r="K855" s="3" t="s">
        <v>1543</v>
      </c>
    </row>
    <row r="856" spans="1:11" ht="15.95" customHeight="1" x14ac:dyDescent="0.3">
      <c r="A856" s="28">
        <v>43777</v>
      </c>
      <c r="B856" s="3" t="s">
        <v>36</v>
      </c>
      <c r="C856" s="3" t="s">
        <v>1541</v>
      </c>
      <c r="D856" s="3" t="s">
        <v>1542</v>
      </c>
      <c r="E856" s="3" t="s">
        <v>1307</v>
      </c>
      <c r="F856" s="22">
        <v>21</v>
      </c>
      <c r="G856" s="22">
        <v>2</v>
      </c>
      <c r="H856" s="5"/>
      <c r="I856" s="3" t="s">
        <v>1542</v>
      </c>
      <c r="J856" s="3" t="s">
        <v>81</v>
      </c>
      <c r="K856" s="3" t="s">
        <v>1544</v>
      </c>
    </row>
    <row r="857" spans="1:11" ht="15.95" customHeight="1" x14ac:dyDescent="0.3">
      <c r="A857" s="28">
        <v>43777</v>
      </c>
      <c r="B857" s="3" t="s">
        <v>36</v>
      </c>
      <c r="C857" s="3" t="s">
        <v>1541</v>
      </c>
      <c r="D857" s="3" t="s">
        <v>1542</v>
      </c>
      <c r="E857" s="3" t="s">
        <v>1307</v>
      </c>
      <c r="F857" s="22">
        <v>21</v>
      </c>
      <c r="G857" s="22">
        <v>3</v>
      </c>
      <c r="H857" s="5"/>
      <c r="I857" s="5"/>
      <c r="J857" s="3" t="s">
        <v>83</v>
      </c>
      <c r="K857" s="3" t="s">
        <v>1545</v>
      </c>
    </row>
    <row r="858" spans="1:11" ht="15.95" customHeight="1" x14ac:dyDescent="0.3">
      <c r="A858" s="28">
        <v>43777</v>
      </c>
      <c r="B858" s="3" t="s">
        <v>36</v>
      </c>
      <c r="C858" s="3" t="s">
        <v>1546</v>
      </c>
      <c r="D858" s="3" t="s">
        <v>1547</v>
      </c>
      <c r="E858" s="3" t="s">
        <v>1307</v>
      </c>
      <c r="F858" s="22">
        <v>22</v>
      </c>
      <c r="G858" s="22">
        <v>1</v>
      </c>
      <c r="H858" s="3" t="s">
        <v>36</v>
      </c>
      <c r="I858" s="3" t="s">
        <v>1546</v>
      </c>
      <c r="J858" s="3" t="s">
        <v>79</v>
      </c>
      <c r="K858" s="3" t="s">
        <v>1548</v>
      </c>
    </row>
    <row r="859" spans="1:11" ht="15.95" customHeight="1" x14ac:dyDescent="0.3">
      <c r="A859" s="28">
        <v>43777</v>
      </c>
      <c r="B859" s="3" t="s">
        <v>36</v>
      </c>
      <c r="C859" s="3" t="s">
        <v>1546</v>
      </c>
      <c r="D859" s="3" t="s">
        <v>1547</v>
      </c>
      <c r="E859" s="3" t="s">
        <v>1307</v>
      </c>
      <c r="F859" s="22">
        <v>22</v>
      </c>
      <c r="G859" s="22">
        <v>2</v>
      </c>
      <c r="H859" s="5"/>
      <c r="I859" s="3" t="s">
        <v>1346</v>
      </c>
      <c r="J859" s="3" t="s">
        <v>81</v>
      </c>
      <c r="K859" s="3" t="s">
        <v>1549</v>
      </c>
    </row>
    <row r="860" spans="1:11" ht="15.95" customHeight="1" x14ac:dyDescent="0.3">
      <c r="A860" s="28">
        <v>43777</v>
      </c>
      <c r="B860" s="3" t="s">
        <v>36</v>
      </c>
      <c r="C860" s="3" t="s">
        <v>1546</v>
      </c>
      <c r="D860" s="3" t="s">
        <v>1547</v>
      </c>
      <c r="E860" s="3" t="s">
        <v>1307</v>
      </c>
      <c r="F860" s="22">
        <v>22</v>
      </c>
      <c r="G860" s="22">
        <v>3</v>
      </c>
      <c r="H860" s="5"/>
      <c r="I860" s="3" t="s">
        <v>1550</v>
      </c>
      <c r="J860" s="3" t="s">
        <v>83</v>
      </c>
      <c r="K860" s="3" t="s">
        <v>1551</v>
      </c>
    </row>
    <row r="861" spans="1:11" ht="15.95" customHeight="1" x14ac:dyDescent="0.3">
      <c r="A861" s="28">
        <v>43777</v>
      </c>
      <c r="B861" s="3" t="s">
        <v>36</v>
      </c>
      <c r="C861" s="3" t="s">
        <v>1546</v>
      </c>
      <c r="D861" s="3" t="s">
        <v>1547</v>
      </c>
      <c r="E861" s="3" t="s">
        <v>1307</v>
      </c>
      <c r="F861" s="22">
        <v>22</v>
      </c>
      <c r="G861" s="22">
        <v>4</v>
      </c>
      <c r="H861" s="5"/>
      <c r="I861" s="3" t="s">
        <v>1014</v>
      </c>
      <c r="J861" s="3" t="s">
        <v>90</v>
      </c>
      <c r="K861" s="3" t="s">
        <v>1552</v>
      </c>
    </row>
    <row r="862" spans="1:11" ht="15.95" customHeight="1" x14ac:dyDescent="0.3">
      <c r="A862" s="28">
        <v>43777</v>
      </c>
      <c r="B862" s="3" t="s">
        <v>36</v>
      </c>
      <c r="C862" s="3" t="s">
        <v>1546</v>
      </c>
      <c r="D862" s="3" t="s">
        <v>1547</v>
      </c>
      <c r="E862" s="3" t="s">
        <v>1307</v>
      </c>
      <c r="F862" s="22">
        <v>22</v>
      </c>
      <c r="G862" s="22">
        <v>5</v>
      </c>
      <c r="H862" s="5"/>
      <c r="I862" s="5"/>
      <c r="J862" s="3" t="s">
        <v>106</v>
      </c>
      <c r="K862" s="3" t="s">
        <v>1553</v>
      </c>
    </row>
    <row r="863" spans="1:11" ht="15.95" customHeight="1" x14ac:dyDescent="0.3">
      <c r="A863" s="28">
        <v>43777</v>
      </c>
      <c r="B863" s="3" t="s">
        <v>36</v>
      </c>
      <c r="C863" s="3" t="s">
        <v>1546</v>
      </c>
      <c r="D863" s="3" t="s">
        <v>1547</v>
      </c>
      <c r="E863" s="3" t="s">
        <v>1307</v>
      </c>
      <c r="F863" s="22">
        <v>22</v>
      </c>
      <c r="G863" s="22">
        <v>6</v>
      </c>
      <c r="H863" s="5"/>
      <c r="I863" s="5"/>
      <c r="J863" s="3" t="s">
        <v>108</v>
      </c>
      <c r="K863" s="3" t="s">
        <v>1554</v>
      </c>
    </row>
    <row r="864" spans="1:11" ht="15.95" customHeight="1" x14ac:dyDescent="0.3">
      <c r="A864" s="28">
        <v>43777</v>
      </c>
      <c r="B864" s="3" t="s">
        <v>36</v>
      </c>
      <c r="C864" s="3" t="s">
        <v>1546</v>
      </c>
      <c r="D864" s="3" t="s">
        <v>1547</v>
      </c>
      <c r="E864" s="3" t="s">
        <v>1307</v>
      </c>
      <c r="F864" s="22">
        <v>22</v>
      </c>
      <c r="G864" s="22">
        <v>7</v>
      </c>
      <c r="H864" s="5"/>
      <c r="I864" s="5"/>
      <c r="J864" s="3" t="s">
        <v>110</v>
      </c>
      <c r="K864" s="3" t="s">
        <v>1555</v>
      </c>
    </row>
    <row r="865" spans="1:11" ht="15.95" customHeight="1" x14ac:dyDescent="0.3">
      <c r="A865" s="28">
        <v>43777</v>
      </c>
      <c r="B865" s="3" t="s">
        <v>36</v>
      </c>
      <c r="C865" s="3" t="s">
        <v>1546</v>
      </c>
      <c r="D865" s="3" t="s">
        <v>1547</v>
      </c>
      <c r="E865" s="3" t="s">
        <v>1307</v>
      </c>
      <c r="F865" s="22">
        <v>22</v>
      </c>
      <c r="G865" s="22">
        <v>8</v>
      </c>
      <c r="H865" s="5"/>
      <c r="I865" s="5"/>
      <c r="J865" s="3" t="s">
        <v>112</v>
      </c>
      <c r="K865" s="3" t="s">
        <v>1556</v>
      </c>
    </row>
    <row r="866" spans="1:11" ht="15.95" customHeight="1" x14ac:dyDescent="0.3">
      <c r="A866" s="28">
        <v>43777</v>
      </c>
      <c r="B866" s="3" t="s">
        <v>36</v>
      </c>
      <c r="C866" s="3" t="s">
        <v>1546</v>
      </c>
      <c r="D866" s="3" t="s">
        <v>1547</v>
      </c>
      <c r="E866" s="3" t="s">
        <v>1307</v>
      </c>
      <c r="F866" s="22">
        <v>22</v>
      </c>
      <c r="G866" s="22">
        <v>9</v>
      </c>
      <c r="H866" s="5"/>
      <c r="I866" s="5"/>
      <c r="J866" s="3" t="s">
        <v>114</v>
      </c>
      <c r="K866" s="3" t="s">
        <v>1557</v>
      </c>
    </row>
    <row r="867" spans="1:11" ht="15.95" customHeight="1" x14ac:dyDescent="0.3">
      <c r="A867" s="28">
        <v>43777</v>
      </c>
      <c r="B867" s="3" t="s">
        <v>36</v>
      </c>
      <c r="C867" s="3" t="s">
        <v>1546</v>
      </c>
      <c r="D867" s="3" t="s">
        <v>1547</v>
      </c>
      <c r="E867" s="3" t="s">
        <v>1307</v>
      </c>
      <c r="F867" s="22">
        <v>22</v>
      </c>
      <c r="G867" s="22">
        <v>10</v>
      </c>
      <c r="H867" s="5"/>
      <c r="I867" s="5"/>
      <c r="J867" s="3" t="s">
        <v>116</v>
      </c>
      <c r="K867" s="3" t="s">
        <v>1558</v>
      </c>
    </row>
    <row r="868" spans="1:11" ht="15.95" customHeight="1" x14ac:dyDescent="0.3">
      <c r="A868" s="28">
        <v>43777</v>
      </c>
      <c r="B868" s="3" t="s">
        <v>36</v>
      </c>
      <c r="C868" s="3" t="s">
        <v>1546</v>
      </c>
      <c r="D868" s="3" t="s">
        <v>1547</v>
      </c>
      <c r="E868" s="3" t="s">
        <v>1307</v>
      </c>
      <c r="F868" s="22">
        <v>22</v>
      </c>
      <c r="G868" s="22">
        <v>11</v>
      </c>
      <c r="H868" s="5"/>
      <c r="I868" s="5"/>
      <c r="J868" s="3" t="s">
        <v>118</v>
      </c>
      <c r="K868" s="3" t="s">
        <v>1559</v>
      </c>
    </row>
    <row r="869" spans="1:11" ht="15.95" customHeight="1" x14ac:dyDescent="0.3">
      <c r="A869" s="28">
        <v>43777</v>
      </c>
      <c r="B869" s="3" t="s">
        <v>36</v>
      </c>
      <c r="C869" s="3" t="s">
        <v>1546</v>
      </c>
      <c r="D869" s="3" t="s">
        <v>1547</v>
      </c>
      <c r="E869" s="3" t="s">
        <v>1307</v>
      </c>
      <c r="F869" s="22">
        <v>22</v>
      </c>
      <c r="G869" s="22">
        <v>12</v>
      </c>
      <c r="H869" s="5"/>
      <c r="I869" s="5"/>
      <c r="J869" s="3" t="s">
        <v>120</v>
      </c>
      <c r="K869" s="3" t="s">
        <v>1560</v>
      </c>
    </row>
    <row r="870" spans="1:11" ht="15.95" customHeight="1" x14ac:dyDescent="0.3">
      <c r="A870" s="28">
        <v>43777</v>
      </c>
      <c r="B870" s="3" t="s">
        <v>36</v>
      </c>
      <c r="C870" s="3" t="s">
        <v>1561</v>
      </c>
      <c r="D870" s="3" t="s">
        <v>1547</v>
      </c>
      <c r="E870" s="3" t="s">
        <v>1307</v>
      </c>
      <c r="F870" s="22">
        <v>23</v>
      </c>
      <c r="G870" s="22">
        <v>1</v>
      </c>
      <c r="H870" s="5"/>
      <c r="I870" s="3" t="s">
        <v>1561</v>
      </c>
      <c r="J870" s="3" t="s">
        <v>79</v>
      </c>
      <c r="K870" s="3" t="s">
        <v>1562</v>
      </c>
    </row>
    <row r="871" spans="1:11" ht="15.95" customHeight="1" x14ac:dyDescent="0.3">
      <c r="A871" s="28">
        <v>43777</v>
      </c>
      <c r="B871" s="3" t="s">
        <v>36</v>
      </c>
      <c r="C871" s="3" t="s">
        <v>1561</v>
      </c>
      <c r="D871" s="3" t="s">
        <v>1547</v>
      </c>
      <c r="E871" s="3" t="s">
        <v>1307</v>
      </c>
      <c r="F871" s="22">
        <v>23</v>
      </c>
      <c r="G871" s="22">
        <v>2</v>
      </c>
      <c r="H871" s="5"/>
      <c r="I871" s="3" t="s">
        <v>1346</v>
      </c>
      <c r="J871" s="3" t="s">
        <v>81</v>
      </c>
      <c r="K871" s="3" t="s">
        <v>1563</v>
      </c>
    </row>
    <row r="872" spans="1:11" ht="15.95" customHeight="1" x14ac:dyDescent="0.3">
      <c r="A872" s="28">
        <v>43777</v>
      </c>
      <c r="B872" s="3" t="s">
        <v>36</v>
      </c>
      <c r="C872" s="3" t="s">
        <v>1561</v>
      </c>
      <c r="D872" s="3" t="s">
        <v>1547</v>
      </c>
      <c r="E872" s="3" t="s">
        <v>1307</v>
      </c>
      <c r="F872" s="22">
        <v>23</v>
      </c>
      <c r="G872" s="22">
        <v>3</v>
      </c>
      <c r="H872" s="5"/>
      <c r="I872" s="3" t="s">
        <v>1550</v>
      </c>
      <c r="J872" s="3" t="s">
        <v>83</v>
      </c>
      <c r="K872" s="3" t="s">
        <v>1564</v>
      </c>
    </row>
    <row r="873" spans="1:11" ht="15.95" customHeight="1" x14ac:dyDescent="0.3">
      <c r="A873" s="28">
        <v>43777</v>
      </c>
      <c r="B873" s="3" t="s">
        <v>36</v>
      </c>
      <c r="C873" s="3" t="s">
        <v>1561</v>
      </c>
      <c r="D873" s="3" t="s">
        <v>1547</v>
      </c>
      <c r="E873" s="3" t="s">
        <v>1307</v>
      </c>
      <c r="F873" s="22">
        <v>23</v>
      </c>
      <c r="G873" s="22">
        <v>4</v>
      </c>
      <c r="H873" s="5"/>
      <c r="I873" s="3" t="s">
        <v>1014</v>
      </c>
      <c r="J873" s="3" t="s">
        <v>90</v>
      </c>
      <c r="K873" s="3" t="s">
        <v>1565</v>
      </c>
    </row>
    <row r="874" spans="1:11" ht="15.95" customHeight="1" x14ac:dyDescent="0.3">
      <c r="A874" s="28">
        <v>43777</v>
      </c>
      <c r="B874" s="3" t="s">
        <v>36</v>
      </c>
      <c r="C874" s="3" t="s">
        <v>1561</v>
      </c>
      <c r="D874" s="3" t="s">
        <v>1547</v>
      </c>
      <c r="E874" s="3" t="s">
        <v>1307</v>
      </c>
      <c r="F874" s="22">
        <v>23</v>
      </c>
      <c r="G874" s="22">
        <v>5</v>
      </c>
      <c r="H874" s="5"/>
      <c r="I874" s="5"/>
      <c r="J874" s="3" t="s">
        <v>106</v>
      </c>
      <c r="K874" s="3" t="s">
        <v>1566</v>
      </c>
    </row>
    <row r="875" spans="1:11" ht="15.95" customHeight="1" x14ac:dyDescent="0.3">
      <c r="A875" s="28">
        <v>43777</v>
      </c>
      <c r="B875" s="3" t="s">
        <v>36</v>
      </c>
      <c r="C875" s="3" t="s">
        <v>1561</v>
      </c>
      <c r="D875" s="3" t="s">
        <v>1547</v>
      </c>
      <c r="E875" s="3" t="s">
        <v>1307</v>
      </c>
      <c r="F875" s="22">
        <v>23</v>
      </c>
      <c r="G875" s="22">
        <v>6</v>
      </c>
      <c r="H875" s="5"/>
      <c r="I875" s="5"/>
      <c r="J875" s="3" t="s">
        <v>108</v>
      </c>
      <c r="K875" s="3" t="s">
        <v>1567</v>
      </c>
    </row>
    <row r="876" spans="1:11" ht="15.95" customHeight="1" x14ac:dyDescent="0.3">
      <c r="A876" s="28">
        <v>43777</v>
      </c>
      <c r="B876" s="3" t="s">
        <v>36</v>
      </c>
      <c r="C876" s="3" t="s">
        <v>1561</v>
      </c>
      <c r="D876" s="3" t="s">
        <v>1547</v>
      </c>
      <c r="E876" s="3" t="s">
        <v>1307</v>
      </c>
      <c r="F876" s="22">
        <v>23</v>
      </c>
      <c r="G876" s="22">
        <v>7</v>
      </c>
      <c r="H876" s="5"/>
      <c r="I876" s="5"/>
      <c r="J876" s="3" t="s">
        <v>110</v>
      </c>
      <c r="K876" s="3" t="s">
        <v>1568</v>
      </c>
    </row>
    <row r="877" spans="1:11" ht="15.95" customHeight="1" x14ac:dyDescent="0.3">
      <c r="A877" s="28">
        <v>43777</v>
      </c>
      <c r="B877" s="3" t="s">
        <v>36</v>
      </c>
      <c r="C877" s="3" t="s">
        <v>1561</v>
      </c>
      <c r="D877" s="3" t="s">
        <v>1547</v>
      </c>
      <c r="E877" s="3" t="s">
        <v>1307</v>
      </c>
      <c r="F877" s="22">
        <v>23</v>
      </c>
      <c r="G877" s="22">
        <v>8</v>
      </c>
      <c r="H877" s="5"/>
      <c r="I877" s="5"/>
      <c r="J877" s="3" t="s">
        <v>112</v>
      </c>
      <c r="K877" s="3" t="s">
        <v>1569</v>
      </c>
    </row>
    <row r="878" spans="1:11" ht="15.95" customHeight="1" x14ac:dyDescent="0.3">
      <c r="A878" s="28">
        <v>43777</v>
      </c>
      <c r="B878" s="3" t="s">
        <v>36</v>
      </c>
      <c r="C878" s="3" t="s">
        <v>1561</v>
      </c>
      <c r="D878" s="3" t="s">
        <v>1547</v>
      </c>
      <c r="E878" s="3" t="s">
        <v>1307</v>
      </c>
      <c r="F878" s="22">
        <v>23</v>
      </c>
      <c r="G878" s="22">
        <v>9</v>
      </c>
      <c r="H878" s="5"/>
      <c r="I878" s="5"/>
      <c r="J878" s="3" t="s">
        <v>114</v>
      </c>
      <c r="K878" s="3" t="s">
        <v>1570</v>
      </c>
    </row>
    <row r="879" spans="1:11" ht="15.95" customHeight="1" x14ac:dyDescent="0.3">
      <c r="A879" s="28">
        <v>43777</v>
      </c>
      <c r="B879" s="3" t="s">
        <v>36</v>
      </c>
      <c r="C879" s="3" t="s">
        <v>1561</v>
      </c>
      <c r="D879" s="3" t="s">
        <v>1547</v>
      </c>
      <c r="E879" s="3" t="s">
        <v>1307</v>
      </c>
      <c r="F879" s="22">
        <v>23</v>
      </c>
      <c r="G879" s="22">
        <v>10</v>
      </c>
      <c r="H879" s="5"/>
      <c r="I879" s="5"/>
      <c r="J879" s="3" t="s">
        <v>116</v>
      </c>
      <c r="K879" s="3" t="s">
        <v>1571</v>
      </c>
    </row>
    <row r="880" spans="1:11" ht="15.95" customHeight="1" x14ac:dyDescent="0.3">
      <c r="A880" s="28">
        <v>43777</v>
      </c>
      <c r="B880" s="3" t="s">
        <v>36</v>
      </c>
      <c r="C880" s="3" t="s">
        <v>1561</v>
      </c>
      <c r="D880" s="3" t="s">
        <v>1547</v>
      </c>
      <c r="E880" s="3" t="s">
        <v>1307</v>
      </c>
      <c r="F880" s="22">
        <v>23</v>
      </c>
      <c r="G880" s="22">
        <v>11</v>
      </c>
      <c r="H880" s="5"/>
      <c r="I880" s="5"/>
      <c r="J880" s="3" t="s">
        <v>118</v>
      </c>
      <c r="K880" s="3" t="s">
        <v>1572</v>
      </c>
    </row>
    <row r="881" spans="1:11" ht="15.95" customHeight="1" x14ac:dyDescent="0.3">
      <c r="A881" s="28">
        <v>43777</v>
      </c>
      <c r="B881" s="3" t="s">
        <v>36</v>
      </c>
      <c r="C881" s="3" t="s">
        <v>1561</v>
      </c>
      <c r="D881" s="3" t="s">
        <v>1547</v>
      </c>
      <c r="E881" s="3" t="s">
        <v>1307</v>
      </c>
      <c r="F881" s="22">
        <v>23</v>
      </c>
      <c r="G881" s="22">
        <v>12</v>
      </c>
      <c r="H881" s="5"/>
      <c r="I881" s="5"/>
      <c r="J881" s="3" t="s">
        <v>120</v>
      </c>
      <c r="K881" s="3" t="s">
        <v>1573</v>
      </c>
    </row>
    <row r="882" spans="1:11" ht="15.95" customHeight="1" x14ac:dyDescent="0.3">
      <c r="A882" s="28">
        <v>43777</v>
      </c>
      <c r="B882" s="3" t="s">
        <v>36</v>
      </c>
      <c r="C882" s="3" t="s">
        <v>1561</v>
      </c>
      <c r="D882" s="3" t="s">
        <v>1547</v>
      </c>
      <c r="E882" s="3" t="s">
        <v>1307</v>
      </c>
      <c r="F882" s="22">
        <v>23</v>
      </c>
      <c r="G882" s="22">
        <v>13</v>
      </c>
      <c r="H882" s="5"/>
      <c r="I882" s="5"/>
      <c r="J882" s="3" t="s">
        <v>137</v>
      </c>
      <c r="K882" s="3" t="s">
        <v>1574</v>
      </c>
    </row>
    <row r="883" spans="1:11" ht="15.95" customHeight="1" x14ac:dyDescent="0.3">
      <c r="A883" s="28">
        <v>43777</v>
      </c>
      <c r="B883" s="3" t="s">
        <v>36</v>
      </c>
      <c r="C883" s="3" t="s">
        <v>1561</v>
      </c>
      <c r="D883" s="3" t="s">
        <v>1547</v>
      </c>
      <c r="E883" s="3" t="s">
        <v>1307</v>
      </c>
      <c r="F883" s="22">
        <v>23</v>
      </c>
      <c r="G883" s="22">
        <v>14</v>
      </c>
      <c r="H883" s="5"/>
      <c r="I883" s="5"/>
      <c r="J883" s="3" t="s">
        <v>139</v>
      </c>
      <c r="K883" s="3" t="s">
        <v>1575</v>
      </c>
    </row>
    <row r="884" spans="1:11" ht="15.95" customHeight="1" x14ac:dyDescent="0.3">
      <c r="A884" s="28">
        <v>43448</v>
      </c>
      <c r="B884" s="3" t="s">
        <v>33</v>
      </c>
      <c r="C884" s="3" t="s">
        <v>571</v>
      </c>
      <c r="D884" s="3" t="s">
        <v>573</v>
      </c>
      <c r="E884" s="3" t="s">
        <v>572</v>
      </c>
      <c r="F884" s="22">
        <v>1</v>
      </c>
      <c r="G884" s="22">
        <v>1</v>
      </c>
      <c r="H884" s="3" t="s">
        <v>33</v>
      </c>
      <c r="I884" s="3" t="s">
        <v>571</v>
      </c>
      <c r="J884" s="3" t="s">
        <v>79</v>
      </c>
      <c r="K884" s="3" t="s">
        <v>574</v>
      </c>
    </row>
    <row r="885" spans="1:11" ht="15.95" customHeight="1" x14ac:dyDescent="0.3">
      <c r="A885" s="28">
        <v>43448</v>
      </c>
      <c r="B885" s="3" t="s">
        <v>33</v>
      </c>
      <c r="C885" s="3" t="s">
        <v>571</v>
      </c>
      <c r="D885" s="3" t="s">
        <v>573</v>
      </c>
      <c r="E885" s="3" t="s">
        <v>572</v>
      </c>
      <c r="F885" s="22">
        <v>1</v>
      </c>
      <c r="G885" s="22">
        <v>2</v>
      </c>
      <c r="H885" s="5"/>
      <c r="I885" s="3" t="s">
        <v>573</v>
      </c>
      <c r="J885" s="3" t="s">
        <v>81</v>
      </c>
      <c r="K885" s="3" t="s">
        <v>575</v>
      </c>
    </row>
    <row r="886" spans="1:11" ht="15.95" customHeight="1" x14ac:dyDescent="0.3">
      <c r="A886" s="28">
        <v>43448</v>
      </c>
      <c r="B886" s="3" t="s">
        <v>33</v>
      </c>
      <c r="C886" s="3" t="s">
        <v>576</v>
      </c>
      <c r="D886" s="3" t="s">
        <v>577</v>
      </c>
      <c r="E886" s="3" t="s">
        <v>572</v>
      </c>
      <c r="F886" s="22">
        <v>2</v>
      </c>
      <c r="G886" s="22">
        <v>1</v>
      </c>
      <c r="H886" s="5"/>
      <c r="I886" s="3" t="s">
        <v>576</v>
      </c>
      <c r="J886" s="3" t="s">
        <v>79</v>
      </c>
      <c r="K886" s="3" t="s">
        <v>578</v>
      </c>
    </row>
    <row r="887" spans="1:11" ht="15.95" customHeight="1" x14ac:dyDescent="0.3">
      <c r="A887" s="28">
        <v>43448</v>
      </c>
      <c r="B887" s="3" t="s">
        <v>33</v>
      </c>
      <c r="C887" s="3" t="s">
        <v>576</v>
      </c>
      <c r="D887" s="3" t="s">
        <v>577</v>
      </c>
      <c r="E887" s="3" t="s">
        <v>572</v>
      </c>
      <c r="F887" s="22">
        <v>2</v>
      </c>
      <c r="G887" s="22">
        <v>2</v>
      </c>
      <c r="H887" s="5"/>
      <c r="I887" s="3" t="s">
        <v>577</v>
      </c>
      <c r="J887" s="3" t="s">
        <v>81</v>
      </c>
      <c r="K887" s="3" t="s">
        <v>579</v>
      </c>
    </row>
    <row r="888" spans="1:11" ht="15.95" customHeight="1" x14ac:dyDescent="0.3">
      <c r="A888" s="28">
        <v>43448</v>
      </c>
      <c r="B888" s="3" t="s">
        <v>33</v>
      </c>
      <c r="C888" s="3" t="s">
        <v>576</v>
      </c>
      <c r="D888" s="3" t="s">
        <v>577</v>
      </c>
      <c r="E888" s="3" t="s">
        <v>572</v>
      </c>
      <c r="F888" s="22">
        <v>2</v>
      </c>
      <c r="G888" s="22">
        <v>3</v>
      </c>
      <c r="H888" s="5"/>
      <c r="I888" s="5"/>
      <c r="J888" s="3" t="s">
        <v>83</v>
      </c>
      <c r="K888" s="3" t="s">
        <v>580</v>
      </c>
    </row>
    <row r="889" spans="1:11" ht="15.95" customHeight="1" x14ac:dyDescent="0.3">
      <c r="A889" s="28">
        <v>43448</v>
      </c>
      <c r="B889" s="3" t="s">
        <v>33</v>
      </c>
      <c r="C889" s="3" t="s">
        <v>581</v>
      </c>
      <c r="D889" s="3" t="s">
        <v>582</v>
      </c>
      <c r="E889" s="3" t="s">
        <v>572</v>
      </c>
      <c r="F889" s="22">
        <v>3</v>
      </c>
      <c r="G889" s="22">
        <v>1</v>
      </c>
      <c r="H889" s="5"/>
      <c r="I889" s="3" t="s">
        <v>581</v>
      </c>
      <c r="J889" s="3" t="s">
        <v>79</v>
      </c>
      <c r="K889" s="3" t="s">
        <v>583</v>
      </c>
    </row>
    <row r="890" spans="1:11" ht="15.95" customHeight="1" x14ac:dyDescent="0.3">
      <c r="A890" s="28">
        <v>43448</v>
      </c>
      <c r="B890" s="3" t="s">
        <v>33</v>
      </c>
      <c r="C890" s="3" t="s">
        <v>581</v>
      </c>
      <c r="D890" s="3" t="s">
        <v>582</v>
      </c>
      <c r="E890" s="3" t="s">
        <v>572</v>
      </c>
      <c r="F890" s="22">
        <v>3</v>
      </c>
      <c r="G890" s="22">
        <v>2</v>
      </c>
      <c r="H890" s="5"/>
      <c r="I890" s="3" t="s">
        <v>582</v>
      </c>
      <c r="J890" s="3" t="s">
        <v>81</v>
      </c>
      <c r="K890" s="3" t="s">
        <v>584</v>
      </c>
    </row>
    <row r="891" spans="1:11" ht="15.95" customHeight="1" x14ac:dyDescent="0.3">
      <c r="A891" s="28">
        <v>43448</v>
      </c>
      <c r="B891" s="3" t="s">
        <v>33</v>
      </c>
      <c r="C891" s="3" t="s">
        <v>581</v>
      </c>
      <c r="D891" s="3" t="s">
        <v>582</v>
      </c>
      <c r="E891" s="3" t="s">
        <v>572</v>
      </c>
      <c r="F891" s="22">
        <v>3</v>
      </c>
      <c r="G891" s="22">
        <v>3</v>
      </c>
      <c r="H891" s="5"/>
      <c r="I891" s="5"/>
      <c r="J891" s="3" t="s">
        <v>83</v>
      </c>
      <c r="K891" s="3" t="s">
        <v>585</v>
      </c>
    </row>
    <row r="892" spans="1:11" ht="15.95" customHeight="1" x14ac:dyDescent="0.3">
      <c r="A892" s="28">
        <v>43448</v>
      </c>
      <c r="B892" s="3" t="s">
        <v>33</v>
      </c>
      <c r="C892" s="3" t="s">
        <v>581</v>
      </c>
      <c r="D892" s="3" t="s">
        <v>582</v>
      </c>
      <c r="E892" s="3" t="s">
        <v>572</v>
      </c>
      <c r="F892" s="22">
        <v>3</v>
      </c>
      <c r="G892" s="22">
        <v>4</v>
      </c>
      <c r="H892" s="5"/>
      <c r="I892" s="5"/>
      <c r="J892" s="3" t="s">
        <v>90</v>
      </c>
      <c r="K892" s="3" t="s">
        <v>586</v>
      </c>
    </row>
    <row r="893" spans="1:11" ht="15.95" customHeight="1" x14ac:dyDescent="0.3">
      <c r="A893" s="28">
        <v>43448</v>
      </c>
      <c r="B893" s="3" t="s">
        <v>33</v>
      </c>
      <c r="C893" s="3" t="s">
        <v>587</v>
      </c>
      <c r="D893" s="3" t="s">
        <v>588</v>
      </c>
      <c r="E893" s="3" t="s">
        <v>572</v>
      </c>
      <c r="F893" s="22">
        <v>4</v>
      </c>
      <c r="G893" s="22">
        <v>1</v>
      </c>
      <c r="H893" s="5"/>
      <c r="I893" s="3" t="s">
        <v>587</v>
      </c>
      <c r="J893" s="3" t="s">
        <v>79</v>
      </c>
      <c r="K893" s="3" t="s">
        <v>589</v>
      </c>
    </row>
    <row r="894" spans="1:11" ht="15.95" customHeight="1" x14ac:dyDescent="0.3">
      <c r="A894" s="28">
        <v>43448</v>
      </c>
      <c r="B894" s="3" t="s">
        <v>33</v>
      </c>
      <c r="C894" s="3" t="s">
        <v>587</v>
      </c>
      <c r="D894" s="3" t="s">
        <v>588</v>
      </c>
      <c r="E894" s="3" t="s">
        <v>572</v>
      </c>
      <c r="F894" s="22">
        <v>4</v>
      </c>
      <c r="G894" s="22">
        <v>2</v>
      </c>
      <c r="H894" s="5"/>
      <c r="I894" s="3" t="s">
        <v>588</v>
      </c>
      <c r="J894" s="3" t="s">
        <v>81</v>
      </c>
      <c r="K894" s="3" t="s">
        <v>590</v>
      </c>
    </row>
    <row r="895" spans="1:11" ht="15.95" customHeight="1" x14ac:dyDescent="0.3">
      <c r="A895" s="28">
        <v>43448</v>
      </c>
      <c r="B895" s="3" t="s">
        <v>33</v>
      </c>
      <c r="C895" s="3" t="s">
        <v>591</v>
      </c>
      <c r="D895" s="3" t="s">
        <v>592</v>
      </c>
      <c r="E895" s="3" t="s">
        <v>572</v>
      </c>
      <c r="F895" s="22">
        <v>5</v>
      </c>
      <c r="G895" s="22">
        <v>1</v>
      </c>
      <c r="H895" s="5"/>
      <c r="I895" s="3" t="s">
        <v>591</v>
      </c>
      <c r="J895" s="3" t="s">
        <v>79</v>
      </c>
      <c r="K895" s="3" t="s">
        <v>593</v>
      </c>
    </row>
    <row r="896" spans="1:11" ht="15.95" customHeight="1" x14ac:dyDescent="0.3">
      <c r="A896" s="28">
        <v>43448</v>
      </c>
      <c r="B896" s="3" t="s">
        <v>33</v>
      </c>
      <c r="C896" s="3" t="s">
        <v>591</v>
      </c>
      <c r="D896" s="3" t="s">
        <v>592</v>
      </c>
      <c r="E896" s="3" t="s">
        <v>572</v>
      </c>
      <c r="F896" s="22">
        <v>5</v>
      </c>
      <c r="G896" s="22">
        <v>2</v>
      </c>
      <c r="H896" s="5"/>
      <c r="I896" s="3" t="s">
        <v>592</v>
      </c>
      <c r="J896" s="3" t="s">
        <v>81</v>
      </c>
      <c r="K896" s="3" t="s">
        <v>594</v>
      </c>
    </row>
    <row r="897" spans="1:11" ht="15.95" customHeight="1" x14ac:dyDescent="0.3">
      <c r="A897" s="28">
        <v>43448</v>
      </c>
      <c r="B897" s="3" t="s">
        <v>33</v>
      </c>
      <c r="C897" s="3" t="s">
        <v>595</v>
      </c>
      <c r="D897" s="3" t="s">
        <v>596</v>
      </c>
      <c r="E897" s="3" t="s">
        <v>572</v>
      </c>
      <c r="F897" s="22">
        <v>6</v>
      </c>
      <c r="G897" s="22">
        <v>1</v>
      </c>
      <c r="H897" s="5"/>
      <c r="I897" s="3" t="s">
        <v>595</v>
      </c>
      <c r="J897" s="3" t="s">
        <v>79</v>
      </c>
      <c r="K897" s="3" t="s">
        <v>597</v>
      </c>
    </row>
    <row r="898" spans="1:11" ht="15.95" customHeight="1" x14ac:dyDescent="0.3">
      <c r="A898" s="28">
        <v>43448</v>
      </c>
      <c r="B898" s="3" t="s">
        <v>33</v>
      </c>
      <c r="C898" s="3" t="s">
        <v>595</v>
      </c>
      <c r="D898" s="3" t="s">
        <v>596</v>
      </c>
      <c r="E898" s="3" t="s">
        <v>572</v>
      </c>
      <c r="F898" s="22">
        <v>6</v>
      </c>
      <c r="G898" s="22">
        <v>2</v>
      </c>
      <c r="H898" s="5"/>
      <c r="I898" s="3" t="s">
        <v>596</v>
      </c>
      <c r="J898" s="3" t="s">
        <v>81</v>
      </c>
      <c r="K898" s="3" t="s">
        <v>598</v>
      </c>
    </row>
    <row r="899" spans="1:11" ht="15.95" customHeight="1" x14ac:dyDescent="0.3">
      <c r="A899" s="28">
        <v>43448</v>
      </c>
      <c r="B899" s="3" t="s">
        <v>33</v>
      </c>
      <c r="C899" s="3" t="s">
        <v>599</v>
      </c>
      <c r="D899" s="3" t="s">
        <v>600</v>
      </c>
      <c r="E899" s="3" t="s">
        <v>572</v>
      </c>
      <c r="F899" s="22">
        <v>7</v>
      </c>
      <c r="G899" s="22">
        <v>1</v>
      </c>
      <c r="H899" s="5"/>
      <c r="I899" s="3" t="s">
        <v>599</v>
      </c>
      <c r="J899" s="3" t="s">
        <v>79</v>
      </c>
      <c r="K899" s="3" t="s">
        <v>601</v>
      </c>
    </row>
    <row r="900" spans="1:11" ht="15.95" customHeight="1" x14ac:dyDescent="0.3">
      <c r="A900" s="28">
        <v>43448</v>
      </c>
      <c r="B900" s="3" t="s">
        <v>33</v>
      </c>
      <c r="C900" s="3" t="s">
        <v>599</v>
      </c>
      <c r="D900" s="3" t="s">
        <v>600</v>
      </c>
      <c r="E900" s="3" t="s">
        <v>572</v>
      </c>
      <c r="F900" s="22">
        <v>7</v>
      </c>
      <c r="G900" s="22">
        <v>2</v>
      </c>
      <c r="H900" s="5"/>
      <c r="I900" s="3" t="s">
        <v>602</v>
      </c>
      <c r="J900" s="3" t="s">
        <v>81</v>
      </c>
      <c r="K900" s="3" t="s">
        <v>603</v>
      </c>
    </row>
    <row r="901" spans="1:11" ht="15.95" customHeight="1" x14ac:dyDescent="0.3">
      <c r="A901" s="28">
        <v>43448</v>
      </c>
      <c r="B901" s="3" t="s">
        <v>33</v>
      </c>
      <c r="C901" s="3" t="s">
        <v>599</v>
      </c>
      <c r="D901" s="3" t="s">
        <v>600</v>
      </c>
      <c r="E901" s="3" t="s">
        <v>572</v>
      </c>
      <c r="F901" s="22">
        <v>7</v>
      </c>
      <c r="G901" s="22">
        <v>3</v>
      </c>
      <c r="H901" s="5"/>
      <c r="I901" s="3" t="s">
        <v>604</v>
      </c>
      <c r="J901" s="3" t="s">
        <v>83</v>
      </c>
      <c r="K901" s="3" t="s">
        <v>605</v>
      </c>
    </row>
    <row r="902" spans="1:11" ht="15.95" customHeight="1" x14ac:dyDescent="0.3">
      <c r="A902" s="28">
        <v>43448</v>
      </c>
      <c r="B902" s="3" t="s">
        <v>33</v>
      </c>
      <c r="C902" s="3" t="s">
        <v>599</v>
      </c>
      <c r="D902" s="3" t="s">
        <v>600</v>
      </c>
      <c r="E902" s="3" t="s">
        <v>572</v>
      </c>
      <c r="F902" s="22">
        <v>7</v>
      </c>
      <c r="G902" s="22">
        <v>4</v>
      </c>
      <c r="H902" s="5"/>
      <c r="I902" s="5"/>
      <c r="J902" s="3" t="s">
        <v>90</v>
      </c>
      <c r="K902" s="3" t="s">
        <v>606</v>
      </c>
    </row>
    <row r="903" spans="1:11" ht="15.95" customHeight="1" x14ac:dyDescent="0.3">
      <c r="A903" s="28">
        <v>43448</v>
      </c>
      <c r="B903" s="3" t="s">
        <v>33</v>
      </c>
      <c r="C903" s="3" t="s">
        <v>599</v>
      </c>
      <c r="D903" s="3" t="s">
        <v>600</v>
      </c>
      <c r="E903" s="3" t="s">
        <v>572</v>
      </c>
      <c r="F903" s="22">
        <v>7</v>
      </c>
      <c r="G903" s="22">
        <v>5</v>
      </c>
      <c r="H903" s="5"/>
      <c r="I903" s="5"/>
      <c r="J903" s="3" t="s">
        <v>106</v>
      </c>
      <c r="K903" s="3" t="s">
        <v>607</v>
      </c>
    </row>
    <row r="904" spans="1:11" ht="15.95" customHeight="1" x14ac:dyDescent="0.3">
      <c r="A904" s="28">
        <v>43448</v>
      </c>
      <c r="B904" s="3" t="s">
        <v>33</v>
      </c>
      <c r="C904" s="3" t="s">
        <v>599</v>
      </c>
      <c r="D904" s="3" t="s">
        <v>600</v>
      </c>
      <c r="E904" s="3" t="s">
        <v>572</v>
      </c>
      <c r="F904" s="22">
        <v>7</v>
      </c>
      <c r="G904" s="22">
        <v>6</v>
      </c>
      <c r="H904" s="5"/>
      <c r="I904" s="5"/>
      <c r="J904" s="3" t="s">
        <v>108</v>
      </c>
      <c r="K904" s="3" t="s">
        <v>608</v>
      </c>
    </row>
    <row r="905" spans="1:11" ht="15.95" customHeight="1" x14ac:dyDescent="0.3">
      <c r="A905" s="28">
        <v>43448</v>
      </c>
      <c r="B905" s="3" t="s">
        <v>33</v>
      </c>
      <c r="C905" s="3" t="s">
        <v>599</v>
      </c>
      <c r="D905" s="3" t="s">
        <v>600</v>
      </c>
      <c r="E905" s="3" t="s">
        <v>572</v>
      </c>
      <c r="F905" s="22">
        <v>7</v>
      </c>
      <c r="G905" s="22">
        <v>7</v>
      </c>
      <c r="H905" s="5"/>
      <c r="I905" s="5"/>
      <c r="J905" s="3" t="s">
        <v>110</v>
      </c>
      <c r="K905" s="3" t="s">
        <v>609</v>
      </c>
    </row>
    <row r="906" spans="1:11" ht="15.95" customHeight="1" x14ac:dyDescent="0.3">
      <c r="A906" s="28">
        <v>43448</v>
      </c>
      <c r="B906" s="3" t="s">
        <v>33</v>
      </c>
      <c r="C906" s="3" t="s">
        <v>599</v>
      </c>
      <c r="D906" s="3" t="s">
        <v>600</v>
      </c>
      <c r="E906" s="3" t="s">
        <v>572</v>
      </c>
      <c r="F906" s="22">
        <v>7</v>
      </c>
      <c r="G906" s="22">
        <v>8</v>
      </c>
      <c r="H906" s="5"/>
      <c r="I906" s="5"/>
      <c r="J906" s="3" t="s">
        <v>112</v>
      </c>
      <c r="K906" s="3" t="s">
        <v>610</v>
      </c>
    </row>
    <row r="907" spans="1:11" ht="15.95" customHeight="1" x14ac:dyDescent="0.3">
      <c r="A907" s="28">
        <v>43448</v>
      </c>
      <c r="B907" s="3" t="s">
        <v>33</v>
      </c>
      <c r="C907" s="3" t="s">
        <v>599</v>
      </c>
      <c r="D907" s="3" t="s">
        <v>600</v>
      </c>
      <c r="E907" s="3" t="s">
        <v>572</v>
      </c>
      <c r="F907" s="22">
        <v>7</v>
      </c>
      <c r="G907" s="22">
        <v>9</v>
      </c>
      <c r="H907" s="5"/>
      <c r="I907" s="5"/>
      <c r="J907" s="3" t="s">
        <v>114</v>
      </c>
      <c r="K907" s="3" t="s">
        <v>611</v>
      </c>
    </row>
    <row r="908" spans="1:11" ht="15.95" customHeight="1" x14ac:dyDescent="0.3">
      <c r="A908" s="28">
        <v>43448</v>
      </c>
      <c r="B908" s="3" t="s">
        <v>33</v>
      </c>
      <c r="C908" s="3" t="s">
        <v>599</v>
      </c>
      <c r="D908" s="3" t="s">
        <v>600</v>
      </c>
      <c r="E908" s="3" t="s">
        <v>572</v>
      </c>
      <c r="F908" s="22">
        <v>7</v>
      </c>
      <c r="G908" s="22">
        <v>10</v>
      </c>
      <c r="H908" s="5"/>
      <c r="I908" s="5"/>
      <c r="J908" s="3" t="s">
        <v>116</v>
      </c>
      <c r="K908" s="3" t="s">
        <v>612</v>
      </c>
    </row>
    <row r="909" spans="1:11" ht="15.95" customHeight="1" x14ac:dyDescent="0.3">
      <c r="A909" s="28">
        <v>43448</v>
      </c>
      <c r="B909" s="3" t="s">
        <v>33</v>
      </c>
      <c r="C909" s="3" t="s">
        <v>599</v>
      </c>
      <c r="D909" s="3" t="s">
        <v>600</v>
      </c>
      <c r="E909" s="3" t="s">
        <v>572</v>
      </c>
      <c r="F909" s="22">
        <v>7</v>
      </c>
      <c r="G909" s="22">
        <v>11</v>
      </c>
      <c r="H909" s="5"/>
      <c r="I909" s="5"/>
      <c r="J909" s="3" t="s">
        <v>118</v>
      </c>
      <c r="K909" s="3" t="s">
        <v>613</v>
      </c>
    </row>
    <row r="910" spans="1:11" ht="15.95" customHeight="1" x14ac:dyDescent="0.3">
      <c r="A910" s="28">
        <v>43448</v>
      </c>
      <c r="B910" s="3" t="s">
        <v>33</v>
      </c>
      <c r="C910" s="3" t="s">
        <v>599</v>
      </c>
      <c r="D910" s="3" t="s">
        <v>600</v>
      </c>
      <c r="E910" s="3" t="s">
        <v>572</v>
      </c>
      <c r="F910" s="22">
        <v>7</v>
      </c>
      <c r="G910" s="22">
        <v>12</v>
      </c>
      <c r="H910" s="5"/>
      <c r="I910" s="5"/>
      <c r="J910" s="3" t="s">
        <v>120</v>
      </c>
      <c r="K910" s="3" t="s">
        <v>614</v>
      </c>
    </row>
    <row r="911" spans="1:11" ht="15.95" customHeight="1" x14ac:dyDescent="0.3">
      <c r="A911" s="28">
        <v>43448</v>
      </c>
      <c r="B911" s="3" t="s">
        <v>33</v>
      </c>
      <c r="C911" s="3" t="s">
        <v>599</v>
      </c>
      <c r="D911" s="3" t="s">
        <v>600</v>
      </c>
      <c r="E911" s="3" t="s">
        <v>572</v>
      </c>
      <c r="F911" s="22">
        <v>7</v>
      </c>
      <c r="G911" s="22">
        <v>13</v>
      </c>
      <c r="H911" s="5"/>
      <c r="I911" s="5"/>
      <c r="J911" s="3" t="s">
        <v>137</v>
      </c>
      <c r="K911" s="3" t="s">
        <v>615</v>
      </c>
    </row>
    <row r="912" spans="1:11" ht="15.95" customHeight="1" x14ac:dyDescent="0.3">
      <c r="A912" s="28">
        <v>43448</v>
      </c>
      <c r="B912" s="3" t="s">
        <v>33</v>
      </c>
      <c r="C912" s="3" t="s">
        <v>599</v>
      </c>
      <c r="D912" s="3" t="s">
        <v>600</v>
      </c>
      <c r="E912" s="3" t="s">
        <v>572</v>
      </c>
      <c r="F912" s="22">
        <v>7</v>
      </c>
      <c r="G912" s="22">
        <v>14</v>
      </c>
      <c r="H912" s="5"/>
      <c r="I912" s="5"/>
      <c r="J912" s="3" t="s">
        <v>139</v>
      </c>
      <c r="K912" s="3" t="s">
        <v>616</v>
      </c>
    </row>
    <row r="913" spans="1:11" ht="15.95" customHeight="1" x14ac:dyDescent="0.3">
      <c r="A913" s="28">
        <v>43448</v>
      </c>
      <c r="B913" s="3" t="s">
        <v>33</v>
      </c>
      <c r="C913" s="3" t="s">
        <v>617</v>
      </c>
      <c r="D913" s="3" t="s">
        <v>618</v>
      </c>
      <c r="E913" s="3" t="s">
        <v>572</v>
      </c>
      <c r="F913" s="22">
        <v>8</v>
      </c>
      <c r="G913" s="22">
        <v>1</v>
      </c>
      <c r="H913" s="3" t="s">
        <v>33</v>
      </c>
      <c r="I913" s="3" t="s">
        <v>617</v>
      </c>
      <c r="J913" s="3" t="s">
        <v>79</v>
      </c>
      <c r="K913" s="3" t="s">
        <v>619</v>
      </c>
    </row>
    <row r="914" spans="1:11" ht="15.95" customHeight="1" x14ac:dyDescent="0.3">
      <c r="A914" s="28">
        <v>43448</v>
      </c>
      <c r="B914" s="3" t="s">
        <v>33</v>
      </c>
      <c r="C914" s="3" t="s">
        <v>617</v>
      </c>
      <c r="D914" s="3" t="s">
        <v>618</v>
      </c>
      <c r="E914" s="3" t="s">
        <v>572</v>
      </c>
      <c r="F914" s="22">
        <v>8</v>
      </c>
      <c r="G914" s="22">
        <v>2</v>
      </c>
      <c r="H914" s="5"/>
      <c r="I914" s="3" t="s">
        <v>602</v>
      </c>
      <c r="J914" s="3" t="s">
        <v>81</v>
      </c>
      <c r="K914" s="3" t="s">
        <v>620</v>
      </c>
    </row>
    <row r="915" spans="1:11" ht="15.95" customHeight="1" x14ac:dyDescent="0.3">
      <c r="A915" s="28">
        <v>43448</v>
      </c>
      <c r="B915" s="3" t="s">
        <v>33</v>
      </c>
      <c r="C915" s="3" t="s">
        <v>617</v>
      </c>
      <c r="D915" s="3" t="s">
        <v>618</v>
      </c>
      <c r="E915" s="3" t="s">
        <v>572</v>
      </c>
      <c r="F915" s="22">
        <v>8</v>
      </c>
      <c r="G915" s="22">
        <v>3</v>
      </c>
      <c r="H915" s="5"/>
      <c r="I915" s="3" t="s">
        <v>621</v>
      </c>
      <c r="J915" s="3" t="s">
        <v>83</v>
      </c>
      <c r="K915" s="3" t="s">
        <v>622</v>
      </c>
    </row>
    <row r="916" spans="1:11" ht="15.95" customHeight="1" x14ac:dyDescent="0.3">
      <c r="A916" s="28">
        <v>43448</v>
      </c>
      <c r="B916" s="3" t="s">
        <v>33</v>
      </c>
      <c r="C916" s="3" t="s">
        <v>617</v>
      </c>
      <c r="D916" s="3" t="s">
        <v>618</v>
      </c>
      <c r="E916" s="3" t="s">
        <v>572</v>
      </c>
      <c r="F916" s="22">
        <v>8</v>
      </c>
      <c r="G916" s="22">
        <v>4</v>
      </c>
      <c r="H916" s="5"/>
      <c r="I916" s="5"/>
      <c r="J916" s="3" t="s">
        <v>90</v>
      </c>
      <c r="K916" s="3" t="s">
        <v>623</v>
      </c>
    </row>
    <row r="917" spans="1:11" ht="15.95" customHeight="1" x14ac:dyDescent="0.3">
      <c r="A917" s="28">
        <v>43448</v>
      </c>
      <c r="B917" s="3" t="s">
        <v>33</v>
      </c>
      <c r="C917" s="3" t="s">
        <v>617</v>
      </c>
      <c r="D917" s="3" t="s">
        <v>618</v>
      </c>
      <c r="E917" s="3" t="s">
        <v>572</v>
      </c>
      <c r="F917" s="22">
        <v>8</v>
      </c>
      <c r="G917" s="22">
        <v>5</v>
      </c>
      <c r="H917" s="5"/>
      <c r="I917" s="5"/>
      <c r="J917" s="3" t="s">
        <v>106</v>
      </c>
      <c r="K917" s="3" t="s">
        <v>624</v>
      </c>
    </row>
    <row r="918" spans="1:11" ht="15.95" customHeight="1" x14ac:dyDescent="0.3">
      <c r="A918" s="28">
        <v>43448</v>
      </c>
      <c r="B918" s="3" t="s">
        <v>33</v>
      </c>
      <c r="C918" s="3" t="s">
        <v>617</v>
      </c>
      <c r="D918" s="3" t="s">
        <v>618</v>
      </c>
      <c r="E918" s="3" t="s">
        <v>572</v>
      </c>
      <c r="F918" s="22">
        <v>8</v>
      </c>
      <c r="G918" s="22">
        <v>6</v>
      </c>
      <c r="H918" s="5"/>
      <c r="I918" s="5"/>
      <c r="J918" s="3" t="s">
        <v>108</v>
      </c>
      <c r="K918" s="3" t="s">
        <v>625</v>
      </c>
    </row>
    <row r="919" spans="1:11" ht="15.95" customHeight="1" x14ac:dyDescent="0.3">
      <c r="A919" s="28">
        <v>43448</v>
      </c>
      <c r="B919" s="3" t="s">
        <v>33</v>
      </c>
      <c r="C919" s="3" t="s">
        <v>617</v>
      </c>
      <c r="D919" s="3" t="s">
        <v>618</v>
      </c>
      <c r="E919" s="3" t="s">
        <v>572</v>
      </c>
      <c r="F919" s="22">
        <v>8</v>
      </c>
      <c r="G919" s="22">
        <v>7</v>
      </c>
      <c r="H919" s="5"/>
      <c r="I919" s="5"/>
      <c r="J919" s="3" t="s">
        <v>110</v>
      </c>
      <c r="K919" s="3" t="s">
        <v>626</v>
      </c>
    </row>
    <row r="920" spans="1:11" ht="15.95" customHeight="1" x14ac:dyDescent="0.3">
      <c r="A920" s="28">
        <v>43448</v>
      </c>
      <c r="B920" s="3" t="s">
        <v>33</v>
      </c>
      <c r="C920" s="3" t="s">
        <v>617</v>
      </c>
      <c r="D920" s="3" t="s">
        <v>618</v>
      </c>
      <c r="E920" s="3" t="s">
        <v>572</v>
      </c>
      <c r="F920" s="22">
        <v>8</v>
      </c>
      <c r="G920" s="22">
        <v>8</v>
      </c>
      <c r="H920" s="5"/>
      <c r="I920" s="5"/>
      <c r="J920" s="3" t="s">
        <v>112</v>
      </c>
      <c r="K920" s="3" t="s">
        <v>627</v>
      </c>
    </row>
    <row r="921" spans="1:11" ht="15.95" customHeight="1" x14ac:dyDescent="0.3">
      <c r="A921" s="28">
        <v>43448</v>
      </c>
      <c r="B921" s="3" t="s">
        <v>33</v>
      </c>
      <c r="C921" s="3" t="s">
        <v>617</v>
      </c>
      <c r="D921" s="3" t="s">
        <v>618</v>
      </c>
      <c r="E921" s="3" t="s">
        <v>572</v>
      </c>
      <c r="F921" s="22">
        <v>8</v>
      </c>
      <c r="G921" s="22">
        <v>9</v>
      </c>
      <c r="H921" s="5"/>
      <c r="I921" s="5"/>
      <c r="J921" s="3" t="s">
        <v>114</v>
      </c>
      <c r="K921" s="3" t="s">
        <v>628</v>
      </c>
    </row>
    <row r="922" spans="1:11" ht="15.95" customHeight="1" x14ac:dyDescent="0.3">
      <c r="A922" s="28">
        <v>43448</v>
      </c>
      <c r="B922" s="3" t="s">
        <v>33</v>
      </c>
      <c r="C922" s="3" t="s">
        <v>617</v>
      </c>
      <c r="D922" s="3" t="s">
        <v>618</v>
      </c>
      <c r="E922" s="3" t="s">
        <v>572</v>
      </c>
      <c r="F922" s="22">
        <v>8</v>
      </c>
      <c r="G922" s="22">
        <v>10</v>
      </c>
      <c r="H922" s="5"/>
      <c r="I922" s="5"/>
      <c r="J922" s="3" t="s">
        <v>116</v>
      </c>
      <c r="K922" s="3" t="s">
        <v>629</v>
      </c>
    </row>
    <row r="923" spans="1:11" ht="15.95" customHeight="1" x14ac:dyDescent="0.3">
      <c r="A923" s="28">
        <v>43448</v>
      </c>
      <c r="B923" s="3" t="s">
        <v>33</v>
      </c>
      <c r="C923" s="3" t="s">
        <v>617</v>
      </c>
      <c r="D923" s="3" t="s">
        <v>618</v>
      </c>
      <c r="E923" s="3" t="s">
        <v>572</v>
      </c>
      <c r="F923" s="22">
        <v>8</v>
      </c>
      <c r="G923" s="22">
        <v>11</v>
      </c>
      <c r="H923" s="5"/>
      <c r="I923" s="5"/>
      <c r="J923" s="3" t="s">
        <v>118</v>
      </c>
      <c r="K923" s="3" t="s">
        <v>630</v>
      </c>
    </row>
    <row r="924" spans="1:11" ht="15.95" customHeight="1" x14ac:dyDescent="0.3">
      <c r="A924" s="28">
        <v>43448</v>
      </c>
      <c r="B924" s="3" t="s">
        <v>33</v>
      </c>
      <c r="C924" s="3" t="s">
        <v>617</v>
      </c>
      <c r="D924" s="3" t="s">
        <v>618</v>
      </c>
      <c r="E924" s="3" t="s">
        <v>572</v>
      </c>
      <c r="F924" s="22">
        <v>8</v>
      </c>
      <c r="G924" s="22">
        <v>12</v>
      </c>
      <c r="H924" s="5"/>
      <c r="I924" s="5"/>
      <c r="J924" s="3" t="s">
        <v>120</v>
      </c>
      <c r="K924" s="3" t="s">
        <v>631</v>
      </c>
    </row>
    <row r="925" spans="1:11" ht="15.95" customHeight="1" x14ac:dyDescent="0.3">
      <c r="A925" s="28">
        <v>43448</v>
      </c>
      <c r="B925" s="3" t="s">
        <v>33</v>
      </c>
      <c r="C925" s="3" t="s">
        <v>617</v>
      </c>
      <c r="D925" s="3" t="s">
        <v>618</v>
      </c>
      <c r="E925" s="3" t="s">
        <v>572</v>
      </c>
      <c r="F925" s="22">
        <v>8</v>
      </c>
      <c r="G925" s="22">
        <v>13</v>
      </c>
      <c r="H925" s="5"/>
      <c r="I925" s="5"/>
      <c r="J925" s="3" t="s">
        <v>137</v>
      </c>
      <c r="K925" s="3" t="s">
        <v>632</v>
      </c>
    </row>
    <row r="926" spans="1:11" ht="15.95" customHeight="1" x14ac:dyDescent="0.3">
      <c r="A926" s="28">
        <v>43448</v>
      </c>
      <c r="B926" s="3" t="s">
        <v>33</v>
      </c>
      <c r="C926" s="3" t="s">
        <v>617</v>
      </c>
      <c r="D926" s="3" t="s">
        <v>618</v>
      </c>
      <c r="E926" s="3" t="s">
        <v>572</v>
      </c>
      <c r="F926" s="22">
        <v>8</v>
      </c>
      <c r="G926" s="22">
        <v>14</v>
      </c>
      <c r="H926" s="5"/>
      <c r="I926" s="5"/>
      <c r="J926" s="3" t="s">
        <v>139</v>
      </c>
      <c r="K926" s="3" t="s">
        <v>633</v>
      </c>
    </row>
    <row r="927" spans="1:11" ht="15.95" customHeight="1" x14ac:dyDescent="0.3">
      <c r="A927" s="28">
        <v>43448</v>
      </c>
      <c r="B927" s="3" t="s">
        <v>33</v>
      </c>
      <c r="C927" s="3" t="s">
        <v>617</v>
      </c>
      <c r="D927" s="3" t="s">
        <v>618</v>
      </c>
      <c r="E927" s="3" t="s">
        <v>572</v>
      </c>
      <c r="F927" s="22">
        <v>8</v>
      </c>
      <c r="G927" s="22">
        <v>15</v>
      </c>
      <c r="H927" s="5"/>
      <c r="I927" s="5"/>
      <c r="J927" s="3" t="s">
        <v>306</v>
      </c>
      <c r="K927" s="3" t="s">
        <v>634</v>
      </c>
    </row>
    <row r="928" spans="1:11" ht="15.95" customHeight="1" x14ac:dyDescent="0.3">
      <c r="A928" s="28">
        <v>43448</v>
      </c>
      <c r="B928" s="3" t="s">
        <v>33</v>
      </c>
      <c r="C928" s="3" t="s">
        <v>617</v>
      </c>
      <c r="D928" s="3" t="s">
        <v>618</v>
      </c>
      <c r="E928" s="3" t="s">
        <v>572</v>
      </c>
      <c r="F928" s="22">
        <v>8</v>
      </c>
      <c r="G928" s="22">
        <v>16</v>
      </c>
      <c r="H928" s="5"/>
      <c r="I928" s="5"/>
      <c r="J928" s="3" t="s">
        <v>356</v>
      </c>
      <c r="K928" s="3" t="s">
        <v>635</v>
      </c>
    </row>
    <row r="929" spans="1:11" ht="15.95" customHeight="1" x14ac:dyDescent="0.3">
      <c r="A929" s="28">
        <v>43448</v>
      </c>
      <c r="B929" s="3" t="s">
        <v>33</v>
      </c>
      <c r="C929" s="3" t="s">
        <v>636</v>
      </c>
      <c r="D929" s="3" t="s">
        <v>637</v>
      </c>
      <c r="E929" s="3" t="s">
        <v>572</v>
      </c>
      <c r="F929" s="22">
        <v>9</v>
      </c>
      <c r="G929" s="22">
        <v>1</v>
      </c>
      <c r="H929" s="5"/>
      <c r="I929" s="3" t="s">
        <v>636</v>
      </c>
      <c r="J929" s="3" t="s">
        <v>79</v>
      </c>
      <c r="K929" s="3" t="s">
        <v>638</v>
      </c>
    </row>
    <row r="930" spans="1:11" ht="15.95" customHeight="1" x14ac:dyDescent="0.3">
      <c r="A930" s="28">
        <v>43448</v>
      </c>
      <c r="B930" s="3" t="s">
        <v>33</v>
      </c>
      <c r="C930" s="3" t="s">
        <v>636</v>
      </c>
      <c r="D930" s="3" t="s">
        <v>637</v>
      </c>
      <c r="E930" s="3" t="s">
        <v>572</v>
      </c>
      <c r="F930" s="22">
        <v>9</v>
      </c>
      <c r="G930" s="22">
        <v>2</v>
      </c>
      <c r="H930" s="5"/>
      <c r="I930" s="3" t="s">
        <v>602</v>
      </c>
      <c r="J930" s="3" t="s">
        <v>81</v>
      </c>
      <c r="K930" s="3" t="s">
        <v>639</v>
      </c>
    </row>
    <row r="931" spans="1:11" ht="15.95" customHeight="1" x14ac:dyDescent="0.3">
      <c r="A931" s="28">
        <v>43448</v>
      </c>
      <c r="B931" s="3" t="s">
        <v>33</v>
      </c>
      <c r="C931" s="3" t="s">
        <v>636</v>
      </c>
      <c r="D931" s="3" t="s">
        <v>637</v>
      </c>
      <c r="E931" s="3" t="s">
        <v>572</v>
      </c>
      <c r="F931" s="22">
        <v>9</v>
      </c>
      <c r="G931" s="22">
        <v>3</v>
      </c>
      <c r="H931" s="5"/>
      <c r="I931" s="3" t="s">
        <v>640</v>
      </c>
      <c r="J931" s="3" t="s">
        <v>83</v>
      </c>
      <c r="K931" s="3" t="s">
        <v>641</v>
      </c>
    </row>
    <row r="932" spans="1:11" ht="15.95" customHeight="1" x14ac:dyDescent="0.3">
      <c r="A932" s="28">
        <v>43448</v>
      </c>
      <c r="B932" s="3" t="s">
        <v>33</v>
      </c>
      <c r="C932" s="3" t="s">
        <v>636</v>
      </c>
      <c r="D932" s="3" t="s">
        <v>637</v>
      </c>
      <c r="E932" s="3" t="s">
        <v>572</v>
      </c>
      <c r="F932" s="22">
        <v>9</v>
      </c>
      <c r="G932" s="22">
        <v>4</v>
      </c>
      <c r="H932" s="5"/>
      <c r="I932" s="5"/>
      <c r="J932" s="3" t="s">
        <v>90</v>
      </c>
      <c r="K932" s="3" t="s">
        <v>642</v>
      </c>
    </row>
    <row r="933" spans="1:11" ht="15.95" customHeight="1" x14ac:dyDescent="0.3">
      <c r="A933" s="28">
        <v>43448</v>
      </c>
      <c r="B933" s="3" t="s">
        <v>33</v>
      </c>
      <c r="C933" s="3" t="s">
        <v>636</v>
      </c>
      <c r="D933" s="3" t="s">
        <v>637</v>
      </c>
      <c r="E933" s="3" t="s">
        <v>572</v>
      </c>
      <c r="F933" s="22">
        <v>9</v>
      </c>
      <c r="G933" s="22">
        <v>5</v>
      </c>
      <c r="H933" s="5"/>
      <c r="I933" s="5"/>
      <c r="J933" s="3" t="s">
        <v>106</v>
      </c>
      <c r="K933" s="3" t="s">
        <v>643</v>
      </c>
    </row>
    <row r="934" spans="1:11" ht="15.95" customHeight="1" x14ac:dyDescent="0.3">
      <c r="A934" s="28">
        <v>43448</v>
      </c>
      <c r="B934" s="3" t="s">
        <v>33</v>
      </c>
      <c r="C934" s="3" t="s">
        <v>636</v>
      </c>
      <c r="D934" s="3" t="s">
        <v>637</v>
      </c>
      <c r="E934" s="3" t="s">
        <v>572</v>
      </c>
      <c r="F934" s="22">
        <v>9</v>
      </c>
      <c r="G934" s="22">
        <v>6</v>
      </c>
      <c r="H934" s="5"/>
      <c r="I934" s="5"/>
      <c r="J934" s="3" t="s">
        <v>108</v>
      </c>
      <c r="K934" s="3" t="s">
        <v>644</v>
      </c>
    </row>
    <row r="935" spans="1:11" ht="15.95" customHeight="1" x14ac:dyDescent="0.3">
      <c r="A935" s="28">
        <v>43448</v>
      </c>
      <c r="B935" s="3" t="s">
        <v>33</v>
      </c>
      <c r="C935" s="3" t="s">
        <v>636</v>
      </c>
      <c r="D935" s="3" t="s">
        <v>637</v>
      </c>
      <c r="E935" s="3" t="s">
        <v>572</v>
      </c>
      <c r="F935" s="22">
        <v>9</v>
      </c>
      <c r="G935" s="22">
        <v>7</v>
      </c>
      <c r="H935" s="5"/>
      <c r="I935" s="5"/>
      <c r="J935" s="3" t="s">
        <v>110</v>
      </c>
      <c r="K935" s="3" t="s">
        <v>645</v>
      </c>
    </row>
    <row r="936" spans="1:11" ht="15.95" customHeight="1" x14ac:dyDescent="0.3">
      <c r="A936" s="28">
        <v>43448</v>
      </c>
      <c r="B936" s="3" t="s">
        <v>33</v>
      </c>
      <c r="C936" s="3" t="s">
        <v>636</v>
      </c>
      <c r="D936" s="3" t="s">
        <v>637</v>
      </c>
      <c r="E936" s="3" t="s">
        <v>572</v>
      </c>
      <c r="F936" s="22">
        <v>9</v>
      </c>
      <c r="G936" s="22">
        <v>8</v>
      </c>
      <c r="H936" s="5"/>
      <c r="I936" s="5"/>
      <c r="J936" s="3" t="s">
        <v>112</v>
      </c>
      <c r="K936" s="3" t="s">
        <v>646</v>
      </c>
    </row>
    <row r="937" spans="1:11" ht="15.95" customHeight="1" x14ac:dyDescent="0.3">
      <c r="A937" s="28">
        <v>43448</v>
      </c>
      <c r="B937" s="3" t="s">
        <v>33</v>
      </c>
      <c r="C937" s="3" t="s">
        <v>636</v>
      </c>
      <c r="D937" s="3" t="s">
        <v>637</v>
      </c>
      <c r="E937" s="3" t="s">
        <v>572</v>
      </c>
      <c r="F937" s="22">
        <v>9</v>
      </c>
      <c r="G937" s="22">
        <v>9</v>
      </c>
      <c r="H937" s="5"/>
      <c r="I937" s="5"/>
      <c r="J937" s="3" t="s">
        <v>114</v>
      </c>
      <c r="K937" s="3" t="s">
        <v>647</v>
      </c>
    </row>
    <row r="938" spans="1:11" ht="15.95" customHeight="1" x14ac:dyDescent="0.3">
      <c r="A938" s="28">
        <v>43448</v>
      </c>
      <c r="B938" s="3" t="s">
        <v>33</v>
      </c>
      <c r="C938" s="3" t="s">
        <v>636</v>
      </c>
      <c r="D938" s="3" t="s">
        <v>637</v>
      </c>
      <c r="E938" s="3" t="s">
        <v>572</v>
      </c>
      <c r="F938" s="22">
        <v>9</v>
      </c>
      <c r="G938" s="22">
        <v>10</v>
      </c>
      <c r="H938" s="5"/>
      <c r="I938" s="5"/>
      <c r="J938" s="3" t="s">
        <v>116</v>
      </c>
      <c r="K938" s="3" t="s">
        <v>648</v>
      </c>
    </row>
    <row r="939" spans="1:11" ht="15.95" customHeight="1" x14ac:dyDescent="0.3">
      <c r="A939" s="28">
        <v>43448</v>
      </c>
      <c r="B939" s="3" t="s">
        <v>33</v>
      </c>
      <c r="C939" s="3" t="s">
        <v>636</v>
      </c>
      <c r="D939" s="3" t="s">
        <v>637</v>
      </c>
      <c r="E939" s="3" t="s">
        <v>572</v>
      </c>
      <c r="F939" s="22">
        <v>9</v>
      </c>
      <c r="G939" s="22">
        <v>11</v>
      </c>
      <c r="H939" s="5"/>
      <c r="I939" s="5"/>
      <c r="J939" s="3" t="s">
        <v>118</v>
      </c>
      <c r="K939" s="3" t="s">
        <v>649</v>
      </c>
    </row>
    <row r="940" spans="1:11" ht="15.95" customHeight="1" x14ac:dyDescent="0.3">
      <c r="A940" s="28">
        <v>43448</v>
      </c>
      <c r="B940" s="3" t="s">
        <v>33</v>
      </c>
      <c r="C940" s="3" t="s">
        <v>636</v>
      </c>
      <c r="D940" s="3" t="s">
        <v>637</v>
      </c>
      <c r="E940" s="3" t="s">
        <v>572</v>
      </c>
      <c r="F940" s="22">
        <v>9</v>
      </c>
      <c r="G940" s="22">
        <v>12</v>
      </c>
      <c r="H940" s="5"/>
      <c r="I940" s="5"/>
      <c r="J940" s="3" t="s">
        <v>120</v>
      </c>
      <c r="K940" s="3" t="s">
        <v>650</v>
      </c>
    </row>
    <row r="941" spans="1:11" ht="15.95" customHeight="1" x14ac:dyDescent="0.3">
      <c r="A941" s="28">
        <v>43448</v>
      </c>
      <c r="B941" s="3" t="s">
        <v>33</v>
      </c>
      <c r="C941" s="3" t="s">
        <v>651</v>
      </c>
      <c r="D941" s="3" t="s">
        <v>652</v>
      </c>
      <c r="E941" s="3" t="s">
        <v>572</v>
      </c>
      <c r="F941" s="22">
        <v>10</v>
      </c>
      <c r="G941" s="22">
        <v>1</v>
      </c>
      <c r="H941" s="3" t="s">
        <v>33</v>
      </c>
      <c r="I941" s="3" t="s">
        <v>651</v>
      </c>
      <c r="J941" s="3" t="s">
        <v>79</v>
      </c>
      <c r="K941" s="3" t="s">
        <v>653</v>
      </c>
    </row>
    <row r="942" spans="1:11" ht="15.95" customHeight="1" x14ac:dyDescent="0.3">
      <c r="A942" s="28">
        <v>43448</v>
      </c>
      <c r="B942" s="3" t="s">
        <v>33</v>
      </c>
      <c r="C942" s="3" t="s">
        <v>651</v>
      </c>
      <c r="D942" s="3" t="s">
        <v>652</v>
      </c>
      <c r="E942" s="3" t="s">
        <v>572</v>
      </c>
      <c r="F942" s="22">
        <v>10</v>
      </c>
      <c r="G942" s="22">
        <v>2</v>
      </c>
      <c r="H942" s="5"/>
      <c r="I942" s="3" t="s">
        <v>602</v>
      </c>
      <c r="J942" s="3" t="s">
        <v>81</v>
      </c>
      <c r="K942" s="3" t="s">
        <v>654</v>
      </c>
    </row>
    <row r="943" spans="1:11" ht="15.95" customHeight="1" x14ac:dyDescent="0.3">
      <c r="A943" s="28">
        <v>43448</v>
      </c>
      <c r="B943" s="3" t="s">
        <v>33</v>
      </c>
      <c r="C943" s="3" t="s">
        <v>651</v>
      </c>
      <c r="D943" s="3" t="s">
        <v>652</v>
      </c>
      <c r="E943" s="3" t="s">
        <v>572</v>
      </c>
      <c r="F943" s="22">
        <v>10</v>
      </c>
      <c r="G943" s="22">
        <v>3</v>
      </c>
      <c r="H943" s="5"/>
      <c r="I943" s="3" t="s">
        <v>655</v>
      </c>
      <c r="J943" s="3" t="s">
        <v>83</v>
      </c>
      <c r="K943" s="3" t="s">
        <v>656</v>
      </c>
    </row>
    <row r="944" spans="1:11" ht="15.95" customHeight="1" x14ac:dyDescent="0.3">
      <c r="A944" s="28">
        <v>43448</v>
      </c>
      <c r="B944" s="3" t="s">
        <v>33</v>
      </c>
      <c r="C944" s="3" t="s">
        <v>651</v>
      </c>
      <c r="D944" s="3" t="s">
        <v>652</v>
      </c>
      <c r="E944" s="3" t="s">
        <v>572</v>
      </c>
      <c r="F944" s="22">
        <v>10</v>
      </c>
      <c r="G944" s="22">
        <v>4</v>
      </c>
      <c r="H944" s="5"/>
      <c r="I944" s="5"/>
      <c r="J944" s="3" t="s">
        <v>90</v>
      </c>
      <c r="K944" s="3" t="s">
        <v>657</v>
      </c>
    </row>
    <row r="945" spans="1:11" ht="15.95" customHeight="1" x14ac:dyDescent="0.3">
      <c r="A945" s="28">
        <v>43448</v>
      </c>
      <c r="B945" s="3" t="s">
        <v>33</v>
      </c>
      <c r="C945" s="3" t="s">
        <v>651</v>
      </c>
      <c r="D945" s="3" t="s">
        <v>652</v>
      </c>
      <c r="E945" s="3" t="s">
        <v>572</v>
      </c>
      <c r="F945" s="22">
        <v>10</v>
      </c>
      <c r="G945" s="22">
        <v>5</v>
      </c>
      <c r="H945" s="5"/>
      <c r="I945" s="5"/>
      <c r="J945" s="3" t="s">
        <v>106</v>
      </c>
      <c r="K945" s="3" t="s">
        <v>658</v>
      </c>
    </row>
    <row r="946" spans="1:11" ht="15.95" customHeight="1" x14ac:dyDescent="0.3">
      <c r="A946" s="28">
        <v>43448</v>
      </c>
      <c r="B946" s="3" t="s">
        <v>33</v>
      </c>
      <c r="C946" s="3" t="s">
        <v>651</v>
      </c>
      <c r="D946" s="3" t="s">
        <v>652</v>
      </c>
      <c r="E946" s="3" t="s">
        <v>572</v>
      </c>
      <c r="F946" s="22">
        <v>10</v>
      </c>
      <c r="G946" s="22">
        <v>6</v>
      </c>
      <c r="H946" s="5"/>
      <c r="I946" s="5"/>
      <c r="J946" s="3" t="s">
        <v>108</v>
      </c>
      <c r="K946" s="3" t="s">
        <v>659</v>
      </c>
    </row>
    <row r="947" spans="1:11" ht="15.95" customHeight="1" x14ac:dyDescent="0.3">
      <c r="A947" s="28">
        <v>43448</v>
      </c>
      <c r="B947" s="3" t="s">
        <v>33</v>
      </c>
      <c r="C947" s="3" t="s">
        <v>651</v>
      </c>
      <c r="D947" s="3" t="s">
        <v>652</v>
      </c>
      <c r="E947" s="3" t="s">
        <v>572</v>
      </c>
      <c r="F947" s="22">
        <v>10</v>
      </c>
      <c r="G947" s="22">
        <v>7</v>
      </c>
      <c r="H947" s="5"/>
      <c r="I947" s="5"/>
      <c r="J947" s="3" t="s">
        <v>110</v>
      </c>
      <c r="K947" s="3" t="s">
        <v>660</v>
      </c>
    </row>
    <row r="948" spans="1:11" ht="15.95" customHeight="1" x14ac:dyDescent="0.3">
      <c r="A948" s="28">
        <v>43448</v>
      </c>
      <c r="B948" s="3" t="s">
        <v>33</v>
      </c>
      <c r="C948" s="3" t="s">
        <v>651</v>
      </c>
      <c r="D948" s="3" t="s">
        <v>652</v>
      </c>
      <c r="E948" s="3" t="s">
        <v>572</v>
      </c>
      <c r="F948" s="22">
        <v>10</v>
      </c>
      <c r="G948" s="22">
        <v>8</v>
      </c>
      <c r="H948" s="5"/>
      <c r="I948" s="5"/>
      <c r="J948" s="3" t="s">
        <v>112</v>
      </c>
      <c r="K948" s="3" t="s">
        <v>661</v>
      </c>
    </row>
    <row r="949" spans="1:11" ht="15.95" customHeight="1" x14ac:dyDescent="0.3">
      <c r="A949" s="28">
        <v>43448</v>
      </c>
      <c r="B949" s="3" t="s">
        <v>33</v>
      </c>
      <c r="C949" s="3" t="s">
        <v>651</v>
      </c>
      <c r="D949" s="3" t="s">
        <v>652</v>
      </c>
      <c r="E949" s="3" t="s">
        <v>572</v>
      </c>
      <c r="F949" s="22">
        <v>10</v>
      </c>
      <c r="G949" s="22">
        <v>9</v>
      </c>
      <c r="H949" s="5"/>
      <c r="I949" s="5"/>
      <c r="J949" s="3" t="s">
        <v>114</v>
      </c>
      <c r="K949" s="3" t="s">
        <v>662</v>
      </c>
    </row>
    <row r="950" spans="1:11" ht="15.95" customHeight="1" x14ac:dyDescent="0.3">
      <c r="A950" s="28">
        <v>43448</v>
      </c>
      <c r="B950" s="3" t="s">
        <v>33</v>
      </c>
      <c r="C950" s="3" t="s">
        <v>651</v>
      </c>
      <c r="D950" s="3" t="s">
        <v>652</v>
      </c>
      <c r="E950" s="3" t="s">
        <v>572</v>
      </c>
      <c r="F950" s="22">
        <v>10</v>
      </c>
      <c r="G950" s="22">
        <v>10</v>
      </c>
      <c r="H950" s="5"/>
      <c r="I950" s="5"/>
      <c r="J950" s="3" t="s">
        <v>116</v>
      </c>
      <c r="K950" s="3" t="s">
        <v>663</v>
      </c>
    </row>
    <row r="951" spans="1:11" ht="15.95" customHeight="1" x14ac:dyDescent="0.3">
      <c r="A951" s="28">
        <v>43448</v>
      </c>
      <c r="B951" s="3" t="s">
        <v>33</v>
      </c>
      <c r="C951" s="3" t="s">
        <v>651</v>
      </c>
      <c r="D951" s="3" t="s">
        <v>652</v>
      </c>
      <c r="E951" s="3" t="s">
        <v>572</v>
      </c>
      <c r="F951" s="22">
        <v>10</v>
      </c>
      <c r="G951" s="22">
        <v>11</v>
      </c>
      <c r="H951" s="5"/>
      <c r="I951" s="5"/>
      <c r="J951" s="3" t="s">
        <v>118</v>
      </c>
      <c r="K951" s="3" t="s">
        <v>664</v>
      </c>
    </row>
    <row r="952" spans="1:11" ht="15.95" customHeight="1" x14ac:dyDescent="0.3">
      <c r="A952" s="28">
        <v>43448</v>
      </c>
      <c r="B952" s="3" t="s">
        <v>33</v>
      </c>
      <c r="C952" s="3" t="s">
        <v>651</v>
      </c>
      <c r="D952" s="3" t="s">
        <v>652</v>
      </c>
      <c r="E952" s="3" t="s">
        <v>572</v>
      </c>
      <c r="F952" s="22">
        <v>10</v>
      </c>
      <c r="G952" s="22">
        <v>12</v>
      </c>
      <c r="H952" s="5"/>
      <c r="I952" s="5"/>
      <c r="J952" s="3" t="s">
        <v>120</v>
      </c>
      <c r="K952" s="3" t="s">
        <v>665</v>
      </c>
    </row>
    <row r="953" spans="1:11" ht="15.95" customHeight="1" x14ac:dyDescent="0.3">
      <c r="A953" s="28">
        <v>43448</v>
      </c>
      <c r="B953" s="3" t="s">
        <v>33</v>
      </c>
      <c r="C953" s="3" t="s">
        <v>651</v>
      </c>
      <c r="D953" s="3" t="s">
        <v>652</v>
      </c>
      <c r="E953" s="3" t="s">
        <v>572</v>
      </c>
      <c r="F953" s="22">
        <v>10</v>
      </c>
      <c r="G953" s="22">
        <v>13</v>
      </c>
      <c r="H953" s="5"/>
      <c r="I953" s="5"/>
      <c r="J953" s="3" t="s">
        <v>137</v>
      </c>
      <c r="K953" s="3" t="s">
        <v>666</v>
      </c>
    </row>
    <row r="954" spans="1:11" ht="15.95" customHeight="1" x14ac:dyDescent="0.3">
      <c r="A954" s="28">
        <v>43448</v>
      </c>
      <c r="B954" s="3" t="s">
        <v>33</v>
      </c>
      <c r="C954" s="3" t="s">
        <v>651</v>
      </c>
      <c r="D954" s="3" t="s">
        <v>652</v>
      </c>
      <c r="E954" s="3" t="s">
        <v>572</v>
      </c>
      <c r="F954" s="22">
        <v>10</v>
      </c>
      <c r="G954" s="22">
        <v>14</v>
      </c>
      <c r="H954" s="5"/>
      <c r="I954" s="5"/>
      <c r="J954" s="3" t="s">
        <v>139</v>
      </c>
      <c r="K954" s="3" t="s">
        <v>667</v>
      </c>
    </row>
    <row r="955" spans="1:11" ht="15.95" customHeight="1" x14ac:dyDescent="0.3">
      <c r="A955" s="28">
        <v>43448</v>
      </c>
      <c r="B955" s="3" t="s">
        <v>33</v>
      </c>
      <c r="C955" s="3" t="s">
        <v>651</v>
      </c>
      <c r="D955" s="3" t="s">
        <v>652</v>
      </c>
      <c r="E955" s="3" t="s">
        <v>572</v>
      </c>
      <c r="F955" s="22">
        <v>10</v>
      </c>
      <c r="G955" s="22">
        <v>15</v>
      </c>
      <c r="H955" s="5"/>
      <c r="I955" s="5"/>
      <c r="J955" s="3" t="s">
        <v>306</v>
      </c>
      <c r="K955" s="3" t="s">
        <v>668</v>
      </c>
    </row>
    <row r="956" spans="1:11" ht="15.95" customHeight="1" x14ac:dyDescent="0.3">
      <c r="A956" s="28">
        <v>43448</v>
      </c>
      <c r="B956" s="3" t="s">
        <v>33</v>
      </c>
      <c r="C956" s="3" t="s">
        <v>651</v>
      </c>
      <c r="D956" s="3" t="s">
        <v>652</v>
      </c>
      <c r="E956" s="3" t="s">
        <v>572</v>
      </c>
      <c r="F956" s="22">
        <v>10</v>
      </c>
      <c r="G956" s="22">
        <v>16</v>
      </c>
      <c r="H956" s="5"/>
      <c r="I956" s="5"/>
      <c r="J956" s="3" t="s">
        <v>356</v>
      </c>
      <c r="K956" s="3" t="s">
        <v>669</v>
      </c>
    </row>
    <row r="957" spans="1:11" ht="15.95" customHeight="1" x14ac:dyDescent="0.3">
      <c r="A957" s="28">
        <v>43448</v>
      </c>
      <c r="B957" s="3" t="s">
        <v>33</v>
      </c>
      <c r="C957" s="3" t="s">
        <v>651</v>
      </c>
      <c r="D957" s="3" t="s">
        <v>652</v>
      </c>
      <c r="E957" s="3" t="s">
        <v>572</v>
      </c>
      <c r="F957" s="22">
        <v>10</v>
      </c>
      <c r="G957" s="22">
        <v>17</v>
      </c>
      <c r="H957" s="5"/>
      <c r="I957" s="5"/>
      <c r="J957" s="3" t="s">
        <v>416</v>
      </c>
      <c r="K957" s="3" t="s">
        <v>670</v>
      </c>
    </row>
    <row r="958" spans="1:11" ht="15.95" customHeight="1" x14ac:dyDescent="0.3">
      <c r="A958" s="28">
        <v>43448</v>
      </c>
      <c r="B958" s="3" t="s">
        <v>33</v>
      </c>
      <c r="C958" s="3" t="s">
        <v>671</v>
      </c>
      <c r="D958" s="3" t="s">
        <v>672</v>
      </c>
      <c r="E958" s="3" t="s">
        <v>572</v>
      </c>
      <c r="F958" s="22">
        <v>11</v>
      </c>
      <c r="G958" s="22">
        <v>1</v>
      </c>
      <c r="H958" s="5"/>
      <c r="I958" s="3" t="s">
        <v>671</v>
      </c>
      <c r="J958" s="3" t="s">
        <v>79</v>
      </c>
      <c r="K958" s="3" t="s">
        <v>673</v>
      </c>
    </row>
    <row r="959" spans="1:11" ht="15.95" customHeight="1" x14ac:dyDescent="0.3">
      <c r="A959" s="28">
        <v>43448</v>
      </c>
      <c r="B959" s="3" t="s">
        <v>33</v>
      </c>
      <c r="C959" s="3" t="s">
        <v>671</v>
      </c>
      <c r="D959" s="3" t="s">
        <v>672</v>
      </c>
      <c r="E959" s="3" t="s">
        <v>572</v>
      </c>
      <c r="F959" s="22">
        <v>11</v>
      </c>
      <c r="G959" s="22">
        <v>2</v>
      </c>
      <c r="H959" s="5"/>
      <c r="I959" s="3" t="s">
        <v>602</v>
      </c>
      <c r="J959" s="3" t="s">
        <v>81</v>
      </c>
      <c r="K959" s="3" t="s">
        <v>674</v>
      </c>
    </row>
    <row r="960" spans="1:11" ht="15.95" customHeight="1" x14ac:dyDescent="0.3">
      <c r="A960" s="28">
        <v>43448</v>
      </c>
      <c r="B960" s="3" t="s">
        <v>33</v>
      </c>
      <c r="C960" s="3" t="s">
        <v>671</v>
      </c>
      <c r="D960" s="3" t="s">
        <v>672</v>
      </c>
      <c r="E960" s="3" t="s">
        <v>572</v>
      </c>
      <c r="F960" s="22">
        <v>11</v>
      </c>
      <c r="G960" s="22">
        <v>3</v>
      </c>
      <c r="H960" s="5"/>
      <c r="I960" s="3" t="s">
        <v>675</v>
      </c>
      <c r="J960" s="3" t="s">
        <v>83</v>
      </c>
      <c r="K960" s="3" t="s">
        <v>676</v>
      </c>
    </row>
    <row r="961" spans="1:11" ht="15.95" customHeight="1" x14ac:dyDescent="0.3">
      <c r="A961" s="28">
        <v>43448</v>
      </c>
      <c r="B961" s="3" t="s">
        <v>33</v>
      </c>
      <c r="C961" s="3" t="s">
        <v>671</v>
      </c>
      <c r="D961" s="3" t="s">
        <v>672</v>
      </c>
      <c r="E961" s="3" t="s">
        <v>572</v>
      </c>
      <c r="F961" s="22">
        <v>11</v>
      </c>
      <c r="G961" s="22">
        <v>4</v>
      </c>
      <c r="H961" s="5"/>
      <c r="I961" s="5"/>
      <c r="J961" s="3" t="s">
        <v>90</v>
      </c>
      <c r="K961" s="3" t="s">
        <v>677</v>
      </c>
    </row>
    <row r="962" spans="1:11" ht="15.95" customHeight="1" x14ac:dyDescent="0.3">
      <c r="A962" s="28">
        <v>43448</v>
      </c>
      <c r="B962" s="3" t="s">
        <v>33</v>
      </c>
      <c r="C962" s="3" t="s">
        <v>671</v>
      </c>
      <c r="D962" s="3" t="s">
        <v>672</v>
      </c>
      <c r="E962" s="3" t="s">
        <v>572</v>
      </c>
      <c r="F962" s="22">
        <v>11</v>
      </c>
      <c r="G962" s="22">
        <v>5</v>
      </c>
      <c r="H962" s="5"/>
      <c r="I962" s="5"/>
      <c r="J962" s="3" t="s">
        <v>106</v>
      </c>
      <c r="K962" s="3" t="s">
        <v>678</v>
      </c>
    </row>
    <row r="963" spans="1:11" ht="15.95" customHeight="1" x14ac:dyDescent="0.3">
      <c r="A963" s="28">
        <v>43448</v>
      </c>
      <c r="B963" s="3" t="s">
        <v>33</v>
      </c>
      <c r="C963" s="3" t="s">
        <v>671</v>
      </c>
      <c r="D963" s="3" t="s">
        <v>672</v>
      </c>
      <c r="E963" s="3" t="s">
        <v>572</v>
      </c>
      <c r="F963" s="22">
        <v>11</v>
      </c>
      <c r="G963" s="22">
        <v>6</v>
      </c>
      <c r="H963" s="5"/>
      <c r="I963" s="5"/>
      <c r="J963" s="3" t="s">
        <v>108</v>
      </c>
      <c r="K963" s="3" t="s">
        <v>679</v>
      </c>
    </row>
    <row r="964" spans="1:11" ht="15.95" customHeight="1" x14ac:dyDescent="0.3">
      <c r="A964" s="28">
        <v>43448</v>
      </c>
      <c r="B964" s="3" t="s">
        <v>33</v>
      </c>
      <c r="C964" s="3" t="s">
        <v>671</v>
      </c>
      <c r="D964" s="3" t="s">
        <v>672</v>
      </c>
      <c r="E964" s="3" t="s">
        <v>572</v>
      </c>
      <c r="F964" s="22">
        <v>11</v>
      </c>
      <c r="G964" s="22">
        <v>7</v>
      </c>
      <c r="H964" s="5"/>
      <c r="I964" s="5"/>
      <c r="J964" s="3" t="s">
        <v>110</v>
      </c>
      <c r="K964" s="3" t="s">
        <v>680</v>
      </c>
    </row>
    <row r="965" spans="1:11" ht="15.95" customHeight="1" x14ac:dyDescent="0.3">
      <c r="A965" s="28">
        <v>43448</v>
      </c>
      <c r="B965" s="3" t="s">
        <v>33</v>
      </c>
      <c r="C965" s="3" t="s">
        <v>671</v>
      </c>
      <c r="D965" s="3" t="s">
        <v>672</v>
      </c>
      <c r="E965" s="3" t="s">
        <v>572</v>
      </c>
      <c r="F965" s="22">
        <v>11</v>
      </c>
      <c r="G965" s="22">
        <v>8</v>
      </c>
      <c r="H965" s="5"/>
      <c r="I965" s="5"/>
      <c r="J965" s="3" t="s">
        <v>112</v>
      </c>
      <c r="K965" s="3" t="s">
        <v>681</v>
      </c>
    </row>
    <row r="966" spans="1:11" ht="15.95" customHeight="1" x14ac:dyDescent="0.3">
      <c r="A966" s="28">
        <v>43448</v>
      </c>
      <c r="B966" s="3" t="s">
        <v>33</v>
      </c>
      <c r="C966" s="3" t="s">
        <v>671</v>
      </c>
      <c r="D966" s="3" t="s">
        <v>672</v>
      </c>
      <c r="E966" s="3" t="s">
        <v>572</v>
      </c>
      <c r="F966" s="22">
        <v>11</v>
      </c>
      <c r="G966" s="22">
        <v>9</v>
      </c>
      <c r="H966" s="5"/>
      <c r="I966" s="5"/>
      <c r="J966" s="3" t="s">
        <v>114</v>
      </c>
      <c r="K966" s="3" t="s">
        <v>682</v>
      </c>
    </row>
    <row r="967" spans="1:11" ht="15.95" customHeight="1" x14ac:dyDescent="0.3">
      <c r="A967" s="28">
        <v>43448</v>
      </c>
      <c r="B967" s="3" t="s">
        <v>33</v>
      </c>
      <c r="C967" s="3" t="s">
        <v>671</v>
      </c>
      <c r="D967" s="3" t="s">
        <v>672</v>
      </c>
      <c r="E967" s="3" t="s">
        <v>572</v>
      </c>
      <c r="F967" s="22">
        <v>11</v>
      </c>
      <c r="G967" s="22">
        <v>10</v>
      </c>
      <c r="H967" s="5"/>
      <c r="I967" s="5"/>
      <c r="J967" s="3" t="s">
        <v>116</v>
      </c>
      <c r="K967" s="3" t="s">
        <v>683</v>
      </c>
    </row>
    <row r="968" spans="1:11" ht="15.95" customHeight="1" x14ac:dyDescent="0.3">
      <c r="A968" s="28">
        <v>43448</v>
      </c>
      <c r="B968" s="3" t="s">
        <v>33</v>
      </c>
      <c r="C968" s="3" t="s">
        <v>671</v>
      </c>
      <c r="D968" s="3" t="s">
        <v>672</v>
      </c>
      <c r="E968" s="3" t="s">
        <v>572</v>
      </c>
      <c r="F968" s="22">
        <v>11</v>
      </c>
      <c r="G968" s="22">
        <v>11</v>
      </c>
      <c r="H968" s="5"/>
      <c r="I968" s="5"/>
      <c r="J968" s="3" t="s">
        <v>118</v>
      </c>
      <c r="K968" s="3" t="s">
        <v>684</v>
      </c>
    </row>
    <row r="969" spans="1:11" ht="15.95" customHeight="1" x14ac:dyDescent="0.3">
      <c r="A969" s="28">
        <v>43448</v>
      </c>
      <c r="B969" s="3" t="s">
        <v>33</v>
      </c>
      <c r="C969" s="3" t="s">
        <v>671</v>
      </c>
      <c r="D969" s="3" t="s">
        <v>672</v>
      </c>
      <c r="E969" s="3" t="s">
        <v>572</v>
      </c>
      <c r="F969" s="22">
        <v>11</v>
      </c>
      <c r="G969" s="22">
        <v>12</v>
      </c>
      <c r="H969" s="5"/>
      <c r="I969" s="5"/>
      <c r="J969" s="3" t="s">
        <v>120</v>
      </c>
      <c r="K969" s="3" t="s">
        <v>685</v>
      </c>
    </row>
    <row r="970" spans="1:11" ht="15.95" customHeight="1" x14ac:dyDescent="0.3">
      <c r="A970" s="28">
        <v>43448</v>
      </c>
      <c r="B970" s="3" t="s">
        <v>33</v>
      </c>
      <c r="C970" s="3" t="s">
        <v>686</v>
      </c>
      <c r="D970" s="3" t="s">
        <v>687</v>
      </c>
      <c r="E970" s="3" t="s">
        <v>572</v>
      </c>
      <c r="F970" s="22">
        <v>12</v>
      </c>
      <c r="G970" s="22">
        <v>1</v>
      </c>
      <c r="H970" s="5"/>
      <c r="I970" s="3" t="s">
        <v>686</v>
      </c>
      <c r="J970" s="3" t="s">
        <v>79</v>
      </c>
      <c r="K970" s="3" t="s">
        <v>688</v>
      </c>
    </row>
    <row r="971" spans="1:11" ht="15.95" customHeight="1" x14ac:dyDescent="0.3">
      <c r="A971" s="28">
        <v>43448</v>
      </c>
      <c r="B971" s="3" t="s">
        <v>33</v>
      </c>
      <c r="C971" s="3" t="s">
        <v>686</v>
      </c>
      <c r="D971" s="3" t="s">
        <v>687</v>
      </c>
      <c r="E971" s="3" t="s">
        <v>572</v>
      </c>
      <c r="F971" s="22">
        <v>12</v>
      </c>
      <c r="G971" s="22">
        <v>2</v>
      </c>
      <c r="H971" s="5"/>
      <c r="I971" s="3" t="s">
        <v>602</v>
      </c>
      <c r="J971" s="3" t="s">
        <v>81</v>
      </c>
      <c r="K971" s="3" t="s">
        <v>689</v>
      </c>
    </row>
    <row r="972" spans="1:11" ht="15.95" customHeight="1" x14ac:dyDescent="0.3">
      <c r="A972" s="28">
        <v>43448</v>
      </c>
      <c r="B972" s="3" t="s">
        <v>33</v>
      </c>
      <c r="C972" s="3" t="s">
        <v>686</v>
      </c>
      <c r="D972" s="3" t="s">
        <v>687</v>
      </c>
      <c r="E972" s="3" t="s">
        <v>572</v>
      </c>
      <c r="F972" s="22">
        <v>12</v>
      </c>
      <c r="G972" s="22">
        <v>3</v>
      </c>
      <c r="H972" s="5"/>
      <c r="I972" s="3" t="s">
        <v>690</v>
      </c>
      <c r="J972" s="3" t="s">
        <v>83</v>
      </c>
      <c r="K972" s="3" t="s">
        <v>691</v>
      </c>
    </row>
    <row r="973" spans="1:11" ht="15.95" customHeight="1" x14ac:dyDescent="0.3">
      <c r="A973" s="28">
        <v>43448</v>
      </c>
      <c r="B973" s="3" t="s">
        <v>33</v>
      </c>
      <c r="C973" s="3" t="s">
        <v>686</v>
      </c>
      <c r="D973" s="3" t="s">
        <v>687</v>
      </c>
      <c r="E973" s="3" t="s">
        <v>572</v>
      </c>
      <c r="F973" s="22">
        <v>12</v>
      </c>
      <c r="G973" s="22">
        <v>4</v>
      </c>
      <c r="H973" s="5"/>
      <c r="I973" s="5"/>
      <c r="J973" s="3" t="s">
        <v>90</v>
      </c>
      <c r="K973" s="3" t="s">
        <v>692</v>
      </c>
    </row>
    <row r="974" spans="1:11" ht="15.95" customHeight="1" x14ac:dyDescent="0.3">
      <c r="A974" s="28">
        <v>43448</v>
      </c>
      <c r="B974" s="3" t="s">
        <v>33</v>
      </c>
      <c r="C974" s="3" t="s">
        <v>686</v>
      </c>
      <c r="D974" s="3" t="s">
        <v>687</v>
      </c>
      <c r="E974" s="3" t="s">
        <v>572</v>
      </c>
      <c r="F974" s="22">
        <v>12</v>
      </c>
      <c r="G974" s="22">
        <v>5</v>
      </c>
      <c r="H974" s="5"/>
      <c r="I974" s="5"/>
      <c r="J974" s="3" t="s">
        <v>106</v>
      </c>
      <c r="K974" s="3" t="s">
        <v>693</v>
      </c>
    </row>
    <row r="975" spans="1:11" ht="15.95" customHeight="1" x14ac:dyDescent="0.3">
      <c r="A975" s="28">
        <v>43448</v>
      </c>
      <c r="B975" s="3" t="s">
        <v>33</v>
      </c>
      <c r="C975" s="3" t="s">
        <v>686</v>
      </c>
      <c r="D975" s="3" t="s">
        <v>687</v>
      </c>
      <c r="E975" s="3" t="s">
        <v>572</v>
      </c>
      <c r="F975" s="22">
        <v>12</v>
      </c>
      <c r="G975" s="22">
        <v>6</v>
      </c>
      <c r="H975" s="5"/>
      <c r="I975" s="5"/>
      <c r="J975" s="3" t="s">
        <v>108</v>
      </c>
      <c r="K975" s="3" t="s">
        <v>694</v>
      </c>
    </row>
    <row r="976" spans="1:11" ht="15.95" customHeight="1" x14ac:dyDescent="0.3">
      <c r="A976" s="28">
        <v>43448</v>
      </c>
      <c r="B976" s="3" t="s">
        <v>33</v>
      </c>
      <c r="C976" s="3" t="s">
        <v>686</v>
      </c>
      <c r="D976" s="3" t="s">
        <v>687</v>
      </c>
      <c r="E976" s="3" t="s">
        <v>572</v>
      </c>
      <c r="F976" s="22">
        <v>12</v>
      </c>
      <c r="G976" s="22">
        <v>7</v>
      </c>
      <c r="H976" s="5"/>
      <c r="I976" s="5"/>
      <c r="J976" s="3" t="s">
        <v>110</v>
      </c>
      <c r="K976" s="3" t="s">
        <v>695</v>
      </c>
    </row>
    <row r="977" spans="1:11" ht="15.95" customHeight="1" x14ac:dyDescent="0.3">
      <c r="A977" s="28">
        <v>43448</v>
      </c>
      <c r="B977" s="3" t="s">
        <v>33</v>
      </c>
      <c r="C977" s="3" t="s">
        <v>686</v>
      </c>
      <c r="D977" s="3" t="s">
        <v>687</v>
      </c>
      <c r="E977" s="3" t="s">
        <v>572</v>
      </c>
      <c r="F977" s="22">
        <v>12</v>
      </c>
      <c r="G977" s="22">
        <v>8</v>
      </c>
      <c r="H977" s="3" t="s">
        <v>33</v>
      </c>
      <c r="I977" s="3" t="s">
        <v>686</v>
      </c>
      <c r="J977" s="3" t="s">
        <v>112</v>
      </c>
      <c r="K977" s="3" t="s">
        <v>696</v>
      </c>
    </row>
    <row r="978" spans="1:11" ht="15.95" customHeight="1" x14ac:dyDescent="0.3">
      <c r="A978" s="28">
        <v>43448</v>
      </c>
      <c r="B978" s="3" t="s">
        <v>33</v>
      </c>
      <c r="C978" s="3" t="s">
        <v>686</v>
      </c>
      <c r="D978" s="3" t="s">
        <v>687</v>
      </c>
      <c r="E978" s="3" t="s">
        <v>572</v>
      </c>
      <c r="F978" s="22">
        <v>12</v>
      </c>
      <c r="G978" s="22">
        <v>9</v>
      </c>
      <c r="H978" s="5"/>
      <c r="I978" s="3" t="s">
        <v>602</v>
      </c>
      <c r="J978" s="3" t="s">
        <v>114</v>
      </c>
      <c r="K978" s="3" t="s">
        <v>697</v>
      </c>
    </row>
    <row r="979" spans="1:11" ht="15.95" customHeight="1" x14ac:dyDescent="0.3">
      <c r="A979" s="28">
        <v>43448</v>
      </c>
      <c r="B979" s="3" t="s">
        <v>33</v>
      </c>
      <c r="C979" s="3" t="s">
        <v>686</v>
      </c>
      <c r="D979" s="3" t="s">
        <v>687</v>
      </c>
      <c r="E979" s="3" t="s">
        <v>572</v>
      </c>
      <c r="F979" s="22">
        <v>12</v>
      </c>
      <c r="G979" s="22">
        <v>10</v>
      </c>
      <c r="H979" s="5"/>
      <c r="I979" s="3" t="s">
        <v>690</v>
      </c>
      <c r="J979" s="3" t="s">
        <v>116</v>
      </c>
      <c r="K979" s="3" t="s">
        <v>698</v>
      </c>
    </row>
    <row r="980" spans="1:11" ht="15.95" customHeight="1" x14ac:dyDescent="0.3">
      <c r="A980" s="28">
        <v>43448</v>
      </c>
      <c r="B980" s="3" t="s">
        <v>33</v>
      </c>
      <c r="C980" s="3" t="s">
        <v>686</v>
      </c>
      <c r="D980" s="3" t="s">
        <v>687</v>
      </c>
      <c r="E980" s="3" t="s">
        <v>572</v>
      </c>
      <c r="F980" s="22">
        <v>12</v>
      </c>
      <c r="G980" s="22">
        <v>11</v>
      </c>
      <c r="H980" s="5"/>
      <c r="I980" s="5"/>
      <c r="J980" s="3" t="s">
        <v>118</v>
      </c>
      <c r="K980" s="3" t="s">
        <v>699</v>
      </c>
    </row>
    <row r="981" spans="1:11" ht="15.95" customHeight="1" x14ac:dyDescent="0.3">
      <c r="A981" s="28">
        <v>43448</v>
      </c>
      <c r="B981" s="3" t="s">
        <v>33</v>
      </c>
      <c r="C981" s="3" t="s">
        <v>686</v>
      </c>
      <c r="D981" s="3" t="s">
        <v>687</v>
      </c>
      <c r="E981" s="3" t="s">
        <v>572</v>
      </c>
      <c r="F981" s="22">
        <v>12</v>
      </c>
      <c r="G981" s="22">
        <v>12</v>
      </c>
      <c r="H981" s="5"/>
      <c r="I981" s="5"/>
      <c r="J981" s="3" t="s">
        <v>120</v>
      </c>
      <c r="K981" s="3" t="s">
        <v>700</v>
      </c>
    </row>
    <row r="982" spans="1:11" ht="15.95" customHeight="1" x14ac:dyDescent="0.3">
      <c r="A982" s="28">
        <v>43448</v>
      </c>
      <c r="B982" s="3" t="s">
        <v>33</v>
      </c>
      <c r="C982" s="3" t="s">
        <v>686</v>
      </c>
      <c r="D982" s="3" t="s">
        <v>687</v>
      </c>
      <c r="E982" s="3" t="s">
        <v>572</v>
      </c>
      <c r="F982" s="22">
        <v>12</v>
      </c>
      <c r="G982" s="22">
        <v>13</v>
      </c>
      <c r="H982" s="5"/>
      <c r="I982" s="5"/>
      <c r="J982" s="3" t="s">
        <v>137</v>
      </c>
      <c r="K982" s="3" t="s">
        <v>701</v>
      </c>
    </row>
    <row r="983" spans="1:11" ht="15.95" customHeight="1" x14ac:dyDescent="0.3">
      <c r="A983" s="28">
        <v>43448</v>
      </c>
      <c r="B983" s="3" t="s">
        <v>33</v>
      </c>
      <c r="C983" s="3" t="s">
        <v>686</v>
      </c>
      <c r="D983" s="3" t="s">
        <v>687</v>
      </c>
      <c r="E983" s="3" t="s">
        <v>572</v>
      </c>
      <c r="F983" s="22">
        <v>12</v>
      </c>
      <c r="G983" s="22">
        <v>14</v>
      </c>
      <c r="H983" s="5"/>
      <c r="I983" s="5"/>
      <c r="J983" s="3" t="s">
        <v>139</v>
      </c>
      <c r="K983" s="3" t="s">
        <v>702</v>
      </c>
    </row>
    <row r="984" spans="1:11" ht="15.95" customHeight="1" x14ac:dyDescent="0.3">
      <c r="A984" s="28">
        <v>43448</v>
      </c>
      <c r="B984" s="3" t="s">
        <v>33</v>
      </c>
      <c r="C984" s="3" t="s">
        <v>686</v>
      </c>
      <c r="D984" s="3" t="s">
        <v>687</v>
      </c>
      <c r="E984" s="3" t="s">
        <v>572</v>
      </c>
      <c r="F984" s="22">
        <v>12</v>
      </c>
      <c r="G984" s="22">
        <v>15</v>
      </c>
      <c r="H984" s="5"/>
      <c r="I984" s="5"/>
      <c r="J984" s="3" t="s">
        <v>306</v>
      </c>
      <c r="K984" s="3" t="s">
        <v>703</v>
      </c>
    </row>
    <row r="985" spans="1:11" ht="15.95" customHeight="1" x14ac:dyDescent="0.3">
      <c r="A985" s="28">
        <v>43448</v>
      </c>
      <c r="B985" s="3" t="s">
        <v>33</v>
      </c>
      <c r="C985" s="3" t="s">
        <v>686</v>
      </c>
      <c r="D985" s="3" t="s">
        <v>687</v>
      </c>
      <c r="E985" s="3" t="s">
        <v>572</v>
      </c>
      <c r="F985" s="22">
        <v>12</v>
      </c>
      <c r="G985" s="22">
        <v>16</v>
      </c>
      <c r="H985" s="5"/>
      <c r="I985" s="5"/>
      <c r="J985" s="3" t="s">
        <v>356</v>
      </c>
      <c r="K985" s="3" t="s">
        <v>704</v>
      </c>
    </row>
    <row r="986" spans="1:11" ht="15.95" customHeight="1" x14ac:dyDescent="0.3">
      <c r="A986" s="28">
        <v>43448</v>
      </c>
      <c r="B986" s="3" t="s">
        <v>33</v>
      </c>
      <c r="C986" s="3" t="s">
        <v>705</v>
      </c>
      <c r="D986" s="3" t="s">
        <v>687</v>
      </c>
      <c r="E986" s="3" t="s">
        <v>572</v>
      </c>
      <c r="F986" s="22">
        <v>13</v>
      </c>
      <c r="G986" s="22">
        <v>1</v>
      </c>
      <c r="H986" s="5"/>
      <c r="I986" s="3" t="s">
        <v>705</v>
      </c>
      <c r="J986" s="3" t="s">
        <v>79</v>
      </c>
      <c r="K986" s="3" t="s">
        <v>706</v>
      </c>
    </row>
    <row r="987" spans="1:11" ht="15.95" customHeight="1" x14ac:dyDescent="0.3">
      <c r="A987" s="28">
        <v>43448</v>
      </c>
      <c r="B987" s="3" t="s">
        <v>33</v>
      </c>
      <c r="C987" s="3" t="s">
        <v>705</v>
      </c>
      <c r="D987" s="3" t="s">
        <v>687</v>
      </c>
      <c r="E987" s="3" t="s">
        <v>572</v>
      </c>
      <c r="F987" s="22">
        <v>13</v>
      </c>
      <c r="G987" s="22">
        <v>2</v>
      </c>
      <c r="H987" s="5"/>
      <c r="I987" s="3" t="s">
        <v>602</v>
      </c>
      <c r="J987" s="3" t="s">
        <v>81</v>
      </c>
      <c r="K987" s="3" t="s">
        <v>707</v>
      </c>
    </row>
    <row r="988" spans="1:11" ht="15.95" customHeight="1" x14ac:dyDescent="0.3">
      <c r="A988" s="28">
        <v>43448</v>
      </c>
      <c r="B988" s="3" t="s">
        <v>33</v>
      </c>
      <c r="C988" s="3" t="s">
        <v>705</v>
      </c>
      <c r="D988" s="3" t="s">
        <v>687</v>
      </c>
      <c r="E988" s="3" t="s">
        <v>572</v>
      </c>
      <c r="F988" s="22">
        <v>13</v>
      </c>
      <c r="G988" s="22">
        <v>3</v>
      </c>
      <c r="H988" s="5"/>
      <c r="I988" s="3" t="s">
        <v>690</v>
      </c>
      <c r="J988" s="3" t="s">
        <v>83</v>
      </c>
      <c r="K988" s="3" t="s">
        <v>708</v>
      </c>
    </row>
    <row r="989" spans="1:11" ht="15.95" customHeight="1" x14ac:dyDescent="0.3">
      <c r="A989" s="28">
        <v>43448</v>
      </c>
      <c r="B989" s="3" t="s">
        <v>33</v>
      </c>
      <c r="C989" s="3" t="s">
        <v>705</v>
      </c>
      <c r="D989" s="3" t="s">
        <v>687</v>
      </c>
      <c r="E989" s="3" t="s">
        <v>572</v>
      </c>
      <c r="F989" s="22">
        <v>13</v>
      </c>
      <c r="G989" s="22">
        <v>4</v>
      </c>
      <c r="H989" s="5"/>
      <c r="I989" s="5"/>
      <c r="J989" s="3" t="s">
        <v>90</v>
      </c>
      <c r="K989" s="3" t="s">
        <v>709</v>
      </c>
    </row>
    <row r="990" spans="1:11" ht="15.95" customHeight="1" x14ac:dyDescent="0.3">
      <c r="A990" s="28">
        <v>43448</v>
      </c>
      <c r="B990" s="3" t="s">
        <v>33</v>
      </c>
      <c r="C990" s="3" t="s">
        <v>705</v>
      </c>
      <c r="D990" s="3" t="s">
        <v>687</v>
      </c>
      <c r="E990" s="3" t="s">
        <v>572</v>
      </c>
      <c r="F990" s="22">
        <v>13</v>
      </c>
      <c r="G990" s="22">
        <v>5</v>
      </c>
      <c r="H990" s="5"/>
      <c r="I990" s="5"/>
      <c r="J990" s="3" t="s">
        <v>106</v>
      </c>
      <c r="K990" s="3" t="s">
        <v>710</v>
      </c>
    </row>
    <row r="991" spans="1:11" ht="15.95" customHeight="1" x14ac:dyDescent="0.3">
      <c r="A991" s="28">
        <v>43448</v>
      </c>
      <c r="B991" s="3" t="s">
        <v>33</v>
      </c>
      <c r="C991" s="3" t="s">
        <v>705</v>
      </c>
      <c r="D991" s="3" t="s">
        <v>687</v>
      </c>
      <c r="E991" s="3" t="s">
        <v>572</v>
      </c>
      <c r="F991" s="22">
        <v>13</v>
      </c>
      <c r="G991" s="22">
        <v>6</v>
      </c>
      <c r="H991" s="5"/>
      <c r="I991" s="5"/>
      <c r="J991" s="3" t="s">
        <v>108</v>
      </c>
      <c r="K991" s="3" t="s">
        <v>711</v>
      </c>
    </row>
    <row r="992" spans="1:11" ht="15.95" customHeight="1" x14ac:dyDescent="0.3">
      <c r="A992" s="28">
        <v>43448</v>
      </c>
      <c r="B992" s="3" t="s">
        <v>33</v>
      </c>
      <c r="C992" s="3" t="s">
        <v>705</v>
      </c>
      <c r="D992" s="3" t="s">
        <v>687</v>
      </c>
      <c r="E992" s="3" t="s">
        <v>572</v>
      </c>
      <c r="F992" s="22">
        <v>13</v>
      </c>
      <c r="G992" s="22">
        <v>7</v>
      </c>
      <c r="H992" s="5"/>
      <c r="I992" s="5"/>
      <c r="J992" s="3" t="s">
        <v>110</v>
      </c>
      <c r="K992" s="3" t="s">
        <v>712</v>
      </c>
    </row>
    <row r="993" spans="1:11" ht="15.95" customHeight="1" x14ac:dyDescent="0.3">
      <c r="A993" s="28">
        <v>43448</v>
      </c>
      <c r="B993" s="3" t="s">
        <v>33</v>
      </c>
      <c r="C993" s="3" t="s">
        <v>705</v>
      </c>
      <c r="D993" s="3" t="s">
        <v>687</v>
      </c>
      <c r="E993" s="3" t="s">
        <v>572</v>
      </c>
      <c r="F993" s="22">
        <v>13</v>
      </c>
      <c r="G993" s="22">
        <v>8</v>
      </c>
      <c r="H993" s="5"/>
      <c r="I993" s="5"/>
      <c r="J993" s="3" t="s">
        <v>112</v>
      </c>
      <c r="K993" s="3" t="s">
        <v>713</v>
      </c>
    </row>
    <row r="994" spans="1:11" ht="15.95" customHeight="1" x14ac:dyDescent="0.3">
      <c r="A994" s="28">
        <v>43448</v>
      </c>
      <c r="B994" s="3" t="s">
        <v>33</v>
      </c>
      <c r="C994" s="3" t="s">
        <v>705</v>
      </c>
      <c r="D994" s="3" t="s">
        <v>687</v>
      </c>
      <c r="E994" s="3" t="s">
        <v>572</v>
      </c>
      <c r="F994" s="22">
        <v>13</v>
      </c>
      <c r="G994" s="22">
        <v>9</v>
      </c>
      <c r="H994" s="5"/>
      <c r="I994" s="5"/>
      <c r="J994" s="3" t="s">
        <v>114</v>
      </c>
      <c r="K994" s="3" t="s">
        <v>714</v>
      </c>
    </row>
    <row r="995" spans="1:11" ht="15.95" customHeight="1" x14ac:dyDescent="0.3">
      <c r="A995" s="28">
        <v>43448</v>
      </c>
      <c r="B995" s="3" t="s">
        <v>33</v>
      </c>
      <c r="C995" s="3" t="s">
        <v>705</v>
      </c>
      <c r="D995" s="3" t="s">
        <v>687</v>
      </c>
      <c r="E995" s="3" t="s">
        <v>572</v>
      </c>
      <c r="F995" s="22">
        <v>13</v>
      </c>
      <c r="G995" s="22">
        <v>10</v>
      </c>
      <c r="H995" s="5"/>
      <c r="I995" s="5"/>
      <c r="J995" s="3" t="s">
        <v>116</v>
      </c>
      <c r="K995" s="3" t="s">
        <v>715</v>
      </c>
    </row>
    <row r="996" spans="1:11" ht="15.95" customHeight="1" x14ac:dyDescent="0.3">
      <c r="A996" s="28">
        <v>43448</v>
      </c>
      <c r="B996" s="3" t="s">
        <v>33</v>
      </c>
      <c r="C996" s="3" t="s">
        <v>705</v>
      </c>
      <c r="D996" s="3" t="s">
        <v>687</v>
      </c>
      <c r="E996" s="3" t="s">
        <v>572</v>
      </c>
      <c r="F996" s="22">
        <v>13</v>
      </c>
      <c r="G996" s="22">
        <v>11</v>
      </c>
      <c r="H996" s="5"/>
      <c r="I996" s="5"/>
      <c r="J996" s="3" t="s">
        <v>118</v>
      </c>
      <c r="K996" s="3" t="s">
        <v>716</v>
      </c>
    </row>
    <row r="997" spans="1:11" ht="15.95" customHeight="1" x14ac:dyDescent="0.3">
      <c r="A997" s="28">
        <v>43448</v>
      </c>
      <c r="B997" s="3" t="s">
        <v>33</v>
      </c>
      <c r="C997" s="3" t="s">
        <v>717</v>
      </c>
      <c r="D997" s="3" t="s">
        <v>687</v>
      </c>
      <c r="E997" s="3" t="s">
        <v>572</v>
      </c>
      <c r="F997" s="22">
        <v>14</v>
      </c>
      <c r="G997" s="22">
        <v>1</v>
      </c>
      <c r="H997" s="5"/>
      <c r="I997" s="3" t="s">
        <v>717</v>
      </c>
      <c r="J997" s="3" t="s">
        <v>79</v>
      </c>
      <c r="K997" s="3" t="s">
        <v>718</v>
      </c>
    </row>
    <row r="998" spans="1:11" ht="15.95" customHeight="1" x14ac:dyDescent="0.3">
      <c r="A998" s="28">
        <v>43448</v>
      </c>
      <c r="B998" s="3" t="s">
        <v>33</v>
      </c>
      <c r="C998" s="3" t="s">
        <v>717</v>
      </c>
      <c r="D998" s="3" t="s">
        <v>687</v>
      </c>
      <c r="E998" s="3" t="s">
        <v>572</v>
      </c>
      <c r="F998" s="22">
        <v>14</v>
      </c>
      <c r="G998" s="22">
        <v>2</v>
      </c>
      <c r="H998" s="5"/>
      <c r="I998" s="3" t="s">
        <v>602</v>
      </c>
      <c r="J998" s="3" t="s">
        <v>81</v>
      </c>
      <c r="K998" s="3" t="s">
        <v>719</v>
      </c>
    </row>
    <row r="999" spans="1:11" ht="15.95" customHeight="1" x14ac:dyDescent="0.3">
      <c r="A999" s="28">
        <v>43448</v>
      </c>
      <c r="B999" s="3" t="s">
        <v>33</v>
      </c>
      <c r="C999" s="3" t="s">
        <v>717</v>
      </c>
      <c r="D999" s="3" t="s">
        <v>687</v>
      </c>
      <c r="E999" s="3" t="s">
        <v>572</v>
      </c>
      <c r="F999" s="22">
        <v>14</v>
      </c>
      <c r="G999" s="22">
        <v>3</v>
      </c>
      <c r="H999" s="5"/>
      <c r="I999" s="3" t="s">
        <v>690</v>
      </c>
      <c r="J999" s="3" t="s">
        <v>83</v>
      </c>
      <c r="K999" s="3" t="s">
        <v>720</v>
      </c>
    </row>
    <row r="1000" spans="1:11" ht="15.95" customHeight="1" x14ac:dyDescent="0.3">
      <c r="A1000" s="28">
        <v>43448</v>
      </c>
      <c r="B1000" s="3" t="s">
        <v>33</v>
      </c>
      <c r="C1000" s="3" t="s">
        <v>717</v>
      </c>
      <c r="D1000" s="3" t="s">
        <v>687</v>
      </c>
      <c r="E1000" s="3" t="s">
        <v>572</v>
      </c>
      <c r="F1000" s="22">
        <v>14</v>
      </c>
      <c r="G1000" s="22">
        <v>4</v>
      </c>
      <c r="H1000" s="5"/>
      <c r="I1000" s="5"/>
      <c r="J1000" s="3" t="s">
        <v>90</v>
      </c>
      <c r="K1000" s="3" t="s">
        <v>721</v>
      </c>
    </row>
    <row r="1001" spans="1:11" ht="15.95" customHeight="1" x14ac:dyDescent="0.3">
      <c r="A1001" s="28">
        <v>43448</v>
      </c>
      <c r="B1001" s="3" t="s">
        <v>33</v>
      </c>
      <c r="C1001" s="3" t="s">
        <v>717</v>
      </c>
      <c r="D1001" s="3" t="s">
        <v>687</v>
      </c>
      <c r="E1001" s="3" t="s">
        <v>572</v>
      </c>
      <c r="F1001" s="22">
        <v>14</v>
      </c>
      <c r="G1001" s="22">
        <v>5</v>
      </c>
      <c r="H1001" s="5"/>
      <c r="I1001" s="5"/>
      <c r="J1001" s="3" t="s">
        <v>106</v>
      </c>
      <c r="K1001" s="3" t="s">
        <v>722</v>
      </c>
    </row>
    <row r="1002" spans="1:11" ht="15.95" customHeight="1" x14ac:dyDescent="0.3">
      <c r="A1002" s="28">
        <v>43448</v>
      </c>
      <c r="B1002" s="3" t="s">
        <v>33</v>
      </c>
      <c r="C1002" s="3" t="s">
        <v>717</v>
      </c>
      <c r="D1002" s="3" t="s">
        <v>687</v>
      </c>
      <c r="E1002" s="3" t="s">
        <v>572</v>
      </c>
      <c r="F1002" s="22">
        <v>14</v>
      </c>
      <c r="G1002" s="22">
        <v>6</v>
      </c>
      <c r="H1002" s="5"/>
      <c r="I1002" s="5"/>
      <c r="J1002" s="3" t="s">
        <v>108</v>
      </c>
      <c r="K1002" s="3" t="s">
        <v>723</v>
      </c>
    </row>
    <row r="1003" spans="1:11" ht="15.95" customHeight="1" x14ac:dyDescent="0.3">
      <c r="A1003" s="28">
        <v>43448</v>
      </c>
      <c r="B1003" s="3" t="s">
        <v>33</v>
      </c>
      <c r="C1003" s="3" t="s">
        <v>717</v>
      </c>
      <c r="D1003" s="3" t="s">
        <v>687</v>
      </c>
      <c r="E1003" s="3" t="s">
        <v>572</v>
      </c>
      <c r="F1003" s="22">
        <v>14</v>
      </c>
      <c r="G1003" s="22">
        <v>7</v>
      </c>
      <c r="H1003" s="5"/>
      <c r="I1003" s="5"/>
      <c r="J1003" s="3" t="s">
        <v>110</v>
      </c>
      <c r="K1003" s="3" t="s">
        <v>724</v>
      </c>
    </row>
    <row r="1004" spans="1:11" ht="15.95" customHeight="1" x14ac:dyDescent="0.3">
      <c r="A1004" s="28">
        <v>43448</v>
      </c>
      <c r="B1004" s="3" t="s">
        <v>33</v>
      </c>
      <c r="C1004" s="3" t="s">
        <v>717</v>
      </c>
      <c r="D1004" s="3" t="s">
        <v>687</v>
      </c>
      <c r="E1004" s="3" t="s">
        <v>572</v>
      </c>
      <c r="F1004" s="22">
        <v>14</v>
      </c>
      <c r="G1004" s="22">
        <v>8</v>
      </c>
      <c r="H1004" s="5"/>
      <c r="I1004" s="5"/>
      <c r="J1004" s="3" t="s">
        <v>112</v>
      </c>
      <c r="K1004" s="3" t="s">
        <v>725</v>
      </c>
    </row>
    <row r="1005" spans="1:11" ht="15.95" customHeight="1" x14ac:dyDescent="0.3">
      <c r="A1005" s="28">
        <v>43448</v>
      </c>
      <c r="B1005" s="3" t="s">
        <v>33</v>
      </c>
      <c r="C1005" s="3" t="s">
        <v>717</v>
      </c>
      <c r="D1005" s="3" t="s">
        <v>687</v>
      </c>
      <c r="E1005" s="3" t="s">
        <v>572</v>
      </c>
      <c r="F1005" s="22">
        <v>14</v>
      </c>
      <c r="G1005" s="22">
        <v>9</v>
      </c>
      <c r="H1005" s="5"/>
      <c r="I1005" s="5"/>
      <c r="J1005" s="3" t="s">
        <v>114</v>
      </c>
      <c r="K1005" s="3" t="s">
        <v>726</v>
      </c>
    </row>
    <row r="1006" spans="1:11" ht="15.95" customHeight="1" x14ac:dyDescent="0.3">
      <c r="A1006" s="28">
        <v>43448</v>
      </c>
      <c r="B1006" s="3" t="s">
        <v>33</v>
      </c>
      <c r="C1006" s="3" t="s">
        <v>717</v>
      </c>
      <c r="D1006" s="3" t="s">
        <v>687</v>
      </c>
      <c r="E1006" s="3" t="s">
        <v>572</v>
      </c>
      <c r="F1006" s="22">
        <v>14</v>
      </c>
      <c r="G1006" s="22">
        <v>10</v>
      </c>
      <c r="H1006" s="5"/>
      <c r="I1006" s="5"/>
      <c r="J1006" s="3" t="s">
        <v>116</v>
      </c>
      <c r="K1006" s="3" t="s">
        <v>727</v>
      </c>
    </row>
    <row r="1007" spans="1:11" ht="15.95" customHeight="1" x14ac:dyDescent="0.3">
      <c r="A1007" s="28">
        <v>43448</v>
      </c>
      <c r="B1007" s="3" t="s">
        <v>33</v>
      </c>
      <c r="C1007" s="3" t="s">
        <v>728</v>
      </c>
      <c r="D1007" s="3" t="s">
        <v>729</v>
      </c>
      <c r="E1007" s="3" t="s">
        <v>572</v>
      </c>
      <c r="F1007" s="22">
        <v>15</v>
      </c>
      <c r="G1007" s="22">
        <v>1</v>
      </c>
      <c r="H1007" s="3" t="s">
        <v>33</v>
      </c>
      <c r="I1007" s="3" t="s">
        <v>728</v>
      </c>
      <c r="J1007" s="3" t="s">
        <v>79</v>
      </c>
      <c r="K1007" s="3" t="s">
        <v>730</v>
      </c>
    </row>
    <row r="1008" spans="1:11" ht="15.95" customHeight="1" x14ac:dyDescent="0.3">
      <c r="A1008" s="28">
        <v>43448</v>
      </c>
      <c r="B1008" s="3" t="s">
        <v>33</v>
      </c>
      <c r="C1008" s="3" t="s">
        <v>728</v>
      </c>
      <c r="D1008" s="3" t="s">
        <v>729</v>
      </c>
      <c r="E1008" s="3" t="s">
        <v>572</v>
      </c>
      <c r="F1008" s="22">
        <v>15</v>
      </c>
      <c r="G1008" s="22">
        <v>2</v>
      </c>
      <c r="H1008" s="5"/>
      <c r="I1008" s="3" t="s">
        <v>602</v>
      </c>
      <c r="J1008" s="3" t="s">
        <v>81</v>
      </c>
      <c r="K1008" s="3" t="s">
        <v>731</v>
      </c>
    </row>
    <row r="1009" spans="1:11" ht="15.95" customHeight="1" x14ac:dyDescent="0.3">
      <c r="A1009" s="28">
        <v>43448</v>
      </c>
      <c r="B1009" s="3" t="s">
        <v>33</v>
      </c>
      <c r="C1009" s="3" t="s">
        <v>728</v>
      </c>
      <c r="D1009" s="3" t="s">
        <v>729</v>
      </c>
      <c r="E1009" s="3" t="s">
        <v>572</v>
      </c>
      <c r="F1009" s="22">
        <v>15</v>
      </c>
      <c r="G1009" s="22">
        <v>3</v>
      </c>
      <c r="H1009" s="5"/>
      <c r="I1009" s="3" t="s">
        <v>732</v>
      </c>
      <c r="J1009" s="3" t="s">
        <v>83</v>
      </c>
      <c r="K1009" s="3" t="s">
        <v>733</v>
      </c>
    </row>
    <row r="1010" spans="1:11" ht="15.95" customHeight="1" x14ac:dyDescent="0.3">
      <c r="A1010" s="28">
        <v>43448</v>
      </c>
      <c r="B1010" s="3" t="s">
        <v>33</v>
      </c>
      <c r="C1010" s="3" t="s">
        <v>728</v>
      </c>
      <c r="D1010" s="3" t="s">
        <v>729</v>
      </c>
      <c r="E1010" s="3" t="s">
        <v>572</v>
      </c>
      <c r="F1010" s="22">
        <v>15</v>
      </c>
      <c r="G1010" s="22">
        <v>4</v>
      </c>
      <c r="H1010" s="5"/>
      <c r="I1010" s="3" t="s">
        <v>734</v>
      </c>
      <c r="J1010" s="3" t="s">
        <v>90</v>
      </c>
      <c r="K1010" s="3" t="s">
        <v>735</v>
      </c>
    </row>
    <row r="1011" spans="1:11" ht="15.95" customHeight="1" x14ac:dyDescent="0.3">
      <c r="A1011" s="28">
        <v>43448</v>
      </c>
      <c r="B1011" s="3" t="s">
        <v>33</v>
      </c>
      <c r="C1011" s="3" t="s">
        <v>728</v>
      </c>
      <c r="D1011" s="3" t="s">
        <v>729</v>
      </c>
      <c r="E1011" s="3" t="s">
        <v>572</v>
      </c>
      <c r="F1011" s="22">
        <v>15</v>
      </c>
      <c r="G1011" s="22">
        <v>5</v>
      </c>
      <c r="H1011" s="5"/>
      <c r="I1011" s="5"/>
      <c r="J1011" s="3" t="s">
        <v>106</v>
      </c>
      <c r="K1011" s="3" t="s">
        <v>736</v>
      </c>
    </row>
    <row r="1012" spans="1:11" ht="15.95" customHeight="1" x14ac:dyDescent="0.3">
      <c r="A1012" s="28">
        <v>43448</v>
      </c>
      <c r="B1012" s="3" t="s">
        <v>33</v>
      </c>
      <c r="C1012" s="3" t="s">
        <v>728</v>
      </c>
      <c r="D1012" s="3" t="s">
        <v>729</v>
      </c>
      <c r="E1012" s="3" t="s">
        <v>572</v>
      </c>
      <c r="F1012" s="22">
        <v>15</v>
      </c>
      <c r="G1012" s="22">
        <v>6</v>
      </c>
      <c r="H1012" s="5"/>
      <c r="I1012" s="5"/>
      <c r="J1012" s="3" t="s">
        <v>108</v>
      </c>
      <c r="K1012" s="3" t="s">
        <v>737</v>
      </c>
    </row>
    <row r="1013" spans="1:11" ht="15.95" customHeight="1" x14ac:dyDescent="0.3">
      <c r="A1013" s="28">
        <v>43448</v>
      </c>
      <c r="B1013" s="3" t="s">
        <v>33</v>
      </c>
      <c r="C1013" s="3" t="s">
        <v>728</v>
      </c>
      <c r="D1013" s="3" t="s">
        <v>729</v>
      </c>
      <c r="E1013" s="3" t="s">
        <v>572</v>
      </c>
      <c r="F1013" s="22">
        <v>15</v>
      </c>
      <c r="G1013" s="22">
        <v>7</v>
      </c>
      <c r="H1013" s="5"/>
      <c r="I1013" s="5"/>
      <c r="J1013" s="3" t="s">
        <v>110</v>
      </c>
      <c r="K1013" s="3" t="s">
        <v>738</v>
      </c>
    </row>
    <row r="1014" spans="1:11" ht="15.95" customHeight="1" x14ac:dyDescent="0.3">
      <c r="A1014" s="28">
        <v>43448</v>
      </c>
      <c r="B1014" s="3" t="s">
        <v>33</v>
      </c>
      <c r="C1014" s="3" t="s">
        <v>728</v>
      </c>
      <c r="D1014" s="3" t="s">
        <v>729</v>
      </c>
      <c r="E1014" s="3" t="s">
        <v>572</v>
      </c>
      <c r="F1014" s="22">
        <v>15</v>
      </c>
      <c r="G1014" s="22">
        <v>8</v>
      </c>
      <c r="H1014" s="5"/>
      <c r="I1014" s="5"/>
      <c r="J1014" s="3" t="s">
        <v>112</v>
      </c>
      <c r="K1014" s="3" t="s">
        <v>739</v>
      </c>
    </row>
    <row r="1015" spans="1:11" ht="15.95" customHeight="1" x14ac:dyDescent="0.3">
      <c r="A1015" s="28">
        <v>43448</v>
      </c>
      <c r="B1015" s="3" t="s">
        <v>33</v>
      </c>
      <c r="C1015" s="3" t="s">
        <v>728</v>
      </c>
      <c r="D1015" s="3" t="s">
        <v>729</v>
      </c>
      <c r="E1015" s="3" t="s">
        <v>572</v>
      </c>
      <c r="F1015" s="22">
        <v>15</v>
      </c>
      <c r="G1015" s="22">
        <v>9</v>
      </c>
      <c r="H1015" s="5"/>
      <c r="I1015" s="5"/>
      <c r="J1015" s="3" t="s">
        <v>114</v>
      </c>
      <c r="K1015" s="3" t="s">
        <v>740</v>
      </c>
    </row>
    <row r="1016" spans="1:11" ht="15.95" customHeight="1" x14ac:dyDescent="0.3">
      <c r="A1016" s="28">
        <v>43448</v>
      </c>
      <c r="B1016" s="3" t="s">
        <v>33</v>
      </c>
      <c r="C1016" s="3" t="s">
        <v>728</v>
      </c>
      <c r="D1016" s="3" t="s">
        <v>729</v>
      </c>
      <c r="E1016" s="3" t="s">
        <v>572</v>
      </c>
      <c r="F1016" s="22">
        <v>15</v>
      </c>
      <c r="G1016" s="22">
        <v>10</v>
      </c>
      <c r="H1016" s="5"/>
      <c r="I1016" s="5"/>
      <c r="J1016" s="3" t="s">
        <v>116</v>
      </c>
      <c r="K1016" s="3" t="s">
        <v>741</v>
      </c>
    </row>
    <row r="1017" spans="1:11" ht="15.95" customHeight="1" x14ac:dyDescent="0.3">
      <c r="A1017" s="28">
        <v>43448</v>
      </c>
      <c r="B1017" s="3" t="s">
        <v>33</v>
      </c>
      <c r="C1017" s="3" t="s">
        <v>728</v>
      </c>
      <c r="D1017" s="3" t="s">
        <v>729</v>
      </c>
      <c r="E1017" s="3" t="s">
        <v>572</v>
      </c>
      <c r="F1017" s="22">
        <v>15</v>
      </c>
      <c r="G1017" s="22">
        <v>11</v>
      </c>
      <c r="H1017" s="5"/>
      <c r="I1017" s="5"/>
      <c r="J1017" s="3" t="s">
        <v>118</v>
      </c>
      <c r="K1017" s="3" t="s">
        <v>742</v>
      </c>
    </row>
    <row r="1018" spans="1:11" ht="15.95" customHeight="1" x14ac:dyDescent="0.3">
      <c r="A1018" s="28">
        <v>43448</v>
      </c>
      <c r="B1018" s="3" t="s">
        <v>33</v>
      </c>
      <c r="C1018" s="3" t="s">
        <v>728</v>
      </c>
      <c r="D1018" s="3" t="s">
        <v>729</v>
      </c>
      <c r="E1018" s="3" t="s">
        <v>572</v>
      </c>
      <c r="F1018" s="22">
        <v>15</v>
      </c>
      <c r="G1018" s="22">
        <v>12</v>
      </c>
      <c r="H1018" s="5"/>
      <c r="I1018" s="5"/>
      <c r="J1018" s="3" t="s">
        <v>120</v>
      </c>
      <c r="K1018" s="3" t="s">
        <v>743</v>
      </c>
    </row>
    <row r="1019" spans="1:11" ht="15.95" customHeight="1" x14ac:dyDescent="0.3">
      <c r="A1019" s="28">
        <v>43448</v>
      </c>
      <c r="B1019" s="3" t="s">
        <v>33</v>
      </c>
      <c r="C1019" s="3" t="s">
        <v>744</v>
      </c>
      <c r="D1019" s="3" t="s">
        <v>745</v>
      </c>
      <c r="E1019" s="3" t="s">
        <v>572</v>
      </c>
      <c r="F1019" s="22">
        <v>16</v>
      </c>
      <c r="G1019" s="22">
        <v>1</v>
      </c>
      <c r="H1019" s="5"/>
      <c r="I1019" s="3" t="s">
        <v>744</v>
      </c>
      <c r="J1019" s="3" t="s">
        <v>79</v>
      </c>
      <c r="K1019" s="3" t="s">
        <v>746</v>
      </c>
    </row>
    <row r="1020" spans="1:11" ht="15.95" customHeight="1" x14ac:dyDescent="0.3">
      <c r="A1020" s="28">
        <v>43448</v>
      </c>
      <c r="B1020" s="3" t="s">
        <v>33</v>
      </c>
      <c r="C1020" s="3" t="s">
        <v>744</v>
      </c>
      <c r="D1020" s="3" t="s">
        <v>745</v>
      </c>
      <c r="E1020" s="3" t="s">
        <v>572</v>
      </c>
      <c r="F1020" s="22">
        <v>16</v>
      </c>
      <c r="G1020" s="22">
        <v>2</v>
      </c>
      <c r="H1020" s="5"/>
      <c r="I1020" s="3" t="s">
        <v>602</v>
      </c>
      <c r="J1020" s="3" t="s">
        <v>81</v>
      </c>
      <c r="K1020" s="3" t="s">
        <v>747</v>
      </c>
    </row>
    <row r="1021" spans="1:11" ht="15.95" customHeight="1" x14ac:dyDescent="0.3">
      <c r="A1021" s="28">
        <v>43448</v>
      </c>
      <c r="B1021" s="3" t="s">
        <v>33</v>
      </c>
      <c r="C1021" s="3" t="s">
        <v>744</v>
      </c>
      <c r="D1021" s="3" t="s">
        <v>745</v>
      </c>
      <c r="E1021" s="3" t="s">
        <v>572</v>
      </c>
      <c r="F1021" s="22">
        <v>16</v>
      </c>
      <c r="G1021" s="22">
        <v>3</v>
      </c>
      <c r="H1021" s="5"/>
      <c r="I1021" s="3" t="s">
        <v>748</v>
      </c>
      <c r="J1021" s="3" t="s">
        <v>83</v>
      </c>
      <c r="K1021" s="3" t="s">
        <v>749</v>
      </c>
    </row>
    <row r="1022" spans="1:11" ht="15.95" customHeight="1" x14ac:dyDescent="0.3">
      <c r="A1022" s="28">
        <v>43448</v>
      </c>
      <c r="B1022" s="3" t="s">
        <v>33</v>
      </c>
      <c r="C1022" s="3" t="s">
        <v>744</v>
      </c>
      <c r="D1022" s="3" t="s">
        <v>745</v>
      </c>
      <c r="E1022" s="3" t="s">
        <v>572</v>
      </c>
      <c r="F1022" s="22">
        <v>16</v>
      </c>
      <c r="G1022" s="22">
        <v>4</v>
      </c>
      <c r="H1022" s="5"/>
      <c r="I1022" s="5"/>
      <c r="J1022" s="3" t="s">
        <v>90</v>
      </c>
      <c r="K1022" s="3" t="s">
        <v>750</v>
      </c>
    </row>
    <row r="1023" spans="1:11" ht="15.95" customHeight="1" x14ac:dyDescent="0.3">
      <c r="A1023" s="28">
        <v>43448</v>
      </c>
      <c r="B1023" s="3" t="s">
        <v>33</v>
      </c>
      <c r="C1023" s="3" t="s">
        <v>744</v>
      </c>
      <c r="D1023" s="3" t="s">
        <v>745</v>
      </c>
      <c r="E1023" s="3" t="s">
        <v>572</v>
      </c>
      <c r="F1023" s="22">
        <v>16</v>
      </c>
      <c r="G1023" s="22">
        <v>5</v>
      </c>
      <c r="H1023" s="5"/>
      <c r="I1023" s="5"/>
      <c r="J1023" s="3" t="s">
        <v>106</v>
      </c>
      <c r="K1023" s="3" t="s">
        <v>751</v>
      </c>
    </row>
    <row r="1024" spans="1:11" ht="15.95" customHeight="1" x14ac:dyDescent="0.3">
      <c r="A1024" s="28">
        <v>43448</v>
      </c>
      <c r="B1024" s="3" t="s">
        <v>33</v>
      </c>
      <c r="C1024" s="3" t="s">
        <v>744</v>
      </c>
      <c r="D1024" s="3" t="s">
        <v>745</v>
      </c>
      <c r="E1024" s="3" t="s">
        <v>572</v>
      </c>
      <c r="F1024" s="22">
        <v>16</v>
      </c>
      <c r="G1024" s="22">
        <v>6</v>
      </c>
      <c r="H1024" s="5"/>
      <c r="I1024" s="5"/>
      <c r="J1024" s="3" t="s">
        <v>108</v>
      </c>
      <c r="K1024" s="3" t="s">
        <v>752</v>
      </c>
    </row>
    <row r="1025" spans="1:11" ht="15.95" customHeight="1" x14ac:dyDescent="0.3">
      <c r="A1025" s="28">
        <v>43448</v>
      </c>
      <c r="B1025" s="3" t="s">
        <v>33</v>
      </c>
      <c r="C1025" s="3" t="s">
        <v>744</v>
      </c>
      <c r="D1025" s="3" t="s">
        <v>745</v>
      </c>
      <c r="E1025" s="3" t="s">
        <v>572</v>
      </c>
      <c r="F1025" s="22">
        <v>16</v>
      </c>
      <c r="G1025" s="22">
        <v>7</v>
      </c>
      <c r="H1025" s="5"/>
      <c r="I1025" s="5"/>
      <c r="J1025" s="3" t="s">
        <v>110</v>
      </c>
      <c r="K1025" s="3" t="s">
        <v>753</v>
      </c>
    </row>
    <row r="1026" spans="1:11" ht="15.95" customHeight="1" x14ac:dyDescent="0.3">
      <c r="A1026" s="28">
        <v>43448</v>
      </c>
      <c r="B1026" s="3" t="s">
        <v>33</v>
      </c>
      <c r="C1026" s="3" t="s">
        <v>744</v>
      </c>
      <c r="D1026" s="3" t="s">
        <v>745</v>
      </c>
      <c r="E1026" s="3" t="s">
        <v>572</v>
      </c>
      <c r="F1026" s="22">
        <v>16</v>
      </c>
      <c r="G1026" s="22">
        <v>8</v>
      </c>
      <c r="H1026" s="5"/>
      <c r="I1026" s="5"/>
      <c r="J1026" s="3" t="s">
        <v>112</v>
      </c>
      <c r="K1026" s="3" t="s">
        <v>754</v>
      </c>
    </row>
    <row r="1027" spans="1:11" ht="15.95" customHeight="1" x14ac:dyDescent="0.3">
      <c r="A1027" s="28">
        <v>43448</v>
      </c>
      <c r="B1027" s="3" t="s">
        <v>33</v>
      </c>
      <c r="C1027" s="3" t="s">
        <v>744</v>
      </c>
      <c r="D1027" s="3" t="s">
        <v>745</v>
      </c>
      <c r="E1027" s="3" t="s">
        <v>572</v>
      </c>
      <c r="F1027" s="22">
        <v>16</v>
      </c>
      <c r="G1027" s="22">
        <v>9</v>
      </c>
      <c r="H1027" s="5"/>
      <c r="I1027" s="5"/>
      <c r="J1027" s="3" t="s">
        <v>114</v>
      </c>
      <c r="K1027" s="3" t="s">
        <v>755</v>
      </c>
    </row>
    <row r="1028" spans="1:11" ht="15.95" customHeight="1" x14ac:dyDescent="0.3">
      <c r="A1028" s="28">
        <v>43448</v>
      </c>
      <c r="B1028" s="3" t="s">
        <v>33</v>
      </c>
      <c r="C1028" s="3" t="s">
        <v>744</v>
      </c>
      <c r="D1028" s="3" t="s">
        <v>745</v>
      </c>
      <c r="E1028" s="3" t="s">
        <v>572</v>
      </c>
      <c r="F1028" s="22">
        <v>16</v>
      </c>
      <c r="G1028" s="22">
        <v>10</v>
      </c>
      <c r="H1028" s="5"/>
      <c r="I1028" s="5"/>
      <c r="J1028" s="3" t="s">
        <v>116</v>
      </c>
      <c r="K1028" s="3" t="s">
        <v>756</v>
      </c>
    </row>
    <row r="1029" spans="1:11" ht="15.95" customHeight="1" x14ac:dyDescent="0.3">
      <c r="A1029" s="28">
        <v>43448</v>
      </c>
      <c r="B1029" s="3" t="s">
        <v>33</v>
      </c>
      <c r="C1029" s="3" t="s">
        <v>744</v>
      </c>
      <c r="D1029" s="3" t="s">
        <v>745</v>
      </c>
      <c r="E1029" s="3" t="s">
        <v>572</v>
      </c>
      <c r="F1029" s="22">
        <v>16</v>
      </c>
      <c r="G1029" s="22">
        <v>11</v>
      </c>
      <c r="H1029" s="5"/>
      <c r="I1029" s="5"/>
      <c r="J1029" s="3" t="s">
        <v>118</v>
      </c>
      <c r="K1029" s="3" t="s">
        <v>757</v>
      </c>
    </row>
    <row r="1030" spans="1:11" ht="15.95" customHeight="1" x14ac:dyDescent="0.3">
      <c r="A1030" s="28">
        <v>43448</v>
      </c>
      <c r="B1030" s="3" t="s">
        <v>33</v>
      </c>
      <c r="C1030" s="3" t="s">
        <v>758</v>
      </c>
      <c r="D1030" s="3" t="s">
        <v>759</v>
      </c>
      <c r="E1030" s="3" t="s">
        <v>572</v>
      </c>
      <c r="F1030" s="22">
        <v>17</v>
      </c>
      <c r="G1030" s="22">
        <v>1</v>
      </c>
      <c r="H1030" s="5"/>
      <c r="I1030" s="3" t="s">
        <v>758</v>
      </c>
      <c r="J1030" s="3" t="s">
        <v>79</v>
      </c>
      <c r="K1030" s="3" t="s">
        <v>760</v>
      </c>
    </row>
    <row r="1031" spans="1:11" ht="15.95" customHeight="1" x14ac:dyDescent="0.3">
      <c r="A1031" s="28">
        <v>43448</v>
      </c>
      <c r="B1031" s="3" t="s">
        <v>33</v>
      </c>
      <c r="C1031" s="3" t="s">
        <v>758</v>
      </c>
      <c r="D1031" s="3" t="s">
        <v>759</v>
      </c>
      <c r="E1031" s="3" t="s">
        <v>572</v>
      </c>
      <c r="F1031" s="22">
        <v>17</v>
      </c>
      <c r="G1031" s="22">
        <v>2</v>
      </c>
      <c r="H1031" s="5"/>
      <c r="I1031" s="3" t="s">
        <v>602</v>
      </c>
      <c r="J1031" s="3" t="s">
        <v>81</v>
      </c>
      <c r="K1031" s="3" t="s">
        <v>761</v>
      </c>
    </row>
    <row r="1032" spans="1:11" ht="15.95" customHeight="1" x14ac:dyDescent="0.3">
      <c r="A1032" s="28">
        <v>43448</v>
      </c>
      <c r="B1032" s="3" t="s">
        <v>33</v>
      </c>
      <c r="C1032" s="3" t="s">
        <v>758</v>
      </c>
      <c r="D1032" s="3" t="s">
        <v>759</v>
      </c>
      <c r="E1032" s="3" t="s">
        <v>572</v>
      </c>
      <c r="F1032" s="22">
        <v>17</v>
      </c>
      <c r="G1032" s="22">
        <v>3</v>
      </c>
      <c r="H1032" s="5"/>
      <c r="I1032" s="3" t="s">
        <v>762</v>
      </c>
      <c r="J1032" s="3" t="s">
        <v>83</v>
      </c>
      <c r="K1032" s="3" t="s">
        <v>763</v>
      </c>
    </row>
    <row r="1033" spans="1:11" ht="15.95" customHeight="1" x14ac:dyDescent="0.3">
      <c r="A1033" s="28">
        <v>43448</v>
      </c>
      <c r="B1033" s="3" t="s">
        <v>33</v>
      </c>
      <c r="C1033" s="3" t="s">
        <v>758</v>
      </c>
      <c r="D1033" s="3" t="s">
        <v>759</v>
      </c>
      <c r="E1033" s="3" t="s">
        <v>572</v>
      </c>
      <c r="F1033" s="22">
        <v>17</v>
      </c>
      <c r="G1033" s="22">
        <v>4</v>
      </c>
      <c r="H1033" s="5"/>
      <c r="I1033" s="5"/>
      <c r="J1033" s="3" t="s">
        <v>90</v>
      </c>
      <c r="K1033" s="3" t="s">
        <v>764</v>
      </c>
    </row>
    <row r="1034" spans="1:11" ht="15.95" customHeight="1" x14ac:dyDescent="0.3">
      <c r="A1034" s="28">
        <v>43448</v>
      </c>
      <c r="B1034" s="3" t="s">
        <v>33</v>
      </c>
      <c r="C1034" s="3" t="s">
        <v>758</v>
      </c>
      <c r="D1034" s="3" t="s">
        <v>759</v>
      </c>
      <c r="E1034" s="3" t="s">
        <v>572</v>
      </c>
      <c r="F1034" s="22">
        <v>17</v>
      </c>
      <c r="G1034" s="22">
        <v>5</v>
      </c>
      <c r="H1034" s="5"/>
      <c r="I1034" s="5"/>
      <c r="J1034" s="3" t="s">
        <v>106</v>
      </c>
      <c r="K1034" s="3" t="s">
        <v>765</v>
      </c>
    </row>
    <row r="1035" spans="1:11" ht="15.95" customHeight="1" x14ac:dyDescent="0.3">
      <c r="A1035" s="28">
        <v>43448</v>
      </c>
      <c r="B1035" s="3" t="s">
        <v>33</v>
      </c>
      <c r="C1035" s="3" t="s">
        <v>758</v>
      </c>
      <c r="D1035" s="3" t="s">
        <v>759</v>
      </c>
      <c r="E1035" s="3" t="s">
        <v>572</v>
      </c>
      <c r="F1035" s="22">
        <v>17</v>
      </c>
      <c r="G1035" s="22">
        <v>6</v>
      </c>
      <c r="H1035" s="5"/>
      <c r="I1035" s="5"/>
      <c r="J1035" s="3" t="s">
        <v>108</v>
      </c>
      <c r="K1035" s="3" t="s">
        <v>766</v>
      </c>
    </row>
    <row r="1036" spans="1:11" ht="15.95" customHeight="1" x14ac:dyDescent="0.3">
      <c r="A1036" s="28">
        <v>43448</v>
      </c>
      <c r="B1036" s="3" t="s">
        <v>33</v>
      </c>
      <c r="C1036" s="3" t="s">
        <v>758</v>
      </c>
      <c r="D1036" s="3" t="s">
        <v>759</v>
      </c>
      <c r="E1036" s="3" t="s">
        <v>572</v>
      </c>
      <c r="F1036" s="22">
        <v>17</v>
      </c>
      <c r="G1036" s="22">
        <v>7</v>
      </c>
      <c r="H1036" s="5"/>
      <c r="I1036" s="5"/>
      <c r="J1036" s="3" t="s">
        <v>110</v>
      </c>
      <c r="K1036" s="3" t="s">
        <v>767</v>
      </c>
    </row>
    <row r="1037" spans="1:11" ht="15.95" customHeight="1" x14ac:dyDescent="0.3">
      <c r="A1037" s="28">
        <v>43448</v>
      </c>
      <c r="B1037" s="3" t="s">
        <v>33</v>
      </c>
      <c r="C1037" s="3" t="s">
        <v>758</v>
      </c>
      <c r="D1037" s="3" t="s">
        <v>759</v>
      </c>
      <c r="E1037" s="3" t="s">
        <v>572</v>
      </c>
      <c r="F1037" s="22">
        <v>17</v>
      </c>
      <c r="G1037" s="22">
        <v>8</v>
      </c>
      <c r="H1037" s="5"/>
      <c r="I1037" s="5"/>
      <c r="J1037" s="3" t="s">
        <v>112</v>
      </c>
      <c r="K1037" s="3" t="s">
        <v>768</v>
      </c>
    </row>
    <row r="1038" spans="1:11" ht="15.95" customHeight="1" x14ac:dyDescent="0.3">
      <c r="A1038" s="28">
        <v>43448</v>
      </c>
      <c r="B1038" s="3" t="s">
        <v>33</v>
      </c>
      <c r="C1038" s="3" t="s">
        <v>758</v>
      </c>
      <c r="D1038" s="3" t="s">
        <v>759</v>
      </c>
      <c r="E1038" s="3" t="s">
        <v>572</v>
      </c>
      <c r="F1038" s="22">
        <v>17</v>
      </c>
      <c r="G1038" s="22">
        <v>9</v>
      </c>
      <c r="H1038" s="5"/>
      <c r="I1038" s="5"/>
      <c r="J1038" s="3" t="s">
        <v>114</v>
      </c>
      <c r="K1038" s="3" t="s">
        <v>769</v>
      </c>
    </row>
    <row r="1039" spans="1:11" ht="15.95" customHeight="1" x14ac:dyDescent="0.3">
      <c r="A1039" s="28">
        <v>43448</v>
      </c>
      <c r="B1039" s="3" t="s">
        <v>33</v>
      </c>
      <c r="C1039" s="3" t="s">
        <v>758</v>
      </c>
      <c r="D1039" s="3" t="s">
        <v>759</v>
      </c>
      <c r="E1039" s="3" t="s">
        <v>572</v>
      </c>
      <c r="F1039" s="22">
        <v>17</v>
      </c>
      <c r="G1039" s="22">
        <v>10</v>
      </c>
      <c r="H1039" s="5"/>
      <c r="I1039" s="5"/>
      <c r="J1039" s="3" t="s">
        <v>116</v>
      </c>
      <c r="K1039" s="3" t="s">
        <v>770</v>
      </c>
    </row>
    <row r="1040" spans="1:11" ht="15.95" customHeight="1" x14ac:dyDescent="0.3">
      <c r="A1040" s="28">
        <v>43448</v>
      </c>
      <c r="B1040" s="3" t="s">
        <v>33</v>
      </c>
      <c r="C1040" s="3" t="s">
        <v>758</v>
      </c>
      <c r="D1040" s="3" t="s">
        <v>759</v>
      </c>
      <c r="E1040" s="3" t="s">
        <v>572</v>
      </c>
      <c r="F1040" s="22">
        <v>17</v>
      </c>
      <c r="G1040" s="22">
        <v>11</v>
      </c>
      <c r="H1040" s="5"/>
      <c r="I1040" s="5"/>
      <c r="J1040" s="3" t="s">
        <v>118</v>
      </c>
      <c r="K1040" s="3" t="s">
        <v>771</v>
      </c>
    </row>
    <row r="1041" spans="1:11" ht="15.95" customHeight="1" x14ac:dyDescent="0.3">
      <c r="A1041" s="28">
        <v>43448</v>
      </c>
      <c r="B1041" s="3" t="s">
        <v>33</v>
      </c>
      <c r="C1041" s="3" t="s">
        <v>758</v>
      </c>
      <c r="D1041" s="3" t="s">
        <v>759</v>
      </c>
      <c r="E1041" s="3" t="s">
        <v>572</v>
      </c>
      <c r="F1041" s="22">
        <v>17</v>
      </c>
      <c r="G1041" s="22">
        <v>12</v>
      </c>
      <c r="H1041" s="5"/>
      <c r="I1041" s="5"/>
      <c r="J1041" s="3" t="s">
        <v>120</v>
      </c>
      <c r="K1041" s="3" t="s">
        <v>772</v>
      </c>
    </row>
    <row r="1042" spans="1:11" ht="15.95" customHeight="1" x14ac:dyDescent="0.3">
      <c r="A1042" s="28">
        <v>43448</v>
      </c>
      <c r="B1042" s="3" t="s">
        <v>33</v>
      </c>
      <c r="C1042" s="3" t="s">
        <v>758</v>
      </c>
      <c r="D1042" s="3" t="s">
        <v>759</v>
      </c>
      <c r="E1042" s="3" t="s">
        <v>572</v>
      </c>
      <c r="F1042" s="22">
        <v>17</v>
      </c>
      <c r="G1042" s="22">
        <v>13</v>
      </c>
      <c r="H1042" s="5"/>
      <c r="I1042" s="5"/>
      <c r="J1042" s="3" t="s">
        <v>137</v>
      </c>
      <c r="K1042" s="3" t="s">
        <v>773</v>
      </c>
    </row>
    <row r="1043" spans="1:11" ht="15.95" customHeight="1" x14ac:dyDescent="0.3">
      <c r="A1043" s="28">
        <v>43448</v>
      </c>
      <c r="B1043" s="3" t="s">
        <v>33</v>
      </c>
      <c r="C1043" s="3" t="s">
        <v>758</v>
      </c>
      <c r="D1043" s="3" t="s">
        <v>759</v>
      </c>
      <c r="E1043" s="3" t="s">
        <v>572</v>
      </c>
      <c r="F1043" s="22">
        <v>17</v>
      </c>
      <c r="G1043" s="22">
        <v>14</v>
      </c>
      <c r="H1043" s="5"/>
      <c r="I1043" s="5"/>
      <c r="J1043" s="3" t="s">
        <v>139</v>
      </c>
      <c r="K1043" s="3" t="s">
        <v>774</v>
      </c>
    </row>
    <row r="1044" spans="1:11" ht="15.95" customHeight="1" x14ac:dyDescent="0.3">
      <c r="A1044" s="28">
        <v>43448</v>
      </c>
      <c r="B1044" s="3" t="s">
        <v>33</v>
      </c>
      <c r="C1044" s="3" t="s">
        <v>775</v>
      </c>
      <c r="D1044" s="3" t="s">
        <v>776</v>
      </c>
      <c r="E1044" s="3" t="s">
        <v>572</v>
      </c>
      <c r="F1044" s="22">
        <v>18</v>
      </c>
      <c r="G1044" s="22">
        <v>1</v>
      </c>
      <c r="H1044" s="3" t="s">
        <v>33</v>
      </c>
      <c r="I1044" s="3" t="s">
        <v>775</v>
      </c>
      <c r="J1044" s="3" t="s">
        <v>79</v>
      </c>
      <c r="K1044" s="3" t="s">
        <v>777</v>
      </c>
    </row>
    <row r="1045" spans="1:11" ht="15.95" customHeight="1" x14ac:dyDescent="0.3">
      <c r="A1045" s="28">
        <v>43448</v>
      </c>
      <c r="B1045" s="3" t="s">
        <v>33</v>
      </c>
      <c r="C1045" s="3" t="s">
        <v>775</v>
      </c>
      <c r="D1045" s="3" t="s">
        <v>776</v>
      </c>
      <c r="E1045" s="3" t="s">
        <v>572</v>
      </c>
      <c r="F1045" s="22">
        <v>18</v>
      </c>
      <c r="G1045" s="22">
        <v>2</v>
      </c>
      <c r="H1045" s="5"/>
      <c r="I1045" s="3" t="s">
        <v>602</v>
      </c>
      <c r="J1045" s="3" t="s">
        <v>81</v>
      </c>
      <c r="K1045" s="3" t="s">
        <v>778</v>
      </c>
    </row>
    <row r="1046" spans="1:11" ht="15.95" customHeight="1" x14ac:dyDescent="0.3">
      <c r="A1046" s="28">
        <v>43448</v>
      </c>
      <c r="B1046" s="3" t="s">
        <v>33</v>
      </c>
      <c r="C1046" s="3" t="s">
        <v>775</v>
      </c>
      <c r="D1046" s="3" t="s">
        <v>776</v>
      </c>
      <c r="E1046" s="3" t="s">
        <v>572</v>
      </c>
      <c r="F1046" s="22">
        <v>18</v>
      </c>
      <c r="G1046" s="22">
        <v>3</v>
      </c>
      <c r="H1046" s="5"/>
      <c r="I1046" s="3" t="s">
        <v>779</v>
      </c>
      <c r="J1046" s="3" t="s">
        <v>83</v>
      </c>
      <c r="K1046" s="3" t="s">
        <v>780</v>
      </c>
    </row>
    <row r="1047" spans="1:11" ht="15.95" customHeight="1" x14ac:dyDescent="0.3">
      <c r="A1047" s="28">
        <v>43448</v>
      </c>
      <c r="B1047" s="3" t="s">
        <v>33</v>
      </c>
      <c r="C1047" s="3" t="s">
        <v>775</v>
      </c>
      <c r="D1047" s="3" t="s">
        <v>776</v>
      </c>
      <c r="E1047" s="3" t="s">
        <v>572</v>
      </c>
      <c r="F1047" s="22">
        <v>18</v>
      </c>
      <c r="G1047" s="22">
        <v>4</v>
      </c>
      <c r="H1047" s="5"/>
      <c r="I1047" s="3" t="s">
        <v>781</v>
      </c>
      <c r="J1047" s="3" t="s">
        <v>90</v>
      </c>
      <c r="K1047" s="3" t="s">
        <v>782</v>
      </c>
    </row>
    <row r="1048" spans="1:11" ht="15.95" customHeight="1" x14ac:dyDescent="0.3">
      <c r="A1048" s="28">
        <v>43448</v>
      </c>
      <c r="B1048" s="3" t="s">
        <v>33</v>
      </c>
      <c r="C1048" s="3" t="s">
        <v>775</v>
      </c>
      <c r="D1048" s="3" t="s">
        <v>776</v>
      </c>
      <c r="E1048" s="3" t="s">
        <v>572</v>
      </c>
      <c r="F1048" s="22">
        <v>18</v>
      </c>
      <c r="G1048" s="22">
        <v>5</v>
      </c>
      <c r="H1048" s="5"/>
      <c r="I1048" s="5"/>
      <c r="J1048" s="3" t="s">
        <v>106</v>
      </c>
      <c r="K1048" s="3" t="s">
        <v>783</v>
      </c>
    </row>
    <row r="1049" spans="1:11" ht="15.95" customHeight="1" x14ac:dyDescent="0.3">
      <c r="A1049" s="28">
        <v>43448</v>
      </c>
      <c r="B1049" s="3" t="s">
        <v>33</v>
      </c>
      <c r="C1049" s="3" t="s">
        <v>775</v>
      </c>
      <c r="D1049" s="3" t="s">
        <v>776</v>
      </c>
      <c r="E1049" s="3" t="s">
        <v>572</v>
      </c>
      <c r="F1049" s="22">
        <v>18</v>
      </c>
      <c r="G1049" s="22">
        <v>6</v>
      </c>
      <c r="H1049" s="5"/>
      <c r="I1049" s="5"/>
      <c r="J1049" s="3" t="s">
        <v>108</v>
      </c>
      <c r="K1049" s="3" t="s">
        <v>784</v>
      </c>
    </row>
    <row r="1050" spans="1:11" ht="15.95" customHeight="1" x14ac:dyDescent="0.3">
      <c r="A1050" s="28">
        <v>43448</v>
      </c>
      <c r="B1050" s="3" t="s">
        <v>33</v>
      </c>
      <c r="C1050" s="3" t="s">
        <v>775</v>
      </c>
      <c r="D1050" s="3" t="s">
        <v>776</v>
      </c>
      <c r="E1050" s="3" t="s">
        <v>572</v>
      </c>
      <c r="F1050" s="22">
        <v>18</v>
      </c>
      <c r="G1050" s="22">
        <v>7</v>
      </c>
      <c r="H1050" s="5"/>
      <c r="I1050" s="5"/>
      <c r="J1050" s="3" t="s">
        <v>110</v>
      </c>
      <c r="K1050" s="3" t="s">
        <v>785</v>
      </c>
    </row>
    <row r="1051" spans="1:11" ht="15.95" customHeight="1" x14ac:dyDescent="0.3">
      <c r="A1051" s="28">
        <v>43448</v>
      </c>
      <c r="B1051" s="3" t="s">
        <v>33</v>
      </c>
      <c r="C1051" s="3" t="s">
        <v>775</v>
      </c>
      <c r="D1051" s="3" t="s">
        <v>776</v>
      </c>
      <c r="E1051" s="3" t="s">
        <v>572</v>
      </c>
      <c r="F1051" s="22">
        <v>18</v>
      </c>
      <c r="G1051" s="22">
        <v>8</v>
      </c>
      <c r="H1051" s="5"/>
      <c r="I1051" s="5"/>
      <c r="J1051" s="3" t="s">
        <v>112</v>
      </c>
      <c r="K1051" s="3" t="s">
        <v>786</v>
      </c>
    </row>
    <row r="1052" spans="1:11" ht="15.95" customHeight="1" x14ac:dyDescent="0.3">
      <c r="A1052" s="28">
        <v>43448</v>
      </c>
      <c r="B1052" s="3" t="s">
        <v>33</v>
      </c>
      <c r="C1052" s="3" t="s">
        <v>775</v>
      </c>
      <c r="D1052" s="3" t="s">
        <v>776</v>
      </c>
      <c r="E1052" s="3" t="s">
        <v>572</v>
      </c>
      <c r="F1052" s="22">
        <v>18</v>
      </c>
      <c r="G1052" s="22">
        <v>9</v>
      </c>
      <c r="H1052" s="5"/>
      <c r="I1052" s="5"/>
      <c r="J1052" s="3" t="s">
        <v>114</v>
      </c>
      <c r="K1052" s="3" t="s">
        <v>787</v>
      </c>
    </row>
    <row r="1053" spans="1:11" ht="15.95" customHeight="1" x14ac:dyDescent="0.3">
      <c r="A1053" s="28">
        <v>43448</v>
      </c>
      <c r="B1053" s="3" t="s">
        <v>33</v>
      </c>
      <c r="C1053" s="3" t="s">
        <v>775</v>
      </c>
      <c r="D1053" s="3" t="s">
        <v>776</v>
      </c>
      <c r="E1053" s="3" t="s">
        <v>572</v>
      </c>
      <c r="F1053" s="22">
        <v>18</v>
      </c>
      <c r="G1053" s="22">
        <v>10</v>
      </c>
      <c r="H1053" s="5"/>
      <c r="I1053" s="5"/>
      <c r="J1053" s="3" t="s">
        <v>116</v>
      </c>
      <c r="K1053" s="3" t="s">
        <v>788</v>
      </c>
    </row>
    <row r="1054" spans="1:11" ht="15.95" customHeight="1" x14ac:dyDescent="0.3">
      <c r="A1054" s="28">
        <v>43448</v>
      </c>
      <c r="B1054" s="3" t="s">
        <v>33</v>
      </c>
      <c r="C1054" s="3" t="s">
        <v>775</v>
      </c>
      <c r="D1054" s="3" t="s">
        <v>776</v>
      </c>
      <c r="E1054" s="3" t="s">
        <v>572</v>
      </c>
      <c r="F1054" s="22">
        <v>18</v>
      </c>
      <c r="G1054" s="22">
        <v>11</v>
      </c>
      <c r="H1054" s="5"/>
      <c r="I1054" s="5"/>
      <c r="J1054" s="3" t="s">
        <v>118</v>
      </c>
      <c r="K1054" s="3" t="s">
        <v>789</v>
      </c>
    </row>
    <row r="1055" spans="1:11" ht="15.95" customHeight="1" x14ac:dyDescent="0.3">
      <c r="A1055" s="28">
        <v>43448</v>
      </c>
      <c r="B1055" s="3" t="s">
        <v>33</v>
      </c>
      <c r="C1055" s="3" t="s">
        <v>775</v>
      </c>
      <c r="D1055" s="3" t="s">
        <v>776</v>
      </c>
      <c r="E1055" s="3" t="s">
        <v>572</v>
      </c>
      <c r="F1055" s="22">
        <v>18</v>
      </c>
      <c r="G1055" s="22">
        <v>12</v>
      </c>
      <c r="H1055" s="5"/>
      <c r="I1055" s="5"/>
      <c r="J1055" s="3" t="s">
        <v>120</v>
      </c>
      <c r="K1055" s="3" t="s">
        <v>790</v>
      </c>
    </row>
    <row r="1056" spans="1:11" ht="15.95" customHeight="1" x14ac:dyDescent="0.3">
      <c r="A1056" s="28">
        <v>43448</v>
      </c>
      <c r="B1056" s="3" t="s">
        <v>33</v>
      </c>
      <c r="C1056" s="3" t="s">
        <v>775</v>
      </c>
      <c r="D1056" s="3" t="s">
        <v>776</v>
      </c>
      <c r="E1056" s="3" t="s">
        <v>572</v>
      </c>
      <c r="F1056" s="22">
        <v>18</v>
      </c>
      <c r="G1056" s="22">
        <v>13</v>
      </c>
      <c r="H1056" s="5"/>
      <c r="I1056" s="5"/>
      <c r="J1056" s="3" t="s">
        <v>137</v>
      </c>
      <c r="K1056" s="3" t="s">
        <v>791</v>
      </c>
    </row>
    <row r="1057" spans="1:11" ht="15.95" customHeight="1" x14ac:dyDescent="0.3">
      <c r="A1057" s="28">
        <v>43448</v>
      </c>
      <c r="B1057" s="3" t="s">
        <v>33</v>
      </c>
      <c r="C1057" s="3" t="s">
        <v>792</v>
      </c>
      <c r="D1057" s="3" t="s">
        <v>793</v>
      </c>
      <c r="E1057" s="3" t="s">
        <v>572</v>
      </c>
      <c r="F1057" s="22">
        <v>19</v>
      </c>
      <c r="G1057" s="22">
        <v>1</v>
      </c>
      <c r="H1057" s="5"/>
      <c r="I1057" s="3" t="s">
        <v>792</v>
      </c>
      <c r="J1057" s="3" t="s">
        <v>79</v>
      </c>
      <c r="K1057" s="3" t="s">
        <v>794</v>
      </c>
    </row>
    <row r="1058" spans="1:11" ht="15.95" customHeight="1" x14ac:dyDescent="0.3">
      <c r="A1058" s="28">
        <v>43448</v>
      </c>
      <c r="B1058" s="3" t="s">
        <v>33</v>
      </c>
      <c r="C1058" s="3" t="s">
        <v>792</v>
      </c>
      <c r="D1058" s="3" t="s">
        <v>793</v>
      </c>
      <c r="E1058" s="3" t="s">
        <v>572</v>
      </c>
      <c r="F1058" s="22">
        <v>19</v>
      </c>
      <c r="G1058" s="22">
        <v>2</v>
      </c>
      <c r="H1058" s="5"/>
      <c r="I1058" s="3" t="s">
        <v>602</v>
      </c>
      <c r="J1058" s="3" t="s">
        <v>81</v>
      </c>
      <c r="K1058" s="3" t="s">
        <v>795</v>
      </c>
    </row>
    <row r="1059" spans="1:11" ht="15.95" customHeight="1" x14ac:dyDescent="0.3">
      <c r="A1059" s="28">
        <v>43448</v>
      </c>
      <c r="B1059" s="3" t="s">
        <v>33</v>
      </c>
      <c r="C1059" s="3" t="s">
        <v>792</v>
      </c>
      <c r="D1059" s="3" t="s">
        <v>793</v>
      </c>
      <c r="E1059" s="3" t="s">
        <v>572</v>
      </c>
      <c r="F1059" s="22">
        <v>19</v>
      </c>
      <c r="G1059" s="22">
        <v>3</v>
      </c>
      <c r="H1059" s="5"/>
      <c r="I1059" s="3" t="s">
        <v>796</v>
      </c>
      <c r="J1059" s="3" t="s">
        <v>83</v>
      </c>
      <c r="K1059" s="3" t="s">
        <v>797</v>
      </c>
    </row>
    <row r="1060" spans="1:11" ht="15.95" customHeight="1" x14ac:dyDescent="0.3">
      <c r="A1060" s="28">
        <v>43448</v>
      </c>
      <c r="B1060" s="3" t="s">
        <v>33</v>
      </c>
      <c r="C1060" s="3" t="s">
        <v>792</v>
      </c>
      <c r="D1060" s="3" t="s">
        <v>793</v>
      </c>
      <c r="E1060" s="3" t="s">
        <v>572</v>
      </c>
      <c r="F1060" s="22">
        <v>19</v>
      </c>
      <c r="G1060" s="22">
        <v>4</v>
      </c>
      <c r="H1060" s="5"/>
      <c r="I1060" s="3" t="s">
        <v>798</v>
      </c>
      <c r="J1060" s="3" t="s">
        <v>90</v>
      </c>
      <c r="K1060" s="3" t="s">
        <v>799</v>
      </c>
    </row>
    <row r="1061" spans="1:11" ht="15.95" customHeight="1" x14ac:dyDescent="0.3">
      <c r="A1061" s="28">
        <v>43448</v>
      </c>
      <c r="B1061" s="3" t="s">
        <v>33</v>
      </c>
      <c r="C1061" s="3" t="s">
        <v>792</v>
      </c>
      <c r="D1061" s="3" t="s">
        <v>793</v>
      </c>
      <c r="E1061" s="3" t="s">
        <v>572</v>
      </c>
      <c r="F1061" s="22">
        <v>19</v>
      </c>
      <c r="G1061" s="22">
        <v>5</v>
      </c>
      <c r="H1061" s="5"/>
      <c r="I1061" s="5"/>
      <c r="J1061" s="3" t="s">
        <v>106</v>
      </c>
      <c r="K1061" s="3" t="s">
        <v>800</v>
      </c>
    </row>
    <row r="1062" spans="1:11" ht="15.95" customHeight="1" x14ac:dyDescent="0.3">
      <c r="A1062" s="28">
        <v>43448</v>
      </c>
      <c r="B1062" s="3" t="s">
        <v>33</v>
      </c>
      <c r="C1062" s="3" t="s">
        <v>792</v>
      </c>
      <c r="D1062" s="3" t="s">
        <v>793</v>
      </c>
      <c r="E1062" s="3" t="s">
        <v>572</v>
      </c>
      <c r="F1062" s="22">
        <v>19</v>
      </c>
      <c r="G1062" s="22">
        <v>6</v>
      </c>
      <c r="H1062" s="5"/>
      <c r="I1062" s="5"/>
      <c r="J1062" s="3" t="s">
        <v>108</v>
      </c>
      <c r="K1062" s="3" t="s">
        <v>801</v>
      </c>
    </row>
    <row r="1063" spans="1:11" ht="15.95" customHeight="1" x14ac:dyDescent="0.3">
      <c r="A1063" s="28">
        <v>43448</v>
      </c>
      <c r="B1063" s="3" t="s">
        <v>33</v>
      </c>
      <c r="C1063" s="3" t="s">
        <v>792</v>
      </c>
      <c r="D1063" s="3" t="s">
        <v>793</v>
      </c>
      <c r="E1063" s="3" t="s">
        <v>572</v>
      </c>
      <c r="F1063" s="22">
        <v>19</v>
      </c>
      <c r="G1063" s="22">
        <v>7</v>
      </c>
      <c r="H1063" s="5"/>
      <c r="I1063" s="5"/>
      <c r="J1063" s="3" t="s">
        <v>110</v>
      </c>
      <c r="K1063" s="3" t="s">
        <v>802</v>
      </c>
    </row>
    <row r="1064" spans="1:11" ht="15.95" customHeight="1" x14ac:dyDescent="0.3">
      <c r="A1064" s="28">
        <v>43448</v>
      </c>
      <c r="B1064" s="3" t="s">
        <v>33</v>
      </c>
      <c r="C1064" s="3" t="s">
        <v>792</v>
      </c>
      <c r="D1064" s="3" t="s">
        <v>793</v>
      </c>
      <c r="E1064" s="3" t="s">
        <v>572</v>
      </c>
      <c r="F1064" s="22">
        <v>19</v>
      </c>
      <c r="G1064" s="22">
        <v>8</v>
      </c>
      <c r="H1064" s="5"/>
      <c r="I1064" s="5"/>
      <c r="J1064" s="3" t="s">
        <v>112</v>
      </c>
      <c r="K1064" s="3" t="s">
        <v>803</v>
      </c>
    </row>
    <row r="1065" spans="1:11" ht="15.95" customHeight="1" x14ac:dyDescent="0.3">
      <c r="A1065" s="28">
        <v>43448</v>
      </c>
      <c r="B1065" s="3" t="s">
        <v>33</v>
      </c>
      <c r="C1065" s="3" t="s">
        <v>792</v>
      </c>
      <c r="D1065" s="3" t="s">
        <v>793</v>
      </c>
      <c r="E1065" s="3" t="s">
        <v>572</v>
      </c>
      <c r="F1065" s="22">
        <v>19</v>
      </c>
      <c r="G1065" s="22">
        <v>9</v>
      </c>
      <c r="H1065" s="5"/>
      <c r="I1065" s="5"/>
      <c r="J1065" s="3" t="s">
        <v>114</v>
      </c>
      <c r="K1065" s="3" t="s">
        <v>804</v>
      </c>
    </row>
    <row r="1066" spans="1:11" ht="15.95" customHeight="1" x14ac:dyDescent="0.3">
      <c r="A1066" s="28">
        <v>43448</v>
      </c>
      <c r="B1066" s="3" t="s">
        <v>33</v>
      </c>
      <c r="C1066" s="3" t="s">
        <v>792</v>
      </c>
      <c r="D1066" s="3" t="s">
        <v>793</v>
      </c>
      <c r="E1066" s="3" t="s">
        <v>572</v>
      </c>
      <c r="F1066" s="22">
        <v>19</v>
      </c>
      <c r="G1066" s="22">
        <v>10</v>
      </c>
      <c r="H1066" s="5"/>
      <c r="I1066" s="5"/>
      <c r="J1066" s="3" t="s">
        <v>116</v>
      </c>
      <c r="K1066" s="3" t="s">
        <v>805</v>
      </c>
    </row>
    <row r="1067" spans="1:11" ht="15.95" customHeight="1" x14ac:dyDescent="0.3">
      <c r="A1067" s="28">
        <v>43448</v>
      </c>
      <c r="B1067" s="3" t="s">
        <v>33</v>
      </c>
      <c r="C1067" s="3" t="s">
        <v>792</v>
      </c>
      <c r="D1067" s="3" t="s">
        <v>793</v>
      </c>
      <c r="E1067" s="3" t="s">
        <v>572</v>
      </c>
      <c r="F1067" s="22">
        <v>19</v>
      </c>
      <c r="G1067" s="22">
        <v>11</v>
      </c>
      <c r="H1067" s="5"/>
      <c r="I1067" s="5"/>
      <c r="J1067" s="3" t="s">
        <v>118</v>
      </c>
      <c r="K1067" s="3" t="s">
        <v>806</v>
      </c>
    </row>
    <row r="1068" spans="1:11" ht="15.95" customHeight="1" x14ac:dyDescent="0.3">
      <c r="A1068" s="28">
        <v>43448</v>
      </c>
      <c r="B1068" s="3" t="s">
        <v>33</v>
      </c>
      <c r="C1068" s="3" t="s">
        <v>792</v>
      </c>
      <c r="D1068" s="3" t="s">
        <v>793</v>
      </c>
      <c r="E1068" s="3" t="s">
        <v>572</v>
      </c>
      <c r="F1068" s="22">
        <v>19</v>
      </c>
      <c r="G1068" s="22">
        <v>12</v>
      </c>
      <c r="H1068" s="5"/>
      <c r="I1068" s="5"/>
      <c r="J1068" s="3" t="s">
        <v>120</v>
      </c>
      <c r="K1068" s="3" t="s">
        <v>807</v>
      </c>
    </row>
    <row r="1069" spans="1:11" ht="15.95" customHeight="1" x14ac:dyDescent="0.3">
      <c r="A1069" s="28">
        <v>43448</v>
      </c>
      <c r="B1069" s="3" t="s">
        <v>33</v>
      </c>
      <c r="C1069" s="3" t="s">
        <v>792</v>
      </c>
      <c r="D1069" s="3" t="s">
        <v>793</v>
      </c>
      <c r="E1069" s="3" t="s">
        <v>572</v>
      </c>
      <c r="F1069" s="22">
        <v>19</v>
      </c>
      <c r="G1069" s="22">
        <v>13</v>
      </c>
      <c r="H1069" s="5"/>
      <c r="I1069" s="5"/>
      <c r="J1069" s="3" t="s">
        <v>137</v>
      </c>
      <c r="K1069" s="3" t="s">
        <v>808</v>
      </c>
    </row>
    <row r="1070" spans="1:11" ht="15.95" customHeight="1" x14ac:dyDescent="0.3">
      <c r="A1070" s="28">
        <v>43448</v>
      </c>
      <c r="B1070" s="3" t="s">
        <v>33</v>
      </c>
      <c r="C1070" s="3" t="s">
        <v>809</v>
      </c>
      <c r="D1070" s="3" t="s">
        <v>793</v>
      </c>
      <c r="E1070" s="3" t="s">
        <v>572</v>
      </c>
      <c r="F1070" s="22">
        <v>20</v>
      </c>
      <c r="G1070" s="22">
        <v>1</v>
      </c>
      <c r="H1070" s="5"/>
      <c r="I1070" s="3" t="s">
        <v>809</v>
      </c>
      <c r="J1070" s="3" t="s">
        <v>79</v>
      </c>
      <c r="K1070" s="3" t="s">
        <v>810</v>
      </c>
    </row>
    <row r="1071" spans="1:11" ht="15.95" customHeight="1" x14ac:dyDescent="0.3">
      <c r="A1071" s="28">
        <v>43448</v>
      </c>
      <c r="B1071" s="3" t="s">
        <v>33</v>
      </c>
      <c r="C1071" s="3" t="s">
        <v>809</v>
      </c>
      <c r="D1071" s="3" t="s">
        <v>793</v>
      </c>
      <c r="E1071" s="3" t="s">
        <v>572</v>
      </c>
      <c r="F1071" s="22">
        <v>20</v>
      </c>
      <c r="G1071" s="22">
        <v>2</v>
      </c>
      <c r="H1071" s="5"/>
      <c r="I1071" s="3" t="s">
        <v>602</v>
      </c>
      <c r="J1071" s="3" t="s">
        <v>81</v>
      </c>
      <c r="K1071" s="3" t="s">
        <v>811</v>
      </c>
    </row>
    <row r="1072" spans="1:11" ht="15.95" customHeight="1" x14ac:dyDescent="0.3">
      <c r="A1072" s="28">
        <v>43448</v>
      </c>
      <c r="B1072" s="3" t="s">
        <v>33</v>
      </c>
      <c r="C1072" s="3" t="s">
        <v>809</v>
      </c>
      <c r="D1072" s="3" t="s">
        <v>793</v>
      </c>
      <c r="E1072" s="3" t="s">
        <v>572</v>
      </c>
      <c r="F1072" s="22">
        <v>20</v>
      </c>
      <c r="G1072" s="22">
        <v>3</v>
      </c>
      <c r="H1072" s="5"/>
      <c r="I1072" s="3" t="s">
        <v>796</v>
      </c>
      <c r="J1072" s="3" t="s">
        <v>83</v>
      </c>
      <c r="K1072" s="3" t="s">
        <v>812</v>
      </c>
    </row>
    <row r="1073" spans="1:11" ht="15.95" customHeight="1" x14ac:dyDescent="0.3">
      <c r="A1073" s="28">
        <v>43448</v>
      </c>
      <c r="B1073" s="3" t="s">
        <v>33</v>
      </c>
      <c r="C1073" s="3" t="s">
        <v>809</v>
      </c>
      <c r="D1073" s="3" t="s">
        <v>793</v>
      </c>
      <c r="E1073" s="3" t="s">
        <v>572</v>
      </c>
      <c r="F1073" s="22">
        <v>20</v>
      </c>
      <c r="G1073" s="22">
        <v>4</v>
      </c>
      <c r="H1073" s="5"/>
      <c r="I1073" s="3" t="s">
        <v>798</v>
      </c>
      <c r="J1073" s="3" t="s">
        <v>90</v>
      </c>
      <c r="K1073" s="3" t="s">
        <v>813</v>
      </c>
    </row>
    <row r="1074" spans="1:11" ht="15.95" customHeight="1" x14ac:dyDescent="0.3">
      <c r="A1074" s="28">
        <v>43448</v>
      </c>
      <c r="B1074" s="3" t="s">
        <v>33</v>
      </c>
      <c r="C1074" s="3" t="s">
        <v>809</v>
      </c>
      <c r="D1074" s="3" t="s">
        <v>793</v>
      </c>
      <c r="E1074" s="3" t="s">
        <v>572</v>
      </c>
      <c r="F1074" s="22">
        <v>20</v>
      </c>
      <c r="G1074" s="22">
        <v>5</v>
      </c>
      <c r="H1074" s="5"/>
      <c r="I1074" s="5"/>
      <c r="J1074" s="3" t="s">
        <v>106</v>
      </c>
      <c r="K1074" s="3" t="s">
        <v>814</v>
      </c>
    </row>
    <row r="1075" spans="1:11" ht="15.95" customHeight="1" x14ac:dyDescent="0.3">
      <c r="A1075" s="28">
        <v>43448</v>
      </c>
      <c r="B1075" s="3" t="s">
        <v>33</v>
      </c>
      <c r="C1075" s="3" t="s">
        <v>809</v>
      </c>
      <c r="D1075" s="3" t="s">
        <v>793</v>
      </c>
      <c r="E1075" s="3" t="s">
        <v>572</v>
      </c>
      <c r="F1075" s="22">
        <v>20</v>
      </c>
      <c r="G1075" s="22">
        <v>6</v>
      </c>
      <c r="H1075" s="5"/>
      <c r="I1075" s="5"/>
      <c r="J1075" s="3" t="s">
        <v>108</v>
      </c>
      <c r="K1075" s="3" t="s">
        <v>815</v>
      </c>
    </row>
    <row r="1076" spans="1:11" ht="15.95" customHeight="1" x14ac:dyDescent="0.3">
      <c r="A1076" s="28">
        <v>43448</v>
      </c>
      <c r="B1076" s="3" t="s">
        <v>33</v>
      </c>
      <c r="C1076" s="3" t="s">
        <v>809</v>
      </c>
      <c r="D1076" s="3" t="s">
        <v>793</v>
      </c>
      <c r="E1076" s="3" t="s">
        <v>572</v>
      </c>
      <c r="F1076" s="22">
        <v>20</v>
      </c>
      <c r="G1076" s="22">
        <v>7</v>
      </c>
      <c r="H1076" s="5"/>
      <c r="I1076" s="5"/>
      <c r="J1076" s="3" t="s">
        <v>110</v>
      </c>
      <c r="K1076" s="3" t="s">
        <v>816</v>
      </c>
    </row>
    <row r="1077" spans="1:11" ht="15.95" customHeight="1" x14ac:dyDescent="0.3">
      <c r="A1077" s="28">
        <v>43448</v>
      </c>
      <c r="B1077" s="3" t="s">
        <v>33</v>
      </c>
      <c r="C1077" s="3" t="s">
        <v>809</v>
      </c>
      <c r="D1077" s="3" t="s">
        <v>793</v>
      </c>
      <c r="E1077" s="3" t="s">
        <v>572</v>
      </c>
      <c r="F1077" s="22">
        <v>20</v>
      </c>
      <c r="G1077" s="22">
        <v>8</v>
      </c>
      <c r="H1077" s="5"/>
      <c r="I1077" s="5"/>
      <c r="J1077" s="3" t="s">
        <v>112</v>
      </c>
      <c r="K1077" s="3" t="s">
        <v>817</v>
      </c>
    </row>
    <row r="1078" spans="1:11" ht="15.95" customHeight="1" x14ac:dyDescent="0.3">
      <c r="A1078" s="28">
        <v>43448</v>
      </c>
      <c r="B1078" s="3" t="s">
        <v>33</v>
      </c>
      <c r="C1078" s="3" t="s">
        <v>809</v>
      </c>
      <c r="D1078" s="3" t="s">
        <v>793</v>
      </c>
      <c r="E1078" s="3" t="s">
        <v>572</v>
      </c>
      <c r="F1078" s="22">
        <v>20</v>
      </c>
      <c r="G1078" s="22">
        <v>9</v>
      </c>
      <c r="H1078" s="5"/>
      <c r="I1078" s="5"/>
      <c r="J1078" s="3" t="s">
        <v>114</v>
      </c>
      <c r="K1078" s="3" t="s">
        <v>818</v>
      </c>
    </row>
    <row r="1079" spans="1:11" ht="15.95" customHeight="1" x14ac:dyDescent="0.3">
      <c r="A1079" s="28">
        <v>43448</v>
      </c>
      <c r="B1079" s="3" t="s">
        <v>33</v>
      </c>
      <c r="C1079" s="3" t="s">
        <v>809</v>
      </c>
      <c r="D1079" s="3" t="s">
        <v>793</v>
      </c>
      <c r="E1079" s="3" t="s">
        <v>572</v>
      </c>
      <c r="F1079" s="22">
        <v>20</v>
      </c>
      <c r="G1079" s="22">
        <v>10</v>
      </c>
      <c r="H1079" s="5"/>
      <c r="I1079" s="5"/>
      <c r="J1079" s="3" t="s">
        <v>116</v>
      </c>
      <c r="K1079" s="3" t="s">
        <v>819</v>
      </c>
    </row>
    <row r="1080" spans="1:11" ht="15.95" customHeight="1" x14ac:dyDescent="0.3">
      <c r="A1080" s="28">
        <v>43448</v>
      </c>
      <c r="B1080" s="3" t="s">
        <v>33</v>
      </c>
      <c r="C1080" s="3" t="s">
        <v>820</v>
      </c>
      <c r="D1080" s="3" t="s">
        <v>821</v>
      </c>
      <c r="E1080" s="3" t="s">
        <v>572</v>
      </c>
      <c r="F1080" s="22">
        <v>21</v>
      </c>
      <c r="G1080" s="22">
        <v>1</v>
      </c>
      <c r="H1080" s="3" t="s">
        <v>33</v>
      </c>
      <c r="I1080" s="3" t="s">
        <v>820</v>
      </c>
      <c r="J1080" s="3" t="s">
        <v>79</v>
      </c>
      <c r="K1080" s="3" t="s">
        <v>822</v>
      </c>
    </row>
    <row r="1081" spans="1:11" ht="15.95" customHeight="1" x14ac:dyDescent="0.3">
      <c r="A1081" s="28">
        <v>43448</v>
      </c>
      <c r="B1081" s="3" t="s">
        <v>33</v>
      </c>
      <c r="C1081" s="3" t="s">
        <v>820</v>
      </c>
      <c r="D1081" s="3" t="s">
        <v>821</v>
      </c>
      <c r="E1081" s="3" t="s">
        <v>572</v>
      </c>
      <c r="F1081" s="22">
        <v>21</v>
      </c>
      <c r="G1081" s="22">
        <v>2</v>
      </c>
      <c r="H1081" s="5"/>
      <c r="I1081" s="3" t="s">
        <v>602</v>
      </c>
      <c r="J1081" s="3" t="s">
        <v>81</v>
      </c>
      <c r="K1081" s="3" t="s">
        <v>823</v>
      </c>
    </row>
    <row r="1082" spans="1:11" ht="15.95" customHeight="1" x14ac:dyDescent="0.3">
      <c r="A1082" s="28">
        <v>43448</v>
      </c>
      <c r="B1082" s="3" t="s">
        <v>33</v>
      </c>
      <c r="C1082" s="3" t="s">
        <v>820</v>
      </c>
      <c r="D1082" s="3" t="s">
        <v>821</v>
      </c>
      <c r="E1082" s="3" t="s">
        <v>572</v>
      </c>
      <c r="F1082" s="22">
        <v>21</v>
      </c>
      <c r="G1082" s="22">
        <v>3</v>
      </c>
      <c r="H1082" s="5"/>
      <c r="I1082" s="3" t="s">
        <v>824</v>
      </c>
      <c r="J1082" s="3" t="s">
        <v>83</v>
      </c>
      <c r="K1082" s="3" t="s">
        <v>825</v>
      </c>
    </row>
    <row r="1083" spans="1:11" ht="15.95" customHeight="1" x14ac:dyDescent="0.3">
      <c r="A1083" s="28">
        <v>43448</v>
      </c>
      <c r="B1083" s="3" t="s">
        <v>33</v>
      </c>
      <c r="C1083" s="3" t="s">
        <v>820</v>
      </c>
      <c r="D1083" s="3" t="s">
        <v>821</v>
      </c>
      <c r="E1083" s="3" t="s">
        <v>572</v>
      </c>
      <c r="F1083" s="22">
        <v>21</v>
      </c>
      <c r="G1083" s="22">
        <v>4</v>
      </c>
      <c r="H1083" s="5"/>
      <c r="I1083" s="3" t="s">
        <v>826</v>
      </c>
      <c r="J1083" s="3" t="s">
        <v>90</v>
      </c>
      <c r="K1083" s="3" t="s">
        <v>827</v>
      </c>
    </row>
    <row r="1084" spans="1:11" ht="15.95" customHeight="1" x14ac:dyDescent="0.3">
      <c r="A1084" s="28">
        <v>43448</v>
      </c>
      <c r="B1084" s="3" t="s">
        <v>33</v>
      </c>
      <c r="C1084" s="3" t="s">
        <v>820</v>
      </c>
      <c r="D1084" s="3" t="s">
        <v>821</v>
      </c>
      <c r="E1084" s="3" t="s">
        <v>572</v>
      </c>
      <c r="F1084" s="22">
        <v>21</v>
      </c>
      <c r="G1084" s="22">
        <v>5</v>
      </c>
      <c r="H1084" s="5"/>
      <c r="I1084" s="5"/>
      <c r="J1084" s="3" t="s">
        <v>106</v>
      </c>
      <c r="K1084" s="3" t="s">
        <v>828</v>
      </c>
    </row>
    <row r="1085" spans="1:11" ht="15.95" customHeight="1" x14ac:dyDescent="0.3">
      <c r="A1085" s="28">
        <v>43448</v>
      </c>
      <c r="B1085" s="3" t="s">
        <v>33</v>
      </c>
      <c r="C1085" s="3" t="s">
        <v>820</v>
      </c>
      <c r="D1085" s="3" t="s">
        <v>821</v>
      </c>
      <c r="E1085" s="3" t="s">
        <v>572</v>
      </c>
      <c r="F1085" s="22">
        <v>21</v>
      </c>
      <c r="G1085" s="22">
        <v>6</v>
      </c>
      <c r="H1085" s="5"/>
      <c r="I1085" s="5"/>
      <c r="J1085" s="3" t="s">
        <v>108</v>
      </c>
      <c r="K1085" s="3" t="s">
        <v>829</v>
      </c>
    </row>
    <row r="1086" spans="1:11" ht="15.95" customHeight="1" x14ac:dyDescent="0.3">
      <c r="A1086" s="28">
        <v>43448</v>
      </c>
      <c r="B1086" s="3" t="s">
        <v>33</v>
      </c>
      <c r="C1086" s="3" t="s">
        <v>820</v>
      </c>
      <c r="D1086" s="3" t="s">
        <v>821</v>
      </c>
      <c r="E1086" s="3" t="s">
        <v>572</v>
      </c>
      <c r="F1086" s="22">
        <v>21</v>
      </c>
      <c r="G1086" s="22">
        <v>7</v>
      </c>
      <c r="H1086" s="5"/>
      <c r="I1086" s="5"/>
      <c r="J1086" s="3" t="s">
        <v>110</v>
      </c>
      <c r="K1086" s="3" t="s">
        <v>830</v>
      </c>
    </row>
    <row r="1087" spans="1:11" ht="15.95" customHeight="1" x14ac:dyDescent="0.3">
      <c r="A1087" s="28">
        <v>43448</v>
      </c>
      <c r="B1087" s="3" t="s">
        <v>33</v>
      </c>
      <c r="C1087" s="3" t="s">
        <v>820</v>
      </c>
      <c r="D1087" s="3" t="s">
        <v>821</v>
      </c>
      <c r="E1087" s="3" t="s">
        <v>572</v>
      </c>
      <c r="F1087" s="22">
        <v>21</v>
      </c>
      <c r="G1087" s="22">
        <v>8</v>
      </c>
      <c r="H1087" s="5"/>
      <c r="I1087" s="5"/>
      <c r="J1087" s="3" t="s">
        <v>112</v>
      </c>
      <c r="K1087" s="3" t="s">
        <v>831</v>
      </c>
    </row>
    <row r="1088" spans="1:11" ht="15.95" customHeight="1" x14ac:dyDescent="0.3">
      <c r="A1088" s="28">
        <v>43448</v>
      </c>
      <c r="B1088" s="3" t="s">
        <v>33</v>
      </c>
      <c r="C1088" s="3" t="s">
        <v>820</v>
      </c>
      <c r="D1088" s="3" t="s">
        <v>821</v>
      </c>
      <c r="E1088" s="3" t="s">
        <v>572</v>
      </c>
      <c r="F1088" s="22">
        <v>21</v>
      </c>
      <c r="G1088" s="22">
        <v>9</v>
      </c>
      <c r="H1088" s="5"/>
      <c r="I1088" s="5"/>
      <c r="J1088" s="3" t="s">
        <v>114</v>
      </c>
      <c r="K1088" s="3" t="s">
        <v>832</v>
      </c>
    </row>
    <row r="1089" spans="1:11" ht="15.95" customHeight="1" x14ac:dyDescent="0.3">
      <c r="A1089" s="28">
        <v>43448</v>
      </c>
      <c r="B1089" s="3" t="s">
        <v>33</v>
      </c>
      <c r="C1089" s="3" t="s">
        <v>820</v>
      </c>
      <c r="D1089" s="3" t="s">
        <v>821</v>
      </c>
      <c r="E1089" s="3" t="s">
        <v>572</v>
      </c>
      <c r="F1089" s="22">
        <v>21</v>
      </c>
      <c r="G1089" s="22">
        <v>10</v>
      </c>
      <c r="H1089" s="5"/>
      <c r="I1089" s="5"/>
      <c r="J1089" s="3" t="s">
        <v>116</v>
      </c>
      <c r="K1089" s="3" t="s">
        <v>833</v>
      </c>
    </row>
    <row r="1090" spans="1:11" ht="15.95" customHeight="1" x14ac:dyDescent="0.3">
      <c r="A1090" s="28">
        <v>43448</v>
      </c>
      <c r="B1090" s="3" t="s">
        <v>33</v>
      </c>
      <c r="C1090" s="3" t="s">
        <v>820</v>
      </c>
      <c r="D1090" s="3" t="s">
        <v>821</v>
      </c>
      <c r="E1090" s="3" t="s">
        <v>572</v>
      </c>
      <c r="F1090" s="22">
        <v>21</v>
      </c>
      <c r="G1090" s="22">
        <v>11</v>
      </c>
      <c r="H1090" s="5"/>
      <c r="I1090" s="5"/>
      <c r="J1090" s="3" t="s">
        <v>118</v>
      </c>
      <c r="K1090" s="3" t="s">
        <v>834</v>
      </c>
    </row>
    <row r="1091" spans="1:11" ht="15.95" customHeight="1" x14ac:dyDescent="0.3">
      <c r="A1091" s="28">
        <v>43448</v>
      </c>
      <c r="B1091" s="3" t="s">
        <v>33</v>
      </c>
      <c r="C1091" s="3" t="s">
        <v>835</v>
      </c>
      <c r="D1091" s="3" t="s">
        <v>821</v>
      </c>
      <c r="E1091" s="3" t="s">
        <v>572</v>
      </c>
      <c r="F1091" s="22">
        <v>22</v>
      </c>
      <c r="G1091" s="22">
        <v>1</v>
      </c>
      <c r="H1091" s="5"/>
      <c r="I1091" s="3" t="s">
        <v>835</v>
      </c>
      <c r="J1091" s="3" t="s">
        <v>79</v>
      </c>
      <c r="K1091" s="3" t="s">
        <v>836</v>
      </c>
    </row>
    <row r="1092" spans="1:11" ht="15.95" customHeight="1" x14ac:dyDescent="0.3">
      <c r="A1092" s="28">
        <v>43448</v>
      </c>
      <c r="B1092" s="3" t="s">
        <v>33</v>
      </c>
      <c r="C1092" s="3" t="s">
        <v>835</v>
      </c>
      <c r="D1092" s="3" t="s">
        <v>821</v>
      </c>
      <c r="E1092" s="3" t="s">
        <v>572</v>
      </c>
      <c r="F1092" s="22">
        <v>22</v>
      </c>
      <c r="G1092" s="22">
        <v>2</v>
      </c>
      <c r="H1092" s="5"/>
      <c r="I1092" s="3" t="s">
        <v>602</v>
      </c>
      <c r="J1092" s="3" t="s">
        <v>81</v>
      </c>
      <c r="K1092" s="3" t="s">
        <v>837</v>
      </c>
    </row>
    <row r="1093" spans="1:11" ht="15.95" customHeight="1" x14ac:dyDescent="0.3">
      <c r="A1093" s="28">
        <v>43448</v>
      </c>
      <c r="B1093" s="3" t="s">
        <v>33</v>
      </c>
      <c r="C1093" s="3" t="s">
        <v>835</v>
      </c>
      <c r="D1093" s="3" t="s">
        <v>821</v>
      </c>
      <c r="E1093" s="3" t="s">
        <v>572</v>
      </c>
      <c r="F1093" s="22">
        <v>22</v>
      </c>
      <c r="G1093" s="22">
        <v>3</v>
      </c>
      <c r="H1093" s="5"/>
      <c r="I1093" s="3" t="s">
        <v>824</v>
      </c>
      <c r="J1093" s="3" t="s">
        <v>83</v>
      </c>
      <c r="K1093" s="3" t="s">
        <v>838</v>
      </c>
    </row>
    <row r="1094" spans="1:11" ht="15.95" customHeight="1" x14ac:dyDescent="0.3">
      <c r="A1094" s="28">
        <v>43448</v>
      </c>
      <c r="B1094" s="3" t="s">
        <v>33</v>
      </c>
      <c r="C1094" s="3" t="s">
        <v>835</v>
      </c>
      <c r="D1094" s="3" t="s">
        <v>821</v>
      </c>
      <c r="E1094" s="3" t="s">
        <v>572</v>
      </c>
      <c r="F1094" s="22">
        <v>22</v>
      </c>
      <c r="G1094" s="22">
        <v>4</v>
      </c>
      <c r="H1094" s="5"/>
      <c r="I1094" s="3" t="s">
        <v>826</v>
      </c>
      <c r="J1094" s="3" t="s">
        <v>90</v>
      </c>
      <c r="K1094" s="3" t="s">
        <v>839</v>
      </c>
    </row>
    <row r="1095" spans="1:11" ht="15.95" customHeight="1" x14ac:dyDescent="0.3">
      <c r="A1095" s="28">
        <v>43448</v>
      </c>
      <c r="B1095" s="3" t="s">
        <v>33</v>
      </c>
      <c r="C1095" s="3" t="s">
        <v>835</v>
      </c>
      <c r="D1095" s="3" t="s">
        <v>821</v>
      </c>
      <c r="E1095" s="3" t="s">
        <v>572</v>
      </c>
      <c r="F1095" s="22">
        <v>22</v>
      </c>
      <c r="G1095" s="22">
        <v>5</v>
      </c>
      <c r="H1095" s="5"/>
      <c r="I1095" s="5"/>
      <c r="J1095" s="3" t="s">
        <v>106</v>
      </c>
      <c r="K1095" s="3" t="s">
        <v>840</v>
      </c>
    </row>
    <row r="1096" spans="1:11" ht="15.95" customHeight="1" x14ac:dyDescent="0.3">
      <c r="A1096" s="28">
        <v>43448</v>
      </c>
      <c r="B1096" s="3" t="s">
        <v>33</v>
      </c>
      <c r="C1096" s="3" t="s">
        <v>835</v>
      </c>
      <c r="D1096" s="3" t="s">
        <v>821</v>
      </c>
      <c r="E1096" s="3" t="s">
        <v>572</v>
      </c>
      <c r="F1096" s="22">
        <v>22</v>
      </c>
      <c r="G1096" s="22">
        <v>6</v>
      </c>
      <c r="H1096" s="5"/>
      <c r="I1096" s="5"/>
      <c r="J1096" s="3" t="s">
        <v>108</v>
      </c>
      <c r="K1096" s="3" t="s">
        <v>841</v>
      </c>
    </row>
    <row r="1097" spans="1:11" ht="15.95" customHeight="1" x14ac:dyDescent="0.3">
      <c r="A1097" s="28">
        <v>43448</v>
      </c>
      <c r="B1097" s="3" t="s">
        <v>33</v>
      </c>
      <c r="C1097" s="3" t="s">
        <v>835</v>
      </c>
      <c r="D1097" s="3" t="s">
        <v>821</v>
      </c>
      <c r="E1097" s="3" t="s">
        <v>572</v>
      </c>
      <c r="F1097" s="22">
        <v>22</v>
      </c>
      <c r="G1097" s="22">
        <v>7</v>
      </c>
      <c r="H1097" s="5"/>
      <c r="I1097" s="5"/>
      <c r="J1097" s="3" t="s">
        <v>110</v>
      </c>
      <c r="K1097" s="3" t="s">
        <v>842</v>
      </c>
    </row>
    <row r="1098" spans="1:11" ht="15.95" customHeight="1" x14ac:dyDescent="0.3">
      <c r="A1098" s="28">
        <v>43448</v>
      </c>
      <c r="B1098" s="3" t="s">
        <v>33</v>
      </c>
      <c r="C1098" s="3" t="s">
        <v>835</v>
      </c>
      <c r="D1098" s="3" t="s">
        <v>821</v>
      </c>
      <c r="E1098" s="3" t="s">
        <v>572</v>
      </c>
      <c r="F1098" s="22">
        <v>22</v>
      </c>
      <c r="G1098" s="22">
        <v>8</v>
      </c>
      <c r="H1098" s="5"/>
      <c r="I1098" s="5"/>
      <c r="J1098" s="3" t="s">
        <v>112</v>
      </c>
      <c r="K1098" s="3" t="s">
        <v>843</v>
      </c>
    </row>
    <row r="1099" spans="1:11" ht="15.95" customHeight="1" x14ac:dyDescent="0.3">
      <c r="A1099" s="28">
        <v>43448</v>
      </c>
      <c r="B1099" s="3" t="s">
        <v>33</v>
      </c>
      <c r="C1099" s="3" t="s">
        <v>835</v>
      </c>
      <c r="D1099" s="3" t="s">
        <v>821</v>
      </c>
      <c r="E1099" s="3" t="s">
        <v>572</v>
      </c>
      <c r="F1099" s="22">
        <v>22</v>
      </c>
      <c r="G1099" s="22">
        <v>9</v>
      </c>
      <c r="H1099" s="5"/>
      <c r="I1099" s="5"/>
      <c r="J1099" s="3" t="s">
        <v>114</v>
      </c>
      <c r="K1099" s="3" t="s">
        <v>844</v>
      </c>
    </row>
    <row r="1100" spans="1:11" ht="15.95" customHeight="1" x14ac:dyDescent="0.3">
      <c r="A1100" s="28">
        <v>43448</v>
      </c>
      <c r="B1100" s="3" t="s">
        <v>33</v>
      </c>
      <c r="C1100" s="3" t="s">
        <v>835</v>
      </c>
      <c r="D1100" s="3" t="s">
        <v>821</v>
      </c>
      <c r="E1100" s="3" t="s">
        <v>572</v>
      </c>
      <c r="F1100" s="22">
        <v>22</v>
      </c>
      <c r="G1100" s="22">
        <v>10</v>
      </c>
      <c r="H1100" s="5"/>
      <c r="I1100" s="5"/>
      <c r="J1100" s="3" t="s">
        <v>116</v>
      </c>
      <c r="K1100" s="3" t="s">
        <v>845</v>
      </c>
    </row>
    <row r="1101" spans="1:11" ht="15.95" customHeight="1" x14ac:dyDescent="0.3">
      <c r="A1101" s="28">
        <v>43448</v>
      </c>
      <c r="B1101" s="3" t="s">
        <v>33</v>
      </c>
      <c r="C1101" s="3" t="s">
        <v>835</v>
      </c>
      <c r="D1101" s="3" t="s">
        <v>821</v>
      </c>
      <c r="E1101" s="3" t="s">
        <v>572</v>
      </c>
      <c r="F1101" s="22">
        <v>22</v>
      </c>
      <c r="G1101" s="22">
        <v>11</v>
      </c>
      <c r="H1101" s="5"/>
      <c r="I1101" s="5"/>
      <c r="J1101" s="3" t="s">
        <v>118</v>
      </c>
      <c r="K1101" s="3" t="s">
        <v>846</v>
      </c>
    </row>
    <row r="1102" spans="1:11" ht="15.95" customHeight="1" x14ac:dyDescent="0.3">
      <c r="A1102" s="28">
        <v>43448</v>
      </c>
      <c r="B1102" s="3" t="s">
        <v>33</v>
      </c>
      <c r="C1102" s="3" t="s">
        <v>835</v>
      </c>
      <c r="D1102" s="3" t="s">
        <v>821</v>
      </c>
      <c r="E1102" s="3" t="s">
        <v>572</v>
      </c>
      <c r="F1102" s="22">
        <v>22</v>
      </c>
      <c r="G1102" s="22">
        <v>12</v>
      </c>
      <c r="H1102" s="5"/>
      <c r="I1102" s="5"/>
      <c r="J1102" s="3" t="s">
        <v>120</v>
      </c>
      <c r="K1102" s="3" t="s">
        <v>847</v>
      </c>
    </row>
    <row r="1103" spans="1:11" ht="15.95" customHeight="1" x14ac:dyDescent="0.3">
      <c r="A1103" s="28">
        <v>43448</v>
      </c>
      <c r="B1103" s="3" t="s">
        <v>33</v>
      </c>
      <c r="C1103" s="3" t="s">
        <v>848</v>
      </c>
      <c r="D1103" s="3" t="s">
        <v>849</v>
      </c>
      <c r="E1103" s="3" t="s">
        <v>572</v>
      </c>
      <c r="F1103" s="22">
        <v>23</v>
      </c>
      <c r="G1103" s="22">
        <v>1</v>
      </c>
      <c r="H1103" s="5"/>
      <c r="I1103" s="3" t="s">
        <v>848</v>
      </c>
      <c r="J1103" s="3" t="s">
        <v>79</v>
      </c>
      <c r="K1103" s="3" t="s">
        <v>850</v>
      </c>
    </row>
    <row r="1104" spans="1:11" ht="15.95" customHeight="1" x14ac:dyDescent="0.3">
      <c r="A1104" s="28">
        <v>43448</v>
      </c>
      <c r="B1104" s="3" t="s">
        <v>33</v>
      </c>
      <c r="C1104" s="3" t="s">
        <v>848</v>
      </c>
      <c r="D1104" s="3" t="s">
        <v>849</v>
      </c>
      <c r="E1104" s="3" t="s">
        <v>572</v>
      </c>
      <c r="F1104" s="22">
        <v>23</v>
      </c>
      <c r="G1104" s="22">
        <v>2</v>
      </c>
      <c r="H1104" s="5"/>
      <c r="I1104" s="3" t="s">
        <v>602</v>
      </c>
      <c r="J1104" s="3" t="s">
        <v>81</v>
      </c>
      <c r="K1104" s="3" t="s">
        <v>851</v>
      </c>
    </row>
    <row r="1105" spans="1:11" ht="15.95" customHeight="1" x14ac:dyDescent="0.3">
      <c r="A1105" s="28">
        <v>43448</v>
      </c>
      <c r="B1105" s="3" t="s">
        <v>33</v>
      </c>
      <c r="C1105" s="3" t="s">
        <v>848</v>
      </c>
      <c r="D1105" s="3" t="s">
        <v>849</v>
      </c>
      <c r="E1105" s="3" t="s">
        <v>572</v>
      </c>
      <c r="F1105" s="22">
        <v>23</v>
      </c>
      <c r="G1105" s="22">
        <v>3</v>
      </c>
      <c r="H1105" s="5"/>
      <c r="I1105" s="3" t="s">
        <v>852</v>
      </c>
      <c r="J1105" s="3" t="s">
        <v>83</v>
      </c>
      <c r="K1105" s="3" t="s">
        <v>853</v>
      </c>
    </row>
    <row r="1106" spans="1:11" ht="15.95" customHeight="1" x14ac:dyDescent="0.3">
      <c r="A1106" s="28">
        <v>43448</v>
      </c>
      <c r="B1106" s="3" t="s">
        <v>33</v>
      </c>
      <c r="C1106" s="3" t="s">
        <v>848</v>
      </c>
      <c r="D1106" s="3" t="s">
        <v>849</v>
      </c>
      <c r="E1106" s="3" t="s">
        <v>572</v>
      </c>
      <c r="F1106" s="22">
        <v>23</v>
      </c>
      <c r="G1106" s="22">
        <v>4</v>
      </c>
      <c r="H1106" s="5"/>
      <c r="I1106" s="3" t="s">
        <v>165</v>
      </c>
      <c r="J1106" s="3" t="s">
        <v>90</v>
      </c>
      <c r="K1106" s="3" t="s">
        <v>854</v>
      </c>
    </row>
    <row r="1107" spans="1:11" ht="15.95" customHeight="1" x14ac:dyDescent="0.3">
      <c r="A1107" s="28">
        <v>43448</v>
      </c>
      <c r="B1107" s="3" t="s">
        <v>33</v>
      </c>
      <c r="C1107" s="3" t="s">
        <v>848</v>
      </c>
      <c r="D1107" s="3" t="s">
        <v>849</v>
      </c>
      <c r="E1107" s="3" t="s">
        <v>572</v>
      </c>
      <c r="F1107" s="22">
        <v>23</v>
      </c>
      <c r="G1107" s="22">
        <v>5</v>
      </c>
      <c r="H1107" s="5"/>
      <c r="I1107" s="5"/>
      <c r="J1107" s="3" t="s">
        <v>106</v>
      </c>
      <c r="K1107" s="3" t="s">
        <v>855</v>
      </c>
    </row>
    <row r="1108" spans="1:11" ht="15.95" customHeight="1" x14ac:dyDescent="0.3">
      <c r="A1108" s="28">
        <v>43448</v>
      </c>
      <c r="B1108" s="3" t="s">
        <v>33</v>
      </c>
      <c r="C1108" s="3" t="s">
        <v>848</v>
      </c>
      <c r="D1108" s="3" t="s">
        <v>849</v>
      </c>
      <c r="E1108" s="3" t="s">
        <v>572</v>
      </c>
      <c r="F1108" s="22">
        <v>23</v>
      </c>
      <c r="G1108" s="22">
        <v>6</v>
      </c>
      <c r="H1108" s="5"/>
      <c r="I1108" s="5"/>
      <c r="J1108" s="3" t="s">
        <v>108</v>
      </c>
      <c r="K1108" s="3" t="s">
        <v>856</v>
      </c>
    </row>
    <row r="1109" spans="1:11" ht="15.95" customHeight="1" x14ac:dyDescent="0.3">
      <c r="A1109" s="28">
        <v>43448</v>
      </c>
      <c r="B1109" s="3" t="s">
        <v>33</v>
      </c>
      <c r="C1109" s="3" t="s">
        <v>848</v>
      </c>
      <c r="D1109" s="3" t="s">
        <v>849</v>
      </c>
      <c r="E1109" s="3" t="s">
        <v>572</v>
      </c>
      <c r="F1109" s="22">
        <v>23</v>
      </c>
      <c r="G1109" s="22">
        <v>7</v>
      </c>
      <c r="H1109" s="5"/>
      <c r="I1109" s="5"/>
      <c r="J1109" s="3" t="s">
        <v>110</v>
      </c>
      <c r="K1109" s="3" t="s">
        <v>857</v>
      </c>
    </row>
    <row r="1110" spans="1:11" ht="15.95" customHeight="1" x14ac:dyDescent="0.3">
      <c r="A1110" s="28">
        <v>43448</v>
      </c>
      <c r="B1110" s="3" t="s">
        <v>33</v>
      </c>
      <c r="C1110" s="3" t="s">
        <v>848</v>
      </c>
      <c r="D1110" s="3" t="s">
        <v>849</v>
      </c>
      <c r="E1110" s="3" t="s">
        <v>572</v>
      </c>
      <c r="F1110" s="22">
        <v>23</v>
      </c>
      <c r="G1110" s="22">
        <v>8</v>
      </c>
      <c r="H1110" s="5"/>
      <c r="I1110" s="5"/>
      <c r="J1110" s="3" t="s">
        <v>112</v>
      </c>
      <c r="K1110" s="3" t="s">
        <v>858</v>
      </c>
    </row>
    <row r="1111" spans="1:11" ht="15.95" customHeight="1" x14ac:dyDescent="0.3">
      <c r="A1111" s="28">
        <v>43448</v>
      </c>
      <c r="B1111" s="3" t="s">
        <v>33</v>
      </c>
      <c r="C1111" s="3" t="s">
        <v>848</v>
      </c>
      <c r="D1111" s="3" t="s">
        <v>849</v>
      </c>
      <c r="E1111" s="3" t="s">
        <v>572</v>
      </c>
      <c r="F1111" s="22">
        <v>23</v>
      </c>
      <c r="G1111" s="22">
        <v>9</v>
      </c>
      <c r="H1111" s="5"/>
      <c r="I1111" s="5"/>
      <c r="J1111" s="3" t="s">
        <v>114</v>
      </c>
      <c r="K1111" s="3" t="s">
        <v>859</v>
      </c>
    </row>
    <row r="1112" spans="1:11" ht="15.95" customHeight="1" x14ac:dyDescent="0.3">
      <c r="A1112" s="28">
        <v>43448</v>
      </c>
      <c r="B1112" s="3" t="s">
        <v>33</v>
      </c>
      <c r="C1112" s="3" t="s">
        <v>848</v>
      </c>
      <c r="D1112" s="3" t="s">
        <v>849</v>
      </c>
      <c r="E1112" s="3" t="s">
        <v>572</v>
      </c>
      <c r="F1112" s="22">
        <v>23</v>
      </c>
      <c r="G1112" s="22">
        <v>10</v>
      </c>
      <c r="H1112" s="5"/>
      <c r="I1112" s="5"/>
      <c r="J1112" s="3" t="s">
        <v>116</v>
      </c>
      <c r="K1112" s="3" t="s">
        <v>860</v>
      </c>
    </row>
    <row r="1113" spans="1:11" ht="15.95" customHeight="1" x14ac:dyDescent="0.3">
      <c r="A1113" s="28">
        <v>43448</v>
      </c>
      <c r="B1113" s="3" t="s">
        <v>33</v>
      </c>
      <c r="C1113" s="3" t="s">
        <v>848</v>
      </c>
      <c r="D1113" s="3" t="s">
        <v>849</v>
      </c>
      <c r="E1113" s="3" t="s">
        <v>572</v>
      </c>
      <c r="F1113" s="22">
        <v>23</v>
      </c>
      <c r="G1113" s="22">
        <v>11</v>
      </c>
      <c r="H1113" s="5"/>
      <c r="I1113" s="5"/>
      <c r="J1113" s="3" t="s">
        <v>118</v>
      </c>
      <c r="K1113" s="3" t="s">
        <v>861</v>
      </c>
    </row>
    <row r="1114" spans="1:11" ht="15.95" customHeight="1" x14ac:dyDescent="0.3">
      <c r="A1114" s="28">
        <v>43448</v>
      </c>
      <c r="B1114" s="3" t="s">
        <v>33</v>
      </c>
      <c r="C1114" s="3" t="s">
        <v>862</v>
      </c>
      <c r="D1114" s="3" t="s">
        <v>863</v>
      </c>
      <c r="E1114" s="3" t="s">
        <v>572</v>
      </c>
      <c r="F1114" s="22">
        <v>24</v>
      </c>
      <c r="G1114" s="22">
        <v>1</v>
      </c>
      <c r="H1114" s="3" t="s">
        <v>33</v>
      </c>
      <c r="I1114" s="3" t="s">
        <v>862</v>
      </c>
      <c r="J1114" s="3" t="s">
        <v>79</v>
      </c>
      <c r="K1114" s="3" t="s">
        <v>864</v>
      </c>
    </row>
    <row r="1115" spans="1:11" ht="15.95" customHeight="1" x14ac:dyDescent="0.3">
      <c r="A1115" s="28">
        <v>43448</v>
      </c>
      <c r="B1115" s="3" t="s">
        <v>33</v>
      </c>
      <c r="C1115" s="3" t="s">
        <v>862</v>
      </c>
      <c r="D1115" s="3" t="s">
        <v>863</v>
      </c>
      <c r="E1115" s="3" t="s">
        <v>572</v>
      </c>
      <c r="F1115" s="22">
        <v>24</v>
      </c>
      <c r="G1115" s="22">
        <v>2</v>
      </c>
      <c r="H1115" s="5"/>
      <c r="I1115" s="3" t="s">
        <v>602</v>
      </c>
      <c r="J1115" s="3" t="s">
        <v>81</v>
      </c>
      <c r="K1115" s="3" t="s">
        <v>865</v>
      </c>
    </row>
    <row r="1116" spans="1:11" ht="15.95" customHeight="1" x14ac:dyDescent="0.3">
      <c r="A1116" s="28">
        <v>43448</v>
      </c>
      <c r="B1116" s="3" t="s">
        <v>33</v>
      </c>
      <c r="C1116" s="3" t="s">
        <v>862</v>
      </c>
      <c r="D1116" s="3" t="s">
        <v>863</v>
      </c>
      <c r="E1116" s="3" t="s">
        <v>572</v>
      </c>
      <c r="F1116" s="22">
        <v>24</v>
      </c>
      <c r="G1116" s="22">
        <v>3</v>
      </c>
      <c r="H1116" s="5"/>
      <c r="I1116" s="3" t="s">
        <v>866</v>
      </c>
      <c r="J1116" s="3" t="s">
        <v>83</v>
      </c>
      <c r="K1116" s="3" t="s">
        <v>867</v>
      </c>
    </row>
    <row r="1117" spans="1:11" ht="15.95" customHeight="1" x14ac:dyDescent="0.3">
      <c r="A1117" s="28">
        <v>43448</v>
      </c>
      <c r="B1117" s="3" t="s">
        <v>33</v>
      </c>
      <c r="C1117" s="3" t="s">
        <v>862</v>
      </c>
      <c r="D1117" s="3" t="s">
        <v>863</v>
      </c>
      <c r="E1117" s="3" t="s">
        <v>572</v>
      </c>
      <c r="F1117" s="22">
        <v>24</v>
      </c>
      <c r="G1117" s="22">
        <v>4</v>
      </c>
      <c r="H1117" s="5"/>
      <c r="I1117" s="3" t="s">
        <v>868</v>
      </c>
      <c r="J1117" s="3" t="s">
        <v>90</v>
      </c>
      <c r="K1117" s="3" t="s">
        <v>869</v>
      </c>
    </row>
    <row r="1118" spans="1:11" ht="15.95" customHeight="1" x14ac:dyDescent="0.3">
      <c r="A1118" s="28">
        <v>43448</v>
      </c>
      <c r="B1118" s="3" t="s">
        <v>33</v>
      </c>
      <c r="C1118" s="3" t="s">
        <v>862</v>
      </c>
      <c r="D1118" s="3" t="s">
        <v>863</v>
      </c>
      <c r="E1118" s="3" t="s">
        <v>572</v>
      </c>
      <c r="F1118" s="22">
        <v>24</v>
      </c>
      <c r="G1118" s="22">
        <v>5</v>
      </c>
      <c r="H1118" s="5"/>
      <c r="I1118" s="3" t="s">
        <v>870</v>
      </c>
      <c r="J1118" s="3" t="s">
        <v>106</v>
      </c>
      <c r="K1118" s="3" t="s">
        <v>871</v>
      </c>
    </row>
    <row r="1119" spans="1:11" ht="15.95" customHeight="1" x14ac:dyDescent="0.3">
      <c r="A1119" s="28">
        <v>43448</v>
      </c>
      <c r="B1119" s="3" t="s">
        <v>33</v>
      </c>
      <c r="C1119" s="3" t="s">
        <v>862</v>
      </c>
      <c r="D1119" s="3" t="s">
        <v>863</v>
      </c>
      <c r="E1119" s="3" t="s">
        <v>572</v>
      </c>
      <c r="F1119" s="22">
        <v>24</v>
      </c>
      <c r="G1119" s="22">
        <v>6</v>
      </c>
      <c r="H1119" s="5"/>
      <c r="I1119" s="5"/>
      <c r="J1119" s="3" t="s">
        <v>108</v>
      </c>
      <c r="K1119" s="3" t="s">
        <v>872</v>
      </c>
    </row>
    <row r="1120" spans="1:11" ht="15.95" customHeight="1" x14ac:dyDescent="0.3">
      <c r="A1120" s="28">
        <v>43448</v>
      </c>
      <c r="B1120" s="3" t="s">
        <v>33</v>
      </c>
      <c r="C1120" s="3" t="s">
        <v>862</v>
      </c>
      <c r="D1120" s="3" t="s">
        <v>863</v>
      </c>
      <c r="E1120" s="3" t="s">
        <v>572</v>
      </c>
      <c r="F1120" s="22">
        <v>24</v>
      </c>
      <c r="G1120" s="22">
        <v>7</v>
      </c>
      <c r="H1120" s="5"/>
      <c r="I1120" s="5"/>
      <c r="J1120" s="3" t="s">
        <v>110</v>
      </c>
      <c r="K1120" s="3" t="s">
        <v>873</v>
      </c>
    </row>
    <row r="1121" spans="1:11" ht="15.95" customHeight="1" x14ac:dyDescent="0.3">
      <c r="A1121" s="28">
        <v>43448</v>
      </c>
      <c r="B1121" s="3" t="s">
        <v>33</v>
      </c>
      <c r="C1121" s="3" t="s">
        <v>862</v>
      </c>
      <c r="D1121" s="3" t="s">
        <v>863</v>
      </c>
      <c r="E1121" s="3" t="s">
        <v>572</v>
      </c>
      <c r="F1121" s="22">
        <v>24</v>
      </c>
      <c r="G1121" s="22">
        <v>8</v>
      </c>
      <c r="H1121" s="5"/>
      <c r="I1121" s="5"/>
      <c r="J1121" s="3" t="s">
        <v>112</v>
      </c>
      <c r="K1121" s="3" t="s">
        <v>874</v>
      </c>
    </row>
    <row r="1122" spans="1:11" ht="15.95" customHeight="1" x14ac:dyDescent="0.3">
      <c r="A1122" s="28">
        <v>43448</v>
      </c>
      <c r="B1122" s="3" t="s">
        <v>33</v>
      </c>
      <c r="C1122" s="3" t="s">
        <v>862</v>
      </c>
      <c r="D1122" s="3" t="s">
        <v>863</v>
      </c>
      <c r="E1122" s="3" t="s">
        <v>572</v>
      </c>
      <c r="F1122" s="22">
        <v>24</v>
      </c>
      <c r="G1122" s="22">
        <v>9</v>
      </c>
      <c r="H1122" s="5"/>
      <c r="I1122" s="5"/>
      <c r="J1122" s="3" t="s">
        <v>114</v>
      </c>
      <c r="K1122" s="3" t="s">
        <v>875</v>
      </c>
    </row>
    <row r="1123" spans="1:11" ht="15.95" customHeight="1" x14ac:dyDescent="0.3">
      <c r="A1123" s="28">
        <v>43448</v>
      </c>
      <c r="B1123" s="3" t="s">
        <v>33</v>
      </c>
      <c r="C1123" s="3" t="s">
        <v>862</v>
      </c>
      <c r="D1123" s="3" t="s">
        <v>863</v>
      </c>
      <c r="E1123" s="3" t="s">
        <v>572</v>
      </c>
      <c r="F1123" s="22">
        <v>24</v>
      </c>
      <c r="G1123" s="22">
        <v>10</v>
      </c>
      <c r="H1123" s="5"/>
      <c r="I1123" s="5"/>
      <c r="J1123" s="3" t="s">
        <v>116</v>
      </c>
      <c r="K1123" s="3" t="s">
        <v>876</v>
      </c>
    </row>
    <row r="1124" spans="1:11" ht="15.95" customHeight="1" x14ac:dyDescent="0.3">
      <c r="A1124" s="28">
        <v>43448</v>
      </c>
      <c r="B1124" s="3" t="s">
        <v>33</v>
      </c>
      <c r="C1124" s="3" t="s">
        <v>862</v>
      </c>
      <c r="D1124" s="3" t="s">
        <v>863</v>
      </c>
      <c r="E1124" s="3" t="s">
        <v>572</v>
      </c>
      <c r="F1124" s="22">
        <v>24</v>
      </c>
      <c r="G1124" s="22">
        <v>11</v>
      </c>
      <c r="H1124" s="5"/>
      <c r="I1124" s="5"/>
      <c r="J1124" s="3" t="s">
        <v>118</v>
      </c>
      <c r="K1124" s="3" t="s">
        <v>877</v>
      </c>
    </row>
    <row r="1125" spans="1:11" ht="15.95" customHeight="1" x14ac:dyDescent="0.3">
      <c r="A1125" s="28">
        <v>43448</v>
      </c>
      <c r="B1125" s="3" t="s">
        <v>33</v>
      </c>
      <c r="C1125" s="3" t="s">
        <v>862</v>
      </c>
      <c r="D1125" s="3" t="s">
        <v>863</v>
      </c>
      <c r="E1125" s="3" t="s">
        <v>572</v>
      </c>
      <c r="F1125" s="22">
        <v>24</v>
      </c>
      <c r="G1125" s="22">
        <v>12</v>
      </c>
      <c r="H1125" s="5"/>
      <c r="I1125" s="5"/>
      <c r="J1125" s="3" t="s">
        <v>120</v>
      </c>
      <c r="K1125" s="3" t="s">
        <v>878</v>
      </c>
    </row>
    <row r="1126" spans="1:11" ht="15.95" customHeight="1" x14ac:dyDescent="0.3">
      <c r="A1126" s="28">
        <v>43448</v>
      </c>
      <c r="B1126" s="3" t="s">
        <v>33</v>
      </c>
      <c r="C1126" s="3" t="s">
        <v>862</v>
      </c>
      <c r="D1126" s="3" t="s">
        <v>863</v>
      </c>
      <c r="E1126" s="3" t="s">
        <v>572</v>
      </c>
      <c r="F1126" s="22">
        <v>24</v>
      </c>
      <c r="G1126" s="22">
        <v>13</v>
      </c>
      <c r="H1126" s="5"/>
      <c r="I1126" s="5"/>
      <c r="J1126" s="3" t="s">
        <v>137</v>
      </c>
      <c r="K1126" s="3" t="s">
        <v>879</v>
      </c>
    </row>
    <row r="1127" spans="1:11" ht="15.95" customHeight="1" x14ac:dyDescent="0.3">
      <c r="A1127" s="28">
        <v>43448</v>
      </c>
      <c r="B1127" s="3" t="s">
        <v>33</v>
      </c>
      <c r="C1127" s="3" t="s">
        <v>880</v>
      </c>
      <c r="D1127" s="3" t="s">
        <v>881</v>
      </c>
      <c r="E1127" s="3" t="s">
        <v>572</v>
      </c>
      <c r="F1127" s="22">
        <v>25</v>
      </c>
      <c r="G1127" s="22">
        <v>1</v>
      </c>
      <c r="H1127" s="5"/>
      <c r="I1127" s="3" t="s">
        <v>880</v>
      </c>
      <c r="J1127" s="3" t="s">
        <v>79</v>
      </c>
      <c r="K1127" s="3" t="s">
        <v>882</v>
      </c>
    </row>
    <row r="1128" spans="1:11" ht="15.95" customHeight="1" x14ac:dyDescent="0.3">
      <c r="A1128" s="28">
        <v>43448</v>
      </c>
      <c r="B1128" s="3" t="s">
        <v>33</v>
      </c>
      <c r="C1128" s="3" t="s">
        <v>880</v>
      </c>
      <c r="D1128" s="3" t="s">
        <v>881</v>
      </c>
      <c r="E1128" s="3" t="s">
        <v>572</v>
      </c>
      <c r="F1128" s="22">
        <v>25</v>
      </c>
      <c r="G1128" s="22">
        <v>2</v>
      </c>
      <c r="H1128" s="5"/>
      <c r="I1128" s="3" t="s">
        <v>602</v>
      </c>
      <c r="J1128" s="3" t="s">
        <v>81</v>
      </c>
      <c r="K1128" s="3" t="s">
        <v>883</v>
      </c>
    </row>
    <row r="1129" spans="1:11" ht="15.95" customHeight="1" x14ac:dyDescent="0.3">
      <c r="A1129" s="28">
        <v>43448</v>
      </c>
      <c r="B1129" s="3" t="s">
        <v>33</v>
      </c>
      <c r="C1129" s="3" t="s">
        <v>880</v>
      </c>
      <c r="D1129" s="3" t="s">
        <v>881</v>
      </c>
      <c r="E1129" s="3" t="s">
        <v>572</v>
      </c>
      <c r="F1129" s="22">
        <v>25</v>
      </c>
      <c r="G1129" s="22">
        <v>3</v>
      </c>
      <c r="H1129" s="5"/>
      <c r="I1129" s="3" t="s">
        <v>884</v>
      </c>
      <c r="J1129" s="3" t="s">
        <v>83</v>
      </c>
      <c r="K1129" s="3" t="s">
        <v>885</v>
      </c>
    </row>
    <row r="1130" spans="1:11" ht="15.95" customHeight="1" x14ac:dyDescent="0.3">
      <c r="A1130" s="28">
        <v>43448</v>
      </c>
      <c r="B1130" s="3" t="s">
        <v>33</v>
      </c>
      <c r="C1130" s="3" t="s">
        <v>880</v>
      </c>
      <c r="D1130" s="3" t="s">
        <v>881</v>
      </c>
      <c r="E1130" s="3" t="s">
        <v>572</v>
      </c>
      <c r="F1130" s="22">
        <v>25</v>
      </c>
      <c r="G1130" s="22">
        <v>4</v>
      </c>
      <c r="H1130" s="5"/>
      <c r="I1130" s="3" t="s">
        <v>165</v>
      </c>
      <c r="J1130" s="3" t="s">
        <v>90</v>
      </c>
      <c r="K1130" s="3" t="s">
        <v>886</v>
      </c>
    </row>
    <row r="1131" spans="1:11" ht="15.95" customHeight="1" x14ac:dyDescent="0.3">
      <c r="A1131" s="28">
        <v>43448</v>
      </c>
      <c r="B1131" s="3" t="s">
        <v>33</v>
      </c>
      <c r="C1131" s="3" t="s">
        <v>880</v>
      </c>
      <c r="D1131" s="3" t="s">
        <v>881</v>
      </c>
      <c r="E1131" s="3" t="s">
        <v>572</v>
      </c>
      <c r="F1131" s="22">
        <v>25</v>
      </c>
      <c r="G1131" s="22">
        <v>5</v>
      </c>
      <c r="H1131" s="5"/>
      <c r="I1131" s="5"/>
      <c r="J1131" s="3" t="s">
        <v>106</v>
      </c>
      <c r="K1131" s="3" t="s">
        <v>887</v>
      </c>
    </row>
    <row r="1132" spans="1:11" ht="15.95" customHeight="1" x14ac:dyDescent="0.3">
      <c r="A1132" s="28">
        <v>43448</v>
      </c>
      <c r="B1132" s="3" t="s">
        <v>33</v>
      </c>
      <c r="C1132" s="3" t="s">
        <v>880</v>
      </c>
      <c r="D1132" s="3" t="s">
        <v>881</v>
      </c>
      <c r="E1132" s="3" t="s">
        <v>572</v>
      </c>
      <c r="F1132" s="22">
        <v>25</v>
      </c>
      <c r="G1132" s="22">
        <v>6</v>
      </c>
      <c r="H1132" s="5"/>
      <c r="I1132" s="5"/>
      <c r="J1132" s="3" t="s">
        <v>108</v>
      </c>
      <c r="K1132" s="3" t="s">
        <v>888</v>
      </c>
    </row>
    <row r="1133" spans="1:11" ht="15.95" customHeight="1" x14ac:dyDescent="0.3">
      <c r="A1133" s="28">
        <v>43448</v>
      </c>
      <c r="B1133" s="3" t="s">
        <v>33</v>
      </c>
      <c r="C1133" s="3" t="s">
        <v>880</v>
      </c>
      <c r="D1133" s="3" t="s">
        <v>881</v>
      </c>
      <c r="E1133" s="3" t="s">
        <v>572</v>
      </c>
      <c r="F1133" s="22">
        <v>25</v>
      </c>
      <c r="G1133" s="22">
        <v>7</v>
      </c>
      <c r="H1133" s="5"/>
      <c r="I1133" s="5"/>
      <c r="J1133" s="3" t="s">
        <v>110</v>
      </c>
      <c r="K1133" s="3" t="s">
        <v>889</v>
      </c>
    </row>
    <row r="1134" spans="1:11" ht="15.95" customHeight="1" x14ac:dyDescent="0.3">
      <c r="A1134" s="28">
        <v>43448</v>
      </c>
      <c r="B1134" s="3" t="s">
        <v>33</v>
      </c>
      <c r="C1134" s="3" t="s">
        <v>880</v>
      </c>
      <c r="D1134" s="3" t="s">
        <v>881</v>
      </c>
      <c r="E1134" s="3" t="s">
        <v>572</v>
      </c>
      <c r="F1134" s="22">
        <v>25</v>
      </c>
      <c r="G1134" s="22">
        <v>8</v>
      </c>
      <c r="H1134" s="5"/>
      <c r="I1134" s="5"/>
      <c r="J1134" s="3" t="s">
        <v>112</v>
      </c>
      <c r="K1134" s="3" t="s">
        <v>890</v>
      </c>
    </row>
    <row r="1135" spans="1:11" ht="15.95" customHeight="1" x14ac:dyDescent="0.3">
      <c r="A1135" s="28">
        <v>43448</v>
      </c>
      <c r="B1135" s="3" t="s">
        <v>33</v>
      </c>
      <c r="C1135" s="3" t="s">
        <v>880</v>
      </c>
      <c r="D1135" s="3" t="s">
        <v>881</v>
      </c>
      <c r="E1135" s="3" t="s">
        <v>572</v>
      </c>
      <c r="F1135" s="22">
        <v>25</v>
      </c>
      <c r="G1135" s="22">
        <v>9</v>
      </c>
      <c r="H1135" s="5"/>
      <c r="I1135" s="5"/>
      <c r="J1135" s="3" t="s">
        <v>114</v>
      </c>
      <c r="K1135" s="3" t="s">
        <v>891</v>
      </c>
    </row>
    <row r="1136" spans="1:11" ht="15.95" customHeight="1" x14ac:dyDescent="0.3">
      <c r="A1136" s="28">
        <v>43448</v>
      </c>
      <c r="B1136" s="3" t="s">
        <v>33</v>
      </c>
      <c r="C1136" s="3" t="s">
        <v>880</v>
      </c>
      <c r="D1136" s="3" t="s">
        <v>881</v>
      </c>
      <c r="E1136" s="3" t="s">
        <v>572</v>
      </c>
      <c r="F1136" s="22">
        <v>25</v>
      </c>
      <c r="G1136" s="22">
        <v>10</v>
      </c>
      <c r="H1136" s="5"/>
      <c r="I1136" s="5"/>
      <c r="J1136" s="3" t="s">
        <v>116</v>
      </c>
      <c r="K1136" s="3" t="s">
        <v>892</v>
      </c>
    </row>
    <row r="1137" spans="1:11" ht="15.95" customHeight="1" x14ac:dyDescent="0.3">
      <c r="A1137" s="28">
        <v>43448</v>
      </c>
      <c r="B1137" s="3" t="s">
        <v>33</v>
      </c>
      <c r="C1137" s="3" t="s">
        <v>880</v>
      </c>
      <c r="D1137" s="3" t="s">
        <v>881</v>
      </c>
      <c r="E1137" s="3" t="s">
        <v>572</v>
      </c>
      <c r="F1137" s="22">
        <v>25</v>
      </c>
      <c r="G1137" s="22">
        <v>11</v>
      </c>
      <c r="H1137" s="5"/>
      <c r="I1137" s="5"/>
      <c r="J1137" s="3" t="s">
        <v>118</v>
      </c>
      <c r="K1137" s="3" t="s">
        <v>893</v>
      </c>
    </row>
    <row r="1138" spans="1:11" ht="15.95" customHeight="1" x14ac:dyDescent="0.3">
      <c r="A1138" s="28">
        <v>43448</v>
      </c>
      <c r="B1138" s="3" t="s">
        <v>33</v>
      </c>
      <c r="C1138" s="3" t="s">
        <v>880</v>
      </c>
      <c r="D1138" s="3" t="s">
        <v>881</v>
      </c>
      <c r="E1138" s="3" t="s">
        <v>572</v>
      </c>
      <c r="F1138" s="22">
        <v>25</v>
      </c>
      <c r="G1138" s="22">
        <v>12</v>
      </c>
      <c r="H1138" s="5"/>
      <c r="I1138" s="5"/>
      <c r="J1138" s="3" t="s">
        <v>120</v>
      </c>
      <c r="K1138" s="3" t="s">
        <v>894</v>
      </c>
    </row>
    <row r="1139" spans="1:11" ht="15.95" customHeight="1" x14ac:dyDescent="0.3">
      <c r="A1139" s="28">
        <v>43448</v>
      </c>
      <c r="B1139" s="3" t="s">
        <v>33</v>
      </c>
      <c r="C1139" s="3" t="s">
        <v>895</v>
      </c>
      <c r="D1139" s="3" t="s">
        <v>896</v>
      </c>
      <c r="E1139" s="3" t="s">
        <v>572</v>
      </c>
      <c r="F1139" s="22">
        <v>26</v>
      </c>
      <c r="G1139" s="22">
        <v>1</v>
      </c>
      <c r="H1139" s="5"/>
      <c r="I1139" s="3" t="s">
        <v>895</v>
      </c>
      <c r="J1139" s="3" t="s">
        <v>79</v>
      </c>
      <c r="K1139" s="3" t="s">
        <v>897</v>
      </c>
    </row>
    <row r="1140" spans="1:11" ht="15.95" customHeight="1" x14ac:dyDescent="0.3">
      <c r="A1140" s="28">
        <v>43448</v>
      </c>
      <c r="B1140" s="3" t="s">
        <v>33</v>
      </c>
      <c r="C1140" s="3" t="s">
        <v>895</v>
      </c>
      <c r="D1140" s="3" t="s">
        <v>896</v>
      </c>
      <c r="E1140" s="3" t="s">
        <v>572</v>
      </c>
      <c r="F1140" s="22">
        <v>26</v>
      </c>
      <c r="G1140" s="22">
        <v>2</v>
      </c>
      <c r="H1140" s="5"/>
      <c r="I1140" s="3" t="s">
        <v>602</v>
      </c>
      <c r="J1140" s="3" t="s">
        <v>81</v>
      </c>
      <c r="K1140" s="3" t="s">
        <v>898</v>
      </c>
    </row>
    <row r="1141" spans="1:11" ht="15.95" customHeight="1" x14ac:dyDescent="0.3">
      <c r="A1141" s="28">
        <v>43448</v>
      </c>
      <c r="B1141" s="3" t="s">
        <v>33</v>
      </c>
      <c r="C1141" s="3" t="s">
        <v>895</v>
      </c>
      <c r="D1141" s="3" t="s">
        <v>896</v>
      </c>
      <c r="E1141" s="3" t="s">
        <v>572</v>
      </c>
      <c r="F1141" s="22">
        <v>26</v>
      </c>
      <c r="G1141" s="22">
        <v>3</v>
      </c>
      <c r="H1141" s="5"/>
      <c r="I1141" s="3" t="s">
        <v>824</v>
      </c>
      <c r="J1141" s="3" t="s">
        <v>83</v>
      </c>
      <c r="K1141" s="3" t="s">
        <v>899</v>
      </c>
    </row>
    <row r="1142" spans="1:11" ht="15.95" customHeight="1" x14ac:dyDescent="0.3">
      <c r="A1142" s="28">
        <v>43448</v>
      </c>
      <c r="B1142" s="3" t="s">
        <v>33</v>
      </c>
      <c r="C1142" s="3" t="s">
        <v>895</v>
      </c>
      <c r="D1142" s="3" t="s">
        <v>896</v>
      </c>
      <c r="E1142" s="3" t="s">
        <v>572</v>
      </c>
      <c r="F1142" s="22">
        <v>26</v>
      </c>
      <c r="G1142" s="22">
        <v>4</v>
      </c>
      <c r="H1142" s="5"/>
      <c r="I1142" s="3" t="s">
        <v>900</v>
      </c>
      <c r="J1142" s="3" t="s">
        <v>90</v>
      </c>
      <c r="K1142" s="3" t="s">
        <v>901</v>
      </c>
    </row>
    <row r="1143" spans="1:11" ht="15.95" customHeight="1" x14ac:dyDescent="0.3">
      <c r="A1143" s="28">
        <v>43448</v>
      </c>
      <c r="B1143" s="3" t="s">
        <v>33</v>
      </c>
      <c r="C1143" s="3" t="s">
        <v>895</v>
      </c>
      <c r="D1143" s="3" t="s">
        <v>896</v>
      </c>
      <c r="E1143" s="3" t="s">
        <v>572</v>
      </c>
      <c r="F1143" s="22">
        <v>26</v>
      </c>
      <c r="G1143" s="22">
        <v>5</v>
      </c>
      <c r="H1143" s="5"/>
      <c r="I1143" s="3" t="s">
        <v>165</v>
      </c>
      <c r="J1143" s="3" t="s">
        <v>106</v>
      </c>
      <c r="K1143" s="3" t="s">
        <v>902</v>
      </c>
    </row>
    <row r="1144" spans="1:11" ht="15.95" customHeight="1" x14ac:dyDescent="0.3">
      <c r="A1144" s="28">
        <v>43448</v>
      </c>
      <c r="B1144" s="3" t="s">
        <v>33</v>
      </c>
      <c r="C1144" s="3" t="s">
        <v>895</v>
      </c>
      <c r="D1144" s="3" t="s">
        <v>896</v>
      </c>
      <c r="E1144" s="3" t="s">
        <v>572</v>
      </c>
      <c r="F1144" s="22">
        <v>26</v>
      </c>
      <c r="G1144" s="22">
        <v>6</v>
      </c>
      <c r="H1144" s="5"/>
      <c r="I1144" s="5"/>
      <c r="J1144" s="3" t="s">
        <v>108</v>
      </c>
      <c r="K1144" s="3" t="s">
        <v>903</v>
      </c>
    </row>
    <row r="1145" spans="1:11" ht="15.95" customHeight="1" x14ac:dyDescent="0.3">
      <c r="A1145" s="28">
        <v>43448</v>
      </c>
      <c r="B1145" s="3" t="s">
        <v>33</v>
      </c>
      <c r="C1145" s="3" t="s">
        <v>895</v>
      </c>
      <c r="D1145" s="3" t="s">
        <v>896</v>
      </c>
      <c r="E1145" s="3" t="s">
        <v>572</v>
      </c>
      <c r="F1145" s="22">
        <v>26</v>
      </c>
      <c r="G1145" s="22">
        <v>7</v>
      </c>
      <c r="H1145" s="5"/>
      <c r="I1145" s="5"/>
      <c r="J1145" s="3" t="s">
        <v>110</v>
      </c>
      <c r="K1145" s="3" t="s">
        <v>904</v>
      </c>
    </row>
    <row r="1146" spans="1:11" ht="15.95" customHeight="1" x14ac:dyDescent="0.3">
      <c r="A1146" s="28">
        <v>43448</v>
      </c>
      <c r="B1146" s="3" t="s">
        <v>33</v>
      </c>
      <c r="C1146" s="3" t="s">
        <v>895</v>
      </c>
      <c r="D1146" s="3" t="s">
        <v>896</v>
      </c>
      <c r="E1146" s="3" t="s">
        <v>572</v>
      </c>
      <c r="F1146" s="22">
        <v>26</v>
      </c>
      <c r="G1146" s="22">
        <v>8</v>
      </c>
      <c r="H1146" s="5"/>
      <c r="I1146" s="5"/>
      <c r="J1146" s="3" t="s">
        <v>112</v>
      </c>
      <c r="K1146" s="3" t="s">
        <v>905</v>
      </c>
    </row>
    <row r="1147" spans="1:11" ht="15.95" customHeight="1" x14ac:dyDescent="0.3">
      <c r="A1147" s="28">
        <v>43448</v>
      </c>
      <c r="B1147" s="3" t="s">
        <v>33</v>
      </c>
      <c r="C1147" s="3" t="s">
        <v>906</v>
      </c>
      <c r="D1147" s="3" t="s">
        <v>793</v>
      </c>
      <c r="E1147" s="3" t="s">
        <v>572</v>
      </c>
      <c r="F1147" s="22">
        <v>27</v>
      </c>
      <c r="G1147" s="22">
        <v>1</v>
      </c>
      <c r="H1147" s="3" t="s">
        <v>33</v>
      </c>
      <c r="I1147" s="3" t="s">
        <v>906</v>
      </c>
      <c r="J1147" s="3" t="s">
        <v>79</v>
      </c>
      <c r="K1147" s="3" t="s">
        <v>907</v>
      </c>
    </row>
    <row r="1148" spans="1:11" ht="15.95" customHeight="1" x14ac:dyDescent="0.3">
      <c r="A1148" s="28">
        <v>43448</v>
      </c>
      <c r="B1148" s="3" t="s">
        <v>33</v>
      </c>
      <c r="C1148" s="3" t="s">
        <v>906</v>
      </c>
      <c r="D1148" s="3" t="s">
        <v>793</v>
      </c>
      <c r="E1148" s="3" t="s">
        <v>572</v>
      </c>
      <c r="F1148" s="22">
        <v>27</v>
      </c>
      <c r="G1148" s="22">
        <v>2</v>
      </c>
      <c r="H1148" s="5"/>
      <c r="I1148" s="3" t="s">
        <v>602</v>
      </c>
      <c r="J1148" s="3" t="s">
        <v>81</v>
      </c>
      <c r="K1148" s="3" t="s">
        <v>908</v>
      </c>
    </row>
    <row r="1149" spans="1:11" ht="15.95" customHeight="1" x14ac:dyDescent="0.3">
      <c r="A1149" s="28">
        <v>43448</v>
      </c>
      <c r="B1149" s="3" t="s">
        <v>33</v>
      </c>
      <c r="C1149" s="3" t="s">
        <v>906</v>
      </c>
      <c r="D1149" s="3" t="s">
        <v>793</v>
      </c>
      <c r="E1149" s="3" t="s">
        <v>572</v>
      </c>
      <c r="F1149" s="22">
        <v>27</v>
      </c>
      <c r="G1149" s="22">
        <v>3</v>
      </c>
      <c r="H1149" s="5"/>
      <c r="I1149" s="3" t="s">
        <v>796</v>
      </c>
      <c r="J1149" s="3" t="s">
        <v>83</v>
      </c>
      <c r="K1149" s="3" t="s">
        <v>909</v>
      </c>
    </row>
    <row r="1150" spans="1:11" ht="15.95" customHeight="1" x14ac:dyDescent="0.3">
      <c r="A1150" s="28">
        <v>43448</v>
      </c>
      <c r="B1150" s="3" t="s">
        <v>33</v>
      </c>
      <c r="C1150" s="3" t="s">
        <v>906</v>
      </c>
      <c r="D1150" s="3" t="s">
        <v>793</v>
      </c>
      <c r="E1150" s="3" t="s">
        <v>572</v>
      </c>
      <c r="F1150" s="22">
        <v>27</v>
      </c>
      <c r="G1150" s="22">
        <v>4</v>
      </c>
      <c r="H1150" s="5"/>
      <c r="I1150" s="3" t="s">
        <v>798</v>
      </c>
      <c r="J1150" s="3" t="s">
        <v>90</v>
      </c>
      <c r="K1150" s="3" t="s">
        <v>910</v>
      </c>
    </row>
    <row r="1151" spans="1:11" ht="15.95" customHeight="1" x14ac:dyDescent="0.3">
      <c r="A1151" s="28">
        <v>43448</v>
      </c>
      <c r="B1151" s="3" t="s">
        <v>33</v>
      </c>
      <c r="C1151" s="3" t="s">
        <v>906</v>
      </c>
      <c r="D1151" s="3" t="s">
        <v>793</v>
      </c>
      <c r="E1151" s="3" t="s">
        <v>572</v>
      </c>
      <c r="F1151" s="22">
        <v>27</v>
      </c>
      <c r="G1151" s="22">
        <v>5</v>
      </c>
      <c r="H1151" s="5"/>
      <c r="I1151" s="5"/>
      <c r="J1151" s="3" t="s">
        <v>106</v>
      </c>
      <c r="K1151" s="3" t="s">
        <v>911</v>
      </c>
    </row>
    <row r="1152" spans="1:11" ht="15.95" customHeight="1" x14ac:dyDescent="0.3">
      <c r="A1152" s="28">
        <v>43448</v>
      </c>
      <c r="B1152" s="3" t="s">
        <v>33</v>
      </c>
      <c r="C1152" s="3" t="s">
        <v>906</v>
      </c>
      <c r="D1152" s="3" t="s">
        <v>793</v>
      </c>
      <c r="E1152" s="3" t="s">
        <v>572</v>
      </c>
      <c r="F1152" s="22">
        <v>27</v>
      </c>
      <c r="G1152" s="22">
        <v>6</v>
      </c>
      <c r="H1152" s="5"/>
      <c r="I1152" s="5"/>
      <c r="J1152" s="3" t="s">
        <v>108</v>
      </c>
      <c r="K1152" s="3" t="s">
        <v>912</v>
      </c>
    </row>
    <row r="1153" spans="1:11" ht="15.95" customHeight="1" x14ac:dyDescent="0.3">
      <c r="A1153" s="28">
        <v>43448</v>
      </c>
      <c r="B1153" s="3" t="s">
        <v>33</v>
      </c>
      <c r="C1153" s="3" t="s">
        <v>906</v>
      </c>
      <c r="D1153" s="3" t="s">
        <v>793</v>
      </c>
      <c r="E1153" s="3" t="s">
        <v>572</v>
      </c>
      <c r="F1153" s="22">
        <v>27</v>
      </c>
      <c r="G1153" s="22">
        <v>7</v>
      </c>
      <c r="H1153" s="5"/>
      <c r="I1153" s="5"/>
      <c r="J1153" s="3" t="s">
        <v>110</v>
      </c>
      <c r="K1153" s="3" t="s">
        <v>913</v>
      </c>
    </row>
    <row r="1154" spans="1:11" ht="15.95" customHeight="1" x14ac:dyDescent="0.3">
      <c r="A1154" s="28">
        <v>43448</v>
      </c>
      <c r="B1154" s="3" t="s">
        <v>33</v>
      </c>
      <c r="C1154" s="3" t="s">
        <v>906</v>
      </c>
      <c r="D1154" s="3" t="s">
        <v>793</v>
      </c>
      <c r="E1154" s="3" t="s">
        <v>572</v>
      </c>
      <c r="F1154" s="22">
        <v>27</v>
      </c>
      <c r="G1154" s="22">
        <v>8</v>
      </c>
      <c r="H1154" s="5"/>
      <c r="I1154" s="5"/>
      <c r="J1154" s="3" t="s">
        <v>112</v>
      </c>
      <c r="K1154" s="3" t="s">
        <v>914</v>
      </c>
    </row>
    <row r="1155" spans="1:11" ht="15.95" customHeight="1" x14ac:dyDescent="0.3">
      <c r="A1155" s="28">
        <v>43448</v>
      </c>
      <c r="B1155" s="3" t="s">
        <v>33</v>
      </c>
      <c r="C1155" s="3" t="s">
        <v>906</v>
      </c>
      <c r="D1155" s="3" t="s">
        <v>793</v>
      </c>
      <c r="E1155" s="3" t="s">
        <v>572</v>
      </c>
      <c r="F1155" s="22">
        <v>27</v>
      </c>
      <c r="G1155" s="22">
        <v>9</v>
      </c>
      <c r="H1155" s="5"/>
      <c r="I1155" s="5"/>
      <c r="J1155" s="3" t="s">
        <v>114</v>
      </c>
      <c r="K1155" s="3" t="s">
        <v>915</v>
      </c>
    </row>
    <row r="1156" spans="1:11" ht="15.95" customHeight="1" x14ac:dyDescent="0.3">
      <c r="A1156" s="28">
        <v>43448</v>
      </c>
      <c r="B1156" s="3" t="s">
        <v>33</v>
      </c>
      <c r="C1156" s="3" t="s">
        <v>906</v>
      </c>
      <c r="D1156" s="3" t="s">
        <v>793</v>
      </c>
      <c r="E1156" s="3" t="s">
        <v>572</v>
      </c>
      <c r="F1156" s="22">
        <v>27</v>
      </c>
      <c r="G1156" s="22">
        <v>10</v>
      </c>
      <c r="H1156" s="5"/>
      <c r="I1156" s="5"/>
      <c r="J1156" s="3" t="s">
        <v>116</v>
      </c>
      <c r="K1156" s="3" t="s">
        <v>916</v>
      </c>
    </row>
    <row r="1157" spans="1:11" ht="15.95" customHeight="1" x14ac:dyDescent="0.3">
      <c r="A1157" s="28">
        <v>43448</v>
      </c>
      <c r="B1157" s="3" t="s">
        <v>33</v>
      </c>
      <c r="C1157" s="3" t="s">
        <v>906</v>
      </c>
      <c r="D1157" s="3" t="s">
        <v>793</v>
      </c>
      <c r="E1157" s="3" t="s">
        <v>572</v>
      </c>
      <c r="F1157" s="22">
        <v>27</v>
      </c>
      <c r="G1157" s="22">
        <v>11</v>
      </c>
      <c r="H1157" s="5"/>
      <c r="I1157" s="5"/>
      <c r="J1157" s="3" t="s">
        <v>118</v>
      </c>
      <c r="K1157" s="3" t="s">
        <v>917</v>
      </c>
    </row>
    <row r="1158" spans="1:11" ht="15.95" customHeight="1" x14ac:dyDescent="0.3">
      <c r="A1158" s="28">
        <v>43448</v>
      </c>
      <c r="B1158" s="3" t="s">
        <v>33</v>
      </c>
      <c r="C1158" s="3" t="s">
        <v>906</v>
      </c>
      <c r="D1158" s="3" t="s">
        <v>793</v>
      </c>
      <c r="E1158" s="3" t="s">
        <v>572</v>
      </c>
      <c r="F1158" s="22">
        <v>27</v>
      </c>
      <c r="G1158" s="22">
        <v>12</v>
      </c>
      <c r="H1158" s="5"/>
      <c r="I1158" s="5"/>
      <c r="J1158" s="3" t="s">
        <v>120</v>
      </c>
      <c r="K1158" s="3" t="s">
        <v>918</v>
      </c>
    </row>
    <row r="1159" spans="1:11" ht="15.95" customHeight="1" x14ac:dyDescent="0.3">
      <c r="A1159" s="28">
        <v>43448</v>
      </c>
      <c r="B1159" s="3" t="s">
        <v>33</v>
      </c>
      <c r="C1159" s="3" t="s">
        <v>919</v>
      </c>
      <c r="D1159" s="3" t="s">
        <v>920</v>
      </c>
      <c r="E1159" s="3" t="s">
        <v>572</v>
      </c>
      <c r="F1159" s="22">
        <v>28</v>
      </c>
      <c r="G1159" s="22">
        <v>1</v>
      </c>
      <c r="H1159" s="5"/>
      <c r="I1159" s="3" t="s">
        <v>919</v>
      </c>
      <c r="J1159" s="3" t="s">
        <v>79</v>
      </c>
      <c r="K1159" s="3" t="s">
        <v>921</v>
      </c>
    </row>
    <row r="1160" spans="1:11" ht="15.95" customHeight="1" x14ac:dyDescent="0.3">
      <c r="A1160" s="28">
        <v>43448</v>
      </c>
      <c r="B1160" s="3" t="s">
        <v>33</v>
      </c>
      <c r="C1160" s="3" t="s">
        <v>919</v>
      </c>
      <c r="D1160" s="3" t="s">
        <v>920</v>
      </c>
      <c r="E1160" s="3" t="s">
        <v>572</v>
      </c>
      <c r="F1160" s="22">
        <v>28</v>
      </c>
      <c r="G1160" s="22">
        <v>2</v>
      </c>
      <c r="H1160" s="5"/>
      <c r="I1160" s="3" t="s">
        <v>602</v>
      </c>
      <c r="J1160" s="3" t="s">
        <v>81</v>
      </c>
      <c r="K1160" s="3" t="s">
        <v>922</v>
      </c>
    </row>
    <row r="1161" spans="1:11" ht="15.95" customHeight="1" x14ac:dyDescent="0.3">
      <c r="A1161" s="28">
        <v>43448</v>
      </c>
      <c r="B1161" s="3" t="s">
        <v>33</v>
      </c>
      <c r="C1161" s="3" t="s">
        <v>919</v>
      </c>
      <c r="D1161" s="3" t="s">
        <v>920</v>
      </c>
      <c r="E1161" s="3" t="s">
        <v>572</v>
      </c>
      <c r="F1161" s="22">
        <v>28</v>
      </c>
      <c r="G1161" s="22">
        <v>3</v>
      </c>
      <c r="H1161" s="5"/>
      <c r="I1161" s="3" t="s">
        <v>923</v>
      </c>
      <c r="J1161" s="3" t="s">
        <v>83</v>
      </c>
      <c r="K1161" s="3" t="s">
        <v>924</v>
      </c>
    </row>
    <row r="1162" spans="1:11" ht="15.95" customHeight="1" x14ac:dyDescent="0.3">
      <c r="A1162" s="28">
        <v>43448</v>
      </c>
      <c r="B1162" s="3" t="s">
        <v>33</v>
      </c>
      <c r="C1162" s="3" t="s">
        <v>919</v>
      </c>
      <c r="D1162" s="3" t="s">
        <v>920</v>
      </c>
      <c r="E1162" s="3" t="s">
        <v>572</v>
      </c>
      <c r="F1162" s="22">
        <v>28</v>
      </c>
      <c r="G1162" s="22">
        <v>4</v>
      </c>
      <c r="H1162" s="5"/>
      <c r="I1162" s="3" t="s">
        <v>925</v>
      </c>
      <c r="J1162" s="3" t="s">
        <v>90</v>
      </c>
      <c r="K1162" s="3" t="s">
        <v>926</v>
      </c>
    </row>
    <row r="1163" spans="1:11" ht="15.95" customHeight="1" x14ac:dyDescent="0.3">
      <c r="A1163" s="28">
        <v>43448</v>
      </c>
      <c r="B1163" s="3" t="s">
        <v>33</v>
      </c>
      <c r="C1163" s="3" t="s">
        <v>927</v>
      </c>
      <c r="D1163" s="3" t="s">
        <v>849</v>
      </c>
      <c r="E1163" s="3" t="s">
        <v>572</v>
      </c>
      <c r="F1163" s="22">
        <v>29</v>
      </c>
      <c r="G1163" s="22">
        <v>1</v>
      </c>
      <c r="H1163" s="5"/>
      <c r="I1163" s="3" t="s">
        <v>927</v>
      </c>
      <c r="J1163" s="3" t="s">
        <v>79</v>
      </c>
      <c r="K1163" s="3" t="s">
        <v>928</v>
      </c>
    </row>
    <row r="1164" spans="1:11" ht="15.95" customHeight="1" x14ac:dyDescent="0.3">
      <c r="A1164" s="28">
        <v>43448</v>
      </c>
      <c r="B1164" s="3" t="s">
        <v>33</v>
      </c>
      <c r="C1164" s="3" t="s">
        <v>927</v>
      </c>
      <c r="D1164" s="3" t="s">
        <v>849</v>
      </c>
      <c r="E1164" s="3" t="s">
        <v>572</v>
      </c>
      <c r="F1164" s="22">
        <v>29</v>
      </c>
      <c r="G1164" s="22">
        <v>2</v>
      </c>
      <c r="H1164" s="5"/>
      <c r="I1164" s="3" t="s">
        <v>602</v>
      </c>
      <c r="J1164" s="3" t="s">
        <v>81</v>
      </c>
      <c r="K1164" s="3" t="s">
        <v>929</v>
      </c>
    </row>
    <row r="1165" spans="1:11" ht="15.95" customHeight="1" x14ac:dyDescent="0.3">
      <c r="A1165" s="28">
        <v>43448</v>
      </c>
      <c r="B1165" s="3" t="s">
        <v>33</v>
      </c>
      <c r="C1165" s="3" t="s">
        <v>927</v>
      </c>
      <c r="D1165" s="3" t="s">
        <v>849</v>
      </c>
      <c r="E1165" s="3" t="s">
        <v>572</v>
      </c>
      <c r="F1165" s="22">
        <v>29</v>
      </c>
      <c r="G1165" s="22">
        <v>3</v>
      </c>
      <c r="H1165" s="5"/>
      <c r="I1165" s="3" t="s">
        <v>852</v>
      </c>
      <c r="J1165" s="3" t="s">
        <v>83</v>
      </c>
      <c r="K1165" s="3" t="s">
        <v>930</v>
      </c>
    </row>
    <row r="1166" spans="1:11" ht="15.95" customHeight="1" x14ac:dyDescent="0.3">
      <c r="A1166" s="28">
        <v>43448</v>
      </c>
      <c r="B1166" s="3" t="s">
        <v>33</v>
      </c>
      <c r="C1166" s="3" t="s">
        <v>927</v>
      </c>
      <c r="D1166" s="3" t="s">
        <v>849</v>
      </c>
      <c r="E1166" s="3" t="s">
        <v>572</v>
      </c>
      <c r="F1166" s="22">
        <v>29</v>
      </c>
      <c r="G1166" s="22">
        <v>4</v>
      </c>
      <c r="H1166" s="5"/>
      <c r="I1166" s="3" t="s">
        <v>165</v>
      </c>
      <c r="J1166" s="3" t="s">
        <v>90</v>
      </c>
      <c r="K1166" s="3" t="s">
        <v>931</v>
      </c>
    </row>
    <row r="1167" spans="1:11" ht="15.95" customHeight="1" x14ac:dyDescent="0.3">
      <c r="A1167" s="28">
        <v>43448</v>
      </c>
      <c r="B1167" s="3" t="s">
        <v>33</v>
      </c>
      <c r="C1167" s="3" t="s">
        <v>927</v>
      </c>
      <c r="D1167" s="3" t="s">
        <v>849</v>
      </c>
      <c r="E1167" s="3" t="s">
        <v>572</v>
      </c>
      <c r="F1167" s="22">
        <v>29</v>
      </c>
      <c r="G1167" s="22">
        <v>5</v>
      </c>
      <c r="H1167" s="5"/>
      <c r="I1167" s="5"/>
      <c r="J1167" s="3" t="s">
        <v>106</v>
      </c>
      <c r="K1167" s="3" t="s">
        <v>932</v>
      </c>
    </row>
    <row r="1168" spans="1:11" ht="15.95" customHeight="1" x14ac:dyDescent="0.3">
      <c r="A1168" s="28">
        <v>43448</v>
      </c>
      <c r="B1168" s="3" t="s">
        <v>33</v>
      </c>
      <c r="C1168" s="3" t="s">
        <v>933</v>
      </c>
      <c r="D1168" s="3" t="s">
        <v>687</v>
      </c>
      <c r="E1168" s="3" t="s">
        <v>572</v>
      </c>
      <c r="F1168" s="22">
        <v>30</v>
      </c>
      <c r="G1168" s="22">
        <v>1</v>
      </c>
      <c r="H1168" s="5"/>
      <c r="I1168" s="3" t="s">
        <v>933</v>
      </c>
      <c r="J1168" s="3" t="s">
        <v>79</v>
      </c>
      <c r="K1168" s="3" t="s">
        <v>934</v>
      </c>
    </row>
    <row r="1169" spans="1:11" ht="15.95" customHeight="1" x14ac:dyDescent="0.3">
      <c r="A1169" s="28">
        <v>43448</v>
      </c>
      <c r="B1169" s="3" t="s">
        <v>33</v>
      </c>
      <c r="C1169" s="3" t="s">
        <v>933</v>
      </c>
      <c r="D1169" s="3" t="s">
        <v>687</v>
      </c>
      <c r="E1169" s="3" t="s">
        <v>572</v>
      </c>
      <c r="F1169" s="22">
        <v>30</v>
      </c>
      <c r="G1169" s="22">
        <v>2</v>
      </c>
      <c r="H1169" s="5"/>
      <c r="I1169" s="3" t="s">
        <v>602</v>
      </c>
      <c r="J1169" s="3" t="s">
        <v>81</v>
      </c>
      <c r="K1169" s="3" t="s">
        <v>935</v>
      </c>
    </row>
    <row r="1170" spans="1:11" ht="15.95" customHeight="1" x14ac:dyDescent="0.3">
      <c r="A1170" s="28">
        <v>43448</v>
      </c>
      <c r="B1170" s="3" t="s">
        <v>33</v>
      </c>
      <c r="C1170" s="3" t="s">
        <v>933</v>
      </c>
      <c r="D1170" s="3" t="s">
        <v>687</v>
      </c>
      <c r="E1170" s="3" t="s">
        <v>572</v>
      </c>
      <c r="F1170" s="22">
        <v>30</v>
      </c>
      <c r="G1170" s="22">
        <v>3</v>
      </c>
      <c r="H1170" s="5"/>
      <c r="I1170" s="3" t="s">
        <v>690</v>
      </c>
      <c r="J1170" s="3" t="s">
        <v>83</v>
      </c>
      <c r="K1170" s="3" t="s">
        <v>936</v>
      </c>
    </row>
    <row r="1171" spans="1:11" ht="15.95" customHeight="1" x14ac:dyDescent="0.3">
      <c r="A1171" s="28">
        <v>43448</v>
      </c>
      <c r="B1171" s="3" t="s">
        <v>33</v>
      </c>
      <c r="C1171" s="3" t="s">
        <v>933</v>
      </c>
      <c r="D1171" s="3" t="s">
        <v>687</v>
      </c>
      <c r="E1171" s="3" t="s">
        <v>572</v>
      </c>
      <c r="F1171" s="22">
        <v>30</v>
      </c>
      <c r="G1171" s="22">
        <v>4</v>
      </c>
      <c r="H1171" s="5"/>
      <c r="I1171" s="5"/>
      <c r="J1171" s="3" t="s">
        <v>90</v>
      </c>
      <c r="K1171" s="3" t="s">
        <v>937</v>
      </c>
    </row>
    <row r="1172" spans="1:11" ht="15.95" customHeight="1" x14ac:dyDescent="0.3">
      <c r="A1172" s="28">
        <v>43448</v>
      </c>
      <c r="B1172" s="3" t="s">
        <v>33</v>
      </c>
      <c r="C1172" s="3" t="s">
        <v>933</v>
      </c>
      <c r="D1172" s="3" t="s">
        <v>687</v>
      </c>
      <c r="E1172" s="3" t="s">
        <v>572</v>
      </c>
      <c r="F1172" s="22">
        <v>30</v>
      </c>
      <c r="G1172" s="22">
        <v>5</v>
      </c>
      <c r="H1172" s="5"/>
      <c r="I1172" s="5"/>
      <c r="J1172" s="3" t="s">
        <v>106</v>
      </c>
      <c r="K1172" s="3" t="s">
        <v>938</v>
      </c>
    </row>
    <row r="1173" spans="1:11" ht="15.95" customHeight="1" x14ac:dyDescent="0.3">
      <c r="A1173" s="28">
        <v>43448</v>
      </c>
      <c r="B1173" s="3" t="s">
        <v>33</v>
      </c>
      <c r="C1173" s="3" t="s">
        <v>933</v>
      </c>
      <c r="D1173" s="3" t="s">
        <v>687</v>
      </c>
      <c r="E1173" s="3" t="s">
        <v>572</v>
      </c>
      <c r="F1173" s="22">
        <v>30</v>
      </c>
      <c r="G1173" s="22">
        <v>6</v>
      </c>
      <c r="H1173" s="5"/>
      <c r="I1173" s="5"/>
      <c r="J1173" s="3" t="s">
        <v>108</v>
      </c>
      <c r="K1173" s="3" t="s">
        <v>939</v>
      </c>
    </row>
    <row r="1174" spans="1:11" ht="15.95" customHeight="1" x14ac:dyDescent="0.3">
      <c r="A1174" s="28">
        <v>43448</v>
      </c>
      <c r="B1174" s="3" t="s">
        <v>33</v>
      </c>
      <c r="C1174" s="3" t="s">
        <v>933</v>
      </c>
      <c r="D1174" s="3" t="s">
        <v>687</v>
      </c>
      <c r="E1174" s="3" t="s">
        <v>572</v>
      </c>
      <c r="F1174" s="22">
        <v>30</v>
      </c>
      <c r="G1174" s="22">
        <v>7</v>
      </c>
      <c r="H1174" s="5"/>
      <c r="I1174" s="5"/>
      <c r="J1174" s="3" t="s">
        <v>110</v>
      </c>
      <c r="K1174" s="3" t="s">
        <v>940</v>
      </c>
    </row>
    <row r="1175" spans="1:11" ht="15.95" customHeight="1" x14ac:dyDescent="0.3">
      <c r="A1175" s="28">
        <v>43448</v>
      </c>
      <c r="B1175" s="3" t="s">
        <v>33</v>
      </c>
      <c r="C1175" s="3" t="s">
        <v>933</v>
      </c>
      <c r="D1175" s="3" t="s">
        <v>687</v>
      </c>
      <c r="E1175" s="3" t="s">
        <v>572</v>
      </c>
      <c r="F1175" s="22">
        <v>30</v>
      </c>
      <c r="G1175" s="22">
        <v>8</v>
      </c>
      <c r="H1175" s="5"/>
      <c r="I1175" s="5"/>
      <c r="J1175" s="3" t="s">
        <v>112</v>
      </c>
      <c r="K1175" s="3" t="s">
        <v>941</v>
      </c>
    </row>
    <row r="1176" spans="1:11" ht="15.95" customHeight="1" x14ac:dyDescent="0.3">
      <c r="A1176" s="28">
        <v>43448</v>
      </c>
      <c r="B1176" s="3" t="s">
        <v>33</v>
      </c>
      <c r="C1176" s="3" t="s">
        <v>933</v>
      </c>
      <c r="D1176" s="3" t="s">
        <v>687</v>
      </c>
      <c r="E1176" s="3" t="s">
        <v>572</v>
      </c>
      <c r="F1176" s="22">
        <v>30</v>
      </c>
      <c r="G1176" s="22">
        <v>9</v>
      </c>
      <c r="H1176" s="5"/>
      <c r="I1176" s="5"/>
      <c r="J1176" s="3" t="s">
        <v>114</v>
      </c>
      <c r="K1176" s="3" t="s">
        <v>942</v>
      </c>
    </row>
    <row r="1177" spans="1:11" ht="15.95" customHeight="1" x14ac:dyDescent="0.3">
      <c r="A1177" s="28">
        <v>43448</v>
      </c>
      <c r="B1177" s="3" t="s">
        <v>33</v>
      </c>
      <c r="C1177" s="3" t="s">
        <v>933</v>
      </c>
      <c r="D1177" s="3" t="s">
        <v>687</v>
      </c>
      <c r="E1177" s="3" t="s">
        <v>572</v>
      </c>
      <c r="F1177" s="22">
        <v>30</v>
      </c>
      <c r="G1177" s="22">
        <v>10</v>
      </c>
      <c r="H1177" s="5"/>
      <c r="I1177" s="5"/>
      <c r="J1177" s="3" t="s">
        <v>116</v>
      </c>
      <c r="K1177" s="3" t="s">
        <v>943</v>
      </c>
    </row>
    <row r="1178" spans="1:11" ht="15.95" customHeight="1" x14ac:dyDescent="0.3">
      <c r="A1178" s="28">
        <v>43448</v>
      </c>
      <c r="B1178" s="3" t="s">
        <v>33</v>
      </c>
      <c r="C1178" s="3" t="s">
        <v>944</v>
      </c>
      <c r="D1178" s="3" t="s">
        <v>945</v>
      </c>
      <c r="E1178" s="3" t="s">
        <v>572</v>
      </c>
      <c r="F1178" s="22">
        <v>31</v>
      </c>
      <c r="G1178" s="22">
        <v>1</v>
      </c>
      <c r="H1178" s="3" t="s">
        <v>33</v>
      </c>
      <c r="I1178" s="3" t="s">
        <v>944</v>
      </c>
      <c r="J1178" s="3" t="s">
        <v>79</v>
      </c>
      <c r="K1178" s="3" t="s">
        <v>946</v>
      </c>
    </row>
    <row r="1179" spans="1:11" ht="15.95" customHeight="1" x14ac:dyDescent="0.3">
      <c r="A1179" s="28">
        <v>43448</v>
      </c>
      <c r="B1179" s="3" t="s">
        <v>33</v>
      </c>
      <c r="C1179" s="3" t="s">
        <v>944</v>
      </c>
      <c r="D1179" s="3" t="s">
        <v>945</v>
      </c>
      <c r="E1179" s="3" t="s">
        <v>572</v>
      </c>
      <c r="F1179" s="22">
        <v>31</v>
      </c>
      <c r="G1179" s="22">
        <v>2</v>
      </c>
      <c r="H1179" s="5"/>
      <c r="I1179" s="3" t="s">
        <v>602</v>
      </c>
      <c r="J1179" s="3" t="s">
        <v>81</v>
      </c>
      <c r="K1179" s="3" t="s">
        <v>947</v>
      </c>
    </row>
    <row r="1180" spans="1:11" ht="15.95" customHeight="1" x14ac:dyDescent="0.3">
      <c r="A1180" s="28">
        <v>43448</v>
      </c>
      <c r="B1180" s="3" t="s">
        <v>33</v>
      </c>
      <c r="C1180" s="3" t="s">
        <v>944</v>
      </c>
      <c r="D1180" s="3" t="s">
        <v>945</v>
      </c>
      <c r="E1180" s="3" t="s">
        <v>572</v>
      </c>
      <c r="F1180" s="22">
        <v>31</v>
      </c>
      <c r="G1180" s="22">
        <v>3</v>
      </c>
      <c r="H1180" s="5"/>
      <c r="I1180" s="3" t="s">
        <v>948</v>
      </c>
      <c r="J1180" s="3" t="s">
        <v>83</v>
      </c>
      <c r="K1180" s="3" t="s">
        <v>949</v>
      </c>
    </row>
    <row r="1181" spans="1:11" ht="15.95" customHeight="1" x14ac:dyDescent="0.3">
      <c r="A1181" s="28">
        <v>43448</v>
      </c>
      <c r="B1181" s="3" t="s">
        <v>33</v>
      </c>
      <c r="C1181" s="3" t="s">
        <v>944</v>
      </c>
      <c r="D1181" s="3" t="s">
        <v>945</v>
      </c>
      <c r="E1181" s="3" t="s">
        <v>572</v>
      </c>
      <c r="F1181" s="22">
        <v>31</v>
      </c>
      <c r="G1181" s="22">
        <v>4</v>
      </c>
      <c r="H1181" s="5"/>
      <c r="I1181" s="3" t="s">
        <v>950</v>
      </c>
      <c r="J1181" s="3" t="s">
        <v>90</v>
      </c>
      <c r="K1181" s="3" t="s">
        <v>951</v>
      </c>
    </row>
    <row r="1182" spans="1:11" ht="15.95" customHeight="1" x14ac:dyDescent="0.3">
      <c r="A1182" s="28">
        <v>43448</v>
      </c>
      <c r="B1182" s="3" t="s">
        <v>33</v>
      </c>
      <c r="C1182" s="3" t="s">
        <v>944</v>
      </c>
      <c r="D1182" s="3" t="s">
        <v>945</v>
      </c>
      <c r="E1182" s="3" t="s">
        <v>572</v>
      </c>
      <c r="F1182" s="22">
        <v>31</v>
      </c>
      <c r="G1182" s="22">
        <v>5</v>
      </c>
      <c r="H1182" s="5"/>
      <c r="I1182" s="5"/>
      <c r="J1182" s="3" t="s">
        <v>106</v>
      </c>
      <c r="K1182" s="3" t="s">
        <v>952</v>
      </c>
    </row>
    <row r="1183" spans="1:11" ht="15.95" customHeight="1" x14ac:dyDescent="0.3">
      <c r="A1183" s="28">
        <v>43448</v>
      </c>
      <c r="B1183" s="3" t="s">
        <v>33</v>
      </c>
      <c r="C1183" s="3" t="s">
        <v>944</v>
      </c>
      <c r="D1183" s="3" t="s">
        <v>945</v>
      </c>
      <c r="E1183" s="3" t="s">
        <v>572</v>
      </c>
      <c r="F1183" s="22">
        <v>31</v>
      </c>
      <c r="G1183" s="22">
        <v>6</v>
      </c>
      <c r="H1183" s="5"/>
      <c r="I1183" s="5"/>
      <c r="J1183" s="3" t="s">
        <v>108</v>
      </c>
      <c r="K1183" s="3" t="s">
        <v>953</v>
      </c>
    </row>
    <row r="1184" spans="1:11" ht="15.95" customHeight="1" x14ac:dyDescent="0.3">
      <c r="A1184" s="28">
        <v>43448</v>
      </c>
      <c r="B1184" s="3" t="s">
        <v>33</v>
      </c>
      <c r="C1184" s="3" t="s">
        <v>944</v>
      </c>
      <c r="D1184" s="3" t="s">
        <v>945</v>
      </c>
      <c r="E1184" s="3" t="s">
        <v>572</v>
      </c>
      <c r="F1184" s="22">
        <v>31</v>
      </c>
      <c r="G1184" s="22">
        <v>7</v>
      </c>
      <c r="H1184" s="5"/>
      <c r="I1184" s="5"/>
      <c r="J1184" s="3" t="s">
        <v>110</v>
      </c>
      <c r="K1184" s="3" t="s">
        <v>954</v>
      </c>
    </row>
    <row r="1185" spans="1:11" ht="15.95" customHeight="1" x14ac:dyDescent="0.3">
      <c r="A1185" s="28">
        <v>43448</v>
      </c>
      <c r="B1185" s="3" t="s">
        <v>33</v>
      </c>
      <c r="C1185" s="3" t="s">
        <v>944</v>
      </c>
      <c r="D1185" s="3" t="s">
        <v>945</v>
      </c>
      <c r="E1185" s="3" t="s">
        <v>572</v>
      </c>
      <c r="F1185" s="22">
        <v>31</v>
      </c>
      <c r="G1185" s="22">
        <v>8</v>
      </c>
      <c r="H1185" s="5"/>
      <c r="I1185" s="5"/>
      <c r="J1185" s="3" t="s">
        <v>112</v>
      </c>
      <c r="K1185" s="3" t="s">
        <v>955</v>
      </c>
    </row>
    <row r="1186" spans="1:11" ht="15.95" customHeight="1" x14ac:dyDescent="0.3">
      <c r="A1186" s="28">
        <v>43448</v>
      </c>
      <c r="B1186" s="3" t="s">
        <v>33</v>
      </c>
      <c r="C1186" s="3" t="s">
        <v>944</v>
      </c>
      <c r="D1186" s="3" t="s">
        <v>945</v>
      </c>
      <c r="E1186" s="3" t="s">
        <v>572</v>
      </c>
      <c r="F1186" s="22">
        <v>31</v>
      </c>
      <c r="G1186" s="22">
        <v>9</v>
      </c>
      <c r="H1186" s="5"/>
      <c r="I1186" s="5"/>
      <c r="J1186" s="3" t="s">
        <v>114</v>
      </c>
      <c r="K1186" s="3" t="s">
        <v>956</v>
      </c>
    </row>
    <row r="1187" spans="1:11" ht="15.95" customHeight="1" x14ac:dyDescent="0.3">
      <c r="A1187" s="28">
        <v>43448</v>
      </c>
      <c r="B1187" s="3" t="s">
        <v>33</v>
      </c>
      <c r="C1187" s="3" t="s">
        <v>944</v>
      </c>
      <c r="D1187" s="3" t="s">
        <v>945</v>
      </c>
      <c r="E1187" s="3" t="s">
        <v>572</v>
      </c>
      <c r="F1187" s="22">
        <v>31</v>
      </c>
      <c r="G1187" s="22">
        <v>10</v>
      </c>
      <c r="H1187" s="5"/>
      <c r="I1187" s="5"/>
      <c r="J1187" s="3" t="s">
        <v>116</v>
      </c>
      <c r="K1187" s="3" t="s">
        <v>957</v>
      </c>
    </row>
    <row r="1188" spans="1:11" ht="15.95" customHeight="1" x14ac:dyDescent="0.3">
      <c r="A1188" s="28">
        <v>43448</v>
      </c>
      <c r="B1188" s="3" t="s">
        <v>33</v>
      </c>
      <c r="C1188" s="3" t="s">
        <v>944</v>
      </c>
      <c r="D1188" s="3" t="s">
        <v>945</v>
      </c>
      <c r="E1188" s="3" t="s">
        <v>572</v>
      </c>
      <c r="F1188" s="22">
        <v>31</v>
      </c>
      <c r="G1188" s="22">
        <v>11</v>
      </c>
      <c r="H1188" s="5"/>
      <c r="I1188" s="5"/>
      <c r="J1188" s="3" t="s">
        <v>118</v>
      </c>
      <c r="K1188" s="3" t="s">
        <v>958</v>
      </c>
    </row>
    <row r="1189" spans="1:11" ht="15.95" customHeight="1" x14ac:dyDescent="0.3">
      <c r="A1189" s="28">
        <v>43448</v>
      </c>
      <c r="B1189" s="3" t="s">
        <v>33</v>
      </c>
      <c r="C1189" s="3" t="s">
        <v>944</v>
      </c>
      <c r="D1189" s="3" t="s">
        <v>945</v>
      </c>
      <c r="E1189" s="3" t="s">
        <v>572</v>
      </c>
      <c r="F1189" s="22">
        <v>31</v>
      </c>
      <c r="G1189" s="22">
        <v>12</v>
      </c>
      <c r="H1189" s="5"/>
      <c r="I1189" s="5"/>
      <c r="J1189" s="3" t="s">
        <v>120</v>
      </c>
      <c r="K1189" s="3" t="s">
        <v>959</v>
      </c>
    </row>
    <row r="1190" spans="1:11" ht="15.95" customHeight="1" x14ac:dyDescent="0.3">
      <c r="A1190" s="28">
        <v>43448</v>
      </c>
      <c r="B1190" s="3" t="s">
        <v>33</v>
      </c>
      <c r="C1190" s="3" t="s">
        <v>960</v>
      </c>
      <c r="D1190" s="3" t="s">
        <v>961</v>
      </c>
      <c r="E1190" s="3" t="s">
        <v>572</v>
      </c>
      <c r="F1190" s="22">
        <v>32</v>
      </c>
      <c r="G1190" s="22">
        <v>1</v>
      </c>
      <c r="H1190" s="5"/>
      <c r="I1190" s="3" t="s">
        <v>960</v>
      </c>
      <c r="J1190" s="3" t="s">
        <v>79</v>
      </c>
      <c r="K1190" s="3" t="s">
        <v>962</v>
      </c>
    </row>
    <row r="1191" spans="1:11" ht="15.95" customHeight="1" x14ac:dyDescent="0.3">
      <c r="A1191" s="28">
        <v>43448</v>
      </c>
      <c r="B1191" s="3" t="s">
        <v>33</v>
      </c>
      <c r="C1191" s="3" t="s">
        <v>960</v>
      </c>
      <c r="D1191" s="3" t="s">
        <v>961</v>
      </c>
      <c r="E1191" s="3" t="s">
        <v>572</v>
      </c>
      <c r="F1191" s="22">
        <v>32</v>
      </c>
      <c r="G1191" s="22">
        <v>2</v>
      </c>
      <c r="H1191" s="5"/>
      <c r="I1191" s="3" t="s">
        <v>602</v>
      </c>
      <c r="J1191" s="3" t="s">
        <v>81</v>
      </c>
      <c r="K1191" s="3" t="s">
        <v>963</v>
      </c>
    </row>
    <row r="1192" spans="1:11" ht="15.95" customHeight="1" x14ac:dyDescent="0.3">
      <c r="A1192" s="28">
        <v>43448</v>
      </c>
      <c r="B1192" s="3" t="s">
        <v>33</v>
      </c>
      <c r="C1192" s="3" t="s">
        <v>960</v>
      </c>
      <c r="D1192" s="3" t="s">
        <v>961</v>
      </c>
      <c r="E1192" s="3" t="s">
        <v>572</v>
      </c>
      <c r="F1192" s="22">
        <v>32</v>
      </c>
      <c r="G1192" s="22">
        <v>3</v>
      </c>
      <c r="H1192" s="5"/>
      <c r="I1192" s="3" t="s">
        <v>964</v>
      </c>
      <c r="J1192" s="3" t="s">
        <v>83</v>
      </c>
      <c r="K1192" s="3" t="s">
        <v>965</v>
      </c>
    </row>
    <row r="1193" spans="1:11" ht="15.95" customHeight="1" x14ac:dyDescent="0.3">
      <c r="A1193" s="28">
        <v>43448</v>
      </c>
      <c r="B1193" s="3" t="s">
        <v>33</v>
      </c>
      <c r="C1193" s="3" t="s">
        <v>960</v>
      </c>
      <c r="D1193" s="3" t="s">
        <v>961</v>
      </c>
      <c r="E1193" s="3" t="s">
        <v>572</v>
      </c>
      <c r="F1193" s="22">
        <v>32</v>
      </c>
      <c r="G1193" s="22">
        <v>4</v>
      </c>
      <c r="H1193" s="5"/>
      <c r="I1193" s="3" t="s">
        <v>966</v>
      </c>
      <c r="J1193" s="3" t="s">
        <v>90</v>
      </c>
      <c r="K1193" s="3" t="s">
        <v>967</v>
      </c>
    </row>
    <row r="1194" spans="1:11" ht="15.95" customHeight="1" x14ac:dyDescent="0.3">
      <c r="A1194" s="28">
        <v>43448</v>
      </c>
      <c r="B1194" s="3" t="s">
        <v>33</v>
      </c>
      <c r="C1194" s="3" t="s">
        <v>960</v>
      </c>
      <c r="D1194" s="3" t="s">
        <v>961</v>
      </c>
      <c r="E1194" s="3" t="s">
        <v>572</v>
      </c>
      <c r="F1194" s="22">
        <v>32</v>
      </c>
      <c r="G1194" s="22">
        <v>5</v>
      </c>
      <c r="H1194" s="5"/>
      <c r="I1194" s="5"/>
      <c r="J1194" s="3" t="s">
        <v>106</v>
      </c>
      <c r="K1194" s="3" t="s">
        <v>968</v>
      </c>
    </row>
    <row r="1195" spans="1:11" ht="15.95" customHeight="1" x14ac:dyDescent="0.3">
      <c r="A1195" s="28">
        <v>43448</v>
      </c>
      <c r="B1195" s="3" t="s">
        <v>33</v>
      </c>
      <c r="C1195" s="3" t="s">
        <v>960</v>
      </c>
      <c r="D1195" s="3" t="s">
        <v>961</v>
      </c>
      <c r="E1195" s="3" t="s">
        <v>572</v>
      </c>
      <c r="F1195" s="22">
        <v>32</v>
      </c>
      <c r="G1195" s="22">
        <v>6</v>
      </c>
      <c r="H1195" s="5"/>
      <c r="I1195" s="5"/>
      <c r="J1195" s="3" t="s">
        <v>108</v>
      </c>
      <c r="K1195" s="3" t="s">
        <v>969</v>
      </c>
    </row>
    <row r="1196" spans="1:11" ht="15.95" customHeight="1" x14ac:dyDescent="0.3">
      <c r="A1196" s="28">
        <v>43448</v>
      </c>
      <c r="B1196" s="3" t="s">
        <v>33</v>
      </c>
      <c r="C1196" s="3" t="s">
        <v>970</v>
      </c>
      <c r="D1196" s="3" t="s">
        <v>971</v>
      </c>
      <c r="E1196" s="3" t="s">
        <v>572</v>
      </c>
      <c r="F1196" s="22">
        <v>33</v>
      </c>
      <c r="G1196" s="22">
        <v>1</v>
      </c>
      <c r="H1196" s="5"/>
      <c r="I1196" s="3" t="s">
        <v>970</v>
      </c>
      <c r="J1196" s="3" t="s">
        <v>79</v>
      </c>
      <c r="K1196" s="3" t="s">
        <v>972</v>
      </c>
    </row>
    <row r="1197" spans="1:11" ht="15.95" customHeight="1" x14ac:dyDescent="0.3">
      <c r="A1197" s="28">
        <v>43448</v>
      </c>
      <c r="B1197" s="3" t="s">
        <v>33</v>
      </c>
      <c r="C1197" s="3" t="s">
        <v>970</v>
      </c>
      <c r="D1197" s="3" t="s">
        <v>971</v>
      </c>
      <c r="E1197" s="3" t="s">
        <v>572</v>
      </c>
      <c r="F1197" s="22">
        <v>33</v>
      </c>
      <c r="G1197" s="22">
        <v>2</v>
      </c>
      <c r="H1197" s="5"/>
      <c r="I1197" s="3" t="s">
        <v>971</v>
      </c>
      <c r="J1197" s="3" t="s">
        <v>81</v>
      </c>
      <c r="K1197" s="3" t="s">
        <v>973</v>
      </c>
    </row>
    <row r="1198" spans="1:11" ht="15.95" customHeight="1" x14ac:dyDescent="0.3">
      <c r="A1198" s="28">
        <v>43448</v>
      </c>
      <c r="B1198" s="3" t="s">
        <v>33</v>
      </c>
      <c r="C1198" s="3" t="s">
        <v>970</v>
      </c>
      <c r="D1198" s="3" t="s">
        <v>971</v>
      </c>
      <c r="E1198" s="3" t="s">
        <v>572</v>
      </c>
      <c r="F1198" s="22">
        <v>33</v>
      </c>
      <c r="G1198" s="22">
        <v>3</v>
      </c>
      <c r="H1198" s="5"/>
      <c r="I1198" s="5"/>
      <c r="J1198" s="3" t="s">
        <v>83</v>
      </c>
      <c r="K1198" s="3" t="s">
        <v>974</v>
      </c>
    </row>
    <row r="1199" spans="1:11" ht="15.95" customHeight="1" x14ac:dyDescent="0.3">
      <c r="A1199" s="28">
        <v>43448</v>
      </c>
      <c r="B1199" s="3" t="s">
        <v>33</v>
      </c>
      <c r="C1199" s="3" t="s">
        <v>970</v>
      </c>
      <c r="D1199" s="3" t="s">
        <v>971</v>
      </c>
      <c r="E1199" s="3" t="s">
        <v>572</v>
      </c>
      <c r="F1199" s="22">
        <v>33</v>
      </c>
      <c r="G1199" s="22">
        <v>4</v>
      </c>
      <c r="H1199" s="5"/>
      <c r="I1199" s="5"/>
      <c r="J1199" s="3" t="s">
        <v>90</v>
      </c>
      <c r="K1199" s="3" t="s">
        <v>975</v>
      </c>
    </row>
    <row r="1200" spans="1:11" ht="15.95" customHeight="1" x14ac:dyDescent="0.3">
      <c r="A1200" s="28">
        <v>43448</v>
      </c>
      <c r="B1200" s="3" t="s">
        <v>33</v>
      </c>
      <c r="C1200" s="3" t="s">
        <v>970</v>
      </c>
      <c r="D1200" s="3" t="s">
        <v>971</v>
      </c>
      <c r="E1200" s="3" t="s">
        <v>572</v>
      </c>
      <c r="F1200" s="22">
        <v>33</v>
      </c>
      <c r="G1200" s="22">
        <v>5</v>
      </c>
      <c r="H1200" s="5"/>
      <c r="I1200" s="5"/>
      <c r="J1200" s="3" t="s">
        <v>106</v>
      </c>
      <c r="K1200" s="3" t="s">
        <v>976</v>
      </c>
    </row>
    <row r="1201" spans="1:11" ht="15.95" customHeight="1" x14ac:dyDescent="0.3">
      <c r="A1201" s="28">
        <v>43448</v>
      </c>
      <c r="B1201" s="3" t="s">
        <v>33</v>
      </c>
      <c r="C1201" s="3" t="s">
        <v>970</v>
      </c>
      <c r="D1201" s="3" t="s">
        <v>971</v>
      </c>
      <c r="E1201" s="3" t="s">
        <v>572</v>
      </c>
      <c r="F1201" s="22">
        <v>33</v>
      </c>
      <c r="G1201" s="22">
        <v>6</v>
      </c>
      <c r="H1201" s="5"/>
      <c r="I1201" s="5"/>
      <c r="J1201" s="3" t="s">
        <v>108</v>
      </c>
      <c r="K1201" s="3" t="s">
        <v>977</v>
      </c>
    </row>
    <row r="1202" spans="1:11" ht="15.95" customHeight="1" x14ac:dyDescent="0.3">
      <c r="A1202" s="28">
        <v>43448</v>
      </c>
      <c r="B1202" s="3" t="s">
        <v>33</v>
      </c>
      <c r="C1202" s="3" t="s">
        <v>970</v>
      </c>
      <c r="D1202" s="3" t="s">
        <v>971</v>
      </c>
      <c r="E1202" s="3" t="s">
        <v>572</v>
      </c>
      <c r="F1202" s="22">
        <v>33</v>
      </c>
      <c r="G1202" s="22">
        <v>7</v>
      </c>
      <c r="H1202" s="5"/>
      <c r="I1202" s="5"/>
      <c r="J1202" s="3" t="s">
        <v>110</v>
      </c>
      <c r="K1202" s="3" t="s">
        <v>978</v>
      </c>
    </row>
    <row r="1203" spans="1:11" ht="15.95" customHeight="1" x14ac:dyDescent="0.3">
      <c r="A1203" s="28">
        <v>43840</v>
      </c>
      <c r="B1203" s="3" t="s">
        <v>40</v>
      </c>
      <c r="C1203" s="3" t="s">
        <v>1576</v>
      </c>
      <c r="D1203" s="3" t="s">
        <v>1578</v>
      </c>
      <c r="E1203" s="3" t="s">
        <v>1577</v>
      </c>
      <c r="F1203" s="22">
        <v>1</v>
      </c>
      <c r="G1203" s="22">
        <v>1</v>
      </c>
      <c r="H1203" s="3" t="s">
        <v>40</v>
      </c>
      <c r="I1203" s="3" t="s">
        <v>1576</v>
      </c>
      <c r="J1203" s="3" t="s">
        <v>79</v>
      </c>
      <c r="K1203" s="3" t="s">
        <v>1579</v>
      </c>
    </row>
    <row r="1204" spans="1:11" ht="15.95" customHeight="1" x14ac:dyDescent="0.3">
      <c r="A1204" s="28">
        <v>43840</v>
      </c>
      <c r="B1204" s="3" t="s">
        <v>40</v>
      </c>
      <c r="C1204" s="3" t="s">
        <v>1576</v>
      </c>
      <c r="D1204" s="3" t="s">
        <v>1578</v>
      </c>
      <c r="E1204" s="3" t="s">
        <v>1577</v>
      </c>
      <c r="F1204" s="22">
        <v>1</v>
      </c>
      <c r="G1204" s="22">
        <v>2</v>
      </c>
      <c r="H1204" s="5"/>
      <c r="I1204" s="5"/>
      <c r="J1204" s="3" t="s">
        <v>81</v>
      </c>
      <c r="K1204" s="3" t="s">
        <v>1580</v>
      </c>
    </row>
    <row r="1205" spans="1:11" ht="15.95" customHeight="1" x14ac:dyDescent="0.3">
      <c r="A1205" s="28">
        <v>43840</v>
      </c>
      <c r="B1205" s="3" t="s">
        <v>40</v>
      </c>
      <c r="C1205" s="3" t="s">
        <v>1581</v>
      </c>
      <c r="D1205" s="3" t="s">
        <v>1582</v>
      </c>
      <c r="E1205" s="3" t="s">
        <v>1577</v>
      </c>
      <c r="F1205" s="22">
        <v>2</v>
      </c>
      <c r="G1205" s="22">
        <v>1</v>
      </c>
      <c r="H1205" s="5"/>
      <c r="I1205" s="3" t="s">
        <v>1581</v>
      </c>
      <c r="J1205" s="3" t="s">
        <v>79</v>
      </c>
      <c r="K1205" s="3" t="s">
        <v>1583</v>
      </c>
    </row>
    <row r="1206" spans="1:11" ht="15.95" customHeight="1" x14ac:dyDescent="0.3">
      <c r="A1206" s="28">
        <v>43840</v>
      </c>
      <c r="B1206" s="3" t="s">
        <v>40</v>
      </c>
      <c r="C1206" s="3" t="s">
        <v>1581</v>
      </c>
      <c r="D1206" s="3" t="s">
        <v>1582</v>
      </c>
      <c r="E1206" s="3" t="s">
        <v>1577</v>
      </c>
      <c r="F1206" s="22">
        <v>2</v>
      </c>
      <c r="G1206" s="22">
        <v>2</v>
      </c>
      <c r="H1206" s="5"/>
      <c r="I1206" s="3" t="s">
        <v>1582</v>
      </c>
      <c r="J1206" s="3" t="s">
        <v>81</v>
      </c>
      <c r="K1206" s="3" t="s">
        <v>1584</v>
      </c>
    </row>
    <row r="1207" spans="1:11" ht="15.95" customHeight="1" x14ac:dyDescent="0.3">
      <c r="A1207" s="28">
        <v>43840</v>
      </c>
      <c r="B1207" s="3" t="s">
        <v>40</v>
      </c>
      <c r="C1207" s="3" t="s">
        <v>1585</v>
      </c>
      <c r="D1207" s="3" t="s">
        <v>1586</v>
      </c>
      <c r="E1207" s="3" t="s">
        <v>1577</v>
      </c>
      <c r="F1207" s="22">
        <v>3</v>
      </c>
      <c r="G1207" s="22">
        <v>1</v>
      </c>
      <c r="H1207" s="5"/>
      <c r="I1207" s="3" t="s">
        <v>1585</v>
      </c>
      <c r="J1207" s="3" t="s">
        <v>79</v>
      </c>
      <c r="K1207" s="3" t="s">
        <v>1587</v>
      </c>
    </row>
    <row r="1208" spans="1:11" ht="15.95" customHeight="1" x14ac:dyDescent="0.3">
      <c r="A1208" s="28">
        <v>43840</v>
      </c>
      <c r="B1208" s="3" t="s">
        <v>40</v>
      </c>
      <c r="C1208" s="3" t="s">
        <v>1585</v>
      </c>
      <c r="D1208" s="3" t="s">
        <v>1586</v>
      </c>
      <c r="E1208" s="3" t="s">
        <v>1577</v>
      </c>
      <c r="F1208" s="22">
        <v>3</v>
      </c>
      <c r="G1208" s="22">
        <v>2</v>
      </c>
      <c r="H1208" s="5"/>
      <c r="I1208" s="3" t="s">
        <v>1586</v>
      </c>
      <c r="J1208" s="3" t="s">
        <v>81</v>
      </c>
      <c r="K1208" s="3" t="s">
        <v>1588</v>
      </c>
    </row>
    <row r="1209" spans="1:11" ht="15.95" customHeight="1" x14ac:dyDescent="0.3">
      <c r="A1209" s="28">
        <v>43840</v>
      </c>
      <c r="B1209" s="3" t="s">
        <v>40</v>
      </c>
      <c r="C1209" s="3" t="s">
        <v>1589</v>
      </c>
      <c r="D1209" s="3" t="s">
        <v>1590</v>
      </c>
      <c r="E1209" s="3" t="s">
        <v>1577</v>
      </c>
      <c r="F1209" s="22">
        <v>4</v>
      </c>
      <c r="G1209" s="22">
        <v>1</v>
      </c>
      <c r="H1209" s="5"/>
      <c r="I1209" s="3" t="s">
        <v>1589</v>
      </c>
      <c r="J1209" s="3" t="s">
        <v>79</v>
      </c>
      <c r="K1209" s="3" t="s">
        <v>1591</v>
      </c>
    </row>
    <row r="1210" spans="1:11" ht="15.95" customHeight="1" x14ac:dyDescent="0.3">
      <c r="A1210" s="28">
        <v>43840</v>
      </c>
      <c r="B1210" s="3" t="s">
        <v>40</v>
      </c>
      <c r="C1210" s="3" t="s">
        <v>1589</v>
      </c>
      <c r="D1210" s="3" t="s">
        <v>1590</v>
      </c>
      <c r="E1210" s="3" t="s">
        <v>1577</v>
      </c>
      <c r="F1210" s="22">
        <v>4</v>
      </c>
      <c r="G1210" s="22">
        <v>2</v>
      </c>
      <c r="H1210" s="5"/>
      <c r="I1210" s="3" t="s">
        <v>1590</v>
      </c>
      <c r="J1210" s="3" t="s">
        <v>81</v>
      </c>
      <c r="K1210" s="3" t="s">
        <v>1592</v>
      </c>
    </row>
    <row r="1211" spans="1:11" ht="15.95" customHeight="1" x14ac:dyDescent="0.3">
      <c r="A1211" s="28">
        <v>43840</v>
      </c>
      <c r="B1211" s="3" t="s">
        <v>40</v>
      </c>
      <c r="C1211" s="3" t="s">
        <v>1593</v>
      </c>
      <c r="D1211" s="3" t="s">
        <v>1594</v>
      </c>
      <c r="E1211" s="3" t="s">
        <v>1577</v>
      </c>
      <c r="F1211" s="22">
        <v>5</v>
      </c>
      <c r="G1211" s="22">
        <v>1</v>
      </c>
      <c r="H1211" s="5"/>
      <c r="I1211" s="3" t="s">
        <v>1593</v>
      </c>
      <c r="J1211" s="3" t="s">
        <v>79</v>
      </c>
      <c r="K1211" s="3" t="s">
        <v>1595</v>
      </c>
    </row>
    <row r="1212" spans="1:11" ht="15.95" customHeight="1" x14ac:dyDescent="0.3">
      <c r="A1212" s="28">
        <v>43840</v>
      </c>
      <c r="B1212" s="3" t="s">
        <v>40</v>
      </c>
      <c r="C1212" s="3" t="s">
        <v>1593</v>
      </c>
      <c r="D1212" s="3" t="s">
        <v>1594</v>
      </c>
      <c r="E1212" s="3" t="s">
        <v>1577</v>
      </c>
      <c r="F1212" s="22">
        <v>5</v>
      </c>
      <c r="G1212" s="22">
        <v>2</v>
      </c>
      <c r="H1212" s="5"/>
      <c r="I1212" s="3" t="s">
        <v>1594</v>
      </c>
      <c r="J1212" s="3" t="s">
        <v>81</v>
      </c>
      <c r="K1212" s="3" t="s">
        <v>1596</v>
      </c>
    </row>
    <row r="1213" spans="1:11" ht="15.95" customHeight="1" x14ac:dyDescent="0.3">
      <c r="A1213" s="28">
        <v>43840</v>
      </c>
      <c r="B1213" s="3" t="s">
        <v>40</v>
      </c>
      <c r="C1213" s="3" t="s">
        <v>1597</v>
      </c>
      <c r="D1213" s="3" t="s">
        <v>1598</v>
      </c>
      <c r="E1213" s="3" t="s">
        <v>1577</v>
      </c>
      <c r="F1213" s="22">
        <v>6</v>
      </c>
      <c r="G1213" s="22">
        <v>1</v>
      </c>
      <c r="H1213" s="5"/>
      <c r="I1213" s="3" t="s">
        <v>1597</v>
      </c>
      <c r="J1213" s="3" t="s">
        <v>79</v>
      </c>
      <c r="K1213" s="3" t="s">
        <v>1599</v>
      </c>
    </row>
    <row r="1214" spans="1:11" ht="15.95" customHeight="1" x14ac:dyDescent="0.3">
      <c r="A1214" s="28">
        <v>43840</v>
      </c>
      <c r="B1214" s="3" t="s">
        <v>40</v>
      </c>
      <c r="C1214" s="3" t="s">
        <v>1597</v>
      </c>
      <c r="D1214" s="3" t="s">
        <v>1598</v>
      </c>
      <c r="E1214" s="3" t="s">
        <v>1577</v>
      </c>
      <c r="F1214" s="22">
        <v>6</v>
      </c>
      <c r="G1214" s="22">
        <v>2</v>
      </c>
      <c r="H1214" s="5"/>
      <c r="I1214" s="3" t="s">
        <v>1600</v>
      </c>
      <c r="J1214" s="3" t="s">
        <v>81</v>
      </c>
      <c r="K1214" s="3" t="s">
        <v>1601</v>
      </c>
    </row>
    <row r="1215" spans="1:11" ht="15.95" customHeight="1" x14ac:dyDescent="0.3">
      <c r="A1215" s="28">
        <v>43840</v>
      </c>
      <c r="B1215" s="3" t="s">
        <v>40</v>
      </c>
      <c r="C1215" s="3" t="s">
        <v>1597</v>
      </c>
      <c r="D1215" s="3" t="s">
        <v>1598</v>
      </c>
      <c r="E1215" s="3" t="s">
        <v>1577</v>
      </c>
      <c r="F1215" s="22">
        <v>6</v>
      </c>
      <c r="G1215" s="22">
        <v>3</v>
      </c>
      <c r="H1215" s="5"/>
      <c r="I1215" s="3" t="s">
        <v>779</v>
      </c>
      <c r="J1215" s="3" t="s">
        <v>83</v>
      </c>
      <c r="K1215" s="3" t="s">
        <v>1602</v>
      </c>
    </row>
    <row r="1216" spans="1:11" ht="15.95" customHeight="1" x14ac:dyDescent="0.3">
      <c r="A1216" s="28">
        <v>43840</v>
      </c>
      <c r="B1216" s="3" t="s">
        <v>40</v>
      </c>
      <c r="C1216" s="3" t="s">
        <v>1597</v>
      </c>
      <c r="D1216" s="3" t="s">
        <v>1598</v>
      </c>
      <c r="E1216" s="3" t="s">
        <v>1577</v>
      </c>
      <c r="F1216" s="22">
        <v>6</v>
      </c>
      <c r="G1216" s="22">
        <v>4</v>
      </c>
      <c r="H1216" s="5"/>
      <c r="I1216" s="3" t="s">
        <v>1603</v>
      </c>
      <c r="J1216" s="3" t="s">
        <v>90</v>
      </c>
      <c r="K1216" s="3" t="s">
        <v>1604</v>
      </c>
    </row>
    <row r="1217" spans="1:11" ht="15.95" customHeight="1" x14ac:dyDescent="0.3">
      <c r="A1217" s="28">
        <v>43840</v>
      </c>
      <c r="B1217" s="3" t="s">
        <v>40</v>
      </c>
      <c r="C1217" s="3" t="s">
        <v>1597</v>
      </c>
      <c r="D1217" s="3" t="s">
        <v>1598</v>
      </c>
      <c r="E1217" s="3" t="s">
        <v>1577</v>
      </c>
      <c r="F1217" s="22">
        <v>6</v>
      </c>
      <c r="G1217" s="22">
        <v>5</v>
      </c>
      <c r="H1217" s="5"/>
      <c r="I1217" s="5"/>
      <c r="J1217" s="3" t="s">
        <v>106</v>
      </c>
      <c r="K1217" s="3" t="s">
        <v>1605</v>
      </c>
    </row>
    <row r="1218" spans="1:11" ht="15.95" customHeight="1" x14ac:dyDescent="0.3">
      <c r="A1218" s="28">
        <v>43840</v>
      </c>
      <c r="B1218" s="3" t="s">
        <v>40</v>
      </c>
      <c r="C1218" s="3" t="s">
        <v>1597</v>
      </c>
      <c r="D1218" s="3" t="s">
        <v>1598</v>
      </c>
      <c r="E1218" s="3" t="s">
        <v>1577</v>
      </c>
      <c r="F1218" s="22">
        <v>6</v>
      </c>
      <c r="G1218" s="22">
        <v>6</v>
      </c>
      <c r="H1218" s="5"/>
      <c r="I1218" s="5"/>
      <c r="J1218" s="3" t="s">
        <v>108</v>
      </c>
      <c r="K1218" s="3" t="s">
        <v>1606</v>
      </c>
    </row>
    <row r="1219" spans="1:11" ht="15.95" customHeight="1" x14ac:dyDescent="0.3">
      <c r="A1219" s="28">
        <v>43840</v>
      </c>
      <c r="B1219" s="3" t="s">
        <v>40</v>
      </c>
      <c r="C1219" s="3" t="s">
        <v>1597</v>
      </c>
      <c r="D1219" s="3" t="s">
        <v>1598</v>
      </c>
      <c r="E1219" s="3" t="s">
        <v>1577</v>
      </c>
      <c r="F1219" s="22">
        <v>6</v>
      </c>
      <c r="G1219" s="22">
        <v>7</v>
      </c>
      <c r="H1219" s="5"/>
      <c r="I1219" s="5"/>
      <c r="J1219" s="3" t="s">
        <v>110</v>
      </c>
      <c r="K1219" s="3" t="s">
        <v>1607</v>
      </c>
    </row>
    <row r="1220" spans="1:11" ht="15.95" customHeight="1" x14ac:dyDescent="0.3">
      <c r="A1220" s="28">
        <v>43840</v>
      </c>
      <c r="B1220" s="3" t="s">
        <v>40</v>
      </c>
      <c r="C1220" s="3" t="s">
        <v>1597</v>
      </c>
      <c r="D1220" s="3" t="s">
        <v>1598</v>
      </c>
      <c r="E1220" s="3" t="s">
        <v>1577</v>
      </c>
      <c r="F1220" s="22">
        <v>6</v>
      </c>
      <c r="G1220" s="22">
        <v>8</v>
      </c>
      <c r="H1220" s="5"/>
      <c r="I1220" s="5"/>
      <c r="J1220" s="3" t="s">
        <v>112</v>
      </c>
      <c r="K1220" s="3" t="s">
        <v>1608</v>
      </c>
    </row>
    <row r="1221" spans="1:11" ht="15.95" customHeight="1" x14ac:dyDescent="0.3">
      <c r="A1221" s="28">
        <v>43840</v>
      </c>
      <c r="B1221" s="3" t="s">
        <v>40</v>
      </c>
      <c r="C1221" s="3" t="s">
        <v>1597</v>
      </c>
      <c r="D1221" s="3" t="s">
        <v>1598</v>
      </c>
      <c r="E1221" s="3" t="s">
        <v>1577</v>
      </c>
      <c r="F1221" s="22">
        <v>6</v>
      </c>
      <c r="G1221" s="22">
        <v>9</v>
      </c>
      <c r="H1221" s="5"/>
      <c r="I1221" s="5"/>
      <c r="J1221" s="3" t="s">
        <v>114</v>
      </c>
      <c r="K1221" s="3" t="s">
        <v>1609</v>
      </c>
    </row>
    <row r="1222" spans="1:11" ht="15.95" customHeight="1" x14ac:dyDescent="0.3">
      <c r="A1222" s="28">
        <v>43840</v>
      </c>
      <c r="B1222" s="3" t="s">
        <v>40</v>
      </c>
      <c r="C1222" s="3" t="s">
        <v>1597</v>
      </c>
      <c r="D1222" s="3" t="s">
        <v>1598</v>
      </c>
      <c r="E1222" s="3" t="s">
        <v>1577</v>
      </c>
      <c r="F1222" s="22">
        <v>6</v>
      </c>
      <c r="G1222" s="22">
        <v>10</v>
      </c>
      <c r="H1222" s="5"/>
      <c r="I1222" s="5"/>
      <c r="J1222" s="3" t="s">
        <v>116</v>
      </c>
      <c r="K1222" s="3" t="s">
        <v>1610</v>
      </c>
    </row>
    <row r="1223" spans="1:11" ht="15.95" customHeight="1" x14ac:dyDescent="0.3">
      <c r="A1223" s="28">
        <v>43840</v>
      </c>
      <c r="B1223" s="3" t="s">
        <v>40</v>
      </c>
      <c r="C1223" s="3" t="s">
        <v>1597</v>
      </c>
      <c r="D1223" s="3" t="s">
        <v>1598</v>
      </c>
      <c r="E1223" s="3" t="s">
        <v>1577</v>
      </c>
      <c r="F1223" s="22">
        <v>6</v>
      </c>
      <c r="G1223" s="22">
        <v>11</v>
      </c>
      <c r="H1223" s="5"/>
      <c r="I1223" s="5"/>
      <c r="J1223" s="3" t="s">
        <v>118</v>
      </c>
      <c r="K1223" s="3" t="s">
        <v>1611</v>
      </c>
    </row>
    <row r="1224" spans="1:11" ht="15.95" customHeight="1" x14ac:dyDescent="0.3">
      <c r="A1224" s="28">
        <v>43840</v>
      </c>
      <c r="B1224" s="3" t="s">
        <v>40</v>
      </c>
      <c r="C1224" s="3" t="s">
        <v>1597</v>
      </c>
      <c r="D1224" s="3" t="s">
        <v>1598</v>
      </c>
      <c r="E1224" s="3" t="s">
        <v>1577</v>
      </c>
      <c r="F1224" s="22">
        <v>6</v>
      </c>
      <c r="G1224" s="22">
        <v>12</v>
      </c>
      <c r="H1224" s="5"/>
      <c r="I1224" s="5"/>
      <c r="J1224" s="3" t="s">
        <v>120</v>
      </c>
      <c r="K1224" s="3" t="s">
        <v>1612</v>
      </c>
    </row>
    <row r="1225" spans="1:11" ht="15.95" customHeight="1" x14ac:dyDescent="0.3">
      <c r="A1225" s="28">
        <v>43840</v>
      </c>
      <c r="B1225" s="3" t="s">
        <v>40</v>
      </c>
      <c r="C1225" s="3" t="s">
        <v>1613</v>
      </c>
      <c r="D1225" s="3" t="s">
        <v>1614</v>
      </c>
      <c r="E1225" s="3" t="s">
        <v>1577</v>
      </c>
      <c r="F1225" s="22">
        <v>7</v>
      </c>
      <c r="G1225" s="22">
        <v>1</v>
      </c>
      <c r="H1225" s="5"/>
      <c r="I1225" s="3" t="s">
        <v>1613</v>
      </c>
      <c r="J1225" s="3" t="s">
        <v>79</v>
      </c>
      <c r="K1225" s="3" t="s">
        <v>1615</v>
      </c>
    </row>
    <row r="1226" spans="1:11" ht="15.95" customHeight="1" x14ac:dyDescent="0.3">
      <c r="A1226" s="28">
        <v>43840</v>
      </c>
      <c r="B1226" s="3" t="s">
        <v>40</v>
      </c>
      <c r="C1226" s="3" t="s">
        <v>1613</v>
      </c>
      <c r="D1226" s="3" t="s">
        <v>1614</v>
      </c>
      <c r="E1226" s="3" t="s">
        <v>1577</v>
      </c>
      <c r="F1226" s="22">
        <v>7</v>
      </c>
      <c r="G1226" s="22">
        <v>2</v>
      </c>
      <c r="H1226" s="5"/>
      <c r="I1226" s="3" t="s">
        <v>1600</v>
      </c>
      <c r="J1226" s="3" t="s">
        <v>81</v>
      </c>
      <c r="K1226" s="3" t="s">
        <v>1616</v>
      </c>
    </row>
    <row r="1227" spans="1:11" ht="15.95" customHeight="1" x14ac:dyDescent="0.3">
      <c r="A1227" s="28">
        <v>43840</v>
      </c>
      <c r="B1227" s="3" t="s">
        <v>40</v>
      </c>
      <c r="C1227" s="3" t="s">
        <v>1613</v>
      </c>
      <c r="D1227" s="3" t="s">
        <v>1614</v>
      </c>
      <c r="E1227" s="3" t="s">
        <v>1577</v>
      </c>
      <c r="F1227" s="22">
        <v>7</v>
      </c>
      <c r="G1227" s="22">
        <v>3</v>
      </c>
      <c r="H1227" s="5"/>
      <c r="I1227" s="3" t="s">
        <v>1617</v>
      </c>
      <c r="J1227" s="3" t="s">
        <v>83</v>
      </c>
      <c r="K1227" s="3" t="s">
        <v>1618</v>
      </c>
    </row>
    <row r="1228" spans="1:11" ht="15.95" customHeight="1" x14ac:dyDescent="0.3">
      <c r="A1228" s="28">
        <v>43840</v>
      </c>
      <c r="B1228" s="3" t="s">
        <v>40</v>
      </c>
      <c r="C1228" s="3" t="s">
        <v>1613</v>
      </c>
      <c r="D1228" s="3" t="s">
        <v>1614</v>
      </c>
      <c r="E1228" s="3" t="s">
        <v>1577</v>
      </c>
      <c r="F1228" s="22">
        <v>7</v>
      </c>
      <c r="G1228" s="22">
        <v>4</v>
      </c>
      <c r="H1228" s="5"/>
      <c r="I1228" s="3" t="s">
        <v>1619</v>
      </c>
      <c r="J1228" s="3" t="s">
        <v>90</v>
      </c>
      <c r="K1228" s="3" t="s">
        <v>1620</v>
      </c>
    </row>
    <row r="1229" spans="1:11" ht="15.95" customHeight="1" x14ac:dyDescent="0.3">
      <c r="A1229" s="28">
        <v>43840</v>
      </c>
      <c r="B1229" s="3" t="s">
        <v>40</v>
      </c>
      <c r="C1229" s="3" t="s">
        <v>1613</v>
      </c>
      <c r="D1229" s="3" t="s">
        <v>1614</v>
      </c>
      <c r="E1229" s="3" t="s">
        <v>1577</v>
      </c>
      <c r="F1229" s="22">
        <v>7</v>
      </c>
      <c r="G1229" s="22">
        <v>5</v>
      </c>
      <c r="H1229" s="5"/>
      <c r="I1229" s="3" t="s">
        <v>165</v>
      </c>
      <c r="J1229" s="3" t="s">
        <v>106</v>
      </c>
      <c r="K1229" s="3" t="s">
        <v>1621</v>
      </c>
    </row>
    <row r="1230" spans="1:11" ht="15.95" customHeight="1" x14ac:dyDescent="0.3">
      <c r="A1230" s="28">
        <v>43840</v>
      </c>
      <c r="B1230" s="3" t="s">
        <v>40</v>
      </c>
      <c r="C1230" s="3" t="s">
        <v>1613</v>
      </c>
      <c r="D1230" s="3" t="s">
        <v>1614</v>
      </c>
      <c r="E1230" s="3" t="s">
        <v>1577</v>
      </c>
      <c r="F1230" s="22">
        <v>7</v>
      </c>
      <c r="G1230" s="22">
        <v>6</v>
      </c>
      <c r="H1230" s="5"/>
      <c r="I1230" s="5"/>
      <c r="J1230" s="3" t="s">
        <v>108</v>
      </c>
      <c r="K1230" s="3" t="s">
        <v>1622</v>
      </c>
    </row>
    <row r="1231" spans="1:11" ht="15.95" customHeight="1" x14ac:dyDescent="0.3">
      <c r="A1231" s="28">
        <v>43840</v>
      </c>
      <c r="B1231" s="3" t="s">
        <v>40</v>
      </c>
      <c r="C1231" s="3" t="s">
        <v>1613</v>
      </c>
      <c r="D1231" s="3" t="s">
        <v>1614</v>
      </c>
      <c r="E1231" s="3" t="s">
        <v>1577</v>
      </c>
      <c r="F1231" s="22">
        <v>7</v>
      </c>
      <c r="G1231" s="22">
        <v>7</v>
      </c>
      <c r="H1231" s="5"/>
      <c r="I1231" s="5"/>
      <c r="J1231" s="3" t="s">
        <v>110</v>
      </c>
      <c r="K1231" s="3" t="s">
        <v>1623</v>
      </c>
    </row>
    <row r="1232" spans="1:11" ht="15.95" customHeight="1" x14ac:dyDescent="0.3">
      <c r="A1232" s="28">
        <v>43840</v>
      </c>
      <c r="B1232" s="3" t="s">
        <v>40</v>
      </c>
      <c r="C1232" s="3" t="s">
        <v>1613</v>
      </c>
      <c r="D1232" s="3" t="s">
        <v>1614</v>
      </c>
      <c r="E1232" s="3" t="s">
        <v>1577</v>
      </c>
      <c r="F1232" s="22">
        <v>7</v>
      </c>
      <c r="G1232" s="22">
        <v>8</v>
      </c>
      <c r="H1232" s="5"/>
      <c r="I1232" s="5"/>
      <c r="J1232" s="3" t="s">
        <v>112</v>
      </c>
      <c r="K1232" s="3" t="s">
        <v>1624</v>
      </c>
    </row>
    <row r="1233" spans="1:11" ht="15.95" customHeight="1" x14ac:dyDescent="0.3">
      <c r="A1233" s="28">
        <v>43840</v>
      </c>
      <c r="B1233" s="3" t="s">
        <v>40</v>
      </c>
      <c r="C1233" s="3" t="s">
        <v>1613</v>
      </c>
      <c r="D1233" s="3" t="s">
        <v>1614</v>
      </c>
      <c r="E1233" s="3" t="s">
        <v>1577</v>
      </c>
      <c r="F1233" s="22">
        <v>7</v>
      </c>
      <c r="G1233" s="22">
        <v>9</v>
      </c>
      <c r="H1233" s="5"/>
      <c r="I1233" s="5"/>
      <c r="J1233" s="3" t="s">
        <v>114</v>
      </c>
      <c r="K1233" s="3" t="s">
        <v>1625</v>
      </c>
    </row>
    <row r="1234" spans="1:11" ht="15.95" customHeight="1" x14ac:dyDescent="0.3">
      <c r="A1234" s="28">
        <v>43840</v>
      </c>
      <c r="B1234" s="3" t="s">
        <v>40</v>
      </c>
      <c r="C1234" s="3" t="s">
        <v>1626</v>
      </c>
      <c r="D1234" s="3" t="s">
        <v>1614</v>
      </c>
      <c r="E1234" s="3" t="s">
        <v>1577</v>
      </c>
      <c r="F1234" s="22">
        <v>8</v>
      </c>
      <c r="G1234" s="22">
        <v>1</v>
      </c>
      <c r="H1234" s="3" t="s">
        <v>40</v>
      </c>
      <c r="I1234" s="3" t="s">
        <v>1626</v>
      </c>
      <c r="J1234" s="3" t="s">
        <v>79</v>
      </c>
      <c r="K1234" s="3" t="s">
        <v>1627</v>
      </c>
    </row>
    <row r="1235" spans="1:11" ht="15.95" customHeight="1" x14ac:dyDescent="0.3">
      <c r="A1235" s="28">
        <v>43840</v>
      </c>
      <c r="B1235" s="3" t="s">
        <v>40</v>
      </c>
      <c r="C1235" s="3" t="s">
        <v>1626</v>
      </c>
      <c r="D1235" s="3" t="s">
        <v>1614</v>
      </c>
      <c r="E1235" s="3" t="s">
        <v>1577</v>
      </c>
      <c r="F1235" s="22">
        <v>8</v>
      </c>
      <c r="G1235" s="22">
        <v>2</v>
      </c>
      <c r="H1235" s="5"/>
      <c r="I1235" s="3" t="s">
        <v>1600</v>
      </c>
      <c r="J1235" s="3" t="s">
        <v>81</v>
      </c>
      <c r="K1235" s="3" t="s">
        <v>1628</v>
      </c>
    </row>
    <row r="1236" spans="1:11" ht="15.95" customHeight="1" x14ac:dyDescent="0.3">
      <c r="A1236" s="28">
        <v>43840</v>
      </c>
      <c r="B1236" s="3" t="s">
        <v>40</v>
      </c>
      <c r="C1236" s="3" t="s">
        <v>1626</v>
      </c>
      <c r="D1236" s="3" t="s">
        <v>1614</v>
      </c>
      <c r="E1236" s="3" t="s">
        <v>1577</v>
      </c>
      <c r="F1236" s="22">
        <v>8</v>
      </c>
      <c r="G1236" s="22">
        <v>3</v>
      </c>
      <c r="H1236" s="5"/>
      <c r="I1236" s="3" t="s">
        <v>1617</v>
      </c>
      <c r="J1236" s="3" t="s">
        <v>83</v>
      </c>
      <c r="K1236" s="3" t="s">
        <v>1629</v>
      </c>
    </row>
    <row r="1237" spans="1:11" ht="15.95" customHeight="1" x14ac:dyDescent="0.3">
      <c r="A1237" s="28">
        <v>43840</v>
      </c>
      <c r="B1237" s="3" t="s">
        <v>40</v>
      </c>
      <c r="C1237" s="3" t="s">
        <v>1626</v>
      </c>
      <c r="D1237" s="3" t="s">
        <v>1614</v>
      </c>
      <c r="E1237" s="3" t="s">
        <v>1577</v>
      </c>
      <c r="F1237" s="22">
        <v>8</v>
      </c>
      <c r="G1237" s="22">
        <v>4</v>
      </c>
      <c r="H1237" s="5"/>
      <c r="I1237" s="3" t="s">
        <v>1619</v>
      </c>
      <c r="J1237" s="3" t="s">
        <v>90</v>
      </c>
      <c r="K1237" s="3" t="s">
        <v>1630</v>
      </c>
    </row>
    <row r="1238" spans="1:11" ht="15.95" customHeight="1" x14ac:dyDescent="0.3">
      <c r="A1238" s="28">
        <v>43840</v>
      </c>
      <c r="B1238" s="3" t="s">
        <v>40</v>
      </c>
      <c r="C1238" s="3" t="s">
        <v>1626</v>
      </c>
      <c r="D1238" s="3" t="s">
        <v>1614</v>
      </c>
      <c r="E1238" s="3" t="s">
        <v>1577</v>
      </c>
      <c r="F1238" s="22">
        <v>8</v>
      </c>
      <c r="G1238" s="22">
        <v>5</v>
      </c>
      <c r="H1238" s="5"/>
      <c r="I1238" s="3" t="s">
        <v>165</v>
      </c>
      <c r="J1238" s="3" t="s">
        <v>106</v>
      </c>
      <c r="K1238" s="3" t="s">
        <v>1631</v>
      </c>
    </row>
    <row r="1239" spans="1:11" ht="15.95" customHeight="1" x14ac:dyDescent="0.3">
      <c r="A1239" s="28">
        <v>43840</v>
      </c>
      <c r="B1239" s="3" t="s">
        <v>40</v>
      </c>
      <c r="C1239" s="3" t="s">
        <v>1626</v>
      </c>
      <c r="D1239" s="3" t="s">
        <v>1614</v>
      </c>
      <c r="E1239" s="3" t="s">
        <v>1577</v>
      </c>
      <c r="F1239" s="22">
        <v>8</v>
      </c>
      <c r="G1239" s="22">
        <v>6</v>
      </c>
      <c r="H1239" s="5"/>
      <c r="I1239" s="5"/>
      <c r="J1239" s="3" t="s">
        <v>108</v>
      </c>
      <c r="K1239" s="3" t="s">
        <v>1632</v>
      </c>
    </row>
    <row r="1240" spans="1:11" ht="15.95" customHeight="1" x14ac:dyDescent="0.3">
      <c r="A1240" s="28">
        <v>43840</v>
      </c>
      <c r="B1240" s="3" t="s">
        <v>40</v>
      </c>
      <c r="C1240" s="3" t="s">
        <v>1626</v>
      </c>
      <c r="D1240" s="3" t="s">
        <v>1614</v>
      </c>
      <c r="E1240" s="3" t="s">
        <v>1577</v>
      </c>
      <c r="F1240" s="22">
        <v>8</v>
      </c>
      <c r="G1240" s="22">
        <v>7</v>
      </c>
      <c r="H1240" s="5"/>
      <c r="I1240" s="5"/>
      <c r="J1240" s="3" t="s">
        <v>110</v>
      </c>
      <c r="K1240" s="3" t="s">
        <v>1633</v>
      </c>
    </row>
    <row r="1241" spans="1:11" ht="15.95" customHeight="1" x14ac:dyDescent="0.3">
      <c r="A1241" s="28">
        <v>43840</v>
      </c>
      <c r="B1241" s="3" t="s">
        <v>40</v>
      </c>
      <c r="C1241" s="3" t="s">
        <v>1626</v>
      </c>
      <c r="D1241" s="3" t="s">
        <v>1614</v>
      </c>
      <c r="E1241" s="3" t="s">
        <v>1577</v>
      </c>
      <c r="F1241" s="22">
        <v>8</v>
      </c>
      <c r="G1241" s="22">
        <v>8</v>
      </c>
      <c r="H1241" s="5"/>
      <c r="I1241" s="5"/>
      <c r="J1241" s="3" t="s">
        <v>112</v>
      </c>
      <c r="K1241" s="3" t="s">
        <v>1634</v>
      </c>
    </row>
    <row r="1242" spans="1:11" ht="15.95" customHeight="1" x14ac:dyDescent="0.3">
      <c r="A1242" s="28">
        <v>43840</v>
      </c>
      <c r="B1242" s="3" t="s">
        <v>40</v>
      </c>
      <c r="C1242" s="3" t="s">
        <v>1626</v>
      </c>
      <c r="D1242" s="3" t="s">
        <v>1614</v>
      </c>
      <c r="E1242" s="3" t="s">
        <v>1577</v>
      </c>
      <c r="F1242" s="22">
        <v>8</v>
      </c>
      <c r="G1242" s="22">
        <v>9</v>
      </c>
      <c r="H1242" s="5"/>
      <c r="I1242" s="5"/>
      <c r="J1242" s="3" t="s">
        <v>114</v>
      </c>
      <c r="K1242" s="3" t="s">
        <v>1635</v>
      </c>
    </row>
    <row r="1243" spans="1:11" ht="15.95" customHeight="1" x14ac:dyDescent="0.3">
      <c r="A1243" s="28">
        <v>43840</v>
      </c>
      <c r="B1243" s="3" t="s">
        <v>40</v>
      </c>
      <c r="C1243" s="3" t="s">
        <v>1636</v>
      </c>
      <c r="D1243" s="3" t="s">
        <v>1614</v>
      </c>
      <c r="E1243" s="3" t="s">
        <v>1577</v>
      </c>
      <c r="F1243" s="22">
        <v>9</v>
      </c>
      <c r="G1243" s="22">
        <v>1</v>
      </c>
      <c r="H1243" s="5"/>
      <c r="I1243" s="3" t="s">
        <v>1636</v>
      </c>
      <c r="J1243" s="3" t="s">
        <v>79</v>
      </c>
      <c r="K1243" s="3" t="s">
        <v>1637</v>
      </c>
    </row>
    <row r="1244" spans="1:11" ht="15.95" customHeight="1" x14ac:dyDescent="0.3">
      <c r="A1244" s="28">
        <v>43840</v>
      </c>
      <c r="B1244" s="3" t="s">
        <v>40</v>
      </c>
      <c r="C1244" s="3" t="s">
        <v>1636</v>
      </c>
      <c r="D1244" s="3" t="s">
        <v>1614</v>
      </c>
      <c r="E1244" s="3" t="s">
        <v>1577</v>
      </c>
      <c r="F1244" s="22">
        <v>9</v>
      </c>
      <c r="G1244" s="22">
        <v>2</v>
      </c>
      <c r="H1244" s="5"/>
      <c r="I1244" s="3" t="s">
        <v>1600</v>
      </c>
      <c r="J1244" s="3" t="s">
        <v>81</v>
      </c>
      <c r="K1244" s="3" t="s">
        <v>1638</v>
      </c>
    </row>
    <row r="1245" spans="1:11" ht="15.95" customHeight="1" x14ac:dyDescent="0.3">
      <c r="A1245" s="28">
        <v>43840</v>
      </c>
      <c r="B1245" s="3" t="s">
        <v>40</v>
      </c>
      <c r="C1245" s="3" t="s">
        <v>1636</v>
      </c>
      <c r="D1245" s="3" t="s">
        <v>1614</v>
      </c>
      <c r="E1245" s="3" t="s">
        <v>1577</v>
      </c>
      <c r="F1245" s="22">
        <v>9</v>
      </c>
      <c r="G1245" s="22">
        <v>3</v>
      </c>
      <c r="H1245" s="5"/>
      <c r="I1245" s="3" t="s">
        <v>1617</v>
      </c>
      <c r="J1245" s="3" t="s">
        <v>83</v>
      </c>
      <c r="K1245" s="3" t="s">
        <v>1639</v>
      </c>
    </row>
    <row r="1246" spans="1:11" ht="15.95" customHeight="1" x14ac:dyDescent="0.3">
      <c r="A1246" s="28">
        <v>43840</v>
      </c>
      <c r="B1246" s="3" t="s">
        <v>40</v>
      </c>
      <c r="C1246" s="3" t="s">
        <v>1636</v>
      </c>
      <c r="D1246" s="3" t="s">
        <v>1614</v>
      </c>
      <c r="E1246" s="3" t="s">
        <v>1577</v>
      </c>
      <c r="F1246" s="22">
        <v>9</v>
      </c>
      <c r="G1246" s="22">
        <v>4</v>
      </c>
      <c r="H1246" s="5"/>
      <c r="I1246" s="3" t="s">
        <v>1619</v>
      </c>
      <c r="J1246" s="3" t="s">
        <v>90</v>
      </c>
      <c r="K1246" s="3" t="s">
        <v>1640</v>
      </c>
    </row>
    <row r="1247" spans="1:11" ht="15.95" customHeight="1" x14ac:dyDescent="0.3">
      <c r="A1247" s="28">
        <v>43840</v>
      </c>
      <c r="B1247" s="3" t="s">
        <v>40</v>
      </c>
      <c r="C1247" s="3" t="s">
        <v>1636</v>
      </c>
      <c r="D1247" s="3" t="s">
        <v>1614</v>
      </c>
      <c r="E1247" s="3" t="s">
        <v>1577</v>
      </c>
      <c r="F1247" s="22">
        <v>9</v>
      </c>
      <c r="G1247" s="22">
        <v>5</v>
      </c>
      <c r="H1247" s="5"/>
      <c r="I1247" s="3" t="s">
        <v>165</v>
      </c>
      <c r="J1247" s="3" t="s">
        <v>106</v>
      </c>
      <c r="K1247" s="3" t="s">
        <v>1641</v>
      </c>
    </row>
    <row r="1248" spans="1:11" ht="15.95" customHeight="1" x14ac:dyDescent="0.3">
      <c r="A1248" s="28">
        <v>43840</v>
      </c>
      <c r="B1248" s="3" t="s">
        <v>40</v>
      </c>
      <c r="C1248" s="3" t="s">
        <v>1636</v>
      </c>
      <c r="D1248" s="3" t="s">
        <v>1614</v>
      </c>
      <c r="E1248" s="3" t="s">
        <v>1577</v>
      </c>
      <c r="F1248" s="22">
        <v>9</v>
      </c>
      <c r="G1248" s="22">
        <v>6</v>
      </c>
      <c r="H1248" s="5"/>
      <c r="I1248" s="5"/>
      <c r="J1248" s="3" t="s">
        <v>108</v>
      </c>
      <c r="K1248" s="3" t="s">
        <v>1642</v>
      </c>
    </row>
    <row r="1249" spans="1:11" ht="15.95" customHeight="1" x14ac:dyDescent="0.3">
      <c r="A1249" s="28">
        <v>43840</v>
      </c>
      <c r="B1249" s="3" t="s">
        <v>40</v>
      </c>
      <c r="C1249" s="3" t="s">
        <v>1636</v>
      </c>
      <c r="D1249" s="3" t="s">
        <v>1614</v>
      </c>
      <c r="E1249" s="3" t="s">
        <v>1577</v>
      </c>
      <c r="F1249" s="22">
        <v>9</v>
      </c>
      <c r="G1249" s="22">
        <v>7</v>
      </c>
      <c r="H1249" s="5"/>
      <c r="I1249" s="5"/>
      <c r="J1249" s="3" t="s">
        <v>110</v>
      </c>
      <c r="K1249" s="3" t="s">
        <v>1643</v>
      </c>
    </row>
    <row r="1250" spans="1:11" ht="15.95" customHeight="1" x14ac:dyDescent="0.3">
      <c r="A1250" s="28">
        <v>43840</v>
      </c>
      <c r="B1250" s="3" t="s">
        <v>40</v>
      </c>
      <c r="C1250" s="3" t="s">
        <v>1636</v>
      </c>
      <c r="D1250" s="3" t="s">
        <v>1614</v>
      </c>
      <c r="E1250" s="3" t="s">
        <v>1577</v>
      </c>
      <c r="F1250" s="22">
        <v>9</v>
      </c>
      <c r="G1250" s="22">
        <v>8</v>
      </c>
      <c r="H1250" s="5"/>
      <c r="I1250" s="5"/>
      <c r="J1250" s="3" t="s">
        <v>112</v>
      </c>
      <c r="K1250" s="3" t="s">
        <v>1644</v>
      </c>
    </row>
    <row r="1251" spans="1:11" ht="15.95" customHeight="1" x14ac:dyDescent="0.3">
      <c r="A1251" s="28">
        <v>43840</v>
      </c>
      <c r="B1251" s="3" t="s">
        <v>40</v>
      </c>
      <c r="C1251" s="3" t="s">
        <v>1636</v>
      </c>
      <c r="D1251" s="3" t="s">
        <v>1614</v>
      </c>
      <c r="E1251" s="3" t="s">
        <v>1577</v>
      </c>
      <c r="F1251" s="22">
        <v>9</v>
      </c>
      <c r="G1251" s="22">
        <v>9</v>
      </c>
      <c r="H1251" s="5"/>
      <c r="I1251" s="5"/>
      <c r="J1251" s="3" t="s">
        <v>114</v>
      </c>
      <c r="K1251" s="3" t="s">
        <v>1645</v>
      </c>
    </row>
    <row r="1252" spans="1:11" ht="15.95" customHeight="1" x14ac:dyDescent="0.3">
      <c r="A1252" s="28">
        <v>43840</v>
      </c>
      <c r="B1252" s="3" t="s">
        <v>40</v>
      </c>
      <c r="C1252" s="3" t="s">
        <v>1646</v>
      </c>
      <c r="D1252" s="3" t="s">
        <v>1647</v>
      </c>
      <c r="E1252" s="3" t="s">
        <v>1577</v>
      </c>
      <c r="F1252" s="22">
        <v>10</v>
      </c>
      <c r="G1252" s="22">
        <v>1</v>
      </c>
      <c r="H1252" s="5"/>
      <c r="I1252" s="3" t="s">
        <v>1646</v>
      </c>
      <c r="J1252" s="3" t="s">
        <v>79</v>
      </c>
      <c r="K1252" s="3" t="s">
        <v>1648</v>
      </c>
    </row>
    <row r="1253" spans="1:11" ht="15.95" customHeight="1" x14ac:dyDescent="0.3">
      <c r="A1253" s="28">
        <v>43840</v>
      </c>
      <c r="B1253" s="3" t="s">
        <v>40</v>
      </c>
      <c r="C1253" s="3" t="s">
        <v>1646</v>
      </c>
      <c r="D1253" s="3" t="s">
        <v>1647</v>
      </c>
      <c r="E1253" s="3" t="s">
        <v>1577</v>
      </c>
      <c r="F1253" s="22">
        <v>10</v>
      </c>
      <c r="G1253" s="22">
        <v>2</v>
      </c>
      <c r="H1253" s="5"/>
      <c r="I1253" s="3" t="s">
        <v>1600</v>
      </c>
      <c r="J1253" s="3" t="s">
        <v>81</v>
      </c>
      <c r="K1253" s="3" t="s">
        <v>1649</v>
      </c>
    </row>
    <row r="1254" spans="1:11" ht="15.95" customHeight="1" x14ac:dyDescent="0.3">
      <c r="A1254" s="28">
        <v>43840</v>
      </c>
      <c r="B1254" s="3" t="s">
        <v>40</v>
      </c>
      <c r="C1254" s="3" t="s">
        <v>1646</v>
      </c>
      <c r="D1254" s="3" t="s">
        <v>1647</v>
      </c>
      <c r="E1254" s="3" t="s">
        <v>1577</v>
      </c>
      <c r="F1254" s="22">
        <v>10</v>
      </c>
      <c r="G1254" s="22">
        <v>3</v>
      </c>
      <c r="H1254" s="5"/>
      <c r="I1254" s="3" t="s">
        <v>1650</v>
      </c>
      <c r="J1254" s="3" t="s">
        <v>83</v>
      </c>
      <c r="K1254" s="3" t="s">
        <v>1651</v>
      </c>
    </row>
    <row r="1255" spans="1:11" ht="15.95" customHeight="1" x14ac:dyDescent="0.3">
      <c r="A1255" s="28">
        <v>43840</v>
      </c>
      <c r="B1255" s="3" t="s">
        <v>40</v>
      </c>
      <c r="C1255" s="3" t="s">
        <v>1646</v>
      </c>
      <c r="D1255" s="3" t="s">
        <v>1647</v>
      </c>
      <c r="E1255" s="3" t="s">
        <v>1577</v>
      </c>
      <c r="F1255" s="22">
        <v>10</v>
      </c>
      <c r="G1255" s="22">
        <v>4</v>
      </c>
      <c r="H1255" s="5"/>
      <c r="I1255" s="5"/>
      <c r="J1255" s="3" t="s">
        <v>90</v>
      </c>
      <c r="K1255" s="3" t="s">
        <v>1652</v>
      </c>
    </row>
    <row r="1256" spans="1:11" ht="15.95" customHeight="1" x14ac:dyDescent="0.3">
      <c r="A1256" s="28">
        <v>43840</v>
      </c>
      <c r="B1256" s="3" t="s">
        <v>40</v>
      </c>
      <c r="C1256" s="3" t="s">
        <v>1646</v>
      </c>
      <c r="D1256" s="3" t="s">
        <v>1647</v>
      </c>
      <c r="E1256" s="3" t="s">
        <v>1577</v>
      </c>
      <c r="F1256" s="22">
        <v>10</v>
      </c>
      <c r="G1256" s="22">
        <v>5</v>
      </c>
      <c r="H1256" s="5"/>
      <c r="I1256" s="5"/>
      <c r="J1256" s="3" t="s">
        <v>106</v>
      </c>
      <c r="K1256" s="3" t="s">
        <v>1653</v>
      </c>
    </row>
    <row r="1257" spans="1:11" ht="15.95" customHeight="1" x14ac:dyDescent="0.3">
      <c r="A1257" s="28">
        <v>43840</v>
      </c>
      <c r="B1257" s="3" t="s">
        <v>40</v>
      </c>
      <c r="C1257" s="3" t="s">
        <v>1646</v>
      </c>
      <c r="D1257" s="3" t="s">
        <v>1647</v>
      </c>
      <c r="E1257" s="3" t="s">
        <v>1577</v>
      </c>
      <c r="F1257" s="22">
        <v>10</v>
      </c>
      <c r="G1257" s="22">
        <v>6</v>
      </c>
      <c r="H1257" s="5"/>
      <c r="I1257" s="5"/>
      <c r="J1257" s="3" t="s">
        <v>108</v>
      </c>
      <c r="K1257" s="3" t="s">
        <v>1654</v>
      </c>
    </row>
    <row r="1258" spans="1:11" ht="15.95" customHeight="1" x14ac:dyDescent="0.3">
      <c r="A1258" s="28">
        <v>43840</v>
      </c>
      <c r="B1258" s="3" t="s">
        <v>40</v>
      </c>
      <c r="C1258" s="3" t="s">
        <v>1646</v>
      </c>
      <c r="D1258" s="3" t="s">
        <v>1647</v>
      </c>
      <c r="E1258" s="3" t="s">
        <v>1577</v>
      </c>
      <c r="F1258" s="22">
        <v>10</v>
      </c>
      <c r="G1258" s="22">
        <v>7</v>
      </c>
      <c r="H1258" s="5"/>
      <c r="I1258" s="5"/>
      <c r="J1258" s="3" t="s">
        <v>110</v>
      </c>
      <c r="K1258" s="3" t="s">
        <v>1655</v>
      </c>
    </row>
    <row r="1259" spans="1:11" ht="15.95" customHeight="1" x14ac:dyDescent="0.3">
      <c r="A1259" s="28">
        <v>43840</v>
      </c>
      <c r="B1259" s="3" t="s">
        <v>40</v>
      </c>
      <c r="C1259" s="3" t="s">
        <v>1646</v>
      </c>
      <c r="D1259" s="3" t="s">
        <v>1647</v>
      </c>
      <c r="E1259" s="3" t="s">
        <v>1577</v>
      </c>
      <c r="F1259" s="22">
        <v>10</v>
      </c>
      <c r="G1259" s="22">
        <v>8</v>
      </c>
      <c r="H1259" s="5"/>
      <c r="I1259" s="5"/>
      <c r="J1259" s="3" t="s">
        <v>112</v>
      </c>
      <c r="K1259" s="3" t="s">
        <v>1656</v>
      </c>
    </row>
    <row r="1260" spans="1:11" ht="15.95" customHeight="1" x14ac:dyDescent="0.3">
      <c r="A1260" s="28">
        <v>43840</v>
      </c>
      <c r="B1260" s="3" t="s">
        <v>40</v>
      </c>
      <c r="C1260" s="3" t="s">
        <v>1646</v>
      </c>
      <c r="D1260" s="3" t="s">
        <v>1647</v>
      </c>
      <c r="E1260" s="3" t="s">
        <v>1577</v>
      </c>
      <c r="F1260" s="22">
        <v>10</v>
      </c>
      <c r="G1260" s="22">
        <v>9</v>
      </c>
      <c r="H1260" s="5"/>
      <c r="I1260" s="5"/>
      <c r="J1260" s="3" t="s">
        <v>114</v>
      </c>
      <c r="K1260" s="3" t="s">
        <v>1657</v>
      </c>
    </row>
    <row r="1261" spans="1:11" ht="15.95" customHeight="1" x14ac:dyDescent="0.3">
      <c r="A1261" s="28">
        <v>43840</v>
      </c>
      <c r="B1261" s="3" t="s">
        <v>40</v>
      </c>
      <c r="C1261" s="3" t="s">
        <v>1646</v>
      </c>
      <c r="D1261" s="3" t="s">
        <v>1647</v>
      </c>
      <c r="E1261" s="3" t="s">
        <v>1577</v>
      </c>
      <c r="F1261" s="22">
        <v>10</v>
      </c>
      <c r="G1261" s="22">
        <v>10</v>
      </c>
      <c r="H1261" s="5"/>
      <c r="I1261" s="5"/>
      <c r="J1261" s="3" t="s">
        <v>116</v>
      </c>
      <c r="K1261" s="3" t="s">
        <v>1658</v>
      </c>
    </row>
    <row r="1262" spans="1:11" ht="15.95" customHeight="1" x14ac:dyDescent="0.3">
      <c r="A1262" s="28">
        <v>43840</v>
      </c>
      <c r="B1262" s="3" t="s">
        <v>40</v>
      </c>
      <c r="C1262" s="3" t="s">
        <v>1646</v>
      </c>
      <c r="D1262" s="3" t="s">
        <v>1647</v>
      </c>
      <c r="E1262" s="3" t="s">
        <v>1577</v>
      </c>
      <c r="F1262" s="22">
        <v>10</v>
      </c>
      <c r="G1262" s="22">
        <v>11</v>
      </c>
      <c r="H1262" s="5"/>
      <c r="I1262" s="5"/>
      <c r="J1262" s="3" t="s">
        <v>118</v>
      </c>
      <c r="K1262" s="3" t="s">
        <v>1659</v>
      </c>
    </row>
    <row r="1263" spans="1:11" ht="15.95" customHeight="1" x14ac:dyDescent="0.3">
      <c r="A1263" s="28">
        <v>43840</v>
      </c>
      <c r="B1263" s="3" t="s">
        <v>40</v>
      </c>
      <c r="C1263" s="3" t="s">
        <v>1646</v>
      </c>
      <c r="D1263" s="3" t="s">
        <v>1647</v>
      </c>
      <c r="E1263" s="3" t="s">
        <v>1577</v>
      </c>
      <c r="F1263" s="22">
        <v>10</v>
      </c>
      <c r="G1263" s="22">
        <v>12</v>
      </c>
      <c r="H1263" s="5"/>
      <c r="I1263" s="5"/>
      <c r="J1263" s="3" t="s">
        <v>120</v>
      </c>
      <c r="K1263" s="3" t="s">
        <v>1660</v>
      </c>
    </row>
    <row r="1264" spans="1:11" ht="15.95" customHeight="1" x14ac:dyDescent="0.3">
      <c r="A1264" s="28">
        <v>43840</v>
      </c>
      <c r="B1264" s="3" t="s">
        <v>40</v>
      </c>
      <c r="C1264" s="3" t="s">
        <v>1646</v>
      </c>
      <c r="D1264" s="3" t="s">
        <v>1647</v>
      </c>
      <c r="E1264" s="3" t="s">
        <v>1577</v>
      </c>
      <c r="F1264" s="22">
        <v>10</v>
      </c>
      <c r="G1264" s="22">
        <v>13</v>
      </c>
      <c r="H1264" s="5"/>
      <c r="I1264" s="5"/>
      <c r="J1264" s="3" t="s">
        <v>137</v>
      </c>
      <c r="K1264" s="3" t="s">
        <v>1661</v>
      </c>
    </row>
    <row r="1265" spans="1:11" ht="15.95" customHeight="1" x14ac:dyDescent="0.3">
      <c r="A1265" s="28">
        <v>43840</v>
      </c>
      <c r="B1265" s="3" t="s">
        <v>40</v>
      </c>
      <c r="C1265" s="3" t="s">
        <v>1646</v>
      </c>
      <c r="D1265" s="3" t="s">
        <v>1647</v>
      </c>
      <c r="E1265" s="3" t="s">
        <v>1577</v>
      </c>
      <c r="F1265" s="22">
        <v>10</v>
      </c>
      <c r="G1265" s="22">
        <v>14</v>
      </c>
      <c r="H1265" s="5"/>
      <c r="I1265" s="5"/>
      <c r="J1265" s="3" t="s">
        <v>139</v>
      </c>
      <c r="K1265" s="3" t="s">
        <v>1662</v>
      </c>
    </row>
    <row r="1266" spans="1:11" ht="15.95" customHeight="1" x14ac:dyDescent="0.3">
      <c r="A1266" s="28">
        <v>43840</v>
      </c>
      <c r="B1266" s="3" t="s">
        <v>40</v>
      </c>
      <c r="C1266" s="3" t="s">
        <v>1646</v>
      </c>
      <c r="D1266" s="3" t="s">
        <v>1647</v>
      </c>
      <c r="E1266" s="3" t="s">
        <v>1577</v>
      </c>
      <c r="F1266" s="22">
        <v>10</v>
      </c>
      <c r="G1266" s="22">
        <v>15</v>
      </c>
      <c r="H1266" s="5"/>
      <c r="I1266" s="5"/>
      <c r="J1266" s="3" t="s">
        <v>306</v>
      </c>
      <c r="K1266" s="3" t="s">
        <v>1663</v>
      </c>
    </row>
    <row r="1267" spans="1:11" ht="15.95" customHeight="1" x14ac:dyDescent="0.3">
      <c r="A1267" s="28">
        <v>43840</v>
      </c>
      <c r="B1267" s="3" t="s">
        <v>40</v>
      </c>
      <c r="C1267" s="3" t="s">
        <v>1646</v>
      </c>
      <c r="D1267" s="3" t="s">
        <v>1647</v>
      </c>
      <c r="E1267" s="3" t="s">
        <v>1577</v>
      </c>
      <c r="F1267" s="22">
        <v>10</v>
      </c>
      <c r="G1267" s="22">
        <v>16</v>
      </c>
      <c r="H1267" s="5"/>
      <c r="I1267" s="5"/>
      <c r="J1267" s="3" t="s">
        <v>356</v>
      </c>
      <c r="K1267" s="3" t="s">
        <v>1664</v>
      </c>
    </row>
    <row r="1268" spans="1:11" ht="15.95" customHeight="1" x14ac:dyDescent="0.3">
      <c r="A1268" s="28">
        <v>43840</v>
      </c>
      <c r="B1268" s="3" t="s">
        <v>40</v>
      </c>
      <c r="C1268" s="3" t="s">
        <v>1646</v>
      </c>
      <c r="D1268" s="3" t="s">
        <v>1647</v>
      </c>
      <c r="E1268" s="3" t="s">
        <v>1577</v>
      </c>
      <c r="F1268" s="22">
        <v>10</v>
      </c>
      <c r="G1268" s="22">
        <v>17</v>
      </c>
      <c r="H1268" s="5"/>
      <c r="I1268" s="5"/>
      <c r="J1268" s="3" t="s">
        <v>416</v>
      </c>
      <c r="K1268" s="3" t="s">
        <v>1665</v>
      </c>
    </row>
    <row r="1269" spans="1:11" ht="15.95" customHeight="1" x14ac:dyDescent="0.3">
      <c r="A1269" s="28">
        <v>43840</v>
      </c>
      <c r="B1269" s="3" t="s">
        <v>40</v>
      </c>
      <c r="C1269" s="3" t="s">
        <v>1646</v>
      </c>
      <c r="D1269" s="3" t="s">
        <v>1647</v>
      </c>
      <c r="E1269" s="3" t="s">
        <v>1577</v>
      </c>
      <c r="F1269" s="22">
        <v>10</v>
      </c>
      <c r="G1269" s="22">
        <v>18</v>
      </c>
      <c r="H1269" s="5"/>
      <c r="I1269" s="5"/>
      <c r="J1269" s="3" t="s">
        <v>418</v>
      </c>
      <c r="K1269" s="3" t="s">
        <v>1666</v>
      </c>
    </row>
    <row r="1270" spans="1:11" ht="15.95" customHeight="1" x14ac:dyDescent="0.3">
      <c r="A1270" s="28">
        <v>43840</v>
      </c>
      <c r="B1270" s="3" t="s">
        <v>40</v>
      </c>
      <c r="C1270" s="3" t="s">
        <v>1646</v>
      </c>
      <c r="D1270" s="3" t="s">
        <v>1647</v>
      </c>
      <c r="E1270" s="3" t="s">
        <v>1577</v>
      </c>
      <c r="F1270" s="22">
        <v>10</v>
      </c>
      <c r="G1270" s="22">
        <v>19</v>
      </c>
      <c r="H1270" s="5"/>
      <c r="I1270" s="5"/>
      <c r="J1270" s="3" t="s">
        <v>439</v>
      </c>
      <c r="K1270" s="3" t="s">
        <v>1667</v>
      </c>
    </row>
    <row r="1271" spans="1:11" ht="15.95" customHeight="1" x14ac:dyDescent="0.3">
      <c r="A1271" s="28">
        <v>43840</v>
      </c>
      <c r="B1271" s="3" t="s">
        <v>40</v>
      </c>
      <c r="C1271" s="3" t="s">
        <v>1646</v>
      </c>
      <c r="D1271" s="3" t="s">
        <v>1647</v>
      </c>
      <c r="E1271" s="3" t="s">
        <v>1577</v>
      </c>
      <c r="F1271" s="22">
        <v>10</v>
      </c>
      <c r="G1271" s="22">
        <v>20</v>
      </c>
      <c r="H1271" s="5"/>
      <c r="I1271" s="5"/>
      <c r="J1271" s="3" t="s">
        <v>441</v>
      </c>
      <c r="K1271" s="3" t="s">
        <v>1668</v>
      </c>
    </row>
    <row r="1272" spans="1:11" ht="15.95" customHeight="1" x14ac:dyDescent="0.3">
      <c r="A1272" s="28">
        <v>43840</v>
      </c>
      <c r="B1272" s="3" t="s">
        <v>40</v>
      </c>
      <c r="C1272" s="3" t="s">
        <v>1669</v>
      </c>
      <c r="D1272" s="3" t="s">
        <v>1670</v>
      </c>
      <c r="E1272" s="3" t="s">
        <v>1577</v>
      </c>
      <c r="F1272" s="22">
        <v>11</v>
      </c>
      <c r="G1272" s="22">
        <v>1</v>
      </c>
      <c r="H1272" s="3" t="s">
        <v>40</v>
      </c>
      <c r="I1272" s="3" t="s">
        <v>1669</v>
      </c>
      <c r="J1272" s="3" t="s">
        <v>79</v>
      </c>
      <c r="K1272" s="3" t="s">
        <v>1671</v>
      </c>
    </row>
    <row r="1273" spans="1:11" ht="15.95" customHeight="1" x14ac:dyDescent="0.3">
      <c r="A1273" s="28">
        <v>43840</v>
      </c>
      <c r="B1273" s="3" t="s">
        <v>40</v>
      </c>
      <c r="C1273" s="3" t="s">
        <v>1669</v>
      </c>
      <c r="D1273" s="3" t="s">
        <v>1670</v>
      </c>
      <c r="E1273" s="3" t="s">
        <v>1577</v>
      </c>
      <c r="F1273" s="22">
        <v>11</v>
      </c>
      <c r="G1273" s="22">
        <v>2</v>
      </c>
      <c r="H1273" s="5"/>
      <c r="I1273" s="3" t="s">
        <v>1600</v>
      </c>
      <c r="J1273" s="3" t="s">
        <v>81</v>
      </c>
      <c r="K1273" s="3" t="s">
        <v>1672</v>
      </c>
    </row>
    <row r="1274" spans="1:11" ht="15.95" customHeight="1" x14ac:dyDescent="0.3">
      <c r="A1274" s="28">
        <v>43840</v>
      </c>
      <c r="B1274" s="3" t="s">
        <v>40</v>
      </c>
      <c r="C1274" s="3" t="s">
        <v>1669</v>
      </c>
      <c r="D1274" s="3" t="s">
        <v>1670</v>
      </c>
      <c r="E1274" s="3" t="s">
        <v>1577</v>
      </c>
      <c r="F1274" s="22">
        <v>11</v>
      </c>
      <c r="G1274" s="22">
        <v>3</v>
      </c>
      <c r="H1274" s="5"/>
      <c r="I1274" s="3" t="s">
        <v>1673</v>
      </c>
      <c r="J1274" s="3" t="s">
        <v>83</v>
      </c>
      <c r="K1274" s="3" t="s">
        <v>1674</v>
      </c>
    </row>
    <row r="1275" spans="1:11" ht="15.95" customHeight="1" x14ac:dyDescent="0.3">
      <c r="A1275" s="28">
        <v>43840</v>
      </c>
      <c r="B1275" s="3" t="s">
        <v>40</v>
      </c>
      <c r="C1275" s="3" t="s">
        <v>1669</v>
      </c>
      <c r="D1275" s="3" t="s">
        <v>1670</v>
      </c>
      <c r="E1275" s="3" t="s">
        <v>1577</v>
      </c>
      <c r="F1275" s="22">
        <v>11</v>
      </c>
      <c r="G1275" s="22">
        <v>4</v>
      </c>
      <c r="H1275" s="5"/>
      <c r="I1275" s="3" t="s">
        <v>826</v>
      </c>
      <c r="J1275" s="3" t="s">
        <v>90</v>
      </c>
      <c r="K1275" s="3" t="s">
        <v>1675</v>
      </c>
    </row>
    <row r="1276" spans="1:11" ht="15.95" customHeight="1" x14ac:dyDescent="0.3">
      <c r="A1276" s="28">
        <v>43840</v>
      </c>
      <c r="B1276" s="3" t="s">
        <v>40</v>
      </c>
      <c r="C1276" s="3" t="s">
        <v>1669</v>
      </c>
      <c r="D1276" s="3" t="s">
        <v>1670</v>
      </c>
      <c r="E1276" s="3" t="s">
        <v>1577</v>
      </c>
      <c r="F1276" s="22">
        <v>11</v>
      </c>
      <c r="G1276" s="22">
        <v>5</v>
      </c>
      <c r="H1276" s="5"/>
      <c r="I1276" s="5"/>
      <c r="J1276" s="3" t="s">
        <v>106</v>
      </c>
      <c r="K1276" s="3" t="s">
        <v>1676</v>
      </c>
    </row>
    <row r="1277" spans="1:11" ht="15.95" customHeight="1" x14ac:dyDescent="0.3">
      <c r="A1277" s="28">
        <v>43840</v>
      </c>
      <c r="B1277" s="3" t="s">
        <v>40</v>
      </c>
      <c r="C1277" s="3" t="s">
        <v>1669</v>
      </c>
      <c r="D1277" s="3" t="s">
        <v>1670</v>
      </c>
      <c r="E1277" s="3" t="s">
        <v>1577</v>
      </c>
      <c r="F1277" s="22">
        <v>11</v>
      </c>
      <c r="G1277" s="22">
        <v>6</v>
      </c>
      <c r="H1277" s="5"/>
      <c r="I1277" s="5"/>
      <c r="J1277" s="3" t="s">
        <v>108</v>
      </c>
      <c r="K1277" s="3" t="s">
        <v>1677</v>
      </c>
    </row>
    <row r="1278" spans="1:11" ht="15.95" customHeight="1" x14ac:dyDescent="0.3">
      <c r="A1278" s="28">
        <v>43840</v>
      </c>
      <c r="B1278" s="3" t="s">
        <v>40</v>
      </c>
      <c r="C1278" s="3" t="s">
        <v>1669</v>
      </c>
      <c r="D1278" s="3" t="s">
        <v>1670</v>
      </c>
      <c r="E1278" s="3" t="s">
        <v>1577</v>
      </c>
      <c r="F1278" s="22">
        <v>11</v>
      </c>
      <c r="G1278" s="22">
        <v>7</v>
      </c>
      <c r="H1278" s="5"/>
      <c r="I1278" s="5"/>
      <c r="J1278" s="3" t="s">
        <v>110</v>
      </c>
      <c r="K1278" s="3" t="s">
        <v>1678</v>
      </c>
    </row>
    <row r="1279" spans="1:11" ht="15.95" customHeight="1" x14ac:dyDescent="0.3">
      <c r="A1279" s="28">
        <v>43840</v>
      </c>
      <c r="B1279" s="3" t="s">
        <v>40</v>
      </c>
      <c r="C1279" s="3" t="s">
        <v>1669</v>
      </c>
      <c r="D1279" s="3" t="s">
        <v>1670</v>
      </c>
      <c r="E1279" s="3" t="s">
        <v>1577</v>
      </c>
      <c r="F1279" s="22">
        <v>11</v>
      </c>
      <c r="G1279" s="22">
        <v>8</v>
      </c>
      <c r="H1279" s="5"/>
      <c r="I1279" s="5"/>
      <c r="J1279" s="3" t="s">
        <v>112</v>
      </c>
      <c r="K1279" s="3" t="s">
        <v>1679</v>
      </c>
    </row>
    <row r="1280" spans="1:11" ht="15.95" customHeight="1" x14ac:dyDescent="0.3">
      <c r="A1280" s="28">
        <v>43840</v>
      </c>
      <c r="B1280" s="3" t="s">
        <v>40</v>
      </c>
      <c r="C1280" s="3" t="s">
        <v>1669</v>
      </c>
      <c r="D1280" s="3" t="s">
        <v>1670</v>
      </c>
      <c r="E1280" s="3" t="s">
        <v>1577</v>
      </c>
      <c r="F1280" s="22">
        <v>11</v>
      </c>
      <c r="G1280" s="22">
        <v>9</v>
      </c>
      <c r="H1280" s="5"/>
      <c r="I1280" s="5"/>
      <c r="J1280" s="3" t="s">
        <v>114</v>
      </c>
      <c r="K1280" s="3" t="s">
        <v>1680</v>
      </c>
    </row>
    <row r="1281" spans="1:11" ht="15.95" customHeight="1" x14ac:dyDescent="0.3">
      <c r="A1281" s="28">
        <v>43840</v>
      </c>
      <c r="B1281" s="3" t="s">
        <v>40</v>
      </c>
      <c r="C1281" s="3" t="s">
        <v>1669</v>
      </c>
      <c r="D1281" s="3" t="s">
        <v>1670</v>
      </c>
      <c r="E1281" s="3" t="s">
        <v>1577</v>
      </c>
      <c r="F1281" s="22">
        <v>11</v>
      </c>
      <c r="G1281" s="22">
        <v>10</v>
      </c>
      <c r="H1281" s="5"/>
      <c r="I1281" s="5"/>
      <c r="J1281" s="3" t="s">
        <v>116</v>
      </c>
      <c r="K1281" s="3" t="s">
        <v>1681</v>
      </c>
    </row>
    <row r="1282" spans="1:11" ht="15.95" customHeight="1" x14ac:dyDescent="0.3">
      <c r="A1282" s="28">
        <v>43840</v>
      </c>
      <c r="B1282" s="3" t="s">
        <v>40</v>
      </c>
      <c r="C1282" s="3" t="s">
        <v>1669</v>
      </c>
      <c r="D1282" s="3" t="s">
        <v>1670</v>
      </c>
      <c r="E1282" s="3" t="s">
        <v>1577</v>
      </c>
      <c r="F1282" s="22">
        <v>11</v>
      </c>
      <c r="G1282" s="22">
        <v>11</v>
      </c>
      <c r="H1282" s="5"/>
      <c r="I1282" s="5"/>
      <c r="J1282" s="3" t="s">
        <v>118</v>
      </c>
      <c r="K1282" s="3" t="s">
        <v>1682</v>
      </c>
    </row>
    <row r="1283" spans="1:11" ht="15.95" customHeight="1" x14ac:dyDescent="0.3">
      <c r="A1283" s="28">
        <v>43840</v>
      </c>
      <c r="B1283" s="3" t="s">
        <v>40</v>
      </c>
      <c r="C1283" s="3" t="s">
        <v>1669</v>
      </c>
      <c r="D1283" s="3" t="s">
        <v>1670</v>
      </c>
      <c r="E1283" s="3" t="s">
        <v>1577</v>
      </c>
      <c r="F1283" s="22">
        <v>11</v>
      </c>
      <c r="G1283" s="22">
        <v>12</v>
      </c>
      <c r="H1283" s="5"/>
      <c r="I1283" s="5"/>
      <c r="J1283" s="3" t="s">
        <v>120</v>
      </c>
      <c r="K1283" s="3" t="s">
        <v>1683</v>
      </c>
    </row>
    <row r="1284" spans="1:11" ht="15.95" customHeight="1" x14ac:dyDescent="0.3">
      <c r="A1284" s="28">
        <v>43840</v>
      </c>
      <c r="B1284" s="3" t="s">
        <v>40</v>
      </c>
      <c r="C1284" s="3" t="s">
        <v>1669</v>
      </c>
      <c r="D1284" s="3" t="s">
        <v>1670</v>
      </c>
      <c r="E1284" s="3" t="s">
        <v>1577</v>
      </c>
      <c r="F1284" s="22">
        <v>11</v>
      </c>
      <c r="G1284" s="22">
        <v>13</v>
      </c>
      <c r="H1284" s="5"/>
      <c r="I1284" s="5"/>
      <c r="J1284" s="3" t="s">
        <v>137</v>
      </c>
      <c r="K1284" s="3" t="s">
        <v>1684</v>
      </c>
    </row>
    <row r="1285" spans="1:11" ht="15.95" customHeight="1" x14ac:dyDescent="0.3">
      <c r="A1285" s="28">
        <v>43840</v>
      </c>
      <c r="B1285" s="3" t="s">
        <v>40</v>
      </c>
      <c r="C1285" s="3" t="s">
        <v>1669</v>
      </c>
      <c r="D1285" s="3" t="s">
        <v>1670</v>
      </c>
      <c r="E1285" s="3" t="s">
        <v>1577</v>
      </c>
      <c r="F1285" s="22">
        <v>11</v>
      </c>
      <c r="G1285" s="22">
        <v>14</v>
      </c>
      <c r="H1285" s="5"/>
      <c r="I1285" s="5"/>
      <c r="J1285" s="3" t="s">
        <v>139</v>
      </c>
      <c r="K1285" s="3" t="s">
        <v>1685</v>
      </c>
    </row>
    <row r="1286" spans="1:11" ht="15.95" customHeight="1" x14ac:dyDescent="0.3">
      <c r="A1286" s="28">
        <v>43840</v>
      </c>
      <c r="B1286" s="3" t="s">
        <v>40</v>
      </c>
      <c r="C1286" s="3" t="s">
        <v>1669</v>
      </c>
      <c r="D1286" s="3" t="s">
        <v>1670</v>
      </c>
      <c r="E1286" s="3" t="s">
        <v>1577</v>
      </c>
      <c r="F1286" s="22">
        <v>11</v>
      </c>
      <c r="G1286" s="22">
        <v>15</v>
      </c>
      <c r="H1286" s="5"/>
      <c r="I1286" s="5"/>
      <c r="J1286" s="3" t="s">
        <v>306</v>
      </c>
      <c r="K1286" s="3" t="s">
        <v>1686</v>
      </c>
    </row>
    <row r="1287" spans="1:11" ht="15.95" customHeight="1" x14ac:dyDescent="0.3">
      <c r="A1287" s="28">
        <v>43840</v>
      </c>
      <c r="B1287" s="3" t="s">
        <v>40</v>
      </c>
      <c r="C1287" s="3" t="s">
        <v>1669</v>
      </c>
      <c r="D1287" s="3" t="s">
        <v>1670</v>
      </c>
      <c r="E1287" s="3" t="s">
        <v>1577</v>
      </c>
      <c r="F1287" s="22">
        <v>11</v>
      </c>
      <c r="G1287" s="22">
        <v>16</v>
      </c>
      <c r="H1287" s="5"/>
      <c r="I1287" s="5"/>
      <c r="J1287" s="3" t="s">
        <v>356</v>
      </c>
      <c r="K1287" s="3" t="s">
        <v>1687</v>
      </c>
    </row>
    <row r="1288" spans="1:11" ht="15.95" customHeight="1" x14ac:dyDescent="0.3">
      <c r="A1288" s="28">
        <v>43840</v>
      </c>
      <c r="B1288" s="3" t="s">
        <v>40</v>
      </c>
      <c r="C1288" s="3" t="s">
        <v>1688</v>
      </c>
      <c r="D1288" s="3" t="s">
        <v>1689</v>
      </c>
      <c r="E1288" s="3" t="s">
        <v>1577</v>
      </c>
      <c r="F1288" s="22">
        <v>12</v>
      </c>
      <c r="G1288" s="22">
        <v>1</v>
      </c>
      <c r="H1288" s="5"/>
      <c r="I1288" s="3" t="s">
        <v>1688</v>
      </c>
      <c r="J1288" s="3" t="s">
        <v>79</v>
      </c>
      <c r="K1288" s="3" t="s">
        <v>1690</v>
      </c>
    </row>
    <row r="1289" spans="1:11" ht="15.95" customHeight="1" x14ac:dyDescent="0.3">
      <c r="A1289" s="28">
        <v>43840</v>
      </c>
      <c r="B1289" s="3" t="s">
        <v>40</v>
      </c>
      <c r="C1289" s="3" t="s">
        <v>1688</v>
      </c>
      <c r="D1289" s="3" t="s">
        <v>1689</v>
      </c>
      <c r="E1289" s="3" t="s">
        <v>1577</v>
      </c>
      <c r="F1289" s="22">
        <v>12</v>
      </c>
      <c r="G1289" s="22">
        <v>2</v>
      </c>
      <c r="H1289" s="5"/>
      <c r="I1289" s="3" t="s">
        <v>1600</v>
      </c>
      <c r="J1289" s="3" t="s">
        <v>81</v>
      </c>
      <c r="K1289" s="3" t="s">
        <v>1691</v>
      </c>
    </row>
    <row r="1290" spans="1:11" ht="15.95" customHeight="1" x14ac:dyDescent="0.3">
      <c r="A1290" s="28">
        <v>43840</v>
      </c>
      <c r="B1290" s="3" t="s">
        <v>40</v>
      </c>
      <c r="C1290" s="3" t="s">
        <v>1688</v>
      </c>
      <c r="D1290" s="3" t="s">
        <v>1689</v>
      </c>
      <c r="E1290" s="3" t="s">
        <v>1577</v>
      </c>
      <c r="F1290" s="22">
        <v>12</v>
      </c>
      <c r="G1290" s="22">
        <v>3</v>
      </c>
      <c r="H1290" s="5"/>
      <c r="I1290" s="3" t="s">
        <v>779</v>
      </c>
      <c r="J1290" s="3" t="s">
        <v>83</v>
      </c>
      <c r="K1290" s="3" t="s">
        <v>1692</v>
      </c>
    </row>
    <row r="1291" spans="1:11" ht="15.95" customHeight="1" x14ac:dyDescent="0.3">
      <c r="A1291" s="28">
        <v>43840</v>
      </c>
      <c r="B1291" s="3" t="s">
        <v>40</v>
      </c>
      <c r="C1291" s="3" t="s">
        <v>1688</v>
      </c>
      <c r="D1291" s="3" t="s">
        <v>1689</v>
      </c>
      <c r="E1291" s="3" t="s">
        <v>1577</v>
      </c>
      <c r="F1291" s="22">
        <v>12</v>
      </c>
      <c r="G1291" s="22">
        <v>4</v>
      </c>
      <c r="H1291" s="5"/>
      <c r="I1291" s="3" t="s">
        <v>1693</v>
      </c>
      <c r="J1291" s="3" t="s">
        <v>90</v>
      </c>
      <c r="K1291" s="3" t="s">
        <v>1694</v>
      </c>
    </row>
    <row r="1292" spans="1:11" ht="15.95" customHeight="1" x14ac:dyDescent="0.3">
      <c r="A1292" s="28">
        <v>43840</v>
      </c>
      <c r="B1292" s="3" t="s">
        <v>40</v>
      </c>
      <c r="C1292" s="3" t="s">
        <v>1688</v>
      </c>
      <c r="D1292" s="3" t="s">
        <v>1689</v>
      </c>
      <c r="E1292" s="3" t="s">
        <v>1577</v>
      </c>
      <c r="F1292" s="22">
        <v>12</v>
      </c>
      <c r="G1292" s="22">
        <v>5</v>
      </c>
      <c r="H1292" s="5"/>
      <c r="I1292" s="5"/>
      <c r="J1292" s="3" t="s">
        <v>106</v>
      </c>
      <c r="K1292" s="3" t="s">
        <v>1695</v>
      </c>
    </row>
    <row r="1293" spans="1:11" ht="15.95" customHeight="1" x14ac:dyDescent="0.3">
      <c r="A1293" s="28">
        <v>43840</v>
      </c>
      <c r="B1293" s="3" t="s">
        <v>40</v>
      </c>
      <c r="C1293" s="3" t="s">
        <v>1688</v>
      </c>
      <c r="D1293" s="3" t="s">
        <v>1689</v>
      </c>
      <c r="E1293" s="3" t="s">
        <v>1577</v>
      </c>
      <c r="F1293" s="22">
        <v>12</v>
      </c>
      <c r="G1293" s="22">
        <v>6</v>
      </c>
      <c r="H1293" s="5"/>
      <c r="I1293" s="5"/>
      <c r="J1293" s="3" t="s">
        <v>108</v>
      </c>
      <c r="K1293" s="3" t="s">
        <v>1696</v>
      </c>
    </row>
    <row r="1294" spans="1:11" ht="15.95" customHeight="1" x14ac:dyDescent="0.3">
      <c r="A1294" s="28">
        <v>43840</v>
      </c>
      <c r="B1294" s="3" t="s">
        <v>40</v>
      </c>
      <c r="C1294" s="3" t="s">
        <v>1688</v>
      </c>
      <c r="D1294" s="3" t="s">
        <v>1689</v>
      </c>
      <c r="E1294" s="3" t="s">
        <v>1577</v>
      </c>
      <c r="F1294" s="22">
        <v>12</v>
      </c>
      <c r="G1294" s="22">
        <v>7</v>
      </c>
      <c r="H1294" s="5"/>
      <c r="I1294" s="5"/>
      <c r="J1294" s="3" t="s">
        <v>110</v>
      </c>
      <c r="K1294" s="3" t="s">
        <v>1697</v>
      </c>
    </row>
    <row r="1295" spans="1:11" ht="15.95" customHeight="1" x14ac:dyDescent="0.3">
      <c r="A1295" s="28">
        <v>43840</v>
      </c>
      <c r="B1295" s="3" t="s">
        <v>40</v>
      </c>
      <c r="C1295" s="3" t="s">
        <v>1688</v>
      </c>
      <c r="D1295" s="3" t="s">
        <v>1689</v>
      </c>
      <c r="E1295" s="3" t="s">
        <v>1577</v>
      </c>
      <c r="F1295" s="22">
        <v>12</v>
      </c>
      <c r="G1295" s="22">
        <v>8</v>
      </c>
      <c r="H1295" s="5"/>
      <c r="I1295" s="5"/>
      <c r="J1295" s="3" t="s">
        <v>112</v>
      </c>
      <c r="K1295" s="3" t="s">
        <v>1698</v>
      </c>
    </row>
    <row r="1296" spans="1:11" ht="15.95" customHeight="1" x14ac:dyDescent="0.3">
      <c r="A1296" s="28">
        <v>43840</v>
      </c>
      <c r="B1296" s="3" t="s">
        <v>40</v>
      </c>
      <c r="C1296" s="3" t="s">
        <v>1699</v>
      </c>
      <c r="D1296" s="3" t="s">
        <v>1700</v>
      </c>
      <c r="E1296" s="3" t="s">
        <v>1577</v>
      </c>
      <c r="F1296" s="22">
        <v>13</v>
      </c>
      <c r="G1296" s="22">
        <v>1</v>
      </c>
      <c r="H1296" s="5"/>
      <c r="I1296" s="3" t="s">
        <v>1699</v>
      </c>
      <c r="J1296" s="3" t="s">
        <v>79</v>
      </c>
      <c r="K1296" s="3" t="s">
        <v>1701</v>
      </c>
    </row>
    <row r="1297" spans="1:11" ht="15.95" customHeight="1" x14ac:dyDescent="0.3">
      <c r="A1297" s="28">
        <v>43840</v>
      </c>
      <c r="B1297" s="3" t="s">
        <v>40</v>
      </c>
      <c r="C1297" s="3" t="s">
        <v>1699</v>
      </c>
      <c r="D1297" s="3" t="s">
        <v>1700</v>
      </c>
      <c r="E1297" s="3" t="s">
        <v>1577</v>
      </c>
      <c r="F1297" s="22">
        <v>13</v>
      </c>
      <c r="G1297" s="22">
        <v>2</v>
      </c>
      <c r="H1297" s="5"/>
      <c r="I1297" s="3" t="s">
        <v>1600</v>
      </c>
      <c r="J1297" s="3" t="s">
        <v>81</v>
      </c>
      <c r="K1297" s="3" t="s">
        <v>1702</v>
      </c>
    </row>
    <row r="1298" spans="1:11" ht="15.95" customHeight="1" x14ac:dyDescent="0.3">
      <c r="A1298" s="28">
        <v>43840</v>
      </c>
      <c r="B1298" s="3" t="s">
        <v>40</v>
      </c>
      <c r="C1298" s="3" t="s">
        <v>1699</v>
      </c>
      <c r="D1298" s="3" t="s">
        <v>1700</v>
      </c>
      <c r="E1298" s="3" t="s">
        <v>1577</v>
      </c>
      <c r="F1298" s="22">
        <v>13</v>
      </c>
      <c r="G1298" s="22">
        <v>3</v>
      </c>
      <c r="H1298" s="5"/>
      <c r="I1298" s="3" t="s">
        <v>779</v>
      </c>
      <c r="J1298" s="3" t="s">
        <v>83</v>
      </c>
      <c r="K1298" s="3" t="s">
        <v>1703</v>
      </c>
    </row>
    <row r="1299" spans="1:11" ht="15.95" customHeight="1" x14ac:dyDescent="0.3">
      <c r="A1299" s="28">
        <v>43840</v>
      </c>
      <c r="B1299" s="3" t="s">
        <v>40</v>
      </c>
      <c r="C1299" s="3" t="s">
        <v>1699</v>
      </c>
      <c r="D1299" s="3" t="s">
        <v>1700</v>
      </c>
      <c r="E1299" s="3" t="s">
        <v>1577</v>
      </c>
      <c r="F1299" s="22">
        <v>13</v>
      </c>
      <c r="G1299" s="22">
        <v>4</v>
      </c>
      <c r="H1299" s="5"/>
      <c r="I1299" s="3" t="s">
        <v>1704</v>
      </c>
      <c r="J1299" s="3" t="s">
        <v>90</v>
      </c>
      <c r="K1299" s="3" t="s">
        <v>1705</v>
      </c>
    </row>
    <row r="1300" spans="1:11" ht="15.95" customHeight="1" x14ac:dyDescent="0.3">
      <c r="A1300" s="28">
        <v>43840</v>
      </c>
      <c r="B1300" s="3" t="s">
        <v>40</v>
      </c>
      <c r="C1300" s="3" t="s">
        <v>1699</v>
      </c>
      <c r="D1300" s="3" t="s">
        <v>1700</v>
      </c>
      <c r="E1300" s="3" t="s">
        <v>1577</v>
      </c>
      <c r="F1300" s="22">
        <v>13</v>
      </c>
      <c r="G1300" s="22">
        <v>5</v>
      </c>
      <c r="H1300" s="5"/>
      <c r="I1300" s="3" t="s">
        <v>165</v>
      </c>
      <c r="J1300" s="3" t="s">
        <v>106</v>
      </c>
      <c r="K1300" s="3" t="s">
        <v>1706</v>
      </c>
    </row>
    <row r="1301" spans="1:11" ht="15.95" customHeight="1" x14ac:dyDescent="0.3">
      <c r="A1301" s="28">
        <v>43840</v>
      </c>
      <c r="B1301" s="3" t="s">
        <v>40</v>
      </c>
      <c r="C1301" s="3" t="s">
        <v>1699</v>
      </c>
      <c r="D1301" s="3" t="s">
        <v>1700</v>
      </c>
      <c r="E1301" s="3" t="s">
        <v>1577</v>
      </c>
      <c r="F1301" s="22">
        <v>13</v>
      </c>
      <c r="G1301" s="22">
        <v>6</v>
      </c>
      <c r="H1301" s="5"/>
      <c r="I1301" s="5"/>
      <c r="J1301" s="3" t="s">
        <v>108</v>
      </c>
      <c r="K1301" s="3" t="s">
        <v>1707</v>
      </c>
    </row>
    <row r="1302" spans="1:11" ht="15.95" customHeight="1" x14ac:dyDescent="0.3">
      <c r="A1302" s="28">
        <v>43840</v>
      </c>
      <c r="B1302" s="3" t="s">
        <v>40</v>
      </c>
      <c r="C1302" s="3" t="s">
        <v>1699</v>
      </c>
      <c r="D1302" s="3" t="s">
        <v>1700</v>
      </c>
      <c r="E1302" s="3" t="s">
        <v>1577</v>
      </c>
      <c r="F1302" s="22">
        <v>13</v>
      </c>
      <c r="G1302" s="22">
        <v>7</v>
      </c>
      <c r="H1302" s="5"/>
      <c r="I1302" s="5"/>
      <c r="J1302" s="3" t="s">
        <v>110</v>
      </c>
      <c r="K1302" s="3" t="s">
        <v>1708</v>
      </c>
    </row>
    <row r="1303" spans="1:11" ht="15.95" customHeight="1" x14ac:dyDescent="0.3">
      <c r="A1303" s="28">
        <v>43840</v>
      </c>
      <c r="B1303" s="3" t="s">
        <v>40</v>
      </c>
      <c r="C1303" s="3" t="s">
        <v>1699</v>
      </c>
      <c r="D1303" s="3" t="s">
        <v>1700</v>
      </c>
      <c r="E1303" s="3" t="s">
        <v>1577</v>
      </c>
      <c r="F1303" s="22">
        <v>13</v>
      </c>
      <c r="G1303" s="22">
        <v>8</v>
      </c>
      <c r="H1303" s="5"/>
      <c r="I1303" s="5"/>
      <c r="J1303" s="3" t="s">
        <v>112</v>
      </c>
      <c r="K1303" s="3" t="s">
        <v>1709</v>
      </c>
    </row>
    <row r="1304" spans="1:11" ht="15.95" customHeight="1" x14ac:dyDescent="0.3">
      <c r="A1304" s="28">
        <v>43840</v>
      </c>
      <c r="B1304" s="3" t="s">
        <v>40</v>
      </c>
      <c r="C1304" s="3" t="s">
        <v>1699</v>
      </c>
      <c r="D1304" s="3" t="s">
        <v>1700</v>
      </c>
      <c r="E1304" s="3" t="s">
        <v>1577</v>
      </c>
      <c r="F1304" s="22">
        <v>13</v>
      </c>
      <c r="G1304" s="22">
        <v>9</v>
      </c>
      <c r="H1304" s="5"/>
      <c r="I1304" s="5"/>
      <c r="J1304" s="3" t="s">
        <v>114</v>
      </c>
      <c r="K1304" s="3" t="s">
        <v>1710</v>
      </c>
    </row>
    <row r="1305" spans="1:11" ht="15.95" customHeight="1" x14ac:dyDescent="0.3">
      <c r="A1305" s="28">
        <v>43840</v>
      </c>
      <c r="B1305" s="3" t="s">
        <v>40</v>
      </c>
      <c r="C1305" s="3" t="s">
        <v>1699</v>
      </c>
      <c r="D1305" s="3" t="s">
        <v>1700</v>
      </c>
      <c r="E1305" s="3" t="s">
        <v>1577</v>
      </c>
      <c r="F1305" s="22">
        <v>13</v>
      </c>
      <c r="G1305" s="22">
        <v>10</v>
      </c>
      <c r="H1305" s="5"/>
      <c r="I1305" s="5"/>
      <c r="J1305" s="3" t="s">
        <v>116</v>
      </c>
      <c r="K1305" s="3" t="s">
        <v>1711</v>
      </c>
    </row>
    <row r="1306" spans="1:11" ht="15.95" customHeight="1" x14ac:dyDescent="0.3">
      <c r="A1306" s="28">
        <v>43840</v>
      </c>
      <c r="B1306" s="3" t="s">
        <v>40</v>
      </c>
      <c r="C1306" s="3" t="s">
        <v>1699</v>
      </c>
      <c r="D1306" s="3" t="s">
        <v>1700</v>
      </c>
      <c r="E1306" s="3" t="s">
        <v>1577</v>
      </c>
      <c r="F1306" s="22">
        <v>13</v>
      </c>
      <c r="G1306" s="22">
        <v>11</v>
      </c>
      <c r="H1306" s="5"/>
      <c r="I1306" s="5"/>
      <c r="J1306" s="3" t="s">
        <v>118</v>
      </c>
      <c r="K1306" s="3" t="s">
        <v>1712</v>
      </c>
    </row>
    <row r="1307" spans="1:11" ht="15.95" customHeight="1" x14ac:dyDescent="0.3">
      <c r="A1307" s="28">
        <v>43840</v>
      </c>
      <c r="B1307" s="3" t="s">
        <v>40</v>
      </c>
      <c r="C1307" s="3" t="s">
        <v>1699</v>
      </c>
      <c r="D1307" s="3" t="s">
        <v>1700</v>
      </c>
      <c r="E1307" s="3" t="s">
        <v>1577</v>
      </c>
      <c r="F1307" s="22">
        <v>13</v>
      </c>
      <c r="G1307" s="22">
        <v>12</v>
      </c>
      <c r="H1307" s="5"/>
      <c r="I1307" s="5"/>
      <c r="J1307" s="3" t="s">
        <v>120</v>
      </c>
      <c r="K1307" s="3" t="s">
        <v>1713</v>
      </c>
    </row>
    <row r="1308" spans="1:11" ht="15.95" customHeight="1" x14ac:dyDescent="0.3">
      <c r="A1308" s="28">
        <v>43840</v>
      </c>
      <c r="B1308" s="3" t="s">
        <v>40</v>
      </c>
      <c r="C1308" s="3" t="s">
        <v>1699</v>
      </c>
      <c r="D1308" s="3" t="s">
        <v>1700</v>
      </c>
      <c r="E1308" s="3" t="s">
        <v>1577</v>
      </c>
      <c r="F1308" s="22">
        <v>13</v>
      </c>
      <c r="G1308" s="22">
        <v>13</v>
      </c>
      <c r="H1308" s="5"/>
      <c r="I1308" s="5"/>
      <c r="J1308" s="3" t="s">
        <v>137</v>
      </c>
      <c r="K1308" s="3" t="s">
        <v>1714</v>
      </c>
    </row>
    <row r="1309" spans="1:11" ht="15.95" customHeight="1" x14ac:dyDescent="0.3">
      <c r="A1309" s="28">
        <v>43840</v>
      </c>
      <c r="B1309" s="3" t="s">
        <v>40</v>
      </c>
      <c r="C1309" s="3" t="s">
        <v>1699</v>
      </c>
      <c r="D1309" s="3" t="s">
        <v>1700</v>
      </c>
      <c r="E1309" s="3" t="s">
        <v>1577</v>
      </c>
      <c r="F1309" s="22">
        <v>13</v>
      </c>
      <c r="G1309" s="22">
        <v>14</v>
      </c>
      <c r="H1309" s="5"/>
      <c r="I1309" s="5"/>
      <c r="J1309" s="3" t="s">
        <v>139</v>
      </c>
      <c r="K1309" s="3" t="s">
        <v>1715</v>
      </c>
    </row>
    <row r="1310" spans="1:11" ht="15.95" customHeight="1" x14ac:dyDescent="0.3">
      <c r="A1310" s="28">
        <v>43840</v>
      </c>
      <c r="B1310" s="3" t="s">
        <v>40</v>
      </c>
      <c r="C1310" s="3" t="s">
        <v>1699</v>
      </c>
      <c r="D1310" s="3" t="s">
        <v>1700</v>
      </c>
      <c r="E1310" s="3" t="s">
        <v>1577</v>
      </c>
      <c r="F1310" s="22">
        <v>13</v>
      </c>
      <c r="G1310" s="22">
        <v>15</v>
      </c>
      <c r="H1310" s="5"/>
      <c r="I1310" s="5"/>
      <c r="J1310" s="3" t="s">
        <v>306</v>
      </c>
      <c r="K1310" s="3" t="s">
        <v>1716</v>
      </c>
    </row>
    <row r="1311" spans="1:11" ht="15.95" customHeight="1" x14ac:dyDescent="0.3">
      <c r="A1311" s="28">
        <v>43840</v>
      </c>
      <c r="B1311" s="3" t="s">
        <v>40</v>
      </c>
      <c r="C1311" s="3" t="s">
        <v>1699</v>
      </c>
      <c r="D1311" s="3" t="s">
        <v>1700</v>
      </c>
      <c r="E1311" s="3" t="s">
        <v>1577</v>
      </c>
      <c r="F1311" s="22">
        <v>13</v>
      </c>
      <c r="G1311" s="22">
        <v>16</v>
      </c>
      <c r="H1311" s="5"/>
      <c r="I1311" s="5"/>
      <c r="J1311" s="3" t="s">
        <v>356</v>
      </c>
      <c r="K1311" s="3" t="s">
        <v>1717</v>
      </c>
    </row>
    <row r="1312" spans="1:11" ht="15.95" customHeight="1" x14ac:dyDescent="0.3">
      <c r="A1312" s="28">
        <v>43840</v>
      </c>
      <c r="B1312" s="3" t="s">
        <v>40</v>
      </c>
      <c r="C1312" s="3" t="s">
        <v>1699</v>
      </c>
      <c r="D1312" s="3" t="s">
        <v>1700</v>
      </c>
      <c r="E1312" s="3" t="s">
        <v>1577</v>
      </c>
      <c r="F1312" s="22">
        <v>13</v>
      </c>
      <c r="G1312" s="22">
        <v>17</v>
      </c>
      <c r="H1312" s="5"/>
      <c r="I1312" s="5"/>
      <c r="J1312" s="3" t="s">
        <v>416</v>
      </c>
      <c r="K1312" s="3" t="s">
        <v>1718</v>
      </c>
    </row>
    <row r="1313" spans="1:11" ht="15.95" customHeight="1" x14ac:dyDescent="0.3">
      <c r="A1313" s="28">
        <v>43840</v>
      </c>
      <c r="B1313" s="3" t="s">
        <v>40</v>
      </c>
      <c r="C1313" s="3" t="s">
        <v>1699</v>
      </c>
      <c r="D1313" s="3" t="s">
        <v>1700</v>
      </c>
      <c r="E1313" s="3" t="s">
        <v>1577</v>
      </c>
      <c r="F1313" s="22">
        <v>13</v>
      </c>
      <c r="G1313" s="22">
        <v>18</v>
      </c>
      <c r="H1313" s="5"/>
      <c r="I1313" s="5"/>
      <c r="J1313" s="3" t="s">
        <v>418</v>
      </c>
      <c r="K1313" s="3" t="s">
        <v>1719</v>
      </c>
    </row>
    <row r="1314" spans="1:11" ht="15.95" customHeight="1" x14ac:dyDescent="0.3">
      <c r="A1314" s="28">
        <v>43840</v>
      </c>
      <c r="B1314" s="3" t="s">
        <v>40</v>
      </c>
      <c r="C1314" s="3" t="s">
        <v>1720</v>
      </c>
      <c r="D1314" s="3" t="s">
        <v>1721</v>
      </c>
      <c r="E1314" s="3" t="s">
        <v>1577</v>
      </c>
      <c r="F1314" s="22">
        <v>14</v>
      </c>
      <c r="G1314" s="22">
        <v>1</v>
      </c>
      <c r="H1314" s="3" t="s">
        <v>40</v>
      </c>
      <c r="I1314" s="3" t="s">
        <v>1720</v>
      </c>
      <c r="J1314" s="3" t="s">
        <v>79</v>
      </c>
      <c r="K1314" s="3" t="s">
        <v>1722</v>
      </c>
    </row>
    <row r="1315" spans="1:11" ht="15.95" customHeight="1" x14ac:dyDescent="0.3">
      <c r="A1315" s="28">
        <v>43840</v>
      </c>
      <c r="B1315" s="3" t="s">
        <v>40</v>
      </c>
      <c r="C1315" s="3" t="s">
        <v>1720</v>
      </c>
      <c r="D1315" s="3" t="s">
        <v>1721</v>
      </c>
      <c r="E1315" s="3" t="s">
        <v>1577</v>
      </c>
      <c r="F1315" s="22">
        <v>14</v>
      </c>
      <c r="G1315" s="22">
        <v>2</v>
      </c>
      <c r="H1315" s="5"/>
      <c r="I1315" s="3" t="s">
        <v>1600</v>
      </c>
      <c r="J1315" s="3" t="s">
        <v>81</v>
      </c>
      <c r="K1315" s="3" t="s">
        <v>1723</v>
      </c>
    </row>
    <row r="1316" spans="1:11" ht="15.95" customHeight="1" x14ac:dyDescent="0.3">
      <c r="A1316" s="28">
        <v>43840</v>
      </c>
      <c r="B1316" s="3" t="s">
        <v>40</v>
      </c>
      <c r="C1316" s="3" t="s">
        <v>1720</v>
      </c>
      <c r="D1316" s="3" t="s">
        <v>1721</v>
      </c>
      <c r="E1316" s="3" t="s">
        <v>1577</v>
      </c>
      <c r="F1316" s="22">
        <v>14</v>
      </c>
      <c r="G1316" s="22">
        <v>3</v>
      </c>
      <c r="H1316" s="5"/>
      <c r="I1316" s="3" t="s">
        <v>1724</v>
      </c>
      <c r="J1316" s="3" t="s">
        <v>83</v>
      </c>
      <c r="K1316" s="3" t="s">
        <v>1725</v>
      </c>
    </row>
    <row r="1317" spans="1:11" ht="15.95" customHeight="1" x14ac:dyDescent="0.3">
      <c r="A1317" s="28">
        <v>43840</v>
      </c>
      <c r="B1317" s="3" t="s">
        <v>40</v>
      </c>
      <c r="C1317" s="3" t="s">
        <v>1720</v>
      </c>
      <c r="D1317" s="3" t="s">
        <v>1721</v>
      </c>
      <c r="E1317" s="3" t="s">
        <v>1577</v>
      </c>
      <c r="F1317" s="22">
        <v>14</v>
      </c>
      <c r="G1317" s="22">
        <v>4</v>
      </c>
      <c r="H1317" s="5"/>
      <c r="I1317" s="3" t="s">
        <v>165</v>
      </c>
      <c r="J1317" s="3" t="s">
        <v>90</v>
      </c>
      <c r="K1317" s="3" t="s">
        <v>1726</v>
      </c>
    </row>
    <row r="1318" spans="1:11" ht="15.95" customHeight="1" x14ac:dyDescent="0.3">
      <c r="A1318" s="28">
        <v>43840</v>
      </c>
      <c r="B1318" s="3" t="s">
        <v>40</v>
      </c>
      <c r="C1318" s="3" t="s">
        <v>1720</v>
      </c>
      <c r="D1318" s="3" t="s">
        <v>1721</v>
      </c>
      <c r="E1318" s="3" t="s">
        <v>1577</v>
      </c>
      <c r="F1318" s="22">
        <v>14</v>
      </c>
      <c r="G1318" s="22">
        <v>5</v>
      </c>
      <c r="H1318" s="5"/>
      <c r="I1318" s="5"/>
      <c r="J1318" s="3" t="s">
        <v>106</v>
      </c>
      <c r="K1318" s="3" t="s">
        <v>1727</v>
      </c>
    </row>
    <row r="1319" spans="1:11" ht="15.95" customHeight="1" x14ac:dyDescent="0.3">
      <c r="A1319" s="28">
        <v>43840</v>
      </c>
      <c r="B1319" s="3" t="s">
        <v>40</v>
      </c>
      <c r="C1319" s="3" t="s">
        <v>1720</v>
      </c>
      <c r="D1319" s="3" t="s">
        <v>1721</v>
      </c>
      <c r="E1319" s="3" t="s">
        <v>1577</v>
      </c>
      <c r="F1319" s="22">
        <v>14</v>
      </c>
      <c r="G1319" s="22">
        <v>6</v>
      </c>
      <c r="H1319" s="5"/>
      <c r="I1319" s="5"/>
      <c r="J1319" s="3" t="s">
        <v>108</v>
      </c>
      <c r="K1319" s="3" t="s">
        <v>1728</v>
      </c>
    </row>
    <row r="1320" spans="1:11" ht="15.95" customHeight="1" x14ac:dyDescent="0.3">
      <c r="A1320" s="28">
        <v>43840</v>
      </c>
      <c r="B1320" s="3" t="s">
        <v>40</v>
      </c>
      <c r="C1320" s="3" t="s">
        <v>1720</v>
      </c>
      <c r="D1320" s="3" t="s">
        <v>1721</v>
      </c>
      <c r="E1320" s="3" t="s">
        <v>1577</v>
      </c>
      <c r="F1320" s="22">
        <v>14</v>
      </c>
      <c r="G1320" s="22">
        <v>7</v>
      </c>
      <c r="H1320" s="5"/>
      <c r="I1320" s="5"/>
      <c r="J1320" s="3" t="s">
        <v>110</v>
      </c>
      <c r="K1320" s="3" t="s">
        <v>1729</v>
      </c>
    </row>
    <row r="1321" spans="1:11" ht="15.95" customHeight="1" x14ac:dyDescent="0.3">
      <c r="A1321" s="28">
        <v>43840</v>
      </c>
      <c r="B1321" s="3" t="s">
        <v>40</v>
      </c>
      <c r="C1321" s="3" t="s">
        <v>1720</v>
      </c>
      <c r="D1321" s="3" t="s">
        <v>1721</v>
      </c>
      <c r="E1321" s="3" t="s">
        <v>1577</v>
      </c>
      <c r="F1321" s="22">
        <v>14</v>
      </c>
      <c r="G1321" s="22">
        <v>8</v>
      </c>
      <c r="H1321" s="5"/>
      <c r="I1321" s="5"/>
      <c r="J1321" s="3" t="s">
        <v>112</v>
      </c>
      <c r="K1321" s="3" t="s">
        <v>1730</v>
      </c>
    </row>
    <row r="1322" spans="1:11" ht="15.95" customHeight="1" x14ac:dyDescent="0.3">
      <c r="A1322" s="28">
        <v>43840</v>
      </c>
      <c r="B1322" s="3" t="s">
        <v>40</v>
      </c>
      <c r="C1322" s="3" t="s">
        <v>1720</v>
      </c>
      <c r="D1322" s="3" t="s">
        <v>1721</v>
      </c>
      <c r="E1322" s="3" t="s">
        <v>1577</v>
      </c>
      <c r="F1322" s="22">
        <v>14</v>
      </c>
      <c r="G1322" s="22">
        <v>9</v>
      </c>
      <c r="H1322" s="5"/>
      <c r="I1322" s="5"/>
      <c r="J1322" s="3" t="s">
        <v>114</v>
      </c>
      <c r="K1322" s="3" t="s">
        <v>1731</v>
      </c>
    </row>
    <row r="1323" spans="1:11" ht="15.95" customHeight="1" x14ac:dyDescent="0.3">
      <c r="A1323" s="28">
        <v>43840</v>
      </c>
      <c r="B1323" s="3" t="s">
        <v>40</v>
      </c>
      <c r="C1323" s="3" t="s">
        <v>1720</v>
      </c>
      <c r="D1323" s="3" t="s">
        <v>1721</v>
      </c>
      <c r="E1323" s="3" t="s">
        <v>1577</v>
      </c>
      <c r="F1323" s="22">
        <v>14</v>
      </c>
      <c r="G1323" s="22">
        <v>10</v>
      </c>
      <c r="H1323" s="5"/>
      <c r="I1323" s="5"/>
      <c r="J1323" s="3" t="s">
        <v>116</v>
      </c>
      <c r="K1323" s="3" t="s">
        <v>1732</v>
      </c>
    </row>
    <row r="1324" spans="1:11" ht="15.95" customHeight="1" x14ac:dyDescent="0.3">
      <c r="A1324" s="28">
        <v>43840</v>
      </c>
      <c r="B1324" s="3" t="s">
        <v>40</v>
      </c>
      <c r="C1324" s="3" t="s">
        <v>1720</v>
      </c>
      <c r="D1324" s="3" t="s">
        <v>1721</v>
      </c>
      <c r="E1324" s="3" t="s">
        <v>1577</v>
      </c>
      <c r="F1324" s="22">
        <v>14</v>
      </c>
      <c r="G1324" s="22">
        <v>11</v>
      </c>
      <c r="H1324" s="5"/>
      <c r="I1324" s="5"/>
      <c r="J1324" s="3" t="s">
        <v>118</v>
      </c>
      <c r="K1324" s="3" t="s">
        <v>1733</v>
      </c>
    </row>
    <row r="1325" spans="1:11" ht="15.95" customHeight="1" x14ac:dyDescent="0.3">
      <c r="A1325" s="28">
        <v>43840</v>
      </c>
      <c r="B1325" s="3" t="s">
        <v>40</v>
      </c>
      <c r="C1325" s="3" t="s">
        <v>1720</v>
      </c>
      <c r="D1325" s="3" t="s">
        <v>1721</v>
      </c>
      <c r="E1325" s="3" t="s">
        <v>1577</v>
      </c>
      <c r="F1325" s="22">
        <v>14</v>
      </c>
      <c r="G1325" s="22">
        <v>12</v>
      </c>
      <c r="H1325" s="5"/>
      <c r="I1325" s="5"/>
      <c r="J1325" s="3" t="s">
        <v>120</v>
      </c>
      <c r="K1325" s="3" t="s">
        <v>1734</v>
      </c>
    </row>
    <row r="1326" spans="1:11" ht="15.95" customHeight="1" x14ac:dyDescent="0.3">
      <c r="A1326" s="28">
        <v>43840</v>
      </c>
      <c r="B1326" s="3" t="s">
        <v>40</v>
      </c>
      <c r="C1326" s="3" t="s">
        <v>1720</v>
      </c>
      <c r="D1326" s="3" t="s">
        <v>1721</v>
      </c>
      <c r="E1326" s="3" t="s">
        <v>1577</v>
      </c>
      <c r="F1326" s="22">
        <v>14</v>
      </c>
      <c r="G1326" s="22">
        <v>13</v>
      </c>
      <c r="H1326" s="5"/>
      <c r="I1326" s="5"/>
      <c r="J1326" s="3" t="s">
        <v>137</v>
      </c>
      <c r="K1326" s="3" t="s">
        <v>1735</v>
      </c>
    </row>
    <row r="1327" spans="1:11" ht="15.95" customHeight="1" x14ac:dyDescent="0.3">
      <c r="A1327" s="28">
        <v>43840</v>
      </c>
      <c r="B1327" s="3" t="s">
        <v>40</v>
      </c>
      <c r="C1327" s="3" t="s">
        <v>1720</v>
      </c>
      <c r="D1327" s="3" t="s">
        <v>1721</v>
      </c>
      <c r="E1327" s="3" t="s">
        <v>1577</v>
      </c>
      <c r="F1327" s="22">
        <v>14</v>
      </c>
      <c r="G1327" s="22">
        <v>14</v>
      </c>
      <c r="H1327" s="5"/>
      <c r="I1327" s="5"/>
      <c r="J1327" s="3" t="s">
        <v>139</v>
      </c>
      <c r="K1327" s="3" t="s">
        <v>1736</v>
      </c>
    </row>
    <row r="1328" spans="1:11" ht="15.95" customHeight="1" x14ac:dyDescent="0.3">
      <c r="A1328" s="28">
        <v>43840</v>
      </c>
      <c r="B1328" s="3" t="s">
        <v>40</v>
      </c>
      <c r="C1328" s="3" t="s">
        <v>1720</v>
      </c>
      <c r="D1328" s="3" t="s">
        <v>1721</v>
      </c>
      <c r="E1328" s="3" t="s">
        <v>1577</v>
      </c>
      <c r="F1328" s="22">
        <v>14</v>
      </c>
      <c r="G1328" s="22">
        <v>15</v>
      </c>
      <c r="H1328" s="5"/>
      <c r="I1328" s="5"/>
      <c r="J1328" s="3" t="s">
        <v>306</v>
      </c>
      <c r="K1328" s="3" t="s">
        <v>1737</v>
      </c>
    </row>
    <row r="1329" spans="1:11" ht="15.95" customHeight="1" x14ac:dyDescent="0.3">
      <c r="A1329" s="28">
        <v>43840</v>
      </c>
      <c r="B1329" s="3" t="s">
        <v>40</v>
      </c>
      <c r="C1329" s="3" t="s">
        <v>1720</v>
      </c>
      <c r="D1329" s="3" t="s">
        <v>1721</v>
      </c>
      <c r="E1329" s="3" t="s">
        <v>1577</v>
      </c>
      <c r="F1329" s="22">
        <v>14</v>
      </c>
      <c r="G1329" s="22">
        <v>16</v>
      </c>
      <c r="H1329" s="5"/>
      <c r="I1329" s="5"/>
      <c r="J1329" s="3" t="s">
        <v>356</v>
      </c>
      <c r="K1329" s="3" t="s">
        <v>1738</v>
      </c>
    </row>
    <row r="1330" spans="1:11" ht="15.95" customHeight="1" x14ac:dyDescent="0.3">
      <c r="A1330" s="28">
        <v>43840</v>
      </c>
      <c r="B1330" s="3" t="s">
        <v>40</v>
      </c>
      <c r="C1330" s="3" t="s">
        <v>1720</v>
      </c>
      <c r="D1330" s="3" t="s">
        <v>1721</v>
      </c>
      <c r="E1330" s="3" t="s">
        <v>1577</v>
      </c>
      <c r="F1330" s="22">
        <v>14</v>
      </c>
      <c r="G1330" s="22">
        <v>17</v>
      </c>
      <c r="H1330" s="5"/>
      <c r="I1330" s="5"/>
      <c r="J1330" s="3" t="s">
        <v>416</v>
      </c>
      <c r="K1330" s="3" t="s">
        <v>1739</v>
      </c>
    </row>
    <row r="1331" spans="1:11" ht="15.95" customHeight="1" x14ac:dyDescent="0.3">
      <c r="A1331" s="28">
        <v>43840</v>
      </c>
      <c r="B1331" s="3" t="s">
        <v>40</v>
      </c>
      <c r="C1331" s="3" t="s">
        <v>1720</v>
      </c>
      <c r="D1331" s="3" t="s">
        <v>1721</v>
      </c>
      <c r="E1331" s="3" t="s">
        <v>1577</v>
      </c>
      <c r="F1331" s="22">
        <v>14</v>
      </c>
      <c r="G1331" s="22">
        <v>18</v>
      </c>
      <c r="H1331" s="5"/>
      <c r="I1331" s="5"/>
      <c r="J1331" s="3" t="s">
        <v>418</v>
      </c>
      <c r="K1331" s="3" t="s">
        <v>1740</v>
      </c>
    </row>
    <row r="1332" spans="1:11" ht="15.95" customHeight="1" x14ac:dyDescent="0.3">
      <c r="A1332" s="28">
        <v>43840</v>
      </c>
      <c r="B1332" s="3" t="s">
        <v>40</v>
      </c>
      <c r="C1332" s="3" t="s">
        <v>1720</v>
      </c>
      <c r="D1332" s="3" t="s">
        <v>1721</v>
      </c>
      <c r="E1332" s="3" t="s">
        <v>1577</v>
      </c>
      <c r="F1332" s="22">
        <v>14</v>
      </c>
      <c r="G1332" s="22">
        <v>19</v>
      </c>
      <c r="H1332" s="5"/>
      <c r="I1332" s="5"/>
      <c r="J1332" s="3" t="s">
        <v>439</v>
      </c>
      <c r="K1332" s="3" t="s">
        <v>1741</v>
      </c>
    </row>
    <row r="1333" spans="1:11" ht="15.95" customHeight="1" x14ac:dyDescent="0.3">
      <c r="A1333" s="28">
        <v>43840</v>
      </c>
      <c r="B1333" s="3" t="s">
        <v>40</v>
      </c>
      <c r="C1333" s="3" t="s">
        <v>1720</v>
      </c>
      <c r="D1333" s="3" t="s">
        <v>1721</v>
      </c>
      <c r="E1333" s="3" t="s">
        <v>1577</v>
      </c>
      <c r="F1333" s="22">
        <v>14</v>
      </c>
      <c r="G1333" s="22">
        <v>20</v>
      </c>
      <c r="H1333" s="5"/>
      <c r="I1333" s="5"/>
      <c r="J1333" s="3" t="s">
        <v>441</v>
      </c>
      <c r="K1333" s="3" t="s">
        <v>1742</v>
      </c>
    </row>
    <row r="1334" spans="1:11" ht="15.95" customHeight="1" x14ac:dyDescent="0.3">
      <c r="A1334" s="28">
        <v>43840</v>
      </c>
      <c r="B1334" s="3" t="s">
        <v>40</v>
      </c>
      <c r="C1334" s="3" t="s">
        <v>1720</v>
      </c>
      <c r="D1334" s="3" t="s">
        <v>1721</v>
      </c>
      <c r="E1334" s="3" t="s">
        <v>1577</v>
      </c>
      <c r="F1334" s="22">
        <v>14</v>
      </c>
      <c r="G1334" s="22">
        <v>21</v>
      </c>
      <c r="H1334" s="5"/>
      <c r="I1334" s="5"/>
      <c r="J1334" s="3" t="s">
        <v>1743</v>
      </c>
      <c r="K1334" s="3" t="s">
        <v>1744</v>
      </c>
    </row>
    <row r="1335" spans="1:11" ht="15.95" customHeight="1" x14ac:dyDescent="0.3">
      <c r="A1335" s="28">
        <v>43840</v>
      </c>
      <c r="B1335" s="3" t="s">
        <v>40</v>
      </c>
      <c r="C1335" s="3" t="s">
        <v>1720</v>
      </c>
      <c r="D1335" s="3" t="s">
        <v>1721</v>
      </c>
      <c r="E1335" s="3" t="s">
        <v>1577</v>
      </c>
      <c r="F1335" s="22">
        <v>14</v>
      </c>
      <c r="G1335" s="22">
        <v>22</v>
      </c>
      <c r="H1335" s="5"/>
      <c r="I1335" s="5"/>
      <c r="J1335" s="3" t="s">
        <v>1745</v>
      </c>
      <c r="K1335" s="3" t="s">
        <v>1746</v>
      </c>
    </row>
    <row r="1336" spans="1:11" ht="15.95" customHeight="1" x14ac:dyDescent="0.3">
      <c r="A1336" s="28">
        <v>43840</v>
      </c>
      <c r="B1336" s="3" t="s">
        <v>40</v>
      </c>
      <c r="C1336" s="3" t="s">
        <v>1747</v>
      </c>
      <c r="D1336" s="3" t="s">
        <v>1721</v>
      </c>
      <c r="E1336" s="3" t="s">
        <v>1577</v>
      </c>
      <c r="F1336" s="22">
        <v>15</v>
      </c>
      <c r="G1336" s="22">
        <v>1</v>
      </c>
      <c r="H1336" s="5"/>
      <c r="I1336" s="3" t="s">
        <v>1747</v>
      </c>
      <c r="J1336" s="3" t="s">
        <v>79</v>
      </c>
      <c r="K1336" s="3" t="s">
        <v>1748</v>
      </c>
    </row>
    <row r="1337" spans="1:11" ht="15.95" customHeight="1" x14ac:dyDescent="0.3">
      <c r="A1337" s="28">
        <v>43840</v>
      </c>
      <c r="B1337" s="3" t="s">
        <v>40</v>
      </c>
      <c r="C1337" s="3" t="s">
        <v>1747</v>
      </c>
      <c r="D1337" s="3" t="s">
        <v>1721</v>
      </c>
      <c r="E1337" s="3" t="s">
        <v>1577</v>
      </c>
      <c r="F1337" s="22">
        <v>15</v>
      </c>
      <c r="G1337" s="22">
        <v>2</v>
      </c>
      <c r="H1337" s="5"/>
      <c r="I1337" s="3" t="s">
        <v>1600</v>
      </c>
      <c r="J1337" s="3" t="s">
        <v>81</v>
      </c>
      <c r="K1337" s="3" t="s">
        <v>1749</v>
      </c>
    </row>
    <row r="1338" spans="1:11" ht="15.95" customHeight="1" x14ac:dyDescent="0.3">
      <c r="A1338" s="28">
        <v>43840</v>
      </c>
      <c r="B1338" s="3" t="s">
        <v>40</v>
      </c>
      <c r="C1338" s="3" t="s">
        <v>1747</v>
      </c>
      <c r="D1338" s="3" t="s">
        <v>1721</v>
      </c>
      <c r="E1338" s="3" t="s">
        <v>1577</v>
      </c>
      <c r="F1338" s="22">
        <v>15</v>
      </c>
      <c r="G1338" s="22">
        <v>3</v>
      </c>
      <c r="H1338" s="5"/>
      <c r="I1338" s="3" t="s">
        <v>1724</v>
      </c>
      <c r="J1338" s="3" t="s">
        <v>83</v>
      </c>
      <c r="K1338" s="3" t="s">
        <v>1750</v>
      </c>
    </row>
    <row r="1339" spans="1:11" ht="15.95" customHeight="1" x14ac:dyDescent="0.3">
      <c r="A1339" s="28">
        <v>43840</v>
      </c>
      <c r="B1339" s="3" t="s">
        <v>40</v>
      </c>
      <c r="C1339" s="3" t="s">
        <v>1747</v>
      </c>
      <c r="D1339" s="3" t="s">
        <v>1721</v>
      </c>
      <c r="E1339" s="3" t="s">
        <v>1577</v>
      </c>
      <c r="F1339" s="22">
        <v>15</v>
      </c>
      <c r="G1339" s="22">
        <v>4</v>
      </c>
      <c r="H1339" s="5"/>
      <c r="I1339" s="3" t="s">
        <v>165</v>
      </c>
      <c r="J1339" s="3" t="s">
        <v>90</v>
      </c>
      <c r="K1339" s="3" t="s">
        <v>1751</v>
      </c>
    </row>
    <row r="1340" spans="1:11" ht="15.95" customHeight="1" x14ac:dyDescent="0.3">
      <c r="A1340" s="28">
        <v>43840</v>
      </c>
      <c r="B1340" s="3" t="s">
        <v>40</v>
      </c>
      <c r="C1340" s="3" t="s">
        <v>1747</v>
      </c>
      <c r="D1340" s="3" t="s">
        <v>1721</v>
      </c>
      <c r="E1340" s="3" t="s">
        <v>1577</v>
      </c>
      <c r="F1340" s="22">
        <v>15</v>
      </c>
      <c r="G1340" s="22">
        <v>5</v>
      </c>
      <c r="H1340" s="5"/>
      <c r="I1340" s="5"/>
      <c r="J1340" s="3" t="s">
        <v>106</v>
      </c>
      <c r="K1340" s="3" t="s">
        <v>1752</v>
      </c>
    </row>
    <row r="1341" spans="1:11" ht="15.95" customHeight="1" x14ac:dyDescent="0.3">
      <c r="A1341" s="28">
        <v>43840</v>
      </c>
      <c r="B1341" s="3" t="s">
        <v>40</v>
      </c>
      <c r="C1341" s="3" t="s">
        <v>1747</v>
      </c>
      <c r="D1341" s="3" t="s">
        <v>1721</v>
      </c>
      <c r="E1341" s="3" t="s">
        <v>1577</v>
      </c>
      <c r="F1341" s="22">
        <v>15</v>
      </c>
      <c r="G1341" s="22">
        <v>6</v>
      </c>
      <c r="H1341" s="5"/>
      <c r="I1341" s="5"/>
      <c r="J1341" s="3" t="s">
        <v>108</v>
      </c>
      <c r="K1341" s="3" t="s">
        <v>1753</v>
      </c>
    </row>
    <row r="1342" spans="1:11" ht="15.95" customHeight="1" x14ac:dyDescent="0.3">
      <c r="A1342" s="28">
        <v>43840</v>
      </c>
      <c r="B1342" s="3" t="s">
        <v>40</v>
      </c>
      <c r="C1342" s="3" t="s">
        <v>1747</v>
      </c>
      <c r="D1342" s="3" t="s">
        <v>1721</v>
      </c>
      <c r="E1342" s="3" t="s">
        <v>1577</v>
      </c>
      <c r="F1342" s="22">
        <v>15</v>
      </c>
      <c r="G1342" s="22">
        <v>7</v>
      </c>
      <c r="H1342" s="5"/>
      <c r="I1342" s="5"/>
      <c r="J1342" s="3" t="s">
        <v>110</v>
      </c>
      <c r="K1342" s="3" t="s">
        <v>1754</v>
      </c>
    </row>
    <row r="1343" spans="1:11" ht="15.95" customHeight="1" x14ac:dyDescent="0.3">
      <c r="A1343" s="28">
        <v>43840</v>
      </c>
      <c r="B1343" s="3" t="s">
        <v>40</v>
      </c>
      <c r="C1343" s="3" t="s">
        <v>1747</v>
      </c>
      <c r="D1343" s="3" t="s">
        <v>1721</v>
      </c>
      <c r="E1343" s="3" t="s">
        <v>1577</v>
      </c>
      <c r="F1343" s="22">
        <v>15</v>
      </c>
      <c r="G1343" s="22">
        <v>8</v>
      </c>
      <c r="H1343" s="5"/>
      <c r="I1343" s="5"/>
      <c r="J1343" s="3" t="s">
        <v>112</v>
      </c>
      <c r="K1343" s="3" t="s">
        <v>1755</v>
      </c>
    </row>
    <row r="1344" spans="1:11" ht="15.95" customHeight="1" x14ac:dyDescent="0.3">
      <c r="A1344" s="28">
        <v>43840</v>
      </c>
      <c r="B1344" s="3" t="s">
        <v>40</v>
      </c>
      <c r="C1344" s="3" t="s">
        <v>1747</v>
      </c>
      <c r="D1344" s="3" t="s">
        <v>1721</v>
      </c>
      <c r="E1344" s="3" t="s">
        <v>1577</v>
      </c>
      <c r="F1344" s="22">
        <v>15</v>
      </c>
      <c r="G1344" s="22">
        <v>9</v>
      </c>
      <c r="H1344" s="5"/>
      <c r="I1344" s="5"/>
      <c r="J1344" s="3" t="s">
        <v>114</v>
      </c>
      <c r="K1344" s="3" t="s">
        <v>1756</v>
      </c>
    </row>
    <row r="1345" spans="1:11" ht="15.95" customHeight="1" x14ac:dyDescent="0.3">
      <c r="A1345" s="28">
        <v>43840</v>
      </c>
      <c r="B1345" s="3" t="s">
        <v>40</v>
      </c>
      <c r="C1345" s="3" t="s">
        <v>1747</v>
      </c>
      <c r="D1345" s="3" t="s">
        <v>1721</v>
      </c>
      <c r="E1345" s="3" t="s">
        <v>1577</v>
      </c>
      <c r="F1345" s="22">
        <v>15</v>
      </c>
      <c r="G1345" s="22">
        <v>10</v>
      </c>
      <c r="H1345" s="5"/>
      <c r="I1345" s="5"/>
      <c r="J1345" s="3" t="s">
        <v>116</v>
      </c>
      <c r="K1345" s="3" t="s">
        <v>1757</v>
      </c>
    </row>
    <row r="1346" spans="1:11" ht="15.95" customHeight="1" x14ac:dyDescent="0.3">
      <c r="A1346" s="28">
        <v>43840</v>
      </c>
      <c r="B1346" s="3" t="s">
        <v>40</v>
      </c>
      <c r="C1346" s="3" t="s">
        <v>1747</v>
      </c>
      <c r="D1346" s="3" t="s">
        <v>1721</v>
      </c>
      <c r="E1346" s="3" t="s">
        <v>1577</v>
      </c>
      <c r="F1346" s="22">
        <v>15</v>
      </c>
      <c r="G1346" s="22">
        <v>11</v>
      </c>
      <c r="H1346" s="5"/>
      <c r="I1346" s="5"/>
      <c r="J1346" s="3" t="s">
        <v>118</v>
      </c>
      <c r="K1346" s="3" t="s">
        <v>1758</v>
      </c>
    </row>
    <row r="1347" spans="1:11" ht="15.95" customHeight="1" x14ac:dyDescent="0.3">
      <c r="A1347" s="28">
        <v>43840</v>
      </c>
      <c r="B1347" s="3" t="s">
        <v>40</v>
      </c>
      <c r="C1347" s="3" t="s">
        <v>1747</v>
      </c>
      <c r="D1347" s="3" t="s">
        <v>1721</v>
      </c>
      <c r="E1347" s="3" t="s">
        <v>1577</v>
      </c>
      <c r="F1347" s="22">
        <v>15</v>
      </c>
      <c r="G1347" s="22">
        <v>12</v>
      </c>
      <c r="H1347" s="5"/>
      <c r="I1347" s="5"/>
      <c r="J1347" s="3" t="s">
        <v>120</v>
      </c>
      <c r="K1347" s="3" t="s">
        <v>1759</v>
      </c>
    </row>
    <row r="1348" spans="1:11" ht="15.95" customHeight="1" x14ac:dyDescent="0.3">
      <c r="A1348" s="28">
        <v>43840</v>
      </c>
      <c r="B1348" s="3" t="s">
        <v>40</v>
      </c>
      <c r="C1348" s="3" t="s">
        <v>1747</v>
      </c>
      <c r="D1348" s="3" t="s">
        <v>1721</v>
      </c>
      <c r="E1348" s="3" t="s">
        <v>1577</v>
      </c>
      <c r="F1348" s="22">
        <v>15</v>
      </c>
      <c r="G1348" s="22">
        <v>13</v>
      </c>
      <c r="H1348" s="5"/>
      <c r="I1348" s="5"/>
      <c r="J1348" s="3" t="s">
        <v>137</v>
      </c>
      <c r="K1348" s="3" t="s">
        <v>1760</v>
      </c>
    </row>
    <row r="1349" spans="1:11" ht="15.95" customHeight="1" x14ac:dyDescent="0.3">
      <c r="A1349" s="28">
        <v>43840</v>
      </c>
      <c r="B1349" s="3" t="s">
        <v>40</v>
      </c>
      <c r="C1349" s="3" t="s">
        <v>1747</v>
      </c>
      <c r="D1349" s="3" t="s">
        <v>1721</v>
      </c>
      <c r="E1349" s="3" t="s">
        <v>1577</v>
      </c>
      <c r="F1349" s="22">
        <v>15</v>
      </c>
      <c r="G1349" s="22">
        <v>14</v>
      </c>
      <c r="H1349" s="5"/>
      <c r="I1349" s="5"/>
      <c r="J1349" s="3" t="s">
        <v>139</v>
      </c>
      <c r="K1349" s="3" t="s">
        <v>1761</v>
      </c>
    </row>
    <row r="1350" spans="1:11" ht="15.95" customHeight="1" x14ac:dyDescent="0.3">
      <c r="A1350" s="28">
        <v>43840</v>
      </c>
      <c r="B1350" s="3" t="s">
        <v>40</v>
      </c>
      <c r="C1350" s="3" t="s">
        <v>1747</v>
      </c>
      <c r="D1350" s="3" t="s">
        <v>1721</v>
      </c>
      <c r="E1350" s="3" t="s">
        <v>1577</v>
      </c>
      <c r="F1350" s="22">
        <v>15</v>
      </c>
      <c r="G1350" s="22">
        <v>15</v>
      </c>
      <c r="H1350" s="5"/>
      <c r="I1350" s="5"/>
      <c r="J1350" s="3" t="s">
        <v>306</v>
      </c>
      <c r="K1350" s="3" t="s">
        <v>1762</v>
      </c>
    </row>
    <row r="1351" spans="1:11" ht="15.95" customHeight="1" x14ac:dyDescent="0.3">
      <c r="A1351" s="28">
        <v>43840</v>
      </c>
      <c r="B1351" s="3" t="s">
        <v>40</v>
      </c>
      <c r="C1351" s="3" t="s">
        <v>1747</v>
      </c>
      <c r="D1351" s="3" t="s">
        <v>1721</v>
      </c>
      <c r="E1351" s="3" t="s">
        <v>1577</v>
      </c>
      <c r="F1351" s="22">
        <v>15</v>
      </c>
      <c r="G1351" s="22">
        <v>16</v>
      </c>
      <c r="H1351" s="5"/>
      <c r="I1351" s="5"/>
      <c r="J1351" s="3" t="s">
        <v>356</v>
      </c>
      <c r="K1351" s="3" t="s">
        <v>1763</v>
      </c>
    </row>
    <row r="1352" spans="1:11" ht="15.95" customHeight="1" x14ac:dyDescent="0.3">
      <c r="A1352" s="28">
        <v>43840</v>
      </c>
      <c r="B1352" s="3" t="s">
        <v>40</v>
      </c>
      <c r="C1352" s="3" t="s">
        <v>1747</v>
      </c>
      <c r="D1352" s="3" t="s">
        <v>1721</v>
      </c>
      <c r="E1352" s="3" t="s">
        <v>1577</v>
      </c>
      <c r="F1352" s="22">
        <v>15</v>
      </c>
      <c r="G1352" s="22">
        <v>17</v>
      </c>
      <c r="H1352" s="5"/>
      <c r="I1352" s="5"/>
      <c r="J1352" s="3" t="s">
        <v>416</v>
      </c>
      <c r="K1352" s="3" t="s">
        <v>1764</v>
      </c>
    </row>
    <row r="1353" spans="1:11" ht="15.95" customHeight="1" x14ac:dyDescent="0.3">
      <c r="A1353" s="28">
        <v>43840</v>
      </c>
      <c r="B1353" s="3" t="s">
        <v>40</v>
      </c>
      <c r="C1353" s="3" t="s">
        <v>1747</v>
      </c>
      <c r="D1353" s="3" t="s">
        <v>1721</v>
      </c>
      <c r="E1353" s="3" t="s">
        <v>1577</v>
      </c>
      <c r="F1353" s="22">
        <v>15</v>
      </c>
      <c r="G1353" s="22">
        <v>18</v>
      </c>
      <c r="H1353" s="5"/>
      <c r="I1353" s="5"/>
      <c r="J1353" s="3" t="s">
        <v>418</v>
      </c>
      <c r="K1353" s="3" t="s">
        <v>1765</v>
      </c>
    </row>
    <row r="1354" spans="1:11" ht="15.95" customHeight="1" x14ac:dyDescent="0.3">
      <c r="A1354" s="28">
        <v>43840</v>
      </c>
      <c r="B1354" s="3" t="s">
        <v>40</v>
      </c>
      <c r="C1354" s="3" t="s">
        <v>1747</v>
      </c>
      <c r="D1354" s="3" t="s">
        <v>1721</v>
      </c>
      <c r="E1354" s="3" t="s">
        <v>1577</v>
      </c>
      <c r="F1354" s="22">
        <v>15</v>
      </c>
      <c r="G1354" s="22">
        <v>19</v>
      </c>
      <c r="H1354" s="5"/>
      <c r="I1354" s="5"/>
      <c r="J1354" s="3" t="s">
        <v>439</v>
      </c>
      <c r="K1354" s="3" t="s">
        <v>1766</v>
      </c>
    </row>
    <row r="1355" spans="1:11" ht="15.95" customHeight="1" x14ac:dyDescent="0.3">
      <c r="A1355" s="28">
        <v>43840</v>
      </c>
      <c r="B1355" s="3" t="s">
        <v>40</v>
      </c>
      <c r="C1355" s="3" t="s">
        <v>1767</v>
      </c>
      <c r="D1355" s="3" t="s">
        <v>1768</v>
      </c>
      <c r="E1355" s="3" t="s">
        <v>1577</v>
      </c>
      <c r="F1355" s="22">
        <v>16</v>
      </c>
      <c r="G1355" s="22">
        <v>1</v>
      </c>
      <c r="H1355" s="5"/>
      <c r="I1355" s="3" t="s">
        <v>1767</v>
      </c>
      <c r="J1355" s="3" t="s">
        <v>79</v>
      </c>
      <c r="K1355" s="3" t="s">
        <v>1769</v>
      </c>
    </row>
    <row r="1356" spans="1:11" ht="15.95" customHeight="1" x14ac:dyDescent="0.3">
      <c r="A1356" s="28">
        <v>43840</v>
      </c>
      <c r="B1356" s="3" t="s">
        <v>40</v>
      </c>
      <c r="C1356" s="3" t="s">
        <v>1767</v>
      </c>
      <c r="D1356" s="3" t="s">
        <v>1768</v>
      </c>
      <c r="E1356" s="3" t="s">
        <v>1577</v>
      </c>
      <c r="F1356" s="22">
        <v>16</v>
      </c>
      <c r="G1356" s="22">
        <v>2</v>
      </c>
      <c r="H1356" s="5"/>
      <c r="I1356" s="3" t="s">
        <v>1600</v>
      </c>
      <c r="J1356" s="3" t="s">
        <v>81</v>
      </c>
      <c r="K1356" s="3" t="s">
        <v>1770</v>
      </c>
    </row>
    <row r="1357" spans="1:11" ht="15.95" customHeight="1" x14ac:dyDescent="0.3">
      <c r="A1357" s="28">
        <v>43840</v>
      </c>
      <c r="B1357" s="3" t="s">
        <v>40</v>
      </c>
      <c r="C1357" s="3" t="s">
        <v>1767</v>
      </c>
      <c r="D1357" s="3" t="s">
        <v>1768</v>
      </c>
      <c r="E1357" s="3" t="s">
        <v>1577</v>
      </c>
      <c r="F1357" s="22">
        <v>16</v>
      </c>
      <c r="G1357" s="22">
        <v>3</v>
      </c>
      <c r="H1357" s="5"/>
      <c r="I1357" s="3" t="s">
        <v>1771</v>
      </c>
      <c r="J1357" s="3" t="s">
        <v>83</v>
      </c>
      <c r="K1357" s="3" t="s">
        <v>1772</v>
      </c>
    </row>
    <row r="1358" spans="1:11" ht="15.95" customHeight="1" x14ac:dyDescent="0.3">
      <c r="A1358" s="28">
        <v>43840</v>
      </c>
      <c r="B1358" s="3" t="s">
        <v>40</v>
      </c>
      <c r="C1358" s="3" t="s">
        <v>1767</v>
      </c>
      <c r="D1358" s="3" t="s">
        <v>1768</v>
      </c>
      <c r="E1358" s="3" t="s">
        <v>1577</v>
      </c>
      <c r="F1358" s="22">
        <v>16</v>
      </c>
      <c r="G1358" s="22">
        <v>4</v>
      </c>
      <c r="H1358" s="5"/>
      <c r="I1358" s="3" t="s">
        <v>1773</v>
      </c>
      <c r="J1358" s="3" t="s">
        <v>90</v>
      </c>
      <c r="K1358" s="3" t="s">
        <v>1774</v>
      </c>
    </row>
    <row r="1359" spans="1:11" ht="15.95" customHeight="1" x14ac:dyDescent="0.3">
      <c r="A1359" s="28">
        <v>43840</v>
      </c>
      <c r="B1359" s="3" t="s">
        <v>40</v>
      </c>
      <c r="C1359" s="3" t="s">
        <v>1767</v>
      </c>
      <c r="D1359" s="3" t="s">
        <v>1768</v>
      </c>
      <c r="E1359" s="3" t="s">
        <v>1577</v>
      </c>
      <c r="F1359" s="22">
        <v>16</v>
      </c>
      <c r="G1359" s="22">
        <v>5</v>
      </c>
      <c r="H1359" s="5"/>
      <c r="I1359" s="5"/>
      <c r="J1359" s="3" t="s">
        <v>106</v>
      </c>
      <c r="K1359" s="3" t="s">
        <v>1775</v>
      </c>
    </row>
    <row r="1360" spans="1:11" ht="15.95" customHeight="1" x14ac:dyDescent="0.3">
      <c r="A1360" s="28">
        <v>43840</v>
      </c>
      <c r="B1360" s="3" t="s">
        <v>40</v>
      </c>
      <c r="C1360" s="3" t="s">
        <v>1776</v>
      </c>
      <c r="D1360" s="3" t="s">
        <v>1777</v>
      </c>
      <c r="E1360" s="3" t="s">
        <v>1577</v>
      </c>
      <c r="F1360" s="22">
        <v>17</v>
      </c>
      <c r="G1360" s="22">
        <v>1</v>
      </c>
      <c r="H1360" s="3" t="s">
        <v>40</v>
      </c>
      <c r="I1360" s="3" t="s">
        <v>1776</v>
      </c>
      <c r="J1360" s="3" t="s">
        <v>79</v>
      </c>
      <c r="K1360" s="3" t="s">
        <v>1778</v>
      </c>
    </row>
    <row r="1361" spans="1:11" ht="15.95" customHeight="1" x14ac:dyDescent="0.3">
      <c r="A1361" s="28">
        <v>43840</v>
      </c>
      <c r="B1361" s="3" t="s">
        <v>40</v>
      </c>
      <c r="C1361" s="3" t="s">
        <v>1776</v>
      </c>
      <c r="D1361" s="3" t="s">
        <v>1777</v>
      </c>
      <c r="E1361" s="3" t="s">
        <v>1577</v>
      </c>
      <c r="F1361" s="22">
        <v>17</v>
      </c>
      <c r="G1361" s="22">
        <v>2</v>
      </c>
      <c r="H1361" s="5"/>
      <c r="I1361" s="3" t="s">
        <v>1600</v>
      </c>
      <c r="J1361" s="3" t="s">
        <v>81</v>
      </c>
      <c r="K1361" s="3" t="s">
        <v>1779</v>
      </c>
    </row>
    <row r="1362" spans="1:11" ht="15.95" customHeight="1" x14ac:dyDescent="0.3">
      <c r="A1362" s="28">
        <v>43840</v>
      </c>
      <c r="B1362" s="3" t="s">
        <v>40</v>
      </c>
      <c r="C1362" s="3" t="s">
        <v>1776</v>
      </c>
      <c r="D1362" s="3" t="s">
        <v>1777</v>
      </c>
      <c r="E1362" s="3" t="s">
        <v>1577</v>
      </c>
      <c r="F1362" s="22">
        <v>17</v>
      </c>
      <c r="G1362" s="22">
        <v>3</v>
      </c>
      <c r="H1362" s="5"/>
      <c r="I1362" s="3" t="s">
        <v>1780</v>
      </c>
      <c r="J1362" s="3" t="s">
        <v>83</v>
      </c>
      <c r="K1362" s="3" t="s">
        <v>1781</v>
      </c>
    </row>
    <row r="1363" spans="1:11" ht="15.95" customHeight="1" x14ac:dyDescent="0.3">
      <c r="A1363" s="28">
        <v>43840</v>
      </c>
      <c r="B1363" s="3" t="s">
        <v>40</v>
      </c>
      <c r="C1363" s="3" t="s">
        <v>1776</v>
      </c>
      <c r="D1363" s="3" t="s">
        <v>1777</v>
      </c>
      <c r="E1363" s="3" t="s">
        <v>1577</v>
      </c>
      <c r="F1363" s="22">
        <v>17</v>
      </c>
      <c r="G1363" s="22">
        <v>4</v>
      </c>
      <c r="H1363" s="5"/>
      <c r="I1363" s="3" t="s">
        <v>1782</v>
      </c>
      <c r="J1363" s="3" t="s">
        <v>90</v>
      </c>
      <c r="K1363" s="3" t="s">
        <v>1783</v>
      </c>
    </row>
    <row r="1364" spans="1:11" ht="15.95" customHeight="1" x14ac:dyDescent="0.3">
      <c r="A1364" s="28">
        <v>43840</v>
      </c>
      <c r="B1364" s="3" t="s">
        <v>40</v>
      </c>
      <c r="C1364" s="3" t="s">
        <v>1776</v>
      </c>
      <c r="D1364" s="3" t="s">
        <v>1777</v>
      </c>
      <c r="E1364" s="3" t="s">
        <v>1577</v>
      </c>
      <c r="F1364" s="22">
        <v>17</v>
      </c>
      <c r="G1364" s="22">
        <v>5</v>
      </c>
      <c r="H1364" s="5"/>
      <c r="I1364" s="5"/>
      <c r="J1364" s="3" t="s">
        <v>106</v>
      </c>
      <c r="K1364" s="3" t="s">
        <v>1784</v>
      </c>
    </row>
    <row r="1365" spans="1:11" ht="15.95" customHeight="1" x14ac:dyDescent="0.3">
      <c r="A1365" s="28">
        <v>43840</v>
      </c>
      <c r="B1365" s="3" t="s">
        <v>40</v>
      </c>
      <c r="C1365" s="3" t="s">
        <v>1776</v>
      </c>
      <c r="D1365" s="3" t="s">
        <v>1777</v>
      </c>
      <c r="E1365" s="3" t="s">
        <v>1577</v>
      </c>
      <c r="F1365" s="22">
        <v>17</v>
      </c>
      <c r="G1365" s="22">
        <v>6</v>
      </c>
      <c r="H1365" s="5"/>
      <c r="I1365" s="5"/>
      <c r="J1365" s="3" t="s">
        <v>108</v>
      </c>
      <c r="K1365" s="3" t="s">
        <v>1785</v>
      </c>
    </row>
    <row r="1366" spans="1:11" ht="15.95" customHeight="1" x14ac:dyDescent="0.3">
      <c r="A1366" s="28">
        <v>43840</v>
      </c>
      <c r="B1366" s="3" t="s">
        <v>40</v>
      </c>
      <c r="C1366" s="3" t="s">
        <v>1776</v>
      </c>
      <c r="D1366" s="3" t="s">
        <v>1777</v>
      </c>
      <c r="E1366" s="3" t="s">
        <v>1577</v>
      </c>
      <c r="F1366" s="22">
        <v>17</v>
      </c>
      <c r="G1366" s="22">
        <v>7</v>
      </c>
      <c r="H1366" s="5"/>
      <c r="I1366" s="5"/>
      <c r="J1366" s="3" t="s">
        <v>110</v>
      </c>
      <c r="K1366" s="3" t="s">
        <v>1786</v>
      </c>
    </row>
    <row r="1367" spans="1:11" ht="15.95" customHeight="1" x14ac:dyDescent="0.3">
      <c r="A1367" s="28">
        <v>43840</v>
      </c>
      <c r="B1367" s="3" t="s">
        <v>40</v>
      </c>
      <c r="C1367" s="3" t="s">
        <v>1776</v>
      </c>
      <c r="D1367" s="3" t="s">
        <v>1777</v>
      </c>
      <c r="E1367" s="3" t="s">
        <v>1577</v>
      </c>
      <c r="F1367" s="22">
        <v>17</v>
      </c>
      <c r="G1367" s="22">
        <v>8</v>
      </c>
      <c r="H1367" s="5"/>
      <c r="I1367" s="5"/>
      <c r="J1367" s="3" t="s">
        <v>112</v>
      </c>
      <c r="K1367" s="3" t="s">
        <v>1787</v>
      </c>
    </row>
    <row r="1368" spans="1:11" ht="15.95" customHeight="1" x14ac:dyDescent="0.3">
      <c r="A1368" s="28">
        <v>43840</v>
      </c>
      <c r="B1368" s="3" t="s">
        <v>40</v>
      </c>
      <c r="C1368" s="3" t="s">
        <v>1776</v>
      </c>
      <c r="D1368" s="3" t="s">
        <v>1777</v>
      </c>
      <c r="E1368" s="3" t="s">
        <v>1577</v>
      </c>
      <c r="F1368" s="22">
        <v>17</v>
      </c>
      <c r="G1368" s="22">
        <v>9</v>
      </c>
      <c r="H1368" s="5"/>
      <c r="I1368" s="5"/>
      <c r="J1368" s="3" t="s">
        <v>114</v>
      </c>
      <c r="K1368" s="3" t="s">
        <v>1788</v>
      </c>
    </row>
    <row r="1369" spans="1:11" ht="15.95" customHeight="1" x14ac:dyDescent="0.3">
      <c r="A1369" s="28">
        <v>43840</v>
      </c>
      <c r="B1369" s="3" t="s">
        <v>40</v>
      </c>
      <c r="C1369" s="3" t="s">
        <v>1776</v>
      </c>
      <c r="D1369" s="3" t="s">
        <v>1777</v>
      </c>
      <c r="E1369" s="3" t="s">
        <v>1577</v>
      </c>
      <c r="F1369" s="22">
        <v>17</v>
      </c>
      <c r="G1369" s="22">
        <v>10</v>
      </c>
      <c r="H1369" s="5"/>
      <c r="I1369" s="5"/>
      <c r="J1369" s="3" t="s">
        <v>116</v>
      </c>
      <c r="K1369" s="3" t="s">
        <v>1789</v>
      </c>
    </row>
    <row r="1370" spans="1:11" ht="15.95" customHeight="1" x14ac:dyDescent="0.3">
      <c r="A1370" s="28">
        <v>43840</v>
      </c>
      <c r="B1370" s="3" t="s">
        <v>40</v>
      </c>
      <c r="C1370" s="3" t="s">
        <v>1790</v>
      </c>
      <c r="D1370" s="3" t="s">
        <v>1777</v>
      </c>
      <c r="E1370" s="3" t="s">
        <v>1577</v>
      </c>
      <c r="F1370" s="22">
        <v>18</v>
      </c>
      <c r="G1370" s="22">
        <v>1</v>
      </c>
      <c r="H1370" s="5"/>
      <c r="I1370" s="3" t="s">
        <v>1790</v>
      </c>
      <c r="J1370" s="3" t="s">
        <v>79</v>
      </c>
      <c r="K1370" s="3" t="s">
        <v>1791</v>
      </c>
    </row>
    <row r="1371" spans="1:11" ht="15.95" customHeight="1" x14ac:dyDescent="0.3">
      <c r="A1371" s="28">
        <v>43840</v>
      </c>
      <c r="B1371" s="3" t="s">
        <v>40</v>
      </c>
      <c r="C1371" s="3" t="s">
        <v>1790</v>
      </c>
      <c r="D1371" s="3" t="s">
        <v>1777</v>
      </c>
      <c r="E1371" s="3" t="s">
        <v>1577</v>
      </c>
      <c r="F1371" s="22">
        <v>18</v>
      </c>
      <c r="G1371" s="22">
        <v>2</v>
      </c>
      <c r="H1371" s="5"/>
      <c r="I1371" s="3" t="s">
        <v>1600</v>
      </c>
      <c r="J1371" s="3" t="s">
        <v>81</v>
      </c>
      <c r="K1371" s="3" t="s">
        <v>1792</v>
      </c>
    </row>
    <row r="1372" spans="1:11" ht="15.95" customHeight="1" x14ac:dyDescent="0.3">
      <c r="A1372" s="28">
        <v>43840</v>
      </c>
      <c r="B1372" s="3" t="s">
        <v>40</v>
      </c>
      <c r="C1372" s="3" t="s">
        <v>1790</v>
      </c>
      <c r="D1372" s="3" t="s">
        <v>1777</v>
      </c>
      <c r="E1372" s="3" t="s">
        <v>1577</v>
      </c>
      <c r="F1372" s="22">
        <v>18</v>
      </c>
      <c r="G1372" s="22">
        <v>3</v>
      </c>
      <c r="H1372" s="5"/>
      <c r="I1372" s="3" t="s">
        <v>1780</v>
      </c>
      <c r="J1372" s="3" t="s">
        <v>83</v>
      </c>
      <c r="K1372" s="3" t="s">
        <v>1793</v>
      </c>
    </row>
    <row r="1373" spans="1:11" ht="15.95" customHeight="1" x14ac:dyDescent="0.3">
      <c r="A1373" s="28">
        <v>43840</v>
      </c>
      <c r="B1373" s="3" t="s">
        <v>40</v>
      </c>
      <c r="C1373" s="3" t="s">
        <v>1790</v>
      </c>
      <c r="D1373" s="3" t="s">
        <v>1777</v>
      </c>
      <c r="E1373" s="3" t="s">
        <v>1577</v>
      </c>
      <c r="F1373" s="22">
        <v>18</v>
      </c>
      <c r="G1373" s="22">
        <v>4</v>
      </c>
      <c r="H1373" s="5"/>
      <c r="I1373" s="3" t="s">
        <v>1782</v>
      </c>
      <c r="J1373" s="3" t="s">
        <v>90</v>
      </c>
      <c r="K1373" s="3" t="s">
        <v>1794</v>
      </c>
    </row>
    <row r="1374" spans="1:11" ht="15.95" customHeight="1" x14ac:dyDescent="0.3">
      <c r="A1374" s="28">
        <v>43840</v>
      </c>
      <c r="B1374" s="3" t="s">
        <v>40</v>
      </c>
      <c r="C1374" s="3" t="s">
        <v>1790</v>
      </c>
      <c r="D1374" s="3" t="s">
        <v>1777</v>
      </c>
      <c r="E1374" s="3" t="s">
        <v>1577</v>
      </c>
      <c r="F1374" s="22">
        <v>18</v>
      </c>
      <c r="G1374" s="22">
        <v>5</v>
      </c>
      <c r="H1374" s="5"/>
      <c r="I1374" s="5"/>
      <c r="J1374" s="3" t="s">
        <v>106</v>
      </c>
      <c r="K1374" s="3" t="s">
        <v>1795</v>
      </c>
    </row>
    <row r="1375" spans="1:11" ht="15.95" customHeight="1" x14ac:dyDescent="0.3">
      <c r="A1375" s="28">
        <v>43840</v>
      </c>
      <c r="B1375" s="3" t="s">
        <v>40</v>
      </c>
      <c r="C1375" s="3" t="s">
        <v>1790</v>
      </c>
      <c r="D1375" s="3" t="s">
        <v>1777</v>
      </c>
      <c r="E1375" s="3" t="s">
        <v>1577</v>
      </c>
      <c r="F1375" s="22">
        <v>18</v>
      </c>
      <c r="G1375" s="22">
        <v>6</v>
      </c>
      <c r="H1375" s="5"/>
      <c r="I1375" s="5"/>
      <c r="J1375" s="3" t="s">
        <v>108</v>
      </c>
      <c r="K1375" s="3" t="s">
        <v>1796</v>
      </c>
    </row>
    <row r="1376" spans="1:11" ht="15.95" customHeight="1" x14ac:dyDescent="0.3">
      <c r="A1376" s="28">
        <v>43840</v>
      </c>
      <c r="B1376" s="3" t="s">
        <v>40</v>
      </c>
      <c r="C1376" s="3" t="s">
        <v>1790</v>
      </c>
      <c r="D1376" s="3" t="s">
        <v>1777</v>
      </c>
      <c r="E1376" s="3" t="s">
        <v>1577</v>
      </c>
      <c r="F1376" s="22">
        <v>18</v>
      </c>
      <c r="G1376" s="22">
        <v>7</v>
      </c>
      <c r="H1376" s="5"/>
      <c r="I1376" s="5"/>
      <c r="J1376" s="3" t="s">
        <v>110</v>
      </c>
      <c r="K1376" s="3" t="s">
        <v>1797</v>
      </c>
    </row>
    <row r="1377" spans="1:11" ht="15.95" customHeight="1" x14ac:dyDescent="0.3">
      <c r="A1377" s="28">
        <v>43840</v>
      </c>
      <c r="B1377" s="3" t="s">
        <v>40</v>
      </c>
      <c r="C1377" s="3" t="s">
        <v>1790</v>
      </c>
      <c r="D1377" s="3" t="s">
        <v>1777</v>
      </c>
      <c r="E1377" s="3" t="s">
        <v>1577</v>
      </c>
      <c r="F1377" s="22">
        <v>18</v>
      </c>
      <c r="G1377" s="22">
        <v>8</v>
      </c>
      <c r="H1377" s="5"/>
      <c r="I1377" s="5"/>
      <c r="J1377" s="3" t="s">
        <v>112</v>
      </c>
      <c r="K1377" s="3" t="s">
        <v>1798</v>
      </c>
    </row>
    <row r="1378" spans="1:11" ht="15.95" customHeight="1" x14ac:dyDescent="0.3">
      <c r="A1378" s="28">
        <v>43840</v>
      </c>
      <c r="B1378" s="3" t="s">
        <v>40</v>
      </c>
      <c r="C1378" s="3" t="s">
        <v>1790</v>
      </c>
      <c r="D1378" s="3" t="s">
        <v>1777</v>
      </c>
      <c r="E1378" s="3" t="s">
        <v>1577</v>
      </c>
      <c r="F1378" s="22">
        <v>18</v>
      </c>
      <c r="G1378" s="22">
        <v>9</v>
      </c>
      <c r="H1378" s="5"/>
      <c r="I1378" s="5"/>
      <c r="J1378" s="3" t="s">
        <v>114</v>
      </c>
      <c r="K1378" s="3" t="s">
        <v>1799</v>
      </c>
    </row>
    <row r="1379" spans="1:11" ht="15.95" customHeight="1" x14ac:dyDescent="0.3">
      <c r="A1379" s="28">
        <v>43840</v>
      </c>
      <c r="B1379" s="3" t="s">
        <v>40</v>
      </c>
      <c r="C1379" s="3" t="s">
        <v>1800</v>
      </c>
      <c r="D1379" s="3" t="s">
        <v>1777</v>
      </c>
      <c r="E1379" s="3" t="s">
        <v>1577</v>
      </c>
      <c r="F1379" s="22">
        <v>19</v>
      </c>
      <c r="G1379" s="22">
        <v>1</v>
      </c>
      <c r="H1379" s="5"/>
      <c r="I1379" s="3" t="s">
        <v>1800</v>
      </c>
      <c r="J1379" s="3" t="s">
        <v>79</v>
      </c>
      <c r="K1379" s="3" t="s">
        <v>1801</v>
      </c>
    </row>
    <row r="1380" spans="1:11" ht="15.95" customHeight="1" x14ac:dyDescent="0.3">
      <c r="A1380" s="28">
        <v>43840</v>
      </c>
      <c r="B1380" s="3" t="s">
        <v>40</v>
      </c>
      <c r="C1380" s="3" t="s">
        <v>1800</v>
      </c>
      <c r="D1380" s="3" t="s">
        <v>1777</v>
      </c>
      <c r="E1380" s="3" t="s">
        <v>1577</v>
      </c>
      <c r="F1380" s="22">
        <v>19</v>
      </c>
      <c r="G1380" s="22">
        <v>2</v>
      </c>
      <c r="H1380" s="5"/>
      <c r="I1380" s="3" t="s">
        <v>1600</v>
      </c>
      <c r="J1380" s="3" t="s">
        <v>81</v>
      </c>
      <c r="K1380" s="3" t="s">
        <v>1802</v>
      </c>
    </row>
    <row r="1381" spans="1:11" ht="15.95" customHeight="1" x14ac:dyDescent="0.3">
      <c r="A1381" s="28">
        <v>43840</v>
      </c>
      <c r="B1381" s="3" t="s">
        <v>40</v>
      </c>
      <c r="C1381" s="3" t="s">
        <v>1800</v>
      </c>
      <c r="D1381" s="3" t="s">
        <v>1777</v>
      </c>
      <c r="E1381" s="3" t="s">
        <v>1577</v>
      </c>
      <c r="F1381" s="22">
        <v>19</v>
      </c>
      <c r="G1381" s="22">
        <v>3</v>
      </c>
      <c r="H1381" s="5"/>
      <c r="I1381" s="3" t="s">
        <v>1780</v>
      </c>
      <c r="J1381" s="3" t="s">
        <v>83</v>
      </c>
      <c r="K1381" s="3" t="s">
        <v>1803</v>
      </c>
    </row>
    <row r="1382" spans="1:11" ht="15.95" customHeight="1" x14ac:dyDescent="0.3">
      <c r="A1382" s="28">
        <v>43840</v>
      </c>
      <c r="B1382" s="3" t="s">
        <v>40</v>
      </c>
      <c r="C1382" s="3" t="s">
        <v>1800</v>
      </c>
      <c r="D1382" s="3" t="s">
        <v>1777</v>
      </c>
      <c r="E1382" s="3" t="s">
        <v>1577</v>
      </c>
      <c r="F1382" s="22">
        <v>19</v>
      </c>
      <c r="G1382" s="22">
        <v>4</v>
      </c>
      <c r="H1382" s="5"/>
      <c r="I1382" s="3" t="s">
        <v>1782</v>
      </c>
      <c r="J1382" s="3" t="s">
        <v>90</v>
      </c>
      <c r="K1382" s="3" t="s">
        <v>1804</v>
      </c>
    </row>
    <row r="1383" spans="1:11" ht="15.95" customHeight="1" x14ac:dyDescent="0.3">
      <c r="A1383" s="28">
        <v>43840</v>
      </c>
      <c r="B1383" s="3" t="s">
        <v>40</v>
      </c>
      <c r="C1383" s="3" t="s">
        <v>1800</v>
      </c>
      <c r="D1383" s="3" t="s">
        <v>1777</v>
      </c>
      <c r="E1383" s="3" t="s">
        <v>1577</v>
      </c>
      <c r="F1383" s="22">
        <v>19</v>
      </c>
      <c r="G1383" s="22">
        <v>5</v>
      </c>
      <c r="H1383" s="5"/>
      <c r="I1383" s="5"/>
      <c r="J1383" s="3" t="s">
        <v>106</v>
      </c>
      <c r="K1383" s="3" t="s">
        <v>1805</v>
      </c>
    </row>
    <row r="1384" spans="1:11" ht="15.95" customHeight="1" x14ac:dyDescent="0.3">
      <c r="A1384" s="28">
        <v>43840</v>
      </c>
      <c r="B1384" s="3" t="s">
        <v>40</v>
      </c>
      <c r="C1384" s="3" t="s">
        <v>1800</v>
      </c>
      <c r="D1384" s="3" t="s">
        <v>1777</v>
      </c>
      <c r="E1384" s="3" t="s">
        <v>1577</v>
      </c>
      <c r="F1384" s="22">
        <v>19</v>
      </c>
      <c r="G1384" s="22">
        <v>6</v>
      </c>
      <c r="H1384" s="5"/>
      <c r="I1384" s="5"/>
      <c r="J1384" s="3" t="s">
        <v>108</v>
      </c>
      <c r="K1384" s="3" t="s">
        <v>1806</v>
      </c>
    </row>
    <row r="1385" spans="1:11" ht="15.95" customHeight="1" x14ac:dyDescent="0.3">
      <c r="A1385" s="28">
        <v>43840</v>
      </c>
      <c r="B1385" s="3" t="s">
        <v>40</v>
      </c>
      <c r="C1385" s="3" t="s">
        <v>1800</v>
      </c>
      <c r="D1385" s="3" t="s">
        <v>1777</v>
      </c>
      <c r="E1385" s="3" t="s">
        <v>1577</v>
      </c>
      <c r="F1385" s="22">
        <v>19</v>
      </c>
      <c r="G1385" s="22">
        <v>7</v>
      </c>
      <c r="H1385" s="5"/>
      <c r="I1385" s="5"/>
      <c r="J1385" s="3" t="s">
        <v>110</v>
      </c>
      <c r="K1385" s="3" t="s">
        <v>1807</v>
      </c>
    </row>
    <row r="1386" spans="1:11" ht="15.95" customHeight="1" x14ac:dyDescent="0.3">
      <c r="A1386" s="28">
        <v>43840</v>
      </c>
      <c r="B1386" s="3" t="s">
        <v>40</v>
      </c>
      <c r="C1386" s="3" t="s">
        <v>1800</v>
      </c>
      <c r="D1386" s="3" t="s">
        <v>1777</v>
      </c>
      <c r="E1386" s="3" t="s">
        <v>1577</v>
      </c>
      <c r="F1386" s="22">
        <v>19</v>
      </c>
      <c r="G1386" s="22">
        <v>8</v>
      </c>
      <c r="H1386" s="5"/>
      <c r="I1386" s="5"/>
      <c r="J1386" s="3" t="s">
        <v>112</v>
      </c>
      <c r="K1386" s="3" t="s">
        <v>1808</v>
      </c>
    </row>
    <row r="1387" spans="1:11" ht="15.95" customHeight="1" x14ac:dyDescent="0.3">
      <c r="A1387" s="28">
        <v>43840</v>
      </c>
      <c r="B1387" s="3" t="s">
        <v>40</v>
      </c>
      <c r="C1387" s="3" t="s">
        <v>1809</v>
      </c>
      <c r="D1387" s="3" t="s">
        <v>1777</v>
      </c>
      <c r="E1387" s="3" t="s">
        <v>1577</v>
      </c>
      <c r="F1387" s="22">
        <v>20</v>
      </c>
      <c r="G1387" s="22">
        <v>1</v>
      </c>
      <c r="H1387" s="5"/>
      <c r="I1387" s="3" t="s">
        <v>1809</v>
      </c>
      <c r="J1387" s="3" t="s">
        <v>79</v>
      </c>
      <c r="K1387" s="3" t="s">
        <v>1810</v>
      </c>
    </row>
    <row r="1388" spans="1:11" ht="15.95" customHeight="1" x14ac:dyDescent="0.3">
      <c r="A1388" s="28">
        <v>43840</v>
      </c>
      <c r="B1388" s="3" t="s">
        <v>40</v>
      </c>
      <c r="C1388" s="3" t="s">
        <v>1809</v>
      </c>
      <c r="D1388" s="3" t="s">
        <v>1777</v>
      </c>
      <c r="E1388" s="3" t="s">
        <v>1577</v>
      </c>
      <c r="F1388" s="22">
        <v>20</v>
      </c>
      <c r="G1388" s="22">
        <v>2</v>
      </c>
      <c r="H1388" s="5"/>
      <c r="I1388" s="3" t="s">
        <v>1600</v>
      </c>
      <c r="J1388" s="3" t="s">
        <v>81</v>
      </c>
      <c r="K1388" s="3" t="s">
        <v>1811</v>
      </c>
    </row>
    <row r="1389" spans="1:11" ht="15.95" customHeight="1" x14ac:dyDescent="0.3">
      <c r="A1389" s="28">
        <v>43840</v>
      </c>
      <c r="B1389" s="3" t="s">
        <v>40</v>
      </c>
      <c r="C1389" s="3" t="s">
        <v>1809</v>
      </c>
      <c r="D1389" s="3" t="s">
        <v>1777</v>
      </c>
      <c r="E1389" s="3" t="s">
        <v>1577</v>
      </c>
      <c r="F1389" s="22">
        <v>20</v>
      </c>
      <c r="G1389" s="22">
        <v>3</v>
      </c>
      <c r="H1389" s="5"/>
      <c r="I1389" s="3" t="s">
        <v>1780</v>
      </c>
      <c r="J1389" s="3" t="s">
        <v>83</v>
      </c>
      <c r="K1389" s="3" t="s">
        <v>1812</v>
      </c>
    </row>
    <row r="1390" spans="1:11" ht="15.95" customHeight="1" x14ac:dyDescent="0.3">
      <c r="A1390" s="28">
        <v>43840</v>
      </c>
      <c r="B1390" s="3" t="s">
        <v>40</v>
      </c>
      <c r="C1390" s="3" t="s">
        <v>1809</v>
      </c>
      <c r="D1390" s="3" t="s">
        <v>1777</v>
      </c>
      <c r="E1390" s="3" t="s">
        <v>1577</v>
      </c>
      <c r="F1390" s="22">
        <v>20</v>
      </c>
      <c r="G1390" s="22">
        <v>4</v>
      </c>
      <c r="H1390" s="5"/>
      <c r="I1390" s="3" t="s">
        <v>1782</v>
      </c>
      <c r="J1390" s="3" t="s">
        <v>90</v>
      </c>
      <c r="K1390" s="3" t="s">
        <v>1813</v>
      </c>
    </row>
    <row r="1391" spans="1:11" ht="15.95" customHeight="1" x14ac:dyDescent="0.3">
      <c r="A1391" s="28">
        <v>43840</v>
      </c>
      <c r="B1391" s="3" t="s">
        <v>40</v>
      </c>
      <c r="C1391" s="3" t="s">
        <v>1809</v>
      </c>
      <c r="D1391" s="3" t="s">
        <v>1777</v>
      </c>
      <c r="E1391" s="3" t="s">
        <v>1577</v>
      </c>
      <c r="F1391" s="22">
        <v>20</v>
      </c>
      <c r="G1391" s="22">
        <v>5</v>
      </c>
      <c r="H1391" s="5"/>
      <c r="I1391" s="5"/>
      <c r="J1391" s="3" t="s">
        <v>106</v>
      </c>
      <c r="K1391" s="3" t="s">
        <v>1814</v>
      </c>
    </row>
    <row r="1392" spans="1:11" ht="15.95" customHeight="1" x14ac:dyDescent="0.3">
      <c r="A1392" s="28">
        <v>43840</v>
      </c>
      <c r="B1392" s="3" t="s">
        <v>40</v>
      </c>
      <c r="C1392" s="3" t="s">
        <v>1809</v>
      </c>
      <c r="D1392" s="3" t="s">
        <v>1777</v>
      </c>
      <c r="E1392" s="3" t="s">
        <v>1577</v>
      </c>
      <c r="F1392" s="22">
        <v>20</v>
      </c>
      <c r="G1392" s="22">
        <v>6</v>
      </c>
      <c r="H1392" s="5"/>
      <c r="I1392" s="5"/>
      <c r="J1392" s="3" t="s">
        <v>108</v>
      </c>
      <c r="K1392" s="3" t="s">
        <v>1815</v>
      </c>
    </row>
    <row r="1393" spans="1:11" ht="15.95" customHeight="1" x14ac:dyDescent="0.3">
      <c r="A1393" s="28">
        <v>43840</v>
      </c>
      <c r="B1393" s="3" t="s">
        <v>40</v>
      </c>
      <c r="C1393" s="3" t="s">
        <v>1809</v>
      </c>
      <c r="D1393" s="3" t="s">
        <v>1777</v>
      </c>
      <c r="E1393" s="3" t="s">
        <v>1577</v>
      </c>
      <c r="F1393" s="22">
        <v>20</v>
      </c>
      <c r="G1393" s="22">
        <v>7</v>
      </c>
      <c r="H1393" s="5"/>
      <c r="I1393" s="5"/>
      <c r="J1393" s="3" t="s">
        <v>110</v>
      </c>
      <c r="K1393" s="3" t="s">
        <v>1816</v>
      </c>
    </row>
    <row r="1394" spans="1:11" ht="15.95" customHeight="1" x14ac:dyDescent="0.3">
      <c r="A1394" s="28">
        <v>43840</v>
      </c>
      <c r="B1394" s="3" t="s">
        <v>40</v>
      </c>
      <c r="C1394" s="3" t="s">
        <v>1809</v>
      </c>
      <c r="D1394" s="3" t="s">
        <v>1777</v>
      </c>
      <c r="E1394" s="3" t="s">
        <v>1577</v>
      </c>
      <c r="F1394" s="22">
        <v>20</v>
      </c>
      <c r="G1394" s="22">
        <v>8</v>
      </c>
      <c r="H1394" s="5"/>
      <c r="I1394" s="5"/>
      <c r="J1394" s="3" t="s">
        <v>112</v>
      </c>
      <c r="K1394" s="3" t="s">
        <v>1817</v>
      </c>
    </row>
    <row r="1395" spans="1:11" ht="15.95" customHeight="1" x14ac:dyDescent="0.3">
      <c r="A1395" s="28">
        <v>43840</v>
      </c>
      <c r="B1395" s="3" t="s">
        <v>40</v>
      </c>
      <c r="C1395" s="3" t="s">
        <v>1809</v>
      </c>
      <c r="D1395" s="3" t="s">
        <v>1777</v>
      </c>
      <c r="E1395" s="3" t="s">
        <v>1577</v>
      </c>
      <c r="F1395" s="22">
        <v>20</v>
      </c>
      <c r="G1395" s="22">
        <v>9</v>
      </c>
      <c r="H1395" s="5"/>
      <c r="I1395" s="5"/>
      <c r="J1395" s="3" t="s">
        <v>114</v>
      </c>
      <c r="K1395" s="3" t="s">
        <v>1818</v>
      </c>
    </row>
    <row r="1396" spans="1:11" ht="15.95" customHeight="1" x14ac:dyDescent="0.3">
      <c r="A1396" s="28">
        <v>43840</v>
      </c>
      <c r="B1396" s="3" t="s">
        <v>40</v>
      </c>
      <c r="C1396" s="3" t="s">
        <v>1819</v>
      </c>
      <c r="D1396" s="3" t="s">
        <v>1598</v>
      </c>
      <c r="E1396" s="3" t="s">
        <v>1577</v>
      </c>
      <c r="F1396" s="22">
        <v>21</v>
      </c>
      <c r="G1396" s="22">
        <v>1</v>
      </c>
      <c r="H1396" s="3" t="s">
        <v>40</v>
      </c>
      <c r="I1396" s="3" t="s">
        <v>1819</v>
      </c>
      <c r="J1396" s="3" t="s">
        <v>79</v>
      </c>
      <c r="K1396" s="3" t="s">
        <v>1820</v>
      </c>
    </row>
    <row r="1397" spans="1:11" ht="15.95" customHeight="1" x14ac:dyDescent="0.3">
      <c r="A1397" s="28">
        <v>43840</v>
      </c>
      <c r="B1397" s="3" t="s">
        <v>40</v>
      </c>
      <c r="C1397" s="3" t="s">
        <v>1819</v>
      </c>
      <c r="D1397" s="3" t="s">
        <v>1598</v>
      </c>
      <c r="E1397" s="3" t="s">
        <v>1577</v>
      </c>
      <c r="F1397" s="22">
        <v>21</v>
      </c>
      <c r="G1397" s="22">
        <v>2</v>
      </c>
      <c r="H1397" s="5"/>
      <c r="I1397" s="3" t="s">
        <v>1600</v>
      </c>
      <c r="J1397" s="3" t="s">
        <v>81</v>
      </c>
      <c r="K1397" s="3" t="s">
        <v>1821</v>
      </c>
    </row>
    <row r="1398" spans="1:11" ht="15.95" customHeight="1" x14ac:dyDescent="0.3">
      <c r="A1398" s="28">
        <v>43840</v>
      </c>
      <c r="B1398" s="3" t="s">
        <v>40</v>
      </c>
      <c r="C1398" s="3" t="s">
        <v>1819</v>
      </c>
      <c r="D1398" s="3" t="s">
        <v>1598</v>
      </c>
      <c r="E1398" s="3" t="s">
        <v>1577</v>
      </c>
      <c r="F1398" s="22">
        <v>21</v>
      </c>
      <c r="G1398" s="22">
        <v>3</v>
      </c>
      <c r="H1398" s="5"/>
      <c r="I1398" s="3" t="s">
        <v>779</v>
      </c>
      <c r="J1398" s="3" t="s">
        <v>83</v>
      </c>
      <c r="K1398" s="3" t="s">
        <v>1822</v>
      </c>
    </row>
    <row r="1399" spans="1:11" ht="15.95" customHeight="1" x14ac:dyDescent="0.3">
      <c r="A1399" s="28">
        <v>43840</v>
      </c>
      <c r="B1399" s="3" t="s">
        <v>40</v>
      </c>
      <c r="C1399" s="3" t="s">
        <v>1819</v>
      </c>
      <c r="D1399" s="3" t="s">
        <v>1598</v>
      </c>
      <c r="E1399" s="3" t="s">
        <v>1577</v>
      </c>
      <c r="F1399" s="22">
        <v>21</v>
      </c>
      <c r="G1399" s="22">
        <v>4</v>
      </c>
      <c r="H1399" s="5"/>
      <c r="I1399" s="3" t="s">
        <v>1603</v>
      </c>
      <c r="J1399" s="3" t="s">
        <v>90</v>
      </c>
      <c r="K1399" s="3" t="s">
        <v>1823</v>
      </c>
    </row>
    <row r="1400" spans="1:11" ht="15.95" customHeight="1" x14ac:dyDescent="0.3">
      <c r="A1400" s="28">
        <v>43840</v>
      </c>
      <c r="B1400" s="3" t="s">
        <v>40</v>
      </c>
      <c r="C1400" s="3" t="s">
        <v>1819</v>
      </c>
      <c r="D1400" s="3" t="s">
        <v>1598</v>
      </c>
      <c r="E1400" s="3" t="s">
        <v>1577</v>
      </c>
      <c r="F1400" s="22">
        <v>21</v>
      </c>
      <c r="G1400" s="22">
        <v>5</v>
      </c>
      <c r="H1400" s="5"/>
      <c r="I1400" s="5"/>
      <c r="J1400" s="3" t="s">
        <v>106</v>
      </c>
      <c r="K1400" s="3" t="s">
        <v>1824</v>
      </c>
    </row>
    <row r="1401" spans="1:11" ht="15.95" customHeight="1" x14ac:dyDescent="0.3">
      <c r="A1401" s="28">
        <v>43840</v>
      </c>
      <c r="B1401" s="3" t="s">
        <v>40</v>
      </c>
      <c r="C1401" s="3" t="s">
        <v>1819</v>
      </c>
      <c r="D1401" s="3" t="s">
        <v>1598</v>
      </c>
      <c r="E1401" s="3" t="s">
        <v>1577</v>
      </c>
      <c r="F1401" s="22">
        <v>21</v>
      </c>
      <c r="G1401" s="22">
        <v>6</v>
      </c>
      <c r="H1401" s="5"/>
      <c r="I1401" s="5"/>
      <c r="J1401" s="3" t="s">
        <v>108</v>
      </c>
      <c r="K1401" s="3" t="s">
        <v>1825</v>
      </c>
    </row>
    <row r="1402" spans="1:11" ht="15.95" customHeight="1" x14ac:dyDescent="0.3">
      <c r="A1402" s="28">
        <v>43840</v>
      </c>
      <c r="B1402" s="3" t="s">
        <v>40</v>
      </c>
      <c r="C1402" s="3" t="s">
        <v>1819</v>
      </c>
      <c r="D1402" s="3" t="s">
        <v>1598</v>
      </c>
      <c r="E1402" s="3" t="s">
        <v>1577</v>
      </c>
      <c r="F1402" s="22">
        <v>21</v>
      </c>
      <c r="G1402" s="22">
        <v>7</v>
      </c>
      <c r="H1402" s="5"/>
      <c r="I1402" s="5"/>
      <c r="J1402" s="3" t="s">
        <v>110</v>
      </c>
      <c r="K1402" s="3" t="s">
        <v>1826</v>
      </c>
    </row>
    <row r="1403" spans="1:11" ht="15.95" customHeight="1" x14ac:dyDescent="0.3">
      <c r="A1403" s="28">
        <v>43840</v>
      </c>
      <c r="B1403" s="3" t="s">
        <v>40</v>
      </c>
      <c r="C1403" s="3" t="s">
        <v>1819</v>
      </c>
      <c r="D1403" s="3" t="s">
        <v>1598</v>
      </c>
      <c r="E1403" s="3" t="s">
        <v>1577</v>
      </c>
      <c r="F1403" s="22">
        <v>21</v>
      </c>
      <c r="G1403" s="22">
        <v>8</v>
      </c>
      <c r="H1403" s="5"/>
      <c r="I1403" s="5"/>
      <c r="J1403" s="3" t="s">
        <v>112</v>
      </c>
      <c r="K1403" s="3" t="s">
        <v>1827</v>
      </c>
    </row>
    <row r="1404" spans="1:11" ht="15.95" customHeight="1" x14ac:dyDescent="0.3">
      <c r="A1404" s="28">
        <v>43840</v>
      </c>
      <c r="B1404" s="3" t="s">
        <v>40</v>
      </c>
      <c r="C1404" s="3" t="s">
        <v>1819</v>
      </c>
      <c r="D1404" s="3" t="s">
        <v>1598</v>
      </c>
      <c r="E1404" s="3" t="s">
        <v>1577</v>
      </c>
      <c r="F1404" s="22">
        <v>21</v>
      </c>
      <c r="G1404" s="22">
        <v>9</v>
      </c>
      <c r="H1404" s="5"/>
      <c r="I1404" s="5"/>
      <c r="J1404" s="3" t="s">
        <v>114</v>
      </c>
      <c r="K1404" s="3" t="s">
        <v>1828</v>
      </c>
    </row>
    <row r="1405" spans="1:11" ht="15.95" customHeight="1" x14ac:dyDescent="0.3">
      <c r="A1405" s="28">
        <v>43840</v>
      </c>
      <c r="B1405" s="3" t="s">
        <v>40</v>
      </c>
      <c r="C1405" s="3" t="s">
        <v>1819</v>
      </c>
      <c r="D1405" s="3" t="s">
        <v>1598</v>
      </c>
      <c r="E1405" s="3" t="s">
        <v>1577</v>
      </c>
      <c r="F1405" s="22">
        <v>21</v>
      </c>
      <c r="G1405" s="22">
        <v>10</v>
      </c>
      <c r="H1405" s="5"/>
      <c r="I1405" s="5"/>
      <c r="J1405" s="3" t="s">
        <v>116</v>
      </c>
      <c r="K1405" s="3" t="s">
        <v>1829</v>
      </c>
    </row>
    <row r="1406" spans="1:11" ht="15.95" customHeight="1" x14ac:dyDescent="0.3">
      <c r="A1406" s="28">
        <v>43840</v>
      </c>
      <c r="B1406" s="3" t="s">
        <v>40</v>
      </c>
      <c r="C1406" s="3" t="s">
        <v>1830</v>
      </c>
      <c r="D1406" s="3" t="s">
        <v>1831</v>
      </c>
      <c r="E1406" s="3" t="s">
        <v>1577</v>
      </c>
      <c r="F1406" s="22">
        <v>22</v>
      </c>
      <c r="G1406" s="22">
        <v>1</v>
      </c>
      <c r="H1406" s="5"/>
      <c r="I1406" s="3" t="s">
        <v>1830</v>
      </c>
      <c r="J1406" s="3" t="s">
        <v>79</v>
      </c>
      <c r="K1406" s="3" t="s">
        <v>1832</v>
      </c>
    </row>
    <row r="1407" spans="1:11" ht="15.95" customHeight="1" x14ac:dyDescent="0.3">
      <c r="A1407" s="28">
        <v>43840</v>
      </c>
      <c r="B1407" s="3" t="s">
        <v>40</v>
      </c>
      <c r="C1407" s="3" t="s">
        <v>1830</v>
      </c>
      <c r="D1407" s="3" t="s">
        <v>1831</v>
      </c>
      <c r="E1407" s="3" t="s">
        <v>1577</v>
      </c>
      <c r="F1407" s="22">
        <v>22</v>
      </c>
      <c r="G1407" s="22">
        <v>2</v>
      </c>
      <c r="H1407" s="5"/>
      <c r="I1407" s="3" t="s">
        <v>1600</v>
      </c>
      <c r="J1407" s="3" t="s">
        <v>81</v>
      </c>
      <c r="K1407" s="3" t="s">
        <v>1833</v>
      </c>
    </row>
    <row r="1408" spans="1:11" ht="15.95" customHeight="1" x14ac:dyDescent="0.3">
      <c r="A1408" s="28">
        <v>43840</v>
      </c>
      <c r="B1408" s="3" t="s">
        <v>40</v>
      </c>
      <c r="C1408" s="3" t="s">
        <v>1830</v>
      </c>
      <c r="D1408" s="3" t="s">
        <v>1831</v>
      </c>
      <c r="E1408" s="3" t="s">
        <v>1577</v>
      </c>
      <c r="F1408" s="22">
        <v>22</v>
      </c>
      <c r="G1408" s="22">
        <v>3</v>
      </c>
      <c r="H1408" s="5"/>
      <c r="I1408" s="3" t="s">
        <v>1834</v>
      </c>
      <c r="J1408" s="3" t="s">
        <v>83</v>
      </c>
      <c r="K1408" s="3" t="s">
        <v>1835</v>
      </c>
    </row>
    <row r="1409" spans="1:11" ht="15.95" customHeight="1" x14ac:dyDescent="0.3">
      <c r="A1409" s="28">
        <v>43840</v>
      </c>
      <c r="B1409" s="3" t="s">
        <v>40</v>
      </c>
      <c r="C1409" s="3" t="s">
        <v>1830</v>
      </c>
      <c r="D1409" s="3" t="s">
        <v>1831</v>
      </c>
      <c r="E1409" s="3" t="s">
        <v>1577</v>
      </c>
      <c r="F1409" s="22">
        <v>22</v>
      </c>
      <c r="G1409" s="22">
        <v>4</v>
      </c>
      <c r="H1409" s="5"/>
      <c r="I1409" s="3" t="s">
        <v>1836</v>
      </c>
      <c r="J1409" s="3" t="s">
        <v>90</v>
      </c>
      <c r="K1409" s="3" t="s">
        <v>1837</v>
      </c>
    </row>
    <row r="1410" spans="1:11" ht="15.95" customHeight="1" x14ac:dyDescent="0.3">
      <c r="A1410" s="28">
        <v>43840</v>
      </c>
      <c r="B1410" s="3" t="s">
        <v>40</v>
      </c>
      <c r="C1410" s="3" t="s">
        <v>1830</v>
      </c>
      <c r="D1410" s="3" t="s">
        <v>1831</v>
      </c>
      <c r="E1410" s="3" t="s">
        <v>1577</v>
      </c>
      <c r="F1410" s="22">
        <v>22</v>
      </c>
      <c r="G1410" s="22">
        <v>5</v>
      </c>
      <c r="H1410" s="5"/>
      <c r="I1410" s="3" t="s">
        <v>1838</v>
      </c>
      <c r="J1410" s="3" t="s">
        <v>106</v>
      </c>
      <c r="K1410" s="3" t="s">
        <v>1839</v>
      </c>
    </row>
    <row r="1411" spans="1:11" ht="15.95" customHeight="1" x14ac:dyDescent="0.3">
      <c r="A1411" s="28">
        <v>43840</v>
      </c>
      <c r="B1411" s="3" t="s">
        <v>40</v>
      </c>
      <c r="C1411" s="3" t="s">
        <v>1830</v>
      </c>
      <c r="D1411" s="3" t="s">
        <v>1831</v>
      </c>
      <c r="E1411" s="3" t="s">
        <v>1577</v>
      </c>
      <c r="F1411" s="22">
        <v>22</v>
      </c>
      <c r="G1411" s="22">
        <v>6</v>
      </c>
      <c r="H1411" s="5"/>
      <c r="I1411" s="5"/>
      <c r="J1411" s="3" t="s">
        <v>108</v>
      </c>
      <c r="K1411" s="3" t="s">
        <v>1840</v>
      </c>
    </row>
    <row r="1412" spans="1:11" ht="15.95" customHeight="1" x14ac:dyDescent="0.3">
      <c r="A1412" s="28">
        <v>43840</v>
      </c>
      <c r="B1412" s="3" t="s">
        <v>40</v>
      </c>
      <c r="C1412" s="3" t="s">
        <v>1830</v>
      </c>
      <c r="D1412" s="3" t="s">
        <v>1831</v>
      </c>
      <c r="E1412" s="3" t="s">
        <v>1577</v>
      </c>
      <c r="F1412" s="22">
        <v>22</v>
      </c>
      <c r="G1412" s="22">
        <v>7</v>
      </c>
      <c r="H1412" s="5"/>
      <c r="I1412" s="5"/>
      <c r="J1412" s="3" t="s">
        <v>110</v>
      </c>
      <c r="K1412" s="3" t="s">
        <v>1841</v>
      </c>
    </row>
    <row r="1413" spans="1:11" ht="15.95" customHeight="1" x14ac:dyDescent="0.3">
      <c r="A1413" s="28">
        <v>43840</v>
      </c>
      <c r="B1413" s="3" t="s">
        <v>40</v>
      </c>
      <c r="C1413" s="3" t="s">
        <v>1830</v>
      </c>
      <c r="D1413" s="3" t="s">
        <v>1831</v>
      </c>
      <c r="E1413" s="3" t="s">
        <v>1577</v>
      </c>
      <c r="F1413" s="22">
        <v>22</v>
      </c>
      <c r="G1413" s="22">
        <v>8</v>
      </c>
      <c r="H1413" s="5"/>
      <c r="I1413" s="5"/>
      <c r="J1413" s="3" t="s">
        <v>112</v>
      </c>
      <c r="K1413" s="3" t="s">
        <v>1842</v>
      </c>
    </row>
    <row r="1414" spans="1:11" ht="15.95" customHeight="1" x14ac:dyDescent="0.3">
      <c r="A1414" s="28">
        <v>43840</v>
      </c>
      <c r="B1414" s="3" t="s">
        <v>40</v>
      </c>
      <c r="C1414" s="3" t="s">
        <v>1830</v>
      </c>
      <c r="D1414" s="3" t="s">
        <v>1831</v>
      </c>
      <c r="E1414" s="3" t="s">
        <v>1577</v>
      </c>
      <c r="F1414" s="22">
        <v>22</v>
      </c>
      <c r="G1414" s="22">
        <v>9</v>
      </c>
      <c r="H1414" s="5"/>
      <c r="I1414" s="5"/>
      <c r="J1414" s="3" t="s">
        <v>114</v>
      </c>
      <c r="K1414" s="3" t="s">
        <v>1843</v>
      </c>
    </row>
    <row r="1415" spans="1:11" ht="15.95" customHeight="1" x14ac:dyDescent="0.3">
      <c r="A1415" s="28">
        <v>43840</v>
      </c>
      <c r="B1415" s="3" t="s">
        <v>40</v>
      </c>
      <c r="C1415" s="3" t="s">
        <v>1830</v>
      </c>
      <c r="D1415" s="3" t="s">
        <v>1831</v>
      </c>
      <c r="E1415" s="3" t="s">
        <v>1577</v>
      </c>
      <c r="F1415" s="22">
        <v>22</v>
      </c>
      <c r="G1415" s="22">
        <v>10</v>
      </c>
      <c r="H1415" s="5"/>
      <c r="I1415" s="5"/>
      <c r="J1415" s="3" t="s">
        <v>116</v>
      </c>
      <c r="K1415" s="3" t="s">
        <v>1844</v>
      </c>
    </row>
    <row r="1416" spans="1:11" ht="15.95" customHeight="1" x14ac:dyDescent="0.3">
      <c r="A1416" s="28">
        <v>43840</v>
      </c>
      <c r="B1416" s="3" t="s">
        <v>40</v>
      </c>
      <c r="C1416" s="3" t="s">
        <v>1830</v>
      </c>
      <c r="D1416" s="3" t="s">
        <v>1831</v>
      </c>
      <c r="E1416" s="3" t="s">
        <v>1577</v>
      </c>
      <c r="F1416" s="22">
        <v>22</v>
      </c>
      <c r="G1416" s="22">
        <v>11</v>
      </c>
      <c r="H1416" s="5"/>
      <c r="I1416" s="5"/>
      <c r="J1416" s="3" t="s">
        <v>118</v>
      </c>
      <c r="K1416" s="3" t="s">
        <v>1845</v>
      </c>
    </row>
    <row r="1417" spans="1:11" ht="15.95" customHeight="1" x14ac:dyDescent="0.3">
      <c r="A1417" s="28">
        <v>43840</v>
      </c>
      <c r="B1417" s="3" t="s">
        <v>40</v>
      </c>
      <c r="C1417" s="3" t="s">
        <v>1846</v>
      </c>
      <c r="D1417" s="3" t="s">
        <v>1831</v>
      </c>
      <c r="E1417" s="3" t="s">
        <v>1577</v>
      </c>
      <c r="F1417" s="22">
        <v>23</v>
      </c>
      <c r="G1417" s="22">
        <v>1</v>
      </c>
      <c r="H1417" s="5"/>
      <c r="I1417" s="3" t="s">
        <v>1846</v>
      </c>
      <c r="J1417" s="3" t="s">
        <v>79</v>
      </c>
      <c r="K1417" s="3" t="s">
        <v>1847</v>
      </c>
    </row>
    <row r="1418" spans="1:11" ht="15.95" customHeight="1" x14ac:dyDescent="0.3">
      <c r="A1418" s="28">
        <v>43840</v>
      </c>
      <c r="B1418" s="3" t="s">
        <v>40</v>
      </c>
      <c r="C1418" s="3" t="s">
        <v>1846</v>
      </c>
      <c r="D1418" s="3" t="s">
        <v>1831</v>
      </c>
      <c r="E1418" s="3" t="s">
        <v>1577</v>
      </c>
      <c r="F1418" s="22">
        <v>23</v>
      </c>
      <c r="G1418" s="22">
        <v>2</v>
      </c>
      <c r="H1418" s="5"/>
      <c r="I1418" s="3" t="s">
        <v>1600</v>
      </c>
      <c r="J1418" s="3" t="s">
        <v>81</v>
      </c>
      <c r="K1418" s="3" t="s">
        <v>1848</v>
      </c>
    </row>
    <row r="1419" spans="1:11" ht="15.95" customHeight="1" x14ac:dyDescent="0.3">
      <c r="A1419" s="28">
        <v>43840</v>
      </c>
      <c r="B1419" s="3" t="s">
        <v>40</v>
      </c>
      <c r="C1419" s="3" t="s">
        <v>1846</v>
      </c>
      <c r="D1419" s="3" t="s">
        <v>1831</v>
      </c>
      <c r="E1419" s="3" t="s">
        <v>1577</v>
      </c>
      <c r="F1419" s="22">
        <v>23</v>
      </c>
      <c r="G1419" s="22">
        <v>3</v>
      </c>
      <c r="H1419" s="5"/>
      <c r="I1419" s="3" t="s">
        <v>1834</v>
      </c>
      <c r="J1419" s="3" t="s">
        <v>83</v>
      </c>
      <c r="K1419" s="3" t="s">
        <v>1849</v>
      </c>
    </row>
    <row r="1420" spans="1:11" ht="15.95" customHeight="1" x14ac:dyDescent="0.3">
      <c r="A1420" s="28">
        <v>43840</v>
      </c>
      <c r="B1420" s="3" t="s">
        <v>40</v>
      </c>
      <c r="C1420" s="3" t="s">
        <v>1846</v>
      </c>
      <c r="D1420" s="3" t="s">
        <v>1831</v>
      </c>
      <c r="E1420" s="3" t="s">
        <v>1577</v>
      </c>
      <c r="F1420" s="22">
        <v>23</v>
      </c>
      <c r="G1420" s="22">
        <v>4</v>
      </c>
      <c r="H1420" s="5"/>
      <c r="I1420" s="3" t="s">
        <v>1836</v>
      </c>
      <c r="J1420" s="3" t="s">
        <v>90</v>
      </c>
      <c r="K1420" s="3" t="s">
        <v>1850</v>
      </c>
    </row>
    <row r="1421" spans="1:11" ht="15.95" customHeight="1" x14ac:dyDescent="0.3">
      <c r="A1421" s="28">
        <v>43840</v>
      </c>
      <c r="B1421" s="3" t="s">
        <v>40</v>
      </c>
      <c r="C1421" s="3" t="s">
        <v>1846</v>
      </c>
      <c r="D1421" s="3" t="s">
        <v>1831</v>
      </c>
      <c r="E1421" s="3" t="s">
        <v>1577</v>
      </c>
      <c r="F1421" s="22">
        <v>23</v>
      </c>
      <c r="G1421" s="22">
        <v>5</v>
      </c>
      <c r="H1421" s="5"/>
      <c r="I1421" s="3" t="s">
        <v>1838</v>
      </c>
      <c r="J1421" s="3" t="s">
        <v>106</v>
      </c>
      <c r="K1421" s="3" t="s">
        <v>1851</v>
      </c>
    </row>
    <row r="1422" spans="1:11" ht="15.95" customHeight="1" x14ac:dyDescent="0.3">
      <c r="A1422" s="28">
        <v>43840</v>
      </c>
      <c r="B1422" s="3" t="s">
        <v>40</v>
      </c>
      <c r="C1422" s="3" t="s">
        <v>1846</v>
      </c>
      <c r="D1422" s="3" t="s">
        <v>1831</v>
      </c>
      <c r="E1422" s="3" t="s">
        <v>1577</v>
      </c>
      <c r="F1422" s="22">
        <v>23</v>
      </c>
      <c r="G1422" s="22">
        <v>6</v>
      </c>
      <c r="H1422" s="5"/>
      <c r="I1422" s="5"/>
      <c r="J1422" s="3" t="s">
        <v>108</v>
      </c>
      <c r="K1422" s="3" t="s">
        <v>1852</v>
      </c>
    </row>
    <row r="1423" spans="1:11" ht="15.95" customHeight="1" x14ac:dyDescent="0.3">
      <c r="A1423" s="28">
        <v>43840</v>
      </c>
      <c r="B1423" s="3" t="s">
        <v>40</v>
      </c>
      <c r="C1423" s="3" t="s">
        <v>1846</v>
      </c>
      <c r="D1423" s="3" t="s">
        <v>1831</v>
      </c>
      <c r="E1423" s="3" t="s">
        <v>1577</v>
      </c>
      <c r="F1423" s="22">
        <v>23</v>
      </c>
      <c r="G1423" s="22">
        <v>7</v>
      </c>
      <c r="H1423" s="5"/>
      <c r="I1423" s="5"/>
      <c r="J1423" s="3" t="s">
        <v>110</v>
      </c>
      <c r="K1423" s="3" t="s">
        <v>1853</v>
      </c>
    </row>
    <row r="1424" spans="1:11" ht="15.95" customHeight="1" x14ac:dyDescent="0.3">
      <c r="A1424" s="28">
        <v>43840</v>
      </c>
      <c r="B1424" s="3" t="s">
        <v>40</v>
      </c>
      <c r="C1424" s="3" t="s">
        <v>1846</v>
      </c>
      <c r="D1424" s="3" t="s">
        <v>1831</v>
      </c>
      <c r="E1424" s="3" t="s">
        <v>1577</v>
      </c>
      <c r="F1424" s="22">
        <v>23</v>
      </c>
      <c r="G1424" s="22">
        <v>8</v>
      </c>
      <c r="H1424" s="5"/>
      <c r="I1424" s="5"/>
      <c r="J1424" s="3" t="s">
        <v>112</v>
      </c>
      <c r="K1424" s="3" t="s">
        <v>1854</v>
      </c>
    </row>
    <row r="1425" spans="1:11" ht="15.95" customHeight="1" x14ac:dyDescent="0.3">
      <c r="A1425" s="28">
        <v>43840</v>
      </c>
      <c r="B1425" s="3" t="s">
        <v>40</v>
      </c>
      <c r="C1425" s="3" t="s">
        <v>1846</v>
      </c>
      <c r="D1425" s="3" t="s">
        <v>1831</v>
      </c>
      <c r="E1425" s="3" t="s">
        <v>1577</v>
      </c>
      <c r="F1425" s="22">
        <v>23</v>
      </c>
      <c r="G1425" s="22">
        <v>9</v>
      </c>
      <c r="H1425" s="5"/>
      <c r="I1425" s="5"/>
      <c r="J1425" s="3" t="s">
        <v>114</v>
      </c>
      <c r="K1425" s="3" t="s">
        <v>1855</v>
      </c>
    </row>
    <row r="1426" spans="1:11" ht="15.95" customHeight="1" x14ac:dyDescent="0.3">
      <c r="A1426" s="28">
        <v>43840</v>
      </c>
      <c r="B1426" s="3" t="s">
        <v>40</v>
      </c>
      <c r="C1426" s="3" t="s">
        <v>1846</v>
      </c>
      <c r="D1426" s="3" t="s">
        <v>1831</v>
      </c>
      <c r="E1426" s="3" t="s">
        <v>1577</v>
      </c>
      <c r="F1426" s="22">
        <v>23</v>
      </c>
      <c r="G1426" s="22">
        <v>10</v>
      </c>
      <c r="H1426" s="5"/>
      <c r="I1426" s="5"/>
      <c r="J1426" s="3" t="s">
        <v>116</v>
      </c>
      <c r="K1426" s="3" t="s">
        <v>1856</v>
      </c>
    </row>
    <row r="1427" spans="1:11" ht="15.95" customHeight="1" x14ac:dyDescent="0.3">
      <c r="A1427" s="28">
        <v>43840</v>
      </c>
      <c r="B1427" s="3" t="s">
        <v>40</v>
      </c>
      <c r="C1427" s="3" t="s">
        <v>1846</v>
      </c>
      <c r="D1427" s="3" t="s">
        <v>1831</v>
      </c>
      <c r="E1427" s="3" t="s">
        <v>1577</v>
      </c>
      <c r="F1427" s="22">
        <v>23</v>
      </c>
      <c r="G1427" s="22">
        <v>11</v>
      </c>
      <c r="H1427" s="5"/>
      <c r="I1427" s="5"/>
      <c r="J1427" s="3" t="s">
        <v>118</v>
      </c>
      <c r="K1427" s="3" t="s">
        <v>1857</v>
      </c>
    </row>
    <row r="1428" spans="1:11" ht="15.95" customHeight="1" x14ac:dyDescent="0.3">
      <c r="A1428" s="28">
        <v>43840</v>
      </c>
      <c r="B1428" s="3" t="s">
        <v>40</v>
      </c>
      <c r="C1428" s="3" t="s">
        <v>1846</v>
      </c>
      <c r="D1428" s="3" t="s">
        <v>1831</v>
      </c>
      <c r="E1428" s="3" t="s">
        <v>1577</v>
      </c>
      <c r="F1428" s="22">
        <v>23</v>
      </c>
      <c r="G1428" s="22">
        <v>12</v>
      </c>
      <c r="H1428" s="5"/>
      <c r="I1428" s="5"/>
      <c r="J1428" s="3" t="s">
        <v>120</v>
      </c>
      <c r="K1428" s="3" t="s">
        <v>1858</v>
      </c>
    </row>
    <row r="1429" spans="1:11" ht="15.95" customHeight="1" x14ac:dyDescent="0.3">
      <c r="A1429" s="28">
        <v>43840</v>
      </c>
      <c r="B1429" s="3" t="s">
        <v>40</v>
      </c>
      <c r="C1429" s="3" t="s">
        <v>1859</v>
      </c>
      <c r="D1429" s="3" t="s">
        <v>1860</v>
      </c>
      <c r="E1429" s="3" t="s">
        <v>1577</v>
      </c>
      <c r="F1429" s="22">
        <v>24</v>
      </c>
      <c r="G1429" s="22">
        <v>1</v>
      </c>
      <c r="H1429" s="3" t="s">
        <v>40</v>
      </c>
      <c r="I1429" s="3" t="s">
        <v>1859</v>
      </c>
      <c r="J1429" s="3" t="s">
        <v>79</v>
      </c>
      <c r="K1429" s="3" t="s">
        <v>1861</v>
      </c>
    </row>
    <row r="1430" spans="1:11" ht="15.95" customHeight="1" x14ac:dyDescent="0.3">
      <c r="A1430" s="28">
        <v>43840</v>
      </c>
      <c r="B1430" s="3" t="s">
        <v>40</v>
      </c>
      <c r="C1430" s="3" t="s">
        <v>1859</v>
      </c>
      <c r="D1430" s="3" t="s">
        <v>1860</v>
      </c>
      <c r="E1430" s="3" t="s">
        <v>1577</v>
      </c>
      <c r="F1430" s="22">
        <v>24</v>
      </c>
      <c r="G1430" s="22">
        <v>2</v>
      </c>
      <c r="H1430" s="5"/>
      <c r="I1430" s="3" t="s">
        <v>1600</v>
      </c>
      <c r="J1430" s="3" t="s">
        <v>81</v>
      </c>
      <c r="K1430" s="3" t="s">
        <v>1862</v>
      </c>
    </row>
    <row r="1431" spans="1:11" ht="15.95" customHeight="1" x14ac:dyDescent="0.3">
      <c r="A1431" s="28">
        <v>43840</v>
      </c>
      <c r="B1431" s="3" t="s">
        <v>40</v>
      </c>
      <c r="C1431" s="3" t="s">
        <v>1859</v>
      </c>
      <c r="D1431" s="3" t="s">
        <v>1860</v>
      </c>
      <c r="E1431" s="3" t="s">
        <v>1577</v>
      </c>
      <c r="F1431" s="22">
        <v>24</v>
      </c>
      <c r="G1431" s="22">
        <v>3</v>
      </c>
      <c r="H1431" s="5"/>
      <c r="I1431" s="3" t="s">
        <v>1834</v>
      </c>
      <c r="J1431" s="3" t="s">
        <v>83</v>
      </c>
      <c r="K1431" s="3" t="s">
        <v>1863</v>
      </c>
    </row>
    <row r="1432" spans="1:11" ht="15.95" customHeight="1" x14ac:dyDescent="0.3">
      <c r="A1432" s="28">
        <v>43840</v>
      </c>
      <c r="B1432" s="3" t="s">
        <v>40</v>
      </c>
      <c r="C1432" s="3" t="s">
        <v>1859</v>
      </c>
      <c r="D1432" s="3" t="s">
        <v>1860</v>
      </c>
      <c r="E1432" s="3" t="s">
        <v>1577</v>
      </c>
      <c r="F1432" s="22">
        <v>24</v>
      </c>
      <c r="G1432" s="22">
        <v>4</v>
      </c>
      <c r="H1432" s="5"/>
      <c r="I1432" s="3" t="s">
        <v>1836</v>
      </c>
      <c r="J1432" s="3" t="s">
        <v>90</v>
      </c>
      <c r="K1432" s="3" t="s">
        <v>1864</v>
      </c>
    </row>
    <row r="1433" spans="1:11" ht="15.95" customHeight="1" x14ac:dyDescent="0.3">
      <c r="A1433" s="28">
        <v>43840</v>
      </c>
      <c r="B1433" s="3" t="s">
        <v>40</v>
      </c>
      <c r="C1433" s="3" t="s">
        <v>1859</v>
      </c>
      <c r="D1433" s="3" t="s">
        <v>1860</v>
      </c>
      <c r="E1433" s="3" t="s">
        <v>1577</v>
      </c>
      <c r="F1433" s="22">
        <v>24</v>
      </c>
      <c r="G1433" s="22">
        <v>5</v>
      </c>
      <c r="H1433" s="5"/>
      <c r="I1433" s="3" t="s">
        <v>1865</v>
      </c>
      <c r="J1433" s="3" t="s">
        <v>106</v>
      </c>
      <c r="K1433" s="3" t="s">
        <v>1866</v>
      </c>
    </row>
    <row r="1434" spans="1:11" ht="15.95" customHeight="1" x14ac:dyDescent="0.3">
      <c r="A1434" s="28">
        <v>43840</v>
      </c>
      <c r="B1434" s="3" t="s">
        <v>40</v>
      </c>
      <c r="C1434" s="3" t="s">
        <v>1859</v>
      </c>
      <c r="D1434" s="3" t="s">
        <v>1860</v>
      </c>
      <c r="E1434" s="3" t="s">
        <v>1577</v>
      </c>
      <c r="F1434" s="22">
        <v>24</v>
      </c>
      <c r="G1434" s="22">
        <v>6</v>
      </c>
      <c r="H1434" s="5"/>
      <c r="I1434" s="5"/>
      <c r="J1434" s="3" t="s">
        <v>108</v>
      </c>
      <c r="K1434" s="3" t="s">
        <v>1867</v>
      </c>
    </row>
    <row r="1435" spans="1:11" ht="15.95" customHeight="1" x14ac:dyDescent="0.3">
      <c r="A1435" s="28">
        <v>43840</v>
      </c>
      <c r="B1435" s="3" t="s">
        <v>40</v>
      </c>
      <c r="C1435" s="3" t="s">
        <v>1859</v>
      </c>
      <c r="D1435" s="3" t="s">
        <v>1860</v>
      </c>
      <c r="E1435" s="3" t="s">
        <v>1577</v>
      </c>
      <c r="F1435" s="22">
        <v>24</v>
      </c>
      <c r="G1435" s="22">
        <v>7</v>
      </c>
      <c r="H1435" s="5"/>
      <c r="I1435" s="5"/>
      <c r="J1435" s="3" t="s">
        <v>110</v>
      </c>
      <c r="K1435" s="3" t="s">
        <v>1868</v>
      </c>
    </row>
    <row r="1436" spans="1:11" ht="15.95" customHeight="1" x14ac:dyDescent="0.3">
      <c r="A1436" s="28">
        <v>43840</v>
      </c>
      <c r="B1436" s="3" t="s">
        <v>40</v>
      </c>
      <c r="C1436" s="3" t="s">
        <v>1859</v>
      </c>
      <c r="D1436" s="3" t="s">
        <v>1860</v>
      </c>
      <c r="E1436" s="3" t="s">
        <v>1577</v>
      </c>
      <c r="F1436" s="22">
        <v>24</v>
      </c>
      <c r="G1436" s="22">
        <v>8</v>
      </c>
      <c r="H1436" s="5"/>
      <c r="I1436" s="5"/>
      <c r="J1436" s="3" t="s">
        <v>112</v>
      </c>
      <c r="K1436" s="3" t="s">
        <v>1869</v>
      </c>
    </row>
    <row r="1437" spans="1:11" ht="15.95" customHeight="1" x14ac:dyDescent="0.3">
      <c r="A1437" s="28">
        <v>43840</v>
      </c>
      <c r="B1437" s="3" t="s">
        <v>40</v>
      </c>
      <c r="C1437" s="3" t="s">
        <v>1859</v>
      </c>
      <c r="D1437" s="3" t="s">
        <v>1860</v>
      </c>
      <c r="E1437" s="3" t="s">
        <v>1577</v>
      </c>
      <c r="F1437" s="22">
        <v>24</v>
      </c>
      <c r="G1437" s="22">
        <v>9</v>
      </c>
      <c r="H1437" s="5"/>
      <c r="I1437" s="5"/>
      <c r="J1437" s="3" t="s">
        <v>114</v>
      </c>
      <c r="K1437" s="3" t="s">
        <v>1870</v>
      </c>
    </row>
    <row r="1438" spans="1:11" ht="15.95" customHeight="1" x14ac:dyDescent="0.3">
      <c r="A1438" s="28">
        <v>43840</v>
      </c>
      <c r="B1438" s="3" t="s">
        <v>40</v>
      </c>
      <c r="C1438" s="3" t="s">
        <v>1859</v>
      </c>
      <c r="D1438" s="3" t="s">
        <v>1860</v>
      </c>
      <c r="E1438" s="3" t="s">
        <v>1577</v>
      </c>
      <c r="F1438" s="22">
        <v>24</v>
      </c>
      <c r="G1438" s="22">
        <v>10</v>
      </c>
      <c r="H1438" s="5"/>
      <c r="I1438" s="5"/>
      <c r="J1438" s="3" t="s">
        <v>116</v>
      </c>
      <c r="K1438" s="3" t="s">
        <v>1871</v>
      </c>
    </row>
    <row r="1439" spans="1:11" ht="15.95" customHeight="1" x14ac:dyDescent="0.3">
      <c r="A1439" s="28">
        <v>43840</v>
      </c>
      <c r="B1439" s="3" t="s">
        <v>40</v>
      </c>
      <c r="C1439" s="3" t="s">
        <v>1859</v>
      </c>
      <c r="D1439" s="3" t="s">
        <v>1860</v>
      </c>
      <c r="E1439" s="3" t="s">
        <v>1577</v>
      </c>
      <c r="F1439" s="22">
        <v>24</v>
      </c>
      <c r="G1439" s="22">
        <v>11</v>
      </c>
      <c r="H1439" s="5"/>
      <c r="I1439" s="5"/>
      <c r="J1439" s="3" t="s">
        <v>118</v>
      </c>
      <c r="K1439" s="3" t="s">
        <v>1872</v>
      </c>
    </row>
    <row r="1440" spans="1:11" ht="15.95" customHeight="1" x14ac:dyDescent="0.3">
      <c r="A1440" s="28">
        <v>43840</v>
      </c>
      <c r="B1440" s="3" t="s">
        <v>40</v>
      </c>
      <c r="C1440" s="3" t="s">
        <v>1859</v>
      </c>
      <c r="D1440" s="3" t="s">
        <v>1860</v>
      </c>
      <c r="E1440" s="3" t="s">
        <v>1577</v>
      </c>
      <c r="F1440" s="22">
        <v>24</v>
      </c>
      <c r="G1440" s="22">
        <v>12</v>
      </c>
      <c r="H1440" s="5"/>
      <c r="I1440" s="5"/>
      <c r="J1440" s="3" t="s">
        <v>120</v>
      </c>
      <c r="K1440" s="3" t="s">
        <v>1873</v>
      </c>
    </row>
    <row r="1441" spans="1:11" ht="15.95" customHeight="1" x14ac:dyDescent="0.3">
      <c r="A1441" s="28">
        <v>43840</v>
      </c>
      <c r="B1441" s="3" t="s">
        <v>40</v>
      </c>
      <c r="C1441" s="3" t="s">
        <v>1859</v>
      </c>
      <c r="D1441" s="3" t="s">
        <v>1860</v>
      </c>
      <c r="E1441" s="3" t="s">
        <v>1577</v>
      </c>
      <c r="F1441" s="22">
        <v>24</v>
      </c>
      <c r="G1441" s="22">
        <v>13</v>
      </c>
      <c r="H1441" s="5"/>
      <c r="I1441" s="5"/>
      <c r="J1441" s="3" t="s">
        <v>137</v>
      </c>
      <c r="K1441" s="3" t="s">
        <v>1874</v>
      </c>
    </row>
    <row r="1442" spans="1:11" ht="15.95" customHeight="1" x14ac:dyDescent="0.3">
      <c r="A1442" s="28">
        <v>43840</v>
      </c>
      <c r="B1442" s="3" t="s">
        <v>40</v>
      </c>
      <c r="C1442" s="3" t="s">
        <v>1875</v>
      </c>
      <c r="D1442" s="3" t="s">
        <v>1614</v>
      </c>
      <c r="E1442" s="3" t="s">
        <v>1577</v>
      </c>
      <c r="F1442" s="22">
        <v>25</v>
      </c>
      <c r="G1442" s="22">
        <v>1</v>
      </c>
      <c r="H1442" s="5"/>
      <c r="I1442" s="3" t="s">
        <v>1875</v>
      </c>
      <c r="J1442" s="3" t="s">
        <v>79</v>
      </c>
      <c r="K1442" s="3" t="s">
        <v>1876</v>
      </c>
    </row>
    <row r="1443" spans="1:11" ht="15.95" customHeight="1" x14ac:dyDescent="0.3">
      <c r="A1443" s="28">
        <v>43840</v>
      </c>
      <c r="B1443" s="3" t="s">
        <v>40</v>
      </c>
      <c r="C1443" s="3" t="s">
        <v>1875</v>
      </c>
      <c r="D1443" s="3" t="s">
        <v>1614</v>
      </c>
      <c r="E1443" s="3" t="s">
        <v>1577</v>
      </c>
      <c r="F1443" s="22">
        <v>25</v>
      </c>
      <c r="G1443" s="22">
        <v>2</v>
      </c>
      <c r="H1443" s="5"/>
      <c r="I1443" s="3" t="s">
        <v>1600</v>
      </c>
      <c r="J1443" s="3" t="s">
        <v>81</v>
      </c>
      <c r="K1443" s="3" t="s">
        <v>1877</v>
      </c>
    </row>
    <row r="1444" spans="1:11" ht="15.95" customHeight="1" x14ac:dyDescent="0.3">
      <c r="A1444" s="28">
        <v>43840</v>
      </c>
      <c r="B1444" s="3" t="s">
        <v>40</v>
      </c>
      <c r="C1444" s="3" t="s">
        <v>1875</v>
      </c>
      <c r="D1444" s="3" t="s">
        <v>1614</v>
      </c>
      <c r="E1444" s="3" t="s">
        <v>1577</v>
      </c>
      <c r="F1444" s="22">
        <v>25</v>
      </c>
      <c r="G1444" s="22">
        <v>3</v>
      </c>
      <c r="H1444" s="5"/>
      <c r="I1444" s="3" t="s">
        <v>1617</v>
      </c>
      <c r="J1444" s="3" t="s">
        <v>83</v>
      </c>
      <c r="K1444" s="3" t="s">
        <v>1878</v>
      </c>
    </row>
    <row r="1445" spans="1:11" ht="15.95" customHeight="1" x14ac:dyDescent="0.3">
      <c r="A1445" s="28">
        <v>43840</v>
      </c>
      <c r="B1445" s="3" t="s">
        <v>40</v>
      </c>
      <c r="C1445" s="3" t="s">
        <v>1875</v>
      </c>
      <c r="D1445" s="3" t="s">
        <v>1614</v>
      </c>
      <c r="E1445" s="3" t="s">
        <v>1577</v>
      </c>
      <c r="F1445" s="22">
        <v>25</v>
      </c>
      <c r="G1445" s="22">
        <v>4</v>
      </c>
      <c r="H1445" s="5"/>
      <c r="I1445" s="3" t="s">
        <v>1619</v>
      </c>
      <c r="J1445" s="3" t="s">
        <v>90</v>
      </c>
      <c r="K1445" s="3" t="s">
        <v>1879</v>
      </c>
    </row>
    <row r="1446" spans="1:11" ht="15.95" customHeight="1" x14ac:dyDescent="0.3">
      <c r="A1446" s="28">
        <v>43840</v>
      </c>
      <c r="B1446" s="3" t="s">
        <v>40</v>
      </c>
      <c r="C1446" s="3" t="s">
        <v>1875</v>
      </c>
      <c r="D1446" s="3" t="s">
        <v>1614</v>
      </c>
      <c r="E1446" s="3" t="s">
        <v>1577</v>
      </c>
      <c r="F1446" s="22">
        <v>25</v>
      </c>
      <c r="G1446" s="22">
        <v>5</v>
      </c>
      <c r="H1446" s="5"/>
      <c r="I1446" s="3" t="s">
        <v>165</v>
      </c>
      <c r="J1446" s="3" t="s">
        <v>106</v>
      </c>
      <c r="K1446" s="3" t="s">
        <v>1880</v>
      </c>
    </row>
    <row r="1447" spans="1:11" ht="15.95" customHeight="1" x14ac:dyDescent="0.3">
      <c r="A1447" s="28">
        <v>43840</v>
      </c>
      <c r="B1447" s="3" t="s">
        <v>40</v>
      </c>
      <c r="C1447" s="3" t="s">
        <v>1875</v>
      </c>
      <c r="D1447" s="3" t="s">
        <v>1614</v>
      </c>
      <c r="E1447" s="3" t="s">
        <v>1577</v>
      </c>
      <c r="F1447" s="22">
        <v>25</v>
      </c>
      <c r="G1447" s="22">
        <v>6</v>
      </c>
      <c r="H1447" s="5"/>
      <c r="I1447" s="5"/>
      <c r="J1447" s="3" t="s">
        <v>108</v>
      </c>
      <c r="K1447" s="3" t="s">
        <v>1881</v>
      </c>
    </row>
    <row r="1448" spans="1:11" ht="15.95" customHeight="1" x14ac:dyDescent="0.3">
      <c r="A1448" s="28">
        <v>43840</v>
      </c>
      <c r="B1448" s="3" t="s">
        <v>40</v>
      </c>
      <c r="C1448" s="3" t="s">
        <v>1875</v>
      </c>
      <c r="D1448" s="3" t="s">
        <v>1614</v>
      </c>
      <c r="E1448" s="3" t="s">
        <v>1577</v>
      </c>
      <c r="F1448" s="22">
        <v>25</v>
      </c>
      <c r="G1448" s="22">
        <v>7</v>
      </c>
      <c r="H1448" s="5"/>
      <c r="I1448" s="5"/>
      <c r="J1448" s="3" t="s">
        <v>110</v>
      </c>
      <c r="K1448" s="3" t="s">
        <v>1882</v>
      </c>
    </row>
    <row r="1449" spans="1:11" ht="15.95" customHeight="1" x14ac:dyDescent="0.3">
      <c r="A1449" s="28">
        <v>43840</v>
      </c>
      <c r="B1449" s="3" t="s">
        <v>40</v>
      </c>
      <c r="C1449" s="3" t="s">
        <v>1875</v>
      </c>
      <c r="D1449" s="3" t="s">
        <v>1614</v>
      </c>
      <c r="E1449" s="3" t="s">
        <v>1577</v>
      </c>
      <c r="F1449" s="22">
        <v>25</v>
      </c>
      <c r="G1449" s="22">
        <v>8</v>
      </c>
      <c r="H1449" s="5"/>
      <c r="I1449" s="5"/>
      <c r="J1449" s="3" t="s">
        <v>112</v>
      </c>
      <c r="K1449" s="3" t="s">
        <v>1883</v>
      </c>
    </row>
    <row r="1450" spans="1:11" ht="15.95" customHeight="1" x14ac:dyDescent="0.3">
      <c r="A1450" s="28">
        <v>43840</v>
      </c>
      <c r="B1450" s="3" t="s">
        <v>40</v>
      </c>
      <c r="C1450" s="3" t="s">
        <v>1875</v>
      </c>
      <c r="D1450" s="3" t="s">
        <v>1614</v>
      </c>
      <c r="E1450" s="3" t="s">
        <v>1577</v>
      </c>
      <c r="F1450" s="22">
        <v>25</v>
      </c>
      <c r="G1450" s="22">
        <v>9</v>
      </c>
      <c r="H1450" s="5"/>
      <c r="I1450" s="5"/>
      <c r="J1450" s="3" t="s">
        <v>114</v>
      </c>
      <c r="K1450" s="3" t="s">
        <v>1884</v>
      </c>
    </row>
    <row r="1451" spans="1:11" ht="15.95" customHeight="1" x14ac:dyDescent="0.3">
      <c r="A1451" s="28">
        <v>43840</v>
      </c>
      <c r="B1451" s="3" t="s">
        <v>40</v>
      </c>
      <c r="C1451" s="3" t="s">
        <v>1885</v>
      </c>
      <c r="D1451" s="3" t="s">
        <v>1614</v>
      </c>
      <c r="E1451" s="3" t="s">
        <v>1577</v>
      </c>
      <c r="F1451" s="22">
        <v>26</v>
      </c>
      <c r="G1451" s="22">
        <v>1</v>
      </c>
      <c r="H1451" s="5"/>
      <c r="I1451" s="3" t="s">
        <v>1885</v>
      </c>
      <c r="J1451" s="3" t="s">
        <v>79</v>
      </c>
      <c r="K1451" s="3" t="s">
        <v>1886</v>
      </c>
    </row>
    <row r="1452" spans="1:11" ht="15.95" customHeight="1" x14ac:dyDescent="0.3">
      <c r="A1452" s="28">
        <v>43840</v>
      </c>
      <c r="B1452" s="3" t="s">
        <v>40</v>
      </c>
      <c r="C1452" s="3" t="s">
        <v>1885</v>
      </c>
      <c r="D1452" s="3" t="s">
        <v>1614</v>
      </c>
      <c r="E1452" s="3" t="s">
        <v>1577</v>
      </c>
      <c r="F1452" s="22">
        <v>26</v>
      </c>
      <c r="G1452" s="22">
        <v>2</v>
      </c>
      <c r="H1452" s="5"/>
      <c r="I1452" s="3" t="s">
        <v>1600</v>
      </c>
      <c r="J1452" s="3" t="s">
        <v>81</v>
      </c>
      <c r="K1452" s="3" t="s">
        <v>1887</v>
      </c>
    </row>
    <row r="1453" spans="1:11" ht="15.95" customHeight="1" x14ac:dyDescent="0.3">
      <c r="A1453" s="28">
        <v>43840</v>
      </c>
      <c r="B1453" s="3" t="s">
        <v>40</v>
      </c>
      <c r="C1453" s="3" t="s">
        <v>1885</v>
      </c>
      <c r="D1453" s="3" t="s">
        <v>1614</v>
      </c>
      <c r="E1453" s="3" t="s">
        <v>1577</v>
      </c>
      <c r="F1453" s="22">
        <v>26</v>
      </c>
      <c r="G1453" s="22">
        <v>3</v>
      </c>
      <c r="H1453" s="5"/>
      <c r="I1453" s="3" t="s">
        <v>1617</v>
      </c>
      <c r="J1453" s="3" t="s">
        <v>83</v>
      </c>
      <c r="K1453" s="3" t="s">
        <v>1888</v>
      </c>
    </row>
    <row r="1454" spans="1:11" ht="15.95" customHeight="1" x14ac:dyDescent="0.3">
      <c r="A1454" s="28">
        <v>43840</v>
      </c>
      <c r="B1454" s="3" t="s">
        <v>40</v>
      </c>
      <c r="C1454" s="3" t="s">
        <v>1885</v>
      </c>
      <c r="D1454" s="3" t="s">
        <v>1614</v>
      </c>
      <c r="E1454" s="3" t="s">
        <v>1577</v>
      </c>
      <c r="F1454" s="22">
        <v>26</v>
      </c>
      <c r="G1454" s="22">
        <v>4</v>
      </c>
      <c r="H1454" s="5"/>
      <c r="I1454" s="3" t="s">
        <v>1619</v>
      </c>
      <c r="J1454" s="3" t="s">
        <v>90</v>
      </c>
      <c r="K1454" s="3" t="s">
        <v>1889</v>
      </c>
    </row>
    <row r="1455" spans="1:11" ht="15.95" customHeight="1" x14ac:dyDescent="0.3">
      <c r="A1455" s="28">
        <v>43840</v>
      </c>
      <c r="B1455" s="3" t="s">
        <v>40</v>
      </c>
      <c r="C1455" s="3" t="s">
        <v>1885</v>
      </c>
      <c r="D1455" s="3" t="s">
        <v>1614</v>
      </c>
      <c r="E1455" s="3" t="s">
        <v>1577</v>
      </c>
      <c r="F1455" s="22">
        <v>26</v>
      </c>
      <c r="G1455" s="22">
        <v>5</v>
      </c>
      <c r="H1455" s="5"/>
      <c r="I1455" s="3" t="s">
        <v>165</v>
      </c>
      <c r="J1455" s="3" t="s">
        <v>106</v>
      </c>
      <c r="K1455" s="3" t="s">
        <v>1890</v>
      </c>
    </row>
    <row r="1456" spans="1:11" ht="15.95" customHeight="1" x14ac:dyDescent="0.3">
      <c r="A1456" s="28">
        <v>43840</v>
      </c>
      <c r="B1456" s="3" t="s">
        <v>40</v>
      </c>
      <c r="C1456" s="3" t="s">
        <v>1885</v>
      </c>
      <c r="D1456" s="3" t="s">
        <v>1614</v>
      </c>
      <c r="E1456" s="3" t="s">
        <v>1577</v>
      </c>
      <c r="F1456" s="22">
        <v>26</v>
      </c>
      <c r="G1456" s="22">
        <v>6</v>
      </c>
      <c r="H1456" s="5"/>
      <c r="I1456" s="5"/>
      <c r="J1456" s="3" t="s">
        <v>108</v>
      </c>
      <c r="K1456" s="3" t="s">
        <v>1891</v>
      </c>
    </row>
    <row r="1457" spans="1:11" ht="15.95" customHeight="1" x14ac:dyDescent="0.3">
      <c r="A1457" s="28">
        <v>43840</v>
      </c>
      <c r="B1457" s="3" t="s">
        <v>40</v>
      </c>
      <c r="C1457" s="3" t="s">
        <v>1885</v>
      </c>
      <c r="D1457" s="3" t="s">
        <v>1614</v>
      </c>
      <c r="E1457" s="3" t="s">
        <v>1577</v>
      </c>
      <c r="F1457" s="22">
        <v>26</v>
      </c>
      <c r="G1457" s="22">
        <v>7</v>
      </c>
      <c r="H1457" s="5"/>
      <c r="I1457" s="5"/>
      <c r="J1457" s="3" t="s">
        <v>110</v>
      </c>
      <c r="K1457" s="3" t="s">
        <v>1892</v>
      </c>
    </row>
    <row r="1458" spans="1:11" ht="15.95" customHeight="1" x14ac:dyDescent="0.3">
      <c r="A1458" s="28">
        <v>43840</v>
      </c>
      <c r="B1458" s="3" t="s">
        <v>40</v>
      </c>
      <c r="C1458" s="3" t="s">
        <v>1885</v>
      </c>
      <c r="D1458" s="3" t="s">
        <v>1614</v>
      </c>
      <c r="E1458" s="3" t="s">
        <v>1577</v>
      </c>
      <c r="F1458" s="22">
        <v>26</v>
      </c>
      <c r="G1458" s="22">
        <v>8</v>
      </c>
      <c r="H1458" s="5"/>
      <c r="I1458" s="5"/>
      <c r="J1458" s="3" t="s">
        <v>112</v>
      </c>
      <c r="K1458" s="3" t="s">
        <v>1893</v>
      </c>
    </row>
    <row r="1459" spans="1:11" ht="15.95" customHeight="1" x14ac:dyDescent="0.3">
      <c r="A1459" s="28">
        <v>43840</v>
      </c>
      <c r="B1459" s="3" t="s">
        <v>40</v>
      </c>
      <c r="C1459" s="3" t="s">
        <v>1894</v>
      </c>
      <c r="D1459" s="3" t="s">
        <v>1895</v>
      </c>
      <c r="E1459" s="3" t="s">
        <v>1577</v>
      </c>
      <c r="F1459" s="22">
        <v>27</v>
      </c>
      <c r="G1459" s="22">
        <v>1</v>
      </c>
      <c r="H1459" s="5"/>
      <c r="I1459" s="3" t="s">
        <v>1894</v>
      </c>
      <c r="J1459" s="3" t="s">
        <v>79</v>
      </c>
      <c r="K1459" s="3" t="s">
        <v>1896</v>
      </c>
    </row>
    <row r="1460" spans="1:11" ht="15.95" customHeight="1" x14ac:dyDescent="0.3">
      <c r="A1460" s="28">
        <v>43840</v>
      </c>
      <c r="B1460" s="3" t="s">
        <v>40</v>
      </c>
      <c r="C1460" s="3" t="s">
        <v>1894</v>
      </c>
      <c r="D1460" s="3" t="s">
        <v>1895</v>
      </c>
      <c r="E1460" s="3" t="s">
        <v>1577</v>
      </c>
      <c r="F1460" s="22">
        <v>27</v>
      </c>
      <c r="G1460" s="22">
        <v>2</v>
      </c>
      <c r="H1460" s="5"/>
      <c r="I1460" s="3" t="s">
        <v>1600</v>
      </c>
      <c r="J1460" s="3" t="s">
        <v>81</v>
      </c>
      <c r="K1460" s="3" t="s">
        <v>1897</v>
      </c>
    </row>
    <row r="1461" spans="1:11" ht="15.95" customHeight="1" x14ac:dyDescent="0.3">
      <c r="A1461" s="28">
        <v>43840</v>
      </c>
      <c r="B1461" s="3" t="s">
        <v>40</v>
      </c>
      <c r="C1461" s="3" t="s">
        <v>1894</v>
      </c>
      <c r="D1461" s="3" t="s">
        <v>1895</v>
      </c>
      <c r="E1461" s="3" t="s">
        <v>1577</v>
      </c>
      <c r="F1461" s="22">
        <v>27</v>
      </c>
      <c r="G1461" s="22">
        <v>3</v>
      </c>
      <c r="H1461" s="5"/>
      <c r="I1461" s="3" t="s">
        <v>1898</v>
      </c>
      <c r="J1461" s="3" t="s">
        <v>83</v>
      </c>
      <c r="K1461" s="3" t="s">
        <v>1899</v>
      </c>
    </row>
    <row r="1462" spans="1:11" ht="15.95" customHeight="1" x14ac:dyDescent="0.3">
      <c r="A1462" s="28">
        <v>43840</v>
      </c>
      <c r="B1462" s="3" t="s">
        <v>40</v>
      </c>
      <c r="C1462" s="3" t="s">
        <v>1894</v>
      </c>
      <c r="D1462" s="3" t="s">
        <v>1895</v>
      </c>
      <c r="E1462" s="3" t="s">
        <v>1577</v>
      </c>
      <c r="F1462" s="22">
        <v>27</v>
      </c>
      <c r="G1462" s="22">
        <v>4</v>
      </c>
      <c r="H1462" s="5"/>
      <c r="I1462" s="5"/>
      <c r="J1462" s="3" t="s">
        <v>90</v>
      </c>
      <c r="K1462" s="3" t="s">
        <v>1900</v>
      </c>
    </row>
    <row r="1463" spans="1:11" ht="15.95" customHeight="1" x14ac:dyDescent="0.3">
      <c r="A1463" s="28">
        <v>43840</v>
      </c>
      <c r="B1463" s="3" t="s">
        <v>40</v>
      </c>
      <c r="C1463" s="3" t="s">
        <v>1894</v>
      </c>
      <c r="D1463" s="3" t="s">
        <v>1895</v>
      </c>
      <c r="E1463" s="3" t="s">
        <v>1577</v>
      </c>
      <c r="F1463" s="22">
        <v>27</v>
      </c>
      <c r="G1463" s="22">
        <v>5</v>
      </c>
      <c r="H1463" s="5"/>
      <c r="I1463" s="5"/>
      <c r="J1463" s="3" t="s">
        <v>106</v>
      </c>
      <c r="K1463" s="3" t="s">
        <v>1901</v>
      </c>
    </row>
    <row r="1464" spans="1:11" ht="15.95" customHeight="1" x14ac:dyDescent="0.3">
      <c r="A1464" s="28">
        <v>43840</v>
      </c>
      <c r="B1464" s="3" t="s">
        <v>40</v>
      </c>
      <c r="C1464" s="3" t="s">
        <v>1894</v>
      </c>
      <c r="D1464" s="3" t="s">
        <v>1895</v>
      </c>
      <c r="E1464" s="3" t="s">
        <v>1577</v>
      </c>
      <c r="F1464" s="22">
        <v>27</v>
      </c>
      <c r="G1464" s="22">
        <v>6</v>
      </c>
      <c r="H1464" s="5"/>
      <c r="I1464" s="5"/>
      <c r="J1464" s="3" t="s">
        <v>108</v>
      </c>
      <c r="K1464" s="3" t="s">
        <v>1902</v>
      </c>
    </row>
    <row r="1465" spans="1:11" ht="15.95" customHeight="1" x14ac:dyDescent="0.3">
      <c r="A1465" s="28">
        <v>43840</v>
      </c>
      <c r="B1465" s="3" t="s">
        <v>40</v>
      </c>
      <c r="C1465" s="3" t="s">
        <v>1894</v>
      </c>
      <c r="D1465" s="3" t="s">
        <v>1895</v>
      </c>
      <c r="E1465" s="3" t="s">
        <v>1577</v>
      </c>
      <c r="F1465" s="22">
        <v>27</v>
      </c>
      <c r="G1465" s="22">
        <v>7</v>
      </c>
      <c r="H1465" s="5"/>
      <c r="I1465" s="5"/>
      <c r="J1465" s="3" t="s">
        <v>110</v>
      </c>
      <c r="K1465" s="3" t="s">
        <v>1903</v>
      </c>
    </row>
    <row r="1466" spans="1:11" ht="15.95" customHeight="1" x14ac:dyDescent="0.3">
      <c r="A1466" s="28">
        <v>43840</v>
      </c>
      <c r="B1466" s="3" t="s">
        <v>40</v>
      </c>
      <c r="C1466" s="3" t="s">
        <v>1894</v>
      </c>
      <c r="D1466" s="3" t="s">
        <v>1895</v>
      </c>
      <c r="E1466" s="3" t="s">
        <v>1577</v>
      </c>
      <c r="F1466" s="22">
        <v>27</v>
      </c>
      <c r="G1466" s="22">
        <v>8</v>
      </c>
      <c r="H1466" s="5"/>
      <c r="I1466" s="5"/>
      <c r="J1466" s="3" t="s">
        <v>112</v>
      </c>
      <c r="K1466" s="3" t="s">
        <v>1904</v>
      </c>
    </row>
    <row r="1467" spans="1:11" ht="15.95" customHeight="1" x14ac:dyDescent="0.3">
      <c r="A1467" s="28">
        <v>43840</v>
      </c>
      <c r="B1467" s="3" t="s">
        <v>40</v>
      </c>
      <c r="C1467" s="3" t="s">
        <v>1894</v>
      </c>
      <c r="D1467" s="3" t="s">
        <v>1895</v>
      </c>
      <c r="E1467" s="3" t="s">
        <v>1577</v>
      </c>
      <c r="F1467" s="22">
        <v>27</v>
      </c>
      <c r="G1467" s="22">
        <v>9</v>
      </c>
      <c r="H1467" s="5"/>
      <c r="I1467" s="5"/>
      <c r="J1467" s="3" t="s">
        <v>114</v>
      </c>
      <c r="K1467" s="3" t="s">
        <v>1905</v>
      </c>
    </row>
    <row r="1468" spans="1:11" ht="15.95" customHeight="1" x14ac:dyDescent="0.3">
      <c r="A1468" s="28">
        <v>43840</v>
      </c>
      <c r="B1468" s="3" t="s">
        <v>40</v>
      </c>
      <c r="C1468" s="3" t="s">
        <v>1894</v>
      </c>
      <c r="D1468" s="3" t="s">
        <v>1895</v>
      </c>
      <c r="E1468" s="3" t="s">
        <v>1577</v>
      </c>
      <c r="F1468" s="22">
        <v>27</v>
      </c>
      <c r="G1468" s="22">
        <v>10</v>
      </c>
      <c r="H1468" s="5"/>
      <c r="I1468" s="5"/>
      <c r="J1468" s="3" t="s">
        <v>116</v>
      </c>
      <c r="K1468" s="3" t="s">
        <v>1906</v>
      </c>
    </row>
    <row r="1469" spans="1:11" ht="15.95" customHeight="1" x14ac:dyDescent="0.3">
      <c r="A1469" s="28">
        <v>43840</v>
      </c>
      <c r="B1469" s="3" t="s">
        <v>40</v>
      </c>
      <c r="C1469" s="3" t="s">
        <v>1894</v>
      </c>
      <c r="D1469" s="3" t="s">
        <v>1895</v>
      </c>
      <c r="E1469" s="3" t="s">
        <v>1577</v>
      </c>
      <c r="F1469" s="22">
        <v>27</v>
      </c>
      <c r="G1469" s="22">
        <v>11</v>
      </c>
      <c r="H1469" s="5"/>
      <c r="I1469" s="5"/>
      <c r="J1469" s="3" t="s">
        <v>118</v>
      </c>
      <c r="K1469" s="3" t="s">
        <v>1907</v>
      </c>
    </row>
    <row r="1470" spans="1:11" ht="15.95" customHeight="1" x14ac:dyDescent="0.3">
      <c r="A1470" s="28">
        <v>43840</v>
      </c>
      <c r="B1470" s="3" t="s">
        <v>40</v>
      </c>
      <c r="C1470" s="3" t="s">
        <v>1894</v>
      </c>
      <c r="D1470" s="3" t="s">
        <v>1895</v>
      </c>
      <c r="E1470" s="3" t="s">
        <v>1577</v>
      </c>
      <c r="F1470" s="22">
        <v>27</v>
      </c>
      <c r="G1470" s="22">
        <v>12</v>
      </c>
      <c r="H1470" s="5"/>
      <c r="I1470" s="5"/>
      <c r="J1470" s="3" t="s">
        <v>120</v>
      </c>
      <c r="K1470" s="3" t="s">
        <v>1908</v>
      </c>
    </row>
    <row r="1471" spans="1:11" ht="15.95" customHeight="1" x14ac:dyDescent="0.3">
      <c r="A1471" s="28">
        <v>43840</v>
      </c>
      <c r="B1471" s="3" t="s">
        <v>40</v>
      </c>
      <c r="C1471" s="3" t="s">
        <v>1894</v>
      </c>
      <c r="D1471" s="3" t="s">
        <v>1895</v>
      </c>
      <c r="E1471" s="3" t="s">
        <v>1577</v>
      </c>
      <c r="F1471" s="22">
        <v>27</v>
      </c>
      <c r="G1471" s="22">
        <v>13</v>
      </c>
      <c r="H1471" s="5"/>
      <c r="I1471" s="5"/>
      <c r="J1471" s="3" t="s">
        <v>137</v>
      </c>
      <c r="K1471" s="3" t="s">
        <v>1909</v>
      </c>
    </row>
    <row r="1472" spans="1:11" ht="15.95" customHeight="1" x14ac:dyDescent="0.3">
      <c r="A1472" s="28">
        <v>43840</v>
      </c>
      <c r="B1472" s="3" t="s">
        <v>40</v>
      </c>
      <c r="C1472" s="3" t="s">
        <v>1894</v>
      </c>
      <c r="D1472" s="3" t="s">
        <v>1895</v>
      </c>
      <c r="E1472" s="3" t="s">
        <v>1577</v>
      </c>
      <c r="F1472" s="22">
        <v>27</v>
      </c>
      <c r="G1472" s="22">
        <v>14</v>
      </c>
      <c r="H1472" s="5"/>
      <c r="I1472" s="5"/>
      <c r="J1472" s="3" t="s">
        <v>139</v>
      </c>
      <c r="K1472" s="3" t="s">
        <v>1910</v>
      </c>
    </row>
    <row r="1473" spans="1:11" ht="15.95" customHeight="1" x14ac:dyDescent="0.3">
      <c r="A1473" s="28">
        <v>43840</v>
      </c>
      <c r="B1473" s="3" t="s">
        <v>40</v>
      </c>
      <c r="C1473" s="3" t="s">
        <v>1911</v>
      </c>
      <c r="D1473" s="3" t="s">
        <v>1912</v>
      </c>
      <c r="E1473" s="3" t="s">
        <v>1577</v>
      </c>
      <c r="F1473" s="22">
        <v>28</v>
      </c>
      <c r="G1473" s="22">
        <v>1</v>
      </c>
      <c r="H1473" s="3" t="s">
        <v>40</v>
      </c>
      <c r="I1473" s="3" t="s">
        <v>1911</v>
      </c>
      <c r="J1473" s="3" t="s">
        <v>79</v>
      </c>
      <c r="K1473" s="3" t="s">
        <v>1913</v>
      </c>
    </row>
    <row r="1474" spans="1:11" ht="15.95" customHeight="1" x14ac:dyDescent="0.3">
      <c r="A1474" s="28">
        <v>43840</v>
      </c>
      <c r="B1474" s="3" t="s">
        <v>40</v>
      </c>
      <c r="C1474" s="3" t="s">
        <v>1911</v>
      </c>
      <c r="D1474" s="3" t="s">
        <v>1912</v>
      </c>
      <c r="E1474" s="3" t="s">
        <v>1577</v>
      </c>
      <c r="F1474" s="22">
        <v>28</v>
      </c>
      <c r="G1474" s="22">
        <v>2</v>
      </c>
      <c r="H1474" s="5"/>
      <c r="I1474" s="3" t="s">
        <v>1600</v>
      </c>
      <c r="J1474" s="3" t="s">
        <v>81</v>
      </c>
      <c r="K1474" s="3" t="s">
        <v>1914</v>
      </c>
    </row>
    <row r="1475" spans="1:11" ht="15.95" customHeight="1" x14ac:dyDescent="0.3">
      <c r="A1475" s="28">
        <v>43840</v>
      </c>
      <c r="B1475" s="3" t="s">
        <v>40</v>
      </c>
      <c r="C1475" s="3" t="s">
        <v>1911</v>
      </c>
      <c r="D1475" s="3" t="s">
        <v>1912</v>
      </c>
      <c r="E1475" s="3" t="s">
        <v>1577</v>
      </c>
      <c r="F1475" s="22">
        <v>28</v>
      </c>
      <c r="G1475" s="22">
        <v>3</v>
      </c>
      <c r="H1475" s="5"/>
      <c r="I1475" s="3" t="s">
        <v>1771</v>
      </c>
      <c r="J1475" s="3" t="s">
        <v>83</v>
      </c>
      <c r="K1475" s="3" t="s">
        <v>1915</v>
      </c>
    </row>
    <row r="1476" spans="1:11" ht="15.95" customHeight="1" x14ac:dyDescent="0.3">
      <c r="A1476" s="28">
        <v>43840</v>
      </c>
      <c r="B1476" s="3" t="s">
        <v>40</v>
      </c>
      <c r="C1476" s="3" t="s">
        <v>1911</v>
      </c>
      <c r="D1476" s="3" t="s">
        <v>1912</v>
      </c>
      <c r="E1476" s="3" t="s">
        <v>1577</v>
      </c>
      <c r="F1476" s="22">
        <v>28</v>
      </c>
      <c r="G1476" s="22">
        <v>4</v>
      </c>
      <c r="H1476" s="5"/>
      <c r="I1476" s="3" t="s">
        <v>1916</v>
      </c>
      <c r="J1476" s="3" t="s">
        <v>90</v>
      </c>
      <c r="K1476" s="3" t="s">
        <v>1917</v>
      </c>
    </row>
    <row r="1477" spans="1:11" ht="15.95" customHeight="1" x14ac:dyDescent="0.3">
      <c r="A1477" s="28">
        <v>43840</v>
      </c>
      <c r="B1477" s="3" t="s">
        <v>40</v>
      </c>
      <c r="C1477" s="3" t="s">
        <v>1911</v>
      </c>
      <c r="D1477" s="3" t="s">
        <v>1912</v>
      </c>
      <c r="E1477" s="3" t="s">
        <v>1577</v>
      </c>
      <c r="F1477" s="22">
        <v>28</v>
      </c>
      <c r="G1477" s="22">
        <v>5</v>
      </c>
      <c r="H1477" s="5"/>
      <c r="I1477" s="5"/>
      <c r="J1477" s="3" t="s">
        <v>106</v>
      </c>
      <c r="K1477" s="3" t="s">
        <v>1918</v>
      </c>
    </row>
    <row r="1478" spans="1:11" ht="15.95" customHeight="1" x14ac:dyDescent="0.3">
      <c r="A1478" s="28">
        <v>43840</v>
      </c>
      <c r="B1478" s="3" t="s">
        <v>40</v>
      </c>
      <c r="C1478" s="3" t="s">
        <v>1911</v>
      </c>
      <c r="D1478" s="3" t="s">
        <v>1912</v>
      </c>
      <c r="E1478" s="3" t="s">
        <v>1577</v>
      </c>
      <c r="F1478" s="22">
        <v>28</v>
      </c>
      <c r="G1478" s="22">
        <v>6</v>
      </c>
      <c r="H1478" s="5"/>
      <c r="I1478" s="5"/>
      <c r="J1478" s="3" t="s">
        <v>108</v>
      </c>
      <c r="K1478" s="3" t="s">
        <v>1919</v>
      </c>
    </row>
    <row r="1479" spans="1:11" ht="15.95" customHeight="1" x14ac:dyDescent="0.3">
      <c r="A1479" s="28">
        <v>43840</v>
      </c>
      <c r="B1479" s="3" t="s">
        <v>40</v>
      </c>
      <c r="C1479" s="3" t="s">
        <v>1911</v>
      </c>
      <c r="D1479" s="3" t="s">
        <v>1912</v>
      </c>
      <c r="E1479" s="3" t="s">
        <v>1577</v>
      </c>
      <c r="F1479" s="22">
        <v>28</v>
      </c>
      <c r="G1479" s="22">
        <v>7</v>
      </c>
      <c r="H1479" s="5"/>
      <c r="I1479" s="5"/>
      <c r="J1479" s="3" t="s">
        <v>110</v>
      </c>
      <c r="K1479" s="3" t="s">
        <v>1920</v>
      </c>
    </row>
    <row r="1480" spans="1:11" ht="15.95" customHeight="1" x14ac:dyDescent="0.3">
      <c r="A1480" s="28">
        <v>43840</v>
      </c>
      <c r="B1480" s="3" t="s">
        <v>40</v>
      </c>
      <c r="C1480" s="3" t="s">
        <v>1911</v>
      </c>
      <c r="D1480" s="3" t="s">
        <v>1912</v>
      </c>
      <c r="E1480" s="3" t="s">
        <v>1577</v>
      </c>
      <c r="F1480" s="22">
        <v>28</v>
      </c>
      <c r="G1480" s="22">
        <v>8</v>
      </c>
      <c r="H1480" s="5"/>
      <c r="I1480" s="5"/>
      <c r="J1480" s="3" t="s">
        <v>112</v>
      </c>
      <c r="K1480" s="3" t="s">
        <v>1921</v>
      </c>
    </row>
    <row r="1481" spans="1:11" ht="15.95" customHeight="1" x14ac:dyDescent="0.3">
      <c r="A1481" s="28">
        <v>43840</v>
      </c>
      <c r="B1481" s="3" t="s">
        <v>40</v>
      </c>
      <c r="C1481" s="3" t="s">
        <v>1911</v>
      </c>
      <c r="D1481" s="3" t="s">
        <v>1912</v>
      </c>
      <c r="E1481" s="3" t="s">
        <v>1577</v>
      </c>
      <c r="F1481" s="22">
        <v>28</v>
      </c>
      <c r="G1481" s="22">
        <v>9</v>
      </c>
      <c r="H1481" s="5"/>
      <c r="I1481" s="5"/>
      <c r="J1481" s="3" t="s">
        <v>114</v>
      </c>
      <c r="K1481" s="3" t="s">
        <v>1922</v>
      </c>
    </row>
    <row r="1482" spans="1:11" ht="15.95" customHeight="1" x14ac:dyDescent="0.3">
      <c r="A1482" s="28">
        <v>43840</v>
      </c>
      <c r="B1482" s="3" t="s">
        <v>40</v>
      </c>
      <c r="C1482" s="3" t="s">
        <v>1923</v>
      </c>
      <c r="D1482" s="3" t="s">
        <v>1912</v>
      </c>
      <c r="E1482" s="3" t="s">
        <v>1577</v>
      </c>
      <c r="F1482" s="22">
        <v>29</v>
      </c>
      <c r="G1482" s="22">
        <v>1</v>
      </c>
      <c r="H1482" s="5"/>
      <c r="I1482" s="3" t="s">
        <v>1923</v>
      </c>
      <c r="J1482" s="3" t="s">
        <v>79</v>
      </c>
      <c r="K1482" s="3" t="s">
        <v>1924</v>
      </c>
    </row>
    <row r="1483" spans="1:11" ht="15.95" customHeight="1" x14ac:dyDescent="0.3">
      <c r="A1483" s="28">
        <v>43840</v>
      </c>
      <c r="B1483" s="3" t="s">
        <v>40</v>
      </c>
      <c r="C1483" s="3" t="s">
        <v>1923</v>
      </c>
      <c r="D1483" s="3" t="s">
        <v>1912</v>
      </c>
      <c r="E1483" s="3" t="s">
        <v>1577</v>
      </c>
      <c r="F1483" s="22">
        <v>29</v>
      </c>
      <c r="G1483" s="22">
        <v>2</v>
      </c>
      <c r="H1483" s="5"/>
      <c r="I1483" s="3" t="s">
        <v>1600</v>
      </c>
      <c r="J1483" s="3" t="s">
        <v>81</v>
      </c>
      <c r="K1483" s="3" t="s">
        <v>1925</v>
      </c>
    </row>
    <row r="1484" spans="1:11" ht="15.95" customHeight="1" x14ac:dyDescent="0.3">
      <c r="A1484" s="28">
        <v>43840</v>
      </c>
      <c r="B1484" s="3" t="s">
        <v>40</v>
      </c>
      <c r="C1484" s="3" t="s">
        <v>1923</v>
      </c>
      <c r="D1484" s="3" t="s">
        <v>1912</v>
      </c>
      <c r="E1484" s="3" t="s">
        <v>1577</v>
      </c>
      <c r="F1484" s="22">
        <v>29</v>
      </c>
      <c r="G1484" s="22">
        <v>3</v>
      </c>
      <c r="H1484" s="5"/>
      <c r="I1484" s="3" t="s">
        <v>1771</v>
      </c>
      <c r="J1484" s="3" t="s">
        <v>83</v>
      </c>
      <c r="K1484" s="3" t="s">
        <v>1926</v>
      </c>
    </row>
    <row r="1485" spans="1:11" ht="15.95" customHeight="1" x14ac:dyDescent="0.3">
      <c r="A1485" s="28">
        <v>43840</v>
      </c>
      <c r="B1485" s="3" t="s">
        <v>40</v>
      </c>
      <c r="C1485" s="3" t="s">
        <v>1923</v>
      </c>
      <c r="D1485" s="3" t="s">
        <v>1912</v>
      </c>
      <c r="E1485" s="3" t="s">
        <v>1577</v>
      </c>
      <c r="F1485" s="22">
        <v>29</v>
      </c>
      <c r="G1485" s="22">
        <v>4</v>
      </c>
      <c r="H1485" s="5"/>
      <c r="I1485" s="3" t="s">
        <v>1916</v>
      </c>
      <c r="J1485" s="3" t="s">
        <v>90</v>
      </c>
      <c r="K1485" s="3" t="s">
        <v>1927</v>
      </c>
    </row>
    <row r="1486" spans="1:11" ht="15.95" customHeight="1" x14ac:dyDescent="0.3">
      <c r="A1486" s="28">
        <v>43840</v>
      </c>
      <c r="B1486" s="3" t="s">
        <v>40</v>
      </c>
      <c r="C1486" s="3" t="s">
        <v>1923</v>
      </c>
      <c r="D1486" s="3" t="s">
        <v>1912</v>
      </c>
      <c r="E1486" s="3" t="s">
        <v>1577</v>
      </c>
      <c r="F1486" s="22">
        <v>29</v>
      </c>
      <c r="G1486" s="22">
        <v>5</v>
      </c>
      <c r="H1486" s="5"/>
      <c r="I1486" s="5"/>
      <c r="J1486" s="3" t="s">
        <v>106</v>
      </c>
      <c r="K1486" s="3" t="s">
        <v>1928</v>
      </c>
    </row>
    <row r="1487" spans="1:11" ht="15.95" customHeight="1" x14ac:dyDescent="0.3">
      <c r="A1487" s="28">
        <v>43840</v>
      </c>
      <c r="B1487" s="3" t="s">
        <v>40</v>
      </c>
      <c r="C1487" s="3" t="s">
        <v>1923</v>
      </c>
      <c r="D1487" s="3" t="s">
        <v>1912</v>
      </c>
      <c r="E1487" s="3" t="s">
        <v>1577</v>
      </c>
      <c r="F1487" s="22">
        <v>29</v>
      </c>
      <c r="G1487" s="22">
        <v>6</v>
      </c>
      <c r="H1487" s="5"/>
      <c r="I1487" s="5"/>
      <c r="J1487" s="3" t="s">
        <v>108</v>
      </c>
      <c r="K1487" s="3" t="s">
        <v>1929</v>
      </c>
    </row>
    <row r="1488" spans="1:11" ht="15.95" customHeight="1" x14ac:dyDescent="0.3">
      <c r="A1488" s="28">
        <v>43840</v>
      </c>
      <c r="B1488" s="3" t="s">
        <v>40</v>
      </c>
      <c r="C1488" s="3" t="s">
        <v>1923</v>
      </c>
      <c r="D1488" s="3" t="s">
        <v>1912</v>
      </c>
      <c r="E1488" s="3" t="s">
        <v>1577</v>
      </c>
      <c r="F1488" s="22">
        <v>29</v>
      </c>
      <c r="G1488" s="22">
        <v>7</v>
      </c>
      <c r="H1488" s="5"/>
      <c r="I1488" s="5"/>
      <c r="J1488" s="3" t="s">
        <v>110</v>
      </c>
      <c r="K1488" s="3" t="s">
        <v>1930</v>
      </c>
    </row>
    <row r="1489" spans="1:11" ht="15.95" customHeight="1" x14ac:dyDescent="0.3">
      <c r="A1489" s="28">
        <v>43840</v>
      </c>
      <c r="B1489" s="3" t="s">
        <v>40</v>
      </c>
      <c r="C1489" s="3" t="s">
        <v>1923</v>
      </c>
      <c r="D1489" s="3" t="s">
        <v>1912</v>
      </c>
      <c r="E1489" s="3" t="s">
        <v>1577</v>
      </c>
      <c r="F1489" s="22">
        <v>29</v>
      </c>
      <c r="G1489" s="22">
        <v>8</v>
      </c>
      <c r="H1489" s="5"/>
      <c r="I1489" s="5"/>
      <c r="J1489" s="3" t="s">
        <v>112</v>
      </c>
      <c r="K1489" s="3" t="s">
        <v>1931</v>
      </c>
    </row>
    <row r="1490" spans="1:11" ht="15.95" customHeight="1" x14ac:dyDescent="0.3">
      <c r="A1490" s="28">
        <v>43840</v>
      </c>
      <c r="B1490" s="3" t="s">
        <v>40</v>
      </c>
      <c r="C1490" s="3" t="s">
        <v>1923</v>
      </c>
      <c r="D1490" s="3" t="s">
        <v>1912</v>
      </c>
      <c r="E1490" s="3" t="s">
        <v>1577</v>
      </c>
      <c r="F1490" s="22">
        <v>29</v>
      </c>
      <c r="G1490" s="22">
        <v>9</v>
      </c>
      <c r="H1490" s="5"/>
      <c r="I1490" s="5"/>
      <c r="J1490" s="3" t="s">
        <v>114</v>
      </c>
      <c r="K1490" s="3" t="s">
        <v>1932</v>
      </c>
    </row>
    <row r="1491" spans="1:11" ht="15.95" customHeight="1" x14ac:dyDescent="0.3">
      <c r="A1491" s="28">
        <v>43840</v>
      </c>
      <c r="B1491" s="3" t="s">
        <v>40</v>
      </c>
      <c r="C1491" s="3" t="s">
        <v>1923</v>
      </c>
      <c r="D1491" s="3" t="s">
        <v>1912</v>
      </c>
      <c r="E1491" s="3" t="s">
        <v>1577</v>
      </c>
      <c r="F1491" s="22">
        <v>29</v>
      </c>
      <c r="G1491" s="22">
        <v>10</v>
      </c>
      <c r="H1491" s="5"/>
      <c r="I1491" s="5"/>
      <c r="J1491" s="3" t="s">
        <v>116</v>
      </c>
      <c r="K1491" s="3" t="s">
        <v>1933</v>
      </c>
    </row>
    <row r="1492" spans="1:11" ht="15.95" customHeight="1" x14ac:dyDescent="0.3">
      <c r="A1492" s="28">
        <v>43840</v>
      </c>
      <c r="B1492" s="3" t="s">
        <v>40</v>
      </c>
      <c r="C1492" s="3" t="s">
        <v>1934</v>
      </c>
      <c r="D1492" s="3" t="s">
        <v>1935</v>
      </c>
      <c r="E1492" s="3" t="s">
        <v>1577</v>
      </c>
      <c r="F1492" s="22">
        <v>30</v>
      </c>
      <c r="G1492" s="22">
        <v>1</v>
      </c>
      <c r="H1492" s="5"/>
      <c r="I1492" s="3" t="s">
        <v>1934</v>
      </c>
      <c r="J1492" s="3" t="s">
        <v>79</v>
      </c>
      <c r="K1492" s="3" t="s">
        <v>1936</v>
      </c>
    </row>
    <row r="1493" spans="1:11" ht="15.95" customHeight="1" x14ac:dyDescent="0.3">
      <c r="A1493" s="28">
        <v>43840</v>
      </c>
      <c r="B1493" s="3" t="s">
        <v>40</v>
      </c>
      <c r="C1493" s="3" t="s">
        <v>1934</v>
      </c>
      <c r="D1493" s="3" t="s">
        <v>1935</v>
      </c>
      <c r="E1493" s="3" t="s">
        <v>1577</v>
      </c>
      <c r="F1493" s="22">
        <v>30</v>
      </c>
      <c r="G1493" s="22">
        <v>2</v>
      </c>
      <c r="H1493" s="5"/>
      <c r="I1493" s="3" t="s">
        <v>1600</v>
      </c>
      <c r="J1493" s="3" t="s">
        <v>81</v>
      </c>
      <c r="K1493" s="3" t="s">
        <v>1937</v>
      </c>
    </row>
    <row r="1494" spans="1:11" ht="15.95" customHeight="1" x14ac:dyDescent="0.3">
      <c r="A1494" s="28">
        <v>43840</v>
      </c>
      <c r="B1494" s="3" t="s">
        <v>40</v>
      </c>
      <c r="C1494" s="3" t="s">
        <v>1934</v>
      </c>
      <c r="D1494" s="3" t="s">
        <v>1935</v>
      </c>
      <c r="E1494" s="3" t="s">
        <v>1577</v>
      </c>
      <c r="F1494" s="22">
        <v>30</v>
      </c>
      <c r="G1494" s="22">
        <v>3</v>
      </c>
      <c r="H1494" s="5"/>
      <c r="I1494" s="3" t="s">
        <v>1834</v>
      </c>
      <c r="J1494" s="3" t="s">
        <v>83</v>
      </c>
      <c r="K1494" s="3" t="s">
        <v>1938</v>
      </c>
    </row>
    <row r="1495" spans="1:11" ht="15.95" customHeight="1" x14ac:dyDescent="0.3">
      <c r="A1495" s="28">
        <v>43840</v>
      </c>
      <c r="B1495" s="3" t="s">
        <v>40</v>
      </c>
      <c r="C1495" s="3" t="s">
        <v>1934</v>
      </c>
      <c r="D1495" s="3" t="s">
        <v>1935</v>
      </c>
      <c r="E1495" s="3" t="s">
        <v>1577</v>
      </c>
      <c r="F1495" s="22">
        <v>30</v>
      </c>
      <c r="G1495" s="22">
        <v>4</v>
      </c>
      <c r="H1495" s="5"/>
      <c r="I1495" s="3" t="s">
        <v>1939</v>
      </c>
      <c r="J1495" s="3" t="s">
        <v>90</v>
      </c>
      <c r="K1495" s="3" t="s">
        <v>1940</v>
      </c>
    </row>
    <row r="1496" spans="1:11" ht="15.95" customHeight="1" x14ac:dyDescent="0.3">
      <c r="A1496" s="28">
        <v>43840</v>
      </c>
      <c r="B1496" s="3" t="s">
        <v>40</v>
      </c>
      <c r="C1496" s="3" t="s">
        <v>1934</v>
      </c>
      <c r="D1496" s="3" t="s">
        <v>1935</v>
      </c>
      <c r="E1496" s="3" t="s">
        <v>1577</v>
      </c>
      <c r="F1496" s="22">
        <v>30</v>
      </c>
      <c r="G1496" s="22">
        <v>5</v>
      </c>
      <c r="H1496" s="5"/>
      <c r="I1496" s="5"/>
      <c r="J1496" s="3" t="s">
        <v>106</v>
      </c>
      <c r="K1496" s="3" t="s">
        <v>1941</v>
      </c>
    </row>
    <row r="1497" spans="1:11" ht="15.95" customHeight="1" x14ac:dyDescent="0.3">
      <c r="A1497" s="28">
        <v>43840</v>
      </c>
      <c r="B1497" s="3" t="s">
        <v>40</v>
      </c>
      <c r="C1497" s="3" t="s">
        <v>1934</v>
      </c>
      <c r="D1497" s="3" t="s">
        <v>1935</v>
      </c>
      <c r="E1497" s="3" t="s">
        <v>1577</v>
      </c>
      <c r="F1497" s="22">
        <v>30</v>
      </c>
      <c r="G1497" s="22">
        <v>6</v>
      </c>
      <c r="H1497" s="5"/>
      <c r="I1497" s="5"/>
      <c r="J1497" s="3" t="s">
        <v>108</v>
      </c>
      <c r="K1497" s="3" t="s">
        <v>1942</v>
      </c>
    </row>
    <row r="1498" spans="1:11" ht="15.95" customHeight="1" x14ac:dyDescent="0.3">
      <c r="A1498" s="28">
        <v>43840</v>
      </c>
      <c r="B1498" s="3" t="s">
        <v>40</v>
      </c>
      <c r="C1498" s="3" t="s">
        <v>1943</v>
      </c>
      <c r="D1498" s="3" t="s">
        <v>1944</v>
      </c>
      <c r="E1498" s="3" t="s">
        <v>1577</v>
      </c>
      <c r="F1498" s="22">
        <v>31</v>
      </c>
      <c r="G1498" s="22">
        <v>1</v>
      </c>
      <c r="H1498" s="5"/>
      <c r="I1498" s="3" t="s">
        <v>1943</v>
      </c>
      <c r="J1498" s="3" t="s">
        <v>79</v>
      </c>
      <c r="K1498" s="3" t="s">
        <v>1945</v>
      </c>
    </row>
    <row r="1499" spans="1:11" ht="15.95" customHeight="1" x14ac:dyDescent="0.3">
      <c r="A1499" s="28">
        <v>43840</v>
      </c>
      <c r="B1499" s="3" t="s">
        <v>40</v>
      </c>
      <c r="C1499" s="3" t="s">
        <v>1943</v>
      </c>
      <c r="D1499" s="3" t="s">
        <v>1944</v>
      </c>
      <c r="E1499" s="3" t="s">
        <v>1577</v>
      </c>
      <c r="F1499" s="22">
        <v>31</v>
      </c>
      <c r="G1499" s="22">
        <v>2</v>
      </c>
      <c r="H1499" s="5"/>
      <c r="I1499" s="3" t="s">
        <v>1600</v>
      </c>
      <c r="J1499" s="3" t="s">
        <v>81</v>
      </c>
      <c r="K1499" s="3" t="s">
        <v>1946</v>
      </c>
    </row>
    <row r="1500" spans="1:11" ht="15.95" customHeight="1" x14ac:dyDescent="0.3">
      <c r="A1500" s="28">
        <v>43840</v>
      </c>
      <c r="B1500" s="3" t="s">
        <v>40</v>
      </c>
      <c r="C1500" s="3" t="s">
        <v>1943</v>
      </c>
      <c r="D1500" s="3" t="s">
        <v>1944</v>
      </c>
      <c r="E1500" s="3" t="s">
        <v>1577</v>
      </c>
      <c r="F1500" s="22">
        <v>31</v>
      </c>
      <c r="G1500" s="22">
        <v>3</v>
      </c>
      <c r="H1500" s="5"/>
      <c r="I1500" s="3" t="s">
        <v>1947</v>
      </c>
      <c r="J1500" s="3" t="s">
        <v>83</v>
      </c>
      <c r="K1500" s="3" t="s">
        <v>1948</v>
      </c>
    </row>
    <row r="1501" spans="1:11" ht="15.95" customHeight="1" x14ac:dyDescent="0.3">
      <c r="A1501" s="28">
        <v>43840</v>
      </c>
      <c r="B1501" s="3" t="s">
        <v>40</v>
      </c>
      <c r="C1501" s="3" t="s">
        <v>1943</v>
      </c>
      <c r="D1501" s="3" t="s">
        <v>1944</v>
      </c>
      <c r="E1501" s="3" t="s">
        <v>1577</v>
      </c>
      <c r="F1501" s="22">
        <v>31</v>
      </c>
      <c r="G1501" s="22">
        <v>4</v>
      </c>
      <c r="H1501" s="5"/>
      <c r="I1501" s="5"/>
      <c r="J1501" s="3" t="s">
        <v>90</v>
      </c>
      <c r="K1501" s="3" t="s">
        <v>1949</v>
      </c>
    </row>
    <row r="1502" spans="1:11" ht="15.95" customHeight="1" x14ac:dyDescent="0.3">
      <c r="A1502" s="28">
        <v>43840</v>
      </c>
      <c r="B1502" s="3" t="s">
        <v>40</v>
      </c>
      <c r="C1502" s="3" t="s">
        <v>1943</v>
      </c>
      <c r="D1502" s="3" t="s">
        <v>1944</v>
      </c>
      <c r="E1502" s="3" t="s">
        <v>1577</v>
      </c>
      <c r="F1502" s="22">
        <v>31</v>
      </c>
      <c r="G1502" s="22">
        <v>5</v>
      </c>
      <c r="H1502" s="5"/>
      <c r="I1502" s="5"/>
      <c r="J1502" s="3" t="s">
        <v>106</v>
      </c>
      <c r="K1502" s="3" t="s">
        <v>1950</v>
      </c>
    </row>
    <row r="1503" spans="1:11" ht="15.95" customHeight="1" x14ac:dyDescent="0.3">
      <c r="A1503" s="28">
        <v>43840</v>
      </c>
      <c r="B1503" s="3" t="s">
        <v>40</v>
      </c>
      <c r="C1503" s="3" t="s">
        <v>1943</v>
      </c>
      <c r="D1503" s="3" t="s">
        <v>1944</v>
      </c>
      <c r="E1503" s="3" t="s">
        <v>1577</v>
      </c>
      <c r="F1503" s="22">
        <v>31</v>
      </c>
      <c r="G1503" s="22">
        <v>6</v>
      </c>
      <c r="H1503" s="5"/>
      <c r="I1503" s="5"/>
      <c r="J1503" s="3" t="s">
        <v>108</v>
      </c>
      <c r="K1503" s="3" t="s">
        <v>1951</v>
      </c>
    </row>
    <row r="1504" spans="1:11" ht="15.95" customHeight="1" x14ac:dyDescent="0.3">
      <c r="A1504" s="28">
        <v>43840</v>
      </c>
      <c r="B1504" s="3" t="s">
        <v>40</v>
      </c>
      <c r="C1504" s="3" t="s">
        <v>1952</v>
      </c>
      <c r="D1504" s="3" t="s">
        <v>1953</v>
      </c>
      <c r="E1504" s="3" t="s">
        <v>1577</v>
      </c>
      <c r="F1504" s="22">
        <v>32</v>
      </c>
      <c r="G1504" s="22">
        <v>1</v>
      </c>
      <c r="H1504" s="5"/>
      <c r="I1504" s="3" t="s">
        <v>1952</v>
      </c>
      <c r="J1504" s="3" t="s">
        <v>79</v>
      </c>
      <c r="K1504" s="3" t="s">
        <v>1954</v>
      </c>
    </row>
    <row r="1505" spans="1:11" ht="15.95" customHeight="1" x14ac:dyDescent="0.3">
      <c r="A1505" s="28">
        <v>43840</v>
      </c>
      <c r="B1505" s="3" t="s">
        <v>40</v>
      </c>
      <c r="C1505" s="3" t="s">
        <v>1955</v>
      </c>
      <c r="D1505" s="3" t="s">
        <v>1956</v>
      </c>
      <c r="E1505" s="3" t="s">
        <v>1577</v>
      </c>
      <c r="F1505" s="22">
        <v>33</v>
      </c>
      <c r="G1505" s="22">
        <v>1</v>
      </c>
      <c r="H1505" s="5"/>
      <c r="I1505" s="3" t="s">
        <v>1955</v>
      </c>
      <c r="J1505" s="3" t="s">
        <v>79</v>
      </c>
      <c r="K1505" s="3" t="s">
        <v>1957</v>
      </c>
    </row>
    <row r="1506" spans="1:11" ht="15.95" customHeight="1" x14ac:dyDescent="0.3">
      <c r="A1506" s="28">
        <v>43840</v>
      </c>
      <c r="B1506" s="3" t="s">
        <v>40</v>
      </c>
      <c r="C1506" s="3" t="s">
        <v>1955</v>
      </c>
      <c r="D1506" s="3" t="s">
        <v>1956</v>
      </c>
      <c r="E1506" s="3" t="s">
        <v>1577</v>
      </c>
      <c r="F1506" s="22">
        <v>33</v>
      </c>
      <c r="G1506" s="22">
        <v>2</v>
      </c>
      <c r="H1506" s="5"/>
      <c r="I1506" s="3" t="s">
        <v>1600</v>
      </c>
      <c r="J1506" s="3" t="s">
        <v>81</v>
      </c>
      <c r="K1506" s="3" t="s">
        <v>1958</v>
      </c>
    </row>
    <row r="1507" spans="1:11" ht="15.95" customHeight="1" x14ac:dyDescent="0.3">
      <c r="A1507" s="28">
        <v>43840</v>
      </c>
      <c r="B1507" s="3" t="s">
        <v>40</v>
      </c>
      <c r="C1507" s="3" t="s">
        <v>1955</v>
      </c>
      <c r="D1507" s="3" t="s">
        <v>1956</v>
      </c>
      <c r="E1507" s="3" t="s">
        <v>1577</v>
      </c>
      <c r="F1507" s="22">
        <v>33</v>
      </c>
      <c r="G1507" s="22">
        <v>3</v>
      </c>
      <c r="H1507" s="5"/>
      <c r="I1507" s="3" t="s">
        <v>1959</v>
      </c>
      <c r="J1507" s="3" t="s">
        <v>83</v>
      </c>
      <c r="K1507" s="3" t="s">
        <v>1960</v>
      </c>
    </row>
    <row r="1508" spans="1:11" ht="15.95" customHeight="1" x14ac:dyDescent="0.3">
      <c r="A1508" s="28">
        <v>43840</v>
      </c>
      <c r="B1508" s="3" t="s">
        <v>40</v>
      </c>
      <c r="C1508" s="3" t="s">
        <v>1955</v>
      </c>
      <c r="D1508" s="3" t="s">
        <v>1956</v>
      </c>
      <c r="E1508" s="3" t="s">
        <v>1577</v>
      </c>
      <c r="F1508" s="22">
        <v>33</v>
      </c>
      <c r="G1508" s="22">
        <v>4</v>
      </c>
      <c r="H1508" s="5"/>
      <c r="I1508" s="3" t="s">
        <v>1961</v>
      </c>
      <c r="J1508" s="3" t="s">
        <v>90</v>
      </c>
      <c r="K1508" s="3" t="s">
        <v>1962</v>
      </c>
    </row>
    <row r="1509" spans="1:11" ht="15.95" customHeight="1" x14ac:dyDescent="0.3">
      <c r="A1509" s="28">
        <v>43840</v>
      </c>
      <c r="B1509" s="3" t="s">
        <v>40</v>
      </c>
      <c r="C1509" s="3" t="s">
        <v>1955</v>
      </c>
      <c r="D1509" s="3" t="s">
        <v>1956</v>
      </c>
      <c r="E1509" s="3" t="s">
        <v>1577</v>
      </c>
      <c r="F1509" s="22">
        <v>33</v>
      </c>
      <c r="G1509" s="22">
        <v>5</v>
      </c>
      <c r="H1509" s="5"/>
      <c r="I1509" s="5"/>
      <c r="J1509" s="3" t="s">
        <v>106</v>
      </c>
      <c r="K1509" s="3" t="s">
        <v>1963</v>
      </c>
    </row>
    <row r="1510" spans="1:11" ht="15.95" customHeight="1" x14ac:dyDescent="0.3">
      <c r="A1510" s="28">
        <v>43840</v>
      </c>
      <c r="B1510" s="3" t="s">
        <v>40</v>
      </c>
      <c r="C1510" s="3" t="s">
        <v>1955</v>
      </c>
      <c r="D1510" s="3" t="s">
        <v>1956</v>
      </c>
      <c r="E1510" s="3" t="s">
        <v>1577</v>
      </c>
      <c r="F1510" s="22">
        <v>33</v>
      </c>
      <c r="G1510" s="22">
        <v>6</v>
      </c>
      <c r="H1510" s="5"/>
      <c r="I1510" s="5"/>
      <c r="J1510" s="3" t="s">
        <v>108</v>
      </c>
      <c r="K1510" s="3" t="s">
        <v>1964</v>
      </c>
    </row>
    <row r="1511" spans="1:11" ht="15.95" customHeight="1" x14ac:dyDescent="0.3">
      <c r="A1511" s="28">
        <v>43840</v>
      </c>
      <c r="B1511" s="3" t="s">
        <v>40</v>
      </c>
      <c r="C1511" s="3" t="s">
        <v>1955</v>
      </c>
      <c r="D1511" s="3" t="s">
        <v>1956</v>
      </c>
      <c r="E1511" s="3" t="s">
        <v>1577</v>
      </c>
      <c r="F1511" s="22">
        <v>33</v>
      </c>
      <c r="G1511" s="22">
        <v>7</v>
      </c>
      <c r="H1511" s="5"/>
      <c r="I1511" s="5"/>
      <c r="J1511" s="3" t="s">
        <v>110</v>
      </c>
      <c r="K1511" s="3" t="s">
        <v>1965</v>
      </c>
    </row>
    <row r="1512" spans="1:11" ht="15.95" customHeight="1" x14ac:dyDescent="0.3">
      <c r="A1512" s="28">
        <v>43840</v>
      </c>
      <c r="B1512" s="3" t="s">
        <v>40</v>
      </c>
      <c r="C1512" s="3" t="s">
        <v>1955</v>
      </c>
      <c r="D1512" s="3" t="s">
        <v>1956</v>
      </c>
      <c r="E1512" s="3" t="s">
        <v>1577</v>
      </c>
      <c r="F1512" s="22">
        <v>33</v>
      </c>
      <c r="G1512" s="22">
        <v>8</v>
      </c>
      <c r="H1512" s="5"/>
      <c r="I1512" s="5"/>
      <c r="J1512" s="3" t="s">
        <v>112</v>
      </c>
      <c r="K1512" s="3" t="s">
        <v>1966</v>
      </c>
    </row>
    <row r="1513" spans="1:11" ht="15.95" customHeight="1" x14ac:dyDescent="0.3">
      <c r="A1513" s="28">
        <v>43840</v>
      </c>
      <c r="B1513" s="3" t="s">
        <v>40</v>
      </c>
      <c r="C1513" s="3" t="s">
        <v>1955</v>
      </c>
      <c r="D1513" s="3" t="s">
        <v>1956</v>
      </c>
      <c r="E1513" s="3" t="s">
        <v>1577</v>
      </c>
      <c r="F1513" s="22">
        <v>33</v>
      </c>
      <c r="G1513" s="22">
        <v>9</v>
      </c>
      <c r="H1513" s="5"/>
      <c r="I1513" s="5"/>
      <c r="J1513" s="3" t="s">
        <v>114</v>
      </c>
      <c r="K1513" s="3" t="s">
        <v>1967</v>
      </c>
    </row>
    <row r="1514" spans="1:11" ht="15.95" customHeight="1" x14ac:dyDescent="0.3">
      <c r="A1514" s="28">
        <v>43840</v>
      </c>
      <c r="B1514" s="3" t="s">
        <v>40</v>
      </c>
      <c r="C1514" s="3" t="s">
        <v>1955</v>
      </c>
      <c r="D1514" s="3" t="s">
        <v>1956</v>
      </c>
      <c r="E1514" s="3" t="s">
        <v>1577</v>
      </c>
      <c r="F1514" s="22">
        <v>33</v>
      </c>
      <c r="G1514" s="22">
        <v>10</v>
      </c>
      <c r="H1514" s="5"/>
      <c r="I1514" s="5"/>
      <c r="J1514" s="3" t="s">
        <v>116</v>
      </c>
      <c r="K1514" s="3" t="s">
        <v>1968</v>
      </c>
    </row>
    <row r="1515" spans="1:11" ht="15.95" customHeight="1" x14ac:dyDescent="0.3">
      <c r="A1515" s="28">
        <v>43840</v>
      </c>
      <c r="B1515" s="3" t="s">
        <v>40</v>
      </c>
      <c r="C1515" s="3" t="s">
        <v>1969</v>
      </c>
      <c r="D1515" s="3" t="s">
        <v>1953</v>
      </c>
      <c r="E1515" s="3" t="s">
        <v>1577</v>
      </c>
      <c r="F1515" s="22">
        <v>34</v>
      </c>
      <c r="G1515" s="22">
        <v>1</v>
      </c>
      <c r="H1515" s="3" t="s">
        <v>40</v>
      </c>
      <c r="I1515" s="3" t="s">
        <v>1969</v>
      </c>
      <c r="J1515" s="3" t="s">
        <v>79</v>
      </c>
      <c r="K1515" s="3" t="s">
        <v>1970</v>
      </c>
    </row>
    <row r="1516" spans="1:11" ht="15.95" customHeight="1" x14ac:dyDescent="0.3">
      <c r="A1516" s="28">
        <v>43840</v>
      </c>
      <c r="B1516" s="3" t="s">
        <v>40</v>
      </c>
      <c r="C1516" s="3" t="s">
        <v>1971</v>
      </c>
      <c r="D1516" s="3" t="s">
        <v>1953</v>
      </c>
      <c r="E1516" s="3" t="s">
        <v>1577</v>
      </c>
      <c r="F1516" s="22">
        <v>35</v>
      </c>
      <c r="G1516" s="22">
        <v>1</v>
      </c>
      <c r="H1516" s="5"/>
      <c r="I1516" s="3" t="s">
        <v>1971</v>
      </c>
      <c r="J1516" s="3" t="s">
        <v>79</v>
      </c>
      <c r="K1516" s="3" t="s">
        <v>1972</v>
      </c>
    </row>
    <row r="1517" spans="1:11" ht="15.95" customHeight="1" x14ac:dyDescent="0.3">
      <c r="A1517" s="28">
        <v>43840</v>
      </c>
      <c r="B1517" s="3" t="s">
        <v>40</v>
      </c>
      <c r="C1517" s="3" t="s">
        <v>1973</v>
      </c>
      <c r="D1517" s="3" t="s">
        <v>1974</v>
      </c>
      <c r="E1517" s="3" t="s">
        <v>1577</v>
      </c>
      <c r="F1517" s="22">
        <v>36</v>
      </c>
      <c r="G1517" s="22">
        <v>1</v>
      </c>
      <c r="H1517" s="5"/>
      <c r="I1517" s="3" t="s">
        <v>1973</v>
      </c>
      <c r="J1517" s="3" t="s">
        <v>79</v>
      </c>
      <c r="K1517" s="3" t="s">
        <v>1975</v>
      </c>
    </row>
    <row r="1518" spans="1:11" ht="15.95" customHeight="1" x14ac:dyDescent="0.3">
      <c r="A1518" s="28">
        <v>43840</v>
      </c>
      <c r="B1518" s="3" t="s">
        <v>40</v>
      </c>
      <c r="C1518" s="3" t="s">
        <v>1973</v>
      </c>
      <c r="D1518" s="3" t="s">
        <v>1974</v>
      </c>
      <c r="E1518" s="3" t="s">
        <v>1577</v>
      </c>
      <c r="F1518" s="22">
        <v>36</v>
      </c>
      <c r="G1518" s="22">
        <v>2</v>
      </c>
      <c r="H1518" s="5"/>
      <c r="I1518" s="3" t="s">
        <v>1600</v>
      </c>
      <c r="J1518" s="3" t="s">
        <v>81</v>
      </c>
      <c r="K1518" s="3" t="s">
        <v>1976</v>
      </c>
    </row>
    <row r="1519" spans="1:11" ht="15.95" customHeight="1" x14ac:dyDescent="0.3">
      <c r="A1519" s="28">
        <v>43840</v>
      </c>
      <c r="B1519" s="3" t="s">
        <v>40</v>
      </c>
      <c r="C1519" s="3" t="s">
        <v>1973</v>
      </c>
      <c r="D1519" s="3" t="s">
        <v>1974</v>
      </c>
      <c r="E1519" s="3" t="s">
        <v>1577</v>
      </c>
      <c r="F1519" s="22">
        <v>36</v>
      </c>
      <c r="G1519" s="22">
        <v>3</v>
      </c>
      <c r="H1519" s="5"/>
      <c r="I1519" s="3" t="s">
        <v>1977</v>
      </c>
      <c r="J1519" s="3" t="s">
        <v>83</v>
      </c>
      <c r="K1519" s="3" t="s">
        <v>1978</v>
      </c>
    </row>
    <row r="1520" spans="1:11" ht="15.95" customHeight="1" x14ac:dyDescent="0.3">
      <c r="A1520" s="28">
        <v>43840</v>
      </c>
      <c r="B1520" s="3" t="s">
        <v>40</v>
      </c>
      <c r="C1520" s="3" t="s">
        <v>1973</v>
      </c>
      <c r="D1520" s="3" t="s">
        <v>1974</v>
      </c>
      <c r="E1520" s="3" t="s">
        <v>1577</v>
      </c>
      <c r="F1520" s="22">
        <v>36</v>
      </c>
      <c r="G1520" s="22">
        <v>4</v>
      </c>
      <c r="H1520" s="5"/>
      <c r="I1520" s="3" t="s">
        <v>1979</v>
      </c>
      <c r="J1520" s="3" t="s">
        <v>90</v>
      </c>
      <c r="K1520" s="3" t="s">
        <v>1980</v>
      </c>
    </row>
    <row r="1521" spans="1:11" ht="15.95" customHeight="1" x14ac:dyDescent="0.3">
      <c r="A1521" s="28">
        <v>43840</v>
      </c>
      <c r="B1521" s="3" t="s">
        <v>40</v>
      </c>
      <c r="C1521" s="3" t="s">
        <v>1973</v>
      </c>
      <c r="D1521" s="3" t="s">
        <v>1974</v>
      </c>
      <c r="E1521" s="3" t="s">
        <v>1577</v>
      </c>
      <c r="F1521" s="22">
        <v>36</v>
      </c>
      <c r="G1521" s="22">
        <v>5</v>
      </c>
      <c r="H1521" s="5"/>
      <c r="I1521" s="5"/>
      <c r="J1521" s="3" t="s">
        <v>106</v>
      </c>
      <c r="K1521" s="3" t="s">
        <v>1981</v>
      </c>
    </row>
    <row r="1522" spans="1:11" ht="15.95" customHeight="1" x14ac:dyDescent="0.3">
      <c r="A1522" s="28">
        <v>43840</v>
      </c>
      <c r="B1522" s="3" t="s">
        <v>40</v>
      </c>
      <c r="C1522" s="3" t="s">
        <v>1973</v>
      </c>
      <c r="D1522" s="3" t="s">
        <v>1974</v>
      </c>
      <c r="E1522" s="3" t="s">
        <v>1577</v>
      </c>
      <c r="F1522" s="22">
        <v>36</v>
      </c>
      <c r="G1522" s="22">
        <v>6</v>
      </c>
      <c r="H1522" s="5"/>
      <c r="I1522" s="5"/>
      <c r="J1522" s="3" t="s">
        <v>108</v>
      </c>
      <c r="K1522" s="3" t="s">
        <v>1982</v>
      </c>
    </row>
    <row r="1523" spans="1:11" ht="15.95" customHeight="1" x14ac:dyDescent="0.3">
      <c r="A1523" s="28">
        <v>43840</v>
      </c>
      <c r="B1523" s="3" t="s">
        <v>40</v>
      </c>
      <c r="C1523" s="3" t="s">
        <v>1973</v>
      </c>
      <c r="D1523" s="3" t="s">
        <v>1974</v>
      </c>
      <c r="E1523" s="3" t="s">
        <v>1577</v>
      </c>
      <c r="F1523" s="22">
        <v>36</v>
      </c>
      <c r="G1523" s="22">
        <v>7</v>
      </c>
      <c r="H1523" s="5"/>
      <c r="I1523" s="5"/>
      <c r="J1523" s="3" t="s">
        <v>110</v>
      </c>
      <c r="K1523" s="3" t="s">
        <v>1983</v>
      </c>
    </row>
    <row r="1524" spans="1:11" ht="15.95" customHeight="1" x14ac:dyDescent="0.3">
      <c r="A1524" s="28">
        <v>43840</v>
      </c>
      <c r="B1524" s="3" t="s">
        <v>40</v>
      </c>
      <c r="C1524" s="3" t="s">
        <v>1984</v>
      </c>
      <c r="D1524" s="3" t="s">
        <v>1953</v>
      </c>
      <c r="E1524" s="3" t="s">
        <v>1577</v>
      </c>
      <c r="F1524" s="22">
        <v>37</v>
      </c>
      <c r="G1524" s="22">
        <v>1</v>
      </c>
      <c r="H1524" s="5"/>
      <c r="I1524" s="3" t="s">
        <v>1984</v>
      </c>
      <c r="J1524" s="3" t="s">
        <v>79</v>
      </c>
      <c r="K1524" s="3" t="s">
        <v>1985</v>
      </c>
    </row>
    <row r="1525" spans="1:11" ht="15.95" customHeight="1" x14ac:dyDescent="0.3">
      <c r="A1525" s="28">
        <v>43840</v>
      </c>
      <c r="B1525" s="3" t="s">
        <v>40</v>
      </c>
      <c r="C1525" s="3" t="s">
        <v>1986</v>
      </c>
      <c r="D1525" s="3" t="s">
        <v>1953</v>
      </c>
      <c r="E1525" s="3" t="s">
        <v>1577</v>
      </c>
      <c r="F1525" s="22">
        <v>38</v>
      </c>
      <c r="G1525" s="22">
        <v>1</v>
      </c>
      <c r="H1525" s="5"/>
      <c r="I1525" s="3" t="s">
        <v>1986</v>
      </c>
      <c r="J1525" s="3" t="s">
        <v>79</v>
      </c>
      <c r="K1525" s="3" t="s">
        <v>1987</v>
      </c>
    </row>
    <row r="1526" spans="1:11" ht="15.95" customHeight="1" x14ac:dyDescent="0.3">
      <c r="A1526" s="28">
        <v>43840</v>
      </c>
      <c r="B1526" s="3" t="s">
        <v>40</v>
      </c>
      <c r="C1526" s="3" t="s">
        <v>1988</v>
      </c>
      <c r="D1526" s="3" t="s">
        <v>1953</v>
      </c>
      <c r="E1526" s="3" t="s">
        <v>1577</v>
      </c>
      <c r="F1526" s="22">
        <v>39</v>
      </c>
      <c r="G1526" s="22">
        <v>1</v>
      </c>
      <c r="H1526" s="5"/>
      <c r="I1526" s="3" t="s">
        <v>1988</v>
      </c>
      <c r="J1526" s="3" t="s">
        <v>79</v>
      </c>
      <c r="K1526" s="3" t="s">
        <v>1989</v>
      </c>
    </row>
    <row r="1527" spans="1:11" ht="15.95" customHeight="1" x14ac:dyDescent="0.3">
      <c r="A1527" s="28">
        <v>43840</v>
      </c>
      <c r="B1527" s="3" t="s">
        <v>48</v>
      </c>
      <c r="C1527" s="3" t="s">
        <v>2570</v>
      </c>
      <c r="D1527" s="3" t="s">
        <v>2572</v>
      </c>
      <c r="E1527" s="3" t="s">
        <v>2571</v>
      </c>
      <c r="F1527" s="22">
        <v>1</v>
      </c>
      <c r="G1527" s="22">
        <v>1</v>
      </c>
      <c r="H1527" s="3" t="s">
        <v>48</v>
      </c>
      <c r="I1527" s="3" t="s">
        <v>2570</v>
      </c>
      <c r="J1527" s="3" t="s">
        <v>79</v>
      </c>
      <c r="K1527" s="3" t="s">
        <v>2573</v>
      </c>
    </row>
    <row r="1528" spans="1:11" ht="15.95" customHeight="1" x14ac:dyDescent="0.3">
      <c r="A1528" s="28">
        <v>43840</v>
      </c>
      <c r="B1528" s="3" t="s">
        <v>48</v>
      </c>
      <c r="C1528" s="3" t="s">
        <v>2570</v>
      </c>
      <c r="D1528" s="3" t="s">
        <v>2572</v>
      </c>
      <c r="E1528" s="3" t="s">
        <v>2571</v>
      </c>
      <c r="F1528" s="22">
        <v>1</v>
      </c>
      <c r="G1528" s="22">
        <v>2</v>
      </c>
      <c r="H1528" s="5"/>
      <c r="I1528" s="3" t="s">
        <v>2572</v>
      </c>
      <c r="J1528" s="3" t="s">
        <v>81</v>
      </c>
      <c r="K1528" s="3" t="s">
        <v>2574</v>
      </c>
    </row>
    <row r="1529" spans="1:11" ht="15.95" customHeight="1" x14ac:dyDescent="0.3">
      <c r="A1529" s="28">
        <v>43840</v>
      </c>
      <c r="B1529" s="3" t="s">
        <v>48</v>
      </c>
      <c r="C1529" s="3" t="s">
        <v>2570</v>
      </c>
      <c r="D1529" s="3" t="s">
        <v>2572</v>
      </c>
      <c r="E1529" s="3" t="s">
        <v>2571</v>
      </c>
      <c r="F1529" s="22">
        <v>1</v>
      </c>
      <c r="G1529" s="22">
        <v>3</v>
      </c>
      <c r="H1529" s="5"/>
      <c r="I1529" s="5"/>
      <c r="J1529" s="3" t="s">
        <v>83</v>
      </c>
      <c r="K1529" s="3" t="s">
        <v>2575</v>
      </c>
    </row>
    <row r="1530" spans="1:11" ht="15.95" customHeight="1" x14ac:dyDescent="0.3">
      <c r="A1530" s="28">
        <v>43840</v>
      </c>
      <c r="B1530" s="3" t="s">
        <v>48</v>
      </c>
      <c r="C1530" s="3" t="s">
        <v>2570</v>
      </c>
      <c r="D1530" s="3" t="s">
        <v>2572</v>
      </c>
      <c r="E1530" s="3" t="s">
        <v>2571</v>
      </c>
      <c r="F1530" s="22">
        <v>1</v>
      </c>
      <c r="G1530" s="22">
        <v>4</v>
      </c>
      <c r="H1530" s="5"/>
      <c r="I1530" s="5"/>
      <c r="J1530" s="3" t="s">
        <v>90</v>
      </c>
      <c r="K1530" s="3" t="s">
        <v>2576</v>
      </c>
    </row>
    <row r="1531" spans="1:11" ht="15.95" customHeight="1" x14ac:dyDescent="0.3">
      <c r="A1531" s="28">
        <v>43840</v>
      </c>
      <c r="B1531" s="3" t="s">
        <v>48</v>
      </c>
      <c r="C1531" s="3" t="s">
        <v>2570</v>
      </c>
      <c r="D1531" s="3" t="s">
        <v>2572</v>
      </c>
      <c r="E1531" s="3" t="s">
        <v>2571</v>
      </c>
      <c r="F1531" s="22">
        <v>1</v>
      </c>
      <c r="G1531" s="22">
        <v>5</v>
      </c>
      <c r="H1531" s="5"/>
      <c r="I1531" s="5"/>
      <c r="J1531" s="3" t="s">
        <v>106</v>
      </c>
      <c r="K1531" s="3" t="s">
        <v>2577</v>
      </c>
    </row>
    <row r="1532" spans="1:11" ht="15.95" customHeight="1" x14ac:dyDescent="0.3">
      <c r="A1532" s="28">
        <v>43840</v>
      </c>
      <c r="B1532" s="3" t="s">
        <v>48</v>
      </c>
      <c r="C1532" s="3" t="s">
        <v>2578</v>
      </c>
      <c r="D1532" s="3" t="s">
        <v>2579</v>
      </c>
      <c r="E1532" s="3" t="s">
        <v>2571</v>
      </c>
      <c r="F1532" s="22">
        <v>2</v>
      </c>
      <c r="G1532" s="22">
        <v>1</v>
      </c>
      <c r="H1532" s="5"/>
      <c r="I1532" s="3" t="s">
        <v>2578</v>
      </c>
      <c r="J1532" s="3" t="s">
        <v>79</v>
      </c>
      <c r="K1532" s="3" t="s">
        <v>2580</v>
      </c>
    </row>
    <row r="1533" spans="1:11" ht="15.95" customHeight="1" x14ac:dyDescent="0.3">
      <c r="A1533" s="28">
        <v>43840</v>
      </c>
      <c r="B1533" s="3" t="s">
        <v>48</v>
      </c>
      <c r="C1533" s="3" t="s">
        <v>2578</v>
      </c>
      <c r="D1533" s="3" t="s">
        <v>2579</v>
      </c>
      <c r="E1533" s="3" t="s">
        <v>2571</v>
      </c>
      <c r="F1533" s="22">
        <v>2</v>
      </c>
      <c r="G1533" s="22">
        <v>2</v>
      </c>
      <c r="H1533" s="5"/>
      <c r="I1533" s="3" t="s">
        <v>2581</v>
      </c>
      <c r="J1533" s="3" t="s">
        <v>81</v>
      </c>
      <c r="K1533" s="3" t="s">
        <v>2582</v>
      </c>
    </row>
    <row r="1534" spans="1:11" ht="15.95" customHeight="1" x14ac:dyDescent="0.3">
      <c r="A1534" s="28">
        <v>43840</v>
      </c>
      <c r="B1534" s="3" t="s">
        <v>48</v>
      </c>
      <c r="C1534" s="3" t="s">
        <v>2578</v>
      </c>
      <c r="D1534" s="3" t="s">
        <v>2579</v>
      </c>
      <c r="E1534" s="3" t="s">
        <v>2571</v>
      </c>
      <c r="F1534" s="22">
        <v>2</v>
      </c>
      <c r="G1534" s="22">
        <v>3</v>
      </c>
      <c r="H1534" s="5"/>
      <c r="I1534" s="3" t="s">
        <v>2583</v>
      </c>
      <c r="J1534" s="3" t="s">
        <v>83</v>
      </c>
      <c r="K1534" s="3" t="s">
        <v>2584</v>
      </c>
    </row>
    <row r="1535" spans="1:11" ht="15.95" customHeight="1" x14ac:dyDescent="0.3">
      <c r="A1535" s="28">
        <v>43840</v>
      </c>
      <c r="B1535" s="3" t="s">
        <v>48</v>
      </c>
      <c r="C1535" s="3" t="s">
        <v>2578</v>
      </c>
      <c r="D1535" s="3" t="s">
        <v>2579</v>
      </c>
      <c r="E1535" s="3" t="s">
        <v>2571</v>
      </c>
      <c r="F1535" s="22">
        <v>2</v>
      </c>
      <c r="G1535" s="22">
        <v>4</v>
      </c>
      <c r="H1535" s="5"/>
      <c r="I1535" s="5"/>
      <c r="J1535" s="3" t="s">
        <v>90</v>
      </c>
      <c r="K1535" s="3" t="s">
        <v>2585</v>
      </c>
    </row>
    <row r="1536" spans="1:11" ht="15.95" customHeight="1" x14ac:dyDescent="0.3">
      <c r="A1536" s="28">
        <v>43840</v>
      </c>
      <c r="B1536" s="3" t="s">
        <v>48</v>
      </c>
      <c r="C1536" s="3" t="s">
        <v>2578</v>
      </c>
      <c r="D1536" s="3" t="s">
        <v>2579</v>
      </c>
      <c r="E1536" s="3" t="s">
        <v>2571</v>
      </c>
      <c r="F1536" s="22">
        <v>2</v>
      </c>
      <c r="G1536" s="22">
        <v>5</v>
      </c>
      <c r="H1536" s="5"/>
      <c r="I1536" s="5"/>
      <c r="J1536" s="3" t="s">
        <v>106</v>
      </c>
      <c r="K1536" s="3" t="s">
        <v>2586</v>
      </c>
    </row>
    <row r="1537" spans="1:11" ht="15.95" customHeight="1" x14ac:dyDescent="0.3">
      <c r="A1537" s="28">
        <v>43840</v>
      </c>
      <c r="B1537" s="3" t="s">
        <v>48</v>
      </c>
      <c r="C1537" s="3" t="s">
        <v>2578</v>
      </c>
      <c r="D1537" s="3" t="s">
        <v>2579</v>
      </c>
      <c r="E1537" s="3" t="s">
        <v>2571</v>
      </c>
      <c r="F1537" s="22">
        <v>2</v>
      </c>
      <c r="G1537" s="22">
        <v>6</v>
      </c>
      <c r="H1537" s="5"/>
      <c r="I1537" s="5"/>
      <c r="J1537" s="3" t="s">
        <v>108</v>
      </c>
      <c r="K1537" s="3" t="s">
        <v>2587</v>
      </c>
    </row>
    <row r="1538" spans="1:11" ht="15.95" customHeight="1" x14ac:dyDescent="0.3">
      <c r="A1538" s="28">
        <v>43840</v>
      </c>
      <c r="B1538" s="3" t="s">
        <v>48</v>
      </c>
      <c r="C1538" s="3" t="s">
        <v>2578</v>
      </c>
      <c r="D1538" s="3" t="s">
        <v>2579</v>
      </c>
      <c r="E1538" s="3" t="s">
        <v>2571</v>
      </c>
      <c r="F1538" s="22">
        <v>2</v>
      </c>
      <c r="G1538" s="22">
        <v>7</v>
      </c>
      <c r="H1538" s="5"/>
      <c r="I1538" s="5"/>
      <c r="J1538" s="3" t="s">
        <v>110</v>
      </c>
      <c r="K1538" s="3" t="s">
        <v>2588</v>
      </c>
    </row>
    <row r="1539" spans="1:11" ht="15.95" customHeight="1" x14ac:dyDescent="0.3">
      <c r="A1539" s="28">
        <v>43840</v>
      </c>
      <c r="B1539" s="3" t="s">
        <v>48</v>
      </c>
      <c r="C1539" s="3" t="s">
        <v>2578</v>
      </c>
      <c r="D1539" s="3" t="s">
        <v>2579</v>
      </c>
      <c r="E1539" s="3" t="s">
        <v>2571</v>
      </c>
      <c r="F1539" s="22">
        <v>2</v>
      </c>
      <c r="G1539" s="22">
        <v>8</v>
      </c>
      <c r="H1539" s="5"/>
      <c r="I1539" s="5"/>
      <c r="J1539" s="3" t="s">
        <v>112</v>
      </c>
      <c r="K1539" s="3" t="s">
        <v>2589</v>
      </c>
    </row>
    <row r="1540" spans="1:11" ht="15.95" customHeight="1" x14ac:dyDescent="0.3">
      <c r="A1540" s="28">
        <v>43840</v>
      </c>
      <c r="B1540" s="3" t="s">
        <v>48</v>
      </c>
      <c r="C1540" s="3" t="s">
        <v>2578</v>
      </c>
      <c r="D1540" s="3" t="s">
        <v>2579</v>
      </c>
      <c r="E1540" s="3" t="s">
        <v>2571</v>
      </c>
      <c r="F1540" s="22">
        <v>2</v>
      </c>
      <c r="G1540" s="22">
        <v>9</v>
      </c>
      <c r="H1540" s="5"/>
      <c r="I1540" s="5"/>
      <c r="J1540" s="3" t="s">
        <v>114</v>
      </c>
      <c r="K1540" s="3" t="s">
        <v>2590</v>
      </c>
    </row>
    <row r="1541" spans="1:11" ht="15.95" customHeight="1" x14ac:dyDescent="0.3">
      <c r="A1541" s="28">
        <v>43840</v>
      </c>
      <c r="B1541" s="3" t="s">
        <v>48</v>
      </c>
      <c r="C1541" s="3" t="s">
        <v>2578</v>
      </c>
      <c r="D1541" s="3" t="s">
        <v>2579</v>
      </c>
      <c r="E1541" s="3" t="s">
        <v>2571</v>
      </c>
      <c r="F1541" s="22">
        <v>2</v>
      </c>
      <c r="G1541" s="22">
        <v>10</v>
      </c>
      <c r="H1541" s="5"/>
      <c r="I1541" s="5"/>
      <c r="J1541" s="3" t="s">
        <v>116</v>
      </c>
      <c r="K1541" s="3" t="s">
        <v>2591</v>
      </c>
    </row>
    <row r="1542" spans="1:11" ht="15.95" customHeight="1" x14ac:dyDescent="0.3">
      <c r="A1542" s="28">
        <v>43840</v>
      </c>
      <c r="B1542" s="3" t="s">
        <v>48</v>
      </c>
      <c r="C1542" s="3" t="s">
        <v>2592</v>
      </c>
      <c r="D1542" s="3" t="s">
        <v>2593</v>
      </c>
      <c r="E1542" s="3" t="s">
        <v>2571</v>
      </c>
      <c r="F1542" s="22">
        <v>3</v>
      </c>
      <c r="G1542" s="22">
        <v>1</v>
      </c>
      <c r="H1542" s="5"/>
      <c r="I1542" s="3" t="s">
        <v>2592</v>
      </c>
      <c r="J1542" s="3" t="s">
        <v>79</v>
      </c>
      <c r="K1542" s="3" t="s">
        <v>2594</v>
      </c>
    </row>
    <row r="1543" spans="1:11" ht="15.95" customHeight="1" x14ac:dyDescent="0.3">
      <c r="A1543" s="28">
        <v>43840</v>
      </c>
      <c r="B1543" s="3" t="s">
        <v>48</v>
      </c>
      <c r="C1543" s="3" t="s">
        <v>2592</v>
      </c>
      <c r="D1543" s="3" t="s">
        <v>2593</v>
      </c>
      <c r="E1543" s="3" t="s">
        <v>2571</v>
      </c>
      <c r="F1543" s="22">
        <v>3</v>
      </c>
      <c r="G1543" s="22">
        <v>2</v>
      </c>
      <c r="H1543" s="5"/>
      <c r="I1543" s="3" t="s">
        <v>2581</v>
      </c>
      <c r="J1543" s="3" t="s">
        <v>81</v>
      </c>
      <c r="K1543" s="3" t="s">
        <v>2595</v>
      </c>
    </row>
    <row r="1544" spans="1:11" ht="15.95" customHeight="1" x14ac:dyDescent="0.3">
      <c r="A1544" s="28">
        <v>43840</v>
      </c>
      <c r="B1544" s="3" t="s">
        <v>48</v>
      </c>
      <c r="C1544" s="3" t="s">
        <v>2592</v>
      </c>
      <c r="D1544" s="3" t="s">
        <v>2593</v>
      </c>
      <c r="E1544" s="3" t="s">
        <v>2571</v>
      </c>
      <c r="F1544" s="22">
        <v>3</v>
      </c>
      <c r="G1544" s="22">
        <v>3</v>
      </c>
      <c r="H1544" s="5"/>
      <c r="I1544" s="3" t="s">
        <v>2596</v>
      </c>
      <c r="J1544" s="3" t="s">
        <v>83</v>
      </c>
      <c r="K1544" s="3" t="s">
        <v>2597</v>
      </c>
    </row>
    <row r="1545" spans="1:11" ht="15.95" customHeight="1" x14ac:dyDescent="0.3">
      <c r="A1545" s="28">
        <v>43840</v>
      </c>
      <c r="B1545" s="3" t="s">
        <v>48</v>
      </c>
      <c r="C1545" s="3" t="s">
        <v>2592</v>
      </c>
      <c r="D1545" s="3" t="s">
        <v>2593</v>
      </c>
      <c r="E1545" s="3" t="s">
        <v>2571</v>
      </c>
      <c r="F1545" s="22">
        <v>3</v>
      </c>
      <c r="G1545" s="22">
        <v>4</v>
      </c>
      <c r="H1545" s="5"/>
      <c r="I1545" s="5"/>
      <c r="J1545" s="3" t="s">
        <v>90</v>
      </c>
      <c r="K1545" s="3" t="s">
        <v>2598</v>
      </c>
    </row>
    <row r="1546" spans="1:11" ht="15.95" customHeight="1" x14ac:dyDescent="0.3">
      <c r="A1546" s="28">
        <v>43840</v>
      </c>
      <c r="B1546" s="3" t="s">
        <v>48</v>
      </c>
      <c r="C1546" s="3" t="s">
        <v>2592</v>
      </c>
      <c r="D1546" s="3" t="s">
        <v>2593</v>
      </c>
      <c r="E1546" s="3" t="s">
        <v>2571</v>
      </c>
      <c r="F1546" s="22">
        <v>3</v>
      </c>
      <c r="G1546" s="22">
        <v>5</v>
      </c>
      <c r="H1546" s="5"/>
      <c r="I1546" s="5"/>
      <c r="J1546" s="3" t="s">
        <v>106</v>
      </c>
      <c r="K1546" s="3" t="s">
        <v>2599</v>
      </c>
    </row>
    <row r="1547" spans="1:11" ht="15.95" customHeight="1" x14ac:dyDescent="0.3">
      <c r="A1547" s="28">
        <v>43840</v>
      </c>
      <c r="B1547" s="3" t="s">
        <v>48</v>
      </c>
      <c r="C1547" s="3" t="s">
        <v>2592</v>
      </c>
      <c r="D1547" s="3" t="s">
        <v>2593</v>
      </c>
      <c r="E1547" s="3" t="s">
        <v>2571</v>
      </c>
      <c r="F1547" s="22">
        <v>3</v>
      </c>
      <c r="G1547" s="22">
        <v>6</v>
      </c>
      <c r="H1547" s="5"/>
      <c r="I1547" s="5"/>
      <c r="J1547" s="3" t="s">
        <v>108</v>
      </c>
      <c r="K1547" s="3" t="s">
        <v>2600</v>
      </c>
    </row>
    <row r="1548" spans="1:11" ht="15.95" customHeight="1" x14ac:dyDescent="0.3">
      <c r="A1548" s="28">
        <v>43840</v>
      </c>
      <c r="B1548" s="3" t="s">
        <v>48</v>
      </c>
      <c r="C1548" s="3" t="s">
        <v>2601</v>
      </c>
      <c r="D1548" s="3" t="s">
        <v>2593</v>
      </c>
      <c r="E1548" s="3" t="s">
        <v>2571</v>
      </c>
      <c r="F1548" s="22">
        <v>4</v>
      </c>
      <c r="G1548" s="22">
        <v>1</v>
      </c>
      <c r="H1548" s="5"/>
      <c r="I1548" s="3" t="s">
        <v>2601</v>
      </c>
      <c r="J1548" s="3" t="s">
        <v>79</v>
      </c>
      <c r="K1548" s="3" t="s">
        <v>2602</v>
      </c>
    </row>
    <row r="1549" spans="1:11" ht="15.95" customHeight="1" x14ac:dyDescent="0.3">
      <c r="A1549" s="28">
        <v>43840</v>
      </c>
      <c r="B1549" s="3" t="s">
        <v>48</v>
      </c>
      <c r="C1549" s="3" t="s">
        <v>2601</v>
      </c>
      <c r="D1549" s="3" t="s">
        <v>2593</v>
      </c>
      <c r="E1549" s="3" t="s">
        <v>2571</v>
      </c>
      <c r="F1549" s="22">
        <v>4</v>
      </c>
      <c r="G1549" s="22">
        <v>2</v>
      </c>
      <c r="H1549" s="5"/>
      <c r="I1549" s="3" t="s">
        <v>2581</v>
      </c>
      <c r="J1549" s="3" t="s">
        <v>81</v>
      </c>
      <c r="K1549" s="3" t="s">
        <v>2603</v>
      </c>
    </row>
    <row r="1550" spans="1:11" ht="15.95" customHeight="1" x14ac:dyDescent="0.3">
      <c r="A1550" s="28">
        <v>43840</v>
      </c>
      <c r="B1550" s="3" t="s">
        <v>48</v>
      </c>
      <c r="C1550" s="3" t="s">
        <v>2601</v>
      </c>
      <c r="D1550" s="3" t="s">
        <v>2593</v>
      </c>
      <c r="E1550" s="3" t="s">
        <v>2571</v>
      </c>
      <c r="F1550" s="22">
        <v>4</v>
      </c>
      <c r="G1550" s="22">
        <v>3</v>
      </c>
      <c r="H1550" s="5"/>
      <c r="I1550" s="3" t="s">
        <v>2596</v>
      </c>
      <c r="J1550" s="3" t="s">
        <v>83</v>
      </c>
      <c r="K1550" s="3" t="s">
        <v>2604</v>
      </c>
    </row>
    <row r="1551" spans="1:11" ht="15.95" customHeight="1" x14ac:dyDescent="0.3">
      <c r="A1551" s="28">
        <v>43840</v>
      </c>
      <c r="B1551" s="3" t="s">
        <v>48</v>
      </c>
      <c r="C1551" s="3" t="s">
        <v>2601</v>
      </c>
      <c r="D1551" s="3" t="s">
        <v>2593</v>
      </c>
      <c r="E1551" s="3" t="s">
        <v>2571</v>
      </c>
      <c r="F1551" s="22">
        <v>4</v>
      </c>
      <c r="G1551" s="22">
        <v>4</v>
      </c>
      <c r="H1551" s="5"/>
      <c r="I1551" s="5"/>
      <c r="J1551" s="3" t="s">
        <v>90</v>
      </c>
      <c r="K1551" s="3" t="s">
        <v>2605</v>
      </c>
    </row>
    <row r="1552" spans="1:11" ht="15.95" customHeight="1" x14ac:dyDescent="0.3">
      <c r="A1552" s="28">
        <v>43840</v>
      </c>
      <c r="B1552" s="3" t="s">
        <v>48</v>
      </c>
      <c r="C1552" s="3" t="s">
        <v>2601</v>
      </c>
      <c r="D1552" s="3" t="s">
        <v>2593</v>
      </c>
      <c r="E1552" s="3" t="s">
        <v>2571</v>
      </c>
      <c r="F1552" s="22">
        <v>4</v>
      </c>
      <c r="G1552" s="22">
        <v>5</v>
      </c>
      <c r="H1552" s="5"/>
      <c r="I1552" s="5"/>
      <c r="J1552" s="3" t="s">
        <v>106</v>
      </c>
      <c r="K1552" s="3" t="s">
        <v>2606</v>
      </c>
    </row>
    <row r="1553" spans="1:11" ht="15.95" customHeight="1" x14ac:dyDescent="0.3">
      <c r="A1553" s="28">
        <v>43840</v>
      </c>
      <c r="B1553" s="3" t="s">
        <v>48</v>
      </c>
      <c r="C1553" s="3" t="s">
        <v>2601</v>
      </c>
      <c r="D1553" s="3" t="s">
        <v>2593</v>
      </c>
      <c r="E1553" s="3" t="s">
        <v>2571</v>
      </c>
      <c r="F1553" s="22">
        <v>4</v>
      </c>
      <c r="G1553" s="22">
        <v>6</v>
      </c>
      <c r="H1553" s="5"/>
      <c r="I1553" s="5"/>
      <c r="J1553" s="3" t="s">
        <v>108</v>
      </c>
      <c r="K1553" s="3" t="s">
        <v>2607</v>
      </c>
    </row>
    <row r="1554" spans="1:11" ht="15.95" customHeight="1" x14ac:dyDescent="0.3">
      <c r="A1554" s="28">
        <v>43840</v>
      </c>
      <c r="B1554" s="3" t="s">
        <v>48</v>
      </c>
      <c r="C1554" s="3" t="s">
        <v>2601</v>
      </c>
      <c r="D1554" s="3" t="s">
        <v>2593</v>
      </c>
      <c r="E1554" s="3" t="s">
        <v>2571</v>
      </c>
      <c r="F1554" s="22">
        <v>4</v>
      </c>
      <c r="G1554" s="22">
        <v>7</v>
      </c>
      <c r="H1554" s="5"/>
      <c r="I1554" s="5"/>
      <c r="J1554" s="3" t="s">
        <v>110</v>
      </c>
      <c r="K1554" s="3" t="s">
        <v>2608</v>
      </c>
    </row>
    <row r="1555" spans="1:11" ht="15.95" customHeight="1" x14ac:dyDescent="0.3">
      <c r="A1555" s="28">
        <v>43840</v>
      </c>
      <c r="B1555" s="3" t="s">
        <v>48</v>
      </c>
      <c r="C1555" s="3" t="s">
        <v>2609</v>
      </c>
      <c r="D1555" s="3" t="s">
        <v>2610</v>
      </c>
      <c r="E1555" s="3" t="s">
        <v>2571</v>
      </c>
      <c r="F1555" s="22">
        <v>5</v>
      </c>
      <c r="G1555" s="22">
        <v>1</v>
      </c>
      <c r="H1555" s="5"/>
      <c r="I1555" s="3" t="s">
        <v>2609</v>
      </c>
      <c r="J1555" s="3" t="s">
        <v>79</v>
      </c>
      <c r="K1555" s="3" t="s">
        <v>2611</v>
      </c>
    </row>
    <row r="1556" spans="1:11" ht="15.95" customHeight="1" x14ac:dyDescent="0.3">
      <c r="A1556" s="28">
        <v>43840</v>
      </c>
      <c r="B1556" s="3" t="s">
        <v>48</v>
      </c>
      <c r="C1556" s="3" t="s">
        <v>2609</v>
      </c>
      <c r="D1556" s="3" t="s">
        <v>2610</v>
      </c>
      <c r="E1556" s="3" t="s">
        <v>2571</v>
      </c>
      <c r="F1556" s="22">
        <v>5</v>
      </c>
      <c r="G1556" s="22">
        <v>2</v>
      </c>
      <c r="H1556" s="5"/>
      <c r="I1556" s="3" t="s">
        <v>2581</v>
      </c>
      <c r="J1556" s="3" t="s">
        <v>81</v>
      </c>
      <c r="K1556" s="3" t="s">
        <v>2612</v>
      </c>
    </row>
    <row r="1557" spans="1:11" ht="15.95" customHeight="1" x14ac:dyDescent="0.3">
      <c r="A1557" s="28">
        <v>43840</v>
      </c>
      <c r="B1557" s="3" t="s">
        <v>48</v>
      </c>
      <c r="C1557" s="3" t="s">
        <v>2609</v>
      </c>
      <c r="D1557" s="3" t="s">
        <v>2610</v>
      </c>
      <c r="E1557" s="3" t="s">
        <v>2571</v>
      </c>
      <c r="F1557" s="22">
        <v>5</v>
      </c>
      <c r="G1557" s="22">
        <v>3</v>
      </c>
      <c r="H1557" s="5"/>
      <c r="I1557" s="3" t="s">
        <v>1773</v>
      </c>
      <c r="J1557" s="3" t="s">
        <v>83</v>
      </c>
      <c r="K1557" s="3" t="s">
        <v>2613</v>
      </c>
    </row>
    <row r="1558" spans="1:11" ht="15.95" customHeight="1" x14ac:dyDescent="0.3">
      <c r="A1558" s="28">
        <v>43840</v>
      </c>
      <c r="B1558" s="3" t="s">
        <v>48</v>
      </c>
      <c r="C1558" s="3" t="s">
        <v>2609</v>
      </c>
      <c r="D1558" s="3" t="s">
        <v>2610</v>
      </c>
      <c r="E1558" s="3" t="s">
        <v>2571</v>
      </c>
      <c r="F1558" s="22">
        <v>5</v>
      </c>
      <c r="G1558" s="22">
        <v>4</v>
      </c>
      <c r="H1558" s="5"/>
      <c r="I1558" s="5"/>
      <c r="J1558" s="3" t="s">
        <v>90</v>
      </c>
      <c r="K1558" s="3" t="s">
        <v>2614</v>
      </c>
    </row>
    <row r="1559" spans="1:11" ht="15.95" customHeight="1" x14ac:dyDescent="0.3">
      <c r="A1559" s="28">
        <v>43840</v>
      </c>
      <c r="B1559" s="3" t="s">
        <v>48</v>
      </c>
      <c r="C1559" s="3" t="s">
        <v>2609</v>
      </c>
      <c r="D1559" s="3" t="s">
        <v>2610</v>
      </c>
      <c r="E1559" s="3" t="s">
        <v>2571</v>
      </c>
      <c r="F1559" s="22">
        <v>5</v>
      </c>
      <c r="G1559" s="22">
        <v>5</v>
      </c>
      <c r="H1559" s="5"/>
      <c r="I1559" s="5"/>
      <c r="J1559" s="3" t="s">
        <v>106</v>
      </c>
      <c r="K1559" s="3" t="s">
        <v>2615</v>
      </c>
    </row>
    <row r="1560" spans="1:11" ht="15.95" customHeight="1" x14ac:dyDescent="0.3">
      <c r="A1560" s="28">
        <v>43840</v>
      </c>
      <c r="B1560" s="3" t="s">
        <v>48</v>
      </c>
      <c r="C1560" s="3" t="s">
        <v>2609</v>
      </c>
      <c r="D1560" s="3" t="s">
        <v>2610</v>
      </c>
      <c r="E1560" s="3" t="s">
        <v>2571</v>
      </c>
      <c r="F1560" s="22">
        <v>5</v>
      </c>
      <c r="G1560" s="22">
        <v>6</v>
      </c>
      <c r="H1560" s="5"/>
      <c r="I1560" s="5"/>
      <c r="J1560" s="3" t="s">
        <v>108</v>
      </c>
      <c r="K1560" s="3" t="s">
        <v>2616</v>
      </c>
    </row>
    <row r="1561" spans="1:11" ht="15.95" customHeight="1" x14ac:dyDescent="0.3">
      <c r="A1561" s="28">
        <v>43840</v>
      </c>
      <c r="B1561" s="3" t="s">
        <v>48</v>
      </c>
      <c r="C1561" s="3" t="s">
        <v>2609</v>
      </c>
      <c r="D1561" s="3" t="s">
        <v>2610</v>
      </c>
      <c r="E1561" s="3" t="s">
        <v>2571</v>
      </c>
      <c r="F1561" s="22">
        <v>5</v>
      </c>
      <c r="G1561" s="22">
        <v>7</v>
      </c>
      <c r="H1561" s="5"/>
      <c r="I1561" s="5"/>
      <c r="J1561" s="3" t="s">
        <v>110</v>
      </c>
      <c r="K1561" s="3" t="s">
        <v>2617</v>
      </c>
    </row>
    <row r="1562" spans="1:11" ht="15.95" customHeight="1" x14ac:dyDescent="0.3">
      <c r="A1562" s="28">
        <v>43840</v>
      </c>
      <c r="B1562" s="3" t="s">
        <v>48</v>
      </c>
      <c r="C1562" s="3" t="s">
        <v>2609</v>
      </c>
      <c r="D1562" s="3" t="s">
        <v>2610</v>
      </c>
      <c r="E1562" s="3" t="s">
        <v>2571</v>
      </c>
      <c r="F1562" s="22">
        <v>5</v>
      </c>
      <c r="G1562" s="22">
        <v>8</v>
      </c>
      <c r="H1562" s="5"/>
      <c r="I1562" s="5"/>
      <c r="J1562" s="3" t="s">
        <v>112</v>
      </c>
      <c r="K1562" s="3" t="s">
        <v>2618</v>
      </c>
    </row>
    <row r="1563" spans="1:11" ht="15.95" customHeight="1" x14ac:dyDescent="0.3">
      <c r="A1563" s="28">
        <v>43840</v>
      </c>
      <c r="B1563" s="3" t="s">
        <v>48</v>
      </c>
      <c r="C1563" s="3" t="s">
        <v>2609</v>
      </c>
      <c r="D1563" s="3" t="s">
        <v>2610</v>
      </c>
      <c r="E1563" s="3" t="s">
        <v>2571</v>
      </c>
      <c r="F1563" s="22">
        <v>5</v>
      </c>
      <c r="G1563" s="22">
        <v>9</v>
      </c>
      <c r="H1563" s="5"/>
      <c r="I1563" s="5"/>
      <c r="J1563" s="3" t="s">
        <v>114</v>
      </c>
      <c r="K1563" s="3" t="s">
        <v>2619</v>
      </c>
    </row>
    <row r="1564" spans="1:11" ht="15.95" customHeight="1" x14ac:dyDescent="0.3">
      <c r="A1564" s="28">
        <v>43840</v>
      </c>
      <c r="B1564" s="3" t="s">
        <v>48</v>
      </c>
      <c r="C1564" s="3" t="s">
        <v>2620</v>
      </c>
      <c r="D1564" s="3" t="s">
        <v>2610</v>
      </c>
      <c r="E1564" s="3" t="s">
        <v>2571</v>
      </c>
      <c r="F1564" s="22">
        <v>6</v>
      </c>
      <c r="G1564" s="22">
        <v>1</v>
      </c>
      <c r="H1564" s="5"/>
      <c r="I1564" s="3" t="s">
        <v>2620</v>
      </c>
      <c r="J1564" s="3" t="s">
        <v>79</v>
      </c>
      <c r="K1564" s="3" t="s">
        <v>2621</v>
      </c>
    </row>
    <row r="1565" spans="1:11" ht="15.95" customHeight="1" x14ac:dyDescent="0.3">
      <c r="A1565" s="28">
        <v>43840</v>
      </c>
      <c r="B1565" s="3" t="s">
        <v>48</v>
      </c>
      <c r="C1565" s="3" t="s">
        <v>2620</v>
      </c>
      <c r="D1565" s="3" t="s">
        <v>2610</v>
      </c>
      <c r="E1565" s="3" t="s">
        <v>2571</v>
      </c>
      <c r="F1565" s="22">
        <v>6</v>
      </c>
      <c r="G1565" s="22">
        <v>2</v>
      </c>
      <c r="H1565" s="5"/>
      <c r="I1565" s="3" t="s">
        <v>2581</v>
      </c>
      <c r="J1565" s="3" t="s">
        <v>81</v>
      </c>
      <c r="K1565" s="3" t="s">
        <v>2622</v>
      </c>
    </row>
    <row r="1566" spans="1:11" ht="15.95" customHeight="1" x14ac:dyDescent="0.3">
      <c r="A1566" s="28">
        <v>43840</v>
      </c>
      <c r="B1566" s="3" t="s">
        <v>48</v>
      </c>
      <c r="C1566" s="3" t="s">
        <v>2620</v>
      </c>
      <c r="D1566" s="3" t="s">
        <v>2610</v>
      </c>
      <c r="E1566" s="3" t="s">
        <v>2571</v>
      </c>
      <c r="F1566" s="22">
        <v>6</v>
      </c>
      <c r="G1566" s="22">
        <v>3</v>
      </c>
      <c r="H1566" s="5"/>
      <c r="I1566" s="3" t="s">
        <v>1773</v>
      </c>
      <c r="J1566" s="3" t="s">
        <v>83</v>
      </c>
      <c r="K1566" s="3" t="s">
        <v>2623</v>
      </c>
    </row>
    <row r="1567" spans="1:11" ht="15.95" customHeight="1" x14ac:dyDescent="0.3">
      <c r="A1567" s="28">
        <v>43840</v>
      </c>
      <c r="B1567" s="3" t="s">
        <v>48</v>
      </c>
      <c r="C1567" s="3" t="s">
        <v>2620</v>
      </c>
      <c r="D1567" s="3" t="s">
        <v>2610</v>
      </c>
      <c r="E1567" s="3" t="s">
        <v>2571</v>
      </c>
      <c r="F1567" s="22">
        <v>6</v>
      </c>
      <c r="G1567" s="22">
        <v>4</v>
      </c>
      <c r="H1567" s="3" t="s">
        <v>48</v>
      </c>
      <c r="I1567" s="3" t="s">
        <v>2620</v>
      </c>
      <c r="J1567" s="3" t="s">
        <v>90</v>
      </c>
      <c r="K1567" s="3" t="s">
        <v>2624</v>
      </c>
    </row>
    <row r="1568" spans="1:11" ht="15.95" customHeight="1" x14ac:dyDescent="0.3">
      <c r="A1568" s="28">
        <v>43840</v>
      </c>
      <c r="B1568" s="3" t="s">
        <v>48</v>
      </c>
      <c r="C1568" s="3" t="s">
        <v>2620</v>
      </c>
      <c r="D1568" s="3" t="s">
        <v>2610</v>
      </c>
      <c r="E1568" s="3" t="s">
        <v>2571</v>
      </c>
      <c r="F1568" s="22">
        <v>6</v>
      </c>
      <c r="G1568" s="22">
        <v>5</v>
      </c>
      <c r="H1568" s="5"/>
      <c r="I1568" s="3" t="s">
        <v>2581</v>
      </c>
      <c r="J1568" s="3" t="s">
        <v>106</v>
      </c>
      <c r="K1568" s="3" t="s">
        <v>2625</v>
      </c>
    </row>
    <row r="1569" spans="1:11" ht="15.95" customHeight="1" x14ac:dyDescent="0.3">
      <c r="A1569" s="28">
        <v>43840</v>
      </c>
      <c r="B1569" s="3" t="s">
        <v>48</v>
      </c>
      <c r="C1569" s="3" t="s">
        <v>2620</v>
      </c>
      <c r="D1569" s="3" t="s">
        <v>2610</v>
      </c>
      <c r="E1569" s="3" t="s">
        <v>2571</v>
      </c>
      <c r="F1569" s="22">
        <v>6</v>
      </c>
      <c r="G1569" s="22">
        <v>6</v>
      </c>
      <c r="H1569" s="5"/>
      <c r="I1569" s="3" t="s">
        <v>1773</v>
      </c>
      <c r="J1569" s="3" t="s">
        <v>108</v>
      </c>
      <c r="K1569" s="3" t="s">
        <v>2626</v>
      </c>
    </row>
    <row r="1570" spans="1:11" ht="15.95" customHeight="1" x14ac:dyDescent="0.3">
      <c r="A1570" s="28">
        <v>43840</v>
      </c>
      <c r="B1570" s="3" t="s">
        <v>48</v>
      </c>
      <c r="C1570" s="3" t="s">
        <v>2620</v>
      </c>
      <c r="D1570" s="3" t="s">
        <v>2610</v>
      </c>
      <c r="E1570" s="3" t="s">
        <v>2571</v>
      </c>
      <c r="F1570" s="22">
        <v>6</v>
      </c>
      <c r="G1570" s="22">
        <v>7</v>
      </c>
      <c r="H1570" s="5"/>
      <c r="I1570" s="5"/>
      <c r="J1570" s="3" t="s">
        <v>110</v>
      </c>
      <c r="K1570" s="3" t="s">
        <v>2627</v>
      </c>
    </row>
    <row r="1571" spans="1:11" ht="15.95" customHeight="1" x14ac:dyDescent="0.3">
      <c r="A1571" s="28">
        <v>43840</v>
      </c>
      <c r="B1571" s="3" t="s">
        <v>48</v>
      </c>
      <c r="C1571" s="3" t="s">
        <v>2620</v>
      </c>
      <c r="D1571" s="3" t="s">
        <v>2610</v>
      </c>
      <c r="E1571" s="3" t="s">
        <v>2571</v>
      </c>
      <c r="F1571" s="22">
        <v>6</v>
      </c>
      <c r="G1571" s="22">
        <v>8</v>
      </c>
      <c r="H1571" s="5"/>
      <c r="I1571" s="5"/>
      <c r="J1571" s="3" t="s">
        <v>112</v>
      </c>
      <c r="K1571" s="3" t="s">
        <v>2628</v>
      </c>
    </row>
    <row r="1572" spans="1:11" ht="15.95" customHeight="1" x14ac:dyDescent="0.3">
      <c r="A1572" s="28">
        <v>43840</v>
      </c>
      <c r="B1572" s="3" t="s">
        <v>48</v>
      </c>
      <c r="C1572" s="3" t="s">
        <v>2620</v>
      </c>
      <c r="D1572" s="3" t="s">
        <v>2610</v>
      </c>
      <c r="E1572" s="3" t="s">
        <v>2571</v>
      </c>
      <c r="F1572" s="22">
        <v>6</v>
      </c>
      <c r="G1572" s="22">
        <v>9</v>
      </c>
      <c r="H1572" s="5"/>
      <c r="I1572" s="5"/>
      <c r="J1572" s="3" t="s">
        <v>114</v>
      </c>
      <c r="K1572" s="3" t="s">
        <v>2629</v>
      </c>
    </row>
    <row r="1573" spans="1:11" ht="15.95" customHeight="1" x14ac:dyDescent="0.3">
      <c r="A1573" s="28">
        <v>43840</v>
      </c>
      <c r="B1573" s="3" t="s">
        <v>48</v>
      </c>
      <c r="C1573" s="3" t="s">
        <v>2630</v>
      </c>
      <c r="D1573" s="3" t="s">
        <v>2610</v>
      </c>
      <c r="E1573" s="3" t="s">
        <v>2571</v>
      </c>
      <c r="F1573" s="22">
        <v>7</v>
      </c>
      <c r="G1573" s="22">
        <v>1</v>
      </c>
      <c r="H1573" s="5"/>
      <c r="I1573" s="3" t="s">
        <v>2630</v>
      </c>
      <c r="J1573" s="3" t="s">
        <v>79</v>
      </c>
      <c r="K1573" s="3" t="s">
        <v>2631</v>
      </c>
    </row>
    <row r="1574" spans="1:11" ht="15.95" customHeight="1" x14ac:dyDescent="0.3">
      <c r="A1574" s="28">
        <v>43840</v>
      </c>
      <c r="B1574" s="3" t="s">
        <v>48</v>
      </c>
      <c r="C1574" s="3" t="s">
        <v>2630</v>
      </c>
      <c r="D1574" s="3" t="s">
        <v>2610</v>
      </c>
      <c r="E1574" s="3" t="s">
        <v>2571</v>
      </c>
      <c r="F1574" s="22">
        <v>7</v>
      </c>
      <c r="G1574" s="22">
        <v>2</v>
      </c>
      <c r="H1574" s="5"/>
      <c r="I1574" s="3" t="s">
        <v>2581</v>
      </c>
      <c r="J1574" s="3" t="s">
        <v>81</v>
      </c>
      <c r="K1574" s="3" t="s">
        <v>2632</v>
      </c>
    </row>
    <row r="1575" spans="1:11" ht="15.95" customHeight="1" x14ac:dyDescent="0.3">
      <c r="A1575" s="28">
        <v>43840</v>
      </c>
      <c r="B1575" s="3" t="s">
        <v>48</v>
      </c>
      <c r="C1575" s="3" t="s">
        <v>2630</v>
      </c>
      <c r="D1575" s="3" t="s">
        <v>2610</v>
      </c>
      <c r="E1575" s="3" t="s">
        <v>2571</v>
      </c>
      <c r="F1575" s="22">
        <v>7</v>
      </c>
      <c r="G1575" s="22">
        <v>3</v>
      </c>
      <c r="H1575" s="5"/>
      <c r="I1575" s="3" t="s">
        <v>1773</v>
      </c>
      <c r="J1575" s="3" t="s">
        <v>83</v>
      </c>
      <c r="K1575" s="3" t="s">
        <v>2633</v>
      </c>
    </row>
    <row r="1576" spans="1:11" ht="15.95" customHeight="1" x14ac:dyDescent="0.3">
      <c r="A1576" s="28">
        <v>43840</v>
      </c>
      <c r="B1576" s="3" t="s">
        <v>48</v>
      </c>
      <c r="C1576" s="3" t="s">
        <v>2630</v>
      </c>
      <c r="D1576" s="3" t="s">
        <v>2610</v>
      </c>
      <c r="E1576" s="3" t="s">
        <v>2571</v>
      </c>
      <c r="F1576" s="22">
        <v>7</v>
      </c>
      <c r="G1576" s="22">
        <v>4</v>
      </c>
      <c r="H1576" s="5"/>
      <c r="I1576" s="5"/>
      <c r="J1576" s="3" t="s">
        <v>90</v>
      </c>
      <c r="K1576" s="3" t="s">
        <v>2634</v>
      </c>
    </row>
    <row r="1577" spans="1:11" ht="15.95" customHeight="1" x14ac:dyDescent="0.3">
      <c r="A1577" s="28">
        <v>43840</v>
      </c>
      <c r="B1577" s="3" t="s">
        <v>48</v>
      </c>
      <c r="C1577" s="3" t="s">
        <v>2630</v>
      </c>
      <c r="D1577" s="3" t="s">
        <v>2610</v>
      </c>
      <c r="E1577" s="3" t="s">
        <v>2571</v>
      </c>
      <c r="F1577" s="22">
        <v>7</v>
      </c>
      <c r="G1577" s="22">
        <v>5</v>
      </c>
      <c r="H1577" s="5"/>
      <c r="I1577" s="5"/>
      <c r="J1577" s="3" t="s">
        <v>106</v>
      </c>
      <c r="K1577" s="3" t="s">
        <v>2635</v>
      </c>
    </row>
    <row r="1578" spans="1:11" ht="15.95" customHeight="1" x14ac:dyDescent="0.3">
      <c r="A1578" s="28">
        <v>43840</v>
      </c>
      <c r="B1578" s="3" t="s">
        <v>48</v>
      </c>
      <c r="C1578" s="3" t="s">
        <v>2630</v>
      </c>
      <c r="D1578" s="3" t="s">
        <v>2610</v>
      </c>
      <c r="E1578" s="3" t="s">
        <v>2571</v>
      </c>
      <c r="F1578" s="22">
        <v>7</v>
      </c>
      <c r="G1578" s="22">
        <v>6</v>
      </c>
      <c r="H1578" s="5"/>
      <c r="I1578" s="5"/>
      <c r="J1578" s="3" t="s">
        <v>108</v>
      </c>
      <c r="K1578" s="3" t="s">
        <v>2636</v>
      </c>
    </row>
    <row r="1579" spans="1:11" ht="15.95" customHeight="1" x14ac:dyDescent="0.3">
      <c r="A1579" s="28">
        <v>43840</v>
      </c>
      <c r="B1579" s="3" t="s">
        <v>48</v>
      </c>
      <c r="C1579" s="3" t="s">
        <v>2630</v>
      </c>
      <c r="D1579" s="3" t="s">
        <v>2610</v>
      </c>
      <c r="E1579" s="3" t="s">
        <v>2571</v>
      </c>
      <c r="F1579" s="22">
        <v>7</v>
      </c>
      <c r="G1579" s="22">
        <v>7</v>
      </c>
      <c r="H1579" s="5"/>
      <c r="I1579" s="5"/>
      <c r="J1579" s="3" t="s">
        <v>110</v>
      </c>
      <c r="K1579" s="3" t="s">
        <v>2637</v>
      </c>
    </row>
    <row r="1580" spans="1:11" ht="15.95" customHeight="1" x14ac:dyDescent="0.3">
      <c r="A1580" s="28">
        <v>43840</v>
      </c>
      <c r="B1580" s="3" t="s">
        <v>48</v>
      </c>
      <c r="C1580" s="3" t="s">
        <v>2630</v>
      </c>
      <c r="D1580" s="3" t="s">
        <v>2610</v>
      </c>
      <c r="E1580" s="3" t="s">
        <v>2571</v>
      </c>
      <c r="F1580" s="22">
        <v>7</v>
      </c>
      <c r="G1580" s="22">
        <v>8</v>
      </c>
      <c r="H1580" s="5"/>
      <c r="I1580" s="5"/>
      <c r="J1580" s="3" t="s">
        <v>112</v>
      </c>
      <c r="K1580" s="3" t="s">
        <v>2638</v>
      </c>
    </row>
    <row r="1581" spans="1:11" ht="15.95" customHeight="1" x14ac:dyDescent="0.3">
      <c r="A1581" s="28">
        <v>43840</v>
      </c>
      <c r="B1581" s="3" t="s">
        <v>48</v>
      </c>
      <c r="C1581" s="3" t="s">
        <v>2630</v>
      </c>
      <c r="D1581" s="3" t="s">
        <v>2610</v>
      </c>
      <c r="E1581" s="3" t="s">
        <v>2571</v>
      </c>
      <c r="F1581" s="22">
        <v>7</v>
      </c>
      <c r="G1581" s="22">
        <v>9</v>
      </c>
      <c r="H1581" s="5"/>
      <c r="I1581" s="5"/>
      <c r="J1581" s="3" t="s">
        <v>114</v>
      </c>
      <c r="K1581" s="3" t="s">
        <v>2639</v>
      </c>
    </row>
    <row r="1582" spans="1:11" ht="15.95" customHeight="1" x14ac:dyDescent="0.3">
      <c r="A1582" s="28">
        <v>43840</v>
      </c>
      <c r="B1582" s="3" t="s">
        <v>48</v>
      </c>
      <c r="C1582" s="3" t="s">
        <v>2630</v>
      </c>
      <c r="D1582" s="3" t="s">
        <v>2610</v>
      </c>
      <c r="E1582" s="3" t="s">
        <v>2571</v>
      </c>
      <c r="F1582" s="22">
        <v>7</v>
      </c>
      <c r="G1582" s="22">
        <v>10</v>
      </c>
      <c r="H1582" s="5"/>
      <c r="I1582" s="5"/>
      <c r="J1582" s="3" t="s">
        <v>116</v>
      </c>
      <c r="K1582" s="3" t="s">
        <v>2640</v>
      </c>
    </row>
    <row r="1583" spans="1:11" ht="15.95" customHeight="1" x14ac:dyDescent="0.3">
      <c r="A1583" s="28">
        <v>43840</v>
      </c>
      <c r="B1583" s="3" t="s">
        <v>48</v>
      </c>
      <c r="C1583" s="3" t="s">
        <v>2630</v>
      </c>
      <c r="D1583" s="3" t="s">
        <v>2610</v>
      </c>
      <c r="E1583" s="3" t="s">
        <v>2571</v>
      </c>
      <c r="F1583" s="22">
        <v>7</v>
      </c>
      <c r="G1583" s="22">
        <v>11</v>
      </c>
      <c r="H1583" s="5"/>
      <c r="I1583" s="5"/>
      <c r="J1583" s="3" t="s">
        <v>118</v>
      </c>
      <c r="K1583" s="3" t="s">
        <v>2641</v>
      </c>
    </row>
    <row r="1584" spans="1:11" ht="15.95" customHeight="1" x14ac:dyDescent="0.3">
      <c r="A1584" s="28">
        <v>43840</v>
      </c>
      <c r="B1584" s="3" t="s">
        <v>48</v>
      </c>
      <c r="C1584" s="3" t="s">
        <v>2642</v>
      </c>
      <c r="D1584" s="3" t="s">
        <v>2643</v>
      </c>
      <c r="E1584" s="3" t="s">
        <v>2571</v>
      </c>
      <c r="F1584" s="22">
        <v>8</v>
      </c>
      <c r="G1584" s="22">
        <v>1</v>
      </c>
      <c r="H1584" s="5"/>
      <c r="I1584" s="3" t="s">
        <v>2642</v>
      </c>
      <c r="J1584" s="3" t="s">
        <v>79</v>
      </c>
      <c r="K1584" s="3" t="s">
        <v>2644</v>
      </c>
    </row>
    <row r="1585" spans="1:11" ht="15.95" customHeight="1" x14ac:dyDescent="0.3">
      <c r="A1585" s="28">
        <v>43840</v>
      </c>
      <c r="B1585" s="3" t="s">
        <v>48</v>
      </c>
      <c r="C1585" s="3" t="s">
        <v>2642</v>
      </c>
      <c r="D1585" s="3" t="s">
        <v>2643</v>
      </c>
      <c r="E1585" s="3" t="s">
        <v>2571</v>
      </c>
      <c r="F1585" s="22">
        <v>8</v>
      </c>
      <c r="G1585" s="22">
        <v>2</v>
      </c>
      <c r="H1585" s="5"/>
      <c r="I1585" s="3" t="s">
        <v>2581</v>
      </c>
      <c r="J1585" s="3" t="s">
        <v>81</v>
      </c>
      <c r="K1585" s="3" t="s">
        <v>2645</v>
      </c>
    </row>
    <row r="1586" spans="1:11" ht="15.95" customHeight="1" x14ac:dyDescent="0.3">
      <c r="A1586" s="28">
        <v>43840</v>
      </c>
      <c r="B1586" s="3" t="s">
        <v>48</v>
      </c>
      <c r="C1586" s="3" t="s">
        <v>2642</v>
      </c>
      <c r="D1586" s="3" t="s">
        <v>2643</v>
      </c>
      <c r="E1586" s="3" t="s">
        <v>2571</v>
      </c>
      <c r="F1586" s="22">
        <v>8</v>
      </c>
      <c r="G1586" s="22">
        <v>3</v>
      </c>
      <c r="H1586" s="5"/>
      <c r="I1586" s="3" t="s">
        <v>2646</v>
      </c>
      <c r="J1586" s="3" t="s">
        <v>83</v>
      </c>
      <c r="K1586" s="3" t="s">
        <v>2647</v>
      </c>
    </row>
    <row r="1587" spans="1:11" ht="15.95" customHeight="1" x14ac:dyDescent="0.3">
      <c r="A1587" s="28">
        <v>43840</v>
      </c>
      <c r="B1587" s="3" t="s">
        <v>48</v>
      </c>
      <c r="C1587" s="3" t="s">
        <v>2642</v>
      </c>
      <c r="D1587" s="3" t="s">
        <v>2643</v>
      </c>
      <c r="E1587" s="3" t="s">
        <v>2571</v>
      </c>
      <c r="F1587" s="22">
        <v>8</v>
      </c>
      <c r="G1587" s="22">
        <v>4</v>
      </c>
      <c r="H1587" s="5"/>
      <c r="I1587" s="5"/>
      <c r="J1587" s="3" t="s">
        <v>90</v>
      </c>
      <c r="K1587" s="3" t="s">
        <v>2648</v>
      </c>
    </row>
    <row r="1588" spans="1:11" ht="15.95" customHeight="1" x14ac:dyDescent="0.3">
      <c r="A1588" s="28">
        <v>43840</v>
      </c>
      <c r="B1588" s="3" t="s">
        <v>48</v>
      </c>
      <c r="C1588" s="3" t="s">
        <v>2642</v>
      </c>
      <c r="D1588" s="3" t="s">
        <v>2643</v>
      </c>
      <c r="E1588" s="3" t="s">
        <v>2571</v>
      </c>
      <c r="F1588" s="22">
        <v>8</v>
      </c>
      <c r="G1588" s="22">
        <v>5</v>
      </c>
      <c r="H1588" s="5"/>
      <c r="I1588" s="5"/>
      <c r="J1588" s="3" t="s">
        <v>106</v>
      </c>
      <c r="K1588" s="3" t="s">
        <v>2649</v>
      </c>
    </row>
    <row r="1589" spans="1:11" ht="15.95" customHeight="1" x14ac:dyDescent="0.3">
      <c r="A1589" s="28">
        <v>43840</v>
      </c>
      <c r="B1589" s="3" t="s">
        <v>48</v>
      </c>
      <c r="C1589" s="3" t="s">
        <v>2642</v>
      </c>
      <c r="D1589" s="3" t="s">
        <v>2643</v>
      </c>
      <c r="E1589" s="3" t="s">
        <v>2571</v>
      </c>
      <c r="F1589" s="22">
        <v>8</v>
      </c>
      <c r="G1589" s="22">
        <v>6</v>
      </c>
      <c r="H1589" s="5"/>
      <c r="I1589" s="5"/>
      <c r="J1589" s="3" t="s">
        <v>108</v>
      </c>
      <c r="K1589" s="3" t="s">
        <v>2650</v>
      </c>
    </row>
    <row r="1590" spans="1:11" ht="15.95" customHeight="1" x14ac:dyDescent="0.3">
      <c r="A1590" s="28">
        <v>43840</v>
      </c>
      <c r="B1590" s="3" t="s">
        <v>48</v>
      </c>
      <c r="C1590" s="3" t="s">
        <v>2642</v>
      </c>
      <c r="D1590" s="3" t="s">
        <v>2643</v>
      </c>
      <c r="E1590" s="3" t="s">
        <v>2571</v>
      </c>
      <c r="F1590" s="22">
        <v>8</v>
      </c>
      <c r="G1590" s="22">
        <v>7</v>
      </c>
      <c r="H1590" s="5"/>
      <c r="I1590" s="5"/>
      <c r="J1590" s="3" t="s">
        <v>110</v>
      </c>
      <c r="K1590" s="3" t="s">
        <v>2651</v>
      </c>
    </row>
    <row r="1591" spans="1:11" ht="15.95" customHeight="1" x14ac:dyDescent="0.3">
      <c r="A1591" s="28">
        <v>43840</v>
      </c>
      <c r="B1591" s="3" t="s">
        <v>48</v>
      </c>
      <c r="C1591" s="3" t="s">
        <v>2652</v>
      </c>
      <c r="D1591" s="3" t="s">
        <v>2643</v>
      </c>
      <c r="E1591" s="3" t="s">
        <v>2571</v>
      </c>
      <c r="F1591" s="22">
        <v>9</v>
      </c>
      <c r="G1591" s="22">
        <v>1</v>
      </c>
      <c r="H1591" s="5"/>
      <c r="I1591" s="3" t="s">
        <v>2652</v>
      </c>
      <c r="J1591" s="3" t="s">
        <v>79</v>
      </c>
      <c r="K1591" s="3" t="s">
        <v>2653</v>
      </c>
    </row>
    <row r="1592" spans="1:11" ht="15.95" customHeight="1" x14ac:dyDescent="0.3">
      <c r="A1592" s="28">
        <v>43840</v>
      </c>
      <c r="B1592" s="3" t="s">
        <v>48</v>
      </c>
      <c r="C1592" s="3" t="s">
        <v>2652</v>
      </c>
      <c r="D1592" s="3" t="s">
        <v>2643</v>
      </c>
      <c r="E1592" s="3" t="s">
        <v>2571</v>
      </c>
      <c r="F1592" s="22">
        <v>9</v>
      </c>
      <c r="G1592" s="22">
        <v>2</v>
      </c>
      <c r="H1592" s="5"/>
      <c r="I1592" s="3" t="s">
        <v>2581</v>
      </c>
      <c r="J1592" s="3" t="s">
        <v>81</v>
      </c>
      <c r="K1592" s="3" t="s">
        <v>2654</v>
      </c>
    </row>
    <row r="1593" spans="1:11" ht="15.95" customHeight="1" x14ac:dyDescent="0.3">
      <c r="A1593" s="28">
        <v>43840</v>
      </c>
      <c r="B1593" s="3" t="s">
        <v>48</v>
      </c>
      <c r="C1593" s="3" t="s">
        <v>2652</v>
      </c>
      <c r="D1593" s="3" t="s">
        <v>2643</v>
      </c>
      <c r="E1593" s="3" t="s">
        <v>2571</v>
      </c>
      <c r="F1593" s="22">
        <v>9</v>
      </c>
      <c r="G1593" s="22">
        <v>3</v>
      </c>
      <c r="H1593" s="5"/>
      <c r="I1593" s="3" t="s">
        <v>2646</v>
      </c>
      <c r="J1593" s="3" t="s">
        <v>83</v>
      </c>
      <c r="K1593" s="3" t="s">
        <v>2655</v>
      </c>
    </row>
    <row r="1594" spans="1:11" ht="15.95" customHeight="1" x14ac:dyDescent="0.3">
      <c r="A1594" s="28">
        <v>43840</v>
      </c>
      <c r="B1594" s="3" t="s">
        <v>48</v>
      </c>
      <c r="C1594" s="3" t="s">
        <v>2652</v>
      </c>
      <c r="D1594" s="3" t="s">
        <v>2643</v>
      </c>
      <c r="E1594" s="3" t="s">
        <v>2571</v>
      </c>
      <c r="F1594" s="22">
        <v>9</v>
      </c>
      <c r="G1594" s="22">
        <v>4</v>
      </c>
      <c r="H1594" s="5"/>
      <c r="I1594" s="5"/>
      <c r="J1594" s="3" t="s">
        <v>90</v>
      </c>
      <c r="K1594" s="3" t="s">
        <v>2656</v>
      </c>
    </row>
    <row r="1595" spans="1:11" ht="15.95" customHeight="1" x14ac:dyDescent="0.3">
      <c r="A1595" s="28">
        <v>43840</v>
      </c>
      <c r="B1595" s="3" t="s">
        <v>48</v>
      </c>
      <c r="C1595" s="3" t="s">
        <v>2652</v>
      </c>
      <c r="D1595" s="3" t="s">
        <v>2643</v>
      </c>
      <c r="E1595" s="3" t="s">
        <v>2571</v>
      </c>
      <c r="F1595" s="22">
        <v>9</v>
      </c>
      <c r="G1595" s="22">
        <v>5</v>
      </c>
      <c r="H1595" s="5"/>
      <c r="I1595" s="5"/>
      <c r="J1595" s="3" t="s">
        <v>106</v>
      </c>
      <c r="K1595" s="3" t="s">
        <v>2657</v>
      </c>
    </row>
    <row r="1596" spans="1:11" ht="15.95" customHeight="1" x14ac:dyDescent="0.3">
      <c r="A1596" s="28">
        <v>43840</v>
      </c>
      <c r="B1596" s="3" t="s">
        <v>48</v>
      </c>
      <c r="C1596" s="3" t="s">
        <v>2652</v>
      </c>
      <c r="D1596" s="3" t="s">
        <v>2643</v>
      </c>
      <c r="E1596" s="3" t="s">
        <v>2571</v>
      </c>
      <c r="F1596" s="22">
        <v>9</v>
      </c>
      <c r="G1596" s="22">
        <v>6</v>
      </c>
      <c r="H1596" s="5"/>
      <c r="I1596" s="5"/>
      <c r="J1596" s="3" t="s">
        <v>108</v>
      </c>
      <c r="K1596" s="3" t="s">
        <v>2658</v>
      </c>
    </row>
    <row r="1597" spans="1:11" ht="15.95" customHeight="1" x14ac:dyDescent="0.3">
      <c r="A1597" s="28">
        <v>43840</v>
      </c>
      <c r="B1597" s="3" t="s">
        <v>48</v>
      </c>
      <c r="C1597" s="3" t="s">
        <v>2652</v>
      </c>
      <c r="D1597" s="3" t="s">
        <v>2643</v>
      </c>
      <c r="E1597" s="3" t="s">
        <v>2571</v>
      </c>
      <c r="F1597" s="22">
        <v>9</v>
      </c>
      <c r="G1597" s="22">
        <v>7</v>
      </c>
      <c r="H1597" s="5"/>
      <c r="I1597" s="5"/>
      <c r="J1597" s="3" t="s">
        <v>110</v>
      </c>
      <c r="K1597" s="3" t="s">
        <v>2659</v>
      </c>
    </row>
    <row r="1598" spans="1:11" ht="15.95" customHeight="1" x14ac:dyDescent="0.3">
      <c r="A1598" s="28">
        <v>43840</v>
      </c>
      <c r="B1598" s="3" t="s">
        <v>48</v>
      </c>
      <c r="C1598" s="3" t="s">
        <v>2652</v>
      </c>
      <c r="D1598" s="3" t="s">
        <v>2643</v>
      </c>
      <c r="E1598" s="3" t="s">
        <v>2571</v>
      </c>
      <c r="F1598" s="22">
        <v>9</v>
      </c>
      <c r="G1598" s="22">
        <v>8</v>
      </c>
      <c r="H1598" s="5"/>
      <c r="I1598" s="5"/>
      <c r="J1598" s="3" t="s">
        <v>112</v>
      </c>
      <c r="K1598" s="3" t="s">
        <v>2660</v>
      </c>
    </row>
    <row r="1599" spans="1:11" ht="15.95" customHeight="1" x14ac:dyDescent="0.3">
      <c r="A1599" s="28">
        <v>43840</v>
      </c>
      <c r="B1599" s="3" t="s">
        <v>48</v>
      </c>
      <c r="C1599" s="3" t="s">
        <v>2661</v>
      </c>
      <c r="D1599" s="3" t="s">
        <v>2662</v>
      </c>
      <c r="E1599" s="3" t="s">
        <v>2571</v>
      </c>
      <c r="F1599" s="22">
        <v>10</v>
      </c>
      <c r="G1599" s="22">
        <v>1</v>
      </c>
      <c r="H1599" s="5"/>
      <c r="I1599" s="3" t="s">
        <v>2661</v>
      </c>
      <c r="J1599" s="3" t="s">
        <v>79</v>
      </c>
      <c r="K1599" s="3" t="s">
        <v>2663</v>
      </c>
    </row>
    <row r="1600" spans="1:11" ht="15.95" customHeight="1" x14ac:dyDescent="0.3">
      <c r="A1600" s="28">
        <v>43840</v>
      </c>
      <c r="B1600" s="3" t="s">
        <v>48</v>
      </c>
      <c r="C1600" s="3" t="s">
        <v>2661</v>
      </c>
      <c r="D1600" s="3" t="s">
        <v>2662</v>
      </c>
      <c r="E1600" s="3" t="s">
        <v>2571</v>
      </c>
      <c r="F1600" s="22">
        <v>10</v>
      </c>
      <c r="G1600" s="22">
        <v>2</v>
      </c>
      <c r="H1600" s="5"/>
      <c r="I1600" s="3" t="s">
        <v>2581</v>
      </c>
      <c r="J1600" s="3" t="s">
        <v>81</v>
      </c>
      <c r="K1600" s="3" t="s">
        <v>2664</v>
      </c>
    </row>
    <row r="1601" spans="1:11" ht="15.95" customHeight="1" x14ac:dyDescent="0.3">
      <c r="A1601" s="28">
        <v>43840</v>
      </c>
      <c r="B1601" s="3" t="s">
        <v>48</v>
      </c>
      <c r="C1601" s="3" t="s">
        <v>2661</v>
      </c>
      <c r="D1601" s="3" t="s">
        <v>2662</v>
      </c>
      <c r="E1601" s="3" t="s">
        <v>2571</v>
      </c>
      <c r="F1601" s="22">
        <v>10</v>
      </c>
      <c r="G1601" s="22">
        <v>3</v>
      </c>
      <c r="H1601" s="5"/>
      <c r="I1601" s="3" t="s">
        <v>748</v>
      </c>
      <c r="J1601" s="3" t="s">
        <v>83</v>
      </c>
      <c r="K1601" s="3" t="s">
        <v>2665</v>
      </c>
    </row>
    <row r="1602" spans="1:11" ht="15.95" customHeight="1" x14ac:dyDescent="0.3">
      <c r="A1602" s="28">
        <v>43840</v>
      </c>
      <c r="B1602" s="3" t="s">
        <v>48</v>
      </c>
      <c r="C1602" s="3" t="s">
        <v>2661</v>
      </c>
      <c r="D1602" s="3" t="s">
        <v>2662</v>
      </c>
      <c r="E1602" s="3" t="s">
        <v>2571</v>
      </c>
      <c r="F1602" s="22">
        <v>10</v>
      </c>
      <c r="G1602" s="22">
        <v>4</v>
      </c>
      <c r="H1602" s="5"/>
      <c r="I1602" s="5"/>
      <c r="J1602" s="3" t="s">
        <v>90</v>
      </c>
      <c r="K1602" s="3" t="s">
        <v>2666</v>
      </c>
    </row>
    <row r="1603" spans="1:11" ht="15.95" customHeight="1" x14ac:dyDescent="0.3">
      <c r="A1603" s="28">
        <v>43840</v>
      </c>
      <c r="B1603" s="3" t="s">
        <v>48</v>
      </c>
      <c r="C1603" s="3" t="s">
        <v>2661</v>
      </c>
      <c r="D1603" s="3" t="s">
        <v>2662</v>
      </c>
      <c r="E1603" s="3" t="s">
        <v>2571</v>
      </c>
      <c r="F1603" s="22">
        <v>10</v>
      </c>
      <c r="G1603" s="22">
        <v>5</v>
      </c>
      <c r="H1603" s="5"/>
      <c r="I1603" s="5"/>
      <c r="J1603" s="3" t="s">
        <v>106</v>
      </c>
      <c r="K1603" s="3" t="s">
        <v>2667</v>
      </c>
    </row>
    <row r="1604" spans="1:11" ht="15.95" customHeight="1" x14ac:dyDescent="0.3">
      <c r="A1604" s="28">
        <v>43840</v>
      </c>
      <c r="B1604" s="3" t="s">
        <v>48</v>
      </c>
      <c r="C1604" s="3" t="s">
        <v>2661</v>
      </c>
      <c r="D1604" s="3" t="s">
        <v>2662</v>
      </c>
      <c r="E1604" s="3" t="s">
        <v>2571</v>
      </c>
      <c r="F1604" s="22">
        <v>10</v>
      </c>
      <c r="G1604" s="22">
        <v>6</v>
      </c>
      <c r="H1604" s="3" t="s">
        <v>48</v>
      </c>
      <c r="I1604" s="3" t="s">
        <v>2661</v>
      </c>
      <c r="J1604" s="3" t="s">
        <v>108</v>
      </c>
      <c r="K1604" s="3" t="s">
        <v>2668</v>
      </c>
    </row>
    <row r="1605" spans="1:11" ht="15.95" customHeight="1" x14ac:dyDescent="0.3">
      <c r="A1605" s="28">
        <v>43840</v>
      </c>
      <c r="B1605" s="3" t="s">
        <v>48</v>
      </c>
      <c r="C1605" s="3" t="s">
        <v>2661</v>
      </c>
      <c r="D1605" s="3" t="s">
        <v>2662</v>
      </c>
      <c r="E1605" s="3" t="s">
        <v>2571</v>
      </c>
      <c r="F1605" s="22">
        <v>10</v>
      </c>
      <c r="G1605" s="22">
        <v>7</v>
      </c>
      <c r="H1605" s="5"/>
      <c r="I1605" s="3" t="s">
        <v>2581</v>
      </c>
      <c r="J1605" s="3" t="s">
        <v>110</v>
      </c>
      <c r="K1605" s="3" t="s">
        <v>2669</v>
      </c>
    </row>
    <row r="1606" spans="1:11" ht="15.95" customHeight="1" x14ac:dyDescent="0.3">
      <c r="A1606" s="28">
        <v>43840</v>
      </c>
      <c r="B1606" s="3" t="s">
        <v>48</v>
      </c>
      <c r="C1606" s="3" t="s">
        <v>2661</v>
      </c>
      <c r="D1606" s="3" t="s">
        <v>2662</v>
      </c>
      <c r="E1606" s="3" t="s">
        <v>2571</v>
      </c>
      <c r="F1606" s="22">
        <v>10</v>
      </c>
      <c r="G1606" s="22">
        <v>8</v>
      </c>
      <c r="H1606" s="5"/>
      <c r="I1606" s="3" t="s">
        <v>748</v>
      </c>
      <c r="J1606" s="3" t="s">
        <v>112</v>
      </c>
      <c r="K1606" s="3" t="s">
        <v>2670</v>
      </c>
    </row>
    <row r="1607" spans="1:11" ht="15.95" customHeight="1" x14ac:dyDescent="0.3">
      <c r="A1607" s="28">
        <v>43840</v>
      </c>
      <c r="B1607" s="3" t="s">
        <v>48</v>
      </c>
      <c r="C1607" s="3" t="s">
        <v>2661</v>
      </c>
      <c r="D1607" s="3" t="s">
        <v>2662</v>
      </c>
      <c r="E1607" s="3" t="s">
        <v>2571</v>
      </c>
      <c r="F1607" s="22">
        <v>10</v>
      </c>
      <c r="G1607" s="22">
        <v>9</v>
      </c>
      <c r="H1607" s="5"/>
      <c r="I1607" s="5"/>
      <c r="J1607" s="3" t="s">
        <v>114</v>
      </c>
      <c r="K1607" s="3" t="s">
        <v>2671</v>
      </c>
    </row>
    <row r="1608" spans="1:11" ht="15.95" customHeight="1" x14ac:dyDescent="0.3">
      <c r="A1608" s="28">
        <v>43840</v>
      </c>
      <c r="B1608" s="3" t="s">
        <v>48</v>
      </c>
      <c r="C1608" s="3" t="s">
        <v>2672</v>
      </c>
      <c r="D1608" s="3" t="s">
        <v>2662</v>
      </c>
      <c r="E1608" s="3" t="s">
        <v>2571</v>
      </c>
      <c r="F1608" s="22">
        <v>11</v>
      </c>
      <c r="G1608" s="22">
        <v>1</v>
      </c>
      <c r="H1608" s="5"/>
      <c r="I1608" s="3" t="s">
        <v>2672</v>
      </c>
      <c r="J1608" s="3" t="s">
        <v>79</v>
      </c>
      <c r="K1608" s="3" t="s">
        <v>2673</v>
      </c>
    </row>
    <row r="1609" spans="1:11" ht="15.95" customHeight="1" x14ac:dyDescent="0.3">
      <c r="A1609" s="28">
        <v>43840</v>
      </c>
      <c r="B1609" s="3" t="s">
        <v>48</v>
      </c>
      <c r="C1609" s="3" t="s">
        <v>2672</v>
      </c>
      <c r="D1609" s="3" t="s">
        <v>2662</v>
      </c>
      <c r="E1609" s="3" t="s">
        <v>2571</v>
      </c>
      <c r="F1609" s="22">
        <v>11</v>
      </c>
      <c r="G1609" s="22">
        <v>2</v>
      </c>
      <c r="H1609" s="5"/>
      <c r="I1609" s="3" t="s">
        <v>2581</v>
      </c>
      <c r="J1609" s="3" t="s">
        <v>81</v>
      </c>
      <c r="K1609" s="3" t="s">
        <v>2674</v>
      </c>
    </row>
    <row r="1610" spans="1:11" ht="15.95" customHeight="1" x14ac:dyDescent="0.3">
      <c r="A1610" s="28">
        <v>43840</v>
      </c>
      <c r="B1610" s="3" t="s">
        <v>48</v>
      </c>
      <c r="C1610" s="3" t="s">
        <v>2672</v>
      </c>
      <c r="D1610" s="3" t="s">
        <v>2662</v>
      </c>
      <c r="E1610" s="3" t="s">
        <v>2571</v>
      </c>
      <c r="F1610" s="22">
        <v>11</v>
      </c>
      <c r="G1610" s="22">
        <v>3</v>
      </c>
      <c r="H1610" s="5"/>
      <c r="I1610" s="3" t="s">
        <v>748</v>
      </c>
      <c r="J1610" s="3" t="s">
        <v>83</v>
      </c>
      <c r="K1610" s="3" t="s">
        <v>2675</v>
      </c>
    </row>
    <row r="1611" spans="1:11" ht="15.95" customHeight="1" x14ac:dyDescent="0.3">
      <c r="A1611" s="28">
        <v>43840</v>
      </c>
      <c r="B1611" s="3" t="s">
        <v>48</v>
      </c>
      <c r="C1611" s="3" t="s">
        <v>2672</v>
      </c>
      <c r="D1611" s="3" t="s">
        <v>2662</v>
      </c>
      <c r="E1611" s="3" t="s">
        <v>2571</v>
      </c>
      <c r="F1611" s="22">
        <v>11</v>
      </c>
      <c r="G1611" s="22">
        <v>4</v>
      </c>
      <c r="H1611" s="5"/>
      <c r="I1611" s="5"/>
      <c r="J1611" s="3" t="s">
        <v>90</v>
      </c>
      <c r="K1611" s="3" t="s">
        <v>2676</v>
      </c>
    </row>
    <row r="1612" spans="1:11" ht="15.95" customHeight="1" x14ac:dyDescent="0.3">
      <c r="A1612" s="28">
        <v>43840</v>
      </c>
      <c r="B1612" s="3" t="s">
        <v>48</v>
      </c>
      <c r="C1612" s="3" t="s">
        <v>2672</v>
      </c>
      <c r="D1612" s="3" t="s">
        <v>2662</v>
      </c>
      <c r="E1612" s="3" t="s">
        <v>2571</v>
      </c>
      <c r="F1612" s="22">
        <v>11</v>
      </c>
      <c r="G1612" s="22">
        <v>5</v>
      </c>
      <c r="H1612" s="5"/>
      <c r="I1612" s="5"/>
      <c r="J1612" s="3" t="s">
        <v>106</v>
      </c>
      <c r="K1612" s="3" t="s">
        <v>2677</v>
      </c>
    </row>
    <row r="1613" spans="1:11" ht="15.95" customHeight="1" x14ac:dyDescent="0.3">
      <c r="A1613" s="28">
        <v>43840</v>
      </c>
      <c r="B1613" s="3" t="s">
        <v>48</v>
      </c>
      <c r="C1613" s="3" t="s">
        <v>2672</v>
      </c>
      <c r="D1613" s="3" t="s">
        <v>2662</v>
      </c>
      <c r="E1613" s="3" t="s">
        <v>2571</v>
      </c>
      <c r="F1613" s="22">
        <v>11</v>
      </c>
      <c r="G1613" s="22">
        <v>6</v>
      </c>
      <c r="H1613" s="5"/>
      <c r="I1613" s="5"/>
      <c r="J1613" s="3" t="s">
        <v>108</v>
      </c>
      <c r="K1613" s="3" t="s">
        <v>2678</v>
      </c>
    </row>
    <row r="1614" spans="1:11" ht="15.95" customHeight="1" x14ac:dyDescent="0.3">
      <c r="A1614" s="28">
        <v>43840</v>
      </c>
      <c r="B1614" s="3" t="s">
        <v>48</v>
      </c>
      <c r="C1614" s="3" t="s">
        <v>2672</v>
      </c>
      <c r="D1614" s="3" t="s">
        <v>2662</v>
      </c>
      <c r="E1614" s="3" t="s">
        <v>2571</v>
      </c>
      <c r="F1614" s="22">
        <v>11</v>
      </c>
      <c r="G1614" s="22">
        <v>7</v>
      </c>
      <c r="H1614" s="5"/>
      <c r="I1614" s="5"/>
      <c r="J1614" s="3" t="s">
        <v>110</v>
      </c>
      <c r="K1614" s="3" t="s">
        <v>2679</v>
      </c>
    </row>
    <row r="1615" spans="1:11" ht="15.95" customHeight="1" x14ac:dyDescent="0.3">
      <c r="A1615" s="28">
        <v>43840</v>
      </c>
      <c r="B1615" s="3" t="s">
        <v>48</v>
      </c>
      <c r="C1615" s="3" t="s">
        <v>2672</v>
      </c>
      <c r="D1615" s="3" t="s">
        <v>2662</v>
      </c>
      <c r="E1615" s="3" t="s">
        <v>2571</v>
      </c>
      <c r="F1615" s="22">
        <v>11</v>
      </c>
      <c r="G1615" s="22">
        <v>8</v>
      </c>
      <c r="H1615" s="5"/>
      <c r="I1615" s="5"/>
      <c r="J1615" s="3" t="s">
        <v>112</v>
      </c>
      <c r="K1615" s="3" t="s">
        <v>2680</v>
      </c>
    </row>
    <row r="1616" spans="1:11" ht="15.95" customHeight="1" x14ac:dyDescent="0.3">
      <c r="A1616" s="28">
        <v>43840</v>
      </c>
      <c r="B1616" s="3" t="s">
        <v>48</v>
      </c>
      <c r="C1616" s="3" t="s">
        <v>2672</v>
      </c>
      <c r="D1616" s="3" t="s">
        <v>2662</v>
      </c>
      <c r="E1616" s="3" t="s">
        <v>2571</v>
      </c>
      <c r="F1616" s="22">
        <v>11</v>
      </c>
      <c r="G1616" s="22">
        <v>9</v>
      </c>
      <c r="H1616" s="5"/>
      <c r="I1616" s="5"/>
      <c r="J1616" s="3" t="s">
        <v>114</v>
      </c>
      <c r="K1616" s="3" t="s">
        <v>2681</v>
      </c>
    </row>
    <row r="1617" spans="1:11" ht="15.95" customHeight="1" x14ac:dyDescent="0.3">
      <c r="A1617" s="28">
        <v>43840</v>
      </c>
      <c r="B1617" s="3" t="s">
        <v>48</v>
      </c>
      <c r="C1617" s="3" t="s">
        <v>2672</v>
      </c>
      <c r="D1617" s="3" t="s">
        <v>2662</v>
      </c>
      <c r="E1617" s="3" t="s">
        <v>2571</v>
      </c>
      <c r="F1617" s="22">
        <v>11</v>
      </c>
      <c r="G1617" s="22">
        <v>10</v>
      </c>
      <c r="H1617" s="5"/>
      <c r="I1617" s="5"/>
      <c r="J1617" s="3" t="s">
        <v>116</v>
      </c>
      <c r="K1617" s="3" t="s">
        <v>2682</v>
      </c>
    </row>
    <row r="1618" spans="1:11" ht="15.95" customHeight="1" x14ac:dyDescent="0.3">
      <c r="A1618" s="28">
        <v>43840</v>
      </c>
      <c r="B1618" s="3" t="s">
        <v>48</v>
      </c>
      <c r="C1618" s="3" t="s">
        <v>2683</v>
      </c>
      <c r="D1618" s="3" t="s">
        <v>2662</v>
      </c>
      <c r="E1618" s="3" t="s">
        <v>2571</v>
      </c>
      <c r="F1618" s="22">
        <v>12</v>
      </c>
      <c r="G1618" s="22">
        <v>1</v>
      </c>
      <c r="H1618" s="5"/>
      <c r="I1618" s="3" t="s">
        <v>2683</v>
      </c>
      <c r="J1618" s="3" t="s">
        <v>79</v>
      </c>
      <c r="K1618" s="3" t="s">
        <v>2684</v>
      </c>
    </row>
    <row r="1619" spans="1:11" ht="15.95" customHeight="1" x14ac:dyDescent="0.3">
      <c r="A1619" s="28">
        <v>43840</v>
      </c>
      <c r="B1619" s="3" t="s">
        <v>48</v>
      </c>
      <c r="C1619" s="3" t="s">
        <v>2683</v>
      </c>
      <c r="D1619" s="3" t="s">
        <v>2662</v>
      </c>
      <c r="E1619" s="3" t="s">
        <v>2571</v>
      </c>
      <c r="F1619" s="22">
        <v>12</v>
      </c>
      <c r="G1619" s="22">
        <v>2</v>
      </c>
      <c r="H1619" s="5"/>
      <c r="I1619" s="3" t="s">
        <v>2581</v>
      </c>
      <c r="J1619" s="3" t="s">
        <v>81</v>
      </c>
      <c r="K1619" s="3" t="s">
        <v>2685</v>
      </c>
    </row>
    <row r="1620" spans="1:11" ht="15.95" customHeight="1" x14ac:dyDescent="0.3">
      <c r="A1620" s="28">
        <v>43840</v>
      </c>
      <c r="B1620" s="3" t="s">
        <v>48</v>
      </c>
      <c r="C1620" s="3" t="s">
        <v>2683</v>
      </c>
      <c r="D1620" s="3" t="s">
        <v>2662</v>
      </c>
      <c r="E1620" s="3" t="s">
        <v>2571</v>
      </c>
      <c r="F1620" s="22">
        <v>12</v>
      </c>
      <c r="G1620" s="22">
        <v>3</v>
      </c>
      <c r="H1620" s="5"/>
      <c r="I1620" s="3" t="s">
        <v>748</v>
      </c>
      <c r="J1620" s="3" t="s">
        <v>83</v>
      </c>
      <c r="K1620" s="3" t="s">
        <v>2686</v>
      </c>
    </row>
    <row r="1621" spans="1:11" ht="15.95" customHeight="1" x14ac:dyDescent="0.3">
      <c r="A1621" s="28">
        <v>43840</v>
      </c>
      <c r="B1621" s="3" t="s">
        <v>48</v>
      </c>
      <c r="C1621" s="3" t="s">
        <v>2683</v>
      </c>
      <c r="D1621" s="3" t="s">
        <v>2662</v>
      </c>
      <c r="E1621" s="3" t="s">
        <v>2571</v>
      </c>
      <c r="F1621" s="22">
        <v>12</v>
      </c>
      <c r="G1621" s="22">
        <v>4</v>
      </c>
      <c r="H1621" s="5"/>
      <c r="I1621" s="5"/>
      <c r="J1621" s="3" t="s">
        <v>90</v>
      </c>
      <c r="K1621" s="3" t="s">
        <v>2687</v>
      </c>
    </row>
    <row r="1622" spans="1:11" ht="15.95" customHeight="1" x14ac:dyDescent="0.3">
      <c r="A1622" s="28">
        <v>43840</v>
      </c>
      <c r="B1622" s="3" t="s">
        <v>48</v>
      </c>
      <c r="C1622" s="3" t="s">
        <v>2683</v>
      </c>
      <c r="D1622" s="3" t="s">
        <v>2662</v>
      </c>
      <c r="E1622" s="3" t="s">
        <v>2571</v>
      </c>
      <c r="F1622" s="22">
        <v>12</v>
      </c>
      <c r="G1622" s="22">
        <v>5</v>
      </c>
      <c r="H1622" s="5"/>
      <c r="I1622" s="5"/>
      <c r="J1622" s="3" t="s">
        <v>106</v>
      </c>
      <c r="K1622" s="3" t="s">
        <v>2688</v>
      </c>
    </row>
    <row r="1623" spans="1:11" ht="15.95" customHeight="1" x14ac:dyDescent="0.3">
      <c r="A1623" s="28">
        <v>43840</v>
      </c>
      <c r="B1623" s="3" t="s">
        <v>48</v>
      </c>
      <c r="C1623" s="3" t="s">
        <v>2683</v>
      </c>
      <c r="D1623" s="3" t="s">
        <v>2662</v>
      </c>
      <c r="E1623" s="3" t="s">
        <v>2571</v>
      </c>
      <c r="F1623" s="22">
        <v>12</v>
      </c>
      <c r="G1623" s="22">
        <v>6</v>
      </c>
      <c r="H1623" s="5"/>
      <c r="I1623" s="5"/>
      <c r="J1623" s="3" t="s">
        <v>108</v>
      </c>
      <c r="K1623" s="3" t="s">
        <v>2689</v>
      </c>
    </row>
    <row r="1624" spans="1:11" ht="15.95" customHeight="1" x14ac:dyDescent="0.3">
      <c r="A1624" s="28">
        <v>43840</v>
      </c>
      <c r="B1624" s="3" t="s">
        <v>48</v>
      </c>
      <c r="C1624" s="3" t="s">
        <v>2683</v>
      </c>
      <c r="D1624" s="3" t="s">
        <v>2662</v>
      </c>
      <c r="E1624" s="3" t="s">
        <v>2571</v>
      </c>
      <c r="F1624" s="22">
        <v>12</v>
      </c>
      <c r="G1624" s="22">
        <v>7</v>
      </c>
      <c r="H1624" s="5"/>
      <c r="I1624" s="5"/>
      <c r="J1624" s="3" t="s">
        <v>110</v>
      </c>
      <c r="K1624" s="3" t="s">
        <v>2690</v>
      </c>
    </row>
    <row r="1625" spans="1:11" ht="15.95" customHeight="1" x14ac:dyDescent="0.3">
      <c r="A1625" s="28">
        <v>43840</v>
      </c>
      <c r="B1625" s="3" t="s">
        <v>48</v>
      </c>
      <c r="C1625" s="3" t="s">
        <v>2683</v>
      </c>
      <c r="D1625" s="3" t="s">
        <v>2662</v>
      </c>
      <c r="E1625" s="3" t="s">
        <v>2571</v>
      </c>
      <c r="F1625" s="22">
        <v>12</v>
      </c>
      <c r="G1625" s="22">
        <v>8</v>
      </c>
      <c r="H1625" s="5"/>
      <c r="I1625" s="5"/>
      <c r="J1625" s="3" t="s">
        <v>112</v>
      </c>
      <c r="K1625" s="3" t="s">
        <v>2691</v>
      </c>
    </row>
    <row r="1626" spans="1:11" ht="15.95" customHeight="1" x14ac:dyDescent="0.3">
      <c r="A1626" s="28">
        <v>43840</v>
      </c>
      <c r="B1626" s="3" t="s">
        <v>48</v>
      </c>
      <c r="C1626" s="3" t="s">
        <v>2683</v>
      </c>
      <c r="D1626" s="3" t="s">
        <v>2662</v>
      </c>
      <c r="E1626" s="3" t="s">
        <v>2571</v>
      </c>
      <c r="F1626" s="22">
        <v>12</v>
      </c>
      <c r="G1626" s="22">
        <v>9</v>
      </c>
      <c r="H1626" s="5"/>
      <c r="I1626" s="5"/>
      <c r="J1626" s="3" t="s">
        <v>114</v>
      </c>
      <c r="K1626" s="3" t="s">
        <v>2692</v>
      </c>
    </row>
    <row r="1627" spans="1:11" ht="15.95" customHeight="1" x14ac:dyDescent="0.3">
      <c r="A1627" s="28">
        <v>43840</v>
      </c>
      <c r="B1627" s="3" t="s">
        <v>48</v>
      </c>
      <c r="C1627" s="3" t="s">
        <v>2693</v>
      </c>
      <c r="D1627" s="3" t="s">
        <v>2694</v>
      </c>
      <c r="E1627" s="3" t="s">
        <v>2571</v>
      </c>
      <c r="F1627" s="22">
        <v>13</v>
      </c>
      <c r="G1627" s="22">
        <v>1</v>
      </c>
      <c r="H1627" s="5"/>
      <c r="I1627" s="3" t="s">
        <v>2693</v>
      </c>
      <c r="J1627" s="3" t="s">
        <v>79</v>
      </c>
      <c r="K1627" s="3" t="s">
        <v>2695</v>
      </c>
    </row>
    <row r="1628" spans="1:11" ht="15.95" customHeight="1" x14ac:dyDescent="0.3">
      <c r="A1628" s="28">
        <v>43840</v>
      </c>
      <c r="B1628" s="3" t="s">
        <v>48</v>
      </c>
      <c r="C1628" s="3" t="s">
        <v>2693</v>
      </c>
      <c r="D1628" s="3" t="s">
        <v>2694</v>
      </c>
      <c r="E1628" s="3" t="s">
        <v>2571</v>
      </c>
      <c r="F1628" s="22">
        <v>13</v>
      </c>
      <c r="G1628" s="22">
        <v>2</v>
      </c>
      <c r="H1628" s="5"/>
      <c r="I1628" s="3" t="s">
        <v>2581</v>
      </c>
      <c r="J1628" s="3" t="s">
        <v>81</v>
      </c>
      <c r="K1628" s="3" t="s">
        <v>2696</v>
      </c>
    </row>
    <row r="1629" spans="1:11" ht="15.95" customHeight="1" x14ac:dyDescent="0.3">
      <c r="A1629" s="28">
        <v>43840</v>
      </c>
      <c r="B1629" s="3" t="s">
        <v>48</v>
      </c>
      <c r="C1629" s="3" t="s">
        <v>2693</v>
      </c>
      <c r="D1629" s="3" t="s">
        <v>2694</v>
      </c>
      <c r="E1629" s="3" t="s">
        <v>2571</v>
      </c>
      <c r="F1629" s="22">
        <v>13</v>
      </c>
      <c r="G1629" s="22">
        <v>3</v>
      </c>
      <c r="H1629" s="5"/>
      <c r="I1629" s="3" t="s">
        <v>2697</v>
      </c>
      <c r="J1629" s="3" t="s">
        <v>83</v>
      </c>
      <c r="K1629" s="3" t="s">
        <v>2698</v>
      </c>
    </row>
    <row r="1630" spans="1:11" ht="15.95" customHeight="1" x14ac:dyDescent="0.3">
      <c r="A1630" s="28">
        <v>43840</v>
      </c>
      <c r="B1630" s="3" t="s">
        <v>48</v>
      </c>
      <c r="C1630" s="3" t="s">
        <v>2693</v>
      </c>
      <c r="D1630" s="3" t="s">
        <v>2694</v>
      </c>
      <c r="E1630" s="3" t="s">
        <v>2571</v>
      </c>
      <c r="F1630" s="22">
        <v>13</v>
      </c>
      <c r="G1630" s="22">
        <v>4</v>
      </c>
      <c r="H1630" s="5"/>
      <c r="I1630" s="5"/>
      <c r="J1630" s="3" t="s">
        <v>90</v>
      </c>
      <c r="K1630" s="3" t="s">
        <v>2699</v>
      </c>
    </row>
    <row r="1631" spans="1:11" ht="15.95" customHeight="1" x14ac:dyDescent="0.3">
      <c r="A1631" s="28">
        <v>43840</v>
      </c>
      <c r="B1631" s="3" t="s">
        <v>48</v>
      </c>
      <c r="C1631" s="3" t="s">
        <v>2693</v>
      </c>
      <c r="D1631" s="3" t="s">
        <v>2694</v>
      </c>
      <c r="E1631" s="3" t="s">
        <v>2571</v>
      </c>
      <c r="F1631" s="22">
        <v>13</v>
      </c>
      <c r="G1631" s="22">
        <v>5</v>
      </c>
      <c r="H1631" s="5"/>
      <c r="I1631" s="5"/>
      <c r="J1631" s="3" t="s">
        <v>106</v>
      </c>
      <c r="K1631" s="3" t="s">
        <v>2700</v>
      </c>
    </row>
    <row r="1632" spans="1:11" ht="15.95" customHeight="1" x14ac:dyDescent="0.3">
      <c r="A1632" s="28">
        <v>43840</v>
      </c>
      <c r="B1632" s="3" t="s">
        <v>48</v>
      </c>
      <c r="C1632" s="3" t="s">
        <v>2693</v>
      </c>
      <c r="D1632" s="3" t="s">
        <v>2694</v>
      </c>
      <c r="E1632" s="3" t="s">
        <v>2571</v>
      </c>
      <c r="F1632" s="22">
        <v>13</v>
      </c>
      <c r="G1632" s="22">
        <v>6</v>
      </c>
      <c r="H1632" s="5"/>
      <c r="I1632" s="5"/>
      <c r="J1632" s="3" t="s">
        <v>108</v>
      </c>
      <c r="K1632" s="3" t="s">
        <v>2701</v>
      </c>
    </row>
    <row r="1633" spans="1:11" ht="15.95" customHeight="1" x14ac:dyDescent="0.3">
      <c r="A1633" s="28">
        <v>43840</v>
      </c>
      <c r="B1633" s="3" t="s">
        <v>48</v>
      </c>
      <c r="C1633" s="3" t="s">
        <v>2693</v>
      </c>
      <c r="D1633" s="3" t="s">
        <v>2694</v>
      </c>
      <c r="E1633" s="3" t="s">
        <v>2571</v>
      </c>
      <c r="F1633" s="22">
        <v>13</v>
      </c>
      <c r="G1633" s="22">
        <v>7</v>
      </c>
      <c r="H1633" s="5"/>
      <c r="I1633" s="5"/>
      <c r="J1633" s="3" t="s">
        <v>110</v>
      </c>
      <c r="K1633" s="3" t="s">
        <v>2702</v>
      </c>
    </row>
    <row r="1634" spans="1:11" ht="15.95" customHeight="1" x14ac:dyDescent="0.3">
      <c r="A1634" s="28">
        <v>43840</v>
      </c>
      <c r="B1634" s="3" t="s">
        <v>48</v>
      </c>
      <c r="C1634" s="3" t="s">
        <v>2693</v>
      </c>
      <c r="D1634" s="3" t="s">
        <v>2694</v>
      </c>
      <c r="E1634" s="3" t="s">
        <v>2571</v>
      </c>
      <c r="F1634" s="22">
        <v>13</v>
      </c>
      <c r="G1634" s="22">
        <v>8</v>
      </c>
      <c r="H1634" s="5"/>
      <c r="I1634" s="5"/>
      <c r="J1634" s="3" t="s">
        <v>112</v>
      </c>
      <c r="K1634" s="3" t="s">
        <v>2703</v>
      </c>
    </row>
    <row r="1635" spans="1:11" ht="15.95" customHeight="1" x14ac:dyDescent="0.3">
      <c r="A1635" s="28">
        <v>43840</v>
      </c>
      <c r="B1635" s="3" t="s">
        <v>48</v>
      </c>
      <c r="C1635" s="3" t="s">
        <v>2693</v>
      </c>
      <c r="D1635" s="3" t="s">
        <v>2694</v>
      </c>
      <c r="E1635" s="3" t="s">
        <v>2571</v>
      </c>
      <c r="F1635" s="22">
        <v>13</v>
      </c>
      <c r="G1635" s="22">
        <v>9</v>
      </c>
      <c r="H1635" s="5"/>
      <c r="I1635" s="5"/>
      <c r="J1635" s="3" t="s">
        <v>114</v>
      </c>
      <c r="K1635" s="3" t="s">
        <v>2704</v>
      </c>
    </row>
    <row r="1636" spans="1:11" ht="15.95" customHeight="1" x14ac:dyDescent="0.3">
      <c r="A1636" s="28">
        <v>43840</v>
      </c>
      <c r="B1636" s="3" t="s">
        <v>48</v>
      </c>
      <c r="C1636" s="3" t="s">
        <v>2693</v>
      </c>
      <c r="D1636" s="3" t="s">
        <v>2694</v>
      </c>
      <c r="E1636" s="3" t="s">
        <v>2571</v>
      </c>
      <c r="F1636" s="22">
        <v>13</v>
      </c>
      <c r="G1636" s="22">
        <v>10</v>
      </c>
      <c r="H1636" s="5"/>
      <c r="I1636" s="5"/>
      <c r="J1636" s="3" t="s">
        <v>116</v>
      </c>
      <c r="K1636" s="3" t="s">
        <v>2705</v>
      </c>
    </row>
    <row r="1637" spans="1:11" ht="15.95" customHeight="1" x14ac:dyDescent="0.3">
      <c r="A1637" s="28">
        <v>43840</v>
      </c>
      <c r="B1637" s="3" t="s">
        <v>48</v>
      </c>
      <c r="C1637" s="3" t="s">
        <v>2693</v>
      </c>
      <c r="D1637" s="3" t="s">
        <v>2694</v>
      </c>
      <c r="E1637" s="3" t="s">
        <v>2571</v>
      </c>
      <c r="F1637" s="22">
        <v>13</v>
      </c>
      <c r="G1637" s="22">
        <v>11</v>
      </c>
      <c r="H1637" s="5"/>
      <c r="I1637" s="5"/>
      <c r="J1637" s="3" t="s">
        <v>118</v>
      </c>
      <c r="K1637" s="3" t="s">
        <v>2706</v>
      </c>
    </row>
    <row r="1638" spans="1:11" ht="15.95" customHeight="1" x14ac:dyDescent="0.3">
      <c r="A1638" s="28">
        <v>43840</v>
      </c>
      <c r="B1638" s="3" t="s">
        <v>48</v>
      </c>
      <c r="C1638" s="3" t="s">
        <v>2693</v>
      </c>
      <c r="D1638" s="3" t="s">
        <v>2694</v>
      </c>
      <c r="E1638" s="3" t="s">
        <v>2571</v>
      </c>
      <c r="F1638" s="22">
        <v>13</v>
      </c>
      <c r="G1638" s="22">
        <v>12</v>
      </c>
      <c r="H1638" s="5"/>
      <c r="I1638" s="5"/>
      <c r="J1638" s="3" t="s">
        <v>2707</v>
      </c>
      <c r="K1638" s="3" t="s">
        <v>2708</v>
      </c>
    </row>
    <row r="1639" spans="1:11" ht="15.95" customHeight="1" x14ac:dyDescent="0.3">
      <c r="A1639" s="28">
        <v>43840</v>
      </c>
      <c r="B1639" s="3" t="s">
        <v>48</v>
      </c>
      <c r="C1639" s="3" t="s">
        <v>2693</v>
      </c>
      <c r="D1639" s="3" t="s">
        <v>2694</v>
      </c>
      <c r="E1639" s="3" t="s">
        <v>2571</v>
      </c>
      <c r="F1639" s="22">
        <v>13</v>
      </c>
      <c r="G1639" s="22">
        <v>13</v>
      </c>
      <c r="H1639" s="5"/>
      <c r="I1639" s="5"/>
      <c r="J1639" s="3" t="s">
        <v>137</v>
      </c>
      <c r="K1639" s="3" t="s">
        <v>2709</v>
      </c>
    </row>
    <row r="1640" spans="1:11" ht="15.95" customHeight="1" x14ac:dyDescent="0.3">
      <c r="A1640" s="28">
        <v>43840</v>
      </c>
      <c r="B1640" s="3" t="s">
        <v>48</v>
      </c>
      <c r="C1640" s="3" t="s">
        <v>2693</v>
      </c>
      <c r="D1640" s="3" t="s">
        <v>2694</v>
      </c>
      <c r="E1640" s="3" t="s">
        <v>2571</v>
      </c>
      <c r="F1640" s="22">
        <v>13</v>
      </c>
      <c r="G1640" s="22">
        <v>14</v>
      </c>
      <c r="H1640" s="5"/>
      <c r="I1640" s="5"/>
      <c r="J1640" s="3" t="s">
        <v>139</v>
      </c>
      <c r="K1640" s="3" t="s">
        <v>2710</v>
      </c>
    </row>
    <row r="1641" spans="1:11" ht="15.95" customHeight="1" x14ac:dyDescent="0.3">
      <c r="A1641" s="28">
        <v>43840</v>
      </c>
      <c r="B1641" s="3" t="s">
        <v>48</v>
      </c>
      <c r="C1641" s="3" t="s">
        <v>2693</v>
      </c>
      <c r="D1641" s="3" t="s">
        <v>2694</v>
      </c>
      <c r="E1641" s="3" t="s">
        <v>2571</v>
      </c>
      <c r="F1641" s="22">
        <v>13</v>
      </c>
      <c r="G1641" s="22">
        <v>15</v>
      </c>
      <c r="H1641" s="5"/>
      <c r="I1641" s="5"/>
      <c r="J1641" s="3" t="s">
        <v>306</v>
      </c>
      <c r="K1641" s="3" t="s">
        <v>2711</v>
      </c>
    </row>
    <row r="1642" spans="1:11" ht="15.95" customHeight="1" x14ac:dyDescent="0.3">
      <c r="A1642" s="28">
        <v>43840</v>
      </c>
      <c r="B1642" s="3" t="s">
        <v>48</v>
      </c>
      <c r="C1642" s="3" t="s">
        <v>2712</v>
      </c>
      <c r="D1642" s="3" t="s">
        <v>2713</v>
      </c>
      <c r="E1642" s="3" t="s">
        <v>2571</v>
      </c>
      <c r="F1642" s="22">
        <v>14</v>
      </c>
      <c r="G1642" s="22">
        <v>1</v>
      </c>
      <c r="H1642" s="3" t="s">
        <v>48</v>
      </c>
      <c r="I1642" s="3" t="s">
        <v>2712</v>
      </c>
      <c r="J1642" s="3" t="s">
        <v>79</v>
      </c>
      <c r="K1642" s="3" t="s">
        <v>2714</v>
      </c>
    </row>
    <row r="1643" spans="1:11" ht="15.95" customHeight="1" x14ac:dyDescent="0.3">
      <c r="A1643" s="28">
        <v>43840</v>
      </c>
      <c r="B1643" s="3" t="s">
        <v>48</v>
      </c>
      <c r="C1643" s="3" t="s">
        <v>2712</v>
      </c>
      <c r="D1643" s="3" t="s">
        <v>2713</v>
      </c>
      <c r="E1643" s="3" t="s">
        <v>2571</v>
      </c>
      <c r="F1643" s="22">
        <v>14</v>
      </c>
      <c r="G1643" s="22">
        <v>2</v>
      </c>
      <c r="H1643" s="5"/>
      <c r="I1643" s="3" t="s">
        <v>2581</v>
      </c>
      <c r="J1643" s="3" t="s">
        <v>81</v>
      </c>
      <c r="K1643" s="3" t="s">
        <v>2715</v>
      </c>
    </row>
    <row r="1644" spans="1:11" ht="15.95" customHeight="1" x14ac:dyDescent="0.3">
      <c r="A1644" s="28">
        <v>43840</v>
      </c>
      <c r="B1644" s="3" t="s">
        <v>48</v>
      </c>
      <c r="C1644" s="3" t="s">
        <v>2712</v>
      </c>
      <c r="D1644" s="3" t="s">
        <v>2713</v>
      </c>
      <c r="E1644" s="3" t="s">
        <v>2571</v>
      </c>
      <c r="F1644" s="22">
        <v>14</v>
      </c>
      <c r="G1644" s="22">
        <v>3</v>
      </c>
      <c r="H1644" s="5"/>
      <c r="I1644" s="3" t="s">
        <v>2716</v>
      </c>
      <c r="J1644" s="3" t="s">
        <v>83</v>
      </c>
      <c r="K1644" s="3" t="s">
        <v>2717</v>
      </c>
    </row>
    <row r="1645" spans="1:11" ht="15.95" customHeight="1" x14ac:dyDescent="0.3">
      <c r="A1645" s="28">
        <v>43840</v>
      </c>
      <c r="B1645" s="3" t="s">
        <v>48</v>
      </c>
      <c r="C1645" s="3" t="s">
        <v>2712</v>
      </c>
      <c r="D1645" s="3" t="s">
        <v>2713</v>
      </c>
      <c r="E1645" s="3" t="s">
        <v>2571</v>
      </c>
      <c r="F1645" s="22">
        <v>14</v>
      </c>
      <c r="G1645" s="22">
        <v>4</v>
      </c>
      <c r="H1645" s="5"/>
      <c r="I1645" s="5"/>
      <c r="J1645" s="3" t="s">
        <v>90</v>
      </c>
      <c r="K1645" s="3" t="s">
        <v>2718</v>
      </c>
    </row>
    <row r="1646" spans="1:11" ht="15.95" customHeight="1" x14ac:dyDescent="0.3">
      <c r="A1646" s="28">
        <v>43840</v>
      </c>
      <c r="B1646" s="3" t="s">
        <v>48</v>
      </c>
      <c r="C1646" s="3" t="s">
        <v>2712</v>
      </c>
      <c r="D1646" s="3" t="s">
        <v>2713</v>
      </c>
      <c r="E1646" s="3" t="s">
        <v>2571</v>
      </c>
      <c r="F1646" s="22">
        <v>14</v>
      </c>
      <c r="G1646" s="22">
        <v>5</v>
      </c>
      <c r="H1646" s="5"/>
      <c r="I1646" s="5"/>
      <c r="J1646" s="3" t="s">
        <v>106</v>
      </c>
      <c r="K1646" s="3" t="s">
        <v>2719</v>
      </c>
    </row>
    <row r="1647" spans="1:11" ht="15.95" customHeight="1" x14ac:dyDescent="0.3">
      <c r="A1647" s="28">
        <v>43840</v>
      </c>
      <c r="B1647" s="3" t="s">
        <v>48</v>
      </c>
      <c r="C1647" s="3" t="s">
        <v>2712</v>
      </c>
      <c r="D1647" s="3" t="s">
        <v>2713</v>
      </c>
      <c r="E1647" s="3" t="s">
        <v>2571</v>
      </c>
      <c r="F1647" s="22">
        <v>14</v>
      </c>
      <c r="G1647" s="22">
        <v>6</v>
      </c>
      <c r="H1647" s="5"/>
      <c r="I1647" s="5"/>
      <c r="J1647" s="3" t="s">
        <v>108</v>
      </c>
      <c r="K1647" s="3" t="s">
        <v>2720</v>
      </c>
    </row>
    <row r="1648" spans="1:11" ht="15.95" customHeight="1" x14ac:dyDescent="0.3">
      <c r="A1648" s="28">
        <v>43840</v>
      </c>
      <c r="B1648" s="3" t="s">
        <v>48</v>
      </c>
      <c r="C1648" s="3" t="s">
        <v>2712</v>
      </c>
      <c r="D1648" s="3" t="s">
        <v>2713</v>
      </c>
      <c r="E1648" s="3" t="s">
        <v>2571</v>
      </c>
      <c r="F1648" s="22">
        <v>14</v>
      </c>
      <c r="G1648" s="22">
        <v>7</v>
      </c>
      <c r="H1648" s="5"/>
      <c r="I1648" s="5"/>
      <c r="J1648" s="3" t="s">
        <v>110</v>
      </c>
      <c r="K1648" s="3" t="s">
        <v>2721</v>
      </c>
    </row>
    <row r="1649" spans="1:11" ht="15.95" customHeight="1" x14ac:dyDescent="0.3">
      <c r="A1649" s="28">
        <v>43840</v>
      </c>
      <c r="B1649" s="3" t="s">
        <v>48</v>
      </c>
      <c r="C1649" s="3" t="s">
        <v>2712</v>
      </c>
      <c r="D1649" s="3" t="s">
        <v>2713</v>
      </c>
      <c r="E1649" s="3" t="s">
        <v>2571</v>
      </c>
      <c r="F1649" s="22">
        <v>14</v>
      </c>
      <c r="G1649" s="22">
        <v>8</v>
      </c>
      <c r="H1649" s="5"/>
      <c r="I1649" s="5"/>
      <c r="J1649" s="3" t="s">
        <v>112</v>
      </c>
      <c r="K1649" s="3" t="s">
        <v>2722</v>
      </c>
    </row>
    <row r="1650" spans="1:11" ht="15.95" customHeight="1" x14ac:dyDescent="0.3">
      <c r="A1650" s="28">
        <v>43840</v>
      </c>
      <c r="B1650" s="3" t="s">
        <v>48</v>
      </c>
      <c r="C1650" s="3" t="s">
        <v>2723</v>
      </c>
      <c r="D1650" s="3" t="s">
        <v>2713</v>
      </c>
      <c r="E1650" s="3" t="s">
        <v>2571</v>
      </c>
      <c r="F1650" s="22">
        <v>15</v>
      </c>
      <c r="G1650" s="22">
        <v>1</v>
      </c>
      <c r="H1650" s="5"/>
      <c r="I1650" s="3" t="s">
        <v>2723</v>
      </c>
      <c r="J1650" s="3" t="s">
        <v>79</v>
      </c>
      <c r="K1650" s="3" t="s">
        <v>2724</v>
      </c>
    </row>
    <row r="1651" spans="1:11" ht="15.95" customHeight="1" x14ac:dyDescent="0.3">
      <c r="A1651" s="28">
        <v>43840</v>
      </c>
      <c r="B1651" s="3" t="s">
        <v>48</v>
      </c>
      <c r="C1651" s="3" t="s">
        <v>2723</v>
      </c>
      <c r="D1651" s="3" t="s">
        <v>2713</v>
      </c>
      <c r="E1651" s="3" t="s">
        <v>2571</v>
      </c>
      <c r="F1651" s="22">
        <v>15</v>
      </c>
      <c r="G1651" s="22">
        <v>2</v>
      </c>
      <c r="H1651" s="5"/>
      <c r="I1651" s="3" t="s">
        <v>2581</v>
      </c>
      <c r="J1651" s="3" t="s">
        <v>81</v>
      </c>
      <c r="K1651" s="3" t="s">
        <v>2725</v>
      </c>
    </row>
    <row r="1652" spans="1:11" ht="15.95" customHeight="1" x14ac:dyDescent="0.3">
      <c r="A1652" s="28">
        <v>43840</v>
      </c>
      <c r="B1652" s="3" t="s">
        <v>48</v>
      </c>
      <c r="C1652" s="3" t="s">
        <v>2723</v>
      </c>
      <c r="D1652" s="3" t="s">
        <v>2713</v>
      </c>
      <c r="E1652" s="3" t="s">
        <v>2571</v>
      </c>
      <c r="F1652" s="22">
        <v>15</v>
      </c>
      <c r="G1652" s="22">
        <v>3</v>
      </c>
      <c r="H1652" s="5"/>
      <c r="I1652" s="3" t="s">
        <v>2716</v>
      </c>
      <c r="J1652" s="3" t="s">
        <v>83</v>
      </c>
      <c r="K1652" s="3" t="s">
        <v>2726</v>
      </c>
    </row>
    <row r="1653" spans="1:11" ht="15.95" customHeight="1" x14ac:dyDescent="0.3">
      <c r="A1653" s="28">
        <v>43840</v>
      </c>
      <c r="B1653" s="3" t="s">
        <v>48</v>
      </c>
      <c r="C1653" s="3" t="s">
        <v>2723</v>
      </c>
      <c r="D1653" s="3" t="s">
        <v>2713</v>
      </c>
      <c r="E1653" s="3" t="s">
        <v>2571</v>
      </c>
      <c r="F1653" s="22">
        <v>15</v>
      </c>
      <c r="G1653" s="22">
        <v>4</v>
      </c>
      <c r="H1653" s="5"/>
      <c r="I1653" s="5"/>
      <c r="J1653" s="3" t="s">
        <v>90</v>
      </c>
      <c r="K1653" s="3" t="s">
        <v>2727</v>
      </c>
    </row>
    <row r="1654" spans="1:11" ht="15.95" customHeight="1" x14ac:dyDescent="0.3">
      <c r="A1654" s="28">
        <v>43840</v>
      </c>
      <c r="B1654" s="3" t="s">
        <v>48</v>
      </c>
      <c r="C1654" s="3" t="s">
        <v>2723</v>
      </c>
      <c r="D1654" s="3" t="s">
        <v>2713</v>
      </c>
      <c r="E1654" s="3" t="s">
        <v>2571</v>
      </c>
      <c r="F1654" s="22">
        <v>15</v>
      </c>
      <c r="G1654" s="22">
        <v>5</v>
      </c>
      <c r="H1654" s="5"/>
      <c r="I1654" s="5"/>
      <c r="J1654" s="3" t="s">
        <v>106</v>
      </c>
      <c r="K1654" s="3" t="s">
        <v>2728</v>
      </c>
    </row>
    <row r="1655" spans="1:11" ht="15.95" customHeight="1" x14ac:dyDescent="0.3">
      <c r="A1655" s="28">
        <v>43840</v>
      </c>
      <c r="B1655" s="3" t="s">
        <v>48</v>
      </c>
      <c r="C1655" s="3" t="s">
        <v>2723</v>
      </c>
      <c r="D1655" s="3" t="s">
        <v>2713</v>
      </c>
      <c r="E1655" s="3" t="s">
        <v>2571</v>
      </c>
      <c r="F1655" s="22">
        <v>15</v>
      </c>
      <c r="G1655" s="22">
        <v>6</v>
      </c>
      <c r="H1655" s="5"/>
      <c r="I1655" s="5"/>
      <c r="J1655" s="3" t="s">
        <v>108</v>
      </c>
      <c r="K1655" s="3" t="s">
        <v>2729</v>
      </c>
    </row>
    <row r="1656" spans="1:11" ht="15.95" customHeight="1" x14ac:dyDescent="0.3">
      <c r="A1656" s="28">
        <v>43840</v>
      </c>
      <c r="B1656" s="3" t="s">
        <v>48</v>
      </c>
      <c r="C1656" s="3" t="s">
        <v>2723</v>
      </c>
      <c r="D1656" s="3" t="s">
        <v>2713</v>
      </c>
      <c r="E1656" s="3" t="s">
        <v>2571</v>
      </c>
      <c r="F1656" s="22">
        <v>15</v>
      </c>
      <c r="G1656" s="22">
        <v>7</v>
      </c>
      <c r="H1656" s="5"/>
      <c r="I1656" s="5"/>
      <c r="J1656" s="3" t="s">
        <v>110</v>
      </c>
      <c r="K1656" s="3" t="s">
        <v>2730</v>
      </c>
    </row>
    <row r="1657" spans="1:11" ht="15.95" customHeight="1" x14ac:dyDescent="0.3">
      <c r="A1657" s="28">
        <v>43840</v>
      </c>
      <c r="B1657" s="3" t="s">
        <v>48</v>
      </c>
      <c r="C1657" s="3" t="s">
        <v>2731</v>
      </c>
      <c r="D1657" s="3" t="s">
        <v>2732</v>
      </c>
      <c r="E1657" s="3" t="s">
        <v>2571</v>
      </c>
      <c r="F1657" s="22">
        <v>16</v>
      </c>
      <c r="G1657" s="22">
        <v>1</v>
      </c>
      <c r="H1657" s="5"/>
      <c r="I1657" s="3" t="s">
        <v>2731</v>
      </c>
      <c r="J1657" s="3" t="s">
        <v>79</v>
      </c>
      <c r="K1657" s="3" t="s">
        <v>2733</v>
      </c>
    </row>
    <row r="1658" spans="1:11" ht="15.95" customHeight="1" x14ac:dyDescent="0.3">
      <c r="A1658" s="28">
        <v>43840</v>
      </c>
      <c r="B1658" s="3" t="s">
        <v>48</v>
      </c>
      <c r="C1658" s="3" t="s">
        <v>2731</v>
      </c>
      <c r="D1658" s="3" t="s">
        <v>2732</v>
      </c>
      <c r="E1658" s="3" t="s">
        <v>2571</v>
      </c>
      <c r="F1658" s="22">
        <v>16</v>
      </c>
      <c r="G1658" s="22">
        <v>2</v>
      </c>
      <c r="H1658" s="5"/>
      <c r="I1658" s="3" t="s">
        <v>2581</v>
      </c>
      <c r="J1658" s="3" t="s">
        <v>81</v>
      </c>
      <c r="K1658" s="3" t="s">
        <v>2734</v>
      </c>
    </row>
    <row r="1659" spans="1:11" ht="15.95" customHeight="1" x14ac:dyDescent="0.3">
      <c r="A1659" s="28">
        <v>43840</v>
      </c>
      <c r="B1659" s="3" t="s">
        <v>48</v>
      </c>
      <c r="C1659" s="3" t="s">
        <v>2731</v>
      </c>
      <c r="D1659" s="3" t="s">
        <v>2732</v>
      </c>
      <c r="E1659" s="3" t="s">
        <v>2571</v>
      </c>
      <c r="F1659" s="22">
        <v>16</v>
      </c>
      <c r="G1659" s="22">
        <v>3</v>
      </c>
      <c r="H1659" s="5"/>
      <c r="I1659" s="3" t="s">
        <v>2735</v>
      </c>
      <c r="J1659" s="3" t="s">
        <v>83</v>
      </c>
      <c r="K1659" s="3" t="s">
        <v>2736</v>
      </c>
    </row>
    <row r="1660" spans="1:11" ht="15.95" customHeight="1" x14ac:dyDescent="0.3">
      <c r="A1660" s="28">
        <v>43840</v>
      </c>
      <c r="B1660" s="3" t="s">
        <v>48</v>
      </c>
      <c r="C1660" s="3" t="s">
        <v>2731</v>
      </c>
      <c r="D1660" s="3" t="s">
        <v>2732</v>
      </c>
      <c r="E1660" s="3" t="s">
        <v>2571</v>
      </c>
      <c r="F1660" s="22">
        <v>16</v>
      </c>
      <c r="G1660" s="22">
        <v>4</v>
      </c>
      <c r="H1660" s="5"/>
      <c r="I1660" s="5"/>
      <c r="J1660" s="3" t="s">
        <v>90</v>
      </c>
      <c r="K1660" s="3" t="s">
        <v>2737</v>
      </c>
    </row>
    <row r="1661" spans="1:11" ht="15.95" customHeight="1" x14ac:dyDescent="0.3">
      <c r="A1661" s="28">
        <v>43840</v>
      </c>
      <c r="B1661" s="3" t="s">
        <v>48</v>
      </c>
      <c r="C1661" s="3" t="s">
        <v>2731</v>
      </c>
      <c r="D1661" s="3" t="s">
        <v>2732</v>
      </c>
      <c r="E1661" s="3" t="s">
        <v>2571</v>
      </c>
      <c r="F1661" s="22">
        <v>16</v>
      </c>
      <c r="G1661" s="22">
        <v>5</v>
      </c>
      <c r="H1661" s="5"/>
      <c r="I1661" s="5"/>
      <c r="J1661" s="3" t="s">
        <v>106</v>
      </c>
      <c r="K1661" s="3" t="s">
        <v>2738</v>
      </c>
    </row>
    <row r="1662" spans="1:11" ht="15.95" customHeight="1" x14ac:dyDescent="0.3">
      <c r="A1662" s="28">
        <v>43840</v>
      </c>
      <c r="B1662" s="3" t="s">
        <v>48</v>
      </c>
      <c r="C1662" s="3" t="s">
        <v>2731</v>
      </c>
      <c r="D1662" s="3" t="s">
        <v>2732</v>
      </c>
      <c r="E1662" s="3" t="s">
        <v>2571</v>
      </c>
      <c r="F1662" s="22">
        <v>16</v>
      </c>
      <c r="G1662" s="22">
        <v>6</v>
      </c>
      <c r="H1662" s="5"/>
      <c r="I1662" s="5"/>
      <c r="J1662" s="3" t="s">
        <v>108</v>
      </c>
      <c r="K1662" s="3" t="s">
        <v>2739</v>
      </c>
    </row>
    <row r="1663" spans="1:11" ht="15.95" customHeight="1" x14ac:dyDescent="0.3">
      <c r="A1663" s="28">
        <v>43840</v>
      </c>
      <c r="B1663" s="3" t="s">
        <v>48</v>
      </c>
      <c r="C1663" s="3" t="s">
        <v>2731</v>
      </c>
      <c r="D1663" s="3" t="s">
        <v>2732</v>
      </c>
      <c r="E1663" s="3" t="s">
        <v>2571</v>
      </c>
      <c r="F1663" s="22">
        <v>16</v>
      </c>
      <c r="G1663" s="22">
        <v>7</v>
      </c>
      <c r="H1663" s="5"/>
      <c r="I1663" s="5"/>
      <c r="J1663" s="3" t="s">
        <v>110</v>
      </c>
      <c r="K1663" s="3" t="s">
        <v>2740</v>
      </c>
    </row>
    <row r="1664" spans="1:11" ht="15.95" customHeight="1" x14ac:dyDescent="0.3">
      <c r="A1664" s="28">
        <v>43840</v>
      </c>
      <c r="B1664" s="3" t="s">
        <v>48</v>
      </c>
      <c r="C1664" s="3" t="s">
        <v>2731</v>
      </c>
      <c r="D1664" s="3" t="s">
        <v>2732</v>
      </c>
      <c r="E1664" s="3" t="s">
        <v>2571</v>
      </c>
      <c r="F1664" s="22">
        <v>16</v>
      </c>
      <c r="G1664" s="22">
        <v>8</v>
      </c>
      <c r="H1664" s="5"/>
      <c r="I1664" s="5"/>
      <c r="J1664" s="3" t="s">
        <v>112</v>
      </c>
      <c r="K1664" s="3" t="s">
        <v>2741</v>
      </c>
    </row>
    <row r="1665" spans="1:11" ht="15.95" customHeight="1" x14ac:dyDescent="0.3">
      <c r="A1665" s="28">
        <v>43840</v>
      </c>
      <c r="B1665" s="3" t="s">
        <v>48</v>
      </c>
      <c r="C1665" s="3" t="s">
        <v>2731</v>
      </c>
      <c r="D1665" s="3" t="s">
        <v>2732</v>
      </c>
      <c r="E1665" s="3" t="s">
        <v>2571</v>
      </c>
      <c r="F1665" s="22">
        <v>16</v>
      </c>
      <c r="G1665" s="22">
        <v>9</v>
      </c>
      <c r="H1665" s="5"/>
      <c r="I1665" s="5"/>
      <c r="J1665" s="3" t="s">
        <v>2742</v>
      </c>
      <c r="K1665" s="3" t="s">
        <v>2743</v>
      </c>
    </row>
    <row r="1666" spans="1:11" ht="15.95" customHeight="1" x14ac:dyDescent="0.3">
      <c r="A1666" s="28">
        <v>43840</v>
      </c>
      <c r="B1666" s="3" t="s">
        <v>48</v>
      </c>
      <c r="C1666" s="3" t="s">
        <v>2731</v>
      </c>
      <c r="D1666" s="3" t="s">
        <v>2732</v>
      </c>
      <c r="E1666" s="3" t="s">
        <v>2571</v>
      </c>
      <c r="F1666" s="22">
        <v>16</v>
      </c>
      <c r="G1666" s="22">
        <v>10</v>
      </c>
      <c r="H1666" s="5"/>
      <c r="I1666" s="5"/>
      <c r="J1666" s="3" t="s">
        <v>116</v>
      </c>
      <c r="K1666" s="3" t="s">
        <v>2744</v>
      </c>
    </row>
    <row r="1667" spans="1:11" ht="15.95" customHeight="1" x14ac:dyDescent="0.3">
      <c r="A1667" s="28">
        <v>43840</v>
      </c>
      <c r="B1667" s="3" t="s">
        <v>48</v>
      </c>
      <c r="C1667" s="3" t="s">
        <v>2731</v>
      </c>
      <c r="D1667" s="3" t="s">
        <v>2732</v>
      </c>
      <c r="E1667" s="3" t="s">
        <v>2571</v>
      </c>
      <c r="F1667" s="22">
        <v>16</v>
      </c>
      <c r="G1667" s="22">
        <v>11</v>
      </c>
      <c r="H1667" s="5"/>
      <c r="I1667" s="5"/>
      <c r="J1667" s="3" t="s">
        <v>118</v>
      </c>
      <c r="K1667" s="3" t="s">
        <v>2745</v>
      </c>
    </row>
    <row r="1668" spans="1:11" ht="15.95" customHeight="1" x14ac:dyDescent="0.3">
      <c r="A1668" s="28">
        <v>43840</v>
      </c>
      <c r="B1668" s="3" t="s">
        <v>48</v>
      </c>
      <c r="C1668" s="3" t="s">
        <v>2746</v>
      </c>
      <c r="D1668" s="3" t="s">
        <v>2747</v>
      </c>
      <c r="E1668" s="3" t="s">
        <v>2571</v>
      </c>
      <c r="F1668" s="22">
        <v>17</v>
      </c>
      <c r="G1668" s="22">
        <v>1</v>
      </c>
      <c r="H1668" s="5"/>
      <c r="I1668" s="3" t="s">
        <v>2746</v>
      </c>
      <c r="J1668" s="3" t="s">
        <v>79</v>
      </c>
      <c r="K1668" s="3" t="s">
        <v>2748</v>
      </c>
    </row>
    <row r="1669" spans="1:11" ht="15.95" customHeight="1" x14ac:dyDescent="0.3">
      <c r="A1669" s="28">
        <v>43840</v>
      </c>
      <c r="B1669" s="3" t="s">
        <v>48</v>
      </c>
      <c r="C1669" s="3" t="s">
        <v>2746</v>
      </c>
      <c r="D1669" s="3" t="s">
        <v>2747</v>
      </c>
      <c r="E1669" s="3" t="s">
        <v>2571</v>
      </c>
      <c r="F1669" s="22">
        <v>17</v>
      </c>
      <c r="G1669" s="22">
        <v>2</v>
      </c>
      <c r="H1669" s="5"/>
      <c r="I1669" s="3" t="s">
        <v>2581</v>
      </c>
      <c r="J1669" s="3" t="s">
        <v>81</v>
      </c>
      <c r="K1669" s="3" t="s">
        <v>2749</v>
      </c>
    </row>
    <row r="1670" spans="1:11" ht="15.95" customHeight="1" x14ac:dyDescent="0.3">
      <c r="A1670" s="28">
        <v>43840</v>
      </c>
      <c r="B1670" s="3" t="s">
        <v>48</v>
      </c>
      <c r="C1670" s="3" t="s">
        <v>2746</v>
      </c>
      <c r="D1670" s="3" t="s">
        <v>2747</v>
      </c>
      <c r="E1670" s="3" t="s">
        <v>2571</v>
      </c>
      <c r="F1670" s="22">
        <v>17</v>
      </c>
      <c r="G1670" s="22">
        <v>3</v>
      </c>
      <c r="H1670" s="5"/>
      <c r="I1670" s="3" t="s">
        <v>2750</v>
      </c>
      <c r="J1670" s="3" t="s">
        <v>83</v>
      </c>
      <c r="K1670" s="3" t="s">
        <v>2751</v>
      </c>
    </row>
    <row r="1671" spans="1:11" ht="15.95" customHeight="1" x14ac:dyDescent="0.3">
      <c r="A1671" s="28">
        <v>43840</v>
      </c>
      <c r="B1671" s="3" t="s">
        <v>48</v>
      </c>
      <c r="C1671" s="3" t="s">
        <v>2746</v>
      </c>
      <c r="D1671" s="3" t="s">
        <v>2747</v>
      </c>
      <c r="E1671" s="3" t="s">
        <v>2571</v>
      </c>
      <c r="F1671" s="22">
        <v>17</v>
      </c>
      <c r="G1671" s="22">
        <v>4</v>
      </c>
      <c r="H1671" s="5"/>
      <c r="I1671" s="5"/>
      <c r="J1671" s="3" t="s">
        <v>90</v>
      </c>
      <c r="K1671" s="3" t="s">
        <v>2752</v>
      </c>
    </row>
    <row r="1672" spans="1:11" ht="15.95" customHeight="1" x14ac:dyDescent="0.3">
      <c r="A1672" s="28">
        <v>43840</v>
      </c>
      <c r="B1672" s="3" t="s">
        <v>48</v>
      </c>
      <c r="C1672" s="3" t="s">
        <v>2746</v>
      </c>
      <c r="D1672" s="3" t="s">
        <v>2747</v>
      </c>
      <c r="E1672" s="3" t="s">
        <v>2571</v>
      </c>
      <c r="F1672" s="22">
        <v>17</v>
      </c>
      <c r="G1672" s="22">
        <v>5</v>
      </c>
      <c r="H1672" s="5"/>
      <c r="I1672" s="5"/>
      <c r="J1672" s="3" t="s">
        <v>106</v>
      </c>
      <c r="K1672" s="3" t="s">
        <v>2753</v>
      </c>
    </row>
    <row r="1673" spans="1:11" ht="15.95" customHeight="1" x14ac:dyDescent="0.3">
      <c r="A1673" s="28">
        <v>43840</v>
      </c>
      <c r="B1673" s="3" t="s">
        <v>48</v>
      </c>
      <c r="C1673" s="3" t="s">
        <v>2746</v>
      </c>
      <c r="D1673" s="3" t="s">
        <v>2747</v>
      </c>
      <c r="E1673" s="3" t="s">
        <v>2571</v>
      </c>
      <c r="F1673" s="22">
        <v>17</v>
      </c>
      <c r="G1673" s="22">
        <v>6</v>
      </c>
      <c r="H1673" s="5"/>
      <c r="I1673" s="5"/>
      <c r="J1673" s="3" t="s">
        <v>108</v>
      </c>
      <c r="K1673" s="3" t="s">
        <v>2754</v>
      </c>
    </row>
    <row r="1674" spans="1:11" ht="15.95" customHeight="1" x14ac:dyDescent="0.3">
      <c r="A1674" s="28">
        <v>43840</v>
      </c>
      <c r="B1674" s="3" t="s">
        <v>48</v>
      </c>
      <c r="C1674" s="3" t="s">
        <v>2746</v>
      </c>
      <c r="D1674" s="3" t="s">
        <v>2747</v>
      </c>
      <c r="E1674" s="3" t="s">
        <v>2571</v>
      </c>
      <c r="F1674" s="22">
        <v>17</v>
      </c>
      <c r="G1674" s="22">
        <v>7</v>
      </c>
      <c r="H1674" s="5"/>
      <c r="I1674" s="5"/>
      <c r="J1674" s="3" t="s">
        <v>110</v>
      </c>
      <c r="K1674" s="3" t="s">
        <v>2755</v>
      </c>
    </row>
    <row r="1675" spans="1:11" ht="15.95" customHeight="1" x14ac:dyDescent="0.3">
      <c r="A1675" s="28">
        <v>43840</v>
      </c>
      <c r="B1675" s="3" t="s">
        <v>48</v>
      </c>
      <c r="C1675" s="3" t="s">
        <v>2756</v>
      </c>
      <c r="D1675" s="3" t="s">
        <v>2747</v>
      </c>
      <c r="E1675" s="3" t="s">
        <v>2571</v>
      </c>
      <c r="F1675" s="22">
        <v>18</v>
      </c>
      <c r="G1675" s="22">
        <v>1</v>
      </c>
      <c r="H1675" s="5"/>
      <c r="I1675" s="3" t="s">
        <v>2756</v>
      </c>
      <c r="J1675" s="3" t="s">
        <v>79</v>
      </c>
      <c r="K1675" s="3" t="s">
        <v>2757</v>
      </c>
    </row>
    <row r="1676" spans="1:11" ht="15.95" customHeight="1" x14ac:dyDescent="0.3">
      <c r="A1676" s="28">
        <v>43840</v>
      </c>
      <c r="B1676" s="3" t="s">
        <v>48</v>
      </c>
      <c r="C1676" s="3" t="s">
        <v>2756</v>
      </c>
      <c r="D1676" s="3" t="s">
        <v>2747</v>
      </c>
      <c r="E1676" s="3" t="s">
        <v>2571</v>
      </c>
      <c r="F1676" s="22">
        <v>18</v>
      </c>
      <c r="G1676" s="22">
        <v>2</v>
      </c>
      <c r="H1676" s="5"/>
      <c r="I1676" s="3" t="s">
        <v>2581</v>
      </c>
      <c r="J1676" s="3" t="s">
        <v>81</v>
      </c>
      <c r="K1676" s="3" t="s">
        <v>2758</v>
      </c>
    </row>
    <row r="1677" spans="1:11" ht="15.95" customHeight="1" x14ac:dyDescent="0.3">
      <c r="A1677" s="28">
        <v>43840</v>
      </c>
      <c r="B1677" s="3" t="s">
        <v>48</v>
      </c>
      <c r="C1677" s="3" t="s">
        <v>2756</v>
      </c>
      <c r="D1677" s="3" t="s">
        <v>2747</v>
      </c>
      <c r="E1677" s="3" t="s">
        <v>2571</v>
      </c>
      <c r="F1677" s="22">
        <v>18</v>
      </c>
      <c r="G1677" s="22">
        <v>3</v>
      </c>
      <c r="H1677" s="5"/>
      <c r="I1677" s="3" t="s">
        <v>2750</v>
      </c>
      <c r="J1677" s="3" t="s">
        <v>83</v>
      </c>
      <c r="K1677" s="3" t="s">
        <v>2759</v>
      </c>
    </row>
    <row r="1678" spans="1:11" ht="15.95" customHeight="1" x14ac:dyDescent="0.3">
      <c r="A1678" s="28">
        <v>43840</v>
      </c>
      <c r="B1678" s="3" t="s">
        <v>48</v>
      </c>
      <c r="C1678" s="3" t="s">
        <v>2756</v>
      </c>
      <c r="D1678" s="3" t="s">
        <v>2747</v>
      </c>
      <c r="E1678" s="3" t="s">
        <v>2571</v>
      </c>
      <c r="F1678" s="22">
        <v>18</v>
      </c>
      <c r="G1678" s="22">
        <v>4</v>
      </c>
      <c r="H1678" s="3" t="s">
        <v>48</v>
      </c>
      <c r="I1678" s="3" t="s">
        <v>2756</v>
      </c>
      <c r="J1678" s="3" t="s">
        <v>90</v>
      </c>
      <c r="K1678" s="3" t="s">
        <v>2760</v>
      </c>
    </row>
    <row r="1679" spans="1:11" ht="15.95" customHeight="1" x14ac:dyDescent="0.3">
      <c r="A1679" s="28">
        <v>43840</v>
      </c>
      <c r="B1679" s="3" t="s">
        <v>48</v>
      </c>
      <c r="C1679" s="3" t="s">
        <v>2756</v>
      </c>
      <c r="D1679" s="3" t="s">
        <v>2747</v>
      </c>
      <c r="E1679" s="3" t="s">
        <v>2571</v>
      </c>
      <c r="F1679" s="22">
        <v>18</v>
      </c>
      <c r="G1679" s="22">
        <v>5</v>
      </c>
      <c r="H1679" s="5"/>
      <c r="I1679" s="3" t="s">
        <v>2581</v>
      </c>
      <c r="J1679" s="3" t="s">
        <v>106</v>
      </c>
      <c r="K1679" s="3" t="s">
        <v>2761</v>
      </c>
    </row>
    <row r="1680" spans="1:11" ht="15.95" customHeight="1" x14ac:dyDescent="0.3">
      <c r="A1680" s="28">
        <v>43840</v>
      </c>
      <c r="B1680" s="3" t="s">
        <v>48</v>
      </c>
      <c r="C1680" s="3" t="s">
        <v>2756</v>
      </c>
      <c r="D1680" s="3" t="s">
        <v>2747</v>
      </c>
      <c r="E1680" s="3" t="s">
        <v>2571</v>
      </c>
      <c r="F1680" s="22">
        <v>18</v>
      </c>
      <c r="G1680" s="22">
        <v>6</v>
      </c>
      <c r="H1680" s="5"/>
      <c r="I1680" s="3" t="s">
        <v>2750</v>
      </c>
      <c r="J1680" s="3" t="s">
        <v>108</v>
      </c>
      <c r="K1680" s="3" t="s">
        <v>2762</v>
      </c>
    </row>
    <row r="1681" spans="1:11" ht="15.95" customHeight="1" x14ac:dyDescent="0.3">
      <c r="A1681" s="28">
        <v>43840</v>
      </c>
      <c r="B1681" s="3" t="s">
        <v>48</v>
      </c>
      <c r="C1681" s="3" t="s">
        <v>2756</v>
      </c>
      <c r="D1681" s="3" t="s">
        <v>2747</v>
      </c>
      <c r="E1681" s="3" t="s">
        <v>2571</v>
      </c>
      <c r="F1681" s="22">
        <v>18</v>
      </c>
      <c r="G1681" s="22">
        <v>7</v>
      </c>
      <c r="H1681" s="5"/>
      <c r="I1681" s="5"/>
      <c r="J1681" s="3" t="s">
        <v>110</v>
      </c>
      <c r="K1681" s="3" t="s">
        <v>2763</v>
      </c>
    </row>
    <row r="1682" spans="1:11" ht="15.95" customHeight="1" x14ac:dyDescent="0.3">
      <c r="A1682" s="28">
        <v>43840</v>
      </c>
      <c r="B1682" s="3" t="s">
        <v>48</v>
      </c>
      <c r="C1682" s="3" t="s">
        <v>2756</v>
      </c>
      <c r="D1682" s="3" t="s">
        <v>2747</v>
      </c>
      <c r="E1682" s="3" t="s">
        <v>2571</v>
      </c>
      <c r="F1682" s="22">
        <v>18</v>
      </c>
      <c r="G1682" s="22">
        <v>8</v>
      </c>
      <c r="H1682" s="5"/>
      <c r="I1682" s="5"/>
      <c r="J1682" s="3" t="s">
        <v>112</v>
      </c>
      <c r="K1682" s="3" t="s">
        <v>2764</v>
      </c>
    </row>
    <row r="1683" spans="1:11" ht="15.95" customHeight="1" x14ac:dyDescent="0.3">
      <c r="A1683" s="28">
        <v>43840</v>
      </c>
      <c r="B1683" s="3" t="s">
        <v>48</v>
      </c>
      <c r="C1683" s="3" t="s">
        <v>2765</v>
      </c>
      <c r="D1683" s="3" t="s">
        <v>2766</v>
      </c>
      <c r="E1683" s="3" t="s">
        <v>2571</v>
      </c>
      <c r="F1683" s="22">
        <v>19</v>
      </c>
      <c r="G1683" s="22">
        <v>1</v>
      </c>
      <c r="H1683" s="5"/>
      <c r="I1683" s="3" t="s">
        <v>2765</v>
      </c>
      <c r="J1683" s="3" t="s">
        <v>79</v>
      </c>
      <c r="K1683" s="3" t="s">
        <v>2767</v>
      </c>
    </row>
    <row r="1684" spans="1:11" ht="15.95" customHeight="1" x14ac:dyDescent="0.3">
      <c r="A1684" s="28">
        <v>43840</v>
      </c>
      <c r="B1684" s="3" t="s">
        <v>48</v>
      </c>
      <c r="C1684" s="3" t="s">
        <v>2765</v>
      </c>
      <c r="D1684" s="3" t="s">
        <v>2766</v>
      </c>
      <c r="E1684" s="3" t="s">
        <v>2571</v>
      </c>
      <c r="F1684" s="22">
        <v>19</v>
      </c>
      <c r="G1684" s="22">
        <v>2</v>
      </c>
      <c r="H1684" s="5"/>
      <c r="I1684" s="3" t="s">
        <v>2768</v>
      </c>
      <c r="J1684" s="3" t="s">
        <v>81</v>
      </c>
      <c r="K1684" s="3" t="s">
        <v>2769</v>
      </c>
    </row>
    <row r="1685" spans="1:11" ht="15.95" customHeight="1" x14ac:dyDescent="0.3">
      <c r="A1685" s="28">
        <v>43840</v>
      </c>
      <c r="B1685" s="3" t="s">
        <v>48</v>
      </c>
      <c r="C1685" s="3" t="s">
        <v>2765</v>
      </c>
      <c r="D1685" s="3" t="s">
        <v>2766</v>
      </c>
      <c r="E1685" s="3" t="s">
        <v>2571</v>
      </c>
      <c r="F1685" s="22">
        <v>19</v>
      </c>
      <c r="G1685" s="22">
        <v>3</v>
      </c>
      <c r="H1685" s="5"/>
      <c r="I1685" s="3" t="s">
        <v>2770</v>
      </c>
      <c r="J1685" s="3" t="s">
        <v>83</v>
      </c>
      <c r="K1685" s="3" t="s">
        <v>2771</v>
      </c>
    </row>
    <row r="1686" spans="1:11" ht="15.95" customHeight="1" x14ac:dyDescent="0.3">
      <c r="A1686" s="28">
        <v>43840</v>
      </c>
      <c r="B1686" s="3" t="s">
        <v>48</v>
      </c>
      <c r="C1686" s="3" t="s">
        <v>2765</v>
      </c>
      <c r="D1686" s="3" t="s">
        <v>2766</v>
      </c>
      <c r="E1686" s="3" t="s">
        <v>2571</v>
      </c>
      <c r="F1686" s="22">
        <v>19</v>
      </c>
      <c r="G1686" s="22">
        <v>4</v>
      </c>
      <c r="H1686" s="5"/>
      <c r="I1686" s="3" t="s">
        <v>165</v>
      </c>
      <c r="J1686" s="3" t="s">
        <v>90</v>
      </c>
      <c r="K1686" s="3" t="s">
        <v>2772</v>
      </c>
    </row>
    <row r="1687" spans="1:11" ht="15.95" customHeight="1" x14ac:dyDescent="0.3">
      <c r="A1687" s="28">
        <v>43840</v>
      </c>
      <c r="B1687" s="3" t="s">
        <v>48</v>
      </c>
      <c r="C1687" s="3" t="s">
        <v>2765</v>
      </c>
      <c r="D1687" s="3" t="s">
        <v>2766</v>
      </c>
      <c r="E1687" s="3" t="s">
        <v>2571</v>
      </c>
      <c r="F1687" s="22">
        <v>19</v>
      </c>
      <c r="G1687" s="22">
        <v>5</v>
      </c>
      <c r="H1687" s="5"/>
      <c r="I1687" s="5"/>
      <c r="J1687" s="3" t="s">
        <v>106</v>
      </c>
      <c r="K1687" s="3" t="s">
        <v>2773</v>
      </c>
    </row>
    <row r="1688" spans="1:11" ht="15.95" customHeight="1" x14ac:dyDescent="0.3">
      <c r="A1688" s="28">
        <v>43840</v>
      </c>
      <c r="B1688" s="3" t="s">
        <v>48</v>
      </c>
      <c r="C1688" s="3" t="s">
        <v>2765</v>
      </c>
      <c r="D1688" s="3" t="s">
        <v>2766</v>
      </c>
      <c r="E1688" s="3" t="s">
        <v>2571</v>
      </c>
      <c r="F1688" s="22">
        <v>19</v>
      </c>
      <c r="G1688" s="22">
        <v>6</v>
      </c>
      <c r="H1688" s="5"/>
      <c r="I1688" s="5"/>
      <c r="J1688" s="3" t="s">
        <v>108</v>
      </c>
      <c r="K1688" s="3" t="s">
        <v>2774</v>
      </c>
    </row>
    <row r="1689" spans="1:11" ht="15.95" customHeight="1" x14ac:dyDescent="0.3">
      <c r="A1689" s="28">
        <v>43840</v>
      </c>
      <c r="B1689" s="3" t="s">
        <v>48</v>
      </c>
      <c r="C1689" s="3" t="s">
        <v>2765</v>
      </c>
      <c r="D1689" s="3" t="s">
        <v>2766</v>
      </c>
      <c r="E1689" s="3" t="s">
        <v>2571</v>
      </c>
      <c r="F1689" s="22">
        <v>19</v>
      </c>
      <c r="G1689" s="22">
        <v>7</v>
      </c>
      <c r="H1689" s="5"/>
      <c r="I1689" s="5"/>
      <c r="J1689" s="3" t="s">
        <v>110</v>
      </c>
      <c r="K1689" s="3" t="s">
        <v>2775</v>
      </c>
    </row>
    <row r="1690" spans="1:11" ht="15.95" customHeight="1" x14ac:dyDescent="0.3">
      <c r="A1690" s="28">
        <v>43840</v>
      </c>
      <c r="B1690" s="3" t="s">
        <v>48</v>
      </c>
      <c r="C1690" s="3" t="s">
        <v>2765</v>
      </c>
      <c r="D1690" s="3" t="s">
        <v>2766</v>
      </c>
      <c r="E1690" s="3" t="s">
        <v>2571</v>
      </c>
      <c r="F1690" s="22">
        <v>19</v>
      </c>
      <c r="G1690" s="22">
        <v>8</v>
      </c>
      <c r="H1690" s="5"/>
      <c r="I1690" s="5"/>
      <c r="J1690" s="3" t="s">
        <v>112</v>
      </c>
      <c r="K1690" s="3" t="s">
        <v>2776</v>
      </c>
    </row>
    <row r="1691" spans="1:11" ht="15.95" customHeight="1" x14ac:dyDescent="0.3">
      <c r="A1691" s="28">
        <v>43840</v>
      </c>
      <c r="B1691" s="3" t="s">
        <v>48</v>
      </c>
      <c r="C1691" s="3" t="s">
        <v>2765</v>
      </c>
      <c r="D1691" s="3" t="s">
        <v>2766</v>
      </c>
      <c r="E1691" s="3" t="s">
        <v>2571</v>
      </c>
      <c r="F1691" s="22">
        <v>19</v>
      </c>
      <c r="G1691" s="22">
        <v>9</v>
      </c>
      <c r="H1691" s="5"/>
      <c r="I1691" s="5"/>
      <c r="J1691" s="3" t="s">
        <v>114</v>
      </c>
      <c r="K1691" s="3" t="s">
        <v>2777</v>
      </c>
    </row>
    <row r="1692" spans="1:11" ht="15.95" customHeight="1" x14ac:dyDescent="0.3">
      <c r="A1692" s="28">
        <v>43840</v>
      </c>
      <c r="B1692" s="3" t="s">
        <v>48</v>
      </c>
      <c r="C1692" s="3" t="s">
        <v>2778</v>
      </c>
      <c r="D1692" s="3" t="s">
        <v>2766</v>
      </c>
      <c r="E1692" s="3" t="s">
        <v>2571</v>
      </c>
      <c r="F1692" s="22">
        <v>20</v>
      </c>
      <c r="G1692" s="22">
        <v>1</v>
      </c>
      <c r="H1692" s="5"/>
      <c r="I1692" s="3" t="s">
        <v>2778</v>
      </c>
      <c r="J1692" s="3" t="s">
        <v>79</v>
      </c>
      <c r="K1692" s="3" t="s">
        <v>2779</v>
      </c>
    </row>
    <row r="1693" spans="1:11" ht="15.95" customHeight="1" x14ac:dyDescent="0.3">
      <c r="A1693" s="28">
        <v>43840</v>
      </c>
      <c r="B1693" s="3" t="s">
        <v>48</v>
      </c>
      <c r="C1693" s="3" t="s">
        <v>2778</v>
      </c>
      <c r="D1693" s="3" t="s">
        <v>2766</v>
      </c>
      <c r="E1693" s="3" t="s">
        <v>2571</v>
      </c>
      <c r="F1693" s="22">
        <v>20</v>
      </c>
      <c r="G1693" s="22">
        <v>2</v>
      </c>
      <c r="H1693" s="5"/>
      <c r="I1693" s="3" t="s">
        <v>2768</v>
      </c>
      <c r="J1693" s="3" t="s">
        <v>81</v>
      </c>
      <c r="K1693" s="3" t="s">
        <v>2780</v>
      </c>
    </row>
    <row r="1694" spans="1:11" ht="15.95" customHeight="1" x14ac:dyDescent="0.3">
      <c r="A1694" s="28">
        <v>43840</v>
      </c>
      <c r="B1694" s="3" t="s">
        <v>48</v>
      </c>
      <c r="C1694" s="3" t="s">
        <v>2778</v>
      </c>
      <c r="D1694" s="3" t="s">
        <v>2766</v>
      </c>
      <c r="E1694" s="3" t="s">
        <v>2571</v>
      </c>
      <c r="F1694" s="22">
        <v>20</v>
      </c>
      <c r="G1694" s="22">
        <v>3</v>
      </c>
      <c r="H1694" s="5"/>
      <c r="I1694" s="3" t="s">
        <v>2770</v>
      </c>
      <c r="J1694" s="3" t="s">
        <v>83</v>
      </c>
      <c r="K1694" s="3" t="s">
        <v>2781</v>
      </c>
    </row>
    <row r="1695" spans="1:11" ht="15.95" customHeight="1" x14ac:dyDescent="0.3">
      <c r="A1695" s="28">
        <v>43840</v>
      </c>
      <c r="B1695" s="3" t="s">
        <v>48</v>
      </c>
      <c r="C1695" s="3" t="s">
        <v>2778</v>
      </c>
      <c r="D1695" s="3" t="s">
        <v>2766</v>
      </c>
      <c r="E1695" s="3" t="s">
        <v>2571</v>
      </c>
      <c r="F1695" s="22">
        <v>20</v>
      </c>
      <c r="G1695" s="22">
        <v>4</v>
      </c>
      <c r="H1695" s="5"/>
      <c r="I1695" s="3" t="s">
        <v>165</v>
      </c>
      <c r="J1695" s="3" t="s">
        <v>90</v>
      </c>
      <c r="K1695" s="3" t="s">
        <v>2782</v>
      </c>
    </row>
    <row r="1696" spans="1:11" ht="15.95" customHeight="1" x14ac:dyDescent="0.3">
      <c r="A1696" s="28">
        <v>43840</v>
      </c>
      <c r="B1696" s="3" t="s">
        <v>48</v>
      </c>
      <c r="C1696" s="3" t="s">
        <v>2778</v>
      </c>
      <c r="D1696" s="3" t="s">
        <v>2766</v>
      </c>
      <c r="E1696" s="3" t="s">
        <v>2571</v>
      </c>
      <c r="F1696" s="22">
        <v>20</v>
      </c>
      <c r="G1696" s="22">
        <v>5</v>
      </c>
      <c r="H1696" s="5"/>
      <c r="I1696" s="5"/>
      <c r="J1696" s="3" t="s">
        <v>106</v>
      </c>
      <c r="K1696" s="3" t="s">
        <v>2783</v>
      </c>
    </row>
    <row r="1697" spans="1:11" ht="15.95" customHeight="1" x14ac:dyDescent="0.3">
      <c r="A1697" s="28">
        <v>43840</v>
      </c>
      <c r="B1697" s="3" t="s">
        <v>48</v>
      </c>
      <c r="C1697" s="3" t="s">
        <v>2778</v>
      </c>
      <c r="D1697" s="3" t="s">
        <v>2766</v>
      </c>
      <c r="E1697" s="3" t="s">
        <v>2571</v>
      </c>
      <c r="F1697" s="22">
        <v>20</v>
      </c>
      <c r="G1697" s="22">
        <v>6</v>
      </c>
      <c r="H1697" s="5"/>
      <c r="I1697" s="5"/>
      <c r="J1697" s="3" t="s">
        <v>108</v>
      </c>
      <c r="K1697" s="3" t="s">
        <v>2784</v>
      </c>
    </row>
    <row r="1698" spans="1:11" ht="15.95" customHeight="1" x14ac:dyDescent="0.3">
      <c r="A1698" s="28">
        <v>43840</v>
      </c>
      <c r="B1698" s="3" t="s">
        <v>48</v>
      </c>
      <c r="C1698" s="3" t="s">
        <v>2778</v>
      </c>
      <c r="D1698" s="3" t="s">
        <v>2766</v>
      </c>
      <c r="E1698" s="3" t="s">
        <v>2571</v>
      </c>
      <c r="F1698" s="22">
        <v>20</v>
      </c>
      <c r="G1698" s="22">
        <v>7</v>
      </c>
      <c r="H1698" s="5"/>
      <c r="I1698" s="5"/>
      <c r="J1698" s="3" t="s">
        <v>110</v>
      </c>
      <c r="K1698" s="3" t="s">
        <v>2785</v>
      </c>
    </row>
    <row r="1699" spans="1:11" ht="15.95" customHeight="1" x14ac:dyDescent="0.3">
      <c r="A1699" s="28">
        <v>43840</v>
      </c>
      <c r="B1699" s="3" t="s">
        <v>48</v>
      </c>
      <c r="C1699" s="3" t="s">
        <v>2778</v>
      </c>
      <c r="D1699" s="3" t="s">
        <v>2766</v>
      </c>
      <c r="E1699" s="3" t="s">
        <v>2571</v>
      </c>
      <c r="F1699" s="22">
        <v>20</v>
      </c>
      <c r="G1699" s="22">
        <v>8</v>
      </c>
      <c r="H1699" s="5"/>
      <c r="I1699" s="5"/>
      <c r="J1699" s="3" t="s">
        <v>112</v>
      </c>
      <c r="K1699" s="3" t="s">
        <v>2786</v>
      </c>
    </row>
    <row r="1700" spans="1:11" ht="15.95" customHeight="1" x14ac:dyDescent="0.3">
      <c r="A1700" s="28">
        <v>43840</v>
      </c>
      <c r="B1700" s="3" t="s">
        <v>48</v>
      </c>
      <c r="C1700" s="3" t="s">
        <v>2787</v>
      </c>
      <c r="D1700" s="3" t="s">
        <v>2766</v>
      </c>
      <c r="E1700" s="3" t="s">
        <v>2571</v>
      </c>
      <c r="F1700" s="22">
        <v>21</v>
      </c>
      <c r="G1700" s="22">
        <v>1</v>
      </c>
      <c r="H1700" s="5"/>
      <c r="I1700" s="3" t="s">
        <v>2787</v>
      </c>
      <c r="J1700" s="3" t="s">
        <v>79</v>
      </c>
      <c r="K1700" s="3" t="s">
        <v>2788</v>
      </c>
    </row>
    <row r="1701" spans="1:11" ht="15.95" customHeight="1" x14ac:dyDescent="0.3">
      <c r="A1701" s="28">
        <v>43840</v>
      </c>
      <c r="B1701" s="3" t="s">
        <v>48</v>
      </c>
      <c r="C1701" s="3" t="s">
        <v>2787</v>
      </c>
      <c r="D1701" s="3" t="s">
        <v>2766</v>
      </c>
      <c r="E1701" s="3" t="s">
        <v>2571</v>
      </c>
      <c r="F1701" s="22">
        <v>21</v>
      </c>
      <c r="G1701" s="22">
        <v>2</v>
      </c>
      <c r="H1701" s="5"/>
      <c r="I1701" s="3" t="s">
        <v>2768</v>
      </c>
      <c r="J1701" s="3" t="s">
        <v>81</v>
      </c>
      <c r="K1701" s="3" t="s">
        <v>2789</v>
      </c>
    </row>
    <row r="1702" spans="1:11" ht="15.95" customHeight="1" x14ac:dyDescent="0.3">
      <c r="A1702" s="28">
        <v>43840</v>
      </c>
      <c r="B1702" s="3" t="s">
        <v>48</v>
      </c>
      <c r="C1702" s="3" t="s">
        <v>2787</v>
      </c>
      <c r="D1702" s="3" t="s">
        <v>2766</v>
      </c>
      <c r="E1702" s="3" t="s">
        <v>2571</v>
      </c>
      <c r="F1702" s="22">
        <v>21</v>
      </c>
      <c r="G1702" s="22">
        <v>3</v>
      </c>
      <c r="H1702" s="5"/>
      <c r="I1702" s="3" t="s">
        <v>2770</v>
      </c>
      <c r="J1702" s="3" t="s">
        <v>83</v>
      </c>
      <c r="K1702" s="3" t="s">
        <v>2790</v>
      </c>
    </row>
    <row r="1703" spans="1:11" ht="15.95" customHeight="1" x14ac:dyDescent="0.3">
      <c r="A1703" s="28">
        <v>43840</v>
      </c>
      <c r="B1703" s="3" t="s">
        <v>48</v>
      </c>
      <c r="C1703" s="3" t="s">
        <v>2787</v>
      </c>
      <c r="D1703" s="3" t="s">
        <v>2766</v>
      </c>
      <c r="E1703" s="3" t="s">
        <v>2571</v>
      </c>
      <c r="F1703" s="22">
        <v>21</v>
      </c>
      <c r="G1703" s="22">
        <v>4</v>
      </c>
      <c r="H1703" s="5"/>
      <c r="I1703" s="3" t="s">
        <v>165</v>
      </c>
      <c r="J1703" s="3" t="s">
        <v>90</v>
      </c>
      <c r="K1703" s="3" t="s">
        <v>2791</v>
      </c>
    </row>
    <row r="1704" spans="1:11" ht="15.95" customHeight="1" x14ac:dyDescent="0.3">
      <c r="A1704" s="28">
        <v>43840</v>
      </c>
      <c r="B1704" s="3" t="s">
        <v>48</v>
      </c>
      <c r="C1704" s="3" t="s">
        <v>2787</v>
      </c>
      <c r="D1704" s="3" t="s">
        <v>2766</v>
      </c>
      <c r="E1704" s="3" t="s">
        <v>2571</v>
      </c>
      <c r="F1704" s="22">
        <v>21</v>
      </c>
      <c r="G1704" s="22">
        <v>5</v>
      </c>
      <c r="H1704" s="5"/>
      <c r="I1704" s="5"/>
      <c r="J1704" s="3" t="s">
        <v>106</v>
      </c>
      <c r="K1704" s="3" t="s">
        <v>2792</v>
      </c>
    </row>
    <row r="1705" spans="1:11" ht="15.95" customHeight="1" x14ac:dyDescent="0.3">
      <c r="A1705" s="28">
        <v>43840</v>
      </c>
      <c r="B1705" s="3" t="s">
        <v>48</v>
      </c>
      <c r="C1705" s="3" t="s">
        <v>2787</v>
      </c>
      <c r="D1705" s="3" t="s">
        <v>2766</v>
      </c>
      <c r="E1705" s="3" t="s">
        <v>2571</v>
      </c>
      <c r="F1705" s="22">
        <v>21</v>
      </c>
      <c r="G1705" s="22">
        <v>6</v>
      </c>
      <c r="H1705" s="5"/>
      <c r="I1705" s="5"/>
      <c r="J1705" s="3" t="s">
        <v>108</v>
      </c>
      <c r="K1705" s="3" t="s">
        <v>2793</v>
      </c>
    </row>
    <row r="1706" spans="1:11" ht="15.95" customHeight="1" x14ac:dyDescent="0.3">
      <c r="A1706" s="28">
        <v>43840</v>
      </c>
      <c r="B1706" s="3" t="s">
        <v>48</v>
      </c>
      <c r="C1706" s="3" t="s">
        <v>2787</v>
      </c>
      <c r="D1706" s="3" t="s">
        <v>2766</v>
      </c>
      <c r="E1706" s="3" t="s">
        <v>2571</v>
      </c>
      <c r="F1706" s="22">
        <v>21</v>
      </c>
      <c r="G1706" s="22">
        <v>7</v>
      </c>
      <c r="H1706" s="5"/>
      <c r="I1706" s="5"/>
      <c r="J1706" s="3" t="s">
        <v>110</v>
      </c>
      <c r="K1706" s="3" t="s">
        <v>2794</v>
      </c>
    </row>
    <row r="1707" spans="1:11" ht="15.95" customHeight="1" x14ac:dyDescent="0.3">
      <c r="A1707" s="28">
        <v>43840</v>
      </c>
      <c r="B1707" s="3" t="s">
        <v>48</v>
      </c>
      <c r="C1707" s="3" t="s">
        <v>2787</v>
      </c>
      <c r="D1707" s="3" t="s">
        <v>2766</v>
      </c>
      <c r="E1707" s="3" t="s">
        <v>2571</v>
      </c>
      <c r="F1707" s="22">
        <v>21</v>
      </c>
      <c r="G1707" s="22">
        <v>8</v>
      </c>
      <c r="H1707" s="5"/>
      <c r="I1707" s="5"/>
      <c r="J1707" s="3" t="s">
        <v>112</v>
      </c>
      <c r="K1707" s="3" t="s">
        <v>2795</v>
      </c>
    </row>
    <row r="1708" spans="1:11" ht="15.95" customHeight="1" x14ac:dyDescent="0.3">
      <c r="A1708" s="28">
        <v>43840</v>
      </c>
      <c r="B1708" s="3" t="s">
        <v>48</v>
      </c>
      <c r="C1708" s="3" t="s">
        <v>2796</v>
      </c>
      <c r="D1708" s="3" t="s">
        <v>2572</v>
      </c>
      <c r="E1708" s="3" t="s">
        <v>2571</v>
      </c>
      <c r="F1708" s="22">
        <v>22</v>
      </c>
      <c r="G1708" s="22">
        <v>1</v>
      </c>
      <c r="H1708" s="5"/>
      <c r="I1708" s="3" t="s">
        <v>2796</v>
      </c>
      <c r="J1708" s="3" t="s">
        <v>79</v>
      </c>
      <c r="K1708" s="3" t="s">
        <v>2797</v>
      </c>
    </row>
    <row r="1709" spans="1:11" ht="15.95" customHeight="1" x14ac:dyDescent="0.3">
      <c r="A1709" s="28">
        <v>43840</v>
      </c>
      <c r="B1709" s="3" t="s">
        <v>48</v>
      </c>
      <c r="C1709" s="3" t="s">
        <v>2796</v>
      </c>
      <c r="D1709" s="3" t="s">
        <v>2572</v>
      </c>
      <c r="E1709" s="3" t="s">
        <v>2571</v>
      </c>
      <c r="F1709" s="22">
        <v>22</v>
      </c>
      <c r="G1709" s="22">
        <v>2</v>
      </c>
      <c r="H1709" s="5"/>
      <c r="I1709" s="3" t="s">
        <v>2572</v>
      </c>
      <c r="J1709" s="3" t="s">
        <v>81</v>
      </c>
      <c r="K1709" s="3" t="s">
        <v>2798</v>
      </c>
    </row>
    <row r="1710" spans="1:11" ht="15.95" customHeight="1" x14ac:dyDescent="0.3">
      <c r="A1710" s="28">
        <v>43840</v>
      </c>
      <c r="B1710" s="3" t="s">
        <v>48</v>
      </c>
      <c r="C1710" s="3" t="s">
        <v>2796</v>
      </c>
      <c r="D1710" s="3" t="s">
        <v>2572</v>
      </c>
      <c r="E1710" s="3" t="s">
        <v>2571</v>
      </c>
      <c r="F1710" s="22">
        <v>22</v>
      </c>
      <c r="G1710" s="22">
        <v>3</v>
      </c>
      <c r="H1710" s="5"/>
      <c r="I1710" s="5"/>
      <c r="J1710" s="3" t="s">
        <v>83</v>
      </c>
      <c r="K1710" s="3" t="s">
        <v>2799</v>
      </c>
    </row>
    <row r="1711" spans="1:11" ht="15.95" customHeight="1" x14ac:dyDescent="0.3">
      <c r="A1711" s="28">
        <v>43840</v>
      </c>
      <c r="B1711" s="3" t="s">
        <v>48</v>
      </c>
      <c r="C1711" s="3" t="s">
        <v>2796</v>
      </c>
      <c r="D1711" s="3" t="s">
        <v>2572</v>
      </c>
      <c r="E1711" s="3" t="s">
        <v>2571</v>
      </c>
      <c r="F1711" s="22">
        <v>22</v>
      </c>
      <c r="G1711" s="22">
        <v>4</v>
      </c>
      <c r="H1711" s="5"/>
      <c r="I1711" s="5"/>
      <c r="J1711" s="3" t="s">
        <v>90</v>
      </c>
      <c r="K1711" s="3" t="s">
        <v>2800</v>
      </c>
    </row>
    <row r="1712" spans="1:11" ht="15.95" customHeight="1" x14ac:dyDescent="0.3">
      <c r="A1712" s="28">
        <v>43840</v>
      </c>
      <c r="B1712" s="3" t="s">
        <v>48</v>
      </c>
      <c r="C1712" s="3" t="s">
        <v>2796</v>
      </c>
      <c r="D1712" s="3" t="s">
        <v>2572</v>
      </c>
      <c r="E1712" s="3" t="s">
        <v>2571</v>
      </c>
      <c r="F1712" s="22">
        <v>22</v>
      </c>
      <c r="G1712" s="22">
        <v>5</v>
      </c>
      <c r="H1712" s="5"/>
      <c r="I1712" s="5"/>
      <c r="J1712" s="3" t="s">
        <v>106</v>
      </c>
      <c r="K1712" s="3" t="s">
        <v>2801</v>
      </c>
    </row>
    <row r="1713" spans="1:11" ht="15.95" customHeight="1" x14ac:dyDescent="0.3">
      <c r="A1713" s="28">
        <v>43840</v>
      </c>
      <c r="B1713" s="3" t="s">
        <v>48</v>
      </c>
      <c r="C1713" s="3" t="s">
        <v>2796</v>
      </c>
      <c r="D1713" s="3" t="s">
        <v>2572</v>
      </c>
      <c r="E1713" s="3" t="s">
        <v>2571</v>
      </c>
      <c r="F1713" s="22">
        <v>22</v>
      </c>
      <c r="G1713" s="22">
        <v>6</v>
      </c>
      <c r="H1713" s="5"/>
      <c r="I1713" s="5"/>
      <c r="J1713" s="3" t="s">
        <v>108</v>
      </c>
      <c r="K1713" s="3" t="s">
        <v>2802</v>
      </c>
    </row>
    <row r="1714" spans="1:11" ht="15.95" customHeight="1" x14ac:dyDescent="0.3">
      <c r="A1714" s="28">
        <v>43840</v>
      </c>
      <c r="B1714" s="3" t="s">
        <v>48</v>
      </c>
      <c r="C1714" s="3" t="s">
        <v>2803</v>
      </c>
      <c r="D1714" s="3" t="s">
        <v>2804</v>
      </c>
      <c r="E1714" s="3" t="s">
        <v>2571</v>
      </c>
      <c r="F1714" s="22">
        <v>23</v>
      </c>
      <c r="G1714" s="22">
        <v>1</v>
      </c>
      <c r="H1714" s="3" t="s">
        <v>48</v>
      </c>
      <c r="I1714" s="3" t="s">
        <v>2803</v>
      </c>
      <c r="J1714" s="3" t="s">
        <v>79</v>
      </c>
      <c r="K1714" s="3" t="s">
        <v>2805</v>
      </c>
    </row>
    <row r="1715" spans="1:11" ht="15.95" customHeight="1" x14ac:dyDescent="0.3">
      <c r="A1715" s="28">
        <v>43840</v>
      </c>
      <c r="B1715" s="3" t="s">
        <v>48</v>
      </c>
      <c r="C1715" s="3" t="s">
        <v>2803</v>
      </c>
      <c r="D1715" s="3" t="s">
        <v>2804</v>
      </c>
      <c r="E1715" s="3" t="s">
        <v>2571</v>
      </c>
      <c r="F1715" s="22">
        <v>23</v>
      </c>
      <c r="G1715" s="22">
        <v>2</v>
      </c>
      <c r="H1715" s="5"/>
      <c r="I1715" s="3" t="s">
        <v>2581</v>
      </c>
      <c r="J1715" s="3" t="s">
        <v>81</v>
      </c>
      <c r="K1715" s="3" t="s">
        <v>2806</v>
      </c>
    </row>
    <row r="1716" spans="1:11" ht="15.95" customHeight="1" x14ac:dyDescent="0.3">
      <c r="A1716" s="28">
        <v>43840</v>
      </c>
      <c r="B1716" s="3" t="s">
        <v>48</v>
      </c>
      <c r="C1716" s="3" t="s">
        <v>2803</v>
      </c>
      <c r="D1716" s="3" t="s">
        <v>2804</v>
      </c>
      <c r="E1716" s="3" t="s">
        <v>2571</v>
      </c>
      <c r="F1716" s="22">
        <v>23</v>
      </c>
      <c r="G1716" s="22">
        <v>3</v>
      </c>
      <c r="H1716" s="5"/>
      <c r="I1716" s="3" t="s">
        <v>2807</v>
      </c>
      <c r="J1716" s="3" t="s">
        <v>83</v>
      </c>
      <c r="K1716" s="3" t="s">
        <v>2808</v>
      </c>
    </row>
    <row r="1717" spans="1:11" ht="15.95" customHeight="1" x14ac:dyDescent="0.3">
      <c r="A1717" s="28">
        <v>43840</v>
      </c>
      <c r="B1717" s="3" t="s">
        <v>48</v>
      </c>
      <c r="C1717" s="3" t="s">
        <v>2803</v>
      </c>
      <c r="D1717" s="3" t="s">
        <v>2804</v>
      </c>
      <c r="E1717" s="3" t="s">
        <v>2571</v>
      </c>
      <c r="F1717" s="22">
        <v>23</v>
      </c>
      <c r="G1717" s="22">
        <v>4</v>
      </c>
      <c r="H1717" s="5"/>
      <c r="I1717" s="5"/>
      <c r="J1717" s="3" t="s">
        <v>90</v>
      </c>
      <c r="K1717" s="3" t="s">
        <v>2809</v>
      </c>
    </row>
    <row r="1718" spans="1:11" ht="15.95" customHeight="1" x14ac:dyDescent="0.3">
      <c r="A1718" s="28">
        <v>43840</v>
      </c>
      <c r="B1718" s="3" t="s">
        <v>48</v>
      </c>
      <c r="C1718" s="3" t="s">
        <v>2803</v>
      </c>
      <c r="D1718" s="3" t="s">
        <v>2804</v>
      </c>
      <c r="E1718" s="3" t="s">
        <v>2571</v>
      </c>
      <c r="F1718" s="22">
        <v>23</v>
      </c>
      <c r="G1718" s="22">
        <v>5</v>
      </c>
      <c r="H1718" s="5"/>
      <c r="I1718" s="5"/>
      <c r="J1718" s="3" t="s">
        <v>106</v>
      </c>
      <c r="K1718" s="3" t="s">
        <v>2810</v>
      </c>
    </row>
    <row r="1719" spans="1:11" ht="15.95" customHeight="1" x14ac:dyDescent="0.3">
      <c r="A1719" s="28">
        <v>43840</v>
      </c>
      <c r="B1719" s="3" t="s">
        <v>48</v>
      </c>
      <c r="C1719" s="3" t="s">
        <v>2803</v>
      </c>
      <c r="D1719" s="3" t="s">
        <v>2804</v>
      </c>
      <c r="E1719" s="3" t="s">
        <v>2571</v>
      </c>
      <c r="F1719" s="22">
        <v>23</v>
      </c>
      <c r="G1719" s="22">
        <v>6</v>
      </c>
      <c r="H1719" s="5"/>
      <c r="I1719" s="5"/>
      <c r="J1719" s="3" t="s">
        <v>108</v>
      </c>
      <c r="K1719" s="3" t="s">
        <v>2811</v>
      </c>
    </row>
    <row r="1720" spans="1:11" ht="15.95" customHeight="1" x14ac:dyDescent="0.3">
      <c r="A1720" s="28">
        <v>43840</v>
      </c>
      <c r="B1720" s="3" t="s">
        <v>48</v>
      </c>
      <c r="C1720" s="3" t="s">
        <v>2803</v>
      </c>
      <c r="D1720" s="3" t="s">
        <v>2804</v>
      </c>
      <c r="E1720" s="3" t="s">
        <v>2571</v>
      </c>
      <c r="F1720" s="22">
        <v>23</v>
      </c>
      <c r="G1720" s="22">
        <v>7</v>
      </c>
      <c r="H1720" s="5"/>
      <c r="I1720" s="5"/>
      <c r="J1720" s="3" t="s">
        <v>110</v>
      </c>
      <c r="K1720" s="3" t="s">
        <v>2812</v>
      </c>
    </row>
    <row r="1721" spans="1:11" ht="15.95" customHeight="1" x14ac:dyDescent="0.3">
      <c r="A1721" s="28">
        <v>43840</v>
      </c>
      <c r="B1721" s="3" t="s">
        <v>48</v>
      </c>
      <c r="C1721" s="3" t="s">
        <v>2803</v>
      </c>
      <c r="D1721" s="3" t="s">
        <v>2804</v>
      </c>
      <c r="E1721" s="3" t="s">
        <v>2571</v>
      </c>
      <c r="F1721" s="22">
        <v>23</v>
      </c>
      <c r="G1721" s="22">
        <v>8</v>
      </c>
      <c r="H1721" s="5"/>
      <c r="I1721" s="5"/>
      <c r="J1721" s="3" t="s">
        <v>112</v>
      </c>
      <c r="K1721" s="3" t="s">
        <v>2813</v>
      </c>
    </row>
    <row r="1722" spans="1:11" ht="15.95" customHeight="1" x14ac:dyDescent="0.3">
      <c r="A1722" s="28">
        <v>43840</v>
      </c>
      <c r="B1722" s="3" t="s">
        <v>48</v>
      </c>
      <c r="C1722" s="3" t="s">
        <v>2803</v>
      </c>
      <c r="D1722" s="3" t="s">
        <v>2804</v>
      </c>
      <c r="E1722" s="3" t="s">
        <v>2571</v>
      </c>
      <c r="F1722" s="22">
        <v>23</v>
      </c>
      <c r="G1722" s="22">
        <v>9</v>
      </c>
      <c r="H1722" s="5"/>
      <c r="I1722" s="5"/>
      <c r="J1722" s="3" t="s">
        <v>114</v>
      </c>
      <c r="K1722" s="3" t="s">
        <v>2814</v>
      </c>
    </row>
    <row r="1723" spans="1:11" ht="15.95" customHeight="1" x14ac:dyDescent="0.3">
      <c r="A1723" s="28">
        <v>43840</v>
      </c>
      <c r="B1723" s="3" t="s">
        <v>48</v>
      </c>
      <c r="C1723" s="3" t="s">
        <v>2815</v>
      </c>
      <c r="D1723" s="3" t="s">
        <v>2804</v>
      </c>
      <c r="E1723" s="3" t="s">
        <v>2571</v>
      </c>
      <c r="F1723" s="22">
        <v>24</v>
      </c>
      <c r="G1723" s="22">
        <v>1</v>
      </c>
      <c r="H1723" s="5"/>
      <c r="I1723" s="3" t="s">
        <v>2815</v>
      </c>
      <c r="J1723" s="3" t="s">
        <v>79</v>
      </c>
      <c r="K1723" s="3" t="s">
        <v>2816</v>
      </c>
    </row>
    <row r="1724" spans="1:11" ht="15.95" customHeight="1" x14ac:dyDescent="0.3">
      <c r="A1724" s="28">
        <v>43840</v>
      </c>
      <c r="B1724" s="3" t="s">
        <v>48</v>
      </c>
      <c r="C1724" s="3" t="s">
        <v>2815</v>
      </c>
      <c r="D1724" s="3" t="s">
        <v>2804</v>
      </c>
      <c r="E1724" s="3" t="s">
        <v>2571</v>
      </c>
      <c r="F1724" s="22">
        <v>24</v>
      </c>
      <c r="G1724" s="22">
        <v>2</v>
      </c>
      <c r="H1724" s="5"/>
      <c r="I1724" s="3" t="s">
        <v>2581</v>
      </c>
      <c r="J1724" s="3" t="s">
        <v>81</v>
      </c>
      <c r="K1724" s="3" t="s">
        <v>2817</v>
      </c>
    </row>
    <row r="1725" spans="1:11" ht="15.95" customHeight="1" x14ac:dyDescent="0.3">
      <c r="A1725" s="28">
        <v>43840</v>
      </c>
      <c r="B1725" s="3" t="s">
        <v>48</v>
      </c>
      <c r="C1725" s="3" t="s">
        <v>2815</v>
      </c>
      <c r="D1725" s="3" t="s">
        <v>2804</v>
      </c>
      <c r="E1725" s="3" t="s">
        <v>2571</v>
      </c>
      <c r="F1725" s="22">
        <v>24</v>
      </c>
      <c r="G1725" s="22">
        <v>3</v>
      </c>
      <c r="H1725" s="5"/>
      <c r="I1725" s="3" t="s">
        <v>2807</v>
      </c>
      <c r="J1725" s="3" t="s">
        <v>83</v>
      </c>
      <c r="K1725" s="3" t="s">
        <v>2818</v>
      </c>
    </row>
    <row r="1726" spans="1:11" ht="15.95" customHeight="1" x14ac:dyDescent="0.3">
      <c r="A1726" s="28">
        <v>43840</v>
      </c>
      <c r="B1726" s="3" t="s">
        <v>48</v>
      </c>
      <c r="C1726" s="3" t="s">
        <v>2815</v>
      </c>
      <c r="D1726" s="3" t="s">
        <v>2804</v>
      </c>
      <c r="E1726" s="3" t="s">
        <v>2571</v>
      </c>
      <c r="F1726" s="22">
        <v>24</v>
      </c>
      <c r="G1726" s="22">
        <v>4</v>
      </c>
      <c r="H1726" s="5"/>
      <c r="I1726" s="5"/>
      <c r="J1726" s="3" t="s">
        <v>90</v>
      </c>
      <c r="K1726" s="3" t="s">
        <v>2819</v>
      </c>
    </row>
    <row r="1727" spans="1:11" ht="15.95" customHeight="1" x14ac:dyDescent="0.3">
      <c r="A1727" s="28">
        <v>43840</v>
      </c>
      <c r="B1727" s="3" t="s">
        <v>48</v>
      </c>
      <c r="C1727" s="3" t="s">
        <v>2815</v>
      </c>
      <c r="D1727" s="3" t="s">
        <v>2804</v>
      </c>
      <c r="E1727" s="3" t="s">
        <v>2571</v>
      </c>
      <c r="F1727" s="22">
        <v>24</v>
      </c>
      <c r="G1727" s="22">
        <v>5</v>
      </c>
      <c r="H1727" s="5"/>
      <c r="I1727" s="5"/>
      <c r="J1727" s="3" t="s">
        <v>106</v>
      </c>
      <c r="K1727" s="3" t="s">
        <v>2820</v>
      </c>
    </row>
    <row r="1728" spans="1:11" ht="15.95" customHeight="1" x14ac:dyDescent="0.3">
      <c r="A1728" s="28">
        <v>43840</v>
      </c>
      <c r="B1728" s="3" t="s">
        <v>48</v>
      </c>
      <c r="C1728" s="3" t="s">
        <v>2815</v>
      </c>
      <c r="D1728" s="3" t="s">
        <v>2804</v>
      </c>
      <c r="E1728" s="3" t="s">
        <v>2571</v>
      </c>
      <c r="F1728" s="22">
        <v>24</v>
      </c>
      <c r="G1728" s="22">
        <v>6</v>
      </c>
      <c r="H1728" s="5"/>
      <c r="I1728" s="5"/>
      <c r="J1728" s="3" t="s">
        <v>108</v>
      </c>
      <c r="K1728" s="3" t="s">
        <v>2821</v>
      </c>
    </row>
    <row r="1729" spans="1:11" ht="15.95" customHeight="1" x14ac:dyDescent="0.3">
      <c r="A1729" s="28">
        <v>43840</v>
      </c>
      <c r="B1729" s="3" t="s">
        <v>48</v>
      </c>
      <c r="C1729" s="3" t="s">
        <v>2815</v>
      </c>
      <c r="D1729" s="3" t="s">
        <v>2804</v>
      </c>
      <c r="E1729" s="3" t="s">
        <v>2571</v>
      </c>
      <c r="F1729" s="22">
        <v>24</v>
      </c>
      <c r="G1729" s="22">
        <v>7</v>
      </c>
      <c r="H1729" s="5"/>
      <c r="I1729" s="5"/>
      <c r="J1729" s="3" t="s">
        <v>110</v>
      </c>
      <c r="K1729" s="3" t="s">
        <v>2822</v>
      </c>
    </row>
    <row r="1730" spans="1:11" ht="15.95" customHeight="1" x14ac:dyDescent="0.3">
      <c r="A1730" s="28">
        <v>43840</v>
      </c>
      <c r="B1730" s="3" t="s">
        <v>48</v>
      </c>
      <c r="C1730" s="3" t="s">
        <v>2815</v>
      </c>
      <c r="D1730" s="3" t="s">
        <v>2804</v>
      </c>
      <c r="E1730" s="3" t="s">
        <v>2571</v>
      </c>
      <c r="F1730" s="22">
        <v>24</v>
      </c>
      <c r="G1730" s="22">
        <v>8</v>
      </c>
      <c r="H1730" s="5"/>
      <c r="I1730" s="5"/>
      <c r="J1730" s="3" t="s">
        <v>112</v>
      </c>
      <c r="K1730" s="3" t="s">
        <v>2823</v>
      </c>
    </row>
    <row r="1731" spans="1:11" ht="15.95" customHeight="1" x14ac:dyDescent="0.3">
      <c r="A1731" s="28">
        <v>43840</v>
      </c>
      <c r="B1731" s="3" t="s">
        <v>48</v>
      </c>
      <c r="C1731" s="3" t="s">
        <v>2815</v>
      </c>
      <c r="D1731" s="3" t="s">
        <v>2804</v>
      </c>
      <c r="E1731" s="3" t="s">
        <v>2571</v>
      </c>
      <c r="F1731" s="22">
        <v>24</v>
      </c>
      <c r="G1731" s="22">
        <v>9</v>
      </c>
      <c r="H1731" s="5"/>
      <c r="I1731" s="5"/>
      <c r="J1731" s="3" t="s">
        <v>114</v>
      </c>
      <c r="K1731" s="3" t="s">
        <v>2824</v>
      </c>
    </row>
    <row r="1732" spans="1:11" ht="15.95" customHeight="1" x14ac:dyDescent="0.3">
      <c r="A1732" s="28">
        <v>43840</v>
      </c>
      <c r="B1732" s="3" t="s">
        <v>48</v>
      </c>
      <c r="C1732" s="3" t="s">
        <v>2825</v>
      </c>
      <c r="D1732" s="3" t="s">
        <v>2826</v>
      </c>
      <c r="E1732" s="3" t="s">
        <v>2571</v>
      </c>
      <c r="F1732" s="22">
        <v>25</v>
      </c>
      <c r="G1732" s="22">
        <v>1</v>
      </c>
      <c r="H1732" s="5"/>
      <c r="I1732" s="3" t="s">
        <v>2825</v>
      </c>
      <c r="J1732" s="3" t="s">
        <v>79</v>
      </c>
      <c r="K1732" s="3" t="s">
        <v>2827</v>
      </c>
    </row>
    <row r="1733" spans="1:11" ht="15.95" customHeight="1" x14ac:dyDescent="0.3">
      <c r="A1733" s="28">
        <v>43840</v>
      </c>
      <c r="B1733" s="3" t="s">
        <v>48</v>
      </c>
      <c r="C1733" s="3" t="s">
        <v>2825</v>
      </c>
      <c r="D1733" s="3" t="s">
        <v>2826</v>
      </c>
      <c r="E1733" s="3" t="s">
        <v>2571</v>
      </c>
      <c r="F1733" s="22">
        <v>25</v>
      </c>
      <c r="G1733" s="22">
        <v>2</v>
      </c>
      <c r="H1733" s="5"/>
      <c r="I1733" s="3" t="s">
        <v>2581</v>
      </c>
      <c r="J1733" s="3" t="s">
        <v>81</v>
      </c>
      <c r="K1733" s="3" t="s">
        <v>2828</v>
      </c>
    </row>
    <row r="1734" spans="1:11" ht="15.95" customHeight="1" x14ac:dyDescent="0.3">
      <c r="A1734" s="28">
        <v>43840</v>
      </c>
      <c r="B1734" s="3" t="s">
        <v>48</v>
      </c>
      <c r="C1734" s="3" t="s">
        <v>2825</v>
      </c>
      <c r="D1734" s="3" t="s">
        <v>2826</v>
      </c>
      <c r="E1734" s="3" t="s">
        <v>2571</v>
      </c>
      <c r="F1734" s="22">
        <v>25</v>
      </c>
      <c r="G1734" s="22">
        <v>3</v>
      </c>
      <c r="H1734" s="5"/>
      <c r="I1734" s="3" t="s">
        <v>2829</v>
      </c>
      <c r="J1734" s="3" t="s">
        <v>83</v>
      </c>
      <c r="K1734" s="3" t="s">
        <v>2830</v>
      </c>
    </row>
    <row r="1735" spans="1:11" ht="15.95" customHeight="1" x14ac:dyDescent="0.3">
      <c r="A1735" s="28">
        <v>43840</v>
      </c>
      <c r="B1735" s="3" t="s">
        <v>48</v>
      </c>
      <c r="C1735" s="3" t="s">
        <v>2825</v>
      </c>
      <c r="D1735" s="3" t="s">
        <v>2826</v>
      </c>
      <c r="E1735" s="3" t="s">
        <v>2571</v>
      </c>
      <c r="F1735" s="22">
        <v>25</v>
      </c>
      <c r="G1735" s="22">
        <v>4</v>
      </c>
      <c r="H1735" s="5"/>
      <c r="I1735" s="5"/>
      <c r="J1735" s="3" t="s">
        <v>90</v>
      </c>
      <c r="K1735" s="3" t="s">
        <v>2831</v>
      </c>
    </row>
    <row r="1736" spans="1:11" ht="15.95" customHeight="1" x14ac:dyDescent="0.3">
      <c r="A1736" s="28">
        <v>43840</v>
      </c>
      <c r="B1736" s="3" t="s">
        <v>48</v>
      </c>
      <c r="C1736" s="3" t="s">
        <v>2825</v>
      </c>
      <c r="D1736" s="3" t="s">
        <v>2826</v>
      </c>
      <c r="E1736" s="3" t="s">
        <v>2571</v>
      </c>
      <c r="F1736" s="22">
        <v>25</v>
      </c>
      <c r="G1736" s="22">
        <v>5</v>
      </c>
      <c r="H1736" s="5"/>
      <c r="I1736" s="5"/>
      <c r="J1736" s="3" t="s">
        <v>106</v>
      </c>
      <c r="K1736" s="3" t="s">
        <v>2832</v>
      </c>
    </row>
    <row r="1737" spans="1:11" ht="15.95" customHeight="1" x14ac:dyDescent="0.3">
      <c r="A1737" s="28">
        <v>43840</v>
      </c>
      <c r="B1737" s="3" t="s">
        <v>48</v>
      </c>
      <c r="C1737" s="3" t="s">
        <v>2825</v>
      </c>
      <c r="D1737" s="3" t="s">
        <v>2826</v>
      </c>
      <c r="E1737" s="3" t="s">
        <v>2571</v>
      </c>
      <c r="F1737" s="22">
        <v>25</v>
      </c>
      <c r="G1737" s="22">
        <v>6</v>
      </c>
      <c r="H1737" s="5"/>
      <c r="I1737" s="5"/>
      <c r="J1737" s="3" t="s">
        <v>108</v>
      </c>
      <c r="K1737" s="3" t="s">
        <v>2833</v>
      </c>
    </row>
    <row r="1738" spans="1:11" ht="15.95" customHeight="1" x14ac:dyDescent="0.3">
      <c r="A1738" s="28">
        <v>43840</v>
      </c>
      <c r="B1738" s="3" t="s">
        <v>48</v>
      </c>
      <c r="C1738" s="3" t="s">
        <v>2825</v>
      </c>
      <c r="D1738" s="3" t="s">
        <v>2826</v>
      </c>
      <c r="E1738" s="3" t="s">
        <v>2571</v>
      </c>
      <c r="F1738" s="22">
        <v>25</v>
      </c>
      <c r="G1738" s="22">
        <v>7</v>
      </c>
      <c r="H1738" s="5"/>
      <c r="I1738" s="5"/>
      <c r="J1738" s="3" t="s">
        <v>110</v>
      </c>
      <c r="K1738" s="3" t="s">
        <v>2834</v>
      </c>
    </row>
    <row r="1739" spans="1:11" ht="15.95" customHeight="1" x14ac:dyDescent="0.3">
      <c r="A1739" s="28">
        <v>43840</v>
      </c>
      <c r="B1739" s="3" t="s">
        <v>48</v>
      </c>
      <c r="C1739" s="3" t="s">
        <v>2825</v>
      </c>
      <c r="D1739" s="3" t="s">
        <v>2826</v>
      </c>
      <c r="E1739" s="3" t="s">
        <v>2571</v>
      </c>
      <c r="F1739" s="22">
        <v>25</v>
      </c>
      <c r="G1739" s="22">
        <v>8</v>
      </c>
      <c r="H1739" s="5"/>
      <c r="I1739" s="5"/>
      <c r="J1739" s="3" t="s">
        <v>112</v>
      </c>
      <c r="K1739" s="3" t="s">
        <v>2835</v>
      </c>
    </row>
    <row r="1740" spans="1:11" ht="15.95" customHeight="1" x14ac:dyDescent="0.3">
      <c r="A1740" s="28">
        <v>43840</v>
      </c>
      <c r="B1740" s="3" t="s">
        <v>48</v>
      </c>
      <c r="C1740" s="3" t="s">
        <v>2836</v>
      </c>
      <c r="D1740" s="3" t="s">
        <v>2826</v>
      </c>
      <c r="E1740" s="3" t="s">
        <v>2571</v>
      </c>
      <c r="F1740" s="22">
        <v>26</v>
      </c>
      <c r="G1740" s="22">
        <v>1</v>
      </c>
      <c r="H1740" s="5"/>
      <c r="I1740" s="3" t="s">
        <v>2836</v>
      </c>
      <c r="J1740" s="3" t="s">
        <v>79</v>
      </c>
      <c r="K1740" s="3" t="s">
        <v>2837</v>
      </c>
    </row>
    <row r="1741" spans="1:11" ht="15.95" customHeight="1" x14ac:dyDescent="0.3">
      <c r="A1741" s="28">
        <v>43840</v>
      </c>
      <c r="B1741" s="3" t="s">
        <v>48</v>
      </c>
      <c r="C1741" s="3" t="s">
        <v>2836</v>
      </c>
      <c r="D1741" s="3" t="s">
        <v>2826</v>
      </c>
      <c r="E1741" s="3" t="s">
        <v>2571</v>
      </c>
      <c r="F1741" s="22">
        <v>26</v>
      </c>
      <c r="G1741" s="22">
        <v>2</v>
      </c>
      <c r="H1741" s="5"/>
      <c r="I1741" s="3" t="s">
        <v>2581</v>
      </c>
      <c r="J1741" s="3" t="s">
        <v>81</v>
      </c>
      <c r="K1741" s="3" t="s">
        <v>2838</v>
      </c>
    </row>
    <row r="1742" spans="1:11" ht="15.95" customHeight="1" x14ac:dyDescent="0.3">
      <c r="A1742" s="28">
        <v>43840</v>
      </c>
      <c r="B1742" s="3" t="s">
        <v>48</v>
      </c>
      <c r="C1742" s="3" t="s">
        <v>2836</v>
      </c>
      <c r="D1742" s="3" t="s">
        <v>2826</v>
      </c>
      <c r="E1742" s="3" t="s">
        <v>2571</v>
      </c>
      <c r="F1742" s="22">
        <v>26</v>
      </c>
      <c r="G1742" s="22">
        <v>3</v>
      </c>
      <c r="H1742" s="5"/>
      <c r="I1742" s="3" t="s">
        <v>2829</v>
      </c>
      <c r="J1742" s="3" t="s">
        <v>83</v>
      </c>
      <c r="K1742" s="3" t="s">
        <v>2839</v>
      </c>
    </row>
    <row r="1743" spans="1:11" ht="15.95" customHeight="1" x14ac:dyDescent="0.3">
      <c r="A1743" s="28">
        <v>43840</v>
      </c>
      <c r="B1743" s="3" t="s">
        <v>48</v>
      </c>
      <c r="C1743" s="3" t="s">
        <v>2836</v>
      </c>
      <c r="D1743" s="3" t="s">
        <v>2826</v>
      </c>
      <c r="E1743" s="3" t="s">
        <v>2571</v>
      </c>
      <c r="F1743" s="22">
        <v>26</v>
      </c>
      <c r="G1743" s="22">
        <v>4</v>
      </c>
      <c r="H1743" s="5"/>
      <c r="I1743" s="5"/>
      <c r="J1743" s="3" t="s">
        <v>90</v>
      </c>
      <c r="K1743" s="3" t="s">
        <v>2840</v>
      </c>
    </row>
    <row r="1744" spans="1:11" ht="15.95" customHeight="1" x14ac:dyDescent="0.3">
      <c r="A1744" s="28">
        <v>43840</v>
      </c>
      <c r="B1744" s="3" t="s">
        <v>48</v>
      </c>
      <c r="C1744" s="3" t="s">
        <v>2836</v>
      </c>
      <c r="D1744" s="3" t="s">
        <v>2826</v>
      </c>
      <c r="E1744" s="3" t="s">
        <v>2571</v>
      </c>
      <c r="F1744" s="22">
        <v>26</v>
      </c>
      <c r="G1744" s="22">
        <v>5</v>
      </c>
      <c r="H1744" s="5"/>
      <c r="I1744" s="5"/>
      <c r="J1744" s="3" t="s">
        <v>106</v>
      </c>
      <c r="K1744" s="3" t="s">
        <v>2841</v>
      </c>
    </row>
    <row r="1745" spans="1:11" ht="15.95" customHeight="1" x14ac:dyDescent="0.3">
      <c r="A1745" s="28">
        <v>43840</v>
      </c>
      <c r="B1745" s="3" t="s">
        <v>48</v>
      </c>
      <c r="C1745" s="3" t="s">
        <v>2836</v>
      </c>
      <c r="D1745" s="3" t="s">
        <v>2826</v>
      </c>
      <c r="E1745" s="3" t="s">
        <v>2571</v>
      </c>
      <c r="F1745" s="22">
        <v>26</v>
      </c>
      <c r="G1745" s="22">
        <v>6</v>
      </c>
      <c r="H1745" s="5"/>
      <c r="I1745" s="5"/>
      <c r="J1745" s="3" t="s">
        <v>108</v>
      </c>
      <c r="K1745" s="3" t="s">
        <v>2842</v>
      </c>
    </row>
    <row r="1746" spans="1:11" ht="15.95" customHeight="1" x14ac:dyDescent="0.3">
      <c r="A1746" s="28">
        <v>43840</v>
      </c>
      <c r="B1746" s="3" t="s">
        <v>48</v>
      </c>
      <c r="C1746" s="3" t="s">
        <v>2836</v>
      </c>
      <c r="D1746" s="3" t="s">
        <v>2826</v>
      </c>
      <c r="E1746" s="3" t="s">
        <v>2571</v>
      </c>
      <c r="F1746" s="22">
        <v>26</v>
      </c>
      <c r="G1746" s="22">
        <v>7</v>
      </c>
      <c r="H1746" s="5"/>
      <c r="I1746" s="5"/>
      <c r="J1746" s="3" t="s">
        <v>110</v>
      </c>
      <c r="K1746" s="3" t="s">
        <v>2843</v>
      </c>
    </row>
    <row r="1747" spans="1:11" ht="15.95" customHeight="1" x14ac:dyDescent="0.3">
      <c r="A1747" s="28">
        <v>43840</v>
      </c>
      <c r="B1747" s="3" t="s">
        <v>48</v>
      </c>
      <c r="C1747" s="3" t="s">
        <v>2836</v>
      </c>
      <c r="D1747" s="3" t="s">
        <v>2826</v>
      </c>
      <c r="E1747" s="3" t="s">
        <v>2571</v>
      </c>
      <c r="F1747" s="22">
        <v>26</v>
      </c>
      <c r="G1747" s="22">
        <v>8</v>
      </c>
      <c r="H1747" s="5"/>
      <c r="I1747" s="5"/>
      <c r="J1747" s="3" t="s">
        <v>112</v>
      </c>
      <c r="K1747" s="3" t="s">
        <v>2844</v>
      </c>
    </row>
    <row r="1748" spans="1:11" ht="15.95" customHeight="1" x14ac:dyDescent="0.3">
      <c r="A1748" s="28">
        <v>43840</v>
      </c>
      <c r="B1748" s="3" t="s">
        <v>48</v>
      </c>
      <c r="C1748" s="3" t="s">
        <v>2845</v>
      </c>
      <c r="D1748" s="3" t="s">
        <v>2846</v>
      </c>
      <c r="E1748" s="3" t="s">
        <v>2571</v>
      </c>
      <c r="F1748" s="22">
        <v>27</v>
      </c>
      <c r="G1748" s="22">
        <v>1</v>
      </c>
      <c r="H1748" s="3" t="s">
        <v>48</v>
      </c>
      <c r="I1748" s="3" t="s">
        <v>2845</v>
      </c>
      <c r="J1748" s="3" t="s">
        <v>79</v>
      </c>
      <c r="K1748" s="3" t="s">
        <v>2847</v>
      </c>
    </row>
    <row r="1749" spans="1:11" ht="15.95" customHeight="1" x14ac:dyDescent="0.3">
      <c r="A1749" s="28">
        <v>43840</v>
      </c>
      <c r="B1749" s="3" t="s">
        <v>48</v>
      </c>
      <c r="C1749" s="3" t="s">
        <v>2845</v>
      </c>
      <c r="D1749" s="3" t="s">
        <v>2846</v>
      </c>
      <c r="E1749" s="3" t="s">
        <v>2571</v>
      </c>
      <c r="F1749" s="22">
        <v>27</v>
      </c>
      <c r="G1749" s="22">
        <v>2</v>
      </c>
      <c r="H1749" s="5"/>
      <c r="I1749" s="3" t="s">
        <v>2581</v>
      </c>
      <c r="J1749" s="3" t="s">
        <v>81</v>
      </c>
      <c r="K1749" s="3" t="s">
        <v>2848</v>
      </c>
    </row>
    <row r="1750" spans="1:11" ht="15.95" customHeight="1" x14ac:dyDescent="0.3">
      <c r="A1750" s="28">
        <v>43840</v>
      </c>
      <c r="B1750" s="3" t="s">
        <v>48</v>
      </c>
      <c r="C1750" s="3" t="s">
        <v>2845</v>
      </c>
      <c r="D1750" s="3" t="s">
        <v>2846</v>
      </c>
      <c r="E1750" s="3" t="s">
        <v>2571</v>
      </c>
      <c r="F1750" s="22">
        <v>27</v>
      </c>
      <c r="G1750" s="22">
        <v>3</v>
      </c>
      <c r="H1750" s="5"/>
      <c r="I1750" s="3" t="s">
        <v>1603</v>
      </c>
      <c r="J1750" s="3" t="s">
        <v>83</v>
      </c>
      <c r="K1750" s="3" t="s">
        <v>2849</v>
      </c>
    </row>
    <row r="1751" spans="1:11" ht="15.95" customHeight="1" x14ac:dyDescent="0.3">
      <c r="A1751" s="28">
        <v>43840</v>
      </c>
      <c r="B1751" s="3" t="s">
        <v>48</v>
      </c>
      <c r="C1751" s="3" t="s">
        <v>2845</v>
      </c>
      <c r="D1751" s="3" t="s">
        <v>2846</v>
      </c>
      <c r="E1751" s="3" t="s">
        <v>2571</v>
      </c>
      <c r="F1751" s="22">
        <v>27</v>
      </c>
      <c r="G1751" s="22">
        <v>4</v>
      </c>
      <c r="H1751" s="5"/>
      <c r="I1751" s="5"/>
      <c r="J1751" s="3" t="s">
        <v>90</v>
      </c>
      <c r="K1751" s="3" t="s">
        <v>2850</v>
      </c>
    </row>
    <row r="1752" spans="1:11" ht="15.95" customHeight="1" x14ac:dyDescent="0.3">
      <c r="A1752" s="28">
        <v>43840</v>
      </c>
      <c r="B1752" s="3" t="s">
        <v>48</v>
      </c>
      <c r="C1752" s="3" t="s">
        <v>2845</v>
      </c>
      <c r="D1752" s="3" t="s">
        <v>2846</v>
      </c>
      <c r="E1752" s="3" t="s">
        <v>2571</v>
      </c>
      <c r="F1752" s="22">
        <v>27</v>
      </c>
      <c r="G1752" s="22">
        <v>5</v>
      </c>
      <c r="H1752" s="5"/>
      <c r="I1752" s="5"/>
      <c r="J1752" s="3" t="s">
        <v>106</v>
      </c>
      <c r="K1752" s="3" t="s">
        <v>2851</v>
      </c>
    </row>
    <row r="1753" spans="1:11" ht="15.95" customHeight="1" x14ac:dyDescent="0.3">
      <c r="A1753" s="28">
        <v>43840</v>
      </c>
      <c r="B1753" s="3" t="s">
        <v>48</v>
      </c>
      <c r="C1753" s="3" t="s">
        <v>2845</v>
      </c>
      <c r="D1753" s="3" t="s">
        <v>2846</v>
      </c>
      <c r="E1753" s="3" t="s">
        <v>2571</v>
      </c>
      <c r="F1753" s="22">
        <v>27</v>
      </c>
      <c r="G1753" s="22">
        <v>6</v>
      </c>
      <c r="H1753" s="5"/>
      <c r="I1753" s="5"/>
      <c r="J1753" s="3" t="s">
        <v>108</v>
      </c>
      <c r="K1753" s="3" t="s">
        <v>2852</v>
      </c>
    </row>
    <row r="1754" spans="1:11" ht="15.95" customHeight="1" x14ac:dyDescent="0.3">
      <c r="A1754" s="28">
        <v>43840</v>
      </c>
      <c r="B1754" s="3" t="s">
        <v>48</v>
      </c>
      <c r="C1754" s="3" t="s">
        <v>2845</v>
      </c>
      <c r="D1754" s="3" t="s">
        <v>2846</v>
      </c>
      <c r="E1754" s="3" t="s">
        <v>2571</v>
      </c>
      <c r="F1754" s="22">
        <v>27</v>
      </c>
      <c r="G1754" s="22">
        <v>7</v>
      </c>
      <c r="H1754" s="5"/>
      <c r="I1754" s="5"/>
      <c r="J1754" s="3" t="s">
        <v>110</v>
      </c>
      <c r="K1754" s="3" t="s">
        <v>2853</v>
      </c>
    </row>
    <row r="1755" spans="1:11" ht="15.95" customHeight="1" x14ac:dyDescent="0.3">
      <c r="A1755" s="28">
        <v>43840</v>
      </c>
      <c r="B1755" s="3" t="s">
        <v>48</v>
      </c>
      <c r="C1755" s="3" t="s">
        <v>2845</v>
      </c>
      <c r="D1755" s="3" t="s">
        <v>2846</v>
      </c>
      <c r="E1755" s="3" t="s">
        <v>2571</v>
      </c>
      <c r="F1755" s="22">
        <v>27</v>
      </c>
      <c r="G1755" s="22">
        <v>8</v>
      </c>
      <c r="H1755" s="5"/>
      <c r="I1755" s="5"/>
      <c r="J1755" s="3" t="s">
        <v>112</v>
      </c>
      <c r="K1755" s="3" t="s">
        <v>2854</v>
      </c>
    </row>
    <row r="1756" spans="1:11" ht="15.95" customHeight="1" x14ac:dyDescent="0.3">
      <c r="A1756" s="28">
        <v>43840</v>
      </c>
      <c r="B1756" s="3" t="s">
        <v>48</v>
      </c>
      <c r="C1756" s="3" t="s">
        <v>2855</v>
      </c>
      <c r="D1756" s="3" t="s">
        <v>2846</v>
      </c>
      <c r="E1756" s="3" t="s">
        <v>2571</v>
      </c>
      <c r="F1756" s="22">
        <v>28</v>
      </c>
      <c r="G1756" s="22">
        <v>1</v>
      </c>
      <c r="H1756" s="5"/>
      <c r="I1756" s="3" t="s">
        <v>2855</v>
      </c>
      <c r="J1756" s="3" t="s">
        <v>79</v>
      </c>
      <c r="K1756" s="3" t="s">
        <v>2856</v>
      </c>
    </row>
    <row r="1757" spans="1:11" ht="15.95" customHeight="1" x14ac:dyDescent="0.3">
      <c r="A1757" s="28">
        <v>43840</v>
      </c>
      <c r="B1757" s="3" t="s">
        <v>48</v>
      </c>
      <c r="C1757" s="3" t="s">
        <v>2855</v>
      </c>
      <c r="D1757" s="3" t="s">
        <v>2846</v>
      </c>
      <c r="E1757" s="3" t="s">
        <v>2571</v>
      </c>
      <c r="F1757" s="22">
        <v>28</v>
      </c>
      <c r="G1757" s="22">
        <v>2</v>
      </c>
      <c r="H1757" s="5"/>
      <c r="I1757" s="3" t="s">
        <v>2581</v>
      </c>
      <c r="J1757" s="3" t="s">
        <v>81</v>
      </c>
      <c r="K1757" s="3" t="s">
        <v>2857</v>
      </c>
    </row>
    <row r="1758" spans="1:11" ht="15.95" customHeight="1" x14ac:dyDescent="0.3">
      <c r="A1758" s="28">
        <v>43840</v>
      </c>
      <c r="B1758" s="3" t="s">
        <v>48</v>
      </c>
      <c r="C1758" s="3" t="s">
        <v>2855</v>
      </c>
      <c r="D1758" s="3" t="s">
        <v>2846</v>
      </c>
      <c r="E1758" s="3" t="s">
        <v>2571</v>
      </c>
      <c r="F1758" s="22">
        <v>28</v>
      </c>
      <c r="G1758" s="22">
        <v>3</v>
      </c>
      <c r="H1758" s="5"/>
      <c r="I1758" s="3" t="s">
        <v>1603</v>
      </c>
      <c r="J1758" s="3" t="s">
        <v>83</v>
      </c>
      <c r="K1758" s="3" t="s">
        <v>2858</v>
      </c>
    </row>
    <row r="1759" spans="1:11" ht="15.95" customHeight="1" x14ac:dyDescent="0.3">
      <c r="A1759" s="28">
        <v>43840</v>
      </c>
      <c r="B1759" s="3" t="s">
        <v>48</v>
      </c>
      <c r="C1759" s="3" t="s">
        <v>2855</v>
      </c>
      <c r="D1759" s="3" t="s">
        <v>2846</v>
      </c>
      <c r="E1759" s="3" t="s">
        <v>2571</v>
      </c>
      <c r="F1759" s="22">
        <v>28</v>
      </c>
      <c r="G1759" s="22">
        <v>4</v>
      </c>
      <c r="H1759" s="5"/>
      <c r="I1759" s="5"/>
      <c r="J1759" s="3" t="s">
        <v>90</v>
      </c>
      <c r="K1759" s="3" t="s">
        <v>2859</v>
      </c>
    </row>
    <row r="1760" spans="1:11" ht="15.95" customHeight="1" x14ac:dyDescent="0.3">
      <c r="A1760" s="28">
        <v>43840</v>
      </c>
      <c r="B1760" s="3" t="s">
        <v>48</v>
      </c>
      <c r="C1760" s="3" t="s">
        <v>2855</v>
      </c>
      <c r="D1760" s="3" t="s">
        <v>2846</v>
      </c>
      <c r="E1760" s="3" t="s">
        <v>2571</v>
      </c>
      <c r="F1760" s="22">
        <v>28</v>
      </c>
      <c r="G1760" s="22">
        <v>5</v>
      </c>
      <c r="H1760" s="5"/>
      <c r="I1760" s="5"/>
      <c r="J1760" s="3" t="s">
        <v>106</v>
      </c>
      <c r="K1760" s="3" t="s">
        <v>2860</v>
      </c>
    </row>
    <row r="1761" spans="1:11" ht="15.95" customHeight="1" x14ac:dyDescent="0.3">
      <c r="A1761" s="28">
        <v>43840</v>
      </c>
      <c r="B1761" s="3" t="s">
        <v>48</v>
      </c>
      <c r="C1761" s="3" t="s">
        <v>2855</v>
      </c>
      <c r="D1761" s="3" t="s">
        <v>2846</v>
      </c>
      <c r="E1761" s="3" t="s">
        <v>2571</v>
      </c>
      <c r="F1761" s="22">
        <v>28</v>
      </c>
      <c r="G1761" s="22">
        <v>6</v>
      </c>
      <c r="H1761" s="5"/>
      <c r="I1761" s="5"/>
      <c r="J1761" s="3" t="s">
        <v>108</v>
      </c>
      <c r="K1761" s="3" t="s">
        <v>2861</v>
      </c>
    </row>
    <row r="1762" spans="1:11" ht="15.95" customHeight="1" x14ac:dyDescent="0.3">
      <c r="A1762" s="28">
        <v>43840</v>
      </c>
      <c r="B1762" s="3" t="s">
        <v>48</v>
      </c>
      <c r="C1762" s="3" t="s">
        <v>2855</v>
      </c>
      <c r="D1762" s="3" t="s">
        <v>2846</v>
      </c>
      <c r="E1762" s="3" t="s">
        <v>2571</v>
      </c>
      <c r="F1762" s="22">
        <v>28</v>
      </c>
      <c r="G1762" s="22">
        <v>7</v>
      </c>
      <c r="H1762" s="5"/>
      <c r="I1762" s="5"/>
      <c r="J1762" s="3" t="s">
        <v>110</v>
      </c>
      <c r="K1762" s="3" t="s">
        <v>2862</v>
      </c>
    </row>
    <row r="1763" spans="1:11" ht="15.95" customHeight="1" x14ac:dyDescent="0.3">
      <c r="A1763" s="28">
        <v>43840</v>
      </c>
      <c r="B1763" s="3" t="s">
        <v>48</v>
      </c>
      <c r="C1763" s="3" t="s">
        <v>2855</v>
      </c>
      <c r="D1763" s="3" t="s">
        <v>2846</v>
      </c>
      <c r="E1763" s="3" t="s">
        <v>2571</v>
      </c>
      <c r="F1763" s="22">
        <v>28</v>
      </c>
      <c r="G1763" s="22">
        <v>8</v>
      </c>
      <c r="H1763" s="5"/>
      <c r="I1763" s="5"/>
      <c r="J1763" s="3" t="s">
        <v>112</v>
      </c>
      <c r="K1763" s="3" t="s">
        <v>2863</v>
      </c>
    </row>
    <row r="1764" spans="1:11" ht="15.95" customHeight="1" x14ac:dyDescent="0.3">
      <c r="A1764" s="28">
        <v>43840</v>
      </c>
      <c r="B1764" s="3" t="s">
        <v>48</v>
      </c>
      <c r="C1764" s="3" t="s">
        <v>2855</v>
      </c>
      <c r="D1764" s="3" t="s">
        <v>2846</v>
      </c>
      <c r="E1764" s="3" t="s">
        <v>2571</v>
      </c>
      <c r="F1764" s="22">
        <v>28</v>
      </c>
      <c r="G1764" s="22">
        <v>9</v>
      </c>
      <c r="H1764" s="5"/>
      <c r="I1764" s="5"/>
      <c r="J1764" s="3" t="s">
        <v>114</v>
      </c>
      <c r="K1764" s="3" t="s">
        <v>2864</v>
      </c>
    </row>
    <row r="1765" spans="1:11" ht="15.95" customHeight="1" x14ac:dyDescent="0.3">
      <c r="A1765" s="28">
        <v>43840</v>
      </c>
      <c r="B1765" s="3" t="s">
        <v>48</v>
      </c>
      <c r="C1765" s="3" t="s">
        <v>2865</v>
      </c>
      <c r="D1765" s="3" t="s">
        <v>2846</v>
      </c>
      <c r="E1765" s="3" t="s">
        <v>2571</v>
      </c>
      <c r="F1765" s="22">
        <v>29</v>
      </c>
      <c r="G1765" s="22">
        <v>1</v>
      </c>
      <c r="H1765" s="5"/>
      <c r="I1765" s="3" t="s">
        <v>2865</v>
      </c>
      <c r="J1765" s="3" t="s">
        <v>79</v>
      </c>
      <c r="K1765" s="3" t="s">
        <v>2866</v>
      </c>
    </row>
    <row r="1766" spans="1:11" ht="15.95" customHeight="1" x14ac:dyDescent="0.3">
      <c r="A1766" s="28">
        <v>43840</v>
      </c>
      <c r="B1766" s="3" t="s">
        <v>48</v>
      </c>
      <c r="C1766" s="3" t="s">
        <v>2865</v>
      </c>
      <c r="D1766" s="3" t="s">
        <v>2846</v>
      </c>
      <c r="E1766" s="3" t="s">
        <v>2571</v>
      </c>
      <c r="F1766" s="22">
        <v>29</v>
      </c>
      <c r="G1766" s="22">
        <v>2</v>
      </c>
      <c r="H1766" s="5"/>
      <c r="I1766" s="3" t="s">
        <v>2581</v>
      </c>
      <c r="J1766" s="3" t="s">
        <v>81</v>
      </c>
      <c r="K1766" s="3" t="s">
        <v>2867</v>
      </c>
    </row>
    <row r="1767" spans="1:11" ht="15.95" customHeight="1" x14ac:dyDescent="0.3">
      <c r="A1767" s="28">
        <v>43840</v>
      </c>
      <c r="B1767" s="3" t="s">
        <v>48</v>
      </c>
      <c r="C1767" s="3" t="s">
        <v>2865</v>
      </c>
      <c r="D1767" s="3" t="s">
        <v>2846</v>
      </c>
      <c r="E1767" s="3" t="s">
        <v>2571</v>
      </c>
      <c r="F1767" s="22">
        <v>29</v>
      </c>
      <c r="G1767" s="22">
        <v>3</v>
      </c>
      <c r="H1767" s="5"/>
      <c r="I1767" s="3" t="s">
        <v>1603</v>
      </c>
      <c r="J1767" s="3" t="s">
        <v>83</v>
      </c>
      <c r="K1767" s="3" t="s">
        <v>2868</v>
      </c>
    </row>
    <row r="1768" spans="1:11" ht="15.95" customHeight="1" x14ac:dyDescent="0.3">
      <c r="A1768" s="28">
        <v>43840</v>
      </c>
      <c r="B1768" s="3" t="s">
        <v>48</v>
      </c>
      <c r="C1768" s="3" t="s">
        <v>2865</v>
      </c>
      <c r="D1768" s="3" t="s">
        <v>2846</v>
      </c>
      <c r="E1768" s="3" t="s">
        <v>2571</v>
      </c>
      <c r="F1768" s="22">
        <v>29</v>
      </c>
      <c r="G1768" s="22">
        <v>4</v>
      </c>
      <c r="H1768" s="5"/>
      <c r="I1768" s="5"/>
      <c r="J1768" s="3" t="s">
        <v>90</v>
      </c>
      <c r="K1768" s="3" t="s">
        <v>2869</v>
      </c>
    </row>
    <row r="1769" spans="1:11" ht="15.95" customHeight="1" x14ac:dyDescent="0.3">
      <c r="A1769" s="28">
        <v>43840</v>
      </c>
      <c r="B1769" s="3" t="s">
        <v>48</v>
      </c>
      <c r="C1769" s="3" t="s">
        <v>2865</v>
      </c>
      <c r="D1769" s="3" t="s">
        <v>2846</v>
      </c>
      <c r="E1769" s="3" t="s">
        <v>2571</v>
      </c>
      <c r="F1769" s="22">
        <v>29</v>
      </c>
      <c r="G1769" s="22">
        <v>5</v>
      </c>
      <c r="H1769" s="5"/>
      <c r="I1769" s="5"/>
      <c r="J1769" s="3" t="s">
        <v>106</v>
      </c>
      <c r="K1769" s="3" t="s">
        <v>2870</v>
      </c>
    </row>
    <row r="1770" spans="1:11" ht="15.95" customHeight="1" x14ac:dyDescent="0.3">
      <c r="A1770" s="28">
        <v>43840</v>
      </c>
      <c r="B1770" s="3" t="s">
        <v>48</v>
      </c>
      <c r="C1770" s="3" t="s">
        <v>2865</v>
      </c>
      <c r="D1770" s="3" t="s">
        <v>2846</v>
      </c>
      <c r="E1770" s="3" t="s">
        <v>2571</v>
      </c>
      <c r="F1770" s="22">
        <v>29</v>
      </c>
      <c r="G1770" s="22">
        <v>6</v>
      </c>
      <c r="H1770" s="5"/>
      <c r="I1770" s="5"/>
      <c r="J1770" s="3" t="s">
        <v>108</v>
      </c>
      <c r="K1770" s="3" t="s">
        <v>2871</v>
      </c>
    </row>
    <row r="1771" spans="1:11" ht="15.95" customHeight="1" x14ac:dyDescent="0.3">
      <c r="A1771" s="28">
        <v>43840</v>
      </c>
      <c r="B1771" s="3" t="s">
        <v>48</v>
      </c>
      <c r="C1771" s="3" t="s">
        <v>2865</v>
      </c>
      <c r="D1771" s="3" t="s">
        <v>2846</v>
      </c>
      <c r="E1771" s="3" t="s">
        <v>2571</v>
      </c>
      <c r="F1771" s="22">
        <v>29</v>
      </c>
      <c r="G1771" s="22">
        <v>7</v>
      </c>
      <c r="H1771" s="5"/>
      <c r="I1771" s="5"/>
      <c r="J1771" s="3" t="s">
        <v>110</v>
      </c>
      <c r="K1771" s="3" t="s">
        <v>2872</v>
      </c>
    </row>
    <row r="1772" spans="1:11" ht="15.95" customHeight="1" x14ac:dyDescent="0.3">
      <c r="A1772" s="28">
        <v>43840</v>
      </c>
      <c r="B1772" s="3" t="s">
        <v>48</v>
      </c>
      <c r="C1772" s="3" t="s">
        <v>2865</v>
      </c>
      <c r="D1772" s="3" t="s">
        <v>2846</v>
      </c>
      <c r="E1772" s="3" t="s">
        <v>2571</v>
      </c>
      <c r="F1772" s="22">
        <v>29</v>
      </c>
      <c r="G1772" s="22">
        <v>8</v>
      </c>
      <c r="H1772" s="5"/>
      <c r="I1772" s="5"/>
      <c r="J1772" s="3" t="s">
        <v>112</v>
      </c>
      <c r="K1772" s="3" t="s">
        <v>2873</v>
      </c>
    </row>
    <row r="1773" spans="1:11" ht="15.95" customHeight="1" x14ac:dyDescent="0.3">
      <c r="A1773" s="28">
        <v>43840</v>
      </c>
      <c r="B1773" s="3" t="s">
        <v>48</v>
      </c>
      <c r="C1773" s="3" t="s">
        <v>2874</v>
      </c>
      <c r="D1773" s="3" t="s">
        <v>2846</v>
      </c>
      <c r="E1773" s="3" t="s">
        <v>2571</v>
      </c>
      <c r="F1773" s="22">
        <v>30</v>
      </c>
      <c r="G1773" s="22">
        <v>1</v>
      </c>
      <c r="H1773" s="5"/>
      <c r="I1773" s="3" t="s">
        <v>2874</v>
      </c>
      <c r="J1773" s="3" t="s">
        <v>79</v>
      </c>
      <c r="K1773" s="3" t="s">
        <v>2875</v>
      </c>
    </row>
    <row r="1774" spans="1:11" ht="15.95" customHeight="1" x14ac:dyDescent="0.3">
      <c r="A1774" s="28">
        <v>43840</v>
      </c>
      <c r="B1774" s="3" t="s">
        <v>48</v>
      </c>
      <c r="C1774" s="3" t="s">
        <v>2874</v>
      </c>
      <c r="D1774" s="3" t="s">
        <v>2846</v>
      </c>
      <c r="E1774" s="3" t="s">
        <v>2571</v>
      </c>
      <c r="F1774" s="22">
        <v>30</v>
      </c>
      <c r="G1774" s="22">
        <v>2</v>
      </c>
      <c r="H1774" s="5"/>
      <c r="I1774" s="3" t="s">
        <v>2581</v>
      </c>
      <c r="J1774" s="3" t="s">
        <v>81</v>
      </c>
      <c r="K1774" s="3" t="s">
        <v>2876</v>
      </c>
    </row>
    <row r="1775" spans="1:11" ht="15.95" customHeight="1" x14ac:dyDescent="0.3">
      <c r="A1775" s="28">
        <v>43840</v>
      </c>
      <c r="B1775" s="3" t="s">
        <v>48</v>
      </c>
      <c r="C1775" s="3" t="s">
        <v>2874</v>
      </c>
      <c r="D1775" s="3" t="s">
        <v>2846</v>
      </c>
      <c r="E1775" s="3" t="s">
        <v>2571</v>
      </c>
      <c r="F1775" s="22">
        <v>30</v>
      </c>
      <c r="G1775" s="22">
        <v>3</v>
      </c>
      <c r="H1775" s="5"/>
      <c r="I1775" s="3" t="s">
        <v>1603</v>
      </c>
      <c r="J1775" s="3" t="s">
        <v>83</v>
      </c>
      <c r="K1775" s="3" t="s">
        <v>2877</v>
      </c>
    </row>
    <row r="1776" spans="1:11" ht="15.95" customHeight="1" x14ac:dyDescent="0.3">
      <c r="A1776" s="28">
        <v>43840</v>
      </c>
      <c r="B1776" s="3" t="s">
        <v>48</v>
      </c>
      <c r="C1776" s="3" t="s">
        <v>2874</v>
      </c>
      <c r="D1776" s="3" t="s">
        <v>2846</v>
      </c>
      <c r="E1776" s="3" t="s">
        <v>2571</v>
      </c>
      <c r="F1776" s="22">
        <v>30</v>
      </c>
      <c r="G1776" s="22">
        <v>4</v>
      </c>
      <c r="H1776" s="5"/>
      <c r="I1776" s="5"/>
      <c r="J1776" s="3" t="s">
        <v>90</v>
      </c>
      <c r="K1776" s="3" t="s">
        <v>2878</v>
      </c>
    </row>
    <row r="1777" spans="1:11" ht="15.95" customHeight="1" x14ac:dyDescent="0.3">
      <c r="A1777" s="28">
        <v>43840</v>
      </c>
      <c r="B1777" s="3" t="s">
        <v>48</v>
      </c>
      <c r="C1777" s="3" t="s">
        <v>2874</v>
      </c>
      <c r="D1777" s="3" t="s">
        <v>2846</v>
      </c>
      <c r="E1777" s="3" t="s">
        <v>2571</v>
      </c>
      <c r="F1777" s="22">
        <v>30</v>
      </c>
      <c r="G1777" s="22">
        <v>5</v>
      </c>
      <c r="H1777" s="5"/>
      <c r="I1777" s="5"/>
      <c r="J1777" s="3" t="s">
        <v>106</v>
      </c>
      <c r="K1777" s="3" t="s">
        <v>2879</v>
      </c>
    </row>
    <row r="1778" spans="1:11" ht="15.95" customHeight="1" x14ac:dyDescent="0.3">
      <c r="A1778" s="28">
        <v>43840</v>
      </c>
      <c r="B1778" s="3" t="s">
        <v>48</v>
      </c>
      <c r="C1778" s="3" t="s">
        <v>2874</v>
      </c>
      <c r="D1778" s="3" t="s">
        <v>2846</v>
      </c>
      <c r="E1778" s="3" t="s">
        <v>2571</v>
      </c>
      <c r="F1778" s="22">
        <v>30</v>
      </c>
      <c r="G1778" s="22">
        <v>6</v>
      </c>
      <c r="H1778" s="5"/>
      <c r="I1778" s="5"/>
      <c r="J1778" s="3" t="s">
        <v>108</v>
      </c>
      <c r="K1778" s="3" t="s">
        <v>2880</v>
      </c>
    </row>
    <row r="1779" spans="1:11" ht="15.95" customHeight="1" x14ac:dyDescent="0.3">
      <c r="A1779" s="28">
        <v>43840</v>
      </c>
      <c r="B1779" s="3" t="s">
        <v>48</v>
      </c>
      <c r="C1779" s="3" t="s">
        <v>2874</v>
      </c>
      <c r="D1779" s="3" t="s">
        <v>2846</v>
      </c>
      <c r="E1779" s="3" t="s">
        <v>2571</v>
      </c>
      <c r="F1779" s="22">
        <v>30</v>
      </c>
      <c r="G1779" s="22">
        <v>7</v>
      </c>
      <c r="H1779" s="5"/>
      <c r="I1779" s="5"/>
      <c r="J1779" s="3" t="s">
        <v>110</v>
      </c>
      <c r="K1779" s="3" t="s">
        <v>2881</v>
      </c>
    </row>
    <row r="1780" spans="1:11" ht="15.95" customHeight="1" x14ac:dyDescent="0.3">
      <c r="A1780" s="28">
        <v>43840</v>
      </c>
      <c r="B1780" s="3" t="s">
        <v>48</v>
      </c>
      <c r="C1780" s="3" t="s">
        <v>2874</v>
      </c>
      <c r="D1780" s="3" t="s">
        <v>2846</v>
      </c>
      <c r="E1780" s="3" t="s">
        <v>2571</v>
      </c>
      <c r="F1780" s="22">
        <v>30</v>
      </c>
      <c r="G1780" s="22">
        <v>8</v>
      </c>
      <c r="H1780" s="5"/>
      <c r="I1780" s="5"/>
      <c r="J1780" s="3" t="s">
        <v>112</v>
      </c>
      <c r="K1780" s="3" t="s">
        <v>2882</v>
      </c>
    </row>
    <row r="1781" spans="1:11" ht="15.95" customHeight="1" x14ac:dyDescent="0.3">
      <c r="A1781" s="28">
        <v>43840</v>
      </c>
      <c r="B1781" s="3" t="s">
        <v>48</v>
      </c>
      <c r="C1781" s="3" t="s">
        <v>2874</v>
      </c>
      <c r="D1781" s="3" t="s">
        <v>2846</v>
      </c>
      <c r="E1781" s="3" t="s">
        <v>2571</v>
      </c>
      <c r="F1781" s="22">
        <v>30</v>
      </c>
      <c r="G1781" s="22">
        <v>9</v>
      </c>
      <c r="H1781" s="5"/>
      <c r="I1781" s="5"/>
      <c r="J1781" s="3" t="s">
        <v>114</v>
      </c>
      <c r="K1781" s="3" t="s">
        <v>2883</v>
      </c>
    </row>
    <row r="1782" spans="1:11" ht="15.95" customHeight="1" x14ac:dyDescent="0.3">
      <c r="A1782" s="28">
        <v>43840</v>
      </c>
      <c r="B1782" s="3" t="s">
        <v>48</v>
      </c>
      <c r="C1782" s="3" t="s">
        <v>2884</v>
      </c>
      <c r="D1782" s="3" t="s">
        <v>2846</v>
      </c>
      <c r="E1782" s="3" t="s">
        <v>2571</v>
      </c>
      <c r="F1782" s="22">
        <v>31</v>
      </c>
      <c r="G1782" s="22">
        <v>1</v>
      </c>
      <c r="H1782" s="3" t="s">
        <v>48</v>
      </c>
      <c r="I1782" s="3" t="s">
        <v>2884</v>
      </c>
      <c r="J1782" s="3" t="s">
        <v>79</v>
      </c>
      <c r="K1782" s="3" t="s">
        <v>2885</v>
      </c>
    </row>
    <row r="1783" spans="1:11" ht="15.95" customHeight="1" x14ac:dyDescent="0.3">
      <c r="A1783" s="28">
        <v>43840</v>
      </c>
      <c r="B1783" s="3" t="s">
        <v>48</v>
      </c>
      <c r="C1783" s="3" t="s">
        <v>2884</v>
      </c>
      <c r="D1783" s="3" t="s">
        <v>2846</v>
      </c>
      <c r="E1783" s="3" t="s">
        <v>2571</v>
      </c>
      <c r="F1783" s="22">
        <v>31</v>
      </c>
      <c r="G1783" s="22">
        <v>2</v>
      </c>
      <c r="H1783" s="5"/>
      <c r="I1783" s="3" t="s">
        <v>2581</v>
      </c>
      <c r="J1783" s="3" t="s">
        <v>81</v>
      </c>
      <c r="K1783" s="3" t="s">
        <v>2886</v>
      </c>
    </row>
    <row r="1784" spans="1:11" ht="15.95" customHeight="1" x14ac:dyDescent="0.3">
      <c r="A1784" s="28">
        <v>43840</v>
      </c>
      <c r="B1784" s="3" t="s">
        <v>48</v>
      </c>
      <c r="C1784" s="3" t="s">
        <v>2884</v>
      </c>
      <c r="D1784" s="3" t="s">
        <v>2846</v>
      </c>
      <c r="E1784" s="3" t="s">
        <v>2571</v>
      </c>
      <c r="F1784" s="22">
        <v>31</v>
      </c>
      <c r="G1784" s="22">
        <v>3</v>
      </c>
      <c r="H1784" s="5"/>
      <c r="I1784" s="3" t="s">
        <v>1603</v>
      </c>
      <c r="J1784" s="3" t="s">
        <v>83</v>
      </c>
      <c r="K1784" s="3" t="s">
        <v>2887</v>
      </c>
    </row>
    <row r="1785" spans="1:11" ht="15.95" customHeight="1" x14ac:dyDescent="0.3">
      <c r="A1785" s="28">
        <v>43840</v>
      </c>
      <c r="B1785" s="3" t="s">
        <v>48</v>
      </c>
      <c r="C1785" s="3" t="s">
        <v>2884</v>
      </c>
      <c r="D1785" s="3" t="s">
        <v>2846</v>
      </c>
      <c r="E1785" s="3" t="s">
        <v>2571</v>
      </c>
      <c r="F1785" s="22">
        <v>31</v>
      </c>
      <c r="G1785" s="22">
        <v>4</v>
      </c>
      <c r="H1785" s="5"/>
      <c r="I1785" s="5"/>
      <c r="J1785" s="3" t="s">
        <v>90</v>
      </c>
      <c r="K1785" s="3" t="s">
        <v>2888</v>
      </c>
    </row>
    <row r="1786" spans="1:11" ht="15.95" customHeight="1" x14ac:dyDescent="0.3">
      <c r="A1786" s="28">
        <v>43840</v>
      </c>
      <c r="B1786" s="3" t="s">
        <v>48</v>
      </c>
      <c r="C1786" s="3" t="s">
        <v>2884</v>
      </c>
      <c r="D1786" s="3" t="s">
        <v>2846</v>
      </c>
      <c r="E1786" s="3" t="s">
        <v>2571</v>
      </c>
      <c r="F1786" s="22">
        <v>31</v>
      </c>
      <c r="G1786" s="22">
        <v>5</v>
      </c>
      <c r="H1786" s="5"/>
      <c r="I1786" s="5"/>
      <c r="J1786" s="3" t="s">
        <v>106</v>
      </c>
      <c r="K1786" s="3" t="s">
        <v>2889</v>
      </c>
    </row>
    <row r="1787" spans="1:11" ht="15.95" customHeight="1" x14ac:dyDescent="0.3">
      <c r="A1787" s="28">
        <v>43840</v>
      </c>
      <c r="B1787" s="3" t="s">
        <v>48</v>
      </c>
      <c r="C1787" s="3" t="s">
        <v>2884</v>
      </c>
      <c r="D1787" s="3" t="s">
        <v>2846</v>
      </c>
      <c r="E1787" s="3" t="s">
        <v>2571</v>
      </c>
      <c r="F1787" s="22">
        <v>31</v>
      </c>
      <c r="G1787" s="22">
        <v>6</v>
      </c>
      <c r="H1787" s="5"/>
      <c r="I1787" s="5"/>
      <c r="J1787" s="3" t="s">
        <v>108</v>
      </c>
      <c r="K1787" s="3" t="s">
        <v>2890</v>
      </c>
    </row>
    <row r="1788" spans="1:11" ht="15.95" customHeight="1" x14ac:dyDescent="0.3">
      <c r="A1788" s="28">
        <v>43840</v>
      </c>
      <c r="B1788" s="3" t="s">
        <v>48</v>
      </c>
      <c r="C1788" s="3" t="s">
        <v>2884</v>
      </c>
      <c r="D1788" s="3" t="s">
        <v>2846</v>
      </c>
      <c r="E1788" s="3" t="s">
        <v>2571</v>
      </c>
      <c r="F1788" s="22">
        <v>31</v>
      </c>
      <c r="G1788" s="22">
        <v>7</v>
      </c>
      <c r="H1788" s="5"/>
      <c r="I1788" s="5"/>
      <c r="J1788" s="3" t="s">
        <v>110</v>
      </c>
      <c r="K1788" s="3" t="s">
        <v>2891</v>
      </c>
    </row>
    <row r="1789" spans="1:11" ht="15.95" customHeight="1" x14ac:dyDescent="0.3">
      <c r="A1789" s="28">
        <v>43840</v>
      </c>
      <c r="B1789" s="3" t="s">
        <v>48</v>
      </c>
      <c r="C1789" s="3" t="s">
        <v>2884</v>
      </c>
      <c r="D1789" s="3" t="s">
        <v>2846</v>
      </c>
      <c r="E1789" s="3" t="s">
        <v>2571</v>
      </c>
      <c r="F1789" s="22">
        <v>31</v>
      </c>
      <c r="G1789" s="22">
        <v>8</v>
      </c>
      <c r="H1789" s="5"/>
      <c r="I1789" s="5"/>
      <c r="J1789" s="3" t="s">
        <v>112</v>
      </c>
      <c r="K1789" s="3" t="s">
        <v>2892</v>
      </c>
    </row>
    <row r="1790" spans="1:11" ht="15.95" customHeight="1" x14ac:dyDescent="0.3">
      <c r="A1790" s="28">
        <v>43840</v>
      </c>
      <c r="B1790" s="3" t="s">
        <v>48</v>
      </c>
      <c r="C1790" s="3" t="s">
        <v>2884</v>
      </c>
      <c r="D1790" s="3" t="s">
        <v>2846</v>
      </c>
      <c r="E1790" s="3" t="s">
        <v>2571</v>
      </c>
      <c r="F1790" s="22">
        <v>31</v>
      </c>
      <c r="G1790" s="22">
        <v>9</v>
      </c>
      <c r="H1790" s="5"/>
      <c r="I1790" s="5"/>
      <c r="J1790" s="3" t="s">
        <v>114</v>
      </c>
      <c r="K1790" s="3" t="s">
        <v>2893</v>
      </c>
    </row>
    <row r="1791" spans="1:11" ht="15.95" customHeight="1" x14ac:dyDescent="0.3">
      <c r="A1791" s="28">
        <v>43840</v>
      </c>
      <c r="B1791" s="3" t="s">
        <v>48</v>
      </c>
      <c r="C1791" s="3" t="s">
        <v>2884</v>
      </c>
      <c r="D1791" s="3" t="s">
        <v>2846</v>
      </c>
      <c r="E1791" s="3" t="s">
        <v>2571</v>
      </c>
      <c r="F1791" s="22">
        <v>31</v>
      </c>
      <c r="G1791" s="22">
        <v>10</v>
      </c>
      <c r="H1791" s="5"/>
      <c r="I1791" s="5"/>
      <c r="J1791" s="3" t="s">
        <v>2894</v>
      </c>
      <c r="K1791" s="3" t="s">
        <v>2895</v>
      </c>
    </row>
    <row r="1792" spans="1:11" ht="15.95" customHeight="1" x14ac:dyDescent="0.3">
      <c r="A1792" s="28">
        <v>43840</v>
      </c>
      <c r="B1792" s="3" t="s">
        <v>48</v>
      </c>
      <c r="C1792" s="3" t="s">
        <v>2896</v>
      </c>
      <c r="D1792" s="3" t="s">
        <v>2572</v>
      </c>
      <c r="E1792" s="3" t="s">
        <v>2571</v>
      </c>
      <c r="F1792" s="22">
        <v>32</v>
      </c>
      <c r="G1792" s="22">
        <v>1</v>
      </c>
      <c r="H1792" s="5"/>
      <c r="I1792" s="3" t="s">
        <v>2896</v>
      </c>
      <c r="J1792" s="3" t="s">
        <v>79</v>
      </c>
      <c r="K1792" s="3" t="s">
        <v>2897</v>
      </c>
    </row>
    <row r="1793" spans="1:11" ht="15.95" customHeight="1" x14ac:dyDescent="0.3">
      <c r="A1793" s="28">
        <v>43840</v>
      </c>
      <c r="B1793" s="3" t="s">
        <v>48</v>
      </c>
      <c r="C1793" s="3" t="s">
        <v>2896</v>
      </c>
      <c r="D1793" s="3" t="s">
        <v>2572</v>
      </c>
      <c r="E1793" s="3" t="s">
        <v>2571</v>
      </c>
      <c r="F1793" s="22">
        <v>32</v>
      </c>
      <c r="G1793" s="22">
        <v>2</v>
      </c>
      <c r="H1793" s="5"/>
      <c r="I1793" s="3" t="s">
        <v>2572</v>
      </c>
      <c r="J1793" s="3" t="s">
        <v>81</v>
      </c>
      <c r="K1793" s="3" t="s">
        <v>2898</v>
      </c>
    </row>
    <row r="1794" spans="1:11" ht="15.95" customHeight="1" x14ac:dyDescent="0.3">
      <c r="A1794" s="28">
        <v>43840</v>
      </c>
      <c r="B1794" s="3" t="s">
        <v>48</v>
      </c>
      <c r="C1794" s="3" t="s">
        <v>2899</v>
      </c>
      <c r="D1794" s="3" t="s">
        <v>2900</v>
      </c>
      <c r="E1794" s="3" t="s">
        <v>2571</v>
      </c>
      <c r="F1794" s="22">
        <v>33</v>
      </c>
      <c r="G1794" s="22">
        <v>1</v>
      </c>
      <c r="H1794" s="5"/>
      <c r="I1794" s="3" t="s">
        <v>2899</v>
      </c>
      <c r="J1794" s="3" t="s">
        <v>79</v>
      </c>
      <c r="K1794" s="3" t="s">
        <v>2901</v>
      </c>
    </row>
    <row r="1795" spans="1:11" ht="15.95" customHeight="1" x14ac:dyDescent="0.3">
      <c r="A1795" s="28">
        <v>43840</v>
      </c>
      <c r="B1795" s="3" t="s">
        <v>48</v>
      </c>
      <c r="C1795" s="3" t="s">
        <v>2899</v>
      </c>
      <c r="D1795" s="3" t="s">
        <v>2900</v>
      </c>
      <c r="E1795" s="3" t="s">
        <v>2571</v>
      </c>
      <c r="F1795" s="22">
        <v>33</v>
      </c>
      <c r="G1795" s="22">
        <v>2</v>
      </c>
      <c r="H1795" s="5"/>
      <c r="I1795" s="3" t="s">
        <v>2581</v>
      </c>
      <c r="J1795" s="3" t="s">
        <v>81</v>
      </c>
      <c r="K1795" s="3" t="s">
        <v>2902</v>
      </c>
    </row>
    <row r="1796" spans="1:11" ht="15.95" customHeight="1" x14ac:dyDescent="0.3">
      <c r="A1796" s="28">
        <v>43840</v>
      </c>
      <c r="B1796" s="3" t="s">
        <v>48</v>
      </c>
      <c r="C1796" s="3" t="s">
        <v>2899</v>
      </c>
      <c r="D1796" s="3" t="s">
        <v>2900</v>
      </c>
      <c r="E1796" s="3" t="s">
        <v>2571</v>
      </c>
      <c r="F1796" s="22">
        <v>33</v>
      </c>
      <c r="G1796" s="22">
        <v>3</v>
      </c>
      <c r="H1796" s="5"/>
      <c r="I1796" s="3" t="s">
        <v>2903</v>
      </c>
      <c r="J1796" s="3" t="s">
        <v>83</v>
      </c>
      <c r="K1796" s="3" t="s">
        <v>2904</v>
      </c>
    </row>
    <row r="1797" spans="1:11" ht="15.95" customHeight="1" x14ac:dyDescent="0.3">
      <c r="A1797" s="28">
        <v>43840</v>
      </c>
      <c r="B1797" s="3" t="s">
        <v>48</v>
      </c>
      <c r="C1797" s="3" t="s">
        <v>2899</v>
      </c>
      <c r="D1797" s="3" t="s">
        <v>2900</v>
      </c>
      <c r="E1797" s="3" t="s">
        <v>2571</v>
      </c>
      <c r="F1797" s="22">
        <v>33</v>
      </c>
      <c r="G1797" s="22">
        <v>4</v>
      </c>
      <c r="H1797" s="5"/>
      <c r="I1797" s="3" t="s">
        <v>2905</v>
      </c>
      <c r="J1797" s="3" t="s">
        <v>90</v>
      </c>
      <c r="K1797" s="3" t="s">
        <v>2906</v>
      </c>
    </row>
    <row r="1798" spans="1:11" ht="15.95" customHeight="1" x14ac:dyDescent="0.3">
      <c r="A1798" s="28">
        <v>43840</v>
      </c>
      <c r="B1798" s="3" t="s">
        <v>48</v>
      </c>
      <c r="C1798" s="3" t="s">
        <v>2899</v>
      </c>
      <c r="D1798" s="3" t="s">
        <v>2900</v>
      </c>
      <c r="E1798" s="3" t="s">
        <v>2571</v>
      </c>
      <c r="F1798" s="22">
        <v>33</v>
      </c>
      <c r="G1798" s="22">
        <v>5</v>
      </c>
      <c r="H1798" s="5"/>
      <c r="I1798" s="5"/>
      <c r="J1798" s="3" t="s">
        <v>106</v>
      </c>
      <c r="K1798" s="3" t="s">
        <v>2907</v>
      </c>
    </row>
    <row r="1799" spans="1:11" ht="15.95" customHeight="1" x14ac:dyDescent="0.3">
      <c r="A1799" s="28">
        <v>43840</v>
      </c>
      <c r="B1799" s="3" t="s">
        <v>48</v>
      </c>
      <c r="C1799" s="3" t="s">
        <v>2899</v>
      </c>
      <c r="D1799" s="3" t="s">
        <v>2900</v>
      </c>
      <c r="E1799" s="3" t="s">
        <v>2571</v>
      </c>
      <c r="F1799" s="22">
        <v>33</v>
      </c>
      <c r="G1799" s="22">
        <v>6</v>
      </c>
      <c r="H1799" s="5"/>
      <c r="I1799" s="5"/>
      <c r="J1799" s="3" t="s">
        <v>108</v>
      </c>
      <c r="K1799" s="3" t="s">
        <v>2908</v>
      </c>
    </row>
    <row r="1800" spans="1:11" ht="15.95" customHeight="1" x14ac:dyDescent="0.3">
      <c r="A1800" s="28">
        <v>43840</v>
      </c>
      <c r="B1800" s="3" t="s">
        <v>48</v>
      </c>
      <c r="C1800" s="3" t="s">
        <v>2909</v>
      </c>
      <c r="D1800" s="3" t="s">
        <v>2910</v>
      </c>
      <c r="E1800" s="3" t="s">
        <v>2571</v>
      </c>
      <c r="F1800" s="22">
        <v>34</v>
      </c>
      <c r="G1800" s="22">
        <v>1</v>
      </c>
      <c r="H1800" s="5"/>
      <c r="I1800" s="3" t="s">
        <v>2909</v>
      </c>
      <c r="J1800" s="3" t="s">
        <v>79</v>
      </c>
      <c r="K1800" s="3" t="s">
        <v>2911</v>
      </c>
    </row>
    <row r="1801" spans="1:11" ht="15.95" customHeight="1" x14ac:dyDescent="0.3">
      <c r="A1801" s="28">
        <v>43840</v>
      </c>
      <c r="B1801" s="3" t="s">
        <v>48</v>
      </c>
      <c r="C1801" s="3" t="s">
        <v>2909</v>
      </c>
      <c r="D1801" s="3" t="s">
        <v>2910</v>
      </c>
      <c r="E1801" s="3" t="s">
        <v>2571</v>
      </c>
      <c r="F1801" s="22">
        <v>34</v>
      </c>
      <c r="G1801" s="22">
        <v>2</v>
      </c>
      <c r="H1801" s="5"/>
      <c r="I1801" s="3" t="s">
        <v>2768</v>
      </c>
      <c r="J1801" s="3" t="s">
        <v>81</v>
      </c>
      <c r="K1801" s="3" t="s">
        <v>2912</v>
      </c>
    </row>
    <row r="1802" spans="1:11" ht="15.95" customHeight="1" x14ac:dyDescent="0.3">
      <c r="A1802" s="28">
        <v>43840</v>
      </c>
      <c r="B1802" s="3" t="s">
        <v>48</v>
      </c>
      <c r="C1802" s="3" t="s">
        <v>2909</v>
      </c>
      <c r="D1802" s="3" t="s">
        <v>2910</v>
      </c>
      <c r="E1802" s="3" t="s">
        <v>2571</v>
      </c>
      <c r="F1802" s="22">
        <v>34</v>
      </c>
      <c r="G1802" s="22">
        <v>3</v>
      </c>
      <c r="H1802" s="5"/>
      <c r="I1802" s="3" t="s">
        <v>2913</v>
      </c>
      <c r="J1802" s="3" t="s">
        <v>83</v>
      </c>
      <c r="K1802" s="3" t="s">
        <v>2914</v>
      </c>
    </row>
    <row r="1803" spans="1:11" ht="15.95" customHeight="1" x14ac:dyDescent="0.3">
      <c r="A1803" s="28">
        <v>43840</v>
      </c>
      <c r="B1803" s="3" t="s">
        <v>48</v>
      </c>
      <c r="C1803" s="3" t="s">
        <v>2909</v>
      </c>
      <c r="D1803" s="3" t="s">
        <v>2910</v>
      </c>
      <c r="E1803" s="3" t="s">
        <v>2571</v>
      </c>
      <c r="F1803" s="22">
        <v>34</v>
      </c>
      <c r="G1803" s="22">
        <v>4</v>
      </c>
      <c r="H1803" s="5"/>
      <c r="I1803" s="5"/>
      <c r="J1803" s="3" t="s">
        <v>90</v>
      </c>
      <c r="K1803" s="3" t="s">
        <v>2915</v>
      </c>
    </row>
    <row r="1804" spans="1:11" ht="15.95" customHeight="1" x14ac:dyDescent="0.3">
      <c r="A1804" s="28">
        <v>43840</v>
      </c>
      <c r="B1804" s="3" t="s">
        <v>48</v>
      </c>
      <c r="C1804" s="3" t="s">
        <v>2909</v>
      </c>
      <c r="D1804" s="3" t="s">
        <v>2910</v>
      </c>
      <c r="E1804" s="3" t="s">
        <v>2571</v>
      </c>
      <c r="F1804" s="22">
        <v>34</v>
      </c>
      <c r="G1804" s="22">
        <v>5</v>
      </c>
      <c r="H1804" s="5"/>
      <c r="I1804" s="5"/>
      <c r="J1804" s="3" t="s">
        <v>106</v>
      </c>
      <c r="K1804" s="3" t="s">
        <v>2916</v>
      </c>
    </row>
    <row r="1805" spans="1:11" ht="15.95" customHeight="1" x14ac:dyDescent="0.3">
      <c r="A1805" s="28">
        <v>43840</v>
      </c>
      <c r="B1805" s="3" t="s">
        <v>48</v>
      </c>
      <c r="C1805" s="3" t="s">
        <v>2909</v>
      </c>
      <c r="D1805" s="3" t="s">
        <v>2910</v>
      </c>
      <c r="E1805" s="3" t="s">
        <v>2571</v>
      </c>
      <c r="F1805" s="22">
        <v>34</v>
      </c>
      <c r="G1805" s="22">
        <v>6</v>
      </c>
      <c r="H1805" s="5"/>
      <c r="I1805" s="5"/>
      <c r="J1805" s="3" t="s">
        <v>108</v>
      </c>
      <c r="K1805" s="3" t="s">
        <v>2917</v>
      </c>
    </row>
    <row r="1806" spans="1:11" ht="15.95" customHeight="1" x14ac:dyDescent="0.3">
      <c r="A1806" s="28">
        <v>43840</v>
      </c>
      <c r="B1806" s="3" t="s">
        <v>48</v>
      </c>
      <c r="C1806" s="3" t="s">
        <v>2918</v>
      </c>
      <c r="D1806" s="3" t="s">
        <v>2919</v>
      </c>
      <c r="E1806" s="3" t="s">
        <v>2571</v>
      </c>
      <c r="F1806" s="22">
        <v>35</v>
      </c>
      <c r="G1806" s="22">
        <v>1</v>
      </c>
      <c r="H1806" s="5"/>
      <c r="I1806" s="3" t="s">
        <v>2918</v>
      </c>
      <c r="J1806" s="3" t="s">
        <v>79</v>
      </c>
      <c r="K1806" s="3" t="s">
        <v>2920</v>
      </c>
    </row>
    <row r="1807" spans="1:11" ht="15.95" customHeight="1" x14ac:dyDescent="0.3">
      <c r="A1807" s="28">
        <v>43840</v>
      </c>
      <c r="B1807" s="3" t="s">
        <v>48</v>
      </c>
      <c r="C1807" s="3" t="s">
        <v>2918</v>
      </c>
      <c r="D1807" s="3" t="s">
        <v>2919</v>
      </c>
      <c r="E1807" s="3" t="s">
        <v>2571</v>
      </c>
      <c r="F1807" s="22">
        <v>35</v>
      </c>
      <c r="G1807" s="22">
        <v>2</v>
      </c>
      <c r="H1807" s="5"/>
      <c r="I1807" s="3" t="s">
        <v>2581</v>
      </c>
      <c r="J1807" s="3" t="s">
        <v>81</v>
      </c>
      <c r="K1807" s="3" t="s">
        <v>2921</v>
      </c>
    </row>
    <row r="1808" spans="1:11" ht="15.95" customHeight="1" x14ac:dyDescent="0.3">
      <c r="A1808" s="28">
        <v>43840</v>
      </c>
      <c r="B1808" s="3" t="s">
        <v>48</v>
      </c>
      <c r="C1808" s="3" t="s">
        <v>2918</v>
      </c>
      <c r="D1808" s="3" t="s">
        <v>2919</v>
      </c>
      <c r="E1808" s="3" t="s">
        <v>2571</v>
      </c>
      <c r="F1808" s="22">
        <v>35</v>
      </c>
      <c r="G1808" s="22">
        <v>3</v>
      </c>
      <c r="H1808" s="5"/>
      <c r="I1808" s="3" t="s">
        <v>2922</v>
      </c>
      <c r="J1808" s="3" t="s">
        <v>83</v>
      </c>
      <c r="K1808" s="3" t="s">
        <v>2923</v>
      </c>
    </row>
    <row r="1809" spans="1:11" ht="15.95" customHeight="1" x14ac:dyDescent="0.3">
      <c r="A1809" s="28">
        <v>43840</v>
      </c>
      <c r="B1809" s="3" t="s">
        <v>48</v>
      </c>
      <c r="C1809" s="3" t="s">
        <v>2918</v>
      </c>
      <c r="D1809" s="3" t="s">
        <v>2919</v>
      </c>
      <c r="E1809" s="3" t="s">
        <v>2571</v>
      </c>
      <c r="F1809" s="22">
        <v>35</v>
      </c>
      <c r="G1809" s="22">
        <v>4</v>
      </c>
      <c r="H1809" s="5"/>
      <c r="I1809" s="3" t="s">
        <v>2924</v>
      </c>
      <c r="J1809" s="3" t="s">
        <v>90</v>
      </c>
      <c r="K1809" s="3" t="s">
        <v>2925</v>
      </c>
    </row>
    <row r="1810" spans="1:11" ht="15.95" customHeight="1" x14ac:dyDescent="0.3">
      <c r="A1810" s="28">
        <v>43840</v>
      </c>
      <c r="B1810" s="3" t="s">
        <v>48</v>
      </c>
      <c r="C1810" s="3" t="s">
        <v>2918</v>
      </c>
      <c r="D1810" s="3" t="s">
        <v>2919</v>
      </c>
      <c r="E1810" s="3" t="s">
        <v>2571</v>
      </c>
      <c r="F1810" s="22">
        <v>35</v>
      </c>
      <c r="G1810" s="22">
        <v>5</v>
      </c>
      <c r="H1810" s="5"/>
      <c r="I1810" s="5"/>
      <c r="J1810" s="3" t="s">
        <v>106</v>
      </c>
      <c r="K1810" s="3" t="s">
        <v>2926</v>
      </c>
    </row>
    <row r="1811" spans="1:11" ht="15.95" customHeight="1" x14ac:dyDescent="0.3">
      <c r="A1811" s="28">
        <v>43840</v>
      </c>
      <c r="B1811" s="3" t="s">
        <v>48</v>
      </c>
      <c r="C1811" s="3" t="s">
        <v>2918</v>
      </c>
      <c r="D1811" s="3" t="s">
        <v>2919</v>
      </c>
      <c r="E1811" s="3" t="s">
        <v>2571</v>
      </c>
      <c r="F1811" s="22">
        <v>35</v>
      </c>
      <c r="G1811" s="22">
        <v>6</v>
      </c>
      <c r="H1811" s="5"/>
      <c r="I1811" s="5"/>
      <c r="J1811" s="3" t="s">
        <v>108</v>
      </c>
      <c r="K1811" s="3" t="s">
        <v>2927</v>
      </c>
    </row>
    <row r="1812" spans="1:11" ht="15.95" customHeight="1" x14ac:dyDescent="0.3">
      <c r="A1812" s="28">
        <v>43840</v>
      </c>
      <c r="B1812" s="3" t="s">
        <v>48</v>
      </c>
      <c r="C1812" s="3" t="s">
        <v>2918</v>
      </c>
      <c r="D1812" s="3" t="s">
        <v>2919</v>
      </c>
      <c r="E1812" s="3" t="s">
        <v>2571</v>
      </c>
      <c r="F1812" s="22">
        <v>35</v>
      </c>
      <c r="G1812" s="22">
        <v>7</v>
      </c>
      <c r="H1812" s="5"/>
      <c r="I1812" s="5"/>
      <c r="J1812" s="3" t="s">
        <v>110</v>
      </c>
      <c r="K1812" s="3" t="s">
        <v>2928</v>
      </c>
    </row>
    <row r="1813" spans="1:11" ht="15.95" customHeight="1" x14ac:dyDescent="0.3">
      <c r="A1813" s="28">
        <v>43840</v>
      </c>
      <c r="B1813" s="3" t="s">
        <v>48</v>
      </c>
      <c r="C1813" s="3" t="s">
        <v>2918</v>
      </c>
      <c r="D1813" s="3" t="s">
        <v>2919</v>
      </c>
      <c r="E1813" s="3" t="s">
        <v>2571</v>
      </c>
      <c r="F1813" s="22">
        <v>35</v>
      </c>
      <c r="G1813" s="22">
        <v>8</v>
      </c>
      <c r="H1813" s="5"/>
      <c r="I1813" s="5"/>
      <c r="J1813" s="3" t="s">
        <v>112</v>
      </c>
      <c r="K1813" s="3" t="s">
        <v>2929</v>
      </c>
    </row>
    <row r="1814" spans="1:11" ht="15.95" customHeight="1" x14ac:dyDescent="0.3">
      <c r="A1814" s="28">
        <v>43840</v>
      </c>
      <c r="B1814" s="3" t="s">
        <v>48</v>
      </c>
      <c r="C1814" s="3" t="s">
        <v>2918</v>
      </c>
      <c r="D1814" s="3" t="s">
        <v>2919</v>
      </c>
      <c r="E1814" s="3" t="s">
        <v>2571</v>
      </c>
      <c r="F1814" s="22">
        <v>35</v>
      </c>
      <c r="G1814" s="22">
        <v>9</v>
      </c>
      <c r="H1814" s="5"/>
      <c r="I1814" s="5"/>
      <c r="J1814" s="3" t="s">
        <v>114</v>
      </c>
      <c r="K1814" s="3" t="s">
        <v>2930</v>
      </c>
    </row>
    <row r="1815" spans="1:11" ht="15.95" customHeight="1" x14ac:dyDescent="0.3">
      <c r="A1815" s="28">
        <v>43448</v>
      </c>
      <c r="B1815" s="3" t="s">
        <v>44</v>
      </c>
      <c r="C1815" s="3" t="s">
        <v>1990</v>
      </c>
      <c r="D1815" s="3" t="s">
        <v>1992</v>
      </c>
      <c r="E1815" s="3" t="s">
        <v>1991</v>
      </c>
      <c r="F1815" s="22">
        <v>1</v>
      </c>
      <c r="G1815" s="22">
        <v>1</v>
      </c>
      <c r="H1815" s="3" t="s">
        <v>44</v>
      </c>
      <c r="I1815" s="3" t="s">
        <v>1990</v>
      </c>
      <c r="J1815" s="3" t="s">
        <v>79</v>
      </c>
      <c r="K1815" s="3" t="s">
        <v>1993</v>
      </c>
    </row>
    <row r="1816" spans="1:11" ht="15.95" customHeight="1" x14ac:dyDescent="0.3">
      <c r="A1816" s="28">
        <v>43448</v>
      </c>
      <c r="B1816" s="3" t="s">
        <v>44</v>
      </c>
      <c r="C1816" s="3" t="s">
        <v>1990</v>
      </c>
      <c r="D1816" s="3" t="s">
        <v>1992</v>
      </c>
      <c r="E1816" s="3" t="s">
        <v>1991</v>
      </c>
      <c r="F1816" s="22">
        <v>1</v>
      </c>
      <c r="G1816" s="22">
        <v>2</v>
      </c>
      <c r="H1816" s="5"/>
      <c r="I1816" s="3" t="s">
        <v>1992</v>
      </c>
      <c r="J1816" s="3" t="s">
        <v>81</v>
      </c>
      <c r="K1816" s="3" t="s">
        <v>1994</v>
      </c>
    </row>
    <row r="1817" spans="1:11" ht="15.95" customHeight="1" x14ac:dyDescent="0.3">
      <c r="A1817" s="28">
        <v>43448</v>
      </c>
      <c r="B1817" s="3" t="s">
        <v>44</v>
      </c>
      <c r="C1817" s="3" t="s">
        <v>1990</v>
      </c>
      <c r="D1817" s="3" t="s">
        <v>1992</v>
      </c>
      <c r="E1817" s="3" t="s">
        <v>1991</v>
      </c>
      <c r="F1817" s="22">
        <v>1</v>
      </c>
      <c r="G1817" s="22">
        <v>3</v>
      </c>
      <c r="H1817" s="5"/>
      <c r="I1817" s="5"/>
      <c r="J1817" s="3" t="s">
        <v>83</v>
      </c>
      <c r="K1817" s="3" t="s">
        <v>1995</v>
      </c>
    </row>
    <row r="1818" spans="1:11" ht="15.95" customHeight="1" x14ac:dyDescent="0.3">
      <c r="A1818" s="28">
        <v>43448</v>
      </c>
      <c r="B1818" s="3" t="s">
        <v>44</v>
      </c>
      <c r="C1818" s="3" t="s">
        <v>1996</v>
      </c>
      <c r="D1818" s="3" t="s">
        <v>1992</v>
      </c>
      <c r="E1818" s="3" t="s">
        <v>1991</v>
      </c>
      <c r="F1818" s="22">
        <v>2</v>
      </c>
      <c r="G1818" s="22">
        <v>1</v>
      </c>
      <c r="H1818" s="5"/>
      <c r="I1818" s="3" t="s">
        <v>1996</v>
      </c>
      <c r="J1818" s="3" t="s">
        <v>79</v>
      </c>
      <c r="K1818" s="3" t="s">
        <v>1997</v>
      </c>
    </row>
    <row r="1819" spans="1:11" ht="15.95" customHeight="1" x14ac:dyDescent="0.3">
      <c r="A1819" s="28">
        <v>43448</v>
      </c>
      <c r="B1819" s="3" t="s">
        <v>44</v>
      </c>
      <c r="C1819" s="3" t="s">
        <v>1996</v>
      </c>
      <c r="D1819" s="3" t="s">
        <v>1992</v>
      </c>
      <c r="E1819" s="3" t="s">
        <v>1991</v>
      </c>
      <c r="F1819" s="22">
        <v>2</v>
      </c>
      <c r="G1819" s="22">
        <v>2</v>
      </c>
      <c r="H1819" s="5"/>
      <c r="I1819" s="3" t="s">
        <v>1992</v>
      </c>
      <c r="J1819" s="3" t="s">
        <v>81</v>
      </c>
      <c r="K1819" s="3" t="s">
        <v>1998</v>
      </c>
    </row>
    <row r="1820" spans="1:11" ht="15.95" customHeight="1" x14ac:dyDescent="0.3">
      <c r="A1820" s="28">
        <v>43448</v>
      </c>
      <c r="B1820" s="3" t="s">
        <v>44</v>
      </c>
      <c r="C1820" s="3" t="s">
        <v>1996</v>
      </c>
      <c r="D1820" s="3" t="s">
        <v>1992</v>
      </c>
      <c r="E1820" s="3" t="s">
        <v>1991</v>
      </c>
      <c r="F1820" s="22">
        <v>2</v>
      </c>
      <c r="G1820" s="22">
        <v>3</v>
      </c>
      <c r="H1820" s="5"/>
      <c r="I1820" s="5"/>
      <c r="J1820" s="3" t="s">
        <v>83</v>
      </c>
      <c r="K1820" s="3" t="s">
        <v>1999</v>
      </c>
    </row>
    <row r="1821" spans="1:11" ht="15.95" customHeight="1" x14ac:dyDescent="0.3">
      <c r="A1821" s="28">
        <v>43448</v>
      </c>
      <c r="B1821" s="3" t="s">
        <v>44</v>
      </c>
      <c r="C1821" s="3" t="s">
        <v>1996</v>
      </c>
      <c r="D1821" s="3" t="s">
        <v>1992</v>
      </c>
      <c r="E1821" s="3" t="s">
        <v>1991</v>
      </c>
      <c r="F1821" s="22">
        <v>2</v>
      </c>
      <c r="G1821" s="22">
        <v>4</v>
      </c>
      <c r="H1821" s="5"/>
      <c r="I1821" s="5"/>
      <c r="J1821" s="3" t="s">
        <v>90</v>
      </c>
      <c r="K1821" s="3" t="s">
        <v>2000</v>
      </c>
    </row>
    <row r="1822" spans="1:11" ht="15.95" customHeight="1" x14ac:dyDescent="0.3">
      <c r="A1822" s="28">
        <v>43448</v>
      </c>
      <c r="B1822" s="3" t="s">
        <v>44</v>
      </c>
      <c r="C1822" s="3" t="s">
        <v>2001</v>
      </c>
      <c r="D1822" s="3" t="s">
        <v>1992</v>
      </c>
      <c r="E1822" s="3" t="s">
        <v>1991</v>
      </c>
      <c r="F1822" s="22">
        <v>3</v>
      </c>
      <c r="G1822" s="22">
        <v>1</v>
      </c>
      <c r="H1822" s="5"/>
      <c r="I1822" s="3" t="s">
        <v>2001</v>
      </c>
      <c r="J1822" s="3" t="s">
        <v>79</v>
      </c>
      <c r="K1822" s="3" t="s">
        <v>2002</v>
      </c>
    </row>
    <row r="1823" spans="1:11" ht="15.95" customHeight="1" x14ac:dyDescent="0.3">
      <c r="A1823" s="28">
        <v>43448</v>
      </c>
      <c r="B1823" s="3" t="s">
        <v>44</v>
      </c>
      <c r="C1823" s="3" t="s">
        <v>2001</v>
      </c>
      <c r="D1823" s="3" t="s">
        <v>1992</v>
      </c>
      <c r="E1823" s="3" t="s">
        <v>1991</v>
      </c>
      <c r="F1823" s="22">
        <v>3</v>
      </c>
      <c r="G1823" s="22">
        <v>2</v>
      </c>
      <c r="H1823" s="5"/>
      <c r="I1823" s="3" t="s">
        <v>1992</v>
      </c>
      <c r="J1823" s="3" t="s">
        <v>81</v>
      </c>
      <c r="K1823" s="3" t="s">
        <v>2003</v>
      </c>
    </row>
    <row r="1824" spans="1:11" ht="15.95" customHeight="1" x14ac:dyDescent="0.3">
      <c r="A1824" s="28">
        <v>43448</v>
      </c>
      <c r="B1824" s="3" t="s">
        <v>44</v>
      </c>
      <c r="C1824" s="3" t="s">
        <v>2001</v>
      </c>
      <c r="D1824" s="3" t="s">
        <v>1992</v>
      </c>
      <c r="E1824" s="3" t="s">
        <v>1991</v>
      </c>
      <c r="F1824" s="22">
        <v>3</v>
      </c>
      <c r="G1824" s="22">
        <v>3</v>
      </c>
      <c r="H1824" s="5"/>
      <c r="I1824" s="5"/>
      <c r="J1824" s="3" t="s">
        <v>83</v>
      </c>
      <c r="K1824" s="3" t="s">
        <v>2004</v>
      </c>
    </row>
    <row r="1825" spans="1:11" ht="15.95" customHeight="1" x14ac:dyDescent="0.3">
      <c r="A1825" s="28">
        <v>43448</v>
      </c>
      <c r="B1825" s="3" t="s">
        <v>44</v>
      </c>
      <c r="C1825" s="3" t="s">
        <v>2001</v>
      </c>
      <c r="D1825" s="3" t="s">
        <v>1992</v>
      </c>
      <c r="E1825" s="3" t="s">
        <v>1991</v>
      </c>
      <c r="F1825" s="22">
        <v>3</v>
      </c>
      <c r="G1825" s="22">
        <v>4</v>
      </c>
      <c r="H1825" s="5"/>
      <c r="I1825" s="5"/>
      <c r="J1825" s="3" t="s">
        <v>90</v>
      </c>
      <c r="K1825" s="3" t="s">
        <v>2005</v>
      </c>
    </row>
    <row r="1826" spans="1:11" ht="15.95" customHeight="1" x14ac:dyDescent="0.3">
      <c r="A1826" s="28">
        <v>43448</v>
      </c>
      <c r="B1826" s="3" t="s">
        <v>44</v>
      </c>
      <c r="C1826" s="3" t="s">
        <v>2001</v>
      </c>
      <c r="D1826" s="3" t="s">
        <v>1992</v>
      </c>
      <c r="E1826" s="3" t="s">
        <v>1991</v>
      </c>
      <c r="F1826" s="22">
        <v>3</v>
      </c>
      <c r="G1826" s="22">
        <v>5</v>
      </c>
      <c r="H1826" s="5"/>
      <c r="I1826" s="5"/>
      <c r="J1826" s="3" t="s">
        <v>106</v>
      </c>
      <c r="K1826" s="3" t="s">
        <v>2006</v>
      </c>
    </row>
    <row r="1827" spans="1:11" ht="15.95" customHeight="1" x14ac:dyDescent="0.3">
      <c r="A1827" s="28">
        <v>43448</v>
      </c>
      <c r="B1827" s="3" t="s">
        <v>44</v>
      </c>
      <c r="C1827" s="3" t="s">
        <v>2001</v>
      </c>
      <c r="D1827" s="3" t="s">
        <v>1992</v>
      </c>
      <c r="E1827" s="3" t="s">
        <v>1991</v>
      </c>
      <c r="F1827" s="22">
        <v>3</v>
      </c>
      <c r="G1827" s="22">
        <v>6</v>
      </c>
      <c r="H1827" s="5"/>
      <c r="I1827" s="5"/>
      <c r="J1827" s="3" t="s">
        <v>108</v>
      </c>
      <c r="K1827" s="3" t="s">
        <v>2007</v>
      </c>
    </row>
    <row r="1828" spans="1:11" ht="15.95" customHeight="1" x14ac:dyDescent="0.3">
      <c r="A1828" s="28">
        <v>43448</v>
      </c>
      <c r="B1828" s="3" t="s">
        <v>44</v>
      </c>
      <c r="C1828" s="3" t="s">
        <v>2001</v>
      </c>
      <c r="D1828" s="3" t="s">
        <v>1992</v>
      </c>
      <c r="E1828" s="3" t="s">
        <v>1991</v>
      </c>
      <c r="F1828" s="22">
        <v>3</v>
      </c>
      <c r="G1828" s="22">
        <v>7</v>
      </c>
      <c r="H1828" s="5"/>
      <c r="I1828" s="5"/>
      <c r="J1828" s="3" t="s">
        <v>110</v>
      </c>
      <c r="K1828" s="3" t="s">
        <v>2008</v>
      </c>
    </row>
    <row r="1829" spans="1:11" ht="15.95" customHeight="1" x14ac:dyDescent="0.3">
      <c r="A1829" s="28">
        <v>43448</v>
      </c>
      <c r="B1829" s="3" t="s">
        <v>44</v>
      </c>
      <c r="C1829" s="3" t="s">
        <v>2009</v>
      </c>
      <c r="D1829" s="3" t="s">
        <v>1992</v>
      </c>
      <c r="E1829" s="3" t="s">
        <v>1991</v>
      </c>
      <c r="F1829" s="22">
        <v>4</v>
      </c>
      <c r="G1829" s="22">
        <v>1</v>
      </c>
      <c r="H1829" s="5"/>
      <c r="I1829" s="3" t="s">
        <v>2009</v>
      </c>
      <c r="J1829" s="3" t="s">
        <v>79</v>
      </c>
      <c r="K1829" s="3" t="s">
        <v>2010</v>
      </c>
    </row>
    <row r="1830" spans="1:11" ht="15.95" customHeight="1" x14ac:dyDescent="0.3">
      <c r="A1830" s="28">
        <v>43448</v>
      </c>
      <c r="B1830" s="3" t="s">
        <v>44</v>
      </c>
      <c r="C1830" s="3" t="s">
        <v>2009</v>
      </c>
      <c r="D1830" s="3" t="s">
        <v>1992</v>
      </c>
      <c r="E1830" s="3" t="s">
        <v>1991</v>
      </c>
      <c r="F1830" s="22">
        <v>4</v>
      </c>
      <c r="G1830" s="22">
        <v>2</v>
      </c>
      <c r="H1830" s="5"/>
      <c r="I1830" s="3" t="s">
        <v>1992</v>
      </c>
      <c r="J1830" s="3" t="s">
        <v>81</v>
      </c>
      <c r="K1830" s="3" t="s">
        <v>2011</v>
      </c>
    </row>
    <row r="1831" spans="1:11" ht="15.95" customHeight="1" x14ac:dyDescent="0.3">
      <c r="A1831" s="28">
        <v>43448</v>
      </c>
      <c r="B1831" s="3" t="s">
        <v>44</v>
      </c>
      <c r="C1831" s="3" t="s">
        <v>2009</v>
      </c>
      <c r="D1831" s="3" t="s">
        <v>1992</v>
      </c>
      <c r="E1831" s="3" t="s">
        <v>1991</v>
      </c>
      <c r="F1831" s="22">
        <v>4</v>
      </c>
      <c r="G1831" s="22">
        <v>3</v>
      </c>
      <c r="H1831" s="5"/>
      <c r="I1831" s="5"/>
      <c r="J1831" s="3" t="s">
        <v>83</v>
      </c>
      <c r="K1831" s="3" t="s">
        <v>2012</v>
      </c>
    </row>
    <row r="1832" spans="1:11" ht="15.95" customHeight="1" x14ac:dyDescent="0.3">
      <c r="A1832" s="28">
        <v>43448</v>
      </c>
      <c r="B1832" s="3" t="s">
        <v>44</v>
      </c>
      <c r="C1832" s="3" t="s">
        <v>2009</v>
      </c>
      <c r="D1832" s="3" t="s">
        <v>1992</v>
      </c>
      <c r="E1832" s="3" t="s">
        <v>1991</v>
      </c>
      <c r="F1832" s="22">
        <v>4</v>
      </c>
      <c r="G1832" s="22">
        <v>4</v>
      </c>
      <c r="H1832" s="5"/>
      <c r="I1832" s="5"/>
      <c r="J1832" s="3" t="s">
        <v>90</v>
      </c>
      <c r="K1832" s="3" t="s">
        <v>2013</v>
      </c>
    </row>
    <row r="1833" spans="1:11" ht="15.95" customHeight="1" x14ac:dyDescent="0.3">
      <c r="A1833" s="28">
        <v>43448</v>
      </c>
      <c r="B1833" s="3" t="s">
        <v>44</v>
      </c>
      <c r="C1833" s="3" t="s">
        <v>2009</v>
      </c>
      <c r="D1833" s="3" t="s">
        <v>1992</v>
      </c>
      <c r="E1833" s="3" t="s">
        <v>1991</v>
      </c>
      <c r="F1833" s="22">
        <v>4</v>
      </c>
      <c r="G1833" s="22">
        <v>5</v>
      </c>
      <c r="H1833" s="5"/>
      <c r="I1833" s="5"/>
      <c r="J1833" s="3" t="s">
        <v>106</v>
      </c>
      <c r="K1833" s="3" t="s">
        <v>2014</v>
      </c>
    </row>
    <row r="1834" spans="1:11" ht="15.95" customHeight="1" x14ac:dyDescent="0.3">
      <c r="A1834" s="28">
        <v>43448</v>
      </c>
      <c r="B1834" s="3" t="s">
        <v>44</v>
      </c>
      <c r="C1834" s="3" t="s">
        <v>2009</v>
      </c>
      <c r="D1834" s="3" t="s">
        <v>1992</v>
      </c>
      <c r="E1834" s="3" t="s">
        <v>1991</v>
      </c>
      <c r="F1834" s="22">
        <v>4</v>
      </c>
      <c r="G1834" s="22">
        <v>6</v>
      </c>
      <c r="H1834" s="5"/>
      <c r="I1834" s="5"/>
      <c r="J1834" s="3" t="s">
        <v>108</v>
      </c>
      <c r="K1834" s="3" t="s">
        <v>2015</v>
      </c>
    </row>
    <row r="1835" spans="1:11" ht="15.95" customHeight="1" x14ac:dyDescent="0.3">
      <c r="A1835" s="28">
        <v>43448</v>
      </c>
      <c r="B1835" s="3" t="s">
        <v>44</v>
      </c>
      <c r="C1835" s="3" t="s">
        <v>2016</v>
      </c>
      <c r="D1835" s="3" t="s">
        <v>1992</v>
      </c>
      <c r="E1835" s="3" t="s">
        <v>1991</v>
      </c>
      <c r="F1835" s="22">
        <v>5</v>
      </c>
      <c r="G1835" s="22">
        <v>1</v>
      </c>
      <c r="H1835" s="5"/>
      <c r="I1835" s="3" t="s">
        <v>2016</v>
      </c>
      <c r="J1835" s="3" t="s">
        <v>79</v>
      </c>
      <c r="K1835" s="3" t="s">
        <v>2017</v>
      </c>
    </row>
    <row r="1836" spans="1:11" ht="15.95" customHeight="1" x14ac:dyDescent="0.3">
      <c r="A1836" s="28">
        <v>43448</v>
      </c>
      <c r="B1836" s="3" t="s">
        <v>44</v>
      </c>
      <c r="C1836" s="3" t="s">
        <v>2016</v>
      </c>
      <c r="D1836" s="3" t="s">
        <v>1992</v>
      </c>
      <c r="E1836" s="3" t="s">
        <v>1991</v>
      </c>
      <c r="F1836" s="22">
        <v>5</v>
      </c>
      <c r="G1836" s="22">
        <v>2</v>
      </c>
      <c r="H1836" s="5"/>
      <c r="I1836" s="3" t="s">
        <v>1992</v>
      </c>
      <c r="J1836" s="3" t="s">
        <v>81</v>
      </c>
      <c r="K1836" s="3" t="s">
        <v>2018</v>
      </c>
    </row>
    <row r="1837" spans="1:11" ht="15.95" customHeight="1" x14ac:dyDescent="0.3">
      <c r="A1837" s="28">
        <v>43448</v>
      </c>
      <c r="B1837" s="3" t="s">
        <v>44</v>
      </c>
      <c r="C1837" s="3" t="s">
        <v>2016</v>
      </c>
      <c r="D1837" s="3" t="s">
        <v>1992</v>
      </c>
      <c r="E1837" s="3" t="s">
        <v>1991</v>
      </c>
      <c r="F1837" s="22">
        <v>5</v>
      </c>
      <c r="G1837" s="22">
        <v>3</v>
      </c>
      <c r="H1837" s="5"/>
      <c r="I1837" s="5"/>
      <c r="J1837" s="3" t="s">
        <v>83</v>
      </c>
      <c r="K1837" s="3" t="s">
        <v>2019</v>
      </c>
    </row>
    <row r="1838" spans="1:11" ht="15.95" customHeight="1" x14ac:dyDescent="0.3">
      <c r="A1838" s="28">
        <v>43448</v>
      </c>
      <c r="B1838" s="3" t="s">
        <v>44</v>
      </c>
      <c r="C1838" s="3" t="s">
        <v>2016</v>
      </c>
      <c r="D1838" s="3" t="s">
        <v>1992</v>
      </c>
      <c r="E1838" s="3" t="s">
        <v>1991</v>
      </c>
      <c r="F1838" s="22">
        <v>5</v>
      </c>
      <c r="G1838" s="22">
        <v>4</v>
      </c>
      <c r="H1838" s="5"/>
      <c r="I1838" s="5"/>
      <c r="J1838" s="3" t="s">
        <v>90</v>
      </c>
      <c r="K1838" s="3" t="s">
        <v>2020</v>
      </c>
    </row>
    <row r="1839" spans="1:11" ht="15.95" customHeight="1" x14ac:dyDescent="0.3">
      <c r="A1839" s="28">
        <v>43448</v>
      </c>
      <c r="B1839" s="3" t="s">
        <v>44</v>
      </c>
      <c r="C1839" s="3" t="s">
        <v>2016</v>
      </c>
      <c r="D1839" s="3" t="s">
        <v>1992</v>
      </c>
      <c r="E1839" s="3" t="s">
        <v>1991</v>
      </c>
      <c r="F1839" s="22">
        <v>5</v>
      </c>
      <c r="G1839" s="22">
        <v>5</v>
      </c>
      <c r="H1839" s="5"/>
      <c r="I1839" s="5"/>
      <c r="J1839" s="3" t="s">
        <v>106</v>
      </c>
      <c r="K1839" s="3" t="s">
        <v>2021</v>
      </c>
    </row>
    <row r="1840" spans="1:11" ht="15.95" customHeight="1" x14ac:dyDescent="0.3">
      <c r="A1840" s="28">
        <v>43448</v>
      </c>
      <c r="B1840" s="3" t="s">
        <v>44</v>
      </c>
      <c r="C1840" s="3" t="s">
        <v>2016</v>
      </c>
      <c r="D1840" s="3" t="s">
        <v>1992</v>
      </c>
      <c r="E1840" s="3" t="s">
        <v>1991</v>
      </c>
      <c r="F1840" s="22">
        <v>5</v>
      </c>
      <c r="G1840" s="22">
        <v>6</v>
      </c>
      <c r="H1840" s="5"/>
      <c r="I1840" s="5"/>
      <c r="J1840" s="3" t="s">
        <v>108</v>
      </c>
      <c r="K1840" s="3" t="s">
        <v>2022</v>
      </c>
    </row>
    <row r="1841" spans="1:11" ht="15.95" customHeight="1" x14ac:dyDescent="0.3">
      <c r="A1841" s="28">
        <v>43448</v>
      </c>
      <c r="B1841" s="3" t="s">
        <v>44</v>
      </c>
      <c r="C1841" s="3" t="s">
        <v>2016</v>
      </c>
      <c r="D1841" s="3" t="s">
        <v>1992</v>
      </c>
      <c r="E1841" s="3" t="s">
        <v>1991</v>
      </c>
      <c r="F1841" s="22">
        <v>5</v>
      </c>
      <c r="G1841" s="22">
        <v>7</v>
      </c>
      <c r="H1841" s="5"/>
      <c r="I1841" s="5"/>
      <c r="J1841" s="3" t="s">
        <v>110</v>
      </c>
      <c r="K1841" s="3" t="s">
        <v>2023</v>
      </c>
    </row>
    <row r="1842" spans="1:11" ht="15.95" customHeight="1" x14ac:dyDescent="0.3">
      <c r="A1842" s="28">
        <v>43448</v>
      </c>
      <c r="B1842" s="3" t="s">
        <v>44</v>
      </c>
      <c r="C1842" s="3" t="s">
        <v>2016</v>
      </c>
      <c r="D1842" s="3" t="s">
        <v>1992</v>
      </c>
      <c r="E1842" s="3" t="s">
        <v>1991</v>
      </c>
      <c r="F1842" s="22">
        <v>5</v>
      </c>
      <c r="G1842" s="22">
        <v>8</v>
      </c>
      <c r="H1842" s="5"/>
      <c r="I1842" s="5"/>
      <c r="J1842" s="3" t="s">
        <v>112</v>
      </c>
      <c r="K1842" s="3" t="s">
        <v>2024</v>
      </c>
    </row>
    <row r="1843" spans="1:11" ht="15.95" customHeight="1" x14ac:dyDescent="0.3">
      <c r="A1843" s="28">
        <v>43448</v>
      </c>
      <c r="B1843" s="3" t="s">
        <v>44</v>
      </c>
      <c r="C1843" s="3" t="s">
        <v>2016</v>
      </c>
      <c r="D1843" s="3" t="s">
        <v>1992</v>
      </c>
      <c r="E1843" s="3" t="s">
        <v>1991</v>
      </c>
      <c r="F1843" s="22">
        <v>5</v>
      </c>
      <c r="G1843" s="22">
        <v>9</v>
      </c>
      <c r="H1843" s="5"/>
      <c r="I1843" s="5"/>
      <c r="J1843" s="3" t="s">
        <v>114</v>
      </c>
      <c r="K1843" s="3" t="s">
        <v>2025</v>
      </c>
    </row>
    <row r="1844" spans="1:11" ht="15.95" customHeight="1" x14ac:dyDescent="0.3">
      <c r="A1844" s="28">
        <v>43448</v>
      </c>
      <c r="B1844" s="3" t="s">
        <v>44</v>
      </c>
      <c r="C1844" s="3" t="s">
        <v>2016</v>
      </c>
      <c r="D1844" s="3" t="s">
        <v>1992</v>
      </c>
      <c r="E1844" s="3" t="s">
        <v>1991</v>
      </c>
      <c r="F1844" s="22">
        <v>5</v>
      </c>
      <c r="G1844" s="22">
        <v>10</v>
      </c>
      <c r="H1844" s="5"/>
      <c r="I1844" s="5"/>
      <c r="J1844" s="3" t="s">
        <v>116</v>
      </c>
      <c r="K1844" s="3" t="s">
        <v>2026</v>
      </c>
    </row>
    <row r="1845" spans="1:11" ht="15.95" customHeight="1" x14ac:dyDescent="0.3">
      <c r="A1845" s="28">
        <v>43448</v>
      </c>
      <c r="B1845" s="3" t="s">
        <v>44</v>
      </c>
      <c r="C1845" s="3" t="s">
        <v>2016</v>
      </c>
      <c r="D1845" s="3" t="s">
        <v>1992</v>
      </c>
      <c r="E1845" s="3" t="s">
        <v>1991</v>
      </c>
      <c r="F1845" s="22">
        <v>5</v>
      </c>
      <c r="G1845" s="22">
        <v>11</v>
      </c>
      <c r="H1845" s="5"/>
      <c r="I1845" s="5"/>
      <c r="J1845" s="3" t="s">
        <v>118</v>
      </c>
      <c r="K1845" s="3" t="s">
        <v>2027</v>
      </c>
    </row>
    <row r="1846" spans="1:11" ht="15.95" customHeight="1" x14ac:dyDescent="0.3">
      <c r="A1846" s="28">
        <v>43448</v>
      </c>
      <c r="B1846" s="3" t="s">
        <v>44</v>
      </c>
      <c r="C1846" s="3" t="s">
        <v>2016</v>
      </c>
      <c r="D1846" s="3" t="s">
        <v>1992</v>
      </c>
      <c r="E1846" s="3" t="s">
        <v>1991</v>
      </c>
      <c r="F1846" s="22">
        <v>5</v>
      </c>
      <c r="G1846" s="22">
        <v>12</v>
      </c>
      <c r="H1846" s="5"/>
      <c r="I1846" s="5"/>
      <c r="J1846" s="3" t="s">
        <v>120</v>
      </c>
      <c r="K1846" s="3" t="s">
        <v>2028</v>
      </c>
    </row>
    <row r="1847" spans="1:11" ht="15.95" customHeight="1" x14ac:dyDescent="0.3">
      <c r="A1847" s="28">
        <v>43448</v>
      </c>
      <c r="B1847" s="3" t="s">
        <v>44</v>
      </c>
      <c r="C1847" s="3" t="s">
        <v>2029</v>
      </c>
      <c r="D1847" s="3" t="s">
        <v>1992</v>
      </c>
      <c r="E1847" s="3" t="s">
        <v>1991</v>
      </c>
      <c r="F1847" s="22">
        <v>6</v>
      </c>
      <c r="G1847" s="22">
        <v>1</v>
      </c>
      <c r="H1847" s="5"/>
      <c r="I1847" s="3" t="s">
        <v>2029</v>
      </c>
      <c r="J1847" s="3" t="s">
        <v>79</v>
      </c>
      <c r="K1847" s="3" t="s">
        <v>2030</v>
      </c>
    </row>
    <row r="1848" spans="1:11" ht="15.95" customHeight="1" x14ac:dyDescent="0.3">
      <c r="A1848" s="28">
        <v>43448</v>
      </c>
      <c r="B1848" s="3" t="s">
        <v>44</v>
      </c>
      <c r="C1848" s="3" t="s">
        <v>2029</v>
      </c>
      <c r="D1848" s="3" t="s">
        <v>1992</v>
      </c>
      <c r="E1848" s="3" t="s">
        <v>1991</v>
      </c>
      <c r="F1848" s="22">
        <v>6</v>
      </c>
      <c r="G1848" s="22">
        <v>2</v>
      </c>
      <c r="H1848" s="5"/>
      <c r="I1848" s="3" t="s">
        <v>1992</v>
      </c>
      <c r="J1848" s="3" t="s">
        <v>81</v>
      </c>
      <c r="K1848" s="3" t="s">
        <v>2031</v>
      </c>
    </row>
    <row r="1849" spans="1:11" ht="15.95" customHeight="1" x14ac:dyDescent="0.3">
      <c r="A1849" s="28">
        <v>43448</v>
      </c>
      <c r="B1849" s="3" t="s">
        <v>44</v>
      </c>
      <c r="C1849" s="3" t="s">
        <v>2029</v>
      </c>
      <c r="D1849" s="3" t="s">
        <v>1992</v>
      </c>
      <c r="E1849" s="3" t="s">
        <v>1991</v>
      </c>
      <c r="F1849" s="22">
        <v>6</v>
      </c>
      <c r="G1849" s="22">
        <v>3</v>
      </c>
      <c r="H1849" s="5"/>
      <c r="I1849" s="5"/>
      <c r="J1849" s="3" t="s">
        <v>83</v>
      </c>
      <c r="K1849" s="3" t="s">
        <v>2032</v>
      </c>
    </row>
    <row r="1850" spans="1:11" ht="15.95" customHeight="1" x14ac:dyDescent="0.3">
      <c r="A1850" s="28">
        <v>43448</v>
      </c>
      <c r="B1850" s="3" t="s">
        <v>44</v>
      </c>
      <c r="C1850" s="3" t="s">
        <v>2029</v>
      </c>
      <c r="D1850" s="3" t="s">
        <v>1992</v>
      </c>
      <c r="E1850" s="3" t="s">
        <v>1991</v>
      </c>
      <c r="F1850" s="22">
        <v>6</v>
      </c>
      <c r="G1850" s="22">
        <v>4</v>
      </c>
      <c r="H1850" s="5"/>
      <c r="I1850" s="5"/>
      <c r="J1850" s="3" t="s">
        <v>90</v>
      </c>
      <c r="K1850" s="3" t="s">
        <v>2033</v>
      </c>
    </row>
    <row r="1851" spans="1:11" ht="15.95" customHeight="1" x14ac:dyDescent="0.3">
      <c r="A1851" s="28">
        <v>43448</v>
      </c>
      <c r="B1851" s="3" t="s">
        <v>44</v>
      </c>
      <c r="C1851" s="3" t="s">
        <v>2029</v>
      </c>
      <c r="D1851" s="3" t="s">
        <v>1992</v>
      </c>
      <c r="E1851" s="3" t="s">
        <v>1991</v>
      </c>
      <c r="F1851" s="22">
        <v>6</v>
      </c>
      <c r="G1851" s="22">
        <v>5</v>
      </c>
      <c r="H1851" s="3" t="s">
        <v>44</v>
      </c>
      <c r="I1851" s="3" t="s">
        <v>2029</v>
      </c>
      <c r="J1851" s="3" t="s">
        <v>106</v>
      </c>
      <c r="K1851" s="3" t="s">
        <v>2034</v>
      </c>
    </row>
    <row r="1852" spans="1:11" ht="15.95" customHeight="1" x14ac:dyDescent="0.3">
      <c r="A1852" s="28">
        <v>43448</v>
      </c>
      <c r="B1852" s="3" t="s">
        <v>44</v>
      </c>
      <c r="C1852" s="3" t="s">
        <v>2029</v>
      </c>
      <c r="D1852" s="3" t="s">
        <v>1992</v>
      </c>
      <c r="E1852" s="3" t="s">
        <v>1991</v>
      </c>
      <c r="F1852" s="22">
        <v>6</v>
      </c>
      <c r="G1852" s="22">
        <v>6</v>
      </c>
      <c r="H1852" s="5"/>
      <c r="I1852" s="3" t="s">
        <v>1992</v>
      </c>
      <c r="J1852" s="3" t="s">
        <v>108</v>
      </c>
      <c r="K1852" s="3" t="s">
        <v>2035</v>
      </c>
    </row>
    <row r="1853" spans="1:11" ht="15.95" customHeight="1" x14ac:dyDescent="0.3">
      <c r="A1853" s="28">
        <v>43448</v>
      </c>
      <c r="B1853" s="3" t="s">
        <v>44</v>
      </c>
      <c r="C1853" s="3" t="s">
        <v>2029</v>
      </c>
      <c r="D1853" s="3" t="s">
        <v>1992</v>
      </c>
      <c r="E1853" s="3" t="s">
        <v>1991</v>
      </c>
      <c r="F1853" s="22">
        <v>6</v>
      </c>
      <c r="G1853" s="22">
        <v>7</v>
      </c>
      <c r="H1853" s="5"/>
      <c r="I1853" s="5"/>
      <c r="J1853" s="3" t="s">
        <v>110</v>
      </c>
      <c r="K1853" s="3" t="s">
        <v>2036</v>
      </c>
    </row>
    <row r="1854" spans="1:11" ht="15.95" customHeight="1" x14ac:dyDescent="0.3">
      <c r="A1854" s="28">
        <v>43448</v>
      </c>
      <c r="B1854" s="3" t="s">
        <v>44</v>
      </c>
      <c r="C1854" s="3" t="s">
        <v>2029</v>
      </c>
      <c r="D1854" s="3" t="s">
        <v>1992</v>
      </c>
      <c r="E1854" s="3" t="s">
        <v>1991</v>
      </c>
      <c r="F1854" s="22">
        <v>6</v>
      </c>
      <c r="G1854" s="22">
        <v>8</v>
      </c>
      <c r="H1854" s="5"/>
      <c r="I1854" s="5"/>
      <c r="J1854" s="3" t="s">
        <v>112</v>
      </c>
      <c r="K1854" s="3" t="s">
        <v>2037</v>
      </c>
    </row>
    <row r="1855" spans="1:11" ht="15.95" customHeight="1" x14ac:dyDescent="0.3">
      <c r="A1855" s="28">
        <v>43448</v>
      </c>
      <c r="B1855" s="3" t="s">
        <v>44</v>
      </c>
      <c r="C1855" s="3" t="s">
        <v>2029</v>
      </c>
      <c r="D1855" s="3" t="s">
        <v>1992</v>
      </c>
      <c r="E1855" s="3" t="s">
        <v>1991</v>
      </c>
      <c r="F1855" s="22">
        <v>6</v>
      </c>
      <c r="G1855" s="22">
        <v>9</v>
      </c>
      <c r="H1855" s="5"/>
      <c r="I1855" s="5"/>
      <c r="J1855" s="3" t="s">
        <v>114</v>
      </c>
      <c r="K1855" s="3" t="s">
        <v>2038</v>
      </c>
    </row>
    <row r="1856" spans="1:11" ht="15.95" customHeight="1" x14ac:dyDescent="0.3">
      <c r="A1856" s="28">
        <v>43448</v>
      </c>
      <c r="B1856" s="3" t="s">
        <v>44</v>
      </c>
      <c r="C1856" s="3" t="s">
        <v>2029</v>
      </c>
      <c r="D1856" s="3" t="s">
        <v>1992</v>
      </c>
      <c r="E1856" s="3" t="s">
        <v>1991</v>
      </c>
      <c r="F1856" s="22">
        <v>6</v>
      </c>
      <c r="G1856" s="22">
        <v>10</v>
      </c>
      <c r="H1856" s="5"/>
      <c r="I1856" s="5"/>
      <c r="J1856" s="3" t="s">
        <v>116</v>
      </c>
      <c r="K1856" s="3" t="s">
        <v>2039</v>
      </c>
    </row>
    <row r="1857" spans="1:11" ht="15.95" customHeight="1" x14ac:dyDescent="0.3">
      <c r="A1857" s="28">
        <v>43448</v>
      </c>
      <c r="B1857" s="3" t="s">
        <v>44</v>
      </c>
      <c r="C1857" s="3" t="s">
        <v>2040</v>
      </c>
      <c r="D1857" s="3" t="s">
        <v>1992</v>
      </c>
      <c r="E1857" s="3" t="s">
        <v>1991</v>
      </c>
      <c r="F1857" s="22">
        <v>7</v>
      </c>
      <c r="G1857" s="22">
        <v>1</v>
      </c>
      <c r="H1857" s="5"/>
      <c r="I1857" s="3" t="s">
        <v>2040</v>
      </c>
      <c r="J1857" s="3" t="s">
        <v>79</v>
      </c>
      <c r="K1857" s="3" t="s">
        <v>2041</v>
      </c>
    </row>
    <row r="1858" spans="1:11" ht="15.95" customHeight="1" x14ac:dyDescent="0.3">
      <c r="A1858" s="28">
        <v>43448</v>
      </c>
      <c r="B1858" s="3" t="s">
        <v>44</v>
      </c>
      <c r="C1858" s="3" t="s">
        <v>2040</v>
      </c>
      <c r="D1858" s="3" t="s">
        <v>1992</v>
      </c>
      <c r="E1858" s="3" t="s">
        <v>1991</v>
      </c>
      <c r="F1858" s="22">
        <v>7</v>
      </c>
      <c r="G1858" s="22">
        <v>2</v>
      </c>
      <c r="H1858" s="5"/>
      <c r="I1858" s="5"/>
      <c r="J1858" s="3" t="s">
        <v>81</v>
      </c>
      <c r="K1858" s="3" t="s">
        <v>2042</v>
      </c>
    </row>
    <row r="1859" spans="1:11" ht="15.95" customHeight="1" x14ac:dyDescent="0.3">
      <c r="A1859" s="28">
        <v>43448</v>
      </c>
      <c r="B1859" s="3" t="s">
        <v>44</v>
      </c>
      <c r="C1859" s="3" t="s">
        <v>2040</v>
      </c>
      <c r="D1859" s="3" t="s">
        <v>1992</v>
      </c>
      <c r="E1859" s="3" t="s">
        <v>1991</v>
      </c>
      <c r="F1859" s="22">
        <v>7</v>
      </c>
      <c r="G1859" s="22">
        <v>3</v>
      </c>
      <c r="H1859" s="5"/>
      <c r="I1859" s="5"/>
      <c r="J1859" s="3" t="s">
        <v>83</v>
      </c>
      <c r="K1859" s="3" t="s">
        <v>2043</v>
      </c>
    </row>
    <row r="1860" spans="1:11" ht="15.95" customHeight="1" x14ac:dyDescent="0.3">
      <c r="A1860" s="28">
        <v>43448</v>
      </c>
      <c r="B1860" s="3" t="s">
        <v>44</v>
      </c>
      <c r="C1860" s="3" t="s">
        <v>2044</v>
      </c>
      <c r="D1860" s="3" t="s">
        <v>1992</v>
      </c>
      <c r="E1860" s="3" t="s">
        <v>1991</v>
      </c>
      <c r="F1860" s="22">
        <v>8</v>
      </c>
      <c r="G1860" s="22">
        <v>1</v>
      </c>
      <c r="H1860" s="5"/>
      <c r="I1860" s="3" t="s">
        <v>2044</v>
      </c>
      <c r="J1860" s="3" t="s">
        <v>79</v>
      </c>
      <c r="K1860" s="3" t="s">
        <v>2045</v>
      </c>
    </row>
    <row r="1861" spans="1:11" ht="15.95" customHeight="1" x14ac:dyDescent="0.3">
      <c r="A1861" s="28">
        <v>43448</v>
      </c>
      <c r="B1861" s="3" t="s">
        <v>44</v>
      </c>
      <c r="C1861" s="3" t="s">
        <v>2044</v>
      </c>
      <c r="D1861" s="3" t="s">
        <v>1992</v>
      </c>
      <c r="E1861" s="3" t="s">
        <v>1991</v>
      </c>
      <c r="F1861" s="22">
        <v>8</v>
      </c>
      <c r="G1861" s="22">
        <v>2</v>
      </c>
      <c r="H1861" s="5"/>
      <c r="I1861" s="3" t="s">
        <v>1992</v>
      </c>
      <c r="J1861" s="3" t="s">
        <v>81</v>
      </c>
      <c r="K1861" s="3" t="s">
        <v>2046</v>
      </c>
    </row>
    <row r="1862" spans="1:11" ht="15.95" customHeight="1" x14ac:dyDescent="0.3">
      <c r="A1862" s="28">
        <v>43448</v>
      </c>
      <c r="B1862" s="3" t="s">
        <v>44</v>
      </c>
      <c r="C1862" s="3" t="s">
        <v>2044</v>
      </c>
      <c r="D1862" s="3" t="s">
        <v>1992</v>
      </c>
      <c r="E1862" s="3" t="s">
        <v>1991</v>
      </c>
      <c r="F1862" s="22">
        <v>8</v>
      </c>
      <c r="G1862" s="22">
        <v>3</v>
      </c>
      <c r="H1862" s="5"/>
      <c r="I1862" s="5"/>
      <c r="J1862" s="3" t="s">
        <v>83</v>
      </c>
      <c r="K1862" s="3" t="s">
        <v>2047</v>
      </c>
    </row>
    <row r="1863" spans="1:11" ht="15.95" customHeight="1" x14ac:dyDescent="0.3">
      <c r="A1863" s="28">
        <v>43448</v>
      </c>
      <c r="B1863" s="3" t="s">
        <v>44</v>
      </c>
      <c r="C1863" s="3" t="s">
        <v>2044</v>
      </c>
      <c r="D1863" s="3" t="s">
        <v>1992</v>
      </c>
      <c r="E1863" s="3" t="s">
        <v>1991</v>
      </c>
      <c r="F1863" s="22">
        <v>8</v>
      </c>
      <c r="G1863" s="22">
        <v>4</v>
      </c>
      <c r="H1863" s="5"/>
      <c r="I1863" s="5"/>
      <c r="J1863" s="3" t="s">
        <v>90</v>
      </c>
      <c r="K1863" s="3" t="s">
        <v>2048</v>
      </c>
    </row>
    <row r="1864" spans="1:11" ht="15.95" customHeight="1" x14ac:dyDescent="0.3">
      <c r="A1864" s="28">
        <v>43448</v>
      </c>
      <c r="B1864" s="3" t="s">
        <v>44</v>
      </c>
      <c r="C1864" s="3" t="s">
        <v>2044</v>
      </c>
      <c r="D1864" s="3" t="s">
        <v>1992</v>
      </c>
      <c r="E1864" s="3" t="s">
        <v>1991</v>
      </c>
      <c r="F1864" s="22">
        <v>8</v>
      </c>
      <c r="G1864" s="22">
        <v>5</v>
      </c>
      <c r="H1864" s="5"/>
      <c r="I1864" s="5"/>
      <c r="J1864" s="3" t="s">
        <v>106</v>
      </c>
      <c r="K1864" s="3" t="s">
        <v>2049</v>
      </c>
    </row>
    <row r="1865" spans="1:11" ht="15.95" customHeight="1" x14ac:dyDescent="0.3">
      <c r="A1865" s="28">
        <v>43448</v>
      </c>
      <c r="B1865" s="3" t="s">
        <v>44</v>
      </c>
      <c r="C1865" s="3" t="s">
        <v>2044</v>
      </c>
      <c r="D1865" s="3" t="s">
        <v>1992</v>
      </c>
      <c r="E1865" s="3" t="s">
        <v>1991</v>
      </c>
      <c r="F1865" s="22">
        <v>8</v>
      </c>
      <c r="G1865" s="22">
        <v>6</v>
      </c>
      <c r="H1865" s="5"/>
      <c r="I1865" s="5"/>
      <c r="J1865" s="3" t="s">
        <v>108</v>
      </c>
      <c r="K1865" s="3" t="s">
        <v>2050</v>
      </c>
    </row>
    <row r="1866" spans="1:11" ht="15.95" customHeight="1" x14ac:dyDescent="0.3">
      <c r="A1866" s="28">
        <v>43448</v>
      </c>
      <c r="B1866" s="3" t="s">
        <v>44</v>
      </c>
      <c r="C1866" s="3" t="s">
        <v>2044</v>
      </c>
      <c r="D1866" s="3" t="s">
        <v>1992</v>
      </c>
      <c r="E1866" s="3" t="s">
        <v>1991</v>
      </c>
      <c r="F1866" s="22">
        <v>8</v>
      </c>
      <c r="G1866" s="22">
        <v>7</v>
      </c>
      <c r="H1866" s="5"/>
      <c r="I1866" s="5"/>
      <c r="J1866" s="3" t="s">
        <v>110</v>
      </c>
      <c r="K1866" s="3" t="s">
        <v>2051</v>
      </c>
    </row>
    <row r="1867" spans="1:11" ht="15.95" customHeight="1" x14ac:dyDescent="0.3">
      <c r="A1867" s="28">
        <v>43448</v>
      </c>
      <c r="B1867" s="3" t="s">
        <v>44</v>
      </c>
      <c r="C1867" s="3" t="s">
        <v>2044</v>
      </c>
      <c r="D1867" s="3" t="s">
        <v>1992</v>
      </c>
      <c r="E1867" s="3" t="s">
        <v>1991</v>
      </c>
      <c r="F1867" s="22">
        <v>8</v>
      </c>
      <c r="G1867" s="22">
        <v>8</v>
      </c>
      <c r="H1867" s="5"/>
      <c r="I1867" s="5"/>
      <c r="J1867" s="3" t="s">
        <v>112</v>
      </c>
      <c r="K1867" s="3" t="s">
        <v>2052</v>
      </c>
    </row>
    <row r="1868" spans="1:11" ht="15.95" customHeight="1" x14ac:dyDescent="0.3">
      <c r="A1868" s="28">
        <v>43448</v>
      </c>
      <c r="B1868" s="3" t="s">
        <v>44</v>
      </c>
      <c r="C1868" s="3" t="s">
        <v>2044</v>
      </c>
      <c r="D1868" s="3" t="s">
        <v>1992</v>
      </c>
      <c r="E1868" s="3" t="s">
        <v>1991</v>
      </c>
      <c r="F1868" s="22">
        <v>8</v>
      </c>
      <c r="G1868" s="22">
        <v>9</v>
      </c>
      <c r="H1868" s="5"/>
      <c r="I1868" s="5"/>
      <c r="J1868" s="3" t="s">
        <v>114</v>
      </c>
      <c r="K1868" s="3" t="s">
        <v>2053</v>
      </c>
    </row>
    <row r="1869" spans="1:11" ht="15.95" customHeight="1" x14ac:dyDescent="0.3">
      <c r="A1869" s="28">
        <v>43448</v>
      </c>
      <c r="B1869" s="3" t="s">
        <v>44</v>
      </c>
      <c r="C1869" s="3" t="s">
        <v>2044</v>
      </c>
      <c r="D1869" s="3" t="s">
        <v>1992</v>
      </c>
      <c r="E1869" s="3" t="s">
        <v>1991</v>
      </c>
      <c r="F1869" s="22">
        <v>8</v>
      </c>
      <c r="G1869" s="22">
        <v>10</v>
      </c>
      <c r="H1869" s="5"/>
      <c r="I1869" s="5"/>
      <c r="J1869" s="3" t="s">
        <v>116</v>
      </c>
      <c r="K1869" s="3" t="s">
        <v>2054</v>
      </c>
    </row>
    <row r="1870" spans="1:11" ht="15.95" customHeight="1" x14ac:dyDescent="0.3">
      <c r="A1870" s="28">
        <v>43448</v>
      </c>
      <c r="B1870" s="3" t="s">
        <v>44</v>
      </c>
      <c r="C1870" s="3" t="s">
        <v>2055</v>
      </c>
      <c r="D1870" s="3" t="s">
        <v>1992</v>
      </c>
      <c r="E1870" s="3" t="s">
        <v>1991</v>
      </c>
      <c r="F1870" s="22">
        <v>9</v>
      </c>
      <c r="G1870" s="22">
        <v>1</v>
      </c>
      <c r="H1870" s="5"/>
      <c r="I1870" s="3" t="s">
        <v>2055</v>
      </c>
      <c r="J1870" s="3" t="s">
        <v>79</v>
      </c>
      <c r="K1870" s="3" t="s">
        <v>2056</v>
      </c>
    </row>
    <row r="1871" spans="1:11" ht="15.95" customHeight="1" x14ac:dyDescent="0.3">
      <c r="A1871" s="28">
        <v>43448</v>
      </c>
      <c r="B1871" s="3" t="s">
        <v>44</v>
      </c>
      <c r="C1871" s="3" t="s">
        <v>2055</v>
      </c>
      <c r="D1871" s="3" t="s">
        <v>1992</v>
      </c>
      <c r="E1871" s="3" t="s">
        <v>1991</v>
      </c>
      <c r="F1871" s="22">
        <v>9</v>
      </c>
      <c r="G1871" s="22">
        <v>2</v>
      </c>
      <c r="H1871" s="5"/>
      <c r="I1871" s="3" t="s">
        <v>1992</v>
      </c>
      <c r="J1871" s="3" t="s">
        <v>81</v>
      </c>
      <c r="K1871" s="3" t="s">
        <v>2057</v>
      </c>
    </row>
    <row r="1872" spans="1:11" ht="15.95" customHeight="1" x14ac:dyDescent="0.3">
      <c r="A1872" s="28">
        <v>43448</v>
      </c>
      <c r="B1872" s="3" t="s">
        <v>44</v>
      </c>
      <c r="C1872" s="3" t="s">
        <v>2055</v>
      </c>
      <c r="D1872" s="3" t="s">
        <v>1992</v>
      </c>
      <c r="E1872" s="3" t="s">
        <v>1991</v>
      </c>
      <c r="F1872" s="22">
        <v>9</v>
      </c>
      <c r="G1872" s="22">
        <v>3</v>
      </c>
      <c r="H1872" s="5"/>
      <c r="I1872" s="5"/>
      <c r="J1872" s="3" t="s">
        <v>83</v>
      </c>
      <c r="K1872" s="3" t="s">
        <v>2058</v>
      </c>
    </row>
    <row r="1873" spans="1:11" ht="15.95" customHeight="1" x14ac:dyDescent="0.3">
      <c r="A1873" s="28">
        <v>43448</v>
      </c>
      <c r="B1873" s="3" t="s">
        <v>44</v>
      </c>
      <c r="C1873" s="3" t="s">
        <v>2055</v>
      </c>
      <c r="D1873" s="3" t="s">
        <v>1992</v>
      </c>
      <c r="E1873" s="3" t="s">
        <v>1991</v>
      </c>
      <c r="F1873" s="22">
        <v>9</v>
      </c>
      <c r="G1873" s="22">
        <v>4</v>
      </c>
      <c r="H1873" s="5"/>
      <c r="I1873" s="5"/>
      <c r="J1873" s="3" t="s">
        <v>90</v>
      </c>
      <c r="K1873" s="3" t="s">
        <v>2059</v>
      </c>
    </row>
    <row r="1874" spans="1:11" ht="15.95" customHeight="1" x14ac:dyDescent="0.3">
      <c r="A1874" s="28">
        <v>43448</v>
      </c>
      <c r="B1874" s="3" t="s">
        <v>44</v>
      </c>
      <c r="C1874" s="3" t="s">
        <v>2055</v>
      </c>
      <c r="D1874" s="3" t="s">
        <v>1992</v>
      </c>
      <c r="E1874" s="3" t="s">
        <v>1991</v>
      </c>
      <c r="F1874" s="22">
        <v>9</v>
      </c>
      <c r="G1874" s="22">
        <v>5</v>
      </c>
      <c r="H1874" s="5"/>
      <c r="I1874" s="5"/>
      <c r="J1874" s="3" t="s">
        <v>106</v>
      </c>
      <c r="K1874" s="3" t="s">
        <v>2060</v>
      </c>
    </row>
    <row r="1875" spans="1:11" ht="15.95" customHeight="1" x14ac:dyDescent="0.3">
      <c r="A1875" s="28">
        <v>43448</v>
      </c>
      <c r="B1875" s="3" t="s">
        <v>44</v>
      </c>
      <c r="C1875" s="3" t="s">
        <v>2055</v>
      </c>
      <c r="D1875" s="3" t="s">
        <v>1992</v>
      </c>
      <c r="E1875" s="3" t="s">
        <v>1991</v>
      </c>
      <c r="F1875" s="22">
        <v>9</v>
      </c>
      <c r="G1875" s="22">
        <v>6</v>
      </c>
      <c r="H1875" s="5"/>
      <c r="I1875" s="5"/>
      <c r="J1875" s="3" t="s">
        <v>108</v>
      </c>
      <c r="K1875" s="3" t="s">
        <v>2061</v>
      </c>
    </row>
    <row r="1876" spans="1:11" ht="15.95" customHeight="1" x14ac:dyDescent="0.3">
      <c r="A1876" s="28">
        <v>43448</v>
      </c>
      <c r="B1876" s="3" t="s">
        <v>44</v>
      </c>
      <c r="C1876" s="3" t="s">
        <v>2055</v>
      </c>
      <c r="D1876" s="3" t="s">
        <v>1992</v>
      </c>
      <c r="E1876" s="3" t="s">
        <v>1991</v>
      </c>
      <c r="F1876" s="22">
        <v>9</v>
      </c>
      <c r="G1876" s="22">
        <v>7</v>
      </c>
      <c r="H1876" s="5"/>
      <c r="I1876" s="5"/>
      <c r="J1876" s="3" t="s">
        <v>110</v>
      </c>
      <c r="K1876" s="3" t="s">
        <v>2062</v>
      </c>
    </row>
    <row r="1877" spans="1:11" ht="15.95" customHeight="1" x14ac:dyDescent="0.3">
      <c r="A1877" s="28">
        <v>43448</v>
      </c>
      <c r="B1877" s="3" t="s">
        <v>44</v>
      </c>
      <c r="C1877" s="3" t="s">
        <v>2055</v>
      </c>
      <c r="D1877" s="3" t="s">
        <v>1992</v>
      </c>
      <c r="E1877" s="3" t="s">
        <v>1991</v>
      </c>
      <c r="F1877" s="22">
        <v>9</v>
      </c>
      <c r="G1877" s="22">
        <v>8</v>
      </c>
      <c r="H1877" s="5"/>
      <c r="I1877" s="5"/>
      <c r="J1877" s="3" t="s">
        <v>112</v>
      </c>
      <c r="K1877" s="3" t="s">
        <v>2063</v>
      </c>
    </row>
    <row r="1878" spans="1:11" ht="15.95" customHeight="1" x14ac:dyDescent="0.3">
      <c r="A1878" s="28">
        <v>43448</v>
      </c>
      <c r="B1878" s="3" t="s">
        <v>44</v>
      </c>
      <c r="C1878" s="3" t="s">
        <v>2064</v>
      </c>
      <c r="D1878" s="3" t="s">
        <v>1992</v>
      </c>
      <c r="E1878" s="3" t="s">
        <v>1991</v>
      </c>
      <c r="F1878" s="22">
        <v>10</v>
      </c>
      <c r="G1878" s="22">
        <v>1</v>
      </c>
      <c r="H1878" s="5"/>
      <c r="I1878" s="3" t="s">
        <v>2064</v>
      </c>
      <c r="J1878" s="3" t="s">
        <v>79</v>
      </c>
      <c r="K1878" s="3" t="s">
        <v>2065</v>
      </c>
    </row>
    <row r="1879" spans="1:11" ht="15.95" customHeight="1" x14ac:dyDescent="0.3">
      <c r="A1879" s="28">
        <v>43448</v>
      </c>
      <c r="B1879" s="3" t="s">
        <v>44</v>
      </c>
      <c r="C1879" s="3" t="s">
        <v>2064</v>
      </c>
      <c r="D1879" s="3" t="s">
        <v>1992</v>
      </c>
      <c r="E1879" s="3" t="s">
        <v>1991</v>
      </c>
      <c r="F1879" s="22">
        <v>10</v>
      </c>
      <c r="G1879" s="22">
        <v>2</v>
      </c>
      <c r="H1879" s="5"/>
      <c r="I1879" s="3" t="s">
        <v>1992</v>
      </c>
      <c r="J1879" s="3" t="s">
        <v>81</v>
      </c>
      <c r="K1879" s="3" t="s">
        <v>2066</v>
      </c>
    </row>
    <row r="1880" spans="1:11" ht="15.95" customHeight="1" x14ac:dyDescent="0.3">
      <c r="A1880" s="28">
        <v>43448</v>
      </c>
      <c r="B1880" s="3" t="s">
        <v>44</v>
      </c>
      <c r="C1880" s="3" t="s">
        <v>2064</v>
      </c>
      <c r="D1880" s="3" t="s">
        <v>1992</v>
      </c>
      <c r="E1880" s="3" t="s">
        <v>1991</v>
      </c>
      <c r="F1880" s="22">
        <v>10</v>
      </c>
      <c r="G1880" s="22">
        <v>3</v>
      </c>
      <c r="H1880" s="5"/>
      <c r="I1880" s="5"/>
      <c r="J1880" s="3" t="s">
        <v>83</v>
      </c>
      <c r="K1880" s="3" t="s">
        <v>2067</v>
      </c>
    </row>
    <row r="1881" spans="1:11" ht="15.95" customHeight="1" x14ac:dyDescent="0.3">
      <c r="A1881" s="28">
        <v>43448</v>
      </c>
      <c r="B1881" s="3" t="s">
        <v>44</v>
      </c>
      <c r="C1881" s="3" t="s">
        <v>2064</v>
      </c>
      <c r="D1881" s="3" t="s">
        <v>1992</v>
      </c>
      <c r="E1881" s="3" t="s">
        <v>1991</v>
      </c>
      <c r="F1881" s="22">
        <v>10</v>
      </c>
      <c r="G1881" s="22">
        <v>4</v>
      </c>
      <c r="H1881" s="5"/>
      <c r="I1881" s="5"/>
      <c r="J1881" s="3" t="s">
        <v>90</v>
      </c>
      <c r="K1881" s="3" t="s">
        <v>2068</v>
      </c>
    </row>
    <row r="1882" spans="1:11" ht="15.95" customHeight="1" x14ac:dyDescent="0.3">
      <c r="A1882" s="28">
        <v>43448</v>
      </c>
      <c r="B1882" s="3" t="s">
        <v>44</v>
      </c>
      <c r="C1882" s="3" t="s">
        <v>2064</v>
      </c>
      <c r="D1882" s="3" t="s">
        <v>1992</v>
      </c>
      <c r="E1882" s="3" t="s">
        <v>1991</v>
      </c>
      <c r="F1882" s="22">
        <v>10</v>
      </c>
      <c r="G1882" s="22">
        <v>5</v>
      </c>
      <c r="H1882" s="5"/>
      <c r="I1882" s="5"/>
      <c r="J1882" s="3" t="s">
        <v>106</v>
      </c>
      <c r="K1882" s="3" t="s">
        <v>2069</v>
      </c>
    </row>
    <row r="1883" spans="1:11" ht="15.95" customHeight="1" x14ac:dyDescent="0.3">
      <c r="A1883" s="28">
        <v>43448</v>
      </c>
      <c r="B1883" s="3" t="s">
        <v>44</v>
      </c>
      <c r="C1883" s="3" t="s">
        <v>2064</v>
      </c>
      <c r="D1883" s="3" t="s">
        <v>1992</v>
      </c>
      <c r="E1883" s="3" t="s">
        <v>1991</v>
      </c>
      <c r="F1883" s="22">
        <v>10</v>
      </c>
      <c r="G1883" s="22">
        <v>6</v>
      </c>
      <c r="H1883" s="5"/>
      <c r="I1883" s="5"/>
      <c r="J1883" s="3" t="s">
        <v>108</v>
      </c>
      <c r="K1883" s="3" t="s">
        <v>2070</v>
      </c>
    </row>
    <row r="1884" spans="1:11" ht="15.95" customHeight="1" x14ac:dyDescent="0.3">
      <c r="A1884" s="28">
        <v>43448</v>
      </c>
      <c r="B1884" s="3" t="s">
        <v>44</v>
      </c>
      <c r="C1884" s="3" t="s">
        <v>2064</v>
      </c>
      <c r="D1884" s="3" t="s">
        <v>1992</v>
      </c>
      <c r="E1884" s="3" t="s">
        <v>1991</v>
      </c>
      <c r="F1884" s="22">
        <v>10</v>
      </c>
      <c r="G1884" s="22">
        <v>7</v>
      </c>
      <c r="H1884" s="5"/>
      <c r="I1884" s="5"/>
      <c r="J1884" s="3" t="s">
        <v>110</v>
      </c>
      <c r="K1884" s="3" t="s">
        <v>2071</v>
      </c>
    </row>
    <row r="1885" spans="1:11" ht="15.95" customHeight="1" x14ac:dyDescent="0.3">
      <c r="A1885" s="28">
        <v>43448</v>
      </c>
      <c r="B1885" s="3" t="s">
        <v>44</v>
      </c>
      <c r="C1885" s="3" t="s">
        <v>2064</v>
      </c>
      <c r="D1885" s="3" t="s">
        <v>1992</v>
      </c>
      <c r="E1885" s="3" t="s">
        <v>1991</v>
      </c>
      <c r="F1885" s="22">
        <v>10</v>
      </c>
      <c r="G1885" s="22">
        <v>8</v>
      </c>
      <c r="H1885" s="5"/>
      <c r="I1885" s="5"/>
      <c r="J1885" s="3" t="s">
        <v>112</v>
      </c>
      <c r="K1885" s="3" t="s">
        <v>2072</v>
      </c>
    </row>
    <row r="1886" spans="1:11" ht="15.95" customHeight="1" x14ac:dyDescent="0.3">
      <c r="A1886" s="28">
        <v>43448</v>
      </c>
      <c r="B1886" s="3" t="s">
        <v>44</v>
      </c>
      <c r="C1886" s="3" t="s">
        <v>2073</v>
      </c>
      <c r="D1886" s="3" t="s">
        <v>1992</v>
      </c>
      <c r="E1886" s="3" t="s">
        <v>1991</v>
      </c>
      <c r="F1886" s="22">
        <v>11</v>
      </c>
      <c r="G1886" s="22">
        <v>1</v>
      </c>
      <c r="H1886" s="5"/>
      <c r="I1886" s="3" t="s">
        <v>2073</v>
      </c>
      <c r="J1886" s="3" t="s">
        <v>79</v>
      </c>
      <c r="K1886" s="3" t="s">
        <v>2074</v>
      </c>
    </row>
    <row r="1887" spans="1:11" ht="15.95" customHeight="1" x14ac:dyDescent="0.3">
      <c r="A1887" s="28">
        <v>43448</v>
      </c>
      <c r="B1887" s="3" t="s">
        <v>44</v>
      </c>
      <c r="C1887" s="3" t="s">
        <v>2073</v>
      </c>
      <c r="D1887" s="3" t="s">
        <v>1992</v>
      </c>
      <c r="E1887" s="3" t="s">
        <v>1991</v>
      </c>
      <c r="F1887" s="22">
        <v>11</v>
      </c>
      <c r="G1887" s="22">
        <v>2</v>
      </c>
      <c r="H1887" s="5"/>
      <c r="I1887" s="3" t="s">
        <v>1992</v>
      </c>
      <c r="J1887" s="3" t="s">
        <v>81</v>
      </c>
      <c r="K1887" s="3" t="s">
        <v>2075</v>
      </c>
    </row>
    <row r="1888" spans="1:11" ht="15.95" customHeight="1" x14ac:dyDescent="0.3">
      <c r="A1888" s="28">
        <v>43448</v>
      </c>
      <c r="B1888" s="3" t="s">
        <v>44</v>
      </c>
      <c r="C1888" s="3" t="s">
        <v>2073</v>
      </c>
      <c r="D1888" s="3" t="s">
        <v>1992</v>
      </c>
      <c r="E1888" s="3" t="s">
        <v>1991</v>
      </c>
      <c r="F1888" s="22">
        <v>11</v>
      </c>
      <c r="G1888" s="22">
        <v>3</v>
      </c>
      <c r="H1888" s="5"/>
      <c r="I1888" s="5"/>
      <c r="J1888" s="3" t="s">
        <v>83</v>
      </c>
      <c r="K1888" s="3" t="s">
        <v>2076</v>
      </c>
    </row>
    <row r="1889" spans="1:11" ht="15.95" customHeight="1" x14ac:dyDescent="0.3">
      <c r="A1889" s="28">
        <v>43448</v>
      </c>
      <c r="B1889" s="3" t="s">
        <v>44</v>
      </c>
      <c r="C1889" s="3" t="s">
        <v>2077</v>
      </c>
      <c r="D1889" s="3" t="s">
        <v>1992</v>
      </c>
      <c r="E1889" s="3" t="s">
        <v>1991</v>
      </c>
      <c r="F1889" s="22">
        <v>12</v>
      </c>
      <c r="G1889" s="22">
        <v>1</v>
      </c>
      <c r="H1889" s="3" t="s">
        <v>44</v>
      </c>
      <c r="I1889" s="3" t="s">
        <v>2077</v>
      </c>
      <c r="J1889" s="3" t="s">
        <v>79</v>
      </c>
      <c r="K1889" s="3" t="s">
        <v>2078</v>
      </c>
    </row>
    <row r="1890" spans="1:11" ht="15.95" customHeight="1" x14ac:dyDescent="0.3">
      <c r="A1890" s="28">
        <v>43448</v>
      </c>
      <c r="B1890" s="3" t="s">
        <v>44</v>
      </c>
      <c r="C1890" s="3" t="s">
        <v>2077</v>
      </c>
      <c r="D1890" s="3" t="s">
        <v>1992</v>
      </c>
      <c r="E1890" s="3" t="s">
        <v>1991</v>
      </c>
      <c r="F1890" s="22">
        <v>12</v>
      </c>
      <c r="G1890" s="22">
        <v>2</v>
      </c>
      <c r="H1890" s="5"/>
      <c r="I1890" s="3" t="s">
        <v>1992</v>
      </c>
      <c r="J1890" s="3" t="s">
        <v>81</v>
      </c>
      <c r="K1890" s="3" t="s">
        <v>2079</v>
      </c>
    </row>
    <row r="1891" spans="1:11" ht="15.95" customHeight="1" x14ac:dyDescent="0.3">
      <c r="A1891" s="28">
        <v>43448</v>
      </c>
      <c r="B1891" s="3" t="s">
        <v>44</v>
      </c>
      <c r="C1891" s="3" t="s">
        <v>2077</v>
      </c>
      <c r="D1891" s="3" t="s">
        <v>1992</v>
      </c>
      <c r="E1891" s="3" t="s">
        <v>1991</v>
      </c>
      <c r="F1891" s="22">
        <v>12</v>
      </c>
      <c r="G1891" s="22">
        <v>3</v>
      </c>
      <c r="H1891" s="5"/>
      <c r="I1891" s="5"/>
      <c r="J1891" s="3" t="s">
        <v>83</v>
      </c>
      <c r="K1891" s="3" t="s">
        <v>2080</v>
      </c>
    </row>
    <row r="1892" spans="1:11" ht="15.95" customHeight="1" x14ac:dyDescent="0.3">
      <c r="A1892" s="28">
        <v>43448</v>
      </c>
      <c r="B1892" s="3" t="s">
        <v>44</v>
      </c>
      <c r="C1892" s="3" t="s">
        <v>2077</v>
      </c>
      <c r="D1892" s="3" t="s">
        <v>1992</v>
      </c>
      <c r="E1892" s="3" t="s">
        <v>1991</v>
      </c>
      <c r="F1892" s="22">
        <v>12</v>
      </c>
      <c r="G1892" s="22">
        <v>4</v>
      </c>
      <c r="H1892" s="5"/>
      <c r="I1892" s="5"/>
      <c r="J1892" s="3" t="s">
        <v>90</v>
      </c>
      <c r="K1892" s="3" t="s">
        <v>2081</v>
      </c>
    </row>
    <row r="1893" spans="1:11" ht="15.95" customHeight="1" x14ac:dyDescent="0.3">
      <c r="A1893" s="28">
        <v>43448</v>
      </c>
      <c r="B1893" s="3" t="s">
        <v>44</v>
      </c>
      <c r="C1893" s="3" t="s">
        <v>2077</v>
      </c>
      <c r="D1893" s="3" t="s">
        <v>1992</v>
      </c>
      <c r="E1893" s="3" t="s">
        <v>1991</v>
      </c>
      <c r="F1893" s="22">
        <v>12</v>
      </c>
      <c r="G1893" s="22">
        <v>5</v>
      </c>
      <c r="H1893" s="5"/>
      <c r="I1893" s="5"/>
      <c r="J1893" s="3" t="s">
        <v>106</v>
      </c>
      <c r="K1893" s="3" t="s">
        <v>2082</v>
      </c>
    </row>
    <row r="1894" spans="1:11" ht="15.95" customHeight="1" x14ac:dyDescent="0.3">
      <c r="A1894" s="28">
        <v>43448</v>
      </c>
      <c r="B1894" s="3" t="s">
        <v>44</v>
      </c>
      <c r="C1894" s="3" t="s">
        <v>2077</v>
      </c>
      <c r="D1894" s="3" t="s">
        <v>1992</v>
      </c>
      <c r="E1894" s="3" t="s">
        <v>1991</v>
      </c>
      <c r="F1894" s="22">
        <v>12</v>
      </c>
      <c r="G1894" s="22">
        <v>6</v>
      </c>
      <c r="H1894" s="5"/>
      <c r="I1894" s="5"/>
      <c r="J1894" s="3" t="s">
        <v>108</v>
      </c>
      <c r="K1894" s="3" t="s">
        <v>2083</v>
      </c>
    </row>
    <row r="1895" spans="1:11" ht="15.95" customHeight="1" x14ac:dyDescent="0.3">
      <c r="A1895" s="28">
        <v>43448</v>
      </c>
      <c r="B1895" s="3" t="s">
        <v>44</v>
      </c>
      <c r="C1895" s="3" t="s">
        <v>2077</v>
      </c>
      <c r="D1895" s="3" t="s">
        <v>1992</v>
      </c>
      <c r="E1895" s="3" t="s">
        <v>1991</v>
      </c>
      <c r="F1895" s="22">
        <v>12</v>
      </c>
      <c r="G1895" s="22">
        <v>7</v>
      </c>
      <c r="H1895" s="5"/>
      <c r="I1895" s="5"/>
      <c r="J1895" s="3" t="s">
        <v>110</v>
      </c>
      <c r="K1895" s="3" t="s">
        <v>2084</v>
      </c>
    </row>
    <row r="1896" spans="1:11" ht="15.95" customHeight="1" x14ac:dyDescent="0.3">
      <c r="A1896" s="28">
        <v>43448</v>
      </c>
      <c r="B1896" s="3" t="s">
        <v>44</v>
      </c>
      <c r="C1896" s="3" t="s">
        <v>2077</v>
      </c>
      <c r="D1896" s="3" t="s">
        <v>1992</v>
      </c>
      <c r="E1896" s="3" t="s">
        <v>1991</v>
      </c>
      <c r="F1896" s="22">
        <v>12</v>
      </c>
      <c r="G1896" s="22">
        <v>8</v>
      </c>
      <c r="H1896" s="5"/>
      <c r="I1896" s="5"/>
      <c r="J1896" s="3" t="s">
        <v>112</v>
      </c>
      <c r="K1896" s="3" t="s">
        <v>2085</v>
      </c>
    </row>
    <row r="1897" spans="1:11" ht="15.95" customHeight="1" x14ac:dyDescent="0.3">
      <c r="A1897" s="28">
        <v>43448</v>
      </c>
      <c r="B1897" s="3" t="s">
        <v>44</v>
      </c>
      <c r="C1897" s="3" t="s">
        <v>2077</v>
      </c>
      <c r="D1897" s="3" t="s">
        <v>1992</v>
      </c>
      <c r="E1897" s="3" t="s">
        <v>1991</v>
      </c>
      <c r="F1897" s="22">
        <v>12</v>
      </c>
      <c r="G1897" s="22">
        <v>9</v>
      </c>
      <c r="H1897" s="5"/>
      <c r="I1897" s="5"/>
      <c r="J1897" s="3" t="s">
        <v>114</v>
      </c>
      <c r="K1897" s="3" t="s">
        <v>2086</v>
      </c>
    </row>
    <row r="1898" spans="1:11" ht="15.95" customHeight="1" x14ac:dyDescent="0.3">
      <c r="A1898" s="28">
        <v>43448</v>
      </c>
      <c r="B1898" s="3" t="s">
        <v>44</v>
      </c>
      <c r="C1898" s="3" t="s">
        <v>2077</v>
      </c>
      <c r="D1898" s="3" t="s">
        <v>1992</v>
      </c>
      <c r="E1898" s="3" t="s">
        <v>1991</v>
      </c>
      <c r="F1898" s="22">
        <v>12</v>
      </c>
      <c r="G1898" s="22">
        <v>10</v>
      </c>
      <c r="H1898" s="5"/>
      <c r="I1898" s="5"/>
      <c r="J1898" s="3" t="s">
        <v>116</v>
      </c>
      <c r="K1898" s="3" t="s">
        <v>2087</v>
      </c>
    </row>
    <row r="1899" spans="1:11" ht="15.95" customHeight="1" x14ac:dyDescent="0.3">
      <c r="A1899" s="28">
        <v>43448</v>
      </c>
      <c r="B1899" s="3" t="s">
        <v>44</v>
      </c>
      <c r="C1899" s="3" t="s">
        <v>2077</v>
      </c>
      <c r="D1899" s="3" t="s">
        <v>1992</v>
      </c>
      <c r="E1899" s="3" t="s">
        <v>1991</v>
      </c>
      <c r="F1899" s="22">
        <v>12</v>
      </c>
      <c r="G1899" s="22">
        <v>11</v>
      </c>
      <c r="H1899" s="5"/>
      <c r="I1899" s="5"/>
      <c r="J1899" s="3" t="s">
        <v>118</v>
      </c>
      <c r="K1899" s="3" t="s">
        <v>2088</v>
      </c>
    </row>
    <row r="1900" spans="1:11" ht="15.95" customHeight="1" x14ac:dyDescent="0.3">
      <c r="A1900" s="28">
        <v>43448</v>
      </c>
      <c r="B1900" s="3" t="s">
        <v>44</v>
      </c>
      <c r="C1900" s="3" t="s">
        <v>2089</v>
      </c>
      <c r="D1900" s="3" t="s">
        <v>1992</v>
      </c>
      <c r="E1900" s="3" t="s">
        <v>1991</v>
      </c>
      <c r="F1900" s="22">
        <v>13</v>
      </c>
      <c r="G1900" s="22">
        <v>1</v>
      </c>
      <c r="H1900" s="5"/>
      <c r="I1900" s="3" t="s">
        <v>2089</v>
      </c>
      <c r="J1900" s="3" t="s">
        <v>79</v>
      </c>
      <c r="K1900" s="3" t="s">
        <v>2090</v>
      </c>
    </row>
    <row r="1901" spans="1:11" ht="15.95" customHeight="1" x14ac:dyDescent="0.3">
      <c r="A1901" s="28">
        <v>43448</v>
      </c>
      <c r="B1901" s="3" t="s">
        <v>44</v>
      </c>
      <c r="C1901" s="3" t="s">
        <v>2089</v>
      </c>
      <c r="D1901" s="3" t="s">
        <v>1992</v>
      </c>
      <c r="E1901" s="3" t="s">
        <v>1991</v>
      </c>
      <c r="F1901" s="22">
        <v>13</v>
      </c>
      <c r="G1901" s="22">
        <v>2</v>
      </c>
      <c r="H1901" s="5"/>
      <c r="I1901" s="3" t="s">
        <v>1992</v>
      </c>
      <c r="J1901" s="3" t="s">
        <v>81</v>
      </c>
      <c r="K1901" s="3" t="s">
        <v>2091</v>
      </c>
    </row>
    <row r="1902" spans="1:11" ht="15.95" customHeight="1" x14ac:dyDescent="0.3">
      <c r="A1902" s="28">
        <v>43448</v>
      </c>
      <c r="B1902" s="3" t="s">
        <v>44</v>
      </c>
      <c r="C1902" s="3" t="s">
        <v>2089</v>
      </c>
      <c r="D1902" s="3" t="s">
        <v>1992</v>
      </c>
      <c r="E1902" s="3" t="s">
        <v>1991</v>
      </c>
      <c r="F1902" s="22">
        <v>13</v>
      </c>
      <c r="G1902" s="22">
        <v>3</v>
      </c>
      <c r="H1902" s="5"/>
      <c r="I1902" s="5"/>
      <c r="J1902" s="3" t="s">
        <v>83</v>
      </c>
      <c r="K1902" s="3" t="s">
        <v>2092</v>
      </c>
    </row>
    <row r="1903" spans="1:11" ht="15.95" customHeight="1" x14ac:dyDescent="0.3">
      <c r="A1903" s="28">
        <v>43448</v>
      </c>
      <c r="B1903" s="3" t="s">
        <v>44</v>
      </c>
      <c r="C1903" s="3" t="s">
        <v>2089</v>
      </c>
      <c r="D1903" s="3" t="s">
        <v>1992</v>
      </c>
      <c r="E1903" s="3" t="s">
        <v>1991</v>
      </c>
      <c r="F1903" s="22">
        <v>13</v>
      </c>
      <c r="G1903" s="22">
        <v>4</v>
      </c>
      <c r="H1903" s="5"/>
      <c r="I1903" s="5"/>
      <c r="J1903" s="3" t="s">
        <v>90</v>
      </c>
      <c r="K1903" s="3" t="s">
        <v>2093</v>
      </c>
    </row>
    <row r="1904" spans="1:11" ht="15.95" customHeight="1" x14ac:dyDescent="0.3">
      <c r="A1904" s="28">
        <v>43448</v>
      </c>
      <c r="B1904" s="3" t="s">
        <v>44</v>
      </c>
      <c r="C1904" s="3" t="s">
        <v>2089</v>
      </c>
      <c r="D1904" s="3" t="s">
        <v>1992</v>
      </c>
      <c r="E1904" s="3" t="s">
        <v>1991</v>
      </c>
      <c r="F1904" s="22">
        <v>13</v>
      </c>
      <c r="G1904" s="22">
        <v>5</v>
      </c>
      <c r="H1904" s="5"/>
      <c r="I1904" s="5"/>
      <c r="J1904" s="3" t="s">
        <v>106</v>
      </c>
      <c r="K1904" s="3" t="s">
        <v>2094</v>
      </c>
    </row>
    <row r="1905" spans="1:11" ht="15.95" customHeight="1" x14ac:dyDescent="0.3">
      <c r="A1905" s="28">
        <v>43448</v>
      </c>
      <c r="B1905" s="3" t="s">
        <v>44</v>
      </c>
      <c r="C1905" s="3" t="s">
        <v>2089</v>
      </c>
      <c r="D1905" s="3" t="s">
        <v>1992</v>
      </c>
      <c r="E1905" s="3" t="s">
        <v>1991</v>
      </c>
      <c r="F1905" s="22">
        <v>13</v>
      </c>
      <c r="G1905" s="22">
        <v>6</v>
      </c>
      <c r="H1905" s="5"/>
      <c r="I1905" s="5"/>
      <c r="J1905" s="3" t="s">
        <v>108</v>
      </c>
      <c r="K1905" s="3" t="s">
        <v>2095</v>
      </c>
    </row>
    <row r="1906" spans="1:11" ht="15.95" customHeight="1" x14ac:dyDescent="0.3">
      <c r="A1906" s="28">
        <v>43448</v>
      </c>
      <c r="B1906" s="3" t="s">
        <v>44</v>
      </c>
      <c r="C1906" s="3" t="s">
        <v>2089</v>
      </c>
      <c r="D1906" s="3" t="s">
        <v>1992</v>
      </c>
      <c r="E1906" s="3" t="s">
        <v>1991</v>
      </c>
      <c r="F1906" s="22">
        <v>13</v>
      </c>
      <c r="G1906" s="22">
        <v>7</v>
      </c>
      <c r="H1906" s="5"/>
      <c r="I1906" s="5"/>
      <c r="J1906" s="3" t="s">
        <v>110</v>
      </c>
      <c r="K1906" s="3" t="s">
        <v>2096</v>
      </c>
    </row>
    <row r="1907" spans="1:11" ht="15.95" customHeight="1" x14ac:dyDescent="0.3">
      <c r="A1907" s="28">
        <v>43448</v>
      </c>
      <c r="B1907" s="3" t="s">
        <v>44</v>
      </c>
      <c r="C1907" s="3" t="s">
        <v>2089</v>
      </c>
      <c r="D1907" s="3" t="s">
        <v>1992</v>
      </c>
      <c r="E1907" s="3" t="s">
        <v>1991</v>
      </c>
      <c r="F1907" s="22">
        <v>13</v>
      </c>
      <c r="G1907" s="22">
        <v>8</v>
      </c>
      <c r="H1907" s="5"/>
      <c r="I1907" s="5"/>
      <c r="J1907" s="3" t="s">
        <v>112</v>
      </c>
      <c r="K1907" s="3" t="s">
        <v>2097</v>
      </c>
    </row>
    <row r="1908" spans="1:11" ht="15.95" customHeight="1" x14ac:dyDescent="0.3">
      <c r="A1908" s="28">
        <v>43448</v>
      </c>
      <c r="B1908" s="3" t="s">
        <v>44</v>
      </c>
      <c r="C1908" s="3" t="s">
        <v>2089</v>
      </c>
      <c r="D1908" s="3" t="s">
        <v>1992</v>
      </c>
      <c r="E1908" s="3" t="s">
        <v>1991</v>
      </c>
      <c r="F1908" s="22">
        <v>13</v>
      </c>
      <c r="G1908" s="22">
        <v>9</v>
      </c>
      <c r="H1908" s="5"/>
      <c r="I1908" s="5"/>
      <c r="J1908" s="3" t="s">
        <v>114</v>
      </c>
      <c r="K1908" s="3" t="s">
        <v>2098</v>
      </c>
    </row>
    <row r="1909" spans="1:11" ht="15.95" customHeight="1" x14ac:dyDescent="0.3">
      <c r="A1909" s="28">
        <v>43448</v>
      </c>
      <c r="B1909" s="3" t="s">
        <v>44</v>
      </c>
      <c r="C1909" s="3" t="s">
        <v>2089</v>
      </c>
      <c r="D1909" s="3" t="s">
        <v>1992</v>
      </c>
      <c r="E1909" s="3" t="s">
        <v>1991</v>
      </c>
      <c r="F1909" s="22">
        <v>13</v>
      </c>
      <c r="G1909" s="22">
        <v>10</v>
      </c>
      <c r="H1909" s="5"/>
      <c r="I1909" s="5"/>
      <c r="J1909" s="3" t="s">
        <v>116</v>
      </c>
      <c r="K1909" s="3" t="s">
        <v>2099</v>
      </c>
    </row>
    <row r="1910" spans="1:11" ht="15.95" customHeight="1" x14ac:dyDescent="0.3">
      <c r="A1910" s="28">
        <v>43448</v>
      </c>
      <c r="B1910" s="3" t="s">
        <v>44</v>
      </c>
      <c r="C1910" s="3" t="s">
        <v>2089</v>
      </c>
      <c r="D1910" s="3" t="s">
        <v>1992</v>
      </c>
      <c r="E1910" s="3" t="s">
        <v>1991</v>
      </c>
      <c r="F1910" s="22">
        <v>13</v>
      </c>
      <c r="G1910" s="22">
        <v>11</v>
      </c>
      <c r="H1910" s="5"/>
      <c r="I1910" s="5"/>
      <c r="J1910" s="3" t="s">
        <v>118</v>
      </c>
      <c r="K1910" s="3" t="s">
        <v>2100</v>
      </c>
    </row>
    <row r="1911" spans="1:11" ht="15.95" customHeight="1" x14ac:dyDescent="0.3">
      <c r="A1911" s="28">
        <v>43448</v>
      </c>
      <c r="B1911" s="3" t="s">
        <v>44</v>
      </c>
      <c r="C1911" s="3" t="s">
        <v>2089</v>
      </c>
      <c r="D1911" s="3" t="s">
        <v>1992</v>
      </c>
      <c r="E1911" s="3" t="s">
        <v>1991</v>
      </c>
      <c r="F1911" s="22">
        <v>13</v>
      </c>
      <c r="G1911" s="22">
        <v>12</v>
      </c>
      <c r="H1911" s="5"/>
      <c r="I1911" s="5"/>
      <c r="J1911" s="3" t="s">
        <v>120</v>
      </c>
      <c r="K1911" s="3" t="s">
        <v>2101</v>
      </c>
    </row>
    <row r="1912" spans="1:11" ht="15.95" customHeight="1" x14ac:dyDescent="0.3">
      <c r="A1912" s="28">
        <v>43448</v>
      </c>
      <c r="B1912" s="3" t="s">
        <v>44</v>
      </c>
      <c r="C1912" s="3" t="s">
        <v>2102</v>
      </c>
      <c r="D1912" s="3" t="s">
        <v>1992</v>
      </c>
      <c r="E1912" s="3" t="s">
        <v>1991</v>
      </c>
      <c r="F1912" s="22">
        <v>14</v>
      </c>
      <c r="G1912" s="22">
        <v>1</v>
      </c>
      <c r="H1912" s="5"/>
      <c r="I1912" s="3" t="s">
        <v>2102</v>
      </c>
      <c r="J1912" s="3" t="s">
        <v>79</v>
      </c>
      <c r="K1912" s="3" t="s">
        <v>2103</v>
      </c>
    </row>
    <row r="1913" spans="1:11" ht="15.95" customHeight="1" x14ac:dyDescent="0.3">
      <c r="A1913" s="28">
        <v>43448</v>
      </c>
      <c r="B1913" s="3" t="s">
        <v>44</v>
      </c>
      <c r="C1913" s="3" t="s">
        <v>2102</v>
      </c>
      <c r="D1913" s="3" t="s">
        <v>1992</v>
      </c>
      <c r="E1913" s="3" t="s">
        <v>1991</v>
      </c>
      <c r="F1913" s="22">
        <v>14</v>
      </c>
      <c r="G1913" s="22">
        <v>2</v>
      </c>
      <c r="H1913" s="5"/>
      <c r="I1913" s="3" t="s">
        <v>1992</v>
      </c>
      <c r="J1913" s="3" t="s">
        <v>81</v>
      </c>
      <c r="K1913" s="3" t="s">
        <v>2104</v>
      </c>
    </row>
    <row r="1914" spans="1:11" ht="15.95" customHeight="1" x14ac:dyDescent="0.3">
      <c r="A1914" s="28">
        <v>43448</v>
      </c>
      <c r="B1914" s="3" t="s">
        <v>44</v>
      </c>
      <c r="C1914" s="3" t="s">
        <v>2102</v>
      </c>
      <c r="D1914" s="3" t="s">
        <v>1992</v>
      </c>
      <c r="E1914" s="3" t="s">
        <v>1991</v>
      </c>
      <c r="F1914" s="22">
        <v>14</v>
      </c>
      <c r="G1914" s="22">
        <v>3</v>
      </c>
      <c r="H1914" s="5"/>
      <c r="I1914" s="5"/>
      <c r="J1914" s="3" t="s">
        <v>83</v>
      </c>
      <c r="K1914" s="3" t="s">
        <v>2105</v>
      </c>
    </row>
    <row r="1915" spans="1:11" ht="15.95" customHeight="1" x14ac:dyDescent="0.3">
      <c r="A1915" s="28">
        <v>43448</v>
      </c>
      <c r="B1915" s="3" t="s">
        <v>44</v>
      </c>
      <c r="C1915" s="3" t="s">
        <v>2102</v>
      </c>
      <c r="D1915" s="3" t="s">
        <v>1992</v>
      </c>
      <c r="E1915" s="3" t="s">
        <v>1991</v>
      </c>
      <c r="F1915" s="22">
        <v>14</v>
      </c>
      <c r="G1915" s="22">
        <v>4</v>
      </c>
      <c r="H1915" s="5"/>
      <c r="I1915" s="5"/>
      <c r="J1915" s="3" t="s">
        <v>90</v>
      </c>
      <c r="K1915" s="3" t="s">
        <v>2106</v>
      </c>
    </row>
    <row r="1916" spans="1:11" ht="15.95" customHeight="1" x14ac:dyDescent="0.3">
      <c r="A1916" s="28">
        <v>43448</v>
      </c>
      <c r="B1916" s="3" t="s">
        <v>44</v>
      </c>
      <c r="C1916" s="3" t="s">
        <v>2102</v>
      </c>
      <c r="D1916" s="3" t="s">
        <v>1992</v>
      </c>
      <c r="E1916" s="3" t="s">
        <v>1991</v>
      </c>
      <c r="F1916" s="22">
        <v>14</v>
      </c>
      <c r="G1916" s="22">
        <v>5</v>
      </c>
      <c r="H1916" s="5"/>
      <c r="I1916" s="5"/>
      <c r="J1916" s="3" t="s">
        <v>106</v>
      </c>
      <c r="K1916" s="3" t="s">
        <v>2107</v>
      </c>
    </row>
    <row r="1917" spans="1:11" ht="15.95" customHeight="1" x14ac:dyDescent="0.3">
      <c r="A1917" s="28">
        <v>43448</v>
      </c>
      <c r="B1917" s="3" t="s">
        <v>44</v>
      </c>
      <c r="C1917" s="3" t="s">
        <v>2102</v>
      </c>
      <c r="D1917" s="3" t="s">
        <v>1992</v>
      </c>
      <c r="E1917" s="3" t="s">
        <v>1991</v>
      </c>
      <c r="F1917" s="22">
        <v>14</v>
      </c>
      <c r="G1917" s="22">
        <v>6</v>
      </c>
      <c r="H1917" s="5"/>
      <c r="I1917" s="5"/>
      <c r="J1917" s="3" t="s">
        <v>108</v>
      </c>
      <c r="K1917" s="3" t="s">
        <v>2108</v>
      </c>
    </row>
    <row r="1918" spans="1:11" ht="15.95" customHeight="1" x14ac:dyDescent="0.3">
      <c r="A1918" s="28">
        <v>43448</v>
      </c>
      <c r="B1918" s="3" t="s">
        <v>44</v>
      </c>
      <c r="C1918" s="3" t="s">
        <v>2102</v>
      </c>
      <c r="D1918" s="3" t="s">
        <v>1992</v>
      </c>
      <c r="E1918" s="3" t="s">
        <v>1991</v>
      </c>
      <c r="F1918" s="22">
        <v>14</v>
      </c>
      <c r="G1918" s="22">
        <v>7</v>
      </c>
      <c r="H1918" s="5"/>
      <c r="I1918" s="5"/>
      <c r="J1918" s="3" t="s">
        <v>110</v>
      </c>
      <c r="K1918" s="3" t="s">
        <v>2109</v>
      </c>
    </row>
    <row r="1919" spans="1:11" ht="15.95" customHeight="1" x14ac:dyDescent="0.3">
      <c r="A1919" s="28">
        <v>43448</v>
      </c>
      <c r="B1919" s="3" t="s">
        <v>44</v>
      </c>
      <c r="C1919" s="3" t="s">
        <v>2102</v>
      </c>
      <c r="D1919" s="3" t="s">
        <v>1992</v>
      </c>
      <c r="E1919" s="3" t="s">
        <v>1991</v>
      </c>
      <c r="F1919" s="22">
        <v>14</v>
      </c>
      <c r="G1919" s="22">
        <v>8</v>
      </c>
      <c r="H1919" s="5"/>
      <c r="I1919" s="5"/>
      <c r="J1919" s="3" t="s">
        <v>112</v>
      </c>
      <c r="K1919" s="3" t="s">
        <v>2110</v>
      </c>
    </row>
    <row r="1920" spans="1:11" ht="15.95" customHeight="1" x14ac:dyDescent="0.3">
      <c r="A1920" s="28">
        <v>43448</v>
      </c>
      <c r="B1920" s="3" t="s">
        <v>44</v>
      </c>
      <c r="C1920" s="3" t="s">
        <v>2102</v>
      </c>
      <c r="D1920" s="3" t="s">
        <v>1992</v>
      </c>
      <c r="E1920" s="3" t="s">
        <v>1991</v>
      </c>
      <c r="F1920" s="22">
        <v>14</v>
      </c>
      <c r="G1920" s="22">
        <v>9</v>
      </c>
      <c r="H1920" s="5"/>
      <c r="I1920" s="5"/>
      <c r="J1920" s="3" t="s">
        <v>114</v>
      </c>
      <c r="K1920" s="3" t="s">
        <v>2111</v>
      </c>
    </row>
    <row r="1921" spans="1:11" ht="15.95" customHeight="1" x14ac:dyDescent="0.3">
      <c r="A1921" s="28">
        <v>43448</v>
      </c>
      <c r="B1921" s="3" t="s">
        <v>44</v>
      </c>
      <c r="C1921" s="3" t="s">
        <v>2112</v>
      </c>
      <c r="D1921" s="3" t="s">
        <v>1992</v>
      </c>
      <c r="E1921" s="3" t="s">
        <v>1991</v>
      </c>
      <c r="F1921" s="22">
        <v>15</v>
      </c>
      <c r="G1921" s="22">
        <v>1</v>
      </c>
      <c r="H1921" s="5"/>
      <c r="I1921" s="3" t="s">
        <v>2112</v>
      </c>
      <c r="J1921" s="3" t="s">
        <v>79</v>
      </c>
      <c r="K1921" s="3" t="s">
        <v>2113</v>
      </c>
    </row>
    <row r="1922" spans="1:11" ht="15.95" customHeight="1" x14ac:dyDescent="0.3">
      <c r="A1922" s="28">
        <v>43448</v>
      </c>
      <c r="B1922" s="3" t="s">
        <v>44</v>
      </c>
      <c r="C1922" s="3" t="s">
        <v>2112</v>
      </c>
      <c r="D1922" s="3" t="s">
        <v>1992</v>
      </c>
      <c r="E1922" s="3" t="s">
        <v>1991</v>
      </c>
      <c r="F1922" s="22">
        <v>15</v>
      </c>
      <c r="G1922" s="22">
        <v>2</v>
      </c>
      <c r="H1922" s="5"/>
      <c r="I1922" s="3" t="s">
        <v>1992</v>
      </c>
      <c r="J1922" s="3" t="s">
        <v>81</v>
      </c>
      <c r="K1922" s="3" t="s">
        <v>2114</v>
      </c>
    </row>
    <row r="1923" spans="1:11" ht="15.95" customHeight="1" x14ac:dyDescent="0.3">
      <c r="A1923" s="28">
        <v>43448</v>
      </c>
      <c r="B1923" s="3" t="s">
        <v>44</v>
      </c>
      <c r="C1923" s="3" t="s">
        <v>2112</v>
      </c>
      <c r="D1923" s="3" t="s">
        <v>1992</v>
      </c>
      <c r="E1923" s="3" t="s">
        <v>1991</v>
      </c>
      <c r="F1923" s="22">
        <v>15</v>
      </c>
      <c r="G1923" s="22">
        <v>3</v>
      </c>
      <c r="H1923" s="5"/>
      <c r="I1923" s="5"/>
      <c r="J1923" s="3" t="s">
        <v>83</v>
      </c>
      <c r="K1923" s="3" t="s">
        <v>2115</v>
      </c>
    </row>
    <row r="1924" spans="1:11" ht="15.95" customHeight="1" x14ac:dyDescent="0.3">
      <c r="A1924" s="28">
        <v>43448</v>
      </c>
      <c r="B1924" s="3" t="s">
        <v>44</v>
      </c>
      <c r="C1924" s="3" t="s">
        <v>2112</v>
      </c>
      <c r="D1924" s="3" t="s">
        <v>1992</v>
      </c>
      <c r="E1924" s="3" t="s">
        <v>1991</v>
      </c>
      <c r="F1924" s="22">
        <v>15</v>
      </c>
      <c r="G1924" s="22">
        <v>4</v>
      </c>
      <c r="H1924" s="5"/>
      <c r="I1924" s="5"/>
      <c r="J1924" s="3" t="s">
        <v>90</v>
      </c>
      <c r="K1924" s="3" t="s">
        <v>2116</v>
      </c>
    </row>
    <row r="1925" spans="1:11" ht="15.95" customHeight="1" x14ac:dyDescent="0.3">
      <c r="A1925" s="28">
        <v>43448</v>
      </c>
      <c r="B1925" s="3" t="s">
        <v>44</v>
      </c>
      <c r="C1925" s="3" t="s">
        <v>2112</v>
      </c>
      <c r="D1925" s="3" t="s">
        <v>1992</v>
      </c>
      <c r="E1925" s="3" t="s">
        <v>1991</v>
      </c>
      <c r="F1925" s="22">
        <v>15</v>
      </c>
      <c r="G1925" s="22">
        <v>5</v>
      </c>
      <c r="H1925" s="5"/>
      <c r="I1925" s="5"/>
      <c r="J1925" s="3" t="s">
        <v>106</v>
      </c>
      <c r="K1925" s="3" t="s">
        <v>2117</v>
      </c>
    </row>
    <row r="1926" spans="1:11" ht="15.95" customHeight="1" x14ac:dyDescent="0.3">
      <c r="A1926" s="28">
        <v>43448</v>
      </c>
      <c r="B1926" s="3" t="s">
        <v>44</v>
      </c>
      <c r="C1926" s="3" t="s">
        <v>2118</v>
      </c>
      <c r="D1926" s="3" t="s">
        <v>1992</v>
      </c>
      <c r="E1926" s="3" t="s">
        <v>1991</v>
      </c>
      <c r="F1926" s="22">
        <v>16</v>
      </c>
      <c r="G1926" s="22">
        <v>1</v>
      </c>
      <c r="H1926" s="3" t="s">
        <v>44</v>
      </c>
      <c r="I1926" s="3" t="s">
        <v>2118</v>
      </c>
      <c r="J1926" s="3" t="s">
        <v>79</v>
      </c>
      <c r="K1926" s="3" t="s">
        <v>2119</v>
      </c>
    </row>
    <row r="1927" spans="1:11" ht="15.95" customHeight="1" x14ac:dyDescent="0.3">
      <c r="A1927" s="28">
        <v>43448</v>
      </c>
      <c r="B1927" s="3" t="s">
        <v>44</v>
      </c>
      <c r="C1927" s="3" t="s">
        <v>2118</v>
      </c>
      <c r="D1927" s="3" t="s">
        <v>1992</v>
      </c>
      <c r="E1927" s="3" t="s">
        <v>1991</v>
      </c>
      <c r="F1927" s="22">
        <v>16</v>
      </c>
      <c r="G1927" s="22">
        <v>2</v>
      </c>
      <c r="H1927" s="5"/>
      <c r="I1927" s="3" t="s">
        <v>1992</v>
      </c>
      <c r="J1927" s="3" t="s">
        <v>81</v>
      </c>
      <c r="K1927" s="3" t="s">
        <v>2120</v>
      </c>
    </row>
    <row r="1928" spans="1:11" ht="15.95" customHeight="1" x14ac:dyDescent="0.3">
      <c r="A1928" s="28">
        <v>43448</v>
      </c>
      <c r="B1928" s="3" t="s">
        <v>44</v>
      </c>
      <c r="C1928" s="3" t="s">
        <v>2118</v>
      </c>
      <c r="D1928" s="3" t="s">
        <v>1992</v>
      </c>
      <c r="E1928" s="3" t="s">
        <v>1991</v>
      </c>
      <c r="F1928" s="22">
        <v>16</v>
      </c>
      <c r="G1928" s="22">
        <v>3</v>
      </c>
      <c r="H1928" s="5"/>
      <c r="I1928" s="5"/>
      <c r="J1928" s="3" t="s">
        <v>83</v>
      </c>
      <c r="K1928" s="3" t="s">
        <v>2121</v>
      </c>
    </row>
    <row r="1929" spans="1:11" ht="15.95" customHeight="1" x14ac:dyDescent="0.3">
      <c r="A1929" s="28">
        <v>43448</v>
      </c>
      <c r="B1929" s="3" t="s">
        <v>44</v>
      </c>
      <c r="C1929" s="3" t="s">
        <v>2118</v>
      </c>
      <c r="D1929" s="3" t="s">
        <v>1992</v>
      </c>
      <c r="E1929" s="3" t="s">
        <v>1991</v>
      </c>
      <c r="F1929" s="22">
        <v>16</v>
      </c>
      <c r="G1929" s="22">
        <v>4</v>
      </c>
      <c r="H1929" s="5"/>
      <c r="I1929" s="5"/>
      <c r="J1929" s="3" t="s">
        <v>90</v>
      </c>
      <c r="K1929" s="3" t="s">
        <v>2122</v>
      </c>
    </row>
    <row r="1930" spans="1:11" ht="15.95" customHeight="1" x14ac:dyDescent="0.3">
      <c r="A1930" s="28">
        <v>43448</v>
      </c>
      <c r="B1930" s="3" t="s">
        <v>44</v>
      </c>
      <c r="C1930" s="3" t="s">
        <v>2118</v>
      </c>
      <c r="D1930" s="3" t="s">
        <v>1992</v>
      </c>
      <c r="E1930" s="3" t="s">
        <v>1991</v>
      </c>
      <c r="F1930" s="22">
        <v>16</v>
      </c>
      <c r="G1930" s="22">
        <v>5</v>
      </c>
      <c r="H1930" s="5"/>
      <c r="I1930" s="5"/>
      <c r="J1930" s="3" t="s">
        <v>106</v>
      </c>
      <c r="K1930" s="3" t="s">
        <v>2123</v>
      </c>
    </row>
    <row r="1931" spans="1:11" ht="15.95" customHeight="1" x14ac:dyDescent="0.3">
      <c r="A1931" s="28">
        <v>43448</v>
      </c>
      <c r="B1931" s="3" t="s">
        <v>44</v>
      </c>
      <c r="C1931" s="3" t="s">
        <v>2118</v>
      </c>
      <c r="D1931" s="3" t="s">
        <v>1992</v>
      </c>
      <c r="E1931" s="3" t="s">
        <v>1991</v>
      </c>
      <c r="F1931" s="22">
        <v>16</v>
      </c>
      <c r="G1931" s="22">
        <v>6</v>
      </c>
      <c r="H1931" s="5"/>
      <c r="I1931" s="5"/>
      <c r="J1931" s="3" t="s">
        <v>108</v>
      </c>
      <c r="K1931" s="3" t="s">
        <v>2124</v>
      </c>
    </row>
    <row r="1932" spans="1:11" ht="15.95" customHeight="1" x14ac:dyDescent="0.3">
      <c r="A1932" s="28">
        <v>43448</v>
      </c>
      <c r="B1932" s="3" t="s">
        <v>44</v>
      </c>
      <c r="C1932" s="3" t="s">
        <v>2118</v>
      </c>
      <c r="D1932" s="3" t="s">
        <v>1992</v>
      </c>
      <c r="E1932" s="3" t="s">
        <v>1991</v>
      </c>
      <c r="F1932" s="22">
        <v>16</v>
      </c>
      <c r="G1932" s="22">
        <v>7</v>
      </c>
      <c r="H1932" s="5"/>
      <c r="I1932" s="5"/>
      <c r="J1932" s="3" t="s">
        <v>110</v>
      </c>
      <c r="K1932" s="3" t="s">
        <v>2125</v>
      </c>
    </row>
    <row r="1933" spans="1:11" ht="15.95" customHeight="1" x14ac:dyDescent="0.3">
      <c r="A1933" s="28">
        <v>43448</v>
      </c>
      <c r="B1933" s="3" t="s">
        <v>44</v>
      </c>
      <c r="C1933" s="3" t="s">
        <v>2118</v>
      </c>
      <c r="D1933" s="3" t="s">
        <v>1992</v>
      </c>
      <c r="E1933" s="3" t="s">
        <v>1991</v>
      </c>
      <c r="F1933" s="22">
        <v>16</v>
      </c>
      <c r="G1933" s="22">
        <v>8</v>
      </c>
      <c r="H1933" s="5"/>
      <c r="I1933" s="5"/>
      <c r="J1933" s="3" t="s">
        <v>112</v>
      </c>
      <c r="K1933" s="3" t="s">
        <v>2126</v>
      </c>
    </row>
    <row r="1934" spans="1:11" ht="15.95" customHeight="1" x14ac:dyDescent="0.3">
      <c r="A1934" s="28">
        <v>43448</v>
      </c>
      <c r="B1934" s="3" t="s">
        <v>44</v>
      </c>
      <c r="C1934" s="3" t="s">
        <v>2118</v>
      </c>
      <c r="D1934" s="3" t="s">
        <v>1992</v>
      </c>
      <c r="E1934" s="3" t="s">
        <v>1991</v>
      </c>
      <c r="F1934" s="22">
        <v>16</v>
      </c>
      <c r="G1934" s="22">
        <v>9</v>
      </c>
      <c r="H1934" s="5"/>
      <c r="I1934" s="5"/>
      <c r="J1934" s="3" t="s">
        <v>114</v>
      </c>
      <c r="K1934" s="3" t="s">
        <v>2127</v>
      </c>
    </row>
    <row r="1935" spans="1:11" ht="15.95" customHeight="1" x14ac:dyDescent="0.3">
      <c r="A1935" s="28">
        <v>43448</v>
      </c>
      <c r="B1935" s="3" t="s">
        <v>44</v>
      </c>
      <c r="C1935" s="3" t="s">
        <v>2128</v>
      </c>
      <c r="D1935" s="3" t="s">
        <v>1992</v>
      </c>
      <c r="E1935" s="3" t="s">
        <v>1991</v>
      </c>
      <c r="F1935" s="22">
        <v>17</v>
      </c>
      <c r="G1935" s="22">
        <v>1</v>
      </c>
      <c r="H1935" s="5"/>
      <c r="I1935" s="3" t="s">
        <v>2128</v>
      </c>
      <c r="J1935" s="3" t="s">
        <v>79</v>
      </c>
      <c r="K1935" s="3" t="s">
        <v>2129</v>
      </c>
    </row>
    <row r="1936" spans="1:11" ht="15.95" customHeight="1" x14ac:dyDescent="0.3">
      <c r="A1936" s="28">
        <v>43448</v>
      </c>
      <c r="B1936" s="3" t="s">
        <v>44</v>
      </c>
      <c r="C1936" s="3" t="s">
        <v>2128</v>
      </c>
      <c r="D1936" s="3" t="s">
        <v>1992</v>
      </c>
      <c r="E1936" s="3" t="s">
        <v>1991</v>
      </c>
      <c r="F1936" s="22">
        <v>17</v>
      </c>
      <c r="G1936" s="22">
        <v>2</v>
      </c>
      <c r="H1936" s="5"/>
      <c r="I1936" s="3" t="s">
        <v>1992</v>
      </c>
      <c r="J1936" s="3" t="s">
        <v>81</v>
      </c>
      <c r="K1936" s="3" t="s">
        <v>2130</v>
      </c>
    </row>
    <row r="1937" spans="1:11" ht="15.95" customHeight="1" x14ac:dyDescent="0.3">
      <c r="A1937" s="28">
        <v>43448</v>
      </c>
      <c r="B1937" s="3" t="s">
        <v>44</v>
      </c>
      <c r="C1937" s="3" t="s">
        <v>2128</v>
      </c>
      <c r="D1937" s="3" t="s">
        <v>1992</v>
      </c>
      <c r="E1937" s="3" t="s">
        <v>1991</v>
      </c>
      <c r="F1937" s="22">
        <v>17</v>
      </c>
      <c r="G1937" s="22">
        <v>3</v>
      </c>
      <c r="H1937" s="5"/>
      <c r="I1937" s="5"/>
      <c r="J1937" s="3" t="s">
        <v>83</v>
      </c>
      <c r="K1937" s="3" t="s">
        <v>2131</v>
      </c>
    </row>
    <row r="1938" spans="1:11" ht="15.95" customHeight="1" x14ac:dyDescent="0.3">
      <c r="A1938" s="28">
        <v>43448</v>
      </c>
      <c r="B1938" s="3" t="s">
        <v>44</v>
      </c>
      <c r="C1938" s="3" t="s">
        <v>2128</v>
      </c>
      <c r="D1938" s="3" t="s">
        <v>1992</v>
      </c>
      <c r="E1938" s="3" t="s">
        <v>1991</v>
      </c>
      <c r="F1938" s="22">
        <v>17</v>
      </c>
      <c r="G1938" s="22">
        <v>4</v>
      </c>
      <c r="H1938" s="5"/>
      <c r="I1938" s="5"/>
      <c r="J1938" s="3" t="s">
        <v>90</v>
      </c>
      <c r="K1938" s="3" t="s">
        <v>2132</v>
      </c>
    </row>
    <row r="1939" spans="1:11" ht="15.95" customHeight="1" x14ac:dyDescent="0.3">
      <c r="A1939" s="28">
        <v>43448</v>
      </c>
      <c r="B1939" s="3" t="s">
        <v>44</v>
      </c>
      <c r="C1939" s="3" t="s">
        <v>2128</v>
      </c>
      <c r="D1939" s="3" t="s">
        <v>1992</v>
      </c>
      <c r="E1939" s="3" t="s">
        <v>1991</v>
      </c>
      <c r="F1939" s="22">
        <v>17</v>
      </c>
      <c r="G1939" s="22">
        <v>5</v>
      </c>
      <c r="H1939" s="5"/>
      <c r="I1939" s="5"/>
      <c r="J1939" s="3" t="s">
        <v>106</v>
      </c>
      <c r="K1939" s="3" t="s">
        <v>2133</v>
      </c>
    </row>
    <row r="1940" spans="1:11" ht="15.95" customHeight="1" x14ac:dyDescent="0.3">
      <c r="A1940" s="28">
        <v>43448</v>
      </c>
      <c r="B1940" s="3" t="s">
        <v>44</v>
      </c>
      <c r="C1940" s="3" t="s">
        <v>2128</v>
      </c>
      <c r="D1940" s="3" t="s">
        <v>1992</v>
      </c>
      <c r="E1940" s="3" t="s">
        <v>1991</v>
      </c>
      <c r="F1940" s="22">
        <v>17</v>
      </c>
      <c r="G1940" s="22">
        <v>6</v>
      </c>
      <c r="H1940" s="5"/>
      <c r="I1940" s="5"/>
      <c r="J1940" s="3" t="s">
        <v>108</v>
      </c>
      <c r="K1940" s="3" t="s">
        <v>2134</v>
      </c>
    </row>
    <row r="1941" spans="1:11" ht="15.95" customHeight="1" x14ac:dyDescent="0.3">
      <c r="A1941" s="28">
        <v>43448</v>
      </c>
      <c r="B1941" s="3" t="s">
        <v>44</v>
      </c>
      <c r="C1941" s="3" t="s">
        <v>2128</v>
      </c>
      <c r="D1941" s="3" t="s">
        <v>1992</v>
      </c>
      <c r="E1941" s="3" t="s">
        <v>1991</v>
      </c>
      <c r="F1941" s="22">
        <v>17</v>
      </c>
      <c r="G1941" s="22">
        <v>7</v>
      </c>
      <c r="H1941" s="5"/>
      <c r="I1941" s="5"/>
      <c r="J1941" s="3" t="s">
        <v>110</v>
      </c>
      <c r="K1941" s="3" t="s">
        <v>2135</v>
      </c>
    </row>
    <row r="1942" spans="1:11" ht="15.95" customHeight="1" x14ac:dyDescent="0.3">
      <c r="A1942" s="28">
        <v>43448</v>
      </c>
      <c r="B1942" s="3" t="s">
        <v>44</v>
      </c>
      <c r="C1942" s="3" t="s">
        <v>2128</v>
      </c>
      <c r="D1942" s="3" t="s">
        <v>1992</v>
      </c>
      <c r="E1942" s="3" t="s">
        <v>1991</v>
      </c>
      <c r="F1942" s="22">
        <v>17</v>
      </c>
      <c r="G1942" s="22">
        <v>8</v>
      </c>
      <c r="H1942" s="5"/>
      <c r="I1942" s="5"/>
      <c r="J1942" s="3" t="s">
        <v>112</v>
      </c>
      <c r="K1942" s="3" t="s">
        <v>2136</v>
      </c>
    </row>
    <row r="1943" spans="1:11" ht="15.95" customHeight="1" x14ac:dyDescent="0.3">
      <c r="A1943" s="28">
        <v>43448</v>
      </c>
      <c r="B1943" s="3" t="s">
        <v>44</v>
      </c>
      <c r="C1943" s="3" t="s">
        <v>2128</v>
      </c>
      <c r="D1943" s="3" t="s">
        <v>1992</v>
      </c>
      <c r="E1943" s="3" t="s">
        <v>1991</v>
      </c>
      <c r="F1943" s="22">
        <v>17</v>
      </c>
      <c r="G1943" s="22">
        <v>9</v>
      </c>
      <c r="H1943" s="5"/>
      <c r="I1943" s="5"/>
      <c r="J1943" s="3" t="s">
        <v>114</v>
      </c>
      <c r="K1943" s="3" t="s">
        <v>2137</v>
      </c>
    </row>
    <row r="1944" spans="1:11" ht="15.95" customHeight="1" x14ac:dyDescent="0.3">
      <c r="A1944" s="28">
        <v>43448</v>
      </c>
      <c r="B1944" s="3" t="s">
        <v>44</v>
      </c>
      <c r="C1944" s="3" t="s">
        <v>2128</v>
      </c>
      <c r="D1944" s="3" t="s">
        <v>1992</v>
      </c>
      <c r="E1944" s="3" t="s">
        <v>1991</v>
      </c>
      <c r="F1944" s="22">
        <v>17</v>
      </c>
      <c r="G1944" s="22">
        <v>10</v>
      </c>
      <c r="H1944" s="5"/>
      <c r="I1944" s="5"/>
      <c r="J1944" s="3" t="s">
        <v>116</v>
      </c>
      <c r="K1944" s="3" t="s">
        <v>2138</v>
      </c>
    </row>
    <row r="1945" spans="1:11" ht="15.95" customHeight="1" x14ac:dyDescent="0.3">
      <c r="A1945" s="28">
        <v>43448</v>
      </c>
      <c r="B1945" s="3" t="s">
        <v>44</v>
      </c>
      <c r="C1945" s="3" t="s">
        <v>2139</v>
      </c>
      <c r="D1945" s="3" t="s">
        <v>1992</v>
      </c>
      <c r="E1945" s="3" t="s">
        <v>1991</v>
      </c>
      <c r="F1945" s="22">
        <v>18</v>
      </c>
      <c r="G1945" s="22">
        <v>1</v>
      </c>
      <c r="H1945" s="5"/>
      <c r="I1945" s="3" t="s">
        <v>2139</v>
      </c>
      <c r="J1945" s="3" t="s">
        <v>79</v>
      </c>
      <c r="K1945" s="3" t="s">
        <v>2140</v>
      </c>
    </row>
    <row r="1946" spans="1:11" ht="15.95" customHeight="1" x14ac:dyDescent="0.3">
      <c r="A1946" s="28">
        <v>43448</v>
      </c>
      <c r="B1946" s="3" t="s">
        <v>44</v>
      </c>
      <c r="C1946" s="3" t="s">
        <v>2139</v>
      </c>
      <c r="D1946" s="3" t="s">
        <v>1992</v>
      </c>
      <c r="E1946" s="3" t="s">
        <v>1991</v>
      </c>
      <c r="F1946" s="22">
        <v>18</v>
      </c>
      <c r="G1946" s="22">
        <v>2</v>
      </c>
      <c r="H1946" s="5"/>
      <c r="I1946" s="3" t="s">
        <v>1992</v>
      </c>
      <c r="J1946" s="3" t="s">
        <v>81</v>
      </c>
      <c r="K1946" s="3" t="s">
        <v>2141</v>
      </c>
    </row>
    <row r="1947" spans="1:11" ht="15.95" customHeight="1" x14ac:dyDescent="0.3">
      <c r="A1947" s="28">
        <v>43448</v>
      </c>
      <c r="B1947" s="3" t="s">
        <v>44</v>
      </c>
      <c r="C1947" s="3" t="s">
        <v>2139</v>
      </c>
      <c r="D1947" s="3" t="s">
        <v>1992</v>
      </c>
      <c r="E1947" s="3" t="s">
        <v>1991</v>
      </c>
      <c r="F1947" s="22">
        <v>18</v>
      </c>
      <c r="G1947" s="22">
        <v>3</v>
      </c>
      <c r="H1947" s="5"/>
      <c r="I1947" s="5"/>
      <c r="J1947" s="3" t="s">
        <v>83</v>
      </c>
      <c r="K1947" s="3" t="s">
        <v>2142</v>
      </c>
    </row>
    <row r="1948" spans="1:11" ht="15.95" customHeight="1" x14ac:dyDescent="0.3">
      <c r="A1948" s="28">
        <v>43448</v>
      </c>
      <c r="B1948" s="3" t="s">
        <v>44</v>
      </c>
      <c r="C1948" s="3" t="s">
        <v>2139</v>
      </c>
      <c r="D1948" s="3" t="s">
        <v>1992</v>
      </c>
      <c r="E1948" s="3" t="s">
        <v>1991</v>
      </c>
      <c r="F1948" s="22">
        <v>18</v>
      </c>
      <c r="G1948" s="22">
        <v>4</v>
      </c>
      <c r="H1948" s="5"/>
      <c r="I1948" s="5"/>
      <c r="J1948" s="3" t="s">
        <v>90</v>
      </c>
      <c r="K1948" s="3" t="s">
        <v>2143</v>
      </c>
    </row>
    <row r="1949" spans="1:11" ht="15.95" customHeight="1" x14ac:dyDescent="0.3">
      <c r="A1949" s="28">
        <v>43448</v>
      </c>
      <c r="B1949" s="3" t="s">
        <v>44</v>
      </c>
      <c r="C1949" s="3" t="s">
        <v>2139</v>
      </c>
      <c r="D1949" s="3" t="s">
        <v>1992</v>
      </c>
      <c r="E1949" s="3" t="s">
        <v>1991</v>
      </c>
      <c r="F1949" s="22">
        <v>18</v>
      </c>
      <c r="G1949" s="22">
        <v>5</v>
      </c>
      <c r="H1949" s="5"/>
      <c r="I1949" s="5"/>
      <c r="J1949" s="3" t="s">
        <v>106</v>
      </c>
      <c r="K1949" s="3" t="s">
        <v>2144</v>
      </c>
    </row>
    <row r="1950" spans="1:11" ht="15.95" customHeight="1" x14ac:dyDescent="0.3">
      <c r="A1950" s="28">
        <v>43448</v>
      </c>
      <c r="B1950" s="3" t="s">
        <v>44</v>
      </c>
      <c r="C1950" s="3" t="s">
        <v>2139</v>
      </c>
      <c r="D1950" s="3" t="s">
        <v>1992</v>
      </c>
      <c r="E1950" s="3" t="s">
        <v>1991</v>
      </c>
      <c r="F1950" s="22">
        <v>18</v>
      </c>
      <c r="G1950" s="22">
        <v>6</v>
      </c>
      <c r="H1950" s="5"/>
      <c r="I1950" s="5"/>
      <c r="J1950" s="3" t="s">
        <v>108</v>
      </c>
      <c r="K1950" s="3" t="s">
        <v>2145</v>
      </c>
    </row>
    <row r="1951" spans="1:11" ht="15.95" customHeight="1" x14ac:dyDescent="0.3">
      <c r="A1951" s="28">
        <v>43448</v>
      </c>
      <c r="B1951" s="3" t="s">
        <v>44</v>
      </c>
      <c r="C1951" s="3" t="s">
        <v>2139</v>
      </c>
      <c r="D1951" s="3" t="s">
        <v>1992</v>
      </c>
      <c r="E1951" s="3" t="s">
        <v>1991</v>
      </c>
      <c r="F1951" s="22">
        <v>18</v>
      </c>
      <c r="G1951" s="22">
        <v>7</v>
      </c>
      <c r="H1951" s="5"/>
      <c r="I1951" s="5"/>
      <c r="J1951" s="3" t="s">
        <v>110</v>
      </c>
      <c r="K1951" s="3" t="s">
        <v>2146</v>
      </c>
    </row>
    <row r="1952" spans="1:11" ht="15.95" customHeight="1" x14ac:dyDescent="0.3">
      <c r="A1952" s="28">
        <v>43448</v>
      </c>
      <c r="B1952" s="3" t="s">
        <v>44</v>
      </c>
      <c r="C1952" s="3" t="s">
        <v>2139</v>
      </c>
      <c r="D1952" s="3" t="s">
        <v>1992</v>
      </c>
      <c r="E1952" s="3" t="s">
        <v>1991</v>
      </c>
      <c r="F1952" s="22">
        <v>18</v>
      </c>
      <c r="G1952" s="22">
        <v>8</v>
      </c>
      <c r="H1952" s="5"/>
      <c r="I1952" s="5"/>
      <c r="J1952" s="3" t="s">
        <v>112</v>
      </c>
      <c r="K1952" s="3" t="s">
        <v>2147</v>
      </c>
    </row>
    <row r="1953" spans="1:11" ht="15.95" customHeight="1" x14ac:dyDescent="0.3">
      <c r="A1953" s="28">
        <v>43448</v>
      </c>
      <c r="B1953" s="3" t="s">
        <v>44</v>
      </c>
      <c r="C1953" s="3" t="s">
        <v>2139</v>
      </c>
      <c r="D1953" s="3" t="s">
        <v>1992</v>
      </c>
      <c r="E1953" s="3" t="s">
        <v>1991</v>
      </c>
      <c r="F1953" s="22">
        <v>18</v>
      </c>
      <c r="G1953" s="22">
        <v>9</v>
      </c>
      <c r="H1953" s="5"/>
      <c r="I1953" s="5"/>
      <c r="J1953" s="3" t="s">
        <v>114</v>
      </c>
      <c r="K1953" s="3" t="s">
        <v>2148</v>
      </c>
    </row>
    <row r="1954" spans="1:11" ht="15.95" customHeight="1" x14ac:dyDescent="0.3">
      <c r="A1954" s="28">
        <v>43448</v>
      </c>
      <c r="B1954" s="3" t="s">
        <v>44</v>
      </c>
      <c r="C1954" s="3" t="s">
        <v>2139</v>
      </c>
      <c r="D1954" s="3" t="s">
        <v>1992</v>
      </c>
      <c r="E1954" s="3" t="s">
        <v>1991</v>
      </c>
      <c r="F1954" s="22">
        <v>18</v>
      </c>
      <c r="G1954" s="22">
        <v>10</v>
      </c>
      <c r="H1954" s="5"/>
      <c r="I1954" s="5"/>
      <c r="J1954" s="3" t="s">
        <v>116</v>
      </c>
      <c r="K1954" s="3" t="s">
        <v>2149</v>
      </c>
    </row>
    <row r="1955" spans="1:11" ht="15.95" customHeight="1" x14ac:dyDescent="0.3">
      <c r="A1955" s="28">
        <v>43448</v>
      </c>
      <c r="B1955" s="3" t="s">
        <v>44</v>
      </c>
      <c r="C1955" s="3" t="s">
        <v>2139</v>
      </c>
      <c r="D1955" s="3" t="s">
        <v>1992</v>
      </c>
      <c r="E1955" s="3" t="s">
        <v>1991</v>
      </c>
      <c r="F1955" s="22">
        <v>18</v>
      </c>
      <c r="G1955" s="22">
        <v>11</v>
      </c>
      <c r="H1955" s="5"/>
      <c r="I1955" s="5"/>
      <c r="J1955" s="3" t="s">
        <v>118</v>
      </c>
      <c r="K1955" s="3" t="s">
        <v>2150</v>
      </c>
    </row>
    <row r="1956" spans="1:11" ht="15.95" customHeight="1" x14ac:dyDescent="0.3">
      <c r="A1956" s="28">
        <v>43448</v>
      </c>
      <c r="B1956" s="3" t="s">
        <v>44</v>
      </c>
      <c r="C1956" s="3" t="s">
        <v>2151</v>
      </c>
      <c r="D1956" s="3" t="s">
        <v>1992</v>
      </c>
      <c r="E1956" s="3" t="s">
        <v>1991</v>
      </c>
      <c r="F1956" s="22">
        <v>19</v>
      </c>
      <c r="G1956" s="22">
        <v>1</v>
      </c>
      <c r="H1956" s="5"/>
      <c r="I1956" s="3" t="s">
        <v>2151</v>
      </c>
      <c r="J1956" s="3" t="s">
        <v>79</v>
      </c>
      <c r="K1956" s="3" t="s">
        <v>2152</v>
      </c>
    </row>
    <row r="1957" spans="1:11" ht="15.95" customHeight="1" x14ac:dyDescent="0.3">
      <c r="A1957" s="28">
        <v>43448</v>
      </c>
      <c r="B1957" s="3" t="s">
        <v>44</v>
      </c>
      <c r="C1957" s="3" t="s">
        <v>2151</v>
      </c>
      <c r="D1957" s="3" t="s">
        <v>1992</v>
      </c>
      <c r="E1957" s="3" t="s">
        <v>1991</v>
      </c>
      <c r="F1957" s="22">
        <v>19</v>
      </c>
      <c r="G1957" s="22">
        <v>2</v>
      </c>
      <c r="H1957" s="5"/>
      <c r="I1957" s="3" t="s">
        <v>1992</v>
      </c>
      <c r="J1957" s="3" t="s">
        <v>81</v>
      </c>
      <c r="K1957" s="3" t="s">
        <v>2153</v>
      </c>
    </row>
    <row r="1958" spans="1:11" ht="15.95" customHeight="1" x14ac:dyDescent="0.3">
      <c r="A1958" s="28">
        <v>43448</v>
      </c>
      <c r="B1958" s="3" t="s">
        <v>44</v>
      </c>
      <c r="C1958" s="3" t="s">
        <v>2151</v>
      </c>
      <c r="D1958" s="3" t="s">
        <v>1992</v>
      </c>
      <c r="E1958" s="3" t="s">
        <v>1991</v>
      </c>
      <c r="F1958" s="22">
        <v>19</v>
      </c>
      <c r="G1958" s="22">
        <v>3</v>
      </c>
      <c r="H1958" s="5"/>
      <c r="I1958" s="5"/>
      <c r="J1958" s="3" t="s">
        <v>83</v>
      </c>
      <c r="K1958" s="3" t="s">
        <v>2154</v>
      </c>
    </row>
    <row r="1959" spans="1:11" ht="15.95" customHeight="1" x14ac:dyDescent="0.3">
      <c r="A1959" s="28">
        <v>43448</v>
      </c>
      <c r="B1959" s="3" t="s">
        <v>44</v>
      </c>
      <c r="C1959" s="3" t="s">
        <v>2151</v>
      </c>
      <c r="D1959" s="3" t="s">
        <v>1992</v>
      </c>
      <c r="E1959" s="3" t="s">
        <v>1991</v>
      </c>
      <c r="F1959" s="22">
        <v>19</v>
      </c>
      <c r="G1959" s="22">
        <v>4</v>
      </c>
      <c r="H1959" s="5"/>
      <c r="I1959" s="5"/>
      <c r="J1959" s="3" t="s">
        <v>90</v>
      </c>
      <c r="K1959" s="3" t="s">
        <v>2155</v>
      </c>
    </row>
    <row r="1960" spans="1:11" ht="15.95" customHeight="1" x14ac:dyDescent="0.3">
      <c r="A1960" s="28">
        <v>43448</v>
      </c>
      <c r="B1960" s="3" t="s">
        <v>44</v>
      </c>
      <c r="C1960" s="3" t="s">
        <v>2151</v>
      </c>
      <c r="D1960" s="3" t="s">
        <v>1992</v>
      </c>
      <c r="E1960" s="3" t="s">
        <v>1991</v>
      </c>
      <c r="F1960" s="22">
        <v>19</v>
      </c>
      <c r="G1960" s="22">
        <v>5</v>
      </c>
      <c r="H1960" s="5"/>
      <c r="I1960" s="5"/>
      <c r="J1960" s="3" t="s">
        <v>106</v>
      </c>
      <c r="K1960" s="3" t="s">
        <v>2156</v>
      </c>
    </row>
    <row r="1961" spans="1:11" ht="15.95" customHeight="1" x14ac:dyDescent="0.3">
      <c r="A1961" s="28">
        <v>43448</v>
      </c>
      <c r="B1961" s="3" t="s">
        <v>44</v>
      </c>
      <c r="C1961" s="3" t="s">
        <v>2151</v>
      </c>
      <c r="D1961" s="3" t="s">
        <v>1992</v>
      </c>
      <c r="E1961" s="3" t="s">
        <v>1991</v>
      </c>
      <c r="F1961" s="22">
        <v>19</v>
      </c>
      <c r="G1961" s="22">
        <v>6</v>
      </c>
      <c r="H1961" s="5"/>
      <c r="I1961" s="5"/>
      <c r="J1961" s="3" t="s">
        <v>108</v>
      </c>
      <c r="K1961" s="3" t="s">
        <v>2157</v>
      </c>
    </row>
    <row r="1962" spans="1:11" ht="15.95" customHeight="1" x14ac:dyDescent="0.3">
      <c r="A1962" s="28">
        <v>43448</v>
      </c>
      <c r="B1962" s="3" t="s">
        <v>44</v>
      </c>
      <c r="C1962" s="3" t="s">
        <v>2151</v>
      </c>
      <c r="D1962" s="3" t="s">
        <v>1992</v>
      </c>
      <c r="E1962" s="3" t="s">
        <v>1991</v>
      </c>
      <c r="F1962" s="22">
        <v>19</v>
      </c>
      <c r="G1962" s="22">
        <v>7</v>
      </c>
      <c r="H1962" s="5"/>
      <c r="I1962" s="5"/>
      <c r="J1962" s="3" t="s">
        <v>110</v>
      </c>
      <c r="K1962" s="3" t="s">
        <v>2158</v>
      </c>
    </row>
    <row r="1963" spans="1:11" ht="15.95" customHeight="1" x14ac:dyDescent="0.3">
      <c r="A1963" s="28">
        <v>43448</v>
      </c>
      <c r="B1963" s="3" t="s">
        <v>44</v>
      </c>
      <c r="C1963" s="3" t="s">
        <v>2151</v>
      </c>
      <c r="D1963" s="3" t="s">
        <v>1992</v>
      </c>
      <c r="E1963" s="3" t="s">
        <v>1991</v>
      </c>
      <c r="F1963" s="22">
        <v>19</v>
      </c>
      <c r="G1963" s="22">
        <v>8</v>
      </c>
      <c r="H1963" s="5"/>
      <c r="I1963" s="5"/>
      <c r="J1963" s="3" t="s">
        <v>112</v>
      </c>
      <c r="K1963" s="3" t="s">
        <v>2159</v>
      </c>
    </row>
    <row r="1964" spans="1:11" ht="15.95" customHeight="1" x14ac:dyDescent="0.3">
      <c r="A1964" s="28">
        <v>43448</v>
      </c>
      <c r="B1964" s="3" t="s">
        <v>44</v>
      </c>
      <c r="C1964" s="3" t="s">
        <v>2151</v>
      </c>
      <c r="D1964" s="3" t="s">
        <v>1992</v>
      </c>
      <c r="E1964" s="3" t="s">
        <v>1991</v>
      </c>
      <c r="F1964" s="22">
        <v>19</v>
      </c>
      <c r="G1964" s="22">
        <v>9</v>
      </c>
      <c r="H1964" s="5"/>
      <c r="I1964" s="5"/>
      <c r="J1964" s="3" t="s">
        <v>114</v>
      </c>
      <c r="K1964" s="3" t="s">
        <v>2160</v>
      </c>
    </row>
    <row r="1965" spans="1:11" ht="15.95" customHeight="1" x14ac:dyDescent="0.3">
      <c r="A1965" s="28">
        <v>43448</v>
      </c>
      <c r="B1965" s="3" t="s">
        <v>44</v>
      </c>
      <c r="C1965" s="3" t="s">
        <v>2151</v>
      </c>
      <c r="D1965" s="3" t="s">
        <v>1992</v>
      </c>
      <c r="E1965" s="3" t="s">
        <v>1991</v>
      </c>
      <c r="F1965" s="22">
        <v>19</v>
      </c>
      <c r="G1965" s="22">
        <v>10</v>
      </c>
      <c r="H1965" s="5"/>
      <c r="I1965" s="5"/>
      <c r="J1965" s="3" t="s">
        <v>116</v>
      </c>
      <c r="K1965" s="3" t="s">
        <v>2161</v>
      </c>
    </row>
    <row r="1966" spans="1:11" ht="15.95" customHeight="1" x14ac:dyDescent="0.3">
      <c r="A1966" s="28">
        <v>43448</v>
      </c>
      <c r="B1966" s="3" t="s">
        <v>44</v>
      </c>
      <c r="C1966" s="3" t="s">
        <v>2162</v>
      </c>
      <c r="D1966" s="3" t="s">
        <v>1992</v>
      </c>
      <c r="E1966" s="3" t="s">
        <v>1991</v>
      </c>
      <c r="F1966" s="22">
        <v>20</v>
      </c>
      <c r="G1966" s="22">
        <v>1</v>
      </c>
      <c r="H1966" s="3" t="s">
        <v>44</v>
      </c>
      <c r="I1966" s="3" t="s">
        <v>2162</v>
      </c>
      <c r="J1966" s="3" t="s">
        <v>79</v>
      </c>
      <c r="K1966" s="3" t="s">
        <v>2163</v>
      </c>
    </row>
    <row r="1967" spans="1:11" ht="15.95" customHeight="1" x14ac:dyDescent="0.3">
      <c r="A1967" s="28">
        <v>43448</v>
      </c>
      <c r="B1967" s="3" t="s">
        <v>44</v>
      </c>
      <c r="C1967" s="3" t="s">
        <v>2162</v>
      </c>
      <c r="D1967" s="3" t="s">
        <v>1992</v>
      </c>
      <c r="E1967" s="3" t="s">
        <v>1991</v>
      </c>
      <c r="F1967" s="22">
        <v>20</v>
      </c>
      <c r="G1967" s="22">
        <v>2</v>
      </c>
      <c r="H1967" s="5"/>
      <c r="I1967" s="3" t="s">
        <v>1992</v>
      </c>
      <c r="J1967" s="3" t="s">
        <v>81</v>
      </c>
      <c r="K1967" s="3" t="s">
        <v>2164</v>
      </c>
    </row>
    <row r="1968" spans="1:11" ht="15.95" customHeight="1" x14ac:dyDescent="0.3">
      <c r="A1968" s="28">
        <v>43448</v>
      </c>
      <c r="B1968" s="3" t="s">
        <v>44</v>
      </c>
      <c r="C1968" s="3" t="s">
        <v>2162</v>
      </c>
      <c r="D1968" s="3" t="s">
        <v>1992</v>
      </c>
      <c r="E1968" s="3" t="s">
        <v>1991</v>
      </c>
      <c r="F1968" s="22">
        <v>20</v>
      </c>
      <c r="G1968" s="22">
        <v>3</v>
      </c>
      <c r="H1968" s="5"/>
      <c r="I1968" s="5"/>
      <c r="J1968" s="3" t="s">
        <v>83</v>
      </c>
      <c r="K1968" s="3" t="s">
        <v>2165</v>
      </c>
    </row>
    <row r="1969" spans="1:11" ht="15.95" customHeight="1" x14ac:dyDescent="0.3">
      <c r="A1969" s="28">
        <v>43448</v>
      </c>
      <c r="B1969" s="3" t="s">
        <v>44</v>
      </c>
      <c r="C1969" s="3" t="s">
        <v>2162</v>
      </c>
      <c r="D1969" s="3" t="s">
        <v>1992</v>
      </c>
      <c r="E1969" s="3" t="s">
        <v>1991</v>
      </c>
      <c r="F1969" s="22">
        <v>20</v>
      </c>
      <c r="G1969" s="22">
        <v>4</v>
      </c>
      <c r="H1969" s="5"/>
      <c r="I1969" s="5"/>
      <c r="J1969" s="3" t="s">
        <v>90</v>
      </c>
      <c r="K1969" s="3" t="s">
        <v>2166</v>
      </c>
    </row>
    <row r="1970" spans="1:11" ht="15.95" customHeight="1" x14ac:dyDescent="0.3">
      <c r="A1970" s="28">
        <v>43448</v>
      </c>
      <c r="B1970" s="3" t="s">
        <v>44</v>
      </c>
      <c r="C1970" s="3" t="s">
        <v>2162</v>
      </c>
      <c r="D1970" s="3" t="s">
        <v>1992</v>
      </c>
      <c r="E1970" s="3" t="s">
        <v>1991</v>
      </c>
      <c r="F1970" s="22">
        <v>20</v>
      </c>
      <c r="G1970" s="22">
        <v>5</v>
      </c>
      <c r="H1970" s="5"/>
      <c r="I1970" s="5"/>
      <c r="J1970" s="3" t="s">
        <v>106</v>
      </c>
      <c r="K1970" s="3" t="s">
        <v>2167</v>
      </c>
    </row>
    <row r="1971" spans="1:11" ht="15.95" customHeight="1" x14ac:dyDescent="0.3">
      <c r="A1971" s="28">
        <v>43448</v>
      </c>
      <c r="B1971" s="3" t="s">
        <v>44</v>
      </c>
      <c r="C1971" s="3" t="s">
        <v>2168</v>
      </c>
      <c r="D1971" s="3" t="s">
        <v>1992</v>
      </c>
      <c r="E1971" s="3" t="s">
        <v>1991</v>
      </c>
      <c r="F1971" s="22">
        <v>21</v>
      </c>
      <c r="G1971" s="22">
        <v>1</v>
      </c>
      <c r="H1971" s="5"/>
      <c r="I1971" s="3" t="s">
        <v>2168</v>
      </c>
      <c r="J1971" s="3" t="s">
        <v>79</v>
      </c>
      <c r="K1971" s="3" t="s">
        <v>2169</v>
      </c>
    </row>
    <row r="1972" spans="1:11" ht="15.95" customHeight="1" x14ac:dyDescent="0.3">
      <c r="A1972" s="28">
        <v>43448</v>
      </c>
      <c r="B1972" s="3" t="s">
        <v>44</v>
      </c>
      <c r="C1972" s="3" t="s">
        <v>2168</v>
      </c>
      <c r="D1972" s="3" t="s">
        <v>1992</v>
      </c>
      <c r="E1972" s="3" t="s">
        <v>1991</v>
      </c>
      <c r="F1972" s="22">
        <v>21</v>
      </c>
      <c r="G1972" s="22">
        <v>2</v>
      </c>
      <c r="H1972" s="5"/>
      <c r="I1972" s="3" t="s">
        <v>1992</v>
      </c>
      <c r="J1972" s="3" t="s">
        <v>81</v>
      </c>
      <c r="K1972" s="3" t="s">
        <v>2170</v>
      </c>
    </row>
    <row r="1973" spans="1:11" ht="15.95" customHeight="1" x14ac:dyDescent="0.3">
      <c r="A1973" s="28">
        <v>43448</v>
      </c>
      <c r="B1973" s="3" t="s">
        <v>44</v>
      </c>
      <c r="C1973" s="3" t="s">
        <v>2168</v>
      </c>
      <c r="D1973" s="3" t="s">
        <v>1992</v>
      </c>
      <c r="E1973" s="3" t="s">
        <v>1991</v>
      </c>
      <c r="F1973" s="22">
        <v>21</v>
      </c>
      <c r="G1973" s="22">
        <v>3</v>
      </c>
      <c r="H1973" s="5"/>
      <c r="I1973" s="5"/>
      <c r="J1973" s="3" t="s">
        <v>83</v>
      </c>
      <c r="K1973" s="3" t="s">
        <v>2171</v>
      </c>
    </row>
    <row r="1974" spans="1:11" ht="15.95" customHeight="1" x14ac:dyDescent="0.3">
      <c r="A1974" s="28">
        <v>43448</v>
      </c>
      <c r="B1974" s="3" t="s">
        <v>44</v>
      </c>
      <c r="C1974" s="3" t="s">
        <v>2168</v>
      </c>
      <c r="D1974" s="3" t="s">
        <v>1992</v>
      </c>
      <c r="E1974" s="3" t="s">
        <v>1991</v>
      </c>
      <c r="F1974" s="22">
        <v>21</v>
      </c>
      <c r="G1974" s="22">
        <v>4</v>
      </c>
      <c r="H1974" s="5"/>
      <c r="I1974" s="5"/>
      <c r="J1974" s="3" t="s">
        <v>90</v>
      </c>
      <c r="K1974" s="3" t="s">
        <v>2172</v>
      </c>
    </row>
    <row r="1975" spans="1:11" ht="15.95" customHeight="1" x14ac:dyDescent="0.3">
      <c r="A1975" s="28">
        <v>43448</v>
      </c>
      <c r="B1975" s="3" t="s">
        <v>44</v>
      </c>
      <c r="C1975" s="3" t="s">
        <v>2168</v>
      </c>
      <c r="D1975" s="3" t="s">
        <v>1992</v>
      </c>
      <c r="E1975" s="3" t="s">
        <v>1991</v>
      </c>
      <c r="F1975" s="22">
        <v>21</v>
      </c>
      <c r="G1975" s="22">
        <v>5</v>
      </c>
      <c r="H1975" s="5"/>
      <c r="I1975" s="5"/>
      <c r="J1975" s="3" t="s">
        <v>106</v>
      </c>
      <c r="K1975" s="3" t="s">
        <v>2173</v>
      </c>
    </row>
    <row r="1976" spans="1:11" ht="15.95" customHeight="1" x14ac:dyDescent="0.3">
      <c r="A1976" s="28">
        <v>43448</v>
      </c>
      <c r="B1976" s="3" t="s">
        <v>44</v>
      </c>
      <c r="C1976" s="3" t="s">
        <v>2168</v>
      </c>
      <c r="D1976" s="3" t="s">
        <v>1992</v>
      </c>
      <c r="E1976" s="3" t="s">
        <v>1991</v>
      </c>
      <c r="F1976" s="22">
        <v>21</v>
      </c>
      <c r="G1976" s="22">
        <v>6</v>
      </c>
      <c r="H1976" s="5"/>
      <c r="I1976" s="5"/>
      <c r="J1976" s="3" t="s">
        <v>108</v>
      </c>
      <c r="K1976" s="3" t="s">
        <v>2174</v>
      </c>
    </row>
    <row r="1977" spans="1:11" ht="15.95" customHeight="1" x14ac:dyDescent="0.3">
      <c r="A1977" s="28">
        <v>43448</v>
      </c>
      <c r="B1977" s="3" t="s">
        <v>44</v>
      </c>
      <c r="C1977" s="3" t="s">
        <v>2168</v>
      </c>
      <c r="D1977" s="3" t="s">
        <v>1992</v>
      </c>
      <c r="E1977" s="3" t="s">
        <v>1991</v>
      </c>
      <c r="F1977" s="22">
        <v>21</v>
      </c>
      <c r="G1977" s="22">
        <v>7</v>
      </c>
      <c r="H1977" s="5"/>
      <c r="I1977" s="5"/>
      <c r="J1977" s="3" t="s">
        <v>110</v>
      </c>
      <c r="K1977" s="3" t="s">
        <v>2175</v>
      </c>
    </row>
    <row r="1978" spans="1:11" ht="15.95" customHeight="1" x14ac:dyDescent="0.3">
      <c r="A1978" s="28">
        <v>43448</v>
      </c>
      <c r="B1978" s="3" t="s">
        <v>44</v>
      </c>
      <c r="C1978" s="3" t="s">
        <v>2168</v>
      </c>
      <c r="D1978" s="3" t="s">
        <v>1992</v>
      </c>
      <c r="E1978" s="3" t="s">
        <v>1991</v>
      </c>
      <c r="F1978" s="22">
        <v>21</v>
      </c>
      <c r="G1978" s="22">
        <v>8</v>
      </c>
      <c r="H1978" s="5"/>
      <c r="I1978" s="5"/>
      <c r="J1978" s="3" t="s">
        <v>112</v>
      </c>
      <c r="K1978" s="3" t="s">
        <v>2176</v>
      </c>
    </row>
    <row r="1979" spans="1:11" ht="15.95" customHeight="1" x14ac:dyDescent="0.3">
      <c r="A1979" s="28">
        <v>43448</v>
      </c>
      <c r="B1979" s="3" t="s">
        <v>44</v>
      </c>
      <c r="C1979" s="3" t="s">
        <v>2168</v>
      </c>
      <c r="D1979" s="3" t="s">
        <v>1992</v>
      </c>
      <c r="E1979" s="3" t="s">
        <v>1991</v>
      </c>
      <c r="F1979" s="22">
        <v>21</v>
      </c>
      <c r="G1979" s="22">
        <v>9</v>
      </c>
      <c r="H1979" s="5"/>
      <c r="I1979" s="5"/>
      <c r="J1979" s="3" t="s">
        <v>114</v>
      </c>
      <c r="K1979" s="3" t="s">
        <v>2177</v>
      </c>
    </row>
    <row r="1980" spans="1:11" ht="15.95" customHeight="1" x14ac:dyDescent="0.3">
      <c r="A1980" s="28">
        <v>43448</v>
      </c>
      <c r="B1980" s="3" t="s">
        <v>44</v>
      </c>
      <c r="C1980" s="3" t="s">
        <v>2168</v>
      </c>
      <c r="D1980" s="3" t="s">
        <v>1992</v>
      </c>
      <c r="E1980" s="3" t="s">
        <v>1991</v>
      </c>
      <c r="F1980" s="22">
        <v>21</v>
      </c>
      <c r="G1980" s="22">
        <v>10</v>
      </c>
      <c r="H1980" s="5"/>
      <c r="I1980" s="5"/>
      <c r="J1980" s="3" t="s">
        <v>116</v>
      </c>
      <c r="K1980" s="3" t="s">
        <v>2178</v>
      </c>
    </row>
    <row r="1981" spans="1:11" ht="15.95" customHeight="1" x14ac:dyDescent="0.3">
      <c r="A1981" s="28">
        <v>43448</v>
      </c>
      <c r="B1981" s="3" t="s">
        <v>44</v>
      </c>
      <c r="C1981" s="3" t="s">
        <v>2179</v>
      </c>
      <c r="D1981" s="3" t="s">
        <v>1992</v>
      </c>
      <c r="E1981" s="3" t="s">
        <v>1991</v>
      </c>
      <c r="F1981" s="22">
        <v>22</v>
      </c>
      <c r="G1981" s="22">
        <v>1</v>
      </c>
      <c r="H1981" s="5"/>
      <c r="I1981" s="3" t="s">
        <v>2179</v>
      </c>
      <c r="J1981" s="3" t="s">
        <v>79</v>
      </c>
      <c r="K1981" s="3" t="s">
        <v>2180</v>
      </c>
    </row>
    <row r="1982" spans="1:11" ht="15.95" customHeight="1" x14ac:dyDescent="0.3">
      <c r="A1982" s="28">
        <v>43448</v>
      </c>
      <c r="B1982" s="3" t="s">
        <v>44</v>
      </c>
      <c r="C1982" s="3" t="s">
        <v>2179</v>
      </c>
      <c r="D1982" s="3" t="s">
        <v>1992</v>
      </c>
      <c r="E1982" s="3" t="s">
        <v>1991</v>
      </c>
      <c r="F1982" s="22">
        <v>22</v>
      </c>
      <c r="G1982" s="22">
        <v>2</v>
      </c>
      <c r="H1982" s="5"/>
      <c r="I1982" s="3" t="s">
        <v>1992</v>
      </c>
      <c r="J1982" s="3" t="s">
        <v>81</v>
      </c>
      <c r="K1982" s="3" t="s">
        <v>2181</v>
      </c>
    </row>
    <row r="1983" spans="1:11" ht="15.95" customHeight="1" x14ac:dyDescent="0.3">
      <c r="A1983" s="28">
        <v>43448</v>
      </c>
      <c r="B1983" s="3" t="s">
        <v>44</v>
      </c>
      <c r="C1983" s="3" t="s">
        <v>2179</v>
      </c>
      <c r="D1983" s="3" t="s">
        <v>1992</v>
      </c>
      <c r="E1983" s="3" t="s">
        <v>1991</v>
      </c>
      <c r="F1983" s="22">
        <v>22</v>
      </c>
      <c r="G1983" s="22">
        <v>3</v>
      </c>
      <c r="H1983" s="5"/>
      <c r="I1983" s="5"/>
      <c r="J1983" s="3" t="s">
        <v>83</v>
      </c>
      <c r="K1983" s="3" t="s">
        <v>2182</v>
      </c>
    </row>
    <row r="1984" spans="1:11" ht="15.95" customHeight="1" x14ac:dyDescent="0.3">
      <c r="A1984" s="28">
        <v>43448</v>
      </c>
      <c r="B1984" s="3" t="s">
        <v>44</v>
      </c>
      <c r="C1984" s="3" t="s">
        <v>2179</v>
      </c>
      <c r="D1984" s="3" t="s">
        <v>1992</v>
      </c>
      <c r="E1984" s="3" t="s">
        <v>1991</v>
      </c>
      <c r="F1984" s="22">
        <v>22</v>
      </c>
      <c r="G1984" s="22">
        <v>4</v>
      </c>
      <c r="H1984" s="5"/>
      <c r="I1984" s="5"/>
      <c r="J1984" s="3" t="s">
        <v>90</v>
      </c>
      <c r="K1984" s="3" t="s">
        <v>2183</v>
      </c>
    </row>
    <row r="1985" spans="1:11" ht="15.95" customHeight="1" x14ac:dyDescent="0.3">
      <c r="A1985" s="28">
        <v>43448</v>
      </c>
      <c r="B1985" s="3" t="s">
        <v>44</v>
      </c>
      <c r="C1985" s="3" t="s">
        <v>2179</v>
      </c>
      <c r="D1985" s="3" t="s">
        <v>1992</v>
      </c>
      <c r="E1985" s="3" t="s">
        <v>1991</v>
      </c>
      <c r="F1985" s="22">
        <v>22</v>
      </c>
      <c r="G1985" s="22">
        <v>5</v>
      </c>
      <c r="H1985" s="5"/>
      <c r="I1985" s="5"/>
      <c r="J1985" s="3" t="s">
        <v>106</v>
      </c>
      <c r="K1985" s="3" t="s">
        <v>2184</v>
      </c>
    </row>
    <row r="1986" spans="1:11" ht="15.95" customHeight="1" x14ac:dyDescent="0.3">
      <c r="A1986" s="28">
        <v>43448</v>
      </c>
      <c r="B1986" s="3" t="s">
        <v>44</v>
      </c>
      <c r="C1986" s="3" t="s">
        <v>2185</v>
      </c>
      <c r="D1986" s="3" t="s">
        <v>1992</v>
      </c>
      <c r="E1986" s="3" t="s">
        <v>1991</v>
      </c>
      <c r="F1986" s="22">
        <v>23</v>
      </c>
      <c r="G1986" s="22">
        <v>1</v>
      </c>
      <c r="H1986" s="5"/>
      <c r="I1986" s="3" t="s">
        <v>2185</v>
      </c>
      <c r="J1986" s="3" t="s">
        <v>79</v>
      </c>
      <c r="K1986" s="3" t="s">
        <v>2186</v>
      </c>
    </row>
    <row r="1987" spans="1:11" ht="15.95" customHeight="1" x14ac:dyDescent="0.3">
      <c r="A1987" s="28">
        <v>43448</v>
      </c>
      <c r="B1987" s="3" t="s">
        <v>44</v>
      </c>
      <c r="C1987" s="3" t="s">
        <v>2185</v>
      </c>
      <c r="D1987" s="3" t="s">
        <v>1992</v>
      </c>
      <c r="E1987" s="3" t="s">
        <v>1991</v>
      </c>
      <c r="F1987" s="22">
        <v>23</v>
      </c>
      <c r="G1987" s="22">
        <v>2</v>
      </c>
      <c r="H1987" s="5"/>
      <c r="I1987" s="3" t="s">
        <v>1992</v>
      </c>
      <c r="J1987" s="3" t="s">
        <v>81</v>
      </c>
      <c r="K1987" s="3" t="s">
        <v>2187</v>
      </c>
    </row>
    <row r="1988" spans="1:11" ht="15.95" customHeight="1" x14ac:dyDescent="0.3">
      <c r="A1988" s="28">
        <v>43448</v>
      </c>
      <c r="B1988" s="3" t="s">
        <v>44</v>
      </c>
      <c r="C1988" s="3" t="s">
        <v>2185</v>
      </c>
      <c r="D1988" s="3" t="s">
        <v>1992</v>
      </c>
      <c r="E1988" s="3" t="s">
        <v>1991</v>
      </c>
      <c r="F1988" s="22">
        <v>23</v>
      </c>
      <c r="G1988" s="22">
        <v>3</v>
      </c>
      <c r="H1988" s="5"/>
      <c r="I1988" s="5"/>
      <c r="J1988" s="3" t="s">
        <v>83</v>
      </c>
      <c r="K1988" s="3" t="s">
        <v>2188</v>
      </c>
    </row>
    <row r="1989" spans="1:11" ht="15.95" customHeight="1" x14ac:dyDescent="0.3">
      <c r="A1989" s="28">
        <v>43448</v>
      </c>
      <c r="B1989" s="3" t="s">
        <v>44</v>
      </c>
      <c r="C1989" s="3" t="s">
        <v>2185</v>
      </c>
      <c r="D1989" s="3" t="s">
        <v>1992</v>
      </c>
      <c r="E1989" s="3" t="s">
        <v>1991</v>
      </c>
      <c r="F1989" s="22">
        <v>23</v>
      </c>
      <c r="G1989" s="22">
        <v>4</v>
      </c>
      <c r="H1989" s="5"/>
      <c r="I1989" s="5"/>
      <c r="J1989" s="3" t="s">
        <v>90</v>
      </c>
      <c r="K1989" s="3" t="s">
        <v>2189</v>
      </c>
    </row>
    <row r="1990" spans="1:11" ht="15.95" customHeight="1" x14ac:dyDescent="0.3">
      <c r="A1990" s="28">
        <v>43448</v>
      </c>
      <c r="B1990" s="3" t="s">
        <v>44</v>
      </c>
      <c r="C1990" s="3" t="s">
        <v>2185</v>
      </c>
      <c r="D1990" s="3" t="s">
        <v>1992</v>
      </c>
      <c r="E1990" s="3" t="s">
        <v>1991</v>
      </c>
      <c r="F1990" s="22">
        <v>23</v>
      </c>
      <c r="G1990" s="22">
        <v>5</v>
      </c>
      <c r="H1990" s="5"/>
      <c r="I1990" s="5"/>
      <c r="J1990" s="3" t="s">
        <v>106</v>
      </c>
      <c r="K1990" s="3" t="s">
        <v>2190</v>
      </c>
    </row>
    <row r="1991" spans="1:11" ht="15.95" customHeight="1" x14ac:dyDescent="0.3">
      <c r="A1991" s="28">
        <v>43448</v>
      </c>
      <c r="B1991" s="3" t="s">
        <v>44</v>
      </c>
      <c r="C1991" s="3" t="s">
        <v>2185</v>
      </c>
      <c r="D1991" s="3" t="s">
        <v>1992</v>
      </c>
      <c r="E1991" s="3" t="s">
        <v>1991</v>
      </c>
      <c r="F1991" s="22">
        <v>23</v>
      </c>
      <c r="G1991" s="22">
        <v>6</v>
      </c>
      <c r="H1991" s="5"/>
      <c r="I1991" s="5"/>
      <c r="J1991" s="3" t="s">
        <v>108</v>
      </c>
      <c r="K1991" s="3" t="s">
        <v>2191</v>
      </c>
    </row>
    <row r="1992" spans="1:11" ht="15.95" customHeight="1" x14ac:dyDescent="0.3">
      <c r="A1992" s="28">
        <v>43448</v>
      </c>
      <c r="B1992" s="3" t="s">
        <v>44</v>
      </c>
      <c r="C1992" s="3" t="s">
        <v>2185</v>
      </c>
      <c r="D1992" s="3" t="s">
        <v>1992</v>
      </c>
      <c r="E1992" s="3" t="s">
        <v>1991</v>
      </c>
      <c r="F1992" s="22">
        <v>23</v>
      </c>
      <c r="G1992" s="22">
        <v>7</v>
      </c>
      <c r="H1992" s="5"/>
      <c r="I1992" s="5"/>
      <c r="J1992" s="3" t="s">
        <v>110</v>
      </c>
      <c r="K1992" s="3" t="s">
        <v>2192</v>
      </c>
    </row>
    <row r="1993" spans="1:11" ht="15.95" customHeight="1" x14ac:dyDescent="0.3">
      <c r="A1993" s="28">
        <v>43448</v>
      </c>
      <c r="B1993" s="3" t="s">
        <v>44</v>
      </c>
      <c r="C1993" s="3" t="s">
        <v>2185</v>
      </c>
      <c r="D1993" s="3" t="s">
        <v>1992</v>
      </c>
      <c r="E1993" s="3" t="s">
        <v>1991</v>
      </c>
      <c r="F1993" s="22">
        <v>23</v>
      </c>
      <c r="G1993" s="22">
        <v>8</v>
      </c>
      <c r="H1993" s="5"/>
      <c r="I1993" s="5"/>
      <c r="J1993" s="3" t="s">
        <v>112</v>
      </c>
      <c r="K1993" s="3" t="s">
        <v>2193</v>
      </c>
    </row>
    <row r="1994" spans="1:11" ht="15.95" customHeight="1" x14ac:dyDescent="0.3">
      <c r="A1994" s="28">
        <v>43448</v>
      </c>
      <c r="B1994" s="3" t="s">
        <v>44</v>
      </c>
      <c r="C1994" s="3" t="s">
        <v>2185</v>
      </c>
      <c r="D1994" s="3" t="s">
        <v>1992</v>
      </c>
      <c r="E1994" s="3" t="s">
        <v>1991</v>
      </c>
      <c r="F1994" s="22">
        <v>23</v>
      </c>
      <c r="G1994" s="22">
        <v>9</v>
      </c>
      <c r="H1994" s="5"/>
      <c r="I1994" s="5"/>
      <c r="J1994" s="3" t="s">
        <v>114</v>
      </c>
      <c r="K1994" s="3" t="s">
        <v>2194</v>
      </c>
    </row>
    <row r="1995" spans="1:11" ht="15.95" customHeight="1" x14ac:dyDescent="0.3">
      <c r="A1995" s="28">
        <v>43448</v>
      </c>
      <c r="B1995" s="3" t="s">
        <v>44</v>
      </c>
      <c r="C1995" s="3" t="s">
        <v>2195</v>
      </c>
      <c r="D1995" s="3" t="s">
        <v>1992</v>
      </c>
      <c r="E1995" s="3" t="s">
        <v>1991</v>
      </c>
      <c r="F1995" s="22">
        <v>24</v>
      </c>
      <c r="G1995" s="22">
        <v>1</v>
      </c>
      <c r="H1995" s="5"/>
      <c r="I1995" s="3" t="s">
        <v>2195</v>
      </c>
      <c r="J1995" s="3" t="s">
        <v>79</v>
      </c>
      <c r="K1995" s="3" t="s">
        <v>2196</v>
      </c>
    </row>
    <row r="1996" spans="1:11" ht="15.95" customHeight="1" x14ac:dyDescent="0.3">
      <c r="A1996" s="28">
        <v>43448</v>
      </c>
      <c r="B1996" s="3" t="s">
        <v>44</v>
      </c>
      <c r="C1996" s="3" t="s">
        <v>2195</v>
      </c>
      <c r="D1996" s="3" t="s">
        <v>1992</v>
      </c>
      <c r="E1996" s="3" t="s">
        <v>1991</v>
      </c>
      <c r="F1996" s="22">
        <v>24</v>
      </c>
      <c r="G1996" s="22">
        <v>2</v>
      </c>
      <c r="H1996" s="5"/>
      <c r="I1996" s="3" t="s">
        <v>1992</v>
      </c>
      <c r="J1996" s="3" t="s">
        <v>81</v>
      </c>
      <c r="K1996" s="3" t="s">
        <v>2197</v>
      </c>
    </row>
    <row r="1997" spans="1:11" ht="15.95" customHeight="1" x14ac:dyDescent="0.3">
      <c r="A1997" s="28">
        <v>43448</v>
      </c>
      <c r="B1997" s="3" t="s">
        <v>44</v>
      </c>
      <c r="C1997" s="3" t="s">
        <v>2195</v>
      </c>
      <c r="D1997" s="3" t="s">
        <v>1992</v>
      </c>
      <c r="E1997" s="3" t="s">
        <v>1991</v>
      </c>
      <c r="F1997" s="22">
        <v>24</v>
      </c>
      <c r="G1997" s="22">
        <v>3</v>
      </c>
      <c r="H1997" s="5"/>
      <c r="I1997" s="5"/>
      <c r="J1997" s="3" t="s">
        <v>83</v>
      </c>
      <c r="K1997" s="3" t="s">
        <v>2198</v>
      </c>
    </row>
    <row r="1998" spans="1:11" ht="15.95" customHeight="1" x14ac:dyDescent="0.3">
      <c r="A1998" s="28">
        <v>43448</v>
      </c>
      <c r="B1998" s="3" t="s">
        <v>44</v>
      </c>
      <c r="C1998" s="3" t="s">
        <v>2195</v>
      </c>
      <c r="D1998" s="3" t="s">
        <v>1992</v>
      </c>
      <c r="E1998" s="3" t="s">
        <v>1991</v>
      </c>
      <c r="F1998" s="22">
        <v>24</v>
      </c>
      <c r="G1998" s="22">
        <v>4</v>
      </c>
      <c r="H1998" s="5"/>
      <c r="I1998" s="5"/>
      <c r="J1998" s="3" t="s">
        <v>90</v>
      </c>
      <c r="K1998" s="3" t="s">
        <v>2199</v>
      </c>
    </row>
    <row r="1999" spans="1:11" ht="15.95" customHeight="1" x14ac:dyDescent="0.3">
      <c r="A1999" s="28">
        <v>43448</v>
      </c>
      <c r="B1999" s="3" t="s">
        <v>44</v>
      </c>
      <c r="C1999" s="3" t="s">
        <v>2195</v>
      </c>
      <c r="D1999" s="3" t="s">
        <v>1992</v>
      </c>
      <c r="E1999" s="3" t="s">
        <v>1991</v>
      </c>
      <c r="F1999" s="22">
        <v>24</v>
      </c>
      <c r="G1999" s="22">
        <v>5</v>
      </c>
      <c r="H1999" s="5"/>
      <c r="I1999" s="5"/>
      <c r="J1999" s="3" t="s">
        <v>106</v>
      </c>
      <c r="K1999" s="3" t="s">
        <v>2200</v>
      </c>
    </row>
    <row r="2000" spans="1:11" ht="15.95" customHeight="1" x14ac:dyDescent="0.3">
      <c r="A2000" s="28">
        <v>43448</v>
      </c>
      <c r="B2000" s="3" t="s">
        <v>44</v>
      </c>
      <c r="C2000" s="3" t="s">
        <v>2195</v>
      </c>
      <c r="D2000" s="3" t="s">
        <v>1992</v>
      </c>
      <c r="E2000" s="3" t="s">
        <v>1991</v>
      </c>
      <c r="F2000" s="22">
        <v>24</v>
      </c>
      <c r="G2000" s="22">
        <v>6</v>
      </c>
      <c r="H2000" s="5"/>
      <c r="I2000" s="5"/>
      <c r="J2000" s="3" t="s">
        <v>108</v>
      </c>
      <c r="K2000" s="3" t="s">
        <v>2201</v>
      </c>
    </row>
    <row r="2001" spans="1:11" ht="15.95" customHeight="1" x14ac:dyDescent="0.3">
      <c r="A2001" s="28">
        <v>43448</v>
      </c>
      <c r="B2001" s="3" t="s">
        <v>44</v>
      </c>
      <c r="C2001" s="3" t="s">
        <v>2195</v>
      </c>
      <c r="D2001" s="3" t="s">
        <v>1992</v>
      </c>
      <c r="E2001" s="3" t="s">
        <v>1991</v>
      </c>
      <c r="F2001" s="22">
        <v>24</v>
      </c>
      <c r="G2001" s="22">
        <v>7</v>
      </c>
      <c r="H2001" s="5"/>
      <c r="I2001" s="5"/>
      <c r="J2001" s="3" t="s">
        <v>110</v>
      </c>
      <c r="K2001" s="3" t="s">
        <v>2202</v>
      </c>
    </row>
    <row r="2002" spans="1:11" ht="15.95" customHeight="1" x14ac:dyDescent="0.3">
      <c r="A2002" s="28">
        <v>43448</v>
      </c>
      <c r="B2002" s="3" t="s">
        <v>44</v>
      </c>
      <c r="C2002" s="3" t="s">
        <v>2195</v>
      </c>
      <c r="D2002" s="3" t="s">
        <v>1992</v>
      </c>
      <c r="E2002" s="3" t="s">
        <v>1991</v>
      </c>
      <c r="F2002" s="22">
        <v>24</v>
      </c>
      <c r="G2002" s="22">
        <v>8</v>
      </c>
      <c r="H2002" s="5"/>
      <c r="I2002" s="5"/>
      <c r="J2002" s="3" t="s">
        <v>112</v>
      </c>
      <c r="K2002" s="3" t="s">
        <v>2203</v>
      </c>
    </row>
    <row r="2003" spans="1:11" ht="15.95" customHeight="1" x14ac:dyDescent="0.3">
      <c r="A2003" s="28">
        <v>43448</v>
      </c>
      <c r="B2003" s="3" t="s">
        <v>44</v>
      </c>
      <c r="C2003" s="3" t="s">
        <v>2195</v>
      </c>
      <c r="D2003" s="3" t="s">
        <v>1992</v>
      </c>
      <c r="E2003" s="3" t="s">
        <v>1991</v>
      </c>
      <c r="F2003" s="22">
        <v>24</v>
      </c>
      <c r="G2003" s="22">
        <v>9</v>
      </c>
      <c r="H2003" s="5"/>
      <c r="I2003" s="5"/>
      <c r="J2003" s="3" t="s">
        <v>114</v>
      </c>
      <c r="K2003" s="3" t="s">
        <v>2204</v>
      </c>
    </row>
    <row r="2004" spans="1:11" ht="15.95" customHeight="1" x14ac:dyDescent="0.3">
      <c r="A2004" s="28">
        <v>43448</v>
      </c>
      <c r="B2004" s="3" t="s">
        <v>44</v>
      </c>
      <c r="C2004" s="3" t="s">
        <v>2205</v>
      </c>
      <c r="D2004" s="3" t="s">
        <v>1992</v>
      </c>
      <c r="E2004" s="3" t="s">
        <v>1991</v>
      </c>
      <c r="F2004" s="22">
        <v>25</v>
      </c>
      <c r="G2004" s="22">
        <v>1</v>
      </c>
      <c r="H2004" s="3" t="s">
        <v>44</v>
      </c>
      <c r="I2004" s="3" t="s">
        <v>2205</v>
      </c>
      <c r="J2004" s="3" t="s">
        <v>79</v>
      </c>
      <c r="K2004" s="3" t="s">
        <v>2206</v>
      </c>
    </row>
    <row r="2005" spans="1:11" ht="15.95" customHeight="1" x14ac:dyDescent="0.3">
      <c r="A2005" s="28">
        <v>43448</v>
      </c>
      <c r="B2005" s="3" t="s">
        <v>44</v>
      </c>
      <c r="C2005" s="3" t="s">
        <v>2205</v>
      </c>
      <c r="D2005" s="3" t="s">
        <v>1992</v>
      </c>
      <c r="E2005" s="3" t="s">
        <v>1991</v>
      </c>
      <c r="F2005" s="22">
        <v>25</v>
      </c>
      <c r="G2005" s="22">
        <v>2</v>
      </c>
      <c r="H2005" s="5"/>
      <c r="I2005" s="3" t="s">
        <v>1992</v>
      </c>
      <c r="J2005" s="3" t="s">
        <v>81</v>
      </c>
      <c r="K2005" s="3" t="s">
        <v>2207</v>
      </c>
    </row>
    <row r="2006" spans="1:11" ht="15.95" customHeight="1" x14ac:dyDescent="0.3">
      <c r="A2006" s="28">
        <v>43448</v>
      </c>
      <c r="B2006" s="3" t="s">
        <v>44</v>
      </c>
      <c r="C2006" s="3" t="s">
        <v>2205</v>
      </c>
      <c r="D2006" s="3" t="s">
        <v>1992</v>
      </c>
      <c r="E2006" s="3" t="s">
        <v>1991</v>
      </c>
      <c r="F2006" s="22">
        <v>25</v>
      </c>
      <c r="G2006" s="22">
        <v>3</v>
      </c>
      <c r="H2006" s="5"/>
      <c r="I2006" s="5"/>
      <c r="J2006" s="3" t="s">
        <v>83</v>
      </c>
      <c r="K2006" s="3" t="s">
        <v>2208</v>
      </c>
    </row>
    <row r="2007" spans="1:11" ht="15.95" customHeight="1" x14ac:dyDescent="0.3">
      <c r="A2007" s="28">
        <v>43448</v>
      </c>
      <c r="B2007" s="3" t="s">
        <v>44</v>
      </c>
      <c r="C2007" s="3" t="s">
        <v>2205</v>
      </c>
      <c r="D2007" s="3" t="s">
        <v>1992</v>
      </c>
      <c r="E2007" s="3" t="s">
        <v>1991</v>
      </c>
      <c r="F2007" s="22">
        <v>25</v>
      </c>
      <c r="G2007" s="22">
        <v>4</v>
      </c>
      <c r="H2007" s="5"/>
      <c r="I2007" s="5"/>
      <c r="J2007" s="3" t="s">
        <v>90</v>
      </c>
      <c r="K2007" s="3" t="s">
        <v>2209</v>
      </c>
    </row>
    <row r="2008" spans="1:11" ht="15.95" customHeight="1" x14ac:dyDescent="0.3">
      <c r="A2008" s="28">
        <v>43448</v>
      </c>
      <c r="B2008" s="3" t="s">
        <v>44</v>
      </c>
      <c r="C2008" s="3" t="s">
        <v>2205</v>
      </c>
      <c r="D2008" s="3" t="s">
        <v>1992</v>
      </c>
      <c r="E2008" s="3" t="s">
        <v>1991</v>
      </c>
      <c r="F2008" s="22">
        <v>25</v>
      </c>
      <c r="G2008" s="22">
        <v>5</v>
      </c>
      <c r="H2008" s="5"/>
      <c r="I2008" s="5"/>
      <c r="J2008" s="3" t="s">
        <v>106</v>
      </c>
      <c r="K2008" s="3" t="s">
        <v>2210</v>
      </c>
    </row>
    <row r="2009" spans="1:11" ht="15.95" customHeight="1" x14ac:dyDescent="0.3">
      <c r="A2009" s="28">
        <v>43448</v>
      </c>
      <c r="B2009" s="3" t="s">
        <v>44</v>
      </c>
      <c r="C2009" s="3" t="s">
        <v>2205</v>
      </c>
      <c r="D2009" s="3" t="s">
        <v>1992</v>
      </c>
      <c r="E2009" s="3" t="s">
        <v>1991</v>
      </c>
      <c r="F2009" s="22">
        <v>25</v>
      </c>
      <c r="G2009" s="22">
        <v>6</v>
      </c>
      <c r="H2009" s="5"/>
      <c r="I2009" s="5"/>
      <c r="J2009" s="3" t="s">
        <v>108</v>
      </c>
      <c r="K2009" s="3" t="s">
        <v>2211</v>
      </c>
    </row>
    <row r="2010" spans="1:11" ht="15.95" customHeight="1" x14ac:dyDescent="0.3">
      <c r="A2010" s="28">
        <v>43448</v>
      </c>
      <c r="B2010" s="3" t="s">
        <v>44</v>
      </c>
      <c r="C2010" s="3" t="s">
        <v>2205</v>
      </c>
      <c r="D2010" s="3" t="s">
        <v>1992</v>
      </c>
      <c r="E2010" s="3" t="s">
        <v>1991</v>
      </c>
      <c r="F2010" s="22">
        <v>25</v>
      </c>
      <c r="G2010" s="22">
        <v>7</v>
      </c>
      <c r="H2010" s="5"/>
      <c r="I2010" s="5"/>
      <c r="J2010" s="3" t="s">
        <v>110</v>
      </c>
      <c r="K2010" s="3" t="s">
        <v>2212</v>
      </c>
    </row>
    <row r="2011" spans="1:11" ht="15.95" customHeight="1" x14ac:dyDescent="0.3">
      <c r="A2011" s="28">
        <v>43448</v>
      </c>
      <c r="B2011" s="3" t="s">
        <v>44</v>
      </c>
      <c r="C2011" s="3" t="s">
        <v>2205</v>
      </c>
      <c r="D2011" s="3" t="s">
        <v>1992</v>
      </c>
      <c r="E2011" s="3" t="s">
        <v>1991</v>
      </c>
      <c r="F2011" s="22">
        <v>25</v>
      </c>
      <c r="G2011" s="22">
        <v>8</v>
      </c>
      <c r="H2011" s="5"/>
      <c r="I2011" s="5"/>
      <c r="J2011" s="3" t="s">
        <v>112</v>
      </c>
      <c r="K2011" s="3" t="s">
        <v>2213</v>
      </c>
    </row>
    <row r="2012" spans="1:11" ht="15.95" customHeight="1" x14ac:dyDescent="0.3">
      <c r="A2012" s="28">
        <v>43448</v>
      </c>
      <c r="B2012" s="3" t="s">
        <v>44</v>
      </c>
      <c r="C2012" s="3" t="s">
        <v>2205</v>
      </c>
      <c r="D2012" s="3" t="s">
        <v>1992</v>
      </c>
      <c r="E2012" s="3" t="s">
        <v>1991</v>
      </c>
      <c r="F2012" s="22">
        <v>25</v>
      </c>
      <c r="G2012" s="22">
        <v>9</v>
      </c>
      <c r="H2012" s="5"/>
      <c r="I2012" s="5"/>
      <c r="J2012" s="3" t="s">
        <v>114</v>
      </c>
      <c r="K2012" s="3" t="s">
        <v>2214</v>
      </c>
    </row>
    <row r="2013" spans="1:11" ht="15.95" customHeight="1" x14ac:dyDescent="0.3">
      <c r="A2013" s="28">
        <v>43448</v>
      </c>
      <c r="B2013" s="3" t="s">
        <v>44</v>
      </c>
      <c r="C2013" s="3" t="s">
        <v>2205</v>
      </c>
      <c r="D2013" s="3" t="s">
        <v>1992</v>
      </c>
      <c r="E2013" s="3" t="s">
        <v>1991</v>
      </c>
      <c r="F2013" s="22">
        <v>25</v>
      </c>
      <c r="G2013" s="22">
        <v>10</v>
      </c>
      <c r="H2013" s="5"/>
      <c r="I2013" s="5"/>
      <c r="J2013" s="3" t="s">
        <v>116</v>
      </c>
      <c r="K2013" s="3" t="s">
        <v>2215</v>
      </c>
    </row>
    <row r="2014" spans="1:11" ht="15.95" customHeight="1" x14ac:dyDescent="0.3">
      <c r="A2014" s="28">
        <v>43448</v>
      </c>
      <c r="B2014" s="3" t="s">
        <v>44</v>
      </c>
      <c r="C2014" s="3" t="s">
        <v>2205</v>
      </c>
      <c r="D2014" s="3" t="s">
        <v>1992</v>
      </c>
      <c r="E2014" s="3" t="s">
        <v>1991</v>
      </c>
      <c r="F2014" s="22">
        <v>25</v>
      </c>
      <c r="G2014" s="22">
        <v>11</v>
      </c>
      <c r="H2014" s="5"/>
      <c r="I2014" s="5"/>
      <c r="J2014" s="3" t="s">
        <v>118</v>
      </c>
      <c r="K2014" s="3" t="s">
        <v>2216</v>
      </c>
    </row>
    <row r="2015" spans="1:11" ht="15.95" customHeight="1" x14ac:dyDescent="0.3">
      <c r="A2015" s="28">
        <v>43448</v>
      </c>
      <c r="B2015" s="3" t="s">
        <v>44</v>
      </c>
      <c r="C2015" s="3" t="s">
        <v>2205</v>
      </c>
      <c r="D2015" s="3" t="s">
        <v>1992</v>
      </c>
      <c r="E2015" s="3" t="s">
        <v>1991</v>
      </c>
      <c r="F2015" s="22">
        <v>25</v>
      </c>
      <c r="G2015" s="22">
        <v>12</v>
      </c>
      <c r="H2015" s="5"/>
      <c r="I2015" s="5"/>
      <c r="J2015" s="3" t="s">
        <v>120</v>
      </c>
      <c r="K2015" s="3" t="s">
        <v>2217</v>
      </c>
    </row>
    <row r="2016" spans="1:11" ht="15.95" customHeight="1" x14ac:dyDescent="0.3">
      <c r="A2016" s="28">
        <v>43448</v>
      </c>
      <c r="B2016" s="3" t="s">
        <v>44</v>
      </c>
      <c r="C2016" s="3" t="s">
        <v>2218</v>
      </c>
      <c r="D2016" s="3" t="s">
        <v>1992</v>
      </c>
      <c r="E2016" s="3" t="s">
        <v>1991</v>
      </c>
      <c r="F2016" s="22">
        <v>26</v>
      </c>
      <c r="G2016" s="22">
        <v>1</v>
      </c>
      <c r="H2016" s="5"/>
      <c r="I2016" s="3" t="s">
        <v>2218</v>
      </c>
      <c r="J2016" s="3" t="s">
        <v>79</v>
      </c>
      <c r="K2016" s="3" t="s">
        <v>2219</v>
      </c>
    </row>
    <row r="2017" spans="1:11" ht="15.95" customHeight="1" x14ac:dyDescent="0.3">
      <c r="A2017" s="28">
        <v>43448</v>
      </c>
      <c r="B2017" s="3" t="s">
        <v>44</v>
      </c>
      <c r="C2017" s="3" t="s">
        <v>2218</v>
      </c>
      <c r="D2017" s="3" t="s">
        <v>1992</v>
      </c>
      <c r="E2017" s="3" t="s">
        <v>1991</v>
      </c>
      <c r="F2017" s="22">
        <v>26</v>
      </c>
      <c r="G2017" s="22">
        <v>2</v>
      </c>
      <c r="H2017" s="5"/>
      <c r="I2017" s="3" t="s">
        <v>1992</v>
      </c>
      <c r="J2017" s="3" t="s">
        <v>81</v>
      </c>
      <c r="K2017" s="3" t="s">
        <v>2220</v>
      </c>
    </row>
    <row r="2018" spans="1:11" ht="15.95" customHeight="1" x14ac:dyDescent="0.3">
      <c r="A2018" s="28">
        <v>43448</v>
      </c>
      <c r="B2018" s="3" t="s">
        <v>44</v>
      </c>
      <c r="C2018" s="3" t="s">
        <v>2218</v>
      </c>
      <c r="D2018" s="3" t="s">
        <v>1992</v>
      </c>
      <c r="E2018" s="3" t="s">
        <v>1991</v>
      </c>
      <c r="F2018" s="22">
        <v>26</v>
      </c>
      <c r="G2018" s="22">
        <v>3</v>
      </c>
      <c r="H2018" s="5"/>
      <c r="I2018" s="5"/>
      <c r="J2018" s="3" t="s">
        <v>83</v>
      </c>
      <c r="K2018" s="3" t="s">
        <v>2221</v>
      </c>
    </row>
    <row r="2019" spans="1:11" ht="15.95" customHeight="1" x14ac:dyDescent="0.3">
      <c r="A2019" s="28">
        <v>43448</v>
      </c>
      <c r="B2019" s="3" t="s">
        <v>44</v>
      </c>
      <c r="C2019" s="3" t="s">
        <v>2218</v>
      </c>
      <c r="D2019" s="3" t="s">
        <v>1992</v>
      </c>
      <c r="E2019" s="3" t="s">
        <v>1991</v>
      </c>
      <c r="F2019" s="22">
        <v>26</v>
      </c>
      <c r="G2019" s="22">
        <v>4</v>
      </c>
      <c r="H2019" s="5"/>
      <c r="I2019" s="5"/>
      <c r="J2019" s="3" t="s">
        <v>90</v>
      </c>
      <c r="K2019" s="3" t="s">
        <v>2222</v>
      </c>
    </row>
    <row r="2020" spans="1:11" ht="15.95" customHeight="1" x14ac:dyDescent="0.3">
      <c r="A2020" s="28">
        <v>43448</v>
      </c>
      <c r="B2020" s="3" t="s">
        <v>44</v>
      </c>
      <c r="C2020" s="3" t="s">
        <v>2218</v>
      </c>
      <c r="D2020" s="3" t="s">
        <v>1992</v>
      </c>
      <c r="E2020" s="3" t="s">
        <v>1991</v>
      </c>
      <c r="F2020" s="22">
        <v>26</v>
      </c>
      <c r="G2020" s="22">
        <v>5</v>
      </c>
      <c r="H2020" s="5"/>
      <c r="I2020" s="5"/>
      <c r="J2020" s="3" t="s">
        <v>106</v>
      </c>
      <c r="K2020" s="3" t="s">
        <v>2223</v>
      </c>
    </row>
    <row r="2021" spans="1:11" ht="15.95" customHeight="1" x14ac:dyDescent="0.3">
      <c r="A2021" s="28">
        <v>43448</v>
      </c>
      <c r="B2021" s="3" t="s">
        <v>44</v>
      </c>
      <c r="C2021" s="3" t="s">
        <v>2218</v>
      </c>
      <c r="D2021" s="3" t="s">
        <v>1992</v>
      </c>
      <c r="E2021" s="3" t="s">
        <v>1991</v>
      </c>
      <c r="F2021" s="22">
        <v>26</v>
      </c>
      <c r="G2021" s="22">
        <v>6</v>
      </c>
      <c r="H2021" s="5"/>
      <c r="I2021" s="5"/>
      <c r="J2021" s="3" t="s">
        <v>108</v>
      </c>
      <c r="K2021" s="3" t="s">
        <v>2224</v>
      </c>
    </row>
    <row r="2022" spans="1:11" ht="15.95" customHeight="1" x14ac:dyDescent="0.3">
      <c r="A2022" s="28">
        <v>43448</v>
      </c>
      <c r="B2022" s="3" t="s">
        <v>44</v>
      </c>
      <c r="C2022" s="3" t="s">
        <v>2218</v>
      </c>
      <c r="D2022" s="3" t="s">
        <v>1992</v>
      </c>
      <c r="E2022" s="3" t="s">
        <v>1991</v>
      </c>
      <c r="F2022" s="22">
        <v>26</v>
      </c>
      <c r="G2022" s="22">
        <v>7</v>
      </c>
      <c r="H2022" s="5"/>
      <c r="I2022" s="5"/>
      <c r="J2022" s="3" t="s">
        <v>110</v>
      </c>
      <c r="K2022" s="3" t="s">
        <v>2225</v>
      </c>
    </row>
    <row r="2023" spans="1:11" ht="15.95" customHeight="1" x14ac:dyDescent="0.3">
      <c r="A2023" s="28">
        <v>43448</v>
      </c>
      <c r="B2023" s="3" t="s">
        <v>44</v>
      </c>
      <c r="C2023" s="3" t="s">
        <v>2218</v>
      </c>
      <c r="D2023" s="3" t="s">
        <v>1992</v>
      </c>
      <c r="E2023" s="3" t="s">
        <v>1991</v>
      </c>
      <c r="F2023" s="22">
        <v>26</v>
      </c>
      <c r="G2023" s="22">
        <v>8</v>
      </c>
      <c r="H2023" s="5"/>
      <c r="I2023" s="5"/>
      <c r="J2023" s="3" t="s">
        <v>112</v>
      </c>
      <c r="K2023" s="3" t="s">
        <v>2226</v>
      </c>
    </row>
    <row r="2024" spans="1:11" ht="15.95" customHeight="1" x14ac:dyDescent="0.3">
      <c r="A2024" s="28">
        <v>43448</v>
      </c>
      <c r="B2024" s="3" t="s">
        <v>44</v>
      </c>
      <c r="C2024" s="3" t="s">
        <v>2218</v>
      </c>
      <c r="D2024" s="3" t="s">
        <v>1992</v>
      </c>
      <c r="E2024" s="3" t="s">
        <v>1991</v>
      </c>
      <c r="F2024" s="22">
        <v>26</v>
      </c>
      <c r="G2024" s="22">
        <v>9</v>
      </c>
      <c r="H2024" s="5"/>
      <c r="I2024" s="5"/>
      <c r="J2024" s="3" t="s">
        <v>114</v>
      </c>
      <c r="K2024" s="3" t="s">
        <v>2227</v>
      </c>
    </row>
    <row r="2025" spans="1:11" ht="15.95" customHeight="1" x14ac:dyDescent="0.3">
      <c r="A2025" s="28">
        <v>43448</v>
      </c>
      <c r="B2025" s="3" t="s">
        <v>44</v>
      </c>
      <c r="C2025" s="3" t="s">
        <v>2218</v>
      </c>
      <c r="D2025" s="3" t="s">
        <v>1992</v>
      </c>
      <c r="E2025" s="3" t="s">
        <v>1991</v>
      </c>
      <c r="F2025" s="22">
        <v>26</v>
      </c>
      <c r="G2025" s="22">
        <v>10</v>
      </c>
      <c r="H2025" s="5"/>
      <c r="I2025" s="5"/>
      <c r="J2025" s="3" t="s">
        <v>116</v>
      </c>
      <c r="K2025" s="3" t="s">
        <v>2228</v>
      </c>
    </row>
    <row r="2026" spans="1:11" ht="15.95" customHeight="1" x14ac:dyDescent="0.3">
      <c r="A2026" s="28">
        <v>43448</v>
      </c>
      <c r="B2026" s="3" t="s">
        <v>44</v>
      </c>
      <c r="C2026" s="3" t="s">
        <v>2229</v>
      </c>
      <c r="D2026" s="3" t="s">
        <v>1992</v>
      </c>
      <c r="E2026" s="3" t="s">
        <v>1991</v>
      </c>
      <c r="F2026" s="22">
        <v>27</v>
      </c>
      <c r="G2026" s="22">
        <v>1</v>
      </c>
      <c r="H2026" s="5"/>
      <c r="I2026" s="3" t="s">
        <v>2229</v>
      </c>
      <c r="J2026" s="3" t="s">
        <v>79</v>
      </c>
      <c r="K2026" s="3" t="s">
        <v>2230</v>
      </c>
    </row>
    <row r="2027" spans="1:11" ht="15.95" customHeight="1" x14ac:dyDescent="0.3">
      <c r="A2027" s="28">
        <v>43448</v>
      </c>
      <c r="B2027" s="3" t="s">
        <v>44</v>
      </c>
      <c r="C2027" s="3" t="s">
        <v>2229</v>
      </c>
      <c r="D2027" s="3" t="s">
        <v>1992</v>
      </c>
      <c r="E2027" s="3" t="s">
        <v>1991</v>
      </c>
      <c r="F2027" s="22">
        <v>27</v>
      </c>
      <c r="G2027" s="22">
        <v>2</v>
      </c>
      <c r="H2027" s="5"/>
      <c r="I2027" s="3" t="s">
        <v>1992</v>
      </c>
      <c r="J2027" s="3" t="s">
        <v>81</v>
      </c>
      <c r="K2027" s="3" t="s">
        <v>2231</v>
      </c>
    </row>
    <row r="2028" spans="1:11" ht="15.95" customHeight="1" x14ac:dyDescent="0.3">
      <c r="A2028" s="28">
        <v>43448</v>
      </c>
      <c r="B2028" s="3" t="s">
        <v>44</v>
      </c>
      <c r="C2028" s="3" t="s">
        <v>2229</v>
      </c>
      <c r="D2028" s="3" t="s">
        <v>1992</v>
      </c>
      <c r="E2028" s="3" t="s">
        <v>1991</v>
      </c>
      <c r="F2028" s="22">
        <v>27</v>
      </c>
      <c r="G2028" s="22">
        <v>3</v>
      </c>
      <c r="H2028" s="5"/>
      <c r="I2028" s="5"/>
      <c r="J2028" s="3" t="s">
        <v>83</v>
      </c>
      <c r="K2028" s="3" t="s">
        <v>2232</v>
      </c>
    </row>
    <row r="2029" spans="1:11" ht="15.95" customHeight="1" x14ac:dyDescent="0.3">
      <c r="A2029" s="28">
        <v>43448</v>
      </c>
      <c r="B2029" s="3" t="s">
        <v>44</v>
      </c>
      <c r="C2029" s="3" t="s">
        <v>2229</v>
      </c>
      <c r="D2029" s="3" t="s">
        <v>1992</v>
      </c>
      <c r="E2029" s="3" t="s">
        <v>1991</v>
      </c>
      <c r="F2029" s="22">
        <v>27</v>
      </c>
      <c r="G2029" s="22">
        <v>4</v>
      </c>
      <c r="H2029" s="5"/>
      <c r="I2029" s="5"/>
      <c r="J2029" s="3" t="s">
        <v>90</v>
      </c>
      <c r="K2029" s="3" t="s">
        <v>2233</v>
      </c>
    </row>
    <row r="2030" spans="1:11" ht="15.95" customHeight="1" x14ac:dyDescent="0.3">
      <c r="A2030" s="28">
        <v>43448</v>
      </c>
      <c r="B2030" s="3" t="s">
        <v>44</v>
      </c>
      <c r="C2030" s="3" t="s">
        <v>2229</v>
      </c>
      <c r="D2030" s="3" t="s">
        <v>1992</v>
      </c>
      <c r="E2030" s="3" t="s">
        <v>1991</v>
      </c>
      <c r="F2030" s="22">
        <v>27</v>
      </c>
      <c r="G2030" s="22">
        <v>5</v>
      </c>
      <c r="H2030" s="5"/>
      <c r="I2030" s="5"/>
      <c r="J2030" s="3" t="s">
        <v>106</v>
      </c>
      <c r="K2030" s="3" t="s">
        <v>2234</v>
      </c>
    </row>
    <row r="2031" spans="1:11" ht="15.95" customHeight="1" x14ac:dyDescent="0.3">
      <c r="A2031" s="28">
        <v>43448</v>
      </c>
      <c r="B2031" s="3" t="s">
        <v>44</v>
      </c>
      <c r="C2031" s="3" t="s">
        <v>2229</v>
      </c>
      <c r="D2031" s="3" t="s">
        <v>1992</v>
      </c>
      <c r="E2031" s="3" t="s">
        <v>1991</v>
      </c>
      <c r="F2031" s="22">
        <v>27</v>
      </c>
      <c r="G2031" s="22">
        <v>6</v>
      </c>
      <c r="H2031" s="5"/>
      <c r="I2031" s="5"/>
      <c r="J2031" s="3" t="s">
        <v>108</v>
      </c>
      <c r="K2031" s="3" t="s">
        <v>2235</v>
      </c>
    </row>
    <row r="2032" spans="1:11" ht="15.95" customHeight="1" x14ac:dyDescent="0.3">
      <c r="A2032" s="28">
        <v>43448</v>
      </c>
      <c r="B2032" s="3" t="s">
        <v>44</v>
      </c>
      <c r="C2032" s="3" t="s">
        <v>2229</v>
      </c>
      <c r="D2032" s="3" t="s">
        <v>1992</v>
      </c>
      <c r="E2032" s="3" t="s">
        <v>1991</v>
      </c>
      <c r="F2032" s="22">
        <v>27</v>
      </c>
      <c r="G2032" s="22">
        <v>7</v>
      </c>
      <c r="H2032" s="5"/>
      <c r="I2032" s="5"/>
      <c r="J2032" s="3" t="s">
        <v>110</v>
      </c>
      <c r="K2032" s="3" t="s">
        <v>2236</v>
      </c>
    </row>
    <row r="2033" spans="1:11" ht="15.95" customHeight="1" x14ac:dyDescent="0.3">
      <c r="A2033" s="28">
        <v>43448</v>
      </c>
      <c r="B2033" s="3" t="s">
        <v>44</v>
      </c>
      <c r="C2033" s="3" t="s">
        <v>2229</v>
      </c>
      <c r="D2033" s="3" t="s">
        <v>1992</v>
      </c>
      <c r="E2033" s="3" t="s">
        <v>1991</v>
      </c>
      <c r="F2033" s="22">
        <v>27</v>
      </c>
      <c r="G2033" s="22">
        <v>8</v>
      </c>
      <c r="H2033" s="5"/>
      <c r="I2033" s="5"/>
      <c r="J2033" s="3" t="s">
        <v>112</v>
      </c>
      <c r="K2033" s="3" t="s">
        <v>2237</v>
      </c>
    </row>
    <row r="2034" spans="1:11" ht="15.95" customHeight="1" x14ac:dyDescent="0.3">
      <c r="A2034" s="28">
        <v>43448</v>
      </c>
      <c r="B2034" s="3" t="s">
        <v>44</v>
      </c>
      <c r="C2034" s="3" t="s">
        <v>2229</v>
      </c>
      <c r="D2034" s="3" t="s">
        <v>1992</v>
      </c>
      <c r="E2034" s="3" t="s">
        <v>1991</v>
      </c>
      <c r="F2034" s="22">
        <v>27</v>
      </c>
      <c r="G2034" s="22">
        <v>9</v>
      </c>
      <c r="H2034" s="5"/>
      <c r="I2034" s="5"/>
      <c r="J2034" s="3" t="s">
        <v>114</v>
      </c>
      <c r="K2034" s="3" t="s">
        <v>2238</v>
      </c>
    </row>
    <row r="2035" spans="1:11" ht="15.95" customHeight="1" x14ac:dyDescent="0.3">
      <c r="A2035" s="28">
        <v>43448</v>
      </c>
      <c r="B2035" s="3" t="s">
        <v>44</v>
      </c>
      <c r="C2035" s="3" t="s">
        <v>2229</v>
      </c>
      <c r="D2035" s="3" t="s">
        <v>1992</v>
      </c>
      <c r="E2035" s="3" t="s">
        <v>1991</v>
      </c>
      <c r="F2035" s="22">
        <v>27</v>
      </c>
      <c r="G2035" s="22">
        <v>10</v>
      </c>
      <c r="H2035" s="5"/>
      <c r="I2035" s="5"/>
      <c r="J2035" s="3" t="s">
        <v>116</v>
      </c>
      <c r="K2035" s="3" t="s">
        <v>2239</v>
      </c>
    </row>
    <row r="2036" spans="1:11" ht="15.95" customHeight="1" x14ac:dyDescent="0.3">
      <c r="A2036" s="28">
        <v>43448</v>
      </c>
      <c r="B2036" s="3" t="s">
        <v>44</v>
      </c>
      <c r="C2036" s="3" t="s">
        <v>2229</v>
      </c>
      <c r="D2036" s="3" t="s">
        <v>1992</v>
      </c>
      <c r="E2036" s="3" t="s">
        <v>1991</v>
      </c>
      <c r="F2036" s="22">
        <v>27</v>
      </c>
      <c r="G2036" s="22">
        <v>11</v>
      </c>
      <c r="H2036" s="5"/>
      <c r="I2036" s="5"/>
      <c r="J2036" s="3" t="s">
        <v>118</v>
      </c>
      <c r="K2036" s="3" t="s">
        <v>2240</v>
      </c>
    </row>
    <row r="2037" spans="1:11" ht="15.95" customHeight="1" x14ac:dyDescent="0.3">
      <c r="A2037" s="28">
        <v>43448</v>
      </c>
      <c r="B2037" s="3" t="s">
        <v>44</v>
      </c>
      <c r="C2037" s="3" t="s">
        <v>2229</v>
      </c>
      <c r="D2037" s="3" t="s">
        <v>1992</v>
      </c>
      <c r="E2037" s="3" t="s">
        <v>1991</v>
      </c>
      <c r="F2037" s="22">
        <v>27</v>
      </c>
      <c r="G2037" s="22">
        <v>12</v>
      </c>
      <c r="H2037" s="5"/>
      <c r="I2037" s="5"/>
      <c r="J2037" s="3" t="s">
        <v>120</v>
      </c>
      <c r="K2037" s="3" t="s">
        <v>2241</v>
      </c>
    </row>
    <row r="2038" spans="1:11" ht="15.95" customHeight="1" x14ac:dyDescent="0.3">
      <c r="A2038" s="28">
        <v>43448</v>
      </c>
      <c r="B2038" s="3" t="s">
        <v>44</v>
      </c>
      <c r="C2038" s="3" t="s">
        <v>2229</v>
      </c>
      <c r="D2038" s="3" t="s">
        <v>1992</v>
      </c>
      <c r="E2038" s="3" t="s">
        <v>1991</v>
      </c>
      <c r="F2038" s="22">
        <v>27</v>
      </c>
      <c r="G2038" s="22">
        <v>13</v>
      </c>
      <c r="H2038" s="5"/>
      <c r="I2038" s="5"/>
      <c r="J2038" s="3" t="s">
        <v>137</v>
      </c>
      <c r="K2038" s="3" t="s">
        <v>2242</v>
      </c>
    </row>
    <row r="2039" spans="1:11" ht="15.95" customHeight="1" x14ac:dyDescent="0.3">
      <c r="A2039" s="28">
        <v>43448</v>
      </c>
      <c r="B2039" s="3" t="s">
        <v>44</v>
      </c>
      <c r="C2039" s="3" t="s">
        <v>2229</v>
      </c>
      <c r="D2039" s="3" t="s">
        <v>1992</v>
      </c>
      <c r="E2039" s="3" t="s">
        <v>1991</v>
      </c>
      <c r="F2039" s="22">
        <v>27</v>
      </c>
      <c r="G2039" s="22">
        <v>14</v>
      </c>
      <c r="H2039" s="5"/>
      <c r="I2039" s="5"/>
      <c r="J2039" s="3" t="s">
        <v>139</v>
      </c>
      <c r="K2039" s="3" t="s">
        <v>2243</v>
      </c>
    </row>
    <row r="2040" spans="1:11" ht="15.95" customHeight="1" x14ac:dyDescent="0.3">
      <c r="A2040" s="28">
        <v>43448</v>
      </c>
      <c r="B2040" s="3" t="s">
        <v>44</v>
      </c>
      <c r="C2040" s="3" t="s">
        <v>2229</v>
      </c>
      <c r="D2040" s="3" t="s">
        <v>1992</v>
      </c>
      <c r="E2040" s="3" t="s">
        <v>1991</v>
      </c>
      <c r="F2040" s="22">
        <v>27</v>
      </c>
      <c r="G2040" s="22">
        <v>15</v>
      </c>
      <c r="H2040" s="5"/>
      <c r="I2040" s="5"/>
      <c r="J2040" s="3" t="s">
        <v>306</v>
      </c>
      <c r="K2040" s="3" t="s">
        <v>2244</v>
      </c>
    </row>
    <row r="2041" spans="1:11" ht="15.95" customHeight="1" x14ac:dyDescent="0.3">
      <c r="A2041" s="28">
        <v>43448</v>
      </c>
      <c r="B2041" s="3" t="s">
        <v>44</v>
      </c>
      <c r="C2041" s="3" t="s">
        <v>2245</v>
      </c>
      <c r="D2041" s="3" t="s">
        <v>1992</v>
      </c>
      <c r="E2041" s="3" t="s">
        <v>1991</v>
      </c>
      <c r="F2041" s="22">
        <v>28</v>
      </c>
      <c r="G2041" s="22">
        <v>1</v>
      </c>
      <c r="H2041" s="5"/>
      <c r="I2041" s="3" t="s">
        <v>2245</v>
      </c>
      <c r="J2041" s="3" t="s">
        <v>79</v>
      </c>
      <c r="K2041" s="3" t="s">
        <v>2246</v>
      </c>
    </row>
    <row r="2042" spans="1:11" ht="15.95" customHeight="1" x14ac:dyDescent="0.3">
      <c r="A2042" s="28">
        <v>43448</v>
      </c>
      <c r="B2042" s="3" t="s">
        <v>44</v>
      </c>
      <c r="C2042" s="3" t="s">
        <v>2245</v>
      </c>
      <c r="D2042" s="3" t="s">
        <v>1992</v>
      </c>
      <c r="E2042" s="3" t="s">
        <v>1991</v>
      </c>
      <c r="F2042" s="22">
        <v>28</v>
      </c>
      <c r="G2042" s="22">
        <v>2</v>
      </c>
      <c r="H2042" s="5"/>
      <c r="I2042" s="3" t="s">
        <v>1992</v>
      </c>
      <c r="J2042" s="3" t="s">
        <v>81</v>
      </c>
      <c r="K2042" s="3" t="s">
        <v>2247</v>
      </c>
    </row>
    <row r="2043" spans="1:11" ht="15.95" customHeight="1" x14ac:dyDescent="0.3">
      <c r="A2043" s="28">
        <v>43448</v>
      </c>
      <c r="B2043" s="3" t="s">
        <v>44</v>
      </c>
      <c r="C2043" s="3" t="s">
        <v>2248</v>
      </c>
      <c r="D2043" s="3" t="s">
        <v>1992</v>
      </c>
      <c r="E2043" s="3" t="s">
        <v>1991</v>
      </c>
      <c r="F2043" s="22">
        <v>29</v>
      </c>
      <c r="G2043" s="22">
        <v>1</v>
      </c>
      <c r="H2043" s="3" t="s">
        <v>44</v>
      </c>
      <c r="I2043" s="3" t="s">
        <v>2248</v>
      </c>
      <c r="J2043" s="3" t="s">
        <v>79</v>
      </c>
      <c r="K2043" s="3" t="s">
        <v>2249</v>
      </c>
    </row>
    <row r="2044" spans="1:11" ht="15.95" customHeight="1" x14ac:dyDescent="0.3">
      <c r="A2044" s="28">
        <v>43448</v>
      </c>
      <c r="B2044" s="3" t="s">
        <v>44</v>
      </c>
      <c r="C2044" s="3" t="s">
        <v>2248</v>
      </c>
      <c r="D2044" s="3" t="s">
        <v>1992</v>
      </c>
      <c r="E2044" s="3" t="s">
        <v>1991</v>
      </c>
      <c r="F2044" s="22">
        <v>29</v>
      </c>
      <c r="G2044" s="22">
        <v>2</v>
      </c>
      <c r="H2044" s="5"/>
      <c r="I2044" s="3" t="s">
        <v>1992</v>
      </c>
      <c r="J2044" s="3" t="s">
        <v>81</v>
      </c>
      <c r="K2044" s="3" t="s">
        <v>2250</v>
      </c>
    </row>
    <row r="2045" spans="1:11" ht="15.95" customHeight="1" x14ac:dyDescent="0.3">
      <c r="A2045" s="28">
        <v>43448</v>
      </c>
      <c r="B2045" s="3" t="s">
        <v>44</v>
      </c>
      <c r="C2045" s="3" t="s">
        <v>2248</v>
      </c>
      <c r="D2045" s="3" t="s">
        <v>1992</v>
      </c>
      <c r="E2045" s="3" t="s">
        <v>1991</v>
      </c>
      <c r="F2045" s="22">
        <v>29</v>
      </c>
      <c r="G2045" s="22">
        <v>3</v>
      </c>
      <c r="H2045" s="5"/>
      <c r="I2045" s="5"/>
      <c r="J2045" s="3" t="s">
        <v>83</v>
      </c>
      <c r="K2045" s="3" t="s">
        <v>2251</v>
      </c>
    </row>
    <row r="2046" spans="1:11" ht="15.95" customHeight="1" x14ac:dyDescent="0.3">
      <c r="A2046" s="28">
        <v>43448</v>
      </c>
      <c r="B2046" s="3" t="s">
        <v>44</v>
      </c>
      <c r="C2046" s="3" t="s">
        <v>2248</v>
      </c>
      <c r="D2046" s="3" t="s">
        <v>1992</v>
      </c>
      <c r="E2046" s="3" t="s">
        <v>1991</v>
      </c>
      <c r="F2046" s="22">
        <v>29</v>
      </c>
      <c r="G2046" s="22">
        <v>4</v>
      </c>
      <c r="H2046" s="5"/>
      <c r="I2046" s="5"/>
      <c r="J2046" s="3" t="s">
        <v>90</v>
      </c>
      <c r="K2046" s="3" t="s">
        <v>2252</v>
      </c>
    </row>
    <row r="2047" spans="1:11" ht="15.95" customHeight="1" x14ac:dyDescent="0.3">
      <c r="A2047" s="28">
        <v>43448</v>
      </c>
      <c r="B2047" s="3" t="s">
        <v>44</v>
      </c>
      <c r="C2047" s="3" t="s">
        <v>2248</v>
      </c>
      <c r="D2047" s="3" t="s">
        <v>1992</v>
      </c>
      <c r="E2047" s="3" t="s">
        <v>1991</v>
      </c>
      <c r="F2047" s="22">
        <v>29</v>
      </c>
      <c r="G2047" s="22">
        <v>5</v>
      </c>
      <c r="H2047" s="5"/>
      <c r="I2047" s="5"/>
      <c r="J2047" s="3" t="s">
        <v>106</v>
      </c>
      <c r="K2047" s="3" t="s">
        <v>2253</v>
      </c>
    </row>
    <row r="2048" spans="1:11" ht="15.95" customHeight="1" x14ac:dyDescent="0.3">
      <c r="A2048" s="28">
        <v>43448</v>
      </c>
      <c r="B2048" s="3" t="s">
        <v>44</v>
      </c>
      <c r="C2048" s="3" t="s">
        <v>2248</v>
      </c>
      <c r="D2048" s="3" t="s">
        <v>1992</v>
      </c>
      <c r="E2048" s="3" t="s">
        <v>1991</v>
      </c>
      <c r="F2048" s="22">
        <v>29</v>
      </c>
      <c r="G2048" s="22">
        <v>6</v>
      </c>
      <c r="H2048" s="5"/>
      <c r="I2048" s="5"/>
      <c r="J2048" s="3" t="s">
        <v>108</v>
      </c>
      <c r="K2048" s="3" t="s">
        <v>2254</v>
      </c>
    </row>
    <row r="2049" spans="1:11" ht="15.95" customHeight="1" x14ac:dyDescent="0.3">
      <c r="A2049" s="28">
        <v>43448</v>
      </c>
      <c r="B2049" s="3" t="s">
        <v>44</v>
      </c>
      <c r="C2049" s="3" t="s">
        <v>2248</v>
      </c>
      <c r="D2049" s="3" t="s">
        <v>1992</v>
      </c>
      <c r="E2049" s="3" t="s">
        <v>1991</v>
      </c>
      <c r="F2049" s="22">
        <v>29</v>
      </c>
      <c r="G2049" s="22">
        <v>7</v>
      </c>
      <c r="H2049" s="5"/>
      <c r="I2049" s="5"/>
      <c r="J2049" s="3" t="s">
        <v>110</v>
      </c>
      <c r="K2049" s="3" t="s">
        <v>2255</v>
      </c>
    </row>
    <row r="2050" spans="1:11" ht="15.95" customHeight="1" x14ac:dyDescent="0.3">
      <c r="A2050" s="28">
        <v>43448</v>
      </c>
      <c r="B2050" s="3" t="s">
        <v>44</v>
      </c>
      <c r="C2050" s="3" t="s">
        <v>2248</v>
      </c>
      <c r="D2050" s="3" t="s">
        <v>1992</v>
      </c>
      <c r="E2050" s="3" t="s">
        <v>1991</v>
      </c>
      <c r="F2050" s="22">
        <v>29</v>
      </c>
      <c r="G2050" s="22">
        <v>8</v>
      </c>
      <c r="H2050" s="5"/>
      <c r="I2050" s="5"/>
      <c r="J2050" s="3" t="s">
        <v>112</v>
      </c>
      <c r="K2050" s="3" t="s">
        <v>2256</v>
      </c>
    </row>
    <row r="2051" spans="1:11" ht="15.95" customHeight="1" x14ac:dyDescent="0.3">
      <c r="A2051" s="28">
        <v>43448</v>
      </c>
      <c r="B2051" s="3" t="s">
        <v>44</v>
      </c>
      <c r="C2051" s="3" t="s">
        <v>2257</v>
      </c>
      <c r="D2051" s="3" t="s">
        <v>1992</v>
      </c>
      <c r="E2051" s="3" t="s">
        <v>1991</v>
      </c>
      <c r="F2051" s="22">
        <v>30</v>
      </c>
      <c r="G2051" s="22">
        <v>1</v>
      </c>
      <c r="H2051" s="5"/>
      <c r="I2051" s="3" t="s">
        <v>2257</v>
      </c>
      <c r="J2051" s="3" t="s">
        <v>79</v>
      </c>
      <c r="K2051" s="3" t="s">
        <v>2258</v>
      </c>
    </row>
    <row r="2052" spans="1:11" ht="15.95" customHeight="1" x14ac:dyDescent="0.3">
      <c r="A2052" s="28">
        <v>43448</v>
      </c>
      <c r="B2052" s="3" t="s">
        <v>44</v>
      </c>
      <c r="C2052" s="3" t="s">
        <v>2257</v>
      </c>
      <c r="D2052" s="3" t="s">
        <v>1992</v>
      </c>
      <c r="E2052" s="3" t="s">
        <v>1991</v>
      </c>
      <c r="F2052" s="22">
        <v>30</v>
      </c>
      <c r="G2052" s="22">
        <v>2</v>
      </c>
      <c r="H2052" s="5"/>
      <c r="I2052" s="5"/>
      <c r="J2052" s="3" t="s">
        <v>81</v>
      </c>
      <c r="K2052" s="3" t="s">
        <v>2259</v>
      </c>
    </row>
    <row r="2053" spans="1:11" ht="15.95" customHeight="1" x14ac:dyDescent="0.3">
      <c r="A2053" s="28">
        <v>43448</v>
      </c>
      <c r="B2053" s="3" t="s">
        <v>44</v>
      </c>
      <c r="C2053" s="3" t="s">
        <v>2257</v>
      </c>
      <c r="D2053" s="3" t="s">
        <v>1992</v>
      </c>
      <c r="E2053" s="3" t="s">
        <v>1991</v>
      </c>
      <c r="F2053" s="22">
        <v>30</v>
      </c>
      <c r="G2053" s="22">
        <v>3</v>
      </c>
      <c r="H2053" s="5"/>
      <c r="I2053" s="5"/>
      <c r="J2053" s="3" t="s">
        <v>83</v>
      </c>
      <c r="K2053" s="3" t="s">
        <v>2260</v>
      </c>
    </row>
    <row r="2054" spans="1:11" ht="15.95" customHeight="1" x14ac:dyDescent="0.3">
      <c r="A2054" s="28">
        <v>43448</v>
      </c>
      <c r="B2054" s="3" t="s">
        <v>44</v>
      </c>
      <c r="C2054" s="3" t="s">
        <v>2261</v>
      </c>
      <c r="D2054" s="3" t="s">
        <v>1992</v>
      </c>
      <c r="E2054" s="3" t="s">
        <v>1991</v>
      </c>
      <c r="F2054" s="22">
        <v>31</v>
      </c>
      <c r="G2054" s="22">
        <v>1</v>
      </c>
      <c r="H2054" s="5"/>
      <c r="I2054" s="3" t="s">
        <v>2261</v>
      </c>
      <c r="J2054" s="3" t="s">
        <v>79</v>
      </c>
      <c r="K2054" s="3" t="s">
        <v>2262</v>
      </c>
    </row>
    <row r="2055" spans="1:11" ht="15.95" customHeight="1" x14ac:dyDescent="0.3">
      <c r="A2055" s="28">
        <v>43448</v>
      </c>
      <c r="B2055" s="3" t="s">
        <v>44</v>
      </c>
      <c r="C2055" s="3" t="s">
        <v>2261</v>
      </c>
      <c r="D2055" s="3" t="s">
        <v>1992</v>
      </c>
      <c r="E2055" s="3" t="s">
        <v>1991</v>
      </c>
      <c r="F2055" s="22">
        <v>31</v>
      </c>
      <c r="G2055" s="22">
        <v>2</v>
      </c>
      <c r="H2055" s="5"/>
      <c r="I2055" s="3" t="s">
        <v>1992</v>
      </c>
      <c r="J2055" s="3" t="s">
        <v>81</v>
      </c>
      <c r="K2055" s="3" t="s">
        <v>2263</v>
      </c>
    </row>
    <row r="2056" spans="1:11" ht="15.95" customHeight="1" x14ac:dyDescent="0.3">
      <c r="A2056" s="28">
        <v>43448</v>
      </c>
      <c r="B2056" s="3" t="s">
        <v>44</v>
      </c>
      <c r="C2056" s="3" t="s">
        <v>2261</v>
      </c>
      <c r="D2056" s="3" t="s">
        <v>1992</v>
      </c>
      <c r="E2056" s="3" t="s">
        <v>1991</v>
      </c>
      <c r="F2056" s="22">
        <v>31</v>
      </c>
      <c r="G2056" s="22">
        <v>3</v>
      </c>
      <c r="H2056" s="5"/>
      <c r="I2056" s="5"/>
      <c r="J2056" s="3" t="s">
        <v>83</v>
      </c>
      <c r="K2056" s="3" t="s">
        <v>2264</v>
      </c>
    </row>
    <row r="2057" spans="1:11" ht="15.95" customHeight="1" x14ac:dyDescent="0.3">
      <c r="A2057" s="28">
        <v>43448</v>
      </c>
      <c r="B2057" s="3" t="s">
        <v>44</v>
      </c>
      <c r="C2057" s="3" t="s">
        <v>2261</v>
      </c>
      <c r="D2057" s="3" t="s">
        <v>1992</v>
      </c>
      <c r="E2057" s="3" t="s">
        <v>1991</v>
      </c>
      <c r="F2057" s="22">
        <v>31</v>
      </c>
      <c r="G2057" s="22">
        <v>4</v>
      </c>
      <c r="H2057" s="5"/>
      <c r="I2057" s="5"/>
      <c r="J2057" s="3" t="s">
        <v>90</v>
      </c>
      <c r="K2057" s="3" t="s">
        <v>2265</v>
      </c>
    </row>
    <row r="2058" spans="1:11" ht="15.95" customHeight="1" x14ac:dyDescent="0.3">
      <c r="A2058" s="28">
        <v>43448</v>
      </c>
      <c r="B2058" s="3" t="s">
        <v>44</v>
      </c>
      <c r="C2058" s="3" t="s">
        <v>2261</v>
      </c>
      <c r="D2058" s="3" t="s">
        <v>1992</v>
      </c>
      <c r="E2058" s="3" t="s">
        <v>1991</v>
      </c>
      <c r="F2058" s="22">
        <v>31</v>
      </c>
      <c r="G2058" s="22">
        <v>5</v>
      </c>
      <c r="H2058" s="5"/>
      <c r="I2058" s="5"/>
      <c r="J2058" s="3" t="s">
        <v>106</v>
      </c>
      <c r="K2058" s="3" t="s">
        <v>2266</v>
      </c>
    </row>
    <row r="2059" spans="1:11" ht="15.95" customHeight="1" x14ac:dyDescent="0.3">
      <c r="A2059" s="28">
        <v>43448</v>
      </c>
      <c r="B2059" s="3" t="s">
        <v>44</v>
      </c>
      <c r="C2059" s="3" t="s">
        <v>2261</v>
      </c>
      <c r="D2059" s="3" t="s">
        <v>1992</v>
      </c>
      <c r="E2059" s="3" t="s">
        <v>1991</v>
      </c>
      <c r="F2059" s="22">
        <v>31</v>
      </c>
      <c r="G2059" s="22">
        <v>6</v>
      </c>
      <c r="H2059" s="5"/>
      <c r="I2059" s="5"/>
      <c r="J2059" s="3" t="s">
        <v>108</v>
      </c>
      <c r="K2059" s="3" t="s">
        <v>2267</v>
      </c>
    </row>
    <row r="2060" spans="1:11" ht="15.95" customHeight="1" x14ac:dyDescent="0.3">
      <c r="A2060" s="28">
        <v>43448</v>
      </c>
      <c r="B2060" s="3" t="s">
        <v>44</v>
      </c>
      <c r="C2060" s="3" t="s">
        <v>2261</v>
      </c>
      <c r="D2060" s="3" t="s">
        <v>1992</v>
      </c>
      <c r="E2060" s="3" t="s">
        <v>1991</v>
      </c>
      <c r="F2060" s="22">
        <v>31</v>
      </c>
      <c r="G2060" s="22">
        <v>7</v>
      </c>
      <c r="H2060" s="5"/>
      <c r="I2060" s="5"/>
      <c r="J2060" s="3" t="s">
        <v>110</v>
      </c>
      <c r="K2060" s="3" t="s">
        <v>2268</v>
      </c>
    </row>
    <row r="2061" spans="1:11" ht="15.95" customHeight="1" x14ac:dyDescent="0.3">
      <c r="A2061" s="28">
        <v>43448</v>
      </c>
      <c r="B2061" s="3" t="s">
        <v>44</v>
      </c>
      <c r="C2061" s="3" t="s">
        <v>2261</v>
      </c>
      <c r="D2061" s="3" t="s">
        <v>1992</v>
      </c>
      <c r="E2061" s="3" t="s">
        <v>1991</v>
      </c>
      <c r="F2061" s="22">
        <v>31</v>
      </c>
      <c r="G2061" s="22">
        <v>8</v>
      </c>
      <c r="H2061" s="5"/>
      <c r="I2061" s="5"/>
      <c r="J2061" s="3" t="s">
        <v>112</v>
      </c>
      <c r="K2061" s="3" t="s">
        <v>2269</v>
      </c>
    </row>
    <row r="2062" spans="1:11" ht="15.95" customHeight="1" x14ac:dyDescent="0.3">
      <c r="A2062" s="28">
        <v>43448</v>
      </c>
      <c r="B2062" s="3" t="s">
        <v>44</v>
      </c>
      <c r="C2062" s="3" t="s">
        <v>2261</v>
      </c>
      <c r="D2062" s="3" t="s">
        <v>1992</v>
      </c>
      <c r="E2062" s="3" t="s">
        <v>1991</v>
      </c>
      <c r="F2062" s="22">
        <v>31</v>
      </c>
      <c r="G2062" s="22">
        <v>9</v>
      </c>
      <c r="H2062" s="5"/>
      <c r="I2062" s="5"/>
      <c r="J2062" s="3" t="s">
        <v>114</v>
      </c>
      <c r="K2062" s="3" t="s">
        <v>2270</v>
      </c>
    </row>
    <row r="2063" spans="1:11" ht="15.95" customHeight="1" x14ac:dyDescent="0.3">
      <c r="A2063" s="28">
        <v>43448</v>
      </c>
      <c r="B2063" s="3" t="s">
        <v>44</v>
      </c>
      <c r="C2063" s="3" t="s">
        <v>2271</v>
      </c>
      <c r="D2063" s="3" t="s">
        <v>1992</v>
      </c>
      <c r="E2063" s="3" t="s">
        <v>1991</v>
      </c>
      <c r="F2063" s="22">
        <v>32</v>
      </c>
      <c r="G2063" s="22">
        <v>1</v>
      </c>
      <c r="H2063" s="5"/>
      <c r="I2063" s="3" t="s">
        <v>2271</v>
      </c>
      <c r="J2063" s="3" t="s">
        <v>79</v>
      </c>
      <c r="K2063" s="3" t="s">
        <v>2272</v>
      </c>
    </row>
    <row r="2064" spans="1:11" ht="15.95" customHeight="1" x14ac:dyDescent="0.3">
      <c r="A2064" s="28">
        <v>43448</v>
      </c>
      <c r="B2064" s="3" t="s">
        <v>44</v>
      </c>
      <c r="C2064" s="3" t="s">
        <v>2271</v>
      </c>
      <c r="D2064" s="3" t="s">
        <v>1992</v>
      </c>
      <c r="E2064" s="3" t="s">
        <v>1991</v>
      </c>
      <c r="F2064" s="22">
        <v>32</v>
      </c>
      <c r="G2064" s="22">
        <v>2</v>
      </c>
      <c r="H2064" s="5"/>
      <c r="I2064" s="3" t="s">
        <v>1992</v>
      </c>
      <c r="J2064" s="3" t="s">
        <v>81</v>
      </c>
      <c r="K2064" s="3" t="s">
        <v>2273</v>
      </c>
    </row>
    <row r="2065" spans="1:11" ht="15.95" customHeight="1" x14ac:dyDescent="0.3">
      <c r="A2065" s="28">
        <v>43448</v>
      </c>
      <c r="B2065" s="3" t="s">
        <v>44</v>
      </c>
      <c r="C2065" s="3" t="s">
        <v>2271</v>
      </c>
      <c r="D2065" s="3" t="s">
        <v>1992</v>
      </c>
      <c r="E2065" s="3" t="s">
        <v>1991</v>
      </c>
      <c r="F2065" s="22">
        <v>32</v>
      </c>
      <c r="G2065" s="22">
        <v>3</v>
      </c>
      <c r="H2065" s="5"/>
      <c r="I2065" s="5"/>
      <c r="J2065" s="3" t="s">
        <v>83</v>
      </c>
      <c r="K2065" s="3" t="s">
        <v>2274</v>
      </c>
    </row>
    <row r="2066" spans="1:11" ht="15.95" customHeight="1" x14ac:dyDescent="0.3">
      <c r="A2066" s="28">
        <v>43448</v>
      </c>
      <c r="B2066" s="3" t="s">
        <v>44</v>
      </c>
      <c r="C2066" s="3" t="s">
        <v>2271</v>
      </c>
      <c r="D2066" s="3" t="s">
        <v>1992</v>
      </c>
      <c r="E2066" s="3" t="s">
        <v>1991</v>
      </c>
      <c r="F2066" s="22">
        <v>32</v>
      </c>
      <c r="G2066" s="22">
        <v>4</v>
      </c>
      <c r="H2066" s="5"/>
      <c r="I2066" s="5"/>
      <c r="J2066" s="3" t="s">
        <v>90</v>
      </c>
      <c r="K2066" s="3" t="s">
        <v>2275</v>
      </c>
    </row>
    <row r="2067" spans="1:11" ht="15.95" customHeight="1" x14ac:dyDescent="0.3">
      <c r="A2067" s="28">
        <v>43448</v>
      </c>
      <c r="B2067" s="3" t="s">
        <v>44</v>
      </c>
      <c r="C2067" s="3" t="s">
        <v>2271</v>
      </c>
      <c r="D2067" s="3" t="s">
        <v>1992</v>
      </c>
      <c r="E2067" s="3" t="s">
        <v>1991</v>
      </c>
      <c r="F2067" s="22">
        <v>32</v>
      </c>
      <c r="G2067" s="22">
        <v>5</v>
      </c>
      <c r="H2067" s="5"/>
      <c r="I2067" s="5"/>
      <c r="J2067" s="3" t="s">
        <v>106</v>
      </c>
      <c r="K2067" s="3" t="s">
        <v>2276</v>
      </c>
    </row>
    <row r="2068" spans="1:11" ht="15.95" customHeight="1" x14ac:dyDescent="0.3">
      <c r="A2068" s="28">
        <v>43448</v>
      </c>
      <c r="B2068" s="3" t="s">
        <v>44</v>
      </c>
      <c r="C2068" s="3" t="s">
        <v>2271</v>
      </c>
      <c r="D2068" s="3" t="s">
        <v>1992</v>
      </c>
      <c r="E2068" s="3" t="s">
        <v>1991</v>
      </c>
      <c r="F2068" s="22">
        <v>32</v>
      </c>
      <c r="G2068" s="22">
        <v>6</v>
      </c>
      <c r="H2068" s="5"/>
      <c r="I2068" s="5"/>
      <c r="J2068" s="3" t="s">
        <v>108</v>
      </c>
      <c r="K2068" s="3" t="s">
        <v>2277</v>
      </c>
    </row>
    <row r="2069" spans="1:11" ht="15.95" customHeight="1" x14ac:dyDescent="0.3">
      <c r="A2069" s="28">
        <v>43448</v>
      </c>
      <c r="B2069" s="3" t="s">
        <v>44</v>
      </c>
      <c r="C2069" s="3" t="s">
        <v>2271</v>
      </c>
      <c r="D2069" s="3" t="s">
        <v>1992</v>
      </c>
      <c r="E2069" s="3" t="s">
        <v>1991</v>
      </c>
      <c r="F2069" s="22">
        <v>32</v>
      </c>
      <c r="G2069" s="22">
        <v>7</v>
      </c>
      <c r="H2069" s="5"/>
      <c r="I2069" s="5"/>
      <c r="J2069" s="3" t="s">
        <v>110</v>
      </c>
      <c r="K2069" s="3" t="s">
        <v>2278</v>
      </c>
    </row>
    <row r="2070" spans="1:11" ht="15.95" customHeight="1" x14ac:dyDescent="0.3">
      <c r="A2070" s="28">
        <v>43448</v>
      </c>
      <c r="B2070" s="3" t="s">
        <v>44</v>
      </c>
      <c r="C2070" s="3" t="s">
        <v>2271</v>
      </c>
      <c r="D2070" s="3" t="s">
        <v>1992</v>
      </c>
      <c r="E2070" s="3" t="s">
        <v>1991</v>
      </c>
      <c r="F2070" s="22">
        <v>32</v>
      </c>
      <c r="G2070" s="22">
        <v>8</v>
      </c>
      <c r="H2070" s="5"/>
      <c r="I2070" s="5"/>
      <c r="J2070" s="3" t="s">
        <v>112</v>
      </c>
      <c r="K2070" s="3" t="s">
        <v>2279</v>
      </c>
    </row>
    <row r="2071" spans="1:11" ht="15.95" customHeight="1" x14ac:dyDescent="0.3">
      <c r="A2071" s="28">
        <v>43448</v>
      </c>
      <c r="B2071" s="3" t="s">
        <v>44</v>
      </c>
      <c r="C2071" s="3" t="s">
        <v>2271</v>
      </c>
      <c r="D2071" s="3" t="s">
        <v>1992</v>
      </c>
      <c r="E2071" s="3" t="s">
        <v>1991</v>
      </c>
      <c r="F2071" s="22">
        <v>32</v>
      </c>
      <c r="G2071" s="22">
        <v>9</v>
      </c>
      <c r="H2071" s="5"/>
      <c r="I2071" s="5"/>
      <c r="J2071" s="3" t="s">
        <v>114</v>
      </c>
      <c r="K2071" s="3" t="s">
        <v>2280</v>
      </c>
    </row>
    <row r="2072" spans="1:11" ht="15.95" customHeight="1" x14ac:dyDescent="0.3">
      <c r="A2072" s="28">
        <v>43448</v>
      </c>
      <c r="B2072" s="3" t="s">
        <v>44</v>
      </c>
      <c r="C2072" s="3" t="s">
        <v>2271</v>
      </c>
      <c r="D2072" s="3" t="s">
        <v>1992</v>
      </c>
      <c r="E2072" s="3" t="s">
        <v>1991</v>
      </c>
      <c r="F2072" s="22">
        <v>32</v>
      </c>
      <c r="G2072" s="22">
        <v>10</v>
      </c>
      <c r="H2072" s="5"/>
      <c r="I2072" s="5"/>
      <c r="J2072" s="3" t="s">
        <v>116</v>
      </c>
      <c r="K2072" s="3" t="s">
        <v>2281</v>
      </c>
    </row>
    <row r="2073" spans="1:11" ht="15.95" customHeight="1" x14ac:dyDescent="0.3">
      <c r="A2073" s="28">
        <v>43448</v>
      </c>
      <c r="B2073" s="3" t="s">
        <v>44</v>
      </c>
      <c r="C2073" s="3" t="s">
        <v>2282</v>
      </c>
      <c r="D2073" s="3" t="s">
        <v>1992</v>
      </c>
      <c r="E2073" s="3" t="s">
        <v>1991</v>
      </c>
      <c r="F2073" s="22">
        <v>33</v>
      </c>
      <c r="G2073" s="22">
        <v>1</v>
      </c>
      <c r="H2073" s="5"/>
      <c r="I2073" s="3" t="s">
        <v>2282</v>
      </c>
      <c r="J2073" s="3" t="s">
        <v>79</v>
      </c>
      <c r="K2073" s="3" t="s">
        <v>2283</v>
      </c>
    </row>
    <row r="2074" spans="1:11" ht="15.95" customHeight="1" x14ac:dyDescent="0.3">
      <c r="A2074" s="28">
        <v>43448</v>
      </c>
      <c r="B2074" s="3" t="s">
        <v>44</v>
      </c>
      <c r="C2074" s="3" t="s">
        <v>2282</v>
      </c>
      <c r="D2074" s="3" t="s">
        <v>1992</v>
      </c>
      <c r="E2074" s="3" t="s">
        <v>1991</v>
      </c>
      <c r="F2074" s="22">
        <v>33</v>
      </c>
      <c r="G2074" s="22">
        <v>2</v>
      </c>
      <c r="H2074" s="5"/>
      <c r="I2074" s="3" t="s">
        <v>1992</v>
      </c>
      <c r="J2074" s="3" t="s">
        <v>81</v>
      </c>
      <c r="K2074" s="3" t="s">
        <v>2284</v>
      </c>
    </row>
    <row r="2075" spans="1:11" ht="15.95" customHeight="1" x14ac:dyDescent="0.3">
      <c r="A2075" s="28">
        <v>43448</v>
      </c>
      <c r="B2075" s="3" t="s">
        <v>44</v>
      </c>
      <c r="C2075" s="3" t="s">
        <v>2282</v>
      </c>
      <c r="D2075" s="3" t="s">
        <v>1992</v>
      </c>
      <c r="E2075" s="3" t="s">
        <v>1991</v>
      </c>
      <c r="F2075" s="22">
        <v>33</v>
      </c>
      <c r="G2075" s="22">
        <v>3</v>
      </c>
      <c r="H2075" s="5"/>
      <c r="I2075" s="5"/>
      <c r="J2075" s="3" t="s">
        <v>83</v>
      </c>
      <c r="K2075" s="3" t="s">
        <v>2285</v>
      </c>
    </row>
    <row r="2076" spans="1:11" ht="15.95" customHeight="1" x14ac:dyDescent="0.3">
      <c r="A2076" s="28">
        <v>43448</v>
      </c>
      <c r="B2076" s="3" t="s">
        <v>44</v>
      </c>
      <c r="C2076" s="3" t="s">
        <v>2282</v>
      </c>
      <c r="D2076" s="3" t="s">
        <v>1992</v>
      </c>
      <c r="E2076" s="3" t="s">
        <v>1991</v>
      </c>
      <c r="F2076" s="22">
        <v>33</v>
      </c>
      <c r="G2076" s="22">
        <v>4</v>
      </c>
      <c r="H2076" s="5"/>
      <c r="I2076" s="5"/>
      <c r="J2076" s="3" t="s">
        <v>90</v>
      </c>
      <c r="K2076" s="3" t="s">
        <v>2286</v>
      </c>
    </row>
    <row r="2077" spans="1:11" ht="15.95" customHeight="1" x14ac:dyDescent="0.3">
      <c r="A2077" s="28">
        <v>43448</v>
      </c>
      <c r="B2077" s="3" t="s">
        <v>44</v>
      </c>
      <c r="C2077" s="3" t="s">
        <v>2282</v>
      </c>
      <c r="D2077" s="3" t="s">
        <v>1992</v>
      </c>
      <c r="E2077" s="3" t="s">
        <v>1991</v>
      </c>
      <c r="F2077" s="22">
        <v>33</v>
      </c>
      <c r="G2077" s="22">
        <v>5</v>
      </c>
      <c r="H2077" s="5"/>
      <c r="I2077" s="5"/>
      <c r="J2077" s="3" t="s">
        <v>106</v>
      </c>
      <c r="K2077" s="3" t="s">
        <v>2287</v>
      </c>
    </row>
    <row r="2078" spans="1:11" ht="15.95" customHeight="1" x14ac:dyDescent="0.3">
      <c r="A2078" s="28">
        <v>43448</v>
      </c>
      <c r="B2078" s="3" t="s">
        <v>44</v>
      </c>
      <c r="C2078" s="3" t="s">
        <v>2282</v>
      </c>
      <c r="D2078" s="3" t="s">
        <v>1992</v>
      </c>
      <c r="E2078" s="3" t="s">
        <v>1991</v>
      </c>
      <c r="F2078" s="22">
        <v>33</v>
      </c>
      <c r="G2078" s="22">
        <v>6</v>
      </c>
      <c r="H2078" s="5"/>
      <c r="I2078" s="5"/>
      <c r="J2078" s="3" t="s">
        <v>108</v>
      </c>
      <c r="K2078" s="3" t="s">
        <v>2288</v>
      </c>
    </row>
    <row r="2079" spans="1:11" ht="15.95" customHeight="1" x14ac:dyDescent="0.3">
      <c r="A2079" s="28">
        <v>43448</v>
      </c>
      <c r="B2079" s="3" t="s">
        <v>44</v>
      </c>
      <c r="C2079" s="3" t="s">
        <v>2282</v>
      </c>
      <c r="D2079" s="3" t="s">
        <v>1992</v>
      </c>
      <c r="E2079" s="3" t="s">
        <v>1991</v>
      </c>
      <c r="F2079" s="22">
        <v>33</v>
      </c>
      <c r="G2079" s="22">
        <v>7</v>
      </c>
      <c r="H2079" s="5"/>
      <c r="I2079" s="5"/>
      <c r="J2079" s="3" t="s">
        <v>110</v>
      </c>
      <c r="K2079" s="3" t="s">
        <v>2289</v>
      </c>
    </row>
    <row r="2080" spans="1:11" ht="15.95" customHeight="1" x14ac:dyDescent="0.3">
      <c r="A2080" s="28">
        <v>43448</v>
      </c>
      <c r="B2080" s="3" t="s">
        <v>44</v>
      </c>
      <c r="C2080" s="3" t="s">
        <v>2282</v>
      </c>
      <c r="D2080" s="3" t="s">
        <v>1992</v>
      </c>
      <c r="E2080" s="3" t="s">
        <v>1991</v>
      </c>
      <c r="F2080" s="22">
        <v>33</v>
      </c>
      <c r="G2080" s="22">
        <v>8</v>
      </c>
      <c r="H2080" s="5"/>
      <c r="I2080" s="5"/>
      <c r="J2080" s="3" t="s">
        <v>112</v>
      </c>
      <c r="K2080" s="3" t="s">
        <v>2290</v>
      </c>
    </row>
    <row r="2081" spans="1:11" ht="15.95" customHeight="1" x14ac:dyDescent="0.3">
      <c r="A2081" s="28">
        <v>43448</v>
      </c>
      <c r="B2081" s="3" t="s">
        <v>44</v>
      </c>
      <c r="C2081" s="3" t="s">
        <v>2291</v>
      </c>
      <c r="D2081" s="3" t="s">
        <v>1992</v>
      </c>
      <c r="E2081" s="3" t="s">
        <v>1991</v>
      </c>
      <c r="F2081" s="22">
        <v>34</v>
      </c>
      <c r="G2081" s="22">
        <v>1</v>
      </c>
      <c r="H2081" s="3" t="s">
        <v>44</v>
      </c>
      <c r="I2081" s="3" t="s">
        <v>2291</v>
      </c>
      <c r="J2081" s="3" t="s">
        <v>79</v>
      </c>
      <c r="K2081" s="3" t="s">
        <v>2292</v>
      </c>
    </row>
    <row r="2082" spans="1:11" ht="15.95" customHeight="1" x14ac:dyDescent="0.3">
      <c r="A2082" s="28">
        <v>43448</v>
      </c>
      <c r="B2082" s="3" t="s">
        <v>44</v>
      </c>
      <c r="C2082" s="3" t="s">
        <v>2291</v>
      </c>
      <c r="D2082" s="3" t="s">
        <v>1992</v>
      </c>
      <c r="E2082" s="3" t="s">
        <v>1991</v>
      </c>
      <c r="F2082" s="22">
        <v>34</v>
      </c>
      <c r="G2082" s="22">
        <v>2</v>
      </c>
      <c r="H2082" s="5"/>
      <c r="I2082" s="3" t="s">
        <v>1992</v>
      </c>
      <c r="J2082" s="3" t="s">
        <v>81</v>
      </c>
      <c r="K2082" s="3" t="s">
        <v>2293</v>
      </c>
    </row>
    <row r="2083" spans="1:11" ht="15.95" customHeight="1" x14ac:dyDescent="0.3">
      <c r="A2083" s="28">
        <v>43448</v>
      </c>
      <c r="B2083" s="3" t="s">
        <v>44</v>
      </c>
      <c r="C2083" s="3" t="s">
        <v>2291</v>
      </c>
      <c r="D2083" s="3" t="s">
        <v>1992</v>
      </c>
      <c r="E2083" s="3" t="s">
        <v>1991</v>
      </c>
      <c r="F2083" s="22">
        <v>34</v>
      </c>
      <c r="G2083" s="22">
        <v>3</v>
      </c>
      <c r="H2083" s="5"/>
      <c r="I2083" s="5"/>
      <c r="J2083" s="3" t="s">
        <v>83</v>
      </c>
      <c r="K2083" s="3" t="s">
        <v>2294</v>
      </c>
    </row>
    <row r="2084" spans="1:11" ht="15.95" customHeight="1" x14ac:dyDescent="0.3">
      <c r="A2084" s="28">
        <v>43448</v>
      </c>
      <c r="B2084" s="3" t="s">
        <v>44</v>
      </c>
      <c r="C2084" s="3" t="s">
        <v>2291</v>
      </c>
      <c r="D2084" s="3" t="s">
        <v>1992</v>
      </c>
      <c r="E2084" s="3" t="s">
        <v>1991</v>
      </c>
      <c r="F2084" s="22">
        <v>34</v>
      </c>
      <c r="G2084" s="22">
        <v>4</v>
      </c>
      <c r="H2084" s="5"/>
      <c r="I2084" s="5"/>
      <c r="J2084" s="3" t="s">
        <v>90</v>
      </c>
      <c r="K2084" s="3" t="s">
        <v>2295</v>
      </c>
    </row>
    <row r="2085" spans="1:11" ht="15.95" customHeight="1" x14ac:dyDescent="0.3">
      <c r="A2085" s="28">
        <v>43448</v>
      </c>
      <c r="B2085" s="3" t="s">
        <v>44</v>
      </c>
      <c r="C2085" s="3" t="s">
        <v>2291</v>
      </c>
      <c r="D2085" s="3" t="s">
        <v>1992</v>
      </c>
      <c r="E2085" s="3" t="s">
        <v>1991</v>
      </c>
      <c r="F2085" s="22">
        <v>34</v>
      </c>
      <c r="G2085" s="22">
        <v>5</v>
      </c>
      <c r="H2085" s="5"/>
      <c r="I2085" s="5"/>
      <c r="J2085" s="3" t="s">
        <v>106</v>
      </c>
      <c r="K2085" s="3" t="s">
        <v>2296</v>
      </c>
    </row>
    <row r="2086" spans="1:11" ht="15.95" customHeight="1" x14ac:dyDescent="0.3">
      <c r="A2086" s="28">
        <v>43448</v>
      </c>
      <c r="B2086" s="3" t="s">
        <v>44</v>
      </c>
      <c r="C2086" s="3" t="s">
        <v>2291</v>
      </c>
      <c r="D2086" s="3" t="s">
        <v>1992</v>
      </c>
      <c r="E2086" s="3" t="s">
        <v>1991</v>
      </c>
      <c r="F2086" s="22">
        <v>34</v>
      </c>
      <c r="G2086" s="22">
        <v>6</v>
      </c>
      <c r="H2086" s="5"/>
      <c r="I2086" s="5"/>
      <c r="J2086" s="3" t="s">
        <v>108</v>
      </c>
      <c r="K2086" s="3" t="s">
        <v>2297</v>
      </c>
    </row>
    <row r="2087" spans="1:11" ht="15.95" customHeight="1" x14ac:dyDescent="0.3">
      <c r="A2087" s="28">
        <v>43448</v>
      </c>
      <c r="B2087" s="3" t="s">
        <v>44</v>
      </c>
      <c r="C2087" s="3" t="s">
        <v>2291</v>
      </c>
      <c r="D2087" s="3" t="s">
        <v>1992</v>
      </c>
      <c r="E2087" s="3" t="s">
        <v>1991</v>
      </c>
      <c r="F2087" s="22">
        <v>34</v>
      </c>
      <c r="G2087" s="22">
        <v>7</v>
      </c>
      <c r="H2087" s="5"/>
      <c r="I2087" s="5"/>
      <c r="J2087" s="3" t="s">
        <v>110</v>
      </c>
      <c r="K2087" s="3" t="s">
        <v>2298</v>
      </c>
    </row>
    <row r="2088" spans="1:11" ht="15.95" customHeight="1" x14ac:dyDescent="0.3">
      <c r="A2088" s="28">
        <v>43448</v>
      </c>
      <c r="B2088" s="3" t="s">
        <v>44</v>
      </c>
      <c r="C2088" s="3" t="s">
        <v>2291</v>
      </c>
      <c r="D2088" s="3" t="s">
        <v>1992</v>
      </c>
      <c r="E2088" s="3" t="s">
        <v>1991</v>
      </c>
      <c r="F2088" s="22">
        <v>34</v>
      </c>
      <c r="G2088" s="22">
        <v>8</v>
      </c>
      <c r="H2088" s="5"/>
      <c r="I2088" s="5"/>
      <c r="J2088" s="3" t="s">
        <v>112</v>
      </c>
      <c r="K2088" s="3" t="s">
        <v>2299</v>
      </c>
    </row>
    <row r="2089" spans="1:11" ht="15.95" customHeight="1" x14ac:dyDescent="0.3">
      <c r="A2089" s="28">
        <v>43448</v>
      </c>
      <c r="B2089" s="3" t="s">
        <v>44</v>
      </c>
      <c r="C2089" s="3" t="s">
        <v>2291</v>
      </c>
      <c r="D2089" s="3" t="s">
        <v>1992</v>
      </c>
      <c r="E2089" s="3" t="s">
        <v>1991</v>
      </c>
      <c r="F2089" s="22">
        <v>34</v>
      </c>
      <c r="G2089" s="22">
        <v>9</v>
      </c>
      <c r="H2089" s="5"/>
      <c r="I2089" s="5"/>
      <c r="J2089" s="3" t="s">
        <v>114</v>
      </c>
      <c r="K2089" s="3" t="s">
        <v>2300</v>
      </c>
    </row>
    <row r="2090" spans="1:11" ht="15.95" customHeight="1" x14ac:dyDescent="0.3">
      <c r="A2090" s="28">
        <v>43448</v>
      </c>
      <c r="B2090" s="3" t="s">
        <v>44</v>
      </c>
      <c r="C2090" s="3" t="s">
        <v>2291</v>
      </c>
      <c r="D2090" s="3" t="s">
        <v>1992</v>
      </c>
      <c r="E2090" s="3" t="s">
        <v>1991</v>
      </c>
      <c r="F2090" s="22">
        <v>34</v>
      </c>
      <c r="G2090" s="22">
        <v>10</v>
      </c>
      <c r="H2090" s="5"/>
      <c r="I2090" s="5"/>
      <c r="J2090" s="3" t="s">
        <v>116</v>
      </c>
      <c r="K2090" s="3" t="s">
        <v>2301</v>
      </c>
    </row>
    <row r="2091" spans="1:11" ht="15.95" customHeight="1" x14ac:dyDescent="0.3">
      <c r="A2091" s="28">
        <v>43448</v>
      </c>
      <c r="B2091" s="3" t="s">
        <v>44</v>
      </c>
      <c r="C2091" s="3" t="s">
        <v>2302</v>
      </c>
      <c r="D2091" s="3" t="s">
        <v>1992</v>
      </c>
      <c r="E2091" s="3" t="s">
        <v>1991</v>
      </c>
      <c r="F2091" s="22">
        <v>35</v>
      </c>
      <c r="G2091" s="22">
        <v>1</v>
      </c>
      <c r="H2091" s="5"/>
      <c r="I2091" s="3" t="s">
        <v>2302</v>
      </c>
      <c r="J2091" s="3" t="s">
        <v>79</v>
      </c>
      <c r="K2091" s="3" t="s">
        <v>2303</v>
      </c>
    </row>
    <row r="2092" spans="1:11" ht="15.95" customHeight="1" x14ac:dyDescent="0.3">
      <c r="A2092" s="28">
        <v>43448</v>
      </c>
      <c r="B2092" s="3" t="s">
        <v>44</v>
      </c>
      <c r="C2092" s="3" t="s">
        <v>2302</v>
      </c>
      <c r="D2092" s="3" t="s">
        <v>1992</v>
      </c>
      <c r="E2092" s="3" t="s">
        <v>1991</v>
      </c>
      <c r="F2092" s="22">
        <v>35</v>
      </c>
      <c r="G2092" s="22">
        <v>2</v>
      </c>
      <c r="H2092" s="5"/>
      <c r="I2092" s="3" t="s">
        <v>1992</v>
      </c>
      <c r="J2092" s="3" t="s">
        <v>81</v>
      </c>
      <c r="K2092" s="3" t="s">
        <v>2304</v>
      </c>
    </row>
    <row r="2093" spans="1:11" ht="15.95" customHeight="1" x14ac:dyDescent="0.3">
      <c r="A2093" s="28">
        <v>43448</v>
      </c>
      <c r="B2093" s="3" t="s">
        <v>44</v>
      </c>
      <c r="C2093" s="3" t="s">
        <v>2302</v>
      </c>
      <c r="D2093" s="3" t="s">
        <v>1992</v>
      </c>
      <c r="E2093" s="3" t="s">
        <v>1991</v>
      </c>
      <c r="F2093" s="22">
        <v>35</v>
      </c>
      <c r="G2093" s="22">
        <v>3</v>
      </c>
      <c r="H2093" s="5"/>
      <c r="I2093" s="5"/>
      <c r="J2093" s="3" t="s">
        <v>83</v>
      </c>
      <c r="K2093" s="3" t="s">
        <v>2305</v>
      </c>
    </row>
    <row r="2094" spans="1:11" ht="15.95" customHeight="1" x14ac:dyDescent="0.3">
      <c r="A2094" s="28">
        <v>43448</v>
      </c>
      <c r="B2094" s="3" t="s">
        <v>44</v>
      </c>
      <c r="C2094" s="3" t="s">
        <v>2302</v>
      </c>
      <c r="D2094" s="3" t="s">
        <v>1992</v>
      </c>
      <c r="E2094" s="3" t="s">
        <v>1991</v>
      </c>
      <c r="F2094" s="22">
        <v>35</v>
      </c>
      <c r="G2094" s="22">
        <v>4</v>
      </c>
      <c r="H2094" s="5"/>
      <c r="I2094" s="5"/>
      <c r="J2094" s="3" t="s">
        <v>90</v>
      </c>
      <c r="K2094" s="3" t="s">
        <v>2306</v>
      </c>
    </row>
    <row r="2095" spans="1:11" ht="15.95" customHeight="1" x14ac:dyDescent="0.3">
      <c r="A2095" s="28">
        <v>43448</v>
      </c>
      <c r="B2095" s="3" t="s">
        <v>44</v>
      </c>
      <c r="C2095" s="3" t="s">
        <v>2302</v>
      </c>
      <c r="D2095" s="3" t="s">
        <v>1992</v>
      </c>
      <c r="E2095" s="3" t="s">
        <v>1991</v>
      </c>
      <c r="F2095" s="22">
        <v>35</v>
      </c>
      <c r="G2095" s="22">
        <v>5</v>
      </c>
      <c r="H2095" s="5"/>
      <c r="I2095" s="5"/>
      <c r="J2095" s="3" t="s">
        <v>106</v>
      </c>
      <c r="K2095" s="3" t="s">
        <v>2307</v>
      </c>
    </row>
    <row r="2096" spans="1:11" ht="15.95" customHeight="1" x14ac:dyDescent="0.3">
      <c r="A2096" s="28">
        <v>43448</v>
      </c>
      <c r="B2096" s="3" t="s">
        <v>44</v>
      </c>
      <c r="C2096" s="3" t="s">
        <v>2302</v>
      </c>
      <c r="D2096" s="3" t="s">
        <v>1992</v>
      </c>
      <c r="E2096" s="3" t="s">
        <v>1991</v>
      </c>
      <c r="F2096" s="22">
        <v>35</v>
      </c>
      <c r="G2096" s="22">
        <v>6</v>
      </c>
      <c r="H2096" s="5"/>
      <c r="I2096" s="5"/>
      <c r="J2096" s="3" t="s">
        <v>108</v>
      </c>
      <c r="K2096" s="3" t="s">
        <v>2308</v>
      </c>
    </row>
    <row r="2097" spans="1:11" ht="15.95" customHeight="1" x14ac:dyDescent="0.3">
      <c r="A2097" s="28">
        <v>43448</v>
      </c>
      <c r="B2097" s="3" t="s">
        <v>44</v>
      </c>
      <c r="C2097" s="3" t="s">
        <v>2302</v>
      </c>
      <c r="D2097" s="3" t="s">
        <v>1992</v>
      </c>
      <c r="E2097" s="3" t="s">
        <v>1991</v>
      </c>
      <c r="F2097" s="22">
        <v>35</v>
      </c>
      <c r="G2097" s="22">
        <v>7</v>
      </c>
      <c r="H2097" s="5"/>
      <c r="I2097" s="5"/>
      <c r="J2097" s="3" t="s">
        <v>110</v>
      </c>
      <c r="K2097" s="3" t="s">
        <v>2309</v>
      </c>
    </row>
    <row r="2098" spans="1:11" ht="15.95" customHeight="1" x14ac:dyDescent="0.3">
      <c r="A2098" s="28">
        <v>43448</v>
      </c>
      <c r="B2098" s="3" t="s">
        <v>44</v>
      </c>
      <c r="C2098" s="3" t="s">
        <v>2302</v>
      </c>
      <c r="D2098" s="3" t="s">
        <v>1992</v>
      </c>
      <c r="E2098" s="3" t="s">
        <v>1991</v>
      </c>
      <c r="F2098" s="22">
        <v>35</v>
      </c>
      <c r="G2098" s="22">
        <v>8</v>
      </c>
      <c r="H2098" s="5"/>
      <c r="I2098" s="5"/>
      <c r="J2098" s="3" t="s">
        <v>112</v>
      </c>
      <c r="K2098" s="3" t="s">
        <v>2310</v>
      </c>
    </row>
    <row r="2099" spans="1:11" ht="15.95" customHeight="1" x14ac:dyDescent="0.3">
      <c r="A2099" s="28">
        <v>43448</v>
      </c>
      <c r="B2099" s="3" t="s">
        <v>44</v>
      </c>
      <c r="C2099" s="3" t="s">
        <v>2302</v>
      </c>
      <c r="D2099" s="3" t="s">
        <v>1992</v>
      </c>
      <c r="E2099" s="3" t="s">
        <v>1991</v>
      </c>
      <c r="F2099" s="22">
        <v>35</v>
      </c>
      <c r="G2099" s="22">
        <v>9</v>
      </c>
      <c r="H2099" s="5"/>
      <c r="I2099" s="5"/>
      <c r="J2099" s="3" t="s">
        <v>114</v>
      </c>
      <c r="K2099" s="3" t="s">
        <v>2311</v>
      </c>
    </row>
    <row r="2100" spans="1:11" ht="15.95" customHeight="1" x14ac:dyDescent="0.3">
      <c r="A2100" s="28">
        <v>43448</v>
      </c>
      <c r="B2100" s="3" t="s">
        <v>44</v>
      </c>
      <c r="C2100" s="3" t="s">
        <v>2312</v>
      </c>
      <c r="D2100" s="3" t="s">
        <v>1992</v>
      </c>
      <c r="E2100" s="3" t="s">
        <v>1991</v>
      </c>
      <c r="F2100" s="22">
        <v>36</v>
      </c>
      <c r="G2100" s="22">
        <v>1</v>
      </c>
      <c r="H2100" s="5"/>
      <c r="I2100" s="3" t="s">
        <v>2312</v>
      </c>
      <c r="J2100" s="3" t="s">
        <v>79</v>
      </c>
      <c r="K2100" s="3" t="s">
        <v>2313</v>
      </c>
    </row>
    <row r="2101" spans="1:11" ht="15.95" customHeight="1" x14ac:dyDescent="0.3">
      <c r="A2101" s="28">
        <v>43448</v>
      </c>
      <c r="B2101" s="3" t="s">
        <v>44</v>
      </c>
      <c r="C2101" s="3" t="s">
        <v>2312</v>
      </c>
      <c r="D2101" s="3" t="s">
        <v>1992</v>
      </c>
      <c r="E2101" s="3" t="s">
        <v>1991</v>
      </c>
      <c r="F2101" s="22">
        <v>36</v>
      </c>
      <c r="G2101" s="22">
        <v>2</v>
      </c>
      <c r="H2101" s="5"/>
      <c r="I2101" s="3" t="s">
        <v>1992</v>
      </c>
      <c r="J2101" s="3" t="s">
        <v>81</v>
      </c>
      <c r="K2101" s="3" t="s">
        <v>2314</v>
      </c>
    </row>
    <row r="2102" spans="1:11" ht="15.95" customHeight="1" x14ac:dyDescent="0.3">
      <c r="A2102" s="28">
        <v>43448</v>
      </c>
      <c r="B2102" s="3" t="s">
        <v>44</v>
      </c>
      <c r="C2102" s="3" t="s">
        <v>2312</v>
      </c>
      <c r="D2102" s="3" t="s">
        <v>1992</v>
      </c>
      <c r="E2102" s="3" t="s">
        <v>1991</v>
      </c>
      <c r="F2102" s="22">
        <v>36</v>
      </c>
      <c r="G2102" s="22">
        <v>3</v>
      </c>
      <c r="H2102" s="5"/>
      <c r="I2102" s="5"/>
      <c r="J2102" s="3" t="s">
        <v>83</v>
      </c>
      <c r="K2102" s="3" t="s">
        <v>2315</v>
      </c>
    </row>
    <row r="2103" spans="1:11" ht="15.95" customHeight="1" x14ac:dyDescent="0.3">
      <c r="A2103" s="28">
        <v>43448</v>
      </c>
      <c r="B2103" s="3" t="s">
        <v>44</v>
      </c>
      <c r="C2103" s="3" t="s">
        <v>2312</v>
      </c>
      <c r="D2103" s="3" t="s">
        <v>1992</v>
      </c>
      <c r="E2103" s="3" t="s">
        <v>1991</v>
      </c>
      <c r="F2103" s="22">
        <v>36</v>
      </c>
      <c r="G2103" s="22">
        <v>4</v>
      </c>
      <c r="H2103" s="5"/>
      <c r="I2103" s="5"/>
      <c r="J2103" s="3" t="s">
        <v>90</v>
      </c>
      <c r="K2103" s="3" t="s">
        <v>2316</v>
      </c>
    </row>
    <row r="2104" spans="1:11" ht="15.95" customHeight="1" x14ac:dyDescent="0.3">
      <c r="A2104" s="28">
        <v>43448</v>
      </c>
      <c r="B2104" s="3" t="s">
        <v>44</v>
      </c>
      <c r="C2104" s="3" t="s">
        <v>2312</v>
      </c>
      <c r="D2104" s="3" t="s">
        <v>1992</v>
      </c>
      <c r="E2104" s="3" t="s">
        <v>1991</v>
      </c>
      <c r="F2104" s="22">
        <v>36</v>
      </c>
      <c r="G2104" s="22">
        <v>5</v>
      </c>
      <c r="H2104" s="5"/>
      <c r="I2104" s="5"/>
      <c r="J2104" s="3" t="s">
        <v>106</v>
      </c>
      <c r="K2104" s="3" t="s">
        <v>2317</v>
      </c>
    </row>
    <row r="2105" spans="1:11" ht="15.95" customHeight="1" x14ac:dyDescent="0.3">
      <c r="A2105" s="28">
        <v>43448</v>
      </c>
      <c r="B2105" s="3" t="s">
        <v>44</v>
      </c>
      <c r="C2105" s="3" t="s">
        <v>2312</v>
      </c>
      <c r="D2105" s="3" t="s">
        <v>1992</v>
      </c>
      <c r="E2105" s="3" t="s">
        <v>1991</v>
      </c>
      <c r="F2105" s="22">
        <v>36</v>
      </c>
      <c r="G2105" s="22">
        <v>6</v>
      </c>
      <c r="H2105" s="5"/>
      <c r="I2105" s="5"/>
      <c r="J2105" s="3" t="s">
        <v>108</v>
      </c>
      <c r="K2105" s="3" t="s">
        <v>2318</v>
      </c>
    </row>
    <row r="2106" spans="1:11" ht="15.95" customHeight="1" x14ac:dyDescent="0.3">
      <c r="A2106" s="28">
        <v>43448</v>
      </c>
      <c r="B2106" s="3" t="s">
        <v>44</v>
      </c>
      <c r="C2106" s="3" t="s">
        <v>2312</v>
      </c>
      <c r="D2106" s="3" t="s">
        <v>1992</v>
      </c>
      <c r="E2106" s="3" t="s">
        <v>1991</v>
      </c>
      <c r="F2106" s="22">
        <v>36</v>
      </c>
      <c r="G2106" s="22">
        <v>7</v>
      </c>
      <c r="H2106" s="5"/>
      <c r="I2106" s="5"/>
      <c r="J2106" s="3" t="s">
        <v>110</v>
      </c>
      <c r="K2106" s="3" t="s">
        <v>2319</v>
      </c>
    </row>
    <row r="2107" spans="1:11" ht="15.95" customHeight="1" x14ac:dyDescent="0.3">
      <c r="A2107" s="28">
        <v>43448</v>
      </c>
      <c r="B2107" s="3" t="s">
        <v>44</v>
      </c>
      <c r="C2107" s="3" t="s">
        <v>2312</v>
      </c>
      <c r="D2107" s="3" t="s">
        <v>1992</v>
      </c>
      <c r="E2107" s="3" t="s">
        <v>1991</v>
      </c>
      <c r="F2107" s="22">
        <v>36</v>
      </c>
      <c r="G2107" s="22">
        <v>8</v>
      </c>
      <c r="H2107" s="5"/>
      <c r="I2107" s="5"/>
      <c r="J2107" s="3" t="s">
        <v>112</v>
      </c>
      <c r="K2107" s="3" t="s">
        <v>2320</v>
      </c>
    </row>
    <row r="2108" spans="1:11" ht="15.95" customHeight="1" x14ac:dyDescent="0.3">
      <c r="A2108" s="28">
        <v>43448</v>
      </c>
      <c r="B2108" s="3" t="s">
        <v>44</v>
      </c>
      <c r="C2108" s="3" t="s">
        <v>2321</v>
      </c>
      <c r="D2108" s="3" t="s">
        <v>1992</v>
      </c>
      <c r="E2108" s="3" t="s">
        <v>1991</v>
      </c>
      <c r="F2108" s="22">
        <v>37</v>
      </c>
      <c r="G2108" s="22">
        <v>1</v>
      </c>
      <c r="H2108" s="5"/>
      <c r="I2108" s="3" t="s">
        <v>2321</v>
      </c>
      <c r="J2108" s="3" t="s">
        <v>79</v>
      </c>
      <c r="K2108" s="3" t="s">
        <v>2322</v>
      </c>
    </row>
    <row r="2109" spans="1:11" ht="15.95" customHeight="1" x14ac:dyDescent="0.3">
      <c r="A2109" s="28">
        <v>43448</v>
      </c>
      <c r="B2109" s="3" t="s">
        <v>44</v>
      </c>
      <c r="C2109" s="3" t="s">
        <v>2321</v>
      </c>
      <c r="D2109" s="3" t="s">
        <v>1992</v>
      </c>
      <c r="E2109" s="3" t="s">
        <v>1991</v>
      </c>
      <c r="F2109" s="22">
        <v>37</v>
      </c>
      <c r="G2109" s="22">
        <v>2</v>
      </c>
      <c r="H2109" s="5"/>
      <c r="I2109" s="3" t="s">
        <v>1992</v>
      </c>
      <c r="J2109" s="3" t="s">
        <v>81</v>
      </c>
      <c r="K2109" s="3" t="s">
        <v>2323</v>
      </c>
    </row>
    <row r="2110" spans="1:11" ht="15.95" customHeight="1" x14ac:dyDescent="0.3">
      <c r="A2110" s="28">
        <v>43448</v>
      </c>
      <c r="B2110" s="3" t="s">
        <v>44</v>
      </c>
      <c r="C2110" s="3" t="s">
        <v>2321</v>
      </c>
      <c r="D2110" s="3" t="s">
        <v>1992</v>
      </c>
      <c r="E2110" s="3" t="s">
        <v>1991</v>
      </c>
      <c r="F2110" s="22">
        <v>37</v>
      </c>
      <c r="G2110" s="22">
        <v>3</v>
      </c>
      <c r="H2110" s="5"/>
      <c r="I2110" s="5"/>
      <c r="J2110" s="3" t="s">
        <v>83</v>
      </c>
      <c r="K2110" s="3" t="s">
        <v>2324</v>
      </c>
    </row>
    <row r="2111" spans="1:11" ht="15.95" customHeight="1" x14ac:dyDescent="0.3">
      <c r="A2111" s="28">
        <v>43448</v>
      </c>
      <c r="B2111" s="3" t="s">
        <v>44</v>
      </c>
      <c r="C2111" s="3" t="s">
        <v>2321</v>
      </c>
      <c r="D2111" s="3" t="s">
        <v>1992</v>
      </c>
      <c r="E2111" s="3" t="s">
        <v>1991</v>
      </c>
      <c r="F2111" s="22">
        <v>37</v>
      </c>
      <c r="G2111" s="22">
        <v>4</v>
      </c>
      <c r="H2111" s="5"/>
      <c r="I2111" s="5"/>
      <c r="J2111" s="3" t="s">
        <v>90</v>
      </c>
      <c r="K2111" s="3" t="s">
        <v>2325</v>
      </c>
    </row>
    <row r="2112" spans="1:11" ht="15.95" customHeight="1" x14ac:dyDescent="0.3">
      <c r="A2112" s="28">
        <v>43448</v>
      </c>
      <c r="B2112" s="3" t="s">
        <v>44</v>
      </c>
      <c r="C2112" s="3" t="s">
        <v>2321</v>
      </c>
      <c r="D2112" s="3" t="s">
        <v>1992</v>
      </c>
      <c r="E2112" s="3" t="s">
        <v>1991</v>
      </c>
      <c r="F2112" s="22">
        <v>37</v>
      </c>
      <c r="G2112" s="22">
        <v>5</v>
      </c>
      <c r="H2112" s="5"/>
      <c r="I2112" s="5"/>
      <c r="J2112" s="3" t="s">
        <v>106</v>
      </c>
      <c r="K2112" s="3" t="s">
        <v>2326</v>
      </c>
    </row>
    <row r="2113" spans="1:11" ht="15.95" customHeight="1" x14ac:dyDescent="0.3">
      <c r="A2113" s="28">
        <v>43448</v>
      </c>
      <c r="B2113" s="3" t="s">
        <v>44</v>
      </c>
      <c r="C2113" s="3" t="s">
        <v>2321</v>
      </c>
      <c r="D2113" s="3" t="s">
        <v>1992</v>
      </c>
      <c r="E2113" s="3" t="s">
        <v>1991</v>
      </c>
      <c r="F2113" s="22">
        <v>37</v>
      </c>
      <c r="G2113" s="22">
        <v>6</v>
      </c>
      <c r="H2113" s="5"/>
      <c r="I2113" s="5"/>
      <c r="J2113" s="3" t="s">
        <v>108</v>
      </c>
      <c r="K2113" s="3" t="s">
        <v>2327</v>
      </c>
    </row>
    <row r="2114" spans="1:11" ht="15.95" customHeight="1" x14ac:dyDescent="0.3">
      <c r="A2114" s="28">
        <v>43448</v>
      </c>
      <c r="B2114" s="3" t="s">
        <v>44</v>
      </c>
      <c r="C2114" s="3" t="s">
        <v>2321</v>
      </c>
      <c r="D2114" s="3" t="s">
        <v>1992</v>
      </c>
      <c r="E2114" s="3" t="s">
        <v>1991</v>
      </c>
      <c r="F2114" s="22">
        <v>37</v>
      </c>
      <c r="G2114" s="22">
        <v>7</v>
      </c>
      <c r="H2114" s="5"/>
      <c r="I2114" s="5"/>
      <c r="J2114" s="3" t="s">
        <v>110</v>
      </c>
      <c r="K2114" s="3" t="s">
        <v>2328</v>
      </c>
    </row>
    <row r="2115" spans="1:11" ht="15.95" customHeight="1" x14ac:dyDescent="0.3">
      <c r="A2115" s="28">
        <v>43448</v>
      </c>
      <c r="B2115" s="3" t="s">
        <v>44</v>
      </c>
      <c r="C2115" s="3" t="s">
        <v>2329</v>
      </c>
      <c r="D2115" s="3" t="s">
        <v>1992</v>
      </c>
      <c r="E2115" s="3" t="s">
        <v>1991</v>
      </c>
      <c r="F2115" s="22">
        <v>38</v>
      </c>
      <c r="G2115" s="22">
        <v>1</v>
      </c>
      <c r="H2115" s="3" t="s">
        <v>44</v>
      </c>
      <c r="I2115" s="3" t="s">
        <v>2329</v>
      </c>
      <c r="J2115" s="3" t="s">
        <v>79</v>
      </c>
      <c r="K2115" s="3" t="s">
        <v>2330</v>
      </c>
    </row>
    <row r="2116" spans="1:11" ht="15.95" customHeight="1" x14ac:dyDescent="0.3">
      <c r="A2116" s="28">
        <v>43448</v>
      </c>
      <c r="B2116" s="3" t="s">
        <v>44</v>
      </c>
      <c r="C2116" s="3" t="s">
        <v>2329</v>
      </c>
      <c r="D2116" s="3" t="s">
        <v>1992</v>
      </c>
      <c r="E2116" s="3" t="s">
        <v>1991</v>
      </c>
      <c r="F2116" s="22">
        <v>38</v>
      </c>
      <c r="G2116" s="22">
        <v>2</v>
      </c>
      <c r="H2116" s="5"/>
      <c r="I2116" s="3" t="s">
        <v>1992</v>
      </c>
      <c r="J2116" s="3" t="s">
        <v>81</v>
      </c>
      <c r="K2116" s="3" t="s">
        <v>2331</v>
      </c>
    </row>
    <row r="2117" spans="1:11" ht="15.95" customHeight="1" x14ac:dyDescent="0.3">
      <c r="A2117" s="28">
        <v>43448</v>
      </c>
      <c r="B2117" s="3" t="s">
        <v>44</v>
      </c>
      <c r="C2117" s="3" t="s">
        <v>2329</v>
      </c>
      <c r="D2117" s="3" t="s">
        <v>1992</v>
      </c>
      <c r="E2117" s="3" t="s">
        <v>1991</v>
      </c>
      <c r="F2117" s="22">
        <v>38</v>
      </c>
      <c r="G2117" s="22">
        <v>3</v>
      </c>
      <c r="H2117" s="5"/>
      <c r="I2117" s="5"/>
      <c r="J2117" s="3" t="s">
        <v>83</v>
      </c>
      <c r="K2117" s="3" t="s">
        <v>2332</v>
      </c>
    </row>
    <row r="2118" spans="1:11" ht="15.95" customHeight="1" x14ac:dyDescent="0.3">
      <c r="A2118" s="28">
        <v>43448</v>
      </c>
      <c r="B2118" s="3" t="s">
        <v>44</v>
      </c>
      <c r="C2118" s="3" t="s">
        <v>2329</v>
      </c>
      <c r="D2118" s="3" t="s">
        <v>1992</v>
      </c>
      <c r="E2118" s="3" t="s">
        <v>1991</v>
      </c>
      <c r="F2118" s="22">
        <v>38</v>
      </c>
      <c r="G2118" s="22">
        <v>4</v>
      </c>
      <c r="H2118" s="5"/>
      <c r="I2118" s="5"/>
      <c r="J2118" s="3" t="s">
        <v>90</v>
      </c>
      <c r="K2118" s="3" t="s">
        <v>2333</v>
      </c>
    </row>
    <row r="2119" spans="1:11" ht="15.95" customHeight="1" x14ac:dyDescent="0.3">
      <c r="A2119" s="28">
        <v>43448</v>
      </c>
      <c r="B2119" s="3" t="s">
        <v>44</v>
      </c>
      <c r="C2119" s="3" t="s">
        <v>2329</v>
      </c>
      <c r="D2119" s="3" t="s">
        <v>1992</v>
      </c>
      <c r="E2119" s="3" t="s">
        <v>1991</v>
      </c>
      <c r="F2119" s="22">
        <v>38</v>
      </c>
      <c r="G2119" s="22">
        <v>5</v>
      </c>
      <c r="H2119" s="5"/>
      <c r="I2119" s="5"/>
      <c r="J2119" s="3" t="s">
        <v>106</v>
      </c>
      <c r="K2119" s="3" t="s">
        <v>2334</v>
      </c>
    </row>
    <row r="2120" spans="1:11" ht="15.95" customHeight="1" x14ac:dyDescent="0.3">
      <c r="A2120" s="28">
        <v>43448</v>
      </c>
      <c r="B2120" s="3" t="s">
        <v>44</v>
      </c>
      <c r="C2120" s="3" t="s">
        <v>2329</v>
      </c>
      <c r="D2120" s="3" t="s">
        <v>1992</v>
      </c>
      <c r="E2120" s="3" t="s">
        <v>1991</v>
      </c>
      <c r="F2120" s="22">
        <v>38</v>
      </c>
      <c r="G2120" s="22">
        <v>6</v>
      </c>
      <c r="H2120" s="5"/>
      <c r="I2120" s="5"/>
      <c r="J2120" s="3" t="s">
        <v>108</v>
      </c>
      <c r="K2120" s="3" t="s">
        <v>2335</v>
      </c>
    </row>
    <row r="2121" spans="1:11" ht="15.95" customHeight="1" x14ac:dyDescent="0.3">
      <c r="A2121" s="28">
        <v>43448</v>
      </c>
      <c r="B2121" s="3" t="s">
        <v>44</v>
      </c>
      <c r="C2121" s="3" t="s">
        <v>2329</v>
      </c>
      <c r="D2121" s="3" t="s">
        <v>1992</v>
      </c>
      <c r="E2121" s="3" t="s">
        <v>1991</v>
      </c>
      <c r="F2121" s="22">
        <v>38</v>
      </c>
      <c r="G2121" s="22">
        <v>7</v>
      </c>
      <c r="H2121" s="5"/>
      <c r="I2121" s="5"/>
      <c r="J2121" s="3" t="s">
        <v>110</v>
      </c>
      <c r="K2121" s="3" t="s">
        <v>2336</v>
      </c>
    </row>
    <row r="2122" spans="1:11" ht="15.95" customHeight="1" x14ac:dyDescent="0.3">
      <c r="A2122" s="28">
        <v>43448</v>
      </c>
      <c r="B2122" s="3" t="s">
        <v>44</v>
      </c>
      <c r="C2122" s="3" t="s">
        <v>2329</v>
      </c>
      <c r="D2122" s="3" t="s">
        <v>1992</v>
      </c>
      <c r="E2122" s="3" t="s">
        <v>1991</v>
      </c>
      <c r="F2122" s="22">
        <v>38</v>
      </c>
      <c r="G2122" s="22">
        <v>8</v>
      </c>
      <c r="H2122" s="5"/>
      <c r="I2122" s="5"/>
      <c r="J2122" s="3" t="s">
        <v>112</v>
      </c>
      <c r="K2122" s="3" t="s">
        <v>2337</v>
      </c>
    </row>
    <row r="2123" spans="1:11" ht="15.95" customHeight="1" x14ac:dyDescent="0.3">
      <c r="A2123" s="28">
        <v>43448</v>
      </c>
      <c r="B2123" s="3" t="s">
        <v>44</v>
      </c>
      <c r="C2123" s="3" t="s">
        <v>2338</v>
      </c>
      <c r="D2123" s="3" t="s">
        <v>1992</v>
      </c>
      <c r="E2123" s="3" t="s">
        <v>1991</v>
      </c>
      <c r="F2123" s="22">
        <v>39</v>
      </c>
      <c r="G2123" s="22">
        <v>1</v>
      </c>
      <c r="H2123" s="5"/>
      <c r="I2123" s="3" t="s">
        <v>2338</v>
      </c>
      <c r="J2123" s="3" t="s">
        <v>79</v>
      </c>
      <c r="K2123" s="3" t="s">
        <v>2339</v>
      </c>
    </row>
    <row r="2124" spans="1:11" ht="15.95" customHeight="1" x14ac:dyDescent="0.3">
      <c r="A2124" s="28">
        <v>43448</v>
      </c>
      <c r="B2124" s="3" t="s">
        <v>44</v>
      </c>
      <c r="C2124" s="3" t="s">
        <v>2338</v>
      </c>
      <c r="D2124" s="3" t="s">
        <v>1992</v>
      </c>
      <c r="E2124" s="3" t="s">
        <v>1991</v>
      </c>
      <c r="F2124" s="22">
        <v>39</v>
      </c>
      <c r="G2124" s="22">
        <v>2</v>
      </c>
      <c r="H2124" s="5"/>
      <c r="I2124" s="3" t="s">
        <v>1992</v>
      </c>
      <c r="J2124" s="3" t="s">
        <v>81</v>
      </c>
      <c r="K2124" s="3" t="s">
        <v>2340</v>
      </c>
    </row>
    <row r="2125" spans="1:11" ht="15.95" customHeight="1" x14ac:dyDescent="0.3">
      <c r="A2125" s="28">
        <v>43448</v>
      </c>
      <c r="B2125" s="3" t="s">
        <v>44</v>
      </c>
      <c r="C2125" s="3" t="s">
        <v>2338</v>
      </c>
      <c r="D2125" s="3" t="s">
        <v>1992</v>
      </c>
      <c r="E2125" s="3" t="s">
        <v>1991</v>
      </c>
      <c r="F2125" s="22">
        <v>39</v>
      </c>
      <c r="G2125" s="22">
        <v>3</v>
      </c>
      <c r="H2125" s="5"/>
      <c r="I2125" s="5"/>
      <c r="J2125" s="3" t="s">
        <v>83</v>
      </c>
      <c r="K2125" s="3" t="s">
        <v>2341</v>
      </c>
    </row>
    <row r="2126" spans="1:11" ht="15.95" customHeight="1" x14ac:dyDescent="0.3">
      <c r="A2126" s="28">
        <v>43448</v>
      </c>
      <c r="B2126" s="3" t="s">
        <v>44</v>
      </c>
      <c r="C2126" s="3" t="s">
        <v>2338</v>
      </c>
      <c r="D2126" s="3" t="s">
        <v>1992</v>
      </c>
      <c r="E2126" s="3" t="s">
        <v>1991</v>
      </c>
      <c r="F2126" s="22">
        <v>39</v>
      </c>
      <c r="G2126" s="22">
        <v>4</v>
      </c>
      <c r="H2126" s="5"/>
      <c r="I2126" s="5"/>
      <c r="J2126" s="3" t="s">
        <v>90</v>
      </c>
      <c r="K2126" s="3" t="s">
        <v>2342</v>
      </c>
    </row>
    <row r="2127" spans="1:11" ht="15.95" customHeight="1" x14ac:dyDescent="0.3">
      <c r="A2127" s="28">
        <v>43448</v>
      </c>
      <c r="B2127" s="3" t="s">
        <v>44</v>
      </c>
      <c r="C2127" s="3" t="s">
        <v>2338</v>
      </c>
      <c r="D2127" s="3" t="s">
        <v>1992</v>
      </c>
      <c r="E2127" s="3" t="s">
        <v>1991</v>
      </c>
      <c r="F2127" s="22">
        <v>39</v>
      </c>
      <c r="G2127" s="22">
        <v>5</v>
      </c>
      <c r="H2127" s="5"/>
      <c r="I2127" s="5"/>
      <c r="J2127" s="3" t="s">
        <v>106</v>
      </c>
      <c r="K2127" s="3" t="s">
        <v>2343</v>
      </c>
    </row>
    <row r="2128" spans="1:11" ht="15.95" customHeight="1" x14ac:dyDescent="0.3">
      <c r="A2128" s="28">
        <v>43448</v>
      </c>
      <c r="B2128" s="3" t="s">
        <v>44</v>
      </c>
      <c r="C2128" s="3" t="s">
        <v>2338</v>
      </c>
      <c r="D2128" s="3" t="s">
        <v>1992</v>
      </c>
      <c r="E2128" s="3" t="s">
        <v>1991</v>
      </c>
      <c r="F2128" s="22">
        <v>39</v>
      </c>
      <c r="G2128" s="22">
        <v>6</v>
      </c>
      <c r="H2128" s="5"/>
      <c r="I2128" s="5"/>
      <c r="J2128" s="3" t="s">
        <v>108</v>
      </c>
      <c r="K2128" s="3" t="s">
        <v>2344</v>
      </c>
    </row>
    <row r="2129" spans="1:11" ht="15.95" customHeight="1" x14ac:dyDescent="0.3">
      <c r="A2129" s="28">
        <v>43448</v>
      </c>
      <c r="B2129" s="3" t="s">
        <v>44</v>
      </c>
      <c r="C2129" s="3" t="s">
        <v>2338</v>
      </c>
      <c r="D2129" s="3" t="s">
        <v>1992</v>
      </c>
      <c r="E2129" s="3" t="s">
        <v>1991</v>
      </c>
      <c r="F2129" s="22">
        <v>39</v>
      </c>
      <c r="G2129" s="22">
        <v>7</v>
      </c>
      <c r="H2129" s="5"/>
      <c r="I2129" s="5"/>
      <c r="J2129" s="3" t="s">
        <v>110</v>
      </c>
      <c r="K2129" s="3" t="s">
        <v>2345</v>
      </c>
    </row>
    <row r="2130" spans="1:11" ht="15.95" customHeight="1" x14ac:dyDescent="0.3">
      <c r="A2130" s="28">
        <v>43448</v>
      </c>
      <c r="B2130" s="3" t="s">
        <v>44</v>
      </c>
      <c r="C2130" s="3" t="s">
        <v>2338</v>
      </c>
      <c r="D2130" s="3" t="s">
        <v>1992</v>
      </c>
      <c r="E2130" s="3" t="s">
        <v>1991</v>
      </c>
      <c r="F2130" s="22">
        <v>39</v>
      </c>
      <c r="G2130" s="22">
        <v>8</v>
      </c>
      <c r="H2130" s="5"/>
      <c r="I2130" s="5"/>
      <c r="J2130" s="3" t="s">
        <v>112</v>
      </c>
      <c r="K2130" s="3" t="s">
        <v>2346</v>
      </c>
    </row>
    <row r="2131" spans="1:11" ht="15.95" customHeight="1" x14ac:dyDescent="0.3">
      <c r="A2131" s="28">
        <v>43448</v>
      </c>
      <c r="B2131" s="3" t="s">
        <v>44</v>
      </c>
      <c r="C2131" s="3" t="s">
        <v>2347</v>
      </c>
      <c r="D2131" s="3" t="s">
        <v>1992</v>
      </c>
      <c r="E2131" s="3" t="s">
        <v>1991</v>
      </c>
      <c r="F2131" s="22">
        <v>40</v>
      </c>
      <c r="G2131" s="22">
        <v>1</v>
      </c>
      <c r="H2131" s="5"/>
      <c r="I2131" s="3" t="s">
        <v>2347</v>
      </c>
      <c r="J2131" s="3" t="s">
        <v>79</v>
      </c>
      <c r="K2131" s="3" t="s">
        <v>2348</v>
      </c>
    </row>
    <row r="2132" spans="1:11" ht="15.95" customHeight="1" x14ac:dyDescent="0.3">
      <c r="A2132" s="28">
        <v>43448</v>
      </c>
      <c r="B2132" s="3" t="s">
        <v>44</v>
      </c>
      <c r="C2132" s="3" t="s">
        <v>2347</v>
      </c>
      <c r="D2132" s="3" t="s">
        <v>1992</v>
      </c>
      <c r="E2132" s="3" t="s">
        <v>1991</v>
      </c>
      <c r="F2132" s="22">
        <v>40</v>
      </c>
      <c r="G2132" s="22">
        <v>2</v>
      </c>
      <c r="H2132" s="5"/>
      <c r="I2132" s="5"/>
      <c r="J2132" s="3" t="s">
        <v>81</v>
      </c>
      <c r="K2132" s="3" t="s">
        <v>2349</v>
      </c>
    </row>
    <row r="2133" spans="1:11" ht="15.95" customHeight="1" x14ac:dyDescent="0.3">
      <c r="A2133" s="28">
        <v>43448</v>
      </c>
      <c r="B2133" s="3" t="s">
        <v>44</v>
      </c>
      <c r="C2133" s="3" t="s">
        <v>2347</v>
      </c>
      <c r="D2133" s="3" t="s">
        <v>1992</v>
      </c>
      <c r="E2133" s="3" t="s">
        <v>1991</v>
      </c>
      <c r="F2133" s="22">
        <v>40</v>
      </c>
      <c r="G2133" s="22">
        <v>3</v>
      </c>
      <c r="H2133" s="5"/>
      <c r="I2133" s="5"/>
      <c r="J2133" s="3" t="s">
        <v>83</v>
      </c>
      <c r="K2133" s="3" t="s">
        <v>2350</v>
      </c>
    </row>
    <row r="2134" spans="1:11" ht="15.95" customHeight="1" x14ac:dyDescent="0.3">
      <c r="A2134" s="28">
        <v>43448</v>
      </c>
      <c r="B2134" s="3" t="s">
        <v>44</v>
      </c>
      <c r="C2134" s="3" t="s">
        <v>2351</v>
      </c>
      <c r="D2134" s="3" t="s">
        <v>1992</v>
      </c>
      <c r="E2134" s="3" t="s">
        <v>1991</v>
      </c>
      <c r="F2134" s="22">
        <v>41</v>
      </c>
      <c r="G2134" s="22">
        <v>1</v>
      </c>
      <c r="H2134" s="5"/>
      <c r="I2134" s="3" t="s">
        <v>2351</v>
      </c>
      <c r="J2134" s="3" t="s">
        <v>79</v>
      </c>
      <c r="K2134" s="3" t="s">
        <v>2352</v>
      </c>
    </row>
    <row r="2135" spans="1:11" ht="15.95" customHeight="1" x14ac:dyDescent="0.3">
      <c r="A2135" s="28">
        <v>43448</v>
      </c>
      <c r="B2135" s="3" t="s">
        <v>44</v>
      </c>
      <c r="C2135" s="3" t="s">
        <v>2351</v>
      </c>
      <c r="D2135" s="3" t="s">
        <v>1992</v>
      </c>
      <c r="E2135" s="3" t="s">
        <v>1991</v>
      </c>
      <c r="F2135" s="22">
        <v>41</v>
      </c>
      <c r="G2135" s="22">
        <v>2</v>
      </c>
      <c r="H2135" s="5"/>
      <c r="I2135" s="3" t="s">
        <v>1992</v>
      </c>
      <c r="J2135" s="3" t="s">
        <v>81</v>
      </c>
      <c r="K2135" s="3" t="s">
        <v>2353</v>
      </c>
    </row>
    <row r="2136" spans="1:11" ht="15.95" customHeight="1" x14ac:dyDescent="0.3">
      <c r="A2136" s="28">
        <v>43448</v>
      </c>
      <c r="B2136" s="3" t="s">
        <v>44</v>
      </c>
      <c r="C2136" s="3" t="s">
        <v>2351</v>
      </c>
      <c r="D2136" s="3" t="s">
        <v>1992</v>
      </c>
      <c r="E2136" s="3" t="s">
        <v>1991</v>
      </c>
      <c r="F2136" s="22">
        <v>41</v>
      </c>
      <c r="G2136" s="22">
        <v>3</v>
      </c>
      <c r="H2136" s="5"/>
      <c r="I2136" s="5"/>
      <c r="J2136" s="3" t="s">
        <v>83</v>
      </c>
      <c r="K2136" s="3" t="s">
        <v>2354</v>
      </c>
    </row>
    <row r="2137" spans="1:11" ht="15.95" customHeight="1" x14ac:dyDescent="0.3">
      <c r="A2137" s="28">
        <v>43448</v>
      </c>
      <c r="B2137" s="3" t="s">
        <v>44</v>
      </c>
      <c r="C2137" s="3" t="s">
        <v>2351</v>
      </c>
      <c r="D2137" s="3" t="s">
        <v>1992</v>
      </c>
      <c r="E2137" s="3" t="s">
        <v>1991</v>
      </c>
      <c r="F2137" s="22">
        <v>41</v>
      </c>
      <c r="G2137" s="22">
        <v>4</v>
      </c>
      <c r="H2137" s="5"/>
      <c r="I2137" s="5"/>
      <c r="J2137" s="3" t="s">
        <v>90</v>
      </c>
      <c r="K2137" s="3" t="s">
        <v>2355</v>
      </c>
    </row>
    <row r="2138" spans="1:11" ht="15.95" customHeight="1" x14ac:dyDescent="0.3">
      <c r="A2138" s="28">
        <v>43448</v>
      </c>
      <c r="B2138" s="3" t="s">
        <v>44</v>
      </c>
      <c r="C2138" s="3" t="s">
        <v>2351</v>
      </c>
      <c r="D2138" s="3" t="s">
        <v>1992</v>
      </c>
      <c r="E2138" s="3" t="s">
        <v>1991</v>
      </c>
      <c r="F2138" s="22">
        <v>41</v>
      </c>
      <c r="G2138" s="22">
        <v>5</v>
      </c>
      <c r="H2138" s="5"/>
      <c r="I2138" s="5"/>
      <c r="J2138" s="3" t="s">
        <v>106</v>
      </c>
      <c r="K2138" s="3" t="s">
        <v>2356</v>
      </c>
    </row>
    <row r="2139" spans="1:11" ht="15.95" customHeight="1" x14ac:dyDescent="0.3">
      <c r="A2139" s="28">
        <v>43448</v>
      </c>
      <c r="B2139" s="3" t="s">
        <v>44</v>
      </c>
      <c r="C2139" s="3" t="s">
        <v>2351</v>
      </c>
      <c r="D2139" s="3" t="s">
        <v>1992</v>
      </c>
      <c r="E2139" s="3" t="s">
        <v>1991</v>
      </c>
      <c r="F2139" s="22">
        <v>41</v>
      </c>
      <c r="G2139" s="22">
        <v>6</v>
      </c>
      <c r="H2139" s="5"/>
      <c r="I2139" s="5"/>
      <c r="J2139" s="3" t="s">
        <v>108</v>
      </c>
      <c r="K2139" s="3" t="s">
        <v>2357</v>
      </c>
    </row>
    <row r="2140" spans="1:11" ht="15.95" customHeight="1" x14ac:dyDescent="0.3">
      <c r="A2140" s="28">
        <v>43448</v>
      </c>
      <c r="B2140" s="3" t="s">
        <v>44</v>
      </c>
      <c r="C2140" s="3" t="s">
        <v>2358</v>
      </c>
      <c r="D2140" s="3" t="s">
        <v>1992</v>
      </c>
      <c r="E2140" s="3" t="s">
        <v>1991</v>
      </c>
      <c r="F2140" s="22">
        <v>42</v>
      </c>
      <c r="G2140" s="22">
        <v>1</v>
      </c>
      <c r="H2140" s="5"/>
      <c r="I2140" s="3" t="s">
        <v>2358</v>
      </c>
      <c r="J2140" s="3" t="s">
        <v>79</v>
      </c>
      <c r="K2140" s="3" t="s">
        <v>2359</v>
      </c>
    </row>
    <row r="2141" spans="1:11" ht="15.95" customHeight="1" x14ac:dyDescent="0.3">
      <c r="A2141" s="28">
        <v>43448</v>
      </c>
      <c r="B2141" s="3" t="s">
        <v>44</v>
      </c>
      <c r="C2141" s="3" t="s">
        <v>2358</v>
      </c>
      <c r="D2141" s="3" t="s">
        <v>1992</v>
      </c>
      <c r="E2141" s="3" t="s">
        <v>1991</v>
      </c>
      <c r="F2141" s="22">
        <v>42</v>
      </c>
      <c r="G2141" s="22">
        <v>2</v>
      </c>
      <c r="H2141" s="5"/>
      <c r="I2141" s="3" t="s">
        <v>1992</v>
      </c>
      <c r="J2141" s="3" t="s">
        <v>81</v>
      </c>
      <c r="K2141" s="3" t="s">
        <v>2360</v>
      </c>
    </row>
    <row r="2142" spans="1:11" ht="15.95" customHeight="1" x14ac:dyDescent="0.3">
      <c r="A2142" s="28">
        <v>43448</v>
      </c>
      <c r="B2142" s="3" t="s">
        <v>44</v>
      </c>
      <c r="C2142" s="3" t="s">
        <v>2358</v>
      </c>
      <c r="D2142" s="3" t="s">
        <v>1992</v>
      </c>
      <c r="E2142" s="3" t="s">
        <v>1991</v>
      </c>
      <c r="F2142" s="22">
        <v>42</v>
      </c>
      <c r="G2142" s="22">
        <v>3</v>
      </c>
      <c r="H2142" s="5"/>
      <c r="I2142" s="5"/>
      <c r="J2142" s="3" t="s">
        <v>83</v>
      </c>
      <c r="K2142" s="3" t="s">
        <v>2361</v>
      </c>
    </row>
    <row r="2143" spans="1:11" ht="15.95" customHeight="1" x14ac:dyDescent="0.3">
      <c r="A2143" s="28">
        <v>43448</v>
      </c>
      <c r="B2143" s="3" t="s">
        <v>44</v>
      </c>
      <c r="C2143" s="3" t="s">
        <v>2358</v>
      </c>
      <c r="D2143" s="3" t="s">
        <v>1992</v>
      </c>
      <c r="E2143" s="3" t="s">
        <v>1991</v>
      </c>
      <c r="F2143" s="22">
        <v>42</v>
      </c>
      <c r="G2143" s="22">
        <v>4</v>
      </c>
      <c r="H2143" s="5"/>
      <c r="I2143" s="5"/>
      <c r="J2143" s="3" t="s">
        <v>90</v>
      </c>
      <c r="K2143" s="3" t="s">
        <v>2362</v>
      </c>
    </row>
    <row r="2144" spans="1:11" ht="15.95" customHeight="1" x14ac:dyDescent="0.3">
      <c r="A2144" s="28">
        <v>43448</v>
      </c>
      <c r="B2144" s="3" t="s">
        <v>44</v>
      </c>
      <c r="C2144" s="3" t="s">
        <v>2358</v>
      </c>
      <c r="D2144" s="3" t="s">
        <v>1992</v>
      </c>
      <c r="E2144" s="3" t="s">
        <v>1991</v>
      </c>
      <c r="F2144" s="22">
        <v>42</v>
      </c>
      <c r="G2144" s="22">
        <v>5</v>
      </c>
      <c r="H2144" s="5"/>
      <c r="I2144" s="5"/>
      <c r="J2144" s="3" t="s">
        <v>106</v>
      </c>
      <c r="K2144" s="3" t="s">
        <v>2363</v>
      </c>
    </row>
    <row r="2145" spans="1:11" ht="15.95" customHeight="1" x14ac:dyDescent="0.3">
      <c r="A2145" s="28">
        <v>43448</v>
      </c>
      <c r="B2145" s="3" t="s">
        <v>44</v>
      </c>
      <c r="C2145" s="3" t="s">
        <v>2358</v>
      </c>
      <c r="D2145" s="3" t="s">
        <v>1992</v>
      </c>
      <c r="E2145" s="3" t="s">
        <v>1991</v>
      </c>
      <c r="F2145" s="22">
        <v>42</v>
      </c>
      <c r="G2145" s="22">
        <v>6</v>
      </c>
      <c r="H2145" s="5"/>
      <c r="I2145" s="5"/>
      <c r="J2145" s="3" t="s">
        <v>108</v>
      </c>
      <c r="K2145" s="3" t="s">
        <v>2364</v>
      </c>
    </row>
    <row r="2146" spans="1:11" ht="15.95" customHeight="1" x14ac:dyDescent="0.3">
      <c r="A2146" s="28">
        <v>43448</v>
      </c>
      <c r="B2146" s="3" t="s">
        <v>44</v>
      </c>
      <c r="C2146" s="3" t="s">
        <v>2358</v>
      </c>
      <c r="D2146" s="3" t="s">
        <v>1992</v>
      </c>
      <c r="E2146" s="3" t="s">
        <v>1991</v>
      </c>
      <c r="F2146" s="22">
        <v>42</v>
      </c>
      <c r="G2146" s="22">
        <v>7</v>
      </c>
      <c r="H2146" s="5"/>
      <c r="I2146" s="5"/>
      <c r="J2146" s="3" t="s">
        <v>110</v>
      </c>
      <c r="K2146" s="3" t="s">
        <v>2365</v>
      </c>
    </row>
    <row r="2147" spans="1:11" ht="15.95" customHeight="1" x14ac:dyDescent="0.3">
      <c r="A2147" s="28">
        <v>43448</v>
      </c>
      <c r="B2147" s="3" t="s">
        <v>44</v>
      </c>
      <c r="C2147" s="3" t="s">
        <v>2366</v>
      </c>
      <c r="D2147" s="3" t="s">
        <v>1992</v>
      </c>
      <c r="E2147" s="3" t="s">
        <v>1991</v>
      </c>
      <c r="F2147" s="22">
        <v>43</v>
      </c>
      <c r="G2147" s="22">
        <v>1</v>
      </c>
      <c r="H2147" s="3" t="s">
        <v>44</v>
      </c>
      <c r="I2147" s="3" t="s">
        <v>2366</v>
      </c>
      <c r="J2147" s="3" t="s">
        <v>79</v>
      </c>
      <c r="K2147" s="3" t="s">
        <v>2367</v>
      </c>
    </row>
    <row r="2148" spans="1:11" ht="15.95" customHeight="1" x14ac:dyDescent="0.3">
      <c r="A2148" s="28">
        <v>43448</v>
      </c>
      <c r="B2148" s="3" t="s">
        <v>44</v>
      </c>
      <c r="C2148" s="3" t="s">
        <v>2366</v>
      </c>
      <c r="D2148" s="3" t="s">
        <v>1992</v>
      </c>
      <c r="E2148" s="3" t="s">
        <v>1991</v>
      </c>
      <c r="F2148" s="22">
        <v>43</v>
      </c>
      <c r="G2148" s="22">
        <v>2</v>
      </c>
      <c r="H2148" s="5"/>
      <c r="I2148" s="3" t="s">
        <v>1992</v>
      </c>
      <c r="J2148" s="3" t="s">
        <v>81</v>
      </c>
      <c r="K2148" s="3" t="s">
        <v>2368</v>
      </c>
    </row>
    <row r="2149" spans="1:11" ht="15.95" customHeight="1" x14ac:dyDescent="0.3">
      <c r="A2149" s="28">
        <v>43448</v>
      </c>
      <c r="B2149" s="3" t="s">
        <v>44</v>
      </c>
      <c r="C2149" s="3" t="s">
        <v>2366</v>
      </c>
      <c r="D2149" s="3" t="s">
        <v>1992</v>
      </c>
      <c r="E2149" s="3" t="s">
        <v>1991</v>
      </c>
      <c r="F2149" s="22">
        <v>43</v>
      </c>
      <c r="G2149" s="22">
        <v>3</v>
      </c>
      <c r="H2149" s="5"/>
      <c r="I2149" s="5"/>
      <c r="J2149" s="3" t="s">
        <v>83</v>
      </c>
      <c r="K2149" s="3" t="s">
        <v>2369</v>
      </c>
    </row>
    <row r="2150" spans="1:11" ht="15.95" customHeight="1" x14ac:dyDescent="0.3">
      <c r="A2150" s="28">
        <v>43448</v>
      </c>
      <c r="B2150" s="3" t="s">
        <v>44</v>
      </c>
      <c r="C2150" s="3" t="s">
        <v>2366</v>
      </c>
      <c r="D2150" s="3" t="s">
        <v>1992</v>
      </c>
      <c r="E2150" s="3" t="s">
        <v>1991</v>
      </c>
      <c r="F2150" s="22">
        <v>43</v>
      </c>
      <c r="G2150" s="22">
        <v>4</v>
      </c>
      <c r="H2150" s="5"/>
      <c r="I2150" s="5"/>
      <c r="J2150" s="3" t="s">
        <v>90</v>
      </c>
      <c r="K2150" s="3" t="s">
        <v>2370</v>
      </c>
    </row>
    <row r="2151" spans="1:11" ht="15.95" customHeight="1" x14ac:dyDescent="0.3">
      <c r="A2151" s="28">
        <v>43448</v>
      </c>
      <c r="B2151" s="3" t="s">
        <v>44</v>
      </c>
      <c r="C2151" s="3" t="s">
        <v>2366</v>
      </c>
      <c r="D2151" s="3" t="s">
        <v>1992</v>
      </c>
      <c r="E2151" s="3" t="s">
        <v>1991</v>
      </c>
      <c r="F2151" s="22">
        <v>43</v>
      </c>
      <c r="G2151" s="22">
        <v>5</v>
      </c>
      <c r="H2151" s="5"/>
      <c r="I2151" s="5"/>
      <c r="J2151" s="3" t="s">
        <v>106</v>
      </c>
      <c r="K2151" s="3" t="s">
        <v>2371</v>
      </c>
    </row>
    <row r="2152" spans="1:11" ht="15.95" customHeight="1" x14ac:dyDescent="0.3">
      <c r="A2152" s="28">
        <v>43448</v>
      </c>
      <c r="B2152" s="3" t="s">
        <v>44</v>
      </c>
      <c r="C2152" s="3" t="s">
        <v>2372</v>
      </c>
      <c r="D2152" s="3" t="s">
        <v>1992</v>
      </c>
      <c r="E2152" s="3" t="s">
        <v>1991</v>
      </c>
      <c r="F2152" s="22">
        <v>44</v>
      </c>
      <c r="G2152" s="22">
        <v>1</v>
      </c>
      <c r="H2152" s="5"/>
      <c r="I2152" s="3" t="s">
        <v>2372</v>
      </c>
      <c r="J2152" s="3" t="s">
        <v>79</v>
      </c>
      <c r="K2152" s="3" t="s">
        <v>2373</v>
      </c>
    </row>
    <row r="2153" spans="1:11" ht="15.95" customHeight="1" x14ac:dyDescent="0.3">
      <c r="A2153" s="28">
        <v>43448</v>
      </c>
      <c r="B2153" s="3" t="s">
        <v>44</v>
      </c>
      <c r="C2153" s="3" t="s">
        <v>2372</v>
      </c>
      <c r="D2153" s="3" t="s">
        <v>1992</v>
      </c>
      <c r="E2153" s="3" t="s">
        <v>1991</v>
      </c>
      <c r="F2153" s="22">
        <v>44</v>
      </c>
      <c r="G2153" s="22">
        <v>2</v>
      </c>
      <c r="H2153" s="5"/>
      <c r="I2153" s="3" t="s">
        <v>1992</v>
      </c>
      <c r="J2153" s="3" t="s">
        <v>81</v>
      </c>
      <c r="K2153" s="3" t="s">
        <v>2374</v>
      </c>
    </row>
    <row r="2154" spans="1:11" ht="15.95" customHeight="1" x14ac:dyDescent="0.3">
      <c r="A2154" s="28">
        <v>43448</v>
      </c>
      <c r="B2154" s="3" t="s">
        <v>44</v>
      </c>
      <c r="C2154" s="3" t="s">
        <v>2372</v>
      </c>
      <c r="D2154" s="3" t="s">
        <v>1992</v>
      </c>
      <c r="E2154" s="3" t="s">
        <v>1991</v>
      </c>
      <c r="F2154" s="22">
        <v>44</v>
      </c>
      <c r="G2154" s="22">
        <v>3</v>
      </c>
      <c r="H2154" s="5"/>
      <c r="I2154" s="5"/>
      <c r="J2154" s="3" t="s">
        <v>83</v>
      </c>
      <c r="K2154" s="3" t="s">
        <v>2375</v>
      </c>
    </row>
    <row r="2155" spans="1:11" ht="15.95" customHeight="1" x14ac:dyDescent="0.3">
      <c r="A2155" s="28">
        <v>43448</v>
      </c>
      <c r="B2155" s="3" t="s">
        <v>44</v>
      </c>
      <c r="C2155" s="3" t="s">
        <v>2372</v>
      </c>
      <c r="D2155" s="3" t="s">
        <v>1992</v>
      </c>
      <c r="E2155" s="3" t="s">
        <v>1991</v>
      </c>
      <c r="F2155" s="22">
        <v>44</v>
      </c>
      <c r="G2155" s="22">
        <v>4</v>
      </c>
      <c r="H2155" s="5"/>
      <c r="I2155" s="5"/>
      <c r="J2155" s="3" t="s">
        <v>90</v>
      </c>
      <c r="K2155" s="3" t="s">
        <v>2376</v>
      </c>
    </row>
    <row r="2156" spans="1:11" ht="15.95" customHeight="1" x14ac:dyDescent="0.3">
      <c r="A2156" s="28">
        <v>43448</v>
      </c>
      <c r="B2156" s="3" t="s">
        <v>44</v>
      </c>
      <c r="C2156" s="3" t="s">
        <v>2372</v>
      </c>
      <c r="D2156" s="3" t="s">
        <v>1992</v>
      </c>
      <c r="E2156" s="3" t="s">
        <v>1991</v>
      </c>
      <c r="F2156" s="22">
        <v>44</v>
      </c>
      <c r="G2156" s="22">
        <v>5</v>
      </c>
      <c r="H2156" s="5"/>
      <c r="I2156" s="5"/>
      <c r="J2156" s="3" t="s">
        <v>106</v>
      </c>
      <c r="K2156" s="3" t="s">
        <v>2377</v>
      </c>
    </row>
    <row r="2157" spans="1:11" ht="15.95" customHeight="1" x14ac:dyDescent="0.3">
      <c r="A2157" s="28">
        <v>43448</v>
      </c>
      <c r="B2157" s="3" t="s">
        <v>44</v>
      </c>
      <c r="C2157" s="3" t="s">
        <v>2372</v>
      </c>
      <c r="D2157" s="3" t="s">
        <v>1992</v>
      </c>
      <c r="E2157" s="3" t="s">
        <v>1991</v>
      </c>
      <c r="F2157" s="22">
        <v>44</v>
      </c>
      <c r="G2157" s="22">
        <v>6</v>
      </c>
      <c r="H2157" s="5"/>
      <c r="I2157" s="5"/>
      <c r="J2157" s="3" t="s">
        <v>108</v>
      </c>
      <c r="K2157" s="3" t="s">
        <v>2378</v>
      </c>
    </row>
    <row r="2158" spans="1:11" ht="15.95" customHeight="1" x14ac:dyDescent="0.3">
      <c r="A2158" s="28">
        <v>43448</v>
      </c>
      <c r="B2158" s="3" t="s">
        <v>44</v>
      </c>
      <c r="C2158" s="3" t="s">
        <v>2372</v>
      </c>
      <c r="D2158" s="3" t="s">
        <v>1992</v>
      </c>
      <c r="E2158" s="3" t="s">
        <v>1991</v>
      </c>
      <c r="F2158" s="22">
        <v>44</v>
      </c>
      <c r="G2158" s="22">
        <v>7</v>
      </c>
      <c r="H2158" s="5"/>
      <c r="I2158" s="5"/>
      <c r="J2158" s="3" t="s">
        <v>110</v>
      </c>
      <c r="K2158" s="3" t="s">
        <v>2379</v>
      </c>
    </row>
    <row r="2159" spans="1:11" ht="15.95" customHeight="1" x14ac:dyDescent="0.3">
      <c r="A2159" s="28">
        <v>43448</v>
      </c>
      <c r="B2159" s="3" t="s">
        <v>44</v>
      </c>
      <c r="C2159" s="3" t="s">
        <v>2372</v>
      </c>
      <c r="D2159" s="3" t="s">
        <v>1992</v>
      </c>
      <c r="E2159" s="3" t="s">
        <v>1991</v>
      </c>
      <c r="F2159" s="22">
        <v>44</v>
      </c>
      <c r="G2159" s="22">
        <v>8</v>
      </c>
      <c r="H2159" s="5"/>
      <c r="I2159" s="5"/>
      <c r="J2159" s="3" t="s">
        <v>112</v>
      </c>
      <c r="K2159" s="3" t="s">
        <v>2380</v>
      </c>
    </row>
    <row r="2160" spans="1:11" ht="15.95" customHeight="1" x14ac:dyDescent="0.3">
      <c r="A2160" s="28">
        <v>43448</v>
      </c>
      <c r="B2160" s="3" t="s">
        <v>44</v>
      </c>
      <c r="C2160" s="3" t="s">
        <v>2372</v>
      </c>
      <c r="D2160" s="3" t="s">
        <v>1992</v>
      </c>
      <c r="E2160" s="3" t="s">
        <v>1991</v>
      </c>
      <c r="F2160" s="22">
        <v>44</v>
      </c>
      <c r="G2160" s="22">
        <v>9</v>
      </c>
      <c r="H2160" s="5"/>
      <c r="I2160" s="5"/>
      <c r="J2160" s="3" t="s">
        <v>114</v>
      </c>
      <c r="K2160" s="3" t="s">
        <v>2381</v>
      </c>
    </row>
    <row r="2161" spans="1:11" ht="15.95" customHeight="1" x14ac:dyDescent="0.3">
      <c r="A2161" s="28">
        <v>43448</v>
      </c>
      <c r="B2161" s="3" t="s">
        <v>44</v>
      </c>
      <c r="C2161" s="3" t="s">
        <v>2382</v>
      </c>
      <c r="D2161" s="3" t="s">
        <v>1992</v>
      </c>
      <c r="E2161" s="3" t="s">
        <v>1991</v>
      </c>
      <c r="F2161" s="22">
        <v>45</v>
      </c>
      <c r="G2161" s="22">
        <v>1</v>
      </c>
      <c r="H2161" s="5"/>
      <c r="I2161" s="3" t="s">
        <v>2382</v>
      </c>
      <c r="J2161" s="3" t="s">
        <v>79</v>
      </c>
      <c r="K2161" s="3" t="s">
        <v>2383</v>
      </c>
    </row>
    <row r="2162" spans="1:11" ht="15.95" customHeight="1" x14ac:dyDescent="0.3">
      <c r="A2162" s="28">
        <v>43448</v>
      </c>
      <c r="B2162" s="3" t="s">
        <v>44</v>
      </c>
      <c r="C2162" s="3" t="s">
        <v>2382</v>
      </c>
      <c r="D2162" s="3" t="s">
        <v>1992</v>
      </c>
      <c r="E2162" s="3" t="s">
        <v>1991</v>
      </c>
      <c r="F2162" s="22">
        <v>45</v>
      </c>
      <c r="G2162" s="22">
        <v>2</v>
      </c>
      <c r="H2162" s="5"/>
      <c r="I2162" s="3" t="s">
        <v>1992</v>
      </c>
      <c r="J2162" s="3" t="s">
        <v>81</v>
      </c>
      <c r="K2162" s="3" t="s">
        <v>2384</v>
      </c>
    </row>
    <row r="2163" spans="1:11" ht="15.95" customHeight="1" x14ac:dyDescent="0.3">
      <c r="A2163" s="28">
        <v>43448</v>
      </c>
      <c r="B2163" s="3" t="s">
        <v>44</v>
      </c>
      <c r="C2163" s="3" t="s">
        <v>2382</v>
      </c>
      <c r="D2163" s="3" t="s">
        <v>1992</v>
      </c>
      <c r="E2163" s="3" t="s">
        <v>1991</v>
      </c>
      <c r="F2163" s="22">
        <v>45</v>
      </c>
      <c r="G2163" s="22">
        <v>3</v>
      </c>
      <c r="H2163" s="5"/>
      <c r="I2163" s="5"/>
      <c r="J2163" s="3" t="s">
        <v>83</v>
      </c>
      <c r="K2163" s="3" t="s">
        <v>2385</v>
      </c>
    </row>
    <row r="2164" spans="1:11" ht="15.95" customHeight="1" x14ac:dyDescent="0.3">
      <c r="A2164" s="28">
        <v>43448</v>
      </c>
      <c r="B2164" s="3" t="s">
        <v>44</v>
      </c>
      <c r="C2164" s="3" t="s">
        <v>2382</v>
      </c>
      <c r="D2164" s="3" t="s">
        <v>1992</v>
      </c>
      <c r="E2164" s="3" t="s">
        <v>1991</v>
      </c>
      <c r="F2164" s="22">
        <v>45</v>
      </c>
      <c r="G2164" s="22">
        <v>4</v>
      </c>
      <c r="H2164" s="5"/>
      <c r="I2164" s="5"/>
      <c r="J2164" s="3" t="s">
        <v>90</v>
      </c>
      <c r="K2164" s="3" t="s">
        <v>2386</v>
      </c>
    </row>
    <row r="2165" spans="1:11" ht="15.95" customHeight="1" x14ac:dyDescent="0.3">
      <c r="A2165" s="28">
        <v>43448</v>
      </c>
      <c r="B2165" s="3" t="s">
        <v>44</v>
      </c>
      <c r="C2165" s="3" t="s">
        <v>2382</v>
      </c>
      <c r="D2165" s="3" t="s">
        <v>1992</v>
      </c>
      <c r="E2165" s="3" t="s">
        <v>1991</v>
      </c>
      <c r="F2165" s="22">
        <v>45</v>
      </c>
      <c r="G2165" s="22">
        <v>5</v>
      </c>
      <c r="H2165" s="5"/>
      <c r="I2165" s="5"/>
      <c r="J2165" s="3" t="s">
        <v>106</v>
      </c>
      <c r="K2165" s="3" t="s">
        <v>2387</v>
      </c>
    </row>
    <row r="2166" spans="1:11" ht="15.95" customHeight="1" x14ac:dyDescent="0.3">
      <c r="A2166" s="28">
        <v>43448</v>
      </c>
      <c r="B2166" s="3" t="s">
        <v>44</v>
      </c>
      <c r="C2166" s="3" t="s">
        <v>2382</v>
      </c>
      <c r="D2166" s="3" t="s">
        <v>1992</v>
      </c>
      <c r="E2166" s="3" t="s">
        <v>1991</v>
      </c>
      <c r="F2166" s="22">
        <v>45</v>
      </c>
      <c r="G2166" s="22">
        <v>6</v>
      </c>
      <c r="H2166" s="5"/>
      <c r="I2166" s="5"/>
      <c r="J2166" s="3" t="s">
        <v>108</v>
      </c>
      <c r="K2166" s="3" t="s">
        <v>2388</v>
      </c>
    </row>
    <row r="2167" spans="1:11" ht="15.95" customHeight="1" x14ac:dyDescent="0.3">
      <c r="A2167" s="28">
        <v>43448</v>
      </c>
      <c r="B2167" s="3" t="s">
        <v>44</v>
      </c>
      <c r="C2167" s="3" t="s">
        <v>2382</v>
      </c>
      <c r="D2167" s="3" t="s">
        <v>1992</v>
      </c>
      <c r="E2167" s="3" t="s">
        <v>1991</v>
      </c>
      <c r="F2167" s="22">
        <v>45</v>
      </c>
      <c r="G2167" s="22">
        <v>7</v>
      </c>
      <c r="H2167" s="5"/>
      <c r="I2167" s="5"/>
      <c r="J2167" s="3" t="s">
        <v>110</v>
      </c>
      <c r="K2167" s="3" t="s">
        <v>2389</v>
      </c>
    </row>
    <row r="2168" spans="1:11" ht="15.95" customHeight="1" x14ac:dyDescent="0.3">
      <c r="A2168" s="28">
        <v>43448</v>
      </c>
      <c r="B2168" s="3" t="s">
        <v>44</v>
      </c>
      <c r="C2168" s="3" t="s">
        <v>2382</v>
      </c>
      <c r="D2168" s="3" t="s">
        <v>1992</v>
      </c>
      <c r="E2168" s="3" t="s">
        <v>1991</v>
      </c>
      <c r="F2168" s="22">
        <v>45</v>
      </c>
      <c r="G2168" s="22">
        <v>8</v>
      </c>
      <c r="H2168" s="5"/>
      <c r="I2168" s="5"/>
      <c r="J2168" s="3" t="s">
        <v>112</v>
      </c>
      <c r="K2168" s="3" t="s">
        <v>2390</v>
      </c>
    </row>
    <row r="2169" spans="1:11" ht="15.95" customHeight="1" x14ac:dyDescent="0.3">
      <c r="A2169" s="28">
        <v>43448</v>
      </c>
      <c r="B2169" s="3" t="s">
        <v>44</v>
      </c>
      <c r="C2169" s="3" t="s">
        <v>2382</v>
      </c>
      <c r="D2169" s="3" t="s">
        <v>1992</v>
      </c>
      <c r="E2169" s="3" t="s">
        <v>1991</v>
      </c>
      <c r="F2169" s="22">
        <v>45</v>
      </c>
      <c r="G2169" s="22">
        <v>9</v>
      </c>
      <c r="H2169" s="5"/>
      <c r="I2169" s="5"/>
      <c r="J2169" s="3" t="s">
        <v>114</v>
      </c>
      <c r="K2169" s="3" t="s">
        <v>2391</v>
      </c>
    </row>
    <row r="2170" spans="1:11" ht="15.95" customHeight="1" x14ac:dyDescent="0.3">
      <c r="A2170" s="28">
        <v>43448</v>
      </c>
      <c r="B2170" s="3" t="s">
        <v>44</v>
      </c>
      <c r="C2170" s="3" t="s">
        <v>2382</v>
      </c>
      <c r="D2170" s="3" t="s">
        <v>1992</v>
      </c>
      <c r="E2170" s="3" t="s">
        <v>1991</v>
      </c>
      <c r="F2170" s="22">
        <v>45</v>
      </c>
      <c r="G2170" s="22">
        <v>10</v>
      </c>
      <c r="H2170" s="5"/>
      <c r="I2170" s="5"/>
      <c r="J2170" s="3" t="s">
        <v>116</v>
      </c>
      <c r="K2170" s="3" t="s">
        <v>2392</v>
      </c>
    </row>
    <row r="2171" spans="1:11" ht="15.95" customHeight="1" x14ac:dyDescent="0.3">
      <c r="A2171" s="28">
        <v>43448</v>
      </c>
      <c r="B2171" s="3" t="s">
        <v>44</v>
      </c>
      <c r="C2171" s="3" t="s">
        <v>2393</v>
      </c>
      <c r="D2171" s="3" t="s">
        <v>1992</v>
      </c>
      <c r="E2171" s="3" t="s">
        <v>1991</v>
      </c>
      <c r="F2171" s="22">
        <v>46</v>
      </c>
      <c r="G2171" s="22">
        <v>1</v>
      </c>
      <c r="H2171" s="5"/>
      <c r="I2171" s="3" t="s">
        <v>2393</v>
      </c>
      <c r="J2171" s="3" t="s">
        <v>79</v>
      </c>
      <c r="K2171" s="3" t="s">
        <v>2394</v>
      </c>
    </row>
    <row r="2172" spans="1:11" ht="15.95" customHeight="1" x14ac:dyDescent="0.3">
      <c r="A2172" s="28">
        <v>43448</v>
      </c>
      <c r="B2172" s="3" t="s">
        <v>44</v>
      </c>
      <c r="C2172" s="3" t="s">
        <v>2393</v>
      </c>
      <c r="D2172" s="3" t="s">
        <v>1992</v>
      </c>
      <c r="E2172" s="3" t="s">
        <v>1991</v>
      </c>
      <c r="F2172" s="22">
        <v>46</v>
      </c>
      <c r="G2172" s="22">
        <v>2</v>
      </c>
      <c r="H2172" s="5"/>
      <c r="I2172" s="3" t="s">
        <v>1992</v>
      </c>
      <c r="J2172" s="3" t="s">
        <v>81</v>
      </c>
      <c r="K2172" s="3" t="s">
        <v>2395</v>
      </c>
    </row>
    <row r="2173" spans="1:11" ht="15.95" customHeight="1" x14ac:dyDescent="0.3">
      <c r="A2173" s="28">
        <v>43448</v>
      </c>
      <c r="B2173" s="3" t="s">
        <v>44</v>
      </c>
      <c r="C2173" s="3" t="s">
        <v>2393</v>
      </c>
      <c r="D2173" s="3" t="s">
        <v>1992</v>
      </c>
      <c r="E2173" s="3" t="s">
        <v>1991</v>
      </c>
      <c r="F2173" s="22">
        <v>46</v>
      </c>
      <c r="G2173" s="22">
        <v>3</v>
      </c>
      <c r="H2173" s="5"/>
      <c r="I2173" s="5"/>
      <c r="J2173" s="3" t="s">
        <v>83</v>
      </c>
      <c r="K2173" s="3" t="s">
        <v>2396</v>
      </c>
    </row>
    <row r="2174" spans="1:11" ht="15.95" customHeight="1" x14ac:dyDescent="0.3">
      <c r="A2174" s="28">
        <v>43448</v>
      </c>
      <c r="B2174" s="3" t="s">
        <v>44</v>
      </c>
      <c r="C2174" s="3" t="s">
        <v>2393</v>
      </c>
      <c r="D2174" s="3" t="s">
        <v>1992</v>
      </c>
      <c r="E2174" s="3" t="s">
        <v>1991</v>
      </c>
      <c r="F2174" s="22">
        <v>46</v>
      </c>
      <c r="G2174" s="22">
        <v>4</v>
      </c>
      <c r="H2174" s="5"/>
      <c r="I2174" s="5"/>
      <c r="J2174" s="3" t="s">
        <v>90</v>
      </c>
      <c r="K2174" s="3" t="s">
        <v>2397</v>
      </c>
    </row>
    <row r="2175" spans="1:11" ht="15.95" customHeight="1" x14ac:dyDescent="0.3">
      <c r="A2175" s="28">
        <v>43448</v>
      </c>
      <c r="B2175" s="3" t="s">
        <v>44</v>
      </c>
      <c r="C2175" s="3" t="s">
        <v>2398</v>
      </c>
      <c r="D2175" s="3" t="s">
        <v>1992</v>
      </c>
      <c r="E2175" s="3" t="s">
        <v>1991</v>
      </c>
      <c r="F2175" s="22">
        <v>47</v>
      </c>
      <c r="G2175" s="22">
        <v>1</v>
      </c>
      <c r="H2175" s="5"/>
      <c r="I2175" s="3" t="s">
        <v>2398</v>
      </c>
      <c r="J2175" s="3" t="s">
        <v>79</v>
      </c>
      <c r="K2175" s="3" t="s">
        <v>2399</v>
      </c>
    </row>
    <row r="2176" spans="1:11" ht="15.95" customHeight="1" x14ac:dyDescent="0.3">
      <c r="A2176" s="28">
        <v>43448</v>
      </c>
      <c r="B2176" s="3" t="s">
        <v>44</v>
      </c>
      <c r="C2176" s="3" t="s">
        <v>2398</v>
      </c>
      <c r="D2176" s="3" t="s">
        <v>1992</v>
      </c>
      <c r="E2176" s="3" t="s">
        <v>1991</v>
      </c>
      <c r="F2176" s="22">
        <v>47</v>
      </c>
      <c r="G2176" s="22">
        <v>2</v>
      </c>
      <c r="H2176" s="5"/>
      <c r="I2176" s="3" t="s">
        <v>1992</v>
      </c>
      <c r="J2176" s="3" t="s">
        <v>81</v>
      </c>
      <c r="K2176" s="3" t="s">
        <v>2400</v>
      </c>
    </row>
    <row r="2177" spans="1:11" ht="15.95" customHeight="1" x14ac:dyDescent="0.3">
      <c r="A2177" s="28">
        <v>43448</v>
      </c>
      <c r="B2177" s="3" t="s">
        <v>44</v>
      </c>
      <c r="C2177" s="3" t="s">
        <v>2398</v>
      </c>
      <c r="D2177" s="3" t="s">
        <v>1992</v>
      </c>
      <c r="E2177" s="3" t="s">
        <v>1991</v>
      </c>
      <c r="F2177" s="22">
        <v>47</v>
      </c>
      <c r="G2177" s="22">
        <v>3</v>
      </c>
      <c r="H2177" s="5"/>
      <c r="I2177" s="5"/>
      <c r="J2177" s="3" t="s">
        <v>83</v>
      </c>
      <c r="K2177" s="3" t="s">
        <v>2401</v>
      </c>
    </row>
    <row r="2178" spans="1:11" ht="15.95" customHeight="1" x14ac:dyDescent="0.3">
      <c r="A2178" s="28">
        <v>43448</v>
      </c>
      <c r="B2178" s="3" t="s">
        <v>44</v>
      </c>
      <c r="C2178" s="3" t="s">
        <v>2398</v>
      </c>
      <c r="D2178" s="3" t="s">
        <v>1992</v>
      </c>
      <c r="E2178" s="3" t="s">
        <v>1991</v>
      </c>
      <c r="F2178" s="22">
        <v>47</v>
      </c>
      <c r="G2178" s="22">
        <v>4</v>
      </c>
      <c r="H2178" s="5"/>
      <c r="I2178" s="5"/>
      <c r="J2178" s="3" t="s">
        <v>90</v>
      </c>
      <c r="K2178" s="3" t="s">
        <v>2402</v>
      </c>
    </row>
    <row r="2179" spans="1:11" ht="15.95" customHeight="1" x14ac:dyDescent="0.3">
      <c r="A2179" s="28">
        <v>43448</v>
      </c>
      <c r="B2179" s="3" t="s">
        <v>44</v>
      </c>
      <c r="C2179" s="3" t="s">
        <v>2398</v>
      </c>
      <c r="D2179" s="3" t="s">
        <v>1992</v>
      </c>
      <c r="E2179" s="3" t="s">
        <v>1991</v>
      </c>
      <c r="F2179" s="22">
        <v>47</v>
      </c>
      <c r="G2179" s="22">
        <v>5</v>
      </c>
      <c r="H2179" s="5"/>
      <c r="I2179" s="5"/>
      <c r="J2179" s="3" t="s">
        <v>106</v>
      </c>
      <c r="K2179" s="3" t="s">
        <v>2403</v>
      </c>
    </row>
    <row r="2180" spans="1:11" ht="15.95" customHeight="1" x14ac:dyDescent="0.3">
      <c r="A2180" s="28">
        <v>43448</v>
      </c>
      <c r="B2180" s="3" t="s">
        <v>44</v>
      </c>
      <c r="C2180" s="3" t="s">
        <v>2398</v>
      </c>
      <c r="D2180" s="3" t="s">
        <v>1992</v>
      </c>
      <c r="E2180" s="3" t="s">
        <v>1991</v>
      </c>
      <c r="F2180" s="22">
        <v>47</v>
      </c>
      <c r="G2180" s="22">
        <v>6</v>
      </c>
      <c r="H2180" s="5"/>
      <c r="I2180" s="5"/>
      <c r="J2180" s="3" t="s">
        <v>108</v>
      </c>
      <c r="K2180" s="3" t="s">
        <v>2404</v>
      </c>
    </row>
    <row r="2181" spans="1:11" ht="15.95" customHeight="1" x14ac:dyDescent="0.3">
      <c r="A2181" s="28">
        <v>43448</v>
      </c>
      <c r="B2181" s="3" t="s">
        <v>44</v>
      </c>
      <c r="C2181" s="3" t="s">
        <v>2398</v>
      </c>
      <c r="D2181" s="3" t="s">
        <v>1992</v>
      </c>
      <c r="E2181" s="3" t="s">
        <v>1991</v>
      </c>
      <c r="F2181" s="22">
        <v>47</v>
      </c>
      <c r="G2181" s="22">
        <v>7</v>
      </c>
      <c r="H2181" s="5"/>
      <c r="I2181" s="5"/>
      <c r="J2181" s="3" t="s">
        <v>110</v>
      </c>
      <c r="K2181" s="3" t="s">
        <v>2405</v>
      </c>
    </row>
    <row r="2182" spans="1:11" ht="15.95" customHeight="1" x14ac:dyDescent="0.3">
      <c r="A2182" s="28">
        <v>43448</v>
      </c>
      <c r="B2182" s="3" t="s">
        <v>44</v>
      </c>
      <c r="C2182" s="3" t="s">
        <v>2398</v>
      </c>
      <c r="D2182" s="3" t="s">
        <v>1992</v>
      </c>
      <c r="E2182" s="3" t="s">
        <v>1991</v>
      </c>
      <c r="F2182" s="22">
        <v>47</v>
      </c>
      <c r="G2182" s="22">
        <v>8</v>
      </c>
      <c r="H2182" s="5"/>
      <c r="I2182" s="5"/>
      <c r="J2182" s="3" t="s">
        <v>112</v>
      </c>
      <c r="K2182" s="3" t="s">
        <v>2406</v>
      </c>
    </row>
    <row r="2183" spans="1:11" ht="15.95" customHeight="1" x14ac:dyDescent="0.3">
      <c r="A2183" s="28">
        <v>43448</v>
      </c>
      <c r="B2183" s="3" t="s">
        <v>44</v>
      </c>
      <c r="C2183" s="3" t="s">
        <v>2398</v>
      </c>
      <c r="D2183" s="3" t="s">
        <v>1992</v>
      </c>
      <c r="E2183" s="3" t="s">
        <v>1991</v>
      </c>
      <c r="F2183" s="22">
        <v>47</v>
      </c>
      <c r="G2183" s="22">
        <v>9</v>
      </c>
      <c r="H2183" s="5"/>
      <c r="I2183" s="5"/>
      <c r="J2183" s="3" t="s">
        <v>114</v>
      </c>
      <c r="K2183" s="3" t="s">
        <v>2407</v>
      </c>
    </row>
    <row r="2184" spans="1:11" ht="15.95" customHeight="1" x14ac:dyDescent="0.3">
      <c r="A2184" s="28">
        <v>43448</v>
      </c>
      <c r="B2184" s="3" t="s">
        <v>44</v>
      </c>
      <c r="C2184" s="3" t="s">
        <v>2408</v>
      </c>
      <c r="D2184" s="3" t="s">
        <v>1992</v>
      </c>
      <c r="E2184" s="3" t="s">
        <v>1991</v>
      </c>
      <c r="F2184" s="22">
        <v>48</v>
      </c>
      <c r="G2184" s="22">
        <v>1</v>
      </c>
      <c r="H2184" s="3" t="s">
        <v>44</v>
      </c>
      <c r="I2184" s="3" t="s">
        <v>2408</v>
      </c>
      <c r="J2184" s="3" t="s">
        <v>79</v>
      </c>
      <c r="K2184" s="3" t="s">
        <v>2409</v>
      </c>
    </row>
    <row r="2185" spans="1:11" ht="15.95" customHeight="1" x14ac:dyDescent="0.3">
      <c r="A2185" s="28">
        <v>43448</v>
      </c>
      <c r="B2185" s="3" t="s">
        <v>44</v>
      </c>
      <c r="C2185" s="3" t="s">
        <v>2408</v>
      </c>
      <c r="D2185" s="3" t="s">
        <v>1992</v>
      </c>
      <c r="E2185" s="3" t="s">
        <v>1991</v>
      </c>
      <c r="F2185" s="22">
        <v>48</v>
      </c>
      <c r="G2185" s="22">
        <v>2</v>
      </c>
      <c r="H2185" s="5"/>
      <c r="I2185" s="3" t="s">
        <v>1992</v>
      </c>
      <c r="J2185" s="3" t="s">
        <v>81</v>
      </c>
      <c r="K2185" s="3" t="s">
        <v>2410</v>
      </c>
    </row>
    <row r="2186" spans="1:11" ht="15.95" customHeight="1" x14ac:dyDescent="0.3">
      <c r="A2186" s="28">
        <v>43448</v>
      </c>
      <c r="B2186" s="3" t="s">
        <v>44</v>
      </c>
      <c r="C2186" s="3" t="s">
        <v>2408</v>
      </c>
      <c r="D2186" s="3" t="s">
        <v>1992</v>
      </c>
      <c r="E2186" s="3" t="s">
        <v>1991</v>
      </c>
      <c r="F2186" s="22">
        <v>48</v>
      </c>
      <c r="G2186" s="22">
        <v>3</v>
      </c>
      <c r="H2186" s="5"/>
      <c r="I2186" s="5"/>
      <c r="J2186" s="3" t="s">
        <v>83</v>
      </c>
      <c r="K2186" s="3" t="s">
        <v>2411</v>
      </c>
    </row>
    <row r="2187" spans="1:11" ht="15.95" customHeight="1" x14ac:dyDescent="0.3">
      <c r="A2187" s="28">
        <v>43448</v>
      </c>
      <c r="B2187" s="3" t="s">
        <v>44</v>
      </c>
      <c r="C2187" s="3" t="s">
        <v>2408</v>
      </c>
      <c r="D2187" s="3" t="s">
        <v>1992</v>
      </c>
      <c r="E2187" s="3" t="s">
        <v>1991</v>
      </c>
      <c r="F2187" s="22">
        <v>48</v>
      </c>
      <c r="G2187" s="22">
        <v>4</v>
      </c>
      <c r="H2187" s="5"/>
      <c r="I2187" s="5"/>
      <c r="J2187" s="3" t="s">
        <v>90</v>
      </c>
      <c r="K2187" s="3" t="s">
        <v>2412</v>
      </c>
    </row>
    <row r="2188" spans="1:11" ht="15.95" customHeight="1" x14ac:dyDescent="0.3">
      <c r="A2188" s="28">
        <v>43448</v>
      </c>
      <c r="B2188" s="3" t="s">
        <v>44</v>
      </c>
      <c r="C2188" s="3" t="s">
        <v>2408</v>
      </c>
      <c r="D2188" s="3" t="s">
        <v>1992</v>
      </c>
      <c r="E2188" s="3" t="s">
        <v>1991</v>
      </c>
      <c r="F2188" s="22">
        <v>48</v>
      </c>
      <c r="G2188" s="22">
        <v>5</v>
      </c>
      <c r="H2188" s="5"/>
      <c r="I2188" s="5"/>
      <c r="J2188" s="3" t="s">
        <v>106</v>
      </c>
      <c r="K2188" s="3" t="s">
        <v>2413</v>
      </c>
    </row>
    <row r="2189" spans="1:11" ht="15.95" customHeight="1" x14ac:dyDescent="0.3">
      <c r="A2189" s="28">
        <v>43448</v>
      </c>
      <c r="B2189" s="3" t="s">
        <v>44</v>
      </c>
      <c r="C2189" s="3" t="s">
        <v>2408</v>
      </c>
      <c r="D2189" s="3" t="s">
        <v>1992</v>
      </c>
      <c r="E2189" s="3" t="s">
        <v>1991</v>
      </c>
      <c r="F2189" s="22">
        <v>48</v>
      </c>
      <c r="G2189" s="22">
        <v>6</v>
      </c>
      <c r="H2189" s="5"/>
      <c r="I2189" s="5"/>
      <c r="J2189" s="3" t="s">
        <v>108</v>
      </c>
      <c r="K2189" s="3" t="s">
        <v>2414</v>
      </c>
    </row>
    <row r="2190" spans="1:11" ht="15.95" customHeight="1" x14ac:dyDescent="0.3">
      <c r="A2190" s="28">
        <v>43448</v>
      </c>
      <c r="B2190" s="3" t="s">
        <v>44</v>
      </c>
      <c r="C2190" s="3" t="s">
        <v>2408</v>
      </c>
      <c r="D2190" s="3" t="s">
        <v>1992</v>
      </c>
      <c r="E2190" s="3" t="s">
        <v>1991</v>
      </c>
      <c r="F2190" s="22">
        <v>48</v>
      </c>
      <c r="G2190" s="22">
        <v>7</v>
      </c>
      <c r="H2190" s="5"/>
      <c r="I2190" s="5"/>
      <c r="J2190" s="3" t="s">
        <v>110</v>
      </c>
      <c r="K2190" s="3" t="s">
        <v>2415</v>
      </c>
    </row>
    <row r="2191" spans="1:11" ht="15.95" customHeight="1" x14ac:dyDescent="0.3">
      <c r="A2191" s="28">
        <v>43448</v>
      </c>
      <c r="B2191" s="3" t="s">
        <v>44</v>
      </c>
      <c r="C2191" s="3" t="s">
        <v>2408</v>
      </c>
      <c r="D2191" s="3" t="s">
        <v>1992</v>
      </c>
      <c r="E2191" s="3" t="s">
        <v>1991</v>
      </c>
      <c r="F2191" s="22">
        <v>48</v>
      </c>
      <c r="G2191" s="22">
        <v>8</v>
      </c>
      <c r="H2191" s="5"/>
      <c r="I2191" s="5"/>
      <c r="J2191" s="3" t="s">
        <v>112</v>
      </c>
      <c r="K2191" s="3" t="s">
        <v>2416</v>
      </c>
    </row>
    <row r="2192" spans="1:11" ht="15.95" customHeight="1" x14ac:dyDescent="0.3">
      <c r="A2192" s="28">
        <v>43448</v>
      </c>
      <c r="B2192" s="3" t="s">
        <v>44</v>
      </c>
      <c r="C2192" s="3" t="s">
        <v>2408</v>
      </c>
      <c r="D2192" s="3" t="s">
        <v>1992</v>
      </c>
      <c r="E2192" s="3" t="s">
        <v>1991</v>
      </c>
      <c r="F2192" s="22">
        <v>48</v>
      </c>
      <c r="G2192" s="22">
        <v>9</v>
      </c>
      <c r="H2192" s="5"/>
      <c r="I2192" s="5"/>
      <c r="J2192" s="3" t="s">
        <v>114</v>
      </c>
      <c r="K2192" s="3" t="s">
        <v>2417</v>
      </c>
    </row>
    <row r="2193" spans="1:11" ht="15.95" customHeight="1" x14ac:dyDescent="0.3">
      <c r="A2193" s="28">
        <v>43448</v>
      </c>
      <c r="B2193" s="3" t="s">
        <v>44</v>
      </c>
      <c r="C2193" s="3" t="s">
        <v>2408</v>
      </c>
      <c r="D2193" s="3" t="s">
        <v>1992</v>
      </c>
      <c r="E2193" s="3" t="s">
        <v>1991</v>
      </c>
      <c r="F2193" s="22">
        <v>48</v>
      </c>
      <c r="G2193" s="22">
        <v>10</v>
      </c>
      <c r="H2193" s="5"/>
      <c r="I2193" s="5"/>
      <c r="J2193" s="3" t="s">
        <v>116</v>
      </c>
      <c r="K2193" s="3" t="s">
        <v>2418</v>
      </c>
    </row>
    <row r="2194" spans="1:11" ht="15.95" customHeight="1" x14ac:dyDescent="0.3">
      <c r="A2194" s="28">
        <v>43448</v>
      </c>
      <c r="B2194" s="3" t="s">
        <v>44</v>
      </c>
      <c r="C2194" s="3" t="s">
        <v>2419</v>
      </c>
      <c r="D2194" s="3" t="s">
        <v>1992</v>
      </c>
      <c r="E2194" s="3" t="s">
        <v>1991</v>
      </c>
      <c r="F2194" s="22">
        <v>49</v>
      </c>
      <c r="G2194" s="22">
        <v>1</v>
      </c>
      <c r="H2194" s="5"/>
      <c r="I2194" s="3" t="s">
        <v>2419</v>
      </c>
      <c r="J2194" s="3" t="s">
        <v>79</v>
      </c>
      <c r="K2194" s="3" t="s">
        <v>2420</v>
      </c>
    </row>
    <row r="2195" spans="1:11" ht="15.95" customHeight="1" x14ac:dyDescent="0.3">
      <c r="A2195" s="28">
        <v>43448</v>
      </c>
      <c r="B2195" s="3" t="s">
        <v>44</v>
      </c>
      <c r="C2195" s="3" t="s">
        <v>2419</v>
      </c>
      <c r="D2195" s="3" t="s">
        <v>1992</v>
      </c>
      <c r="E2195" s="3" t="s">
        <v>1991</v>
      </c>
      <c r="F2195" s="22">
        <v>49</v>
      </c>
      <c r="G2195" s="22">
        <v>2</v>
      </c>
      <c r="H2195" s="5"/>
      <c r="I2195" s="3" t="s">
        <v>1992</v>
      </c>
      <c r="J2195" s="3" t="s">
        <v>81</v>
      </c>
      <c r="K2195" s="3" t="s">
        <v>2421</v>
      </c>
    </row>
    <row r="2196" spans="1:11" ht="15.95" customHeight="1" x14ac:dyDescent="0.3">
      <c r="A2196" s="28">
        <v>43448</v>
      </c>
      <c r="B2196" s="3" t="s">
        <v>44</v>
      </c>
      <c r="C2196" s="3" t="s">
        <v>2419</v>
      </c>
      <c r="D2196" s="3" t="s">
        <v>1992</v>
      </c>
      <c r="E2196" s="3" t="s">
        <v>1991</v>
      </c>
      <c r="F2196" s="22">
        <v>49</v>
      </c>
      <c r="G2196" s="22">
        <v>3</v>
      </c>
      <c r="H2196" s="5"/>
      <c r="I2196" s="5"/>
      <c r="J2196" s="3" t="s">
        <v>83</v>
      </c>
      <c r="K2196" s="3" t="s">
        <v>2422</v>
      </c>
    </row>
    <row r="2197" spans="1:11" ht="15.95" customHeight="1" x14ac:dyDescent="0.3">
      <c r="A2197" s="28">
        <v>43448</v>
      </c>
      <c r="B2197" s="3" t="s">
        <v>44</v>
      </c>
      <c r="C2197" s="3" t="s">
        <v>2419</v>
      </c>
      <c r="D2197" s="3" t="s">
        <v>1992</v>
      </c>
      <c r="E2197" s="3" t="s">
        <v>1991</v>
      </c>
      <c r="F2197" s="22">
        <v>49</v>
      </c>
      <c r="G2197" s="22">
        <v>4</v>
      </c>
      <c r="H2197" s="5"/>
      <c r="I2197" s="5"/>
      <c r="J2197" s="3" t="s">
        <v>90</v>
      </c>
      <c r="K2197" s="3" t="s">
        <v>2423</v>
      </c>
    </row>
    <row r="2198" spans="1:11" ht="15.95" customHeight="1" x14ac:dyDescent="0.3">
      <c r="A2198" s="28">
        <v>43448</v>
      </c>
      <c r="B2198" s="3" t="s">
        <v>44</v>
      </c>
      <c r="C2198" s="3" t="s">
        <v>2419</v>
      </c>
      <c r="D2198" s="3" t="s">
        <v>1992</v>
      </c>
      <c r="E2198" s="3" t="s">
        <v>1991</v>
      </c>
      <c r="F2198" s="22">
        <v>49</v>
      </c>
      <c r="G2198" s="22">
        <v>5</v>
      </c>
      <c r="H2198" s="5"/>
      <c r="I2198" s="5"/>
      <c r="J2198" s="3" t="s">
        <v>106</v>
      </c>
      <c r="K2198" s="3" t="s">
        <v>2424</v>
      </c>
    </row>
    <row r="2199" spans="1:11" ht="15.95" customHeight="1" x14ac:dyDescent="0.3">
      <c r="A2199" s="28">
        <v>43448</v>
      </c>
      <c r="B2199" s="3" t="s">
        <v>44</v>
      </c>
      <c r="C2199" s="3" t="s">
        <v>2419</v>
      </c>
      <c r="D2199" s="3" t="s">
        <v>1992</v>
      </c>
      <c r="E2199" s="3" t="s">
        <v>1991</v>
      </c>
      <c r="F2199" s="22">
        <v>49</v>
      </c>
      <c r="G2199" s="22">
        <v>6</v>
      </c>
      <c r="H2199" s="5"/>
      <c r="I2199" s="5"/>
      <c r="J2199" s="3" t="s">
        <v>108</v>
      </c>
      <c r="K2199" s="3" t="s">
        <v>2425</v>
      </c>
    </row>
    <row r="2200" spans="1:11" ht="15.95" customHeight="1" x14ac:dyDescent="0.3">
      <c r="A2200" s="28">
        <v>43448</v>
      </c>
      <c r="B2200" s="3" t="s">
        <v>44</v>
      </c>
      <c r="C2200" s="3" t="s">
        <v>2419</v>
      </c>
      <c r="D2200" s="3" t="s">
        <v>1992</v>
      </c>
      <c r="E2200" s="3" t="s">
        <v>1991</v>
      </c>
      <c r="F2200" s="22">
        <v>49</v>
      </c>
      <c r="G2200" s="22">
        <v>7</v>
      </c>
      <c r="H2200" s="5"/>
      <c r="I2200" s="5"/>
      <c r="J2200" s="3" t="s">
        <v>110</v>
      </c>
      <c r="K2200" s="3" t="s">
        <v>2426</v>
      </c>
    </row>
    <row r="2201" spans="1:11" ht="15.95" customHeight="1" x14ac:dyDescent="0.3">
      <c r="A2201" s="28">
        <v>43448</v>
      </c>
      <c r="B2201" s="3" t="s">
        <v>44</v>
      </c>
      <c r="C2201" s="3" t="s">
        <v>2427</v>
      </c>
      <c r="D2201" s="3" t="s">
        <v>1992</v>
      </c>
      <c r="E2201" s="3" t="s">
        <v>1991</v>
      </c>
      <c r="F2201" s="22">
        <v>50</v>
      </c>
      <c r="G2201" s="22">
        <v>1</v>
      </c>
      <c r="H2201" s="5"/>
      <c r="I2201" s="3" t="s">
        <v>2427</v>
      </c>
      <c r="J2201" s="3" t="s">
        <v>79</v>
      </c>
      <c r="K2201" s="3" t="s">
        <v>2428</v>
      </c>
    </row>
    <row r="2202" spans="1:11" ht="15.95" customHeight="1" x14ac:dyDescent="0.3">
      <c r="A2202" s="28">
        <v>43448</v>
      </c>
      <c r="B2202" s="3" t="s">
        <v>44</v>
      </c>
      <c r="C2202" s="3" t="s">
        <v>2427</v>
      </c>
      <c r="D2202" s="3" t="s">
        <v>1992</v>
      </c>
      <c r="E2202" s="3" t="s">
        <v>1991</v>
      </c>
      <c r="F2202" s="22">
        <v>50</v>
      </c>
      <c r="G2202" s="22">
        <v>2</v>
      </c>
      <c r="H2202" s="5"/>
      <c r="I2202" s="3" t="s">
        <v>1992</v>
      </c>
      <c r="J2202" s="3" t="s">
        <v>81</v>
      </c>
      <c r="K2202" s="3" t="s">
        <v>2429</v>
      </c>
    </row>
    <row r="2203" spans="1:11" ht="15.95" customHeight="1" x14ac:dyDescent="0.3">
      <c r="A2203" s="28">
        <v>43448</v>
      </c>
      <c r="B2203" s="3" t="s">
        <v>44</v>
      </c>
      <c r="C2203" s="3" t="s">
        <v>2427</v>
      </c>
      <c r="D2203" s="3" t="s">
        <v>1992</v>
      </c>
      <c r="E2203" s="3" t="s">
        <v>1991</v>
      </c>
      <c r="F2203" s="22">
        <v>50</v>
      </c>
      <c r="G2203" s="22">
        <v>3</v>
      </c>
      <c r="H2203" s="5"/>
      <c r="I2203" s="5"/>
      <c r="J2203" s="3" t="s">
        <v>83</v>
      </c>
      <c r="K2203" s="3" t="s">
        <v>2430</v>
      </c>
    </row>
    <row r="2204" spans="1:11" ht="15.95" customHeight="1" x14ac:dyDescent="0.3">
      <c r="A2204" s="28">
        <v>43448</v>
      </c>
      <c r="B2204" s="3" t="s">
        <v>44</v>
      </c>
      <c r="C2204" s="3" t="s">
        <v>2427</v>
      </c>
      <c r="D2204" s="3" t="s">
        <v>1992</v>
      </c>
      <c r="E2204" s="3" t="s">
        <v>1991</v>
      </c>
      <c r="F2204" s="22">
        <v>50</v>
      </c>
      <c r="G2204" s="22">
        <v>4</v>
      </c>
      <c r="H2204" s="5"/>
      <c r="I2204" s="5"/>
      <c r="J2204" s="3" t="s">
        <v>90</v>
      </c>
      <c r="K2204" s="3" t="s">
        <v>2431</v>
      </c>
    </row>
    <row r="2205" spans="1:11" ht="15.95" customHeight="1" x14ac:dyDescent="0.3">
      <c r="A2205" s="28">
        <v>43448</v>
      </c>
      <c r="B2205" s="3" t="s">
        <v>44</v>
      </c>
      <c r="C2205" s="3" t="s">
        <v>2427</v>
      </c>
      <c r="D2205" s="3" t="s">
        <v>1992</v>
      </c>
      <c r="E2205" s="3" t="s">
        <v>1991</v>
      </c>
      <c r="F2205" s="22">
        <v>50</v>
      </c>
      <c r="G2205" s="22">
        <v>5</v>
      </c>
      <c r="H2205" s="5"/>
      <c r="I2205" s="5"/>
      <c r="J2205" s="3" t="s">
        <v>106</v>
      </c>
      <c r="K2205" s="3" t="s">
        <v>2432</v>
      </c>
    </row>
    <row r="2206" spans="1:11" ht="15.95" customHeight="1" x14ac:dyDescent="0.3">
      <c r="A2206" s="28">
        <v>43448</v>
      </c>
      <c r="B2206" s="3" t="s">
        <v>44</v>
      </c>
      <c r="C2206" s="3" t="s">
        <v>2427</v>
      </c>
      <c r="D2206" s="3" t="s">
        <v>1992</v>
      </c>
      <c r="E2206" s="3" t="s">
        <v>1991</v>
      </c>
      <c r="F2206" s="22">
        <v>50</v>
      </c>
      <c r="G2206" s="22">
        <v>6</v>
      </c>
      <c r="H2206" s="5"/>
      <c r="I2206" s="5"/>
      <c r="J2206" s="3" t="s">
        <v>108</v>
      </c>
      <c r="K2206" s="3" t="s">
        <v>2433</v>
      </c>
    </row>
    <row r="2207" spans="1:11" ht="15.95" customHeight="1" x14ac:dyDescent="0.3">
      <c r="A2207" s="28">
        <v>43448</v>
      </c>
      <c r="B2207" s="3" t="s">
        <v>44</v>
      </c>
      <c r="C2207" s="3" t="s">
        <v>2434</v>
      </c>
      <c r="D2207" s="3" t="s">
        <v>1992</v>
      </c>
      <c r="E2207" s="3" t="s">
        <v>1991</v>
      </c>
      <c r="F2207" s="22">
        <v>51</v>
      </c>
      <c r="G2207" s="22">
        <v>1</v>
      </c>
      <c r="H2207" s="5"/>
      <c r="I2207" s="3" t="s">
        <v>2434</v>
      </c>
      <c r="J2207" s="3" t="s">
        <v>79</v>
      </c>
      <c r="K2207" s="3" t="s">
        <v>2435</v>
      </c>
    </row>
    <row r="2208" spans="1:11" ht="15.95" customHeight="1" x14ac:dyDescent="0.3">
      <c r="A2208" s="28">
        <v>43448</v>
      </c>
      <c r="B2208" s="3" t="s">
        <v>44</v>
      </c>
      <c r="C2208" s="3" t="s">
        <v>2434</v>
      </c>
      <c r="D2208" s="3" t="s">
        <v>1992</v>
      </c>
      <c r="E2208" s="3" t="s">
        <v>1991</v>
      </c>
      <c r="F2208" s="22">
        <v>51</v>
      </c>
      <c r="G2208" s="22">
        <v>2</v>
      </c>
      <c r="H2208" s="5"/>
      <c r="I2208" s="3" t="s">
        <v>1992</v>
      </c>
      <c r="J2208" s="3" t="s">
        <v>81</v>
      </c>
      <c r="K2208" s="3" t="s">
        <v>2436</v>
      </c>
    </row>
    <row r="2209" spans="1:11" ht="15.95" customHeight="1" x14ac:dyDescent="0.3">
      <c r="A2209" s="28">
        <v>43448</v>
      </c>
      <c r="B2209" s="3" t="s">
        <v>44</v>
      </c>
      <c r="C2209" s="3" t="s">
        <v>2434</v>
      </c>
      <c r="D2209" s="3" t="s">
        <v>1992</v>
      </c>
      <c r="E2209" s="3" t="s">
        <v>1991</v>
      </c>
      <c r="F2209" s="22">
        <v>51</v>
      </c>
      <c r="G2209" s="22">
        <v>3</v>
      </c>
      <c r="H2209" s="5"/>
      <c r="I2209" s="5"/>
      <c r="J2209" s="3" t="s">
        <v>83</v>
      </c>
      <c r="K2209" s="3" t="s">
        <v>2437</v>
      </c>
    </row>
    <row r="2210" spans="1:11" ht="15.95" customHeight="1" x14ac:dyDescent="0.3">
      <c r="A2210" s="28">
        <v>43448</v>
      </c>
      <c r="B2210" s="3" t="s">
        <v>44</v>
      </c>
      <c r="C2210" s="3" t="s">
        <v>2434</v>
      </c>
      <c r="D2210" s="3" t="s">
        <v>1992</v>
      </c>
      <c r="E2210" s="3" t="s">
        <v>1991</v>
      </c>
      <c r="F2210" s="22">
        <v>51</v>
      </c>
      <c r="G2210" s="22">
        <v>4</v>
      </c>
      <c r="H2210" s="5"/>
      <c r="I2210" s="5"/>
      <c r="J2210" s="3" t="s">
        <v>90</v>
      </c>
      <c r="K2210" s="3" t="s">
        <v>2438</v>
      </c>
    </row>
    <row r="2211" spans="1:11" ht="15.95" customHeight="1" x14ac:dyDescent="0.3">
      <c r="A2211" s="28">
        <v>43448</v>
      </c>
      <c r="B2211" s="3" t="s">
        <v>44</v>
      </c>
      <c r="C2211" s="3" t="s">
        <v>2434</v>
      </c>
      <c r="D2211" s="3" t="s">
        <v>1992</v>
      </c>
      <c r="E2211" s="3" t="s">
        <v>1991</v>
      </c>
      <c r="F2211" s="22">
        <v>51</v>
      </c>
      <c r="G2211" s="22">
        <v>5</v>
      </c>
      <c r="H2211" s="5"/>
      <c r="I2211" s="5"/>
      <c r="J2211" s="3" t="s">
        <v>106</v>
      </c>
      <c r="K2211" s="3" t="s">
        <v>2439</v>
      </c>
    </row>
    <row r="2212" spans="1:11" ht="15.95" customHeight="1" x14ac:dyDescent="0.3">
      <c r="A2212" s="28">
        <v>43448</v>
      </c>
      <c r="B2212" s="3" t="s">
        <v>44</v>
      </c>
      <c r="C2212" s="3" t="s">
        <v>2434</v>
      </c>
      <c r="D2212" s="3" t="s">
        <v>1992</v>
      </c>
      <c r="E2212" s="3" t="s">
        <v>1991</v>
      </c>
      <c r="F2212" s="22">
        <v>51</v>
      </c>
      <c r="G2212" s="22">
        <v>6</v>
      </c>
      <c r="H2212" s="5"/>
      <c r="I2212" s="5"/>
      <c r="J2212" s="3" t="s">
        <v>108</v>
      </c>
      <c r="K2212" s="3" t="s">
        <v>2440</v>
      </c>
    </row>
    <row r="2213" spans="1:11" ht="15.95" customHeight="1" x14ac:dyDescent="0.3">
      <c r="A2213" s="28">
        <v>43448</v>
      </c>
      <c r="B2213" s="3" t="s">
        <v>44</v>
      </c>
      <c r="C2213" s="3" t="s">
        <v>2441</v>
      </c>
      <c r="D2213" s="3" t="s">
        <v>1992</v>
      </c>
      <c r="E2213" s="3" t="s">
        <v>1991</v>
      </c>
      <c r="F2213" s="22">
        <v>52</v>
      </c>
      <c r="G2213" s="22">
        <v>1</v>
      </c>
      <c r="H2213" s="5"/>
      <c r="I2213" s="3" t="s">
        <v>2441</v>
      </c>
      <c r="J2213" s="3" t="s">
        <v>79</v>
      </c>
      <c r="K2213" s="3" t="s">
        <v>2442</v>
      </c>
    </row>
    <row r="2214" spans="1:11" ht="15.95" customHeight="1" x14ac:dyDescent="0.3">
      <c r="A2214" s="28">
        <v>43448</v>
      </c>
      <c r="B2214" s="3" t="s">
        <v>44</v>
      </c>
      <c r="C2214" s="3" t="s">
        <v>2441</v>
      </c>
      <c r="D2214" s="3" t="s">
        <v>1992</v>
      </c>
      <c r="E2214" s="3" t="s">
        <v>1991</v>
      </c>
      <c r="F2214" s="22">
        <v>52</v>
      </c>
      <c r="G2214" s="22">
        <v>2</v>
      </c>
      <c r="H2214" s="5"/>
      <c r="I2214" s="3" t="s">
        <v>1992</v>
      </c>
      <c r="J2214" s="3" t="s">
        <v>81</v>
      </c>
      <c r="K2214" s="3" t="s">
        <v>2443</v>
      </c>
    </row>
    <row r="2215" spans="1:11" ht="15.95" customHeight="1" x14ac:dyDescent="0.3">
      <c r="A2215" s="28">
        <v>43448</v>
      </c>
      <c r="B2215" s="3" t="s">
        <v>44</v>
      </c>
      <c r="C2215" s="3" t="s">
        <v>2441</v>
      </c>
      <c r="D2215" s="3" t="s">
        <v>1992</v>
      </c>
      <c r="E2215" s="3" t="s">
        <v>1991</v>
      </c>
      <c r="F2215" s="22">
        <v>52</v>
      </c>
      <c r="G2215" s="22">
        <v>3</v>
      </c>
      <c r="H2215" s="5"/>
      <c r="I2215" s="5"/>
      <c r="J2215" s="3" t="s">
        <v>83</v>
      </c>
      <c r="K2215" s="3" t="s">
        <v>2444</v>
      </c>
    </row>
    <row r="2216" spans="1:11" ht="15.95" customHeight="1" x14ac:dyDescent="0.3">
      <c r="A2216" s="28">
        <v>43448</v>
      </c>
      <c r="B2216" s="3" t="s">
        <v>44</v>
      </c>
      <c r="C2216" s="3" t="s">
        <v>2441</v>
      </c>
      <c r="D2216" s="3" t="s">
        <v>1992</v>
      </c>
      <c r="E2216" s="3" t="s">
        <v>1991</v>
      </c>
      <c r="F2216" s="22">
        <v>52</v>
      </c>
      <c r="G2216" s="22">
        <v>4</v>
      </c>
      <c r="H2216" s="5"/>
      <c r="I2216" s="5"/>
      <c r="J2216" s="3" t="s">
        <v>90</v>
      </c>
      <c r="K2216" s="3" t="s">
        <v>2445</v>
      </c>
    </row>
    <row r="2217" spans="1:11" ht="15.95" customHeight="1" x14ac:dyDescent="0.3">
      <c r="A2217" s="28">
        <v>43448</v>
      </c>
      <c r="B2217" s="3" t="s">
        <v>44</v>
      </c>
      <c r="C2217" s="3" t="s">
        <v>2441</v>
      </c>
      <c r="D2217" s="3" t="s">
        <v>1992</v>
      </c>
      <c r="E2217" s="3" t="s">
        <v>1991</v>
      </c>
      <c r="F2217" s="22">
        <v>52</v>
      </c>
      <c r="G2217" s="22">
        <v>5</v>
      </c>
      <c r="H2217" s="5"/>
      <c r="I2217" s="5"/>
      <c r="J2217" s="3" t="s">
        <v>106</v>
      </c>
      <c r="K2217" s="3" t="s">
        <v>2446</v>
      </c>
    </row>
    <row r="2218" spans="1:11" ht="15.95" customHeight="1" x14ac:dyDescent="0.3">
      <c r="A2218" s="28">
        <v>43448</v>
      </c>
      <c r="B2218" s="3" t="s">
        <v>44</v>
      </c>
      <c r="C2218" s="3" t="s">
        <v>2447</v>
      </c>
      <c r="D2218" s="3" t="s">
        <v>1992</v>
      </c>
      <c r="E2218" s="3" t="s">
        <v>1991</v>
      </c>
      <c r="F2218" s="22">
        <v>53</v>
      </c>
      <c r="G2218" s="22">
        <v>1</v>
      </c>
      <c r="H2218" s="3" t="s">
        <v>44</v>
      </c>
      <c r="I2218" s="3" t="s">
        <v>2447</v>
      </c>
      <c r="J2218" s="3" t="s">
        <v>79</v>
      </c>
      <c r="K2218" s="3" t="s">
        <v>2448</v>
      </c>
    </row>
    <row r="2219" spans="1:11" ht="15.95" customHeight="1" x14ac:dyDescent="0.3">
      <c r="A2219" s="28">
        <v>43448</v>
      </c>
      <c r="B2219" s="3" t="s">
        <v>44</v>
      </c>
      <c r="C2219" s="3" t="s">
        <v>2447</v>
      </c>
      <c r="D2219" s="3" t="s">
        <v>1992</v>
      </c>
      <c r="E2219" s="3" t="s">
        <v>1991</v>
      </c>
      <c r="F2219" s="22">
        <v>53</v>
      </c>
      <c r="G2219" s="22">
        <v>2</v>
      </c>
      <c r="H2219" s="5"/>
      <c r="I2219" s="3" t="s">
        <v>1992</v>
      </c>
      <c r="J2219" s="3" t="s">
        <v>81</v>
      </c>
      <c r="K2219" s="3" t="s">
        <v>2449</v>
      </c>
    </row>
    <row r="2220" spans="1:11" ht="15.95" customHeight="1" x14ac:dyDescent="0.3">
      <c r="A2220" s="28">
        <v>43448</v>
      </c>
      <c r="B2220" s="3" t="s">
        <v>44</v>
      </c>
      <c r="C2220" s="3" t="s">
        <v>2447</v>
      </c>
      <c r="D2220" s="3" t="s">
        <v>1992</v>
      </c>
      <c r="E2220" s="3" t="s">
        <v>1991</v>
      </c>
      <c r="F2220" s="22">
        <v>53</v>
      </c>
      <c r="G2220" s="22">
        <v>3</v>
      </c>
      <c r="H2220" s="5"/>
      <c r="I2220" s="5"/>
      <c r="J2220" s="3" t="s">
        <v>83</v>
      </c>
      <c r="K2220" s="3" t="s">
        <v>2450</v>
      </c>
    </row>
    <row r="2221" spans="1:11" ht="15.95" customHeight="1" x14ac:dyDescent="0.3">
      <c r="A2221" s="28">
        <v>43448</v>
      </c>
      <c r="B2221" s="3" t="s">
        <v>44</v>
      </c>
      <c r="C2221" s="3" t="s">
        <v>2447</v>
      </c>
      <c r="D2221" s="3" t="s">
        <v>1992</v>
      </c>
      <c r="E2221" s="3" t="s">
        <v>1991</v>
      </c>
      <c r="F2221" s="22">
        <v>53</v>
      </c>
      <c r="G2221" s="22">
        <v>4</v>
      </c>
      <c r="H2221" s="5"/>
      <c r="I2221" s="5"/>
      <c r="J2221" s="3" t="s">
        <v>90</v>
      </c>
      <c r="K2221" s="3" t="s">
        <v>2451</v>
      </c>
    </row>
    <row r="2222" spans="1:11" ht="15.95" customHeight="1" x14ac:dyDescent="0.3">
      <c r="A2222" s="28">
        <v>43448</v>
      </c>
      <c r="B2222" s="3" t="s">
        <v>44</v>
      </c>
      <c r="C2222" s="3" t="s">
        <v>2447</v>
      </c>
      <c r="D2222" s="3" t="s">
        <v>1992</v>
      </c>
      <c r="E2222" s="3" t="s">
        <v>1991</v>
      </c>
      <c r="F2222" s="22">
        <v>53</v>
      </c>
      <c r="G2222" s="22">
        <v>5</v>
      </c>
      <c r="H2222" s="5"/>
      <c r="I2222" s="5"/>
      <c r="J2222" s="3" t="s">
        <v>106</v>
      </c>
      <c r="K2222" s="3" t="s">
        <v>2452</v>
      </c>
    </row>
    <row r="2223" spans="1:11" ht="15.95" customHeight="1" x14ac:dyDescent="0.3">
      <c r="A2223" s="28">
        <v>43448</v>
      </c>
      <c r="B2223" s="3" t="s">
        <v>44</v>
      </c>
      <c r="C2223" s="3" t="s">
        <v>2447</v>
      </c>
      <c r="D2223" s="3" t="s">
        <v>1992</v>
      </c>
      <c r="E2223" s="3" t="s">
        <v>1991</v>
      </c>
      <c r="F2223" s="22">
        <v>53</v>
      </c>
      <c r="G2223" s="22">
        <v>6</v>
      </c>
      <c r="H2223" s="5"/>
      <c r="I2223" s="5"/>
      <c r="J2223" s="3" t="s">
        <v>108</v>
      </c>
      <c r="K2223" s="3" t="s">
        <v>2453</v>
      </c>
    </row>
    <row r="2224" spans="1:11" ht="15.95" customHeight="1" x14ac:dyDescent="0.3">
      <c r="A2224" s="28">
        <v>43448</v>
      </c>
      <c r="B2224" s="3" t="s">
        <v>44</v>
      </c>
      <c r="C2224" s="3" t="s">
        <v>2447</v>
      </c>
      <c r="D2224" s="3" t="s">
        <v>1992</v>
      </c>
      <c r="E2224" s="3" t="s">
        <v>1991</v>
      </c>
      <c r="F2224" s="22">
        <v>53</v>
      </c>
      <c r="G2224" s="22">
        <v>7</v>
      </c>
      <c r="H2224" s="5"/>
      <c r="I2224" s="5"/>
      <c r="J2224" s="3" t="s">
        <v>110</v>
      </c>
      <c r="K2224" s="3" t="s">
        <v>2454</v>
      </c>
    </row>
    <row r="2225" spans="1:11" ht="15.95" customHeight="1" x14ac:dyDescent="0.3">
      <c r="A2225" s="28">
        <v>43448</v>
      </c>
      <c r="B2225" s="3" t="s">
        <v>44</v>
      </c>
      <c r="C2225" s="3" t="s">
        <v>2447</v>
      </c>
      <c r="D2225" s="3" t="s">
        <v>1992</v>
      </c>
      <c r="E2225" s="3" t="s">
        <v>1991</v>
      </c>
      <c r="F2225" s="22">
        <v>53</v>
      </c>
      <c r="G2225" s="22">
        <v>8</v>
      </c>
      <c r="H2225" s="5"/>
      <c r="I2225" s="5"/>
      <c r="J2225" s="3" t="s">
        <v>112</v>
      </c>
      <c r="K2225" s="3" t="s">
        <v>2455</v>
      </c>
    </row>
    <row r="2226" spans="1:11" ht="15.95" customHeight="1" x14ac:dyDescent="0.3">
      <c r="A2226" s="28">
        <v>43448</v>
      </c>
      <c r="B2226" s="3" t="s">
        <v>44</v>
      </c>
      <c r="C2226" s="3" t="s">
        <v>2456</v>
      </c>
      <c r="D2226" s="3" t="s">
        <v>1992</v>
      </c>
      <c r="E2226" s="3" t="s">
        <v>1991</v>
      </c>
      <c r="F2226" s="22">
        <v>54</v>
      </c>
      <c r="G2226" s="22">
        <v>1</v>
      </c>
      <c r="H2226" s="5"/>
      <c r="I2226" s="3" t="s">
        <v>2456</v>
      </c>
      <c r="J2226" s="3" t="s">
        <v>79</v>
      </c>
      <c r="K2226" s="3" t="s">
        <v>2457</v>
      </c>
    </row>
    <row r="2227" spans="1:11" ht="15.95" customHeight="1" x14ac:dyDescent="0.3">
      <c r="A2227" s="28">
        <v>43448</v>
      </c>
      <c r="B2227" s="3" t="s">
        <v>44</v>
      </c>
      <c r="C2227" s="3" t="s">
        <v>2456</v>
      </c>
      <c r="D2227" s="3" t="s">
        <v>1992</v>
      </c>
      <c r="E2227" s="3" t="s">
        <v>1991</v>
      </c>
      <c r="F2227" s="22">
        <v>54</v>
      </c>
      <c r="G2227" s="22">
        <v>2</v>
      </c>
      <c r="H2227" s="5"/>
      <c r="I2227" s="3" t="s">
        <v>1992</v>
      </c>
      <c r="J2227" s="3" t="s">
        <v>81</v>
      </c>
      <c r="K2227" s="3" t="s">
        <v>2458</v>
      </c>
    </row>
    <row r="2228" spans="1:11" ht="15.95" customHeight="1" x14ac:dyDescent="0.3">
      <c r="A2228" s="28">
        <v>43448</v>
      </c>
      <c r="B2228" s="3" t="s">
        <v>44</v>
      </c>
      <c r="C2228" s="3" t="s">
        <v>2456</v>
      </c>
      <c r="D2228" s="3" t="s">
        <v>1992</v>
      </c>
      <c r="E2228" s="3" t="s">
        <v>1991</v>
      </c>
      <c r="F2228" s="22">
        <v>54</v>
      </c>
      <c r="G2228" s="22">
        <v>3</v>
      </c>
      <c r="H2228" s="5"/>
      <c r="I2228" s="5"/>
      <c r="J2228" s="3" t="s">
        <v>83</v>
      </c>
      <c r="K2228" s="3" t="s">
        <v>2459</v>
      </c>
    </row>
    <row r="2229" spans="1:11" ht="15.95" customHeight="1" x14ac:dyDescent="0.3">
      <c r="A2229" s="28">
        <v>43448</v>
      </c>
      <c r="B2229" s="3" t="s">
        <v>44</v>
      </c>
      <c r="C2229" s="3" t="s">
        <v>2456</v>
      </c>
      <c r="D2229" s="3" t="s">
        <v>1992</v>
      </c>
      <c r="E2229" s="3" t="s">
        <v>1991</v>
      </c>
      <c r="F2229" s="22">
        <v>54</v>
      </c>
      <c r="G2229" s="22">
        <v>4</v>
      </c>
      <c r="H2229" s="5"/>
      <c r="I2229" s="5"/>
      <c r="J2229" s="3" t="s">
        <v>90</v>
      </c>
      <c r="K2229" s="3" t="s">
        <v>2460</v>
      </c>
    </row>
    <row r="2230" spans="1:11" ht="15.95" customHeight="1" x14ac:dyDescent="0.3">
      <c r="A2230" s="28">
        <v>43448</v>
      </c>
      <c r="B2230" s="3" t="s">
        <v>44</v>
      </c>
      <c r="C2230" s="3" t="s">
        <v>2456</v>
      </c>
      <c r="D2230" s="3" t="s">
        <v>1992</v>
      </c>
      <c r="E2230" s="3" t="s">
        <v>1991</v>
      </c>
      <c r="F2230" s="22">
        <v>54</v>
      </c>
      <c r="G2230" s="22">
        <v>5</v>
      </c>
      <c r="H2230" s="5"/>
      <c r="I2230" s="5"/>
      <c r="J2230" s="3" t="s">
        <v>106</v>
      </c>
      <c r="K2230" s="3" t="s">
        <v>2461</v>
      </c>
    </row>
    <row r="2231" spans="1:11" ht="15.95" customHeight="1" x14ac:dyDescent="0.3">
      <c r="A2231" s="28">
        <v>43448</v>
      </c>
      <c r="B2231" s="3" t="s">
        <v>44</v>
      </c>
      <c r="C2231" s="3" t="s">
        <v>2456</v>
      </c>
      <c r="D2231" s="3" t="s">
        <v>1992</v>
      </c>
      <c r="E2231" s="3" t="s">
        <v>1991</v>
      </c>
      <c r="F2231" s="22">
        <v>54</v>
      </c>
      <c r="G2231" s="22">
        <v>6</v>
      </c>
      <c r="H2231" s="5"/>
      <c r="I2231" s="5"/>
      <c r="J2231" s="3" t="s">
        <v>108</v>
      </c>
      <c r="K2231" s="3" t="s">
        <v>2462</v>
      </c>
    </row>
    <row r="2232" spans="1:11" ht="15.95" customHeight="1" x14ac:dyDescent="0.3">
      <c r="A2232" s="28">
        <v>43448</v>
      </c>
      <c r="B2232" s="3" t="s">
        <v>44</v>
      </c>
      <c r="C2232" s="3" t="s">
        <v>2456</v>
      </c>
      <c r="D2232" s="3" t="s">
        <v>1992</v>
      </c>
      <c r="E2232" s="3" t="s">
        <v>1991</v>
      </c>
      <c r="F2232" s="22">
        <v>54</v>
      </c>
      <c r="G2232" s="22">
        <v>7</v>
      </c>
      <c r="H2232" s="5"/>
      <c r="I2232" s="5"/>
      <c r="J2232" s="3" t="s">
        <v>110</v>
      </c>
      <c r="K2232" s="3" t="s">
        <v>2463</v>
      </c>
    </row>
    <row r="2233" spans="1:11" ht="15.95" customHeight="1" x14ac:dyDescent="0.3">
      <c r="A2233" s="28">
        <v>43448</v>
      </c>
      <c r="B2233" s="3" t="s">
        <v>44</v>
      </c>
      <c r="C2233" s="3" t="s">
        <v>2464</v>
      </c>
      <c r="D2233" s="3" t="s">
        <v>1992</v>
      </c>
      <c r="E2233" s="3" t="s">
        <v>1991</v>
      </c>
      <c r="F2233" s="22">
        <v>55</v>
      </c>
      <c r="G2233" s="22">
        <v>1</v>
      </c>
      <c r="H2233" s="5"/>
      <c r="I2233" s="3" t="s">
        <v>2464</v>
      </c>
      <c r="J2233" s="3" t="s">
        <v>79</v>
      </c>
      <c r="K2233" s="3" t="s">
        <v>2465</v>
      </c>
    </row>
    <row r="2234" spans="1:11" ht="15.95" customHeight="1" x14ac:dyDescent="0.3">
      <c r="A2234" s="28">
        <v>43448</v>
      </c>
      <c r="B2234" s="3" t="s">
        <v>44</v>
      </c>
      <c r="C2234" s="3" t="s">
        <v>2464</v>
      </c>
      <c r="D2234" s="3" t="s">
        <v>1992</v>
      </c>
      <c r="E2234" s="3" t="s">
        <v>1991</v>
      </c>
      <c r="F2234" s="22">
        <v>55</v>
      </c>
      <c r="G2234" s="22">
        <v>2</v>
      </c>
      <c r="H2234" s="5"/>
      <c r="I2234" s="3" t="s">
        <v>1992</v>
      </c>
      <c r="J2234" s="3" t="s">
        <v>81</v>
      </c>
      <c r="K2234" s="3" t="s">
        <v>2466</v>
      </c>
    </row>
    <row r="2235" spans="1:11" ht="15.95" customHeight="1" x14ac:dyDescent="0.3">
      <c r="A2235" s="28">
        <v>43448</v>
      </c>
      <c r="B2235" s="3" t="s">
        <v>44</v>
      </c>
      <c r="C2235" s="3" t="s">
        <v>2464</v>
      </c>
      <c r="D2235" s="3" t="s">
        <v>1992</v>
      </c>
      <c r="E2235" s="3" t="s">
        <v>1991</v>
      </c>
      <c r="F2235" s="22">
        <v>55</v>
      </c>
      <c r="G2235" s="22">
        <v>3</v>
      </c>
      <c r="H2235" s="5"/>
      <c r="I2235" s="5"/>
      <c r="J2235" s="3" t="s">
        <v>83</v>
      </c>
      <c r="K2235" s="3" t="s">
        <v>2467</v>
      </c>
    </row>
    <row r="2236" spans="1:11" ht="15.95" customHeight="1" x14ac:dyDescent="0.3">
      <c r="A2236" s="28">
        <v>43448</v>
      </c>
      <c r="B2236" s="3" t="s">
        <v>44</v>
      </c>
      <c r="C2236" s="3" t="s">
        <v>2464</v>
      </c>
      <c r="D2236" s="3" t="s">
        <v>1992</v>
      </c>
      <c r="E2236" s="3" t="s">
        <v>1991</v>
      </c>
      <c r="F2236" s="22">
        <v>55</v>
      </c>
      <c r="G2236" s="22">
        <v>4</v>
      </c>
      <c r="H2236" s="5"/>
      <c r="I2236" s="5"/>
      <c r="J2236" s="3" t="s">
        <v>90</v>
      </c>
      <c r="K2236" s="3" t="s">
        <v>2468</v>
      </c>
    </row>
    <row r="2237" spans="1:11" ht="15.95" customHeight="1" x14ac:dyDescent="0.3">
      <c r="A2237" s="28">
        <v>43448</v>
      </c>
      <c r="B2237" s="3" t="s">
        <v>44</v>
      </c>
      <c r="C2237" s="3" t="s">
        <v>2464</v>
      </c>
      <c r="D2237" s="3" t="s">
        <v>1992</v>
      </c>
      <c r="E2237" s="3" t="s">
        <v>1991</v>
      </c>
      <c r="F2237" s="22">
        <v>55</v>
      </c>
      <c r="G2237" s="22">
        <v>5</v>
      </c>
      <c r="H2237" s="5"/>
      <c r="I2237" s="5"/>
      <c r="J2237" s="3" t="s">
        <v>106</v>
      </c>
      <c r="K2237" s="3" t="s">
        <v>2469</v>
      </c>
    </row>
    <row r="2238" spans="1:11" ht="15.95" customHeight="1" x14ac:dyDescent="0.3">
      <c r="A2238" s="28">
        <v>43448</v>
      </c>
      <c r="B2238" s="3" t="s">
        <v>44</v>
      </c>
      <c r="C2238" s="3" t="s">
        <v>2464</v>
      </c>
      <c r="D2238" s="3" t="s">
        <v>1992</v>
      </c>
      <c r="E2238" s="3" t="s">
        <v>1991</v>
      </c>
      <c r="F2238" s="22">
        <v>55</v>
      </c>
      <c r="G2238" s="22">
        <v>6</v>
      </c>
      <c r="H2238" s="5"/>
      <c r="I2238" s="5"/>
      <c r="J2238" s="3" t="s">
        <v>108</v>
      </c>
      <c r="K2238" s="3" t="s">
        <v>2470</v>
      </c>
    </row>
    <row r="2239" spans="1:11" ht="15.95" customHeight="1" x14ac:dyDescent="0.3">
      <c r="A2239" s="28">
        <v>43448</v>
      </c>
      <c r="B2239" s="3" t="s">
        <v>44</v>
      </c>
      <c r="C2239" s="3" t="s">
        <v>2471</v>
      </c>
      <c r="D2239" s="3" t="s">
        <v>1992</v>
      </c>
      <c r="E2239" s="3" t="s">
        <v>1991</v>
      </c>
      <c r="F2239" s="22">
        <v>56</v>
      </c>
      <c r="G2239" s="22">
        <v>1</v>
      </c>
      <c r="H2239" s="5"/>
      <c r="I2239" s="3" t="s">
        <v>2471</v>
      </c>
      <c r="J2239" s="3" t="s">
        <v>79</v>
      </c>
      <c r="K2239" s="3" t="s">
        <v>2472</v>
      </c>
    </row>
    <row r="2240" spans="1:11" ht="15.95" customHeight="1" x14ac:dyDescent="0.3">
      <c r="A2240" s="28">
        <v>43448</v>
      </c>
      <c r="B2240" s="3" t="s">
        <v>44</v>
      </c>
      <c r="C2240" s="3" t="s">
        <v>2471</v>
      </c>
      <c r="D2240" s="3" t="s">
        <v>1992</v>
      </c>
      <c r="E2240" s="3" t="s">
        <v>1991</v>
      </c>
      <c r="F2240" s="22">
        <v>56</v>
      </c>
      <c r="G2240" s="22">
        <v>2</v>
      </c>
      <c r="H2240" s="5"/>
      <c r="I2240" s="3" t="s">
        <v>1992</v>
      </c>
      <c r="J2240" s="3" t="s">
        <v>81</v>
      </c>
      <c r="K2240" s="3" t="s">
        <v>2473</v>
      </c>
    </row>
    <row r="2241" spans="1:11" ht="15.95" customHeight="1" x14ac:dyDescent="0.3">
      <c r="A2241" s="28">
        <v>43448</v>
      </c>
      <c r="B2241" s="3" t="s">
        <v>44</v>
      </c>
      <c r="C2241" s="3" t="s">
        <v>2471</v>
      </c>
      <c r="D2241" s="3" t="s">
        <v>1992</v>
      </c>
      <c r="E2241" s="3" t="s">
        <v>1991</v>
      </c>
      <c r="F2241" s="22">
        <v>56</v>
      </c>
      <c r="G2241" s="22">
        <v>3</v>
      </c>
      <c r="H2241" s="5"/>
      <c r="I2241" s="5"/>
      <c r="J2241" s="3" t="s">
        <v>83</v>
      </c>
      <c r="K2241" s="3" t="s">
        <v>2474</v>
      </c>
    </row>
    <row r="2242" spans="1:11" ht="15.95" customHeight="1" x14ac:dyDescent="0.3">
      <c r="A2242" s="28">
        <v>43448</v>
      </c>
      <c r="B2242" s="3" t="s">
        <v>44</v>
      </c>
      <c r="C2242" s="3" t="s">
        <v>2471</v>
      </c>
      <c r="D2242" s="3" t="s">
        <v>1992</v>
      </c>
      <c r="E2242" s="3" t="s">
        <v>1991</v>
      </c>
      <c r="F2242" s="22">
        <v>56</v>
      </c>
      <c r="G2242" s="22">
        <v>4</v>
      </c>
      <c r="H2242" s="5"/>
      <c r="I2242" s="5"/>
      <c r="J2242" s="3" t="s">
        <v>90</v>
      </c>
      <c r="K2242" s="3" t="s">
        <v>2475</v>
      </c>
    </row>
    <row r="2243" spans="1:11" ht="15.95" customHeight="1" x14ac:dyDescent="0.3">
      <c r="A2243" s="28">
        <v>43448</v>
      </c>
      <c r="B2243" s="3" t="s">
        <v>44</v>
      </c>
      <c r="C2243" s="3" t="s">
        <v>2471</v>
      </c>
      <c r="D2243" s="3" t="s">
        <v>1992</v>
      </c>
      <c r="E2243" s="3" t="s">
        <v>1991</v>
      </c>
      <c r="F2243" s="22">
        <v>56</v>
      </c>
      <c r="G2243" s="22">
        <v>5</v>
      </c>
      <c r="H2243" s="5"/>
      <c r="I2243" s="5"/>
      <c r="J2243" s="3" t="s">
        <v>106</v>
      </c>
      <c r="K2243" s="3" t="s">
        <v>2476</v>
      </c>
    </row>
    <row r="2244" spans="1:11" ht="15.95" customHeight="1" x14ac:dyDescent="0.3">
      <c r="A2244" s="28">
        <v>43448</v>
      </c>
      <c r="B2244" s="3" t="s">
        <v>44</v>
      </c>
      <c r="C2244" s="3" t="s">
        <v>2471</v>
      </c>
      <c r="D2244" s="3" t="s">
        <v>1992</v>
      </c>
      <c r="E2244" s="3" t="s">
        <v>1991</v>
      </c>
      <c r="F2244" s="22">
        <v>56</v>
      </c>
      <c r="G2244" s="22">
        <v>6</v>
      </c>
      <c r="H2244" s="5"/>
      <c r="I2244" s="5"/>
      <c r="J2244" s="3" t="s">
        <v>108</v>
      </c>
      <c r="K2244" s="3" t="s">
        <v>2477</v>
      </c>
    </row>
    <row r="2245" spans="1:11" ht="15.95" customHeight="1" x14ac:dyDescent="0.3">
      <c r="A2245" s="28">
        <v>43448</v>
      </c>
      <c r="B2245" s="3" t="s">
        <v>44</v>
      </c>
      <c r="C2245" s="3" t="s">
        <v>2471</v>
      </c>
      <c r="D2245" s="3" t="s">
        <v>1992</v>
      </c>
      <c r="E2245" s="3" t="s">
        <v>1991</v>
      </c>
      <c r="F2245" s="22">
        <v>56</v>
      </c>
      <c r="G2245" s="22">
        <v>7</v>
      </c>
      <c r="H2245" s="5"/>
      <c r="I2245" s="5"/>
      <c r="J2245" s="3" t="s">
        <v>110</v>
      </c>
      <c r="K2245" s="3" t="s">
        <v>2478</v>
      </c>
    </row>
    <row r="2246" spans="1:11" ht="15.95" customHeight="1" x14ac:dyDescent="0.3">
      <c r="A2246" s="28">
        <v>43448</v>
      </c>
      <c r="B2246" s="3" t="s">
        <v>44</v>
      </c>
      <c r="C2246" s="3" t="s">
        <v>2471</v>
      </c>
      <c r="D2246" s="3" t="s">
        <v>1992</v>
      </c>
      <c r="E2246" s="3" t="s">
        <v>1991</v>
      </c>
      <c r="F2246" s="22">
        <v>56</v>
      </c>
      <c r="G2246" s="22">
        <v>8</v>
      </c>
      <c r="H2246" s="5"/>
      <c r="I2246" s="5"/>
      <c r="J2246" s="3" t="s">
        <v>112</v>
      </c>
      <c r="K2246" s="3" t="s">
        <v>2479</v>
      </c>
    </row>
    <row r="2247" spans="1:11" ht="15.95" customHeight="1" x14ac:dyDescent="0.3">
      <c r="A2247" s="28">
        <v>43448</v>
      </c>
      <c r="B2247" s="3" t="s">
        <v>44</v>
      </c>
      <c r="C2247" s="3" t="s">
        <v>2471</v>
      </c>
      <c r="D2247" s="3" t="s">
        <v>1992</v>
      </c>
      <c r="E2247" s="3" t="s">
        <v>1991</v>
      </c>
      <c r="F2247" s="22">
        <v>56</v>
      </c>
      <c r="G2247" s="22">
        <v>9</v>
      </c>
      <c r="H2247" s="5"/>
      <c r="I2247" s="5"/>
      <c r="J2247" s="3" t="s">
        <v>114</v>
      </c>
      <c r="K2247" s="3" t="s">
        <v>2480</v>
      </c>
    </row>
    <row r="2248" spans="1:11" ht="15.95" customHeight="1" x14ac:dyDescent="0.3">
      <c r="A2248" s="28">
        <v>43448</v>
      </c>
      <c r="B2248" s="3" t="s">
        <v>44</v>
      </c>
      <c r="C2248" s="3" t="s">
        <v>2481</v>
      </c>
      <c r="D2248" s="3" t="s">
        <v>1992</v>
      </c>
      <c r="E2248" s="3" t="s">
        <v>1991</v>
      </c>
      <c r="F2248" s="22">
        <v>57</v>
      </c>
      <c r="G2248" s="22">
        <v>1</v>
      </c>
      <c r="H2248" s="5"/>
      <c r="I2248" s="3" t="s">
        <v>2481</v>
      </c>
      <c r="J2248" s="3" t="s">
        <v>79</v>
      </c>
      <c r="K2248" s="3" t="s">
        <v>2482</v>
      </c>
    </row>
    <row r="2249" spans="1:11" ht="15.95" customHeight="1" x14ac:dyDescent="0.3">
      <c r="A2249" s="28">
        <v>43448</v>
      </c>
      <c r="B2249" s="3" t="s">
        <v>44</v>
      </c>
      <c r="C2249" s="3" t="s">
        <v>2481</v>
      </c>
      <c r="D2249" s="3" t="s">
        <v>1992</v>
      </c>
      <c r="E2249" s="3" t="s">
        <v>1991</v>
      </c>
      <c r="F2249" s="22">
        <v>57</v>
      </c>
      <c r="G2249" s="22">
        <v>2</v>
      </c>
      <c r="H2249" s="5"/>
      <c r="I2249" s="3" t="s">
        <v>1992</v>
      </c>
      <c r="J2249" s="3" t="s">
        <v>81</v>
      </c>
      <c r="K2249" s="3" t="s">
        <v>2483</v>
      </c>
    </row>
    <row r="2250" spans="1:11" ht="15.95" customHeight="1" x14ac:dyDescent="0.3">
      <c r="A2250" s="28">
        <v>43448</v>
      </c>
      <c r="B2250" s="3" t="s">
        <v>44</v>
      </c>
      <c r="C2250" s="3" t="s">
        <v>2481</v>
      </c>
      <c r="D2250" s="3" t="s">
        <v>1992</v>
      </c>
      <c r="E2250" s="3" t="s">
        <v>1991</v>
      </c>
      <c r="F2250" s="22">
        <v>57</v>
      </c>
      <c r="G2250" s="22">
        <v>3</v>
      </c>
      <c r="H2250" s="5"/>
      <c r="I2250" s="5"/>
      <c r="J2250" s="3" t="s">
        <v>83</v>
      </c>
      <c r="K2250" s="3" t="s">
        <v>2484</v>
      </c>
    </row>
    <row r="2251" spans="1:11" ht="15.95" customHeight="1" x14ac:dyDescent="0.3">
      <c r="A2251" s="28">
        <v>43448</v>
      </c>
      <c r="B2251" s="3" t="s">
        <v>44</v>
      </c>
      <c r="C2251" s="3" t="s">
        <v>2481</v>
      </c>
      <c r="D2251" s="3" t="s">
        <v>1992</v>
      </c>
      <c r="E2251" s="3" t="s">
        <v>1991</v>
      </c>
      <c r="F2251" s="22">
        <v>57</v>
      </c>
      <c r="G2251" s="22">
        <v>4</v>
      </c>
      <c r="H2251" s="5"/>
      <c r="I2251" s="5"/>
      <c r="J2251" s="3" t="s">
        <v>90</v>
      </c>
      <c r="K2251" s="3" t="s">
        <v>2485</v>
      </c>
    </row>
    <row r="2252" spans="1:11" ht="15.95" customHeight="1" x14ac:dyDescent="0.3">
      <c r="A2252" s="28">
        <v>43448</v>
      </c>
      <c r="B2252" s="3" t="s">
        <v>44</v>
      </c>
      <c r="C2252" s="3" t="s">
        <v>2486</v>
      </c>
      <c r="D2252" s="3" t="s">
        <v>1992</v>
      </c>
      <c r="E2252" s="3" t="s">
        <v>1991</v>
      </c>
      <c r="F2252" s="22">
        <v>58</v>
      </c>
      <c r="G2252" s="22">
        <v>1</v>
      </c>
      <c r="H2252" s="5"/>
      <c r="I2252" s="3" t="s">
        <v>2486</v>
      </c>
      <c r="J2252" s="3" t="s">
        <v>79</v>
      </c>
      <c r="K2252" s="3" t="s">
        <v>2487</v>
      </c>
    </row>
    <row r="2253" spans="1:11" ht="15.95" customHeight="1" x14ac:dyDescent="0.3">
      <c r="A2253" s="28">
        <v>43448</v>
      </c>
      <c r="B2253" s="3" t="s">
        <v>44</v>
      </c>
      <c r="C2253" s="3" t="s">
        <v>2486</v>
      </c>
      <c r="D2253" s="3" t="s">
        <v>1992</v>
      </c>
      <c r="E2253" s="3" t="s">
        <v>1991</v>
      </c>
      <c r="F2253" s="22">
        <v>58</v>
      </c>
      <c r="G2253" s="22">
        <v>2</v>
      </c>
      <c r="H2253" s="5"/>
      <c r="I2253" s="3" t="s">
        <v>1992</v>
      </c>
      <c r="J2253" s="3" t="s">
        <v>81</v>
      </c>
      <c r="K2253" s="3" t="s">
        <v>2488</v>
      </c>
    </row>
    <row r="2254" spans="1:11" ht="15.95" customHeight="1" x14ac:dyDescent="0.3">
      <c r="A2254" s="28">
        <v>43448</v>
      </c>
      <c r="B2254" s="3" t="s">
        <v>44</v>
      </c>
      <c r="C2254" s="3" t="s">
        <v>2486</v>
      </c>
      <c r="D2254" s="3" t="s">
        <v>1992</v>
      </c>
      <c r="E2254" s="3" t="s">
        <v>1991</v>
      </c>
      <c r="F2254" s="22">
        <v>58</v>
      </c>
      <c r="G2254" s="22">
        <v>3</v>
      </c>
      <c r="H2254" s="5"/>
      <c r="I2254" s="5"/>
      <c r="J2254" s="3" t="s">
        <v>83</v>
      </c>
      <c r="K2254" s="3" t="s">
        <v>2489</v>
      </c>
    </row>
    <row r="2255" spans="1:11" ht="15.95" customHeight="1" x14ac:dyDescent="0.3">
      <c r="A2255" s="28">
        <v>43448</v>
      </c>
      <c r="B2255" s="3" t="s">
        <v>44</v>
      </c>
      <c r="C2255" s="3" t="s">
        <v>2486</v>
      </c>
      <c r="D2255" s="3" t="s">
        <v>1992</v>
      </c>
      <c r="E2255" s="3" t="s">
        <v>1991</v>
      </c>
      <c r="F2255" s="22">
        <v>58</v>
      </c>
      <c r="G2255" s="22">
        <v>4</v>
      </c>
      <c r="H2255" s="5"/>
      <c r="I2255" s="5"/>
      <c r="J2255" s="3" t="s">
        <v>90</v>
      </c>
      <c r="K2255" s="3" t="s">
        <v>2490</v>
      </c>
    </row>
    <row r="2256" spans="1:11" ht="15.95" customHeight="1" x14ac:dyDescent="0.3">
      <c r="A2256" s="28">
        <v>43448</v>
      </c>
      <c r="B2256" s="3" t="s">
        <v>44</v>
      </c>
      <c r="C2256" s="3" t="s">
        <v>2486</v>
      </c>
      <c r="D2256" s="3" t="s">
        <v>1992</v>
      </c>
      <c r="E2256" s="3" t="s">
        <v>1991</v>
      </c>
      <c r="F2256" s="22">
        <v>58</v>
      </c>
      <c r="G2256" s="22">
        <v>5</v>
      </c>
      <c r="H2256" s="3" t="s">
        <v>44</v>
      </c>
      <c r="I2256" s="3" t="s">
        <v>2486</v>
      </c>
      <c r="J2256" s="3" t="s">
        <v>106</v>
      </c>
      <c r="K2256" s="3" t="s">
        <v>2491</v>
      </c>
    </row>
    <row r="2257" spans="1:11" ht="15.95" customHeight="1" x14ac:dyDescent="0.3">
      <c r="A2257" s="28">
        <v>43448</v>
      </c>
      <c r="B2257" s="3" t="s">
        <v>44</v>
      </c>
      <c r="C2257" s="3" t="s">
        <v>2486</v>
      </c>
      <c r="D2257" s="3" t="s">
        <v>1992</v>
      </c>
      <c r="E2257" s="3" t="s">
        <v>1991</v>
      </c>
      <c r="F2257" s="22">
        <v>58</v>
      </c>
      <c r="G2257" s="22">
        <v>6</v>
      </c>
      <c r="H2257" s="5"/>
      <c r="I2257" s="3" t="s">
        <v>1992</v>
      </c>
      <c r="J2257" s="3" t="s">
        <v>108</v>
      </c>
      <c r="K2257" s="3" t="s">
        <v>2492</v>
      </c>
    </row>
    <row r="2258" spans="1:11" ht="15.95" customHeight="1" x14ac:dyDescent="0.3">
      <c r="A2258" s="28">
        <v>43448</v>
      </c>
      <c r="B2258" s="3" t="s">
        <v>44</v>
      </c>
      <c r="C2258" s="3" t="s">
        <v>2486</v>
      </c>
      <c r="D2258" s="3" t="s">
        <v>1992</v>
      </c>
      <c r="E2258" s="3" t="s">
        <v>1991</v>
      </c>
      <c r="F2258" s="22">
        <v>58</v>
      </c>
      <c r="G2258" s="22">
        <v>7</v>
      </c>
      <c r="H2258" s="5"/>
      <c r="I2258" s="5"/>
      <c r="J2258" s="3" t="s">
        <v>110</v>
      </c>
      <c r="K2258" s="3" t="s">
        <v>2493</v>
      </c>
    </row>
    <row r="2259" spans="1:11" ht="15.95" customHeight="1" x14ac:dyDescent="0.3">
      <c r="A2259" s="28">
        <v>43448</v>
      </c>
      <c r="B2259" s="3" t="s">
        <v>44</v>
      </c>
      <c r="C2259" s="3" t="s">
        <v>2486</v>
      </c>
      <c r="D2259" s="3" t="s">
        <v>1992</v>
      </c>
      <c r="E2259" s="3" t="s">
        <v>1991</v>
      </c>
      <c r="F2259" s="22">
        <v>58</v>
      </c>
      <c r="G2259" s="22">
        <v>8</v>
      </c>
      <c r="H2259" s="5"/>
      <c r="I2259" s="5"/>
      <c r="J2259" s="3" t="s">
        <v>112</v>
      </c>
      <c r="K2259" s="3" t="s">
        <v>2494</v>
      </c>
    </row>
    <row r="2260" spans="1:11" ht="15.95" customHeight="1" x14ac:dyDescent="0.3">
      <c r="A2260" s="28">
        <v>43448</v>
      </c>
      <c r="B2260" s="3" t="s">
        <v>44</v>
      </c>
      <c r="C2260" s="3" t="s">
        <v>2486</v>
      </c>
      <c r="D2260" s="3" t="s">
        <v>1992</v>
      </c>
      <c r="E2260" s="3" t="s">
        <v>1991</v>
      </c>
      <c r="F2260" s="22">
        <v>58</v>
      </c>
      <c r="G2260" s="22">
        <v>9</v>
      </c>
      <c r="H2260" s="5"/>
      <c r="I2260" s="5"/>
      <c r="J2260" s="3" t="s">
        <v>114</v>
      </c>
      <c r="K2260" s="3" t="s">
        <v>2495</v>
      </c>
    </row>
    <row r="2261" spans="1:11" ht="15.95" customHeight="1" x14ac:dyDescent="0.3">
      <c r="A2261" s="28">
        <v>43448</v>
      </c>
      <c r="B2261" s="3" t="s">
        <v>44</v>
      </c>
      <c r="C2261" s="3" t="s">
        <v>2486</v>
      </c>
      <c r="D2261" s="3" t="s">
        <v>1992</v>
      </c>
      <c r="E2261" s="3" t="s">
        <v>1991</v>
      </c>
      <c r="F2261" s="22">
        <v>58</v>
      </c>
      <c r="G2261" s="22">
        <v>10</v>
      </c>
      <c r="H2261" s="5"/>
      <c r="I2261" s="5"/>
      <c r="J2261" s="3" t="s">
        <v>116</v>
      </c>
      <c r="K2261" s="3" t="s">
        <v>2496</v>
      </c>
    </row>
    <row r="2262" spans="1:11" ht="15.95" customHeight="1" x14ac:dyDescent="0.3">
      <c r="A2262" s="28">
        <v>43448</v>
      </c>
      <c r="B2262" s="3" t="s">
        <v>44</v>
      </c>
      <c r="C2262" s="3" t="s">
        <v>2486</v>
      </c>
      <c r="D2262" s="3" t="s">
        <v>1992</v>
      </c>
      <c r="E2262" s="3" t="s">
        <v>1991</v>
      </c>
      <c r="F2262" s="22">
        <v>58</v>
      </c>
      <c r="G2262" s="22">
        <v>11</v>
      </c>
      <c r="H2262" s="5"/>
      <c r="I2262" s="5"/>
      <c r="J2262" s="3" t="s">
        <v>118</v>
      </c>
      <c r="K2262" s="3" t="s">
        <v>2497</v>
      </c>
    </row>
    <row r="2263" spans="1:11" ht="15.95" customHeight="1" x14ac:dyDescent="0.3">
      <c r="A2263" s="28">
        <v>43448</v>
      </c>
      <c r="B2263" s="3" t="s">
        <v>44</v>
      </c>
      <c r="C2263" s="3" t="s">
        <v>2486</v>
      </c>
      <c r="D2263" s="3" t="s">
        <v>1992</v>
      </c>
      <c r="E2263" s="3" t="s">
        <v>1991</v>
      </c>
      <c r="F2263" s="22">
        <v>58</v>
      </c>
      <c r="G2263" s="22">
        <v>12</v>
      </c>
      <c r="H2263" s="5"/>
      <c r="I2263" s="5"/>
      <c r="J2263" s="3" t="s">
        <v>120</v>
      </c>
      <c r="K2263" s="3" t="s">
        <v>2498</v>
      </c>
    </row>
    <row r="2264" spans="1:11" ht="15.95" customHeight="1" x14ac:dyDescent="0.3">
      <c r="A2264" s="28">
        <v>43448</v>
      </c>
      <c r="B2264" s="3" t="s">
        <v>44</v>
      </c>
      <c r="C2264" s="3" t="s">
        <v>2499</v>
      </c>
      <c r="D2264" s="3" t="s">
        <v>1992</v>
      </c>
      <c r="E2264" s="3" t="s">
        <v>1991</v>
      </c>
      <c r="F2264" s="22">
        <v>59</v>
      </c>
      <c r="G2264" s="22">
        <v>1</v>
      </c>
      <c r="H2264" s="5"/>
      <c r="I2264" s="3" t="s">
        <v>2499</v>
      </c>
      <c r="J2264" s="3" t="s">
        <v>79</v>
      </c>
      <c r="K2264" s="3" t="s">
        <v>2500</v>
      </c>
    </row>
    <row r="2265" spans="1:11" ht="15.95" customHeight="1" x14ac:dyDescent="0.3">
      <c r="A2265" s="28">
        <v>43448</v>
      </c>
      <c r="B2265" s="3" t="s">
        <v>44</v>
      </c>
      <c r="C2265" s="3" t="s">
        <v>2499</v>
      </c>
      <c r="D2265" s="3" t="s">
        <v>1992</v>
      </c>
      <c r="E2265" s="3" t="s">
        <v>1991</v>
      </c>
      <c r="F2265" s="22">
        <v>59</v>
      </c>
      <c r="G2265" s="22">
        <v>2</v>
      </c>
      <c r="H2265" s="5"/>
      <c r="I2265" s="3" t="s">
        <v>1992</v>
      </c>
      <c r="J2265" s="3" t="s">
        <v>81</v>
      </c>
      <c r="K2265" s="3" t="s">
        <v>2501</v>
      </c>
    </row>
    <row r="2266" spans="1:11" ht="15.95" customHeight="1" x14ac:dyDescent="0.3">
      <c r="A2266" s="28">
        <v>43448</v>
      </c>
      <c r="B2266" s="3" t="s">
        <v>44</v>
      </c>
      <c r="C2266" s="3" t="s">
        <v>2499</v>
      </c>
      <c r="D2266" s="3" t="s">
        <v>1992</v>
      </c>
      <c r="E2266" s="3" t="s">
        <v>1991</v>
      </c>
      <c r="F2266" s="22">
        <v>59</v>
      </c>
      <c r="G2266" s="22">
        <v>3</v>
      </c>
      <c r="H2266" s="5"/>
      <c r="I2266" s="5"/>
      <c r="J2266" s="3" t="s">
        <v>83</v>
      </c>
      <c r="K2266" s="3" t="s">
        <v>2502</v>
      </c>
    </row>
    <row r="2267" spans="1:11" ht="15.95" customHeight="1" x14ac:dyDescent="0.3">
      <c r="A2267" s="28">
        <v>43448</v>
      </c>
      <c r="B2267" s="3" t="s">
        <v>44</v>
      </c>
      <c r="C2267" s="3" t="s">
        <v>2499</v>
      </c>
      <c r="D2267" s="3" t="s">
        <v>1992</v>
      </c>
      <c r="E2267" s="3" t="s">
        <v>1991</v>
      </c>
      <c r="F2267" s="22">
        <v>59</v>
      </c>
      <c r="G2267" s="22">
        <v>4</v>
      </c>
      <c r="H2267" s="5"/>
      <c r="I2267" s="5"/>
      <c r="J2267" s="3" t="s">
        <v>90</v>
      </c>
      <c r="K2267" s="3" t="s">
        <v>2503</v>
      </c>
    </row>
    <row r="2268" spans="1:11" ht="15.95" customHeight="1" x14ac:dyDescent="0.3">
      <c r="A2268" s="28">
        <v>43448</v>
      </c>
      <c r="B2268" s="3" t="s">
        <v>44</v>
      </c>
      <c r="C2268" s="3" t="s">
        <v>2499</v>
      </c>
      <c r="D2268" s="3" t="s">
        <v>1992</v>
      </c>
      <c r="E2268" s="3" t="s">
        <v>1991</v>
      </c>
      <c r="F2268" s="22">
        <v>59</v>
      </c>
      <c r="G2268" s="22">
        <v>5</v>
      </c>
      <c r="H2268" s="5"/>
      <c r="I2268" s="5"/>
      <c r="J2268" s="3" t="s">
        <v>106</v>
      </c>
      <c r="K2268" s="3" t="s">
        <v>2504</v>
      </c>
    </row>
    <row r="2269" spans="1:11" ht="15.95" customHeight="1" x14ac:dyDescent="0.3">
      <c r="A2269" s="28">
        <v>43448</v>
      </c>
      <c r="B2269" s="3" t="s">
        <v>44</v>
      </c>
      <c r="C2269" s="3" t="s">
        <v>2499</v>
      </c>
      <c r="D2269" s="3" t="s">
        <v>1992</v>
      </c>
      <c r="E2269" s="3" t="s">
        <v>1991</v>
      </c>
      <c r="F2269" s="22">
        <v>59</v>
      </c>
      <c r="G2269" s="22">
        <v>6</v>
      </c>
      <c r="H2269" s="5"/>
      <c r="I2269" s="5"/>
      <c r="J2269" s="3" t="s">
        <v>108</v>
      </c>
      <c r="K2269" s="3" t="s">
        <v>2505</v>
      </c>
    </row>
    <row r="2270" spans="1:11" ht="15.95" customHeight="1" x14ac:dyDescent="0.3">
      <c r="A2270" s="28">
        <v>43448</v>
      </c>
      <c r="B2270" s="3" t="s">
        <v>44</v>
      </c>
      <c r="C2270" s="3" t="s">
        <v>2499</v>
      </c>
      <c r="D2270" s="3" t="s">
        <v>1992</v>
      </c>
      <c r="E2270" s="3" t="s">
        <v>1991</v>
      </c>
      <c r="F2270" s="22">
        <v>59</v>
      </c>
      <c r="G2270" s="22">
        <v>7</v>
      </c>
      <c r="H2270" s="5"/>
      <c r="I2270" s="5"/>
      <c r="J2270" s="3" t="s">
        <v>110</v>
      </c>
      <c r="K2270" s="3" t="s">
        <v>2506</v>
      </c>
    </row>
    <row r="2271" spans="1:11" ht="15.95" customHeight="1" x14ac:dyDescent="0.3">
      <c r="A2271" s="28">
        <v>43448</v>
      </c>
      <c r="B2271" s="3" t="s">
        <v>44</v>
      </c>
      <c r="C2271" s="3" t="s">
        <v>2499</v>
      </c>
      <c r="D2271" s="3" t="s">
        <v>1992</v>
      </c>
      <c r="E2271" s="3" t="s">
        <v>1991</v>
      </c>
      <c r="F2271" s="22">
        <v>59</v>
      </c>
      <c r="G2271" s="22">
        <v>8</v>
      </c>
      <c r="H2271" s="5"/>
      <c r="I2271" s="5"/>
      <c r="J2271" s="3" t="s">
        <v>112</v>
      </c>
      <c r="K2271" s="3" t="s">
        <v>2507</v>
      </c>
    </row>
    <row r="2272" spans="1:11" ht="15.95" customHeight="1" x14ac:dyDescent="0.3">
      <c r="A2272" s="28">
        <v>43448</v>
      </c>
      <c r="B2272" s="3" t="s">
        <v>44</v>
      </c>
      <c r="C2272" s="3" t="s">
        <v>2508</v>
      </c>
      <c r="D2272" s="3" t="s">
        <v>1992</v>
      </c>
      <c r="E2272" s="3" t="s">
        <v>1991</v>
      </c>
      <c r="F2272" s="22">
        <v>60</v>
      </c>
      <c r="G2272" s="22">
        <v>1</v>
      </c>
      <c r="H2272" s="5"/>
      <c r="I2272" s="3" t="s">
        <v>2508</v>
      </c>
      <c r="J2272" s="3" t="s">
        <v>79</v>
      </c>
      <c r="K2272" s="3" t="s">
        <v>2509</v>
      </c>
    </row>
    <row r="2273" spans="1:11" ht="15.95" customHeight="1" x14ac:dyDescent="0.3">
      <c r="A2273" s="28">
        <v>43448</v>
      </c>
      <c r="B2273" s="3" t="s">
        <v>44</v>
      </c>
      <c r="C2273" s="3" t="s">
        <v>2508</v>
      </c>
      <c r="D2273" s="3" t="s">
        <v>1992</v>
      </c>
      <c r="E2273" s="3" t="s">
        <v>1991</v>
      </c>
      <c r="F2273" s="22">
        <v>60</v>
      </c>
      <c r="G2273" s="22">
        <v>2</v>
      </c>
      <c r="H2273" s="5"/>
      <c r="I2273" s="3" t="s">
        <v>1992</v>
      </c>
      <c r="J2273" s="3" t="s">
        <v>81</v>
      </c>
      <c r="K2273" s="3" t="s">
        <v>2510</v>
      </c>
    </row>
    <row r="2274" spans="1:11" ht="15.95" customHeight="1" x14ac:dyDescent="0.3">
      <c r="A2274" s="28">
        <v>43448</v>
      </c>
      <c r="B2274" s="3" t="s">
        <v>44</v>
      </c>
      <c r="C2274" s="3" t="s">
        <v>2508</v>
      </c>
      <c r="D2274" s="3" t="s">
        <v>1992</v>
      </c>
      <c r="E2274" s="3" t="s">
        <v>1991</v>
      </c>
      <c r="F2274" s="22">
        <v>60</v>
      </c>
      <c r="G2274" s="22">
        <v>3</v>
      </c>
      <c r="H2274" s="5"/>
      <c r="I2274" s="5"/>
      <c r="J2274" s="3" t="s">
        <v>83</v>
      </c>
      <c r="K2274" s="3" t="s">
        <v>2511</v>
      </c>
    </row>
    <row r="2275" spans="1:11" ht="15.95" customHeight="1" x14ac:dyDescent="0.3">
      <c r="A2275" s="28">
        <v>43448</v>
      </c>
      <c r="B2275" s="3" t="s">
        <v>44</v>
      </c>
      <c r="C2275" s="3" t="s">
        <v>2508</v>
      </c>
      <c r="D2275" s="3" t="s">
        <v>1992</v>
      </c>
      <c r="E2275" s="3" t="s">
        <v>1991</v>
      </c>
      <c r="F2275" s="22">
        <v>60</v>
      </c>
      <c r="G2275" s="22">
        <v>4</v>
      </c>
      <c r="H2275" s="5"/>
      <c r="I2275" s="5"/>
      <c r="J2275" s="3" t="s">
        <v>90</v>
      </c>
      <c r="K2275" s="3" t="s">
        <v>2512</v>
      </c>
    </row>
    <row r="2276" spans="1:11" ht="15.95" customHeight="1" x14ac:dyDescent="0.3">
      <c r="A2276" s="28">
        <v>43448</v>
      </c>
      <c r="B2276" s="3" t="s">
        <v>44</v>
      </c>
      <c r="C2276" s="3" t="s">
        <v>2508</v>
      </c>
      <c r="D2276" s="3" t="s">
        <v>1992</v>
      </c>
      <c r="E2276" s="3" t="s">
        <v>1991</v>
      </c>
      <c r="F2276" s="22">
        <v>60</v>
      </c>
      <c r="G2276" s="22">
        <v>5</v>
      </c>
      <c r="H2276" s="5"/>
      <c r="I2276" s="5"/>
      <c r="J2276" s="3" t="s">
        <v>106</v>
      </c>
      <c r="K2276" s="3" t="s">
        <v>2513</v>
      </c>
    </row>
    <row r="2277" spans="1:11" ht="15.95" customHeight="1" x14ac:dyDescent="0.3">
      <c r="A2277" s="28">
        <v>43448</v>
      </c>
      <c r="B2277" s="3" t="s">
        <v>44</v>
      </c>
      <c r="C2277" s="3" t="s">
        <v>2508</v>
      </c>
      <c r="D2277" s="3" t="s">
        <v>1992</v>
      </c>
      <c r="E2277" s="3" t="s">
        <v>1991</v>
      </c>
      <c r="F2277" s="22">
        <v>60</v>
      </c>
      <c r="G2277" s="22">
        <v>6</v>
      </c>
      <c r="H2277" s="5"/>
      <c r="I2277" s="5"/>
      <c r="J2277" s="3" t="s">
        <v>108</v>
      </c>
      <c r="K2277" s="3" t="s">
        <v>2514</v>
      </c>
    </row>
    <row r="2278" spans="1:11" ht="15.95" customHeight="1" x14ac:dyDescent="0.3">
      <c r="A2278" s="28">
        <v>43448</v>
      </c>
      <c r="B2278" s="3" t="s">
        <v>44</v>
      </c>
      <c r="C2278" s="3" t="s">
        <v>2508</v>
      </c>
      <c r="D2278" s="3" t="s">
        <v>1992</v>
      </c>
      <c r="E2278" s="3" t="s">
        <v>1991</v>
      </c>
      <c r="F2278" s="22">
        <v>60</v>
      </c>
      <c r="G2278" s="22">
        <v>7</v>
      </c>
      <c r="H2278" s="5"/>
      <c r="I2278" s="5"/>
      <c r="J2278" s="3" t="s">
        <v>110</v>
      </c>
      <c r="K2278" s="3" t="s">
        <v>2515</v>
      </c>
    </row>
    <row r="2279" spans="1:11" ht="15.95" customHeight="1" x14ac:dyDescent="0.3">
      <c r="A2279" s="28">
        <v>43448</v>
      </c>
      <c r="B2279" s="3" t="s">
        <v>44</v>
      </c>
      <c r="C2279" s="3" t="s">
        <v>2508</v>
      </c>
      <c r="D2279" s="3" t="s">
        <v>1992</v>
      </c>
      <c r="E2279" s="3" t="s">
        <v>1991</v>
      </c>
      <c r="F2279" s="22">
        <v>60</v>
      </c>
      <c r="G2279" s="22">
        <v>8</v>
      </c>
      <c r="H2279" s="5"/>
      <c r="I2279" s="5"/>
      <c r="J2279" s="3" t="s">
        <v>112</v>
      </c>
      <c r="K2279" s="3" t="s">
        <v>2516</v>
      </c>
    </row>
    <row r="2280" spans="1:11" ht="15.95" customHeight="1" x14ac:dyDescent="0.3">
      <c r="A2280" s="28">
        <v>43448</v>
      </c>
      <c r="B2280" s="3" t="s">
        <v>44</v>
      </c>
      <c r="C2280" s="3" t="s">
        <v>2517</v>
      </c>
      <c r="D2280" s="3" t="s">
        <v>1992</v>
      </c>
      <c r="E2280" s="3" t="s">
        <v>1991</v>
      </c>
      <c r="F2280" s="22">
        <v>61</v>
      </c>
      <c r="G2280" s="22">
        <v>1</v>
      </c>
      <c r="H2280" s="5"/>
      <c r="I2280" s="3" t="s">
        <v>2517</v>
      </c>
      <c r="J2280" s="3" t="s">
        <v>79</v>
      </c>
      <c r="K2280" s="3" t="s">
        <v>2518</v>
      </c>
    </row>
    <row r="2281" spans="1:11" ht="15.95" customHeight="1" x14ac:dyDescent="0.3">
      <c r="A2281" s="28">
        <v>43448</v>
      </c>
      <c r="B2281" s="3" t="s">
        <v>44</v>
      </c>
      <c r="C2281" s="3" t="s">
        <v>2517</v>
      </c>
      <c r="D2281" s="3" t="s">
        <v>1992</v>
      </c>
      <c r="E2281" s="3" t="s">
        <v>1991</v>
      </c>
      <c r="F2281" s="22">
        <v>61</v>
      </c>
      <c r="G2281" s="22">
        <v>2</v>
      </c>
      <c r="H2281" s="5"/>
      <c r="I2281" s="3" t="s">
        <v>1992</v>
      </c>
      <c r="J2281" s="3" t="s">
        <v>81</v>
      </c>
      <c r="K2281" s="3" t="s">
        <v>2519</v>
      </c>
    </row>
    <row r="2282" spans="1:11" ht="15.95" customHeight="1" x14ac:dyDescent="0.3">
      <c r="A2282" s="28">
        <v>43448</v>
      </c>
      <c r="B2282" s="3" t="s">
        <v>44</v>
      </c>
      <c r="C2282" s="3" t="s">
        <v>2517</v>
      </c>
      <c r="D2282" s="3" t="s">
        <v>1992</v>
      </c>
      <c r="E2282" s="3" t="s">
        <v>1991</v>
      </c>
      <c r="F2282" s="22">
        <v>61</v>
      </c>
      <c r="G2282" s="22">
        <v>3</v>
      </c>
      <c r="H2282" s="5"/>
      <c r="I2282" s="5"/>
      <c r="J2282" s="3" t="s">
        <v>83</v>
      </c>
      <c r="K2282" s="3" t="s">
        <v>2520</v>
      </c>
    </row>
    <row r="2283" spans="1:11" ht="15.95" customHeight="1" x14ac:dyDescent="0.3">
      <c r="A2283" s="28">
        <v>43448</v>
      </c>
      <c r="B2283" s="3" t="s">
        <v>44</v>
      </c>
      <c r="C2283" s="3" t="s">
        <v>2517</v>
      </c>
      <c r="D2283" s="3" t="s">
        <v>1992</v>
      </c>
      <c r="E2283" s="3" t="s">
        <v>1991</v>
      </c>
      <c r="F2283" s="22">
        <v>61</v>
      </c>
      <c r="G2283" s="22">
        <v>4</v>
      </c>
      <c r="H2283" s="5"/>
      <c r="I2283" s="5"/>
      <c r="J2283" s="3" t="s">
        <v>90</v>
      </c>
      <c r="K2283" s="3" t="s">
        <v>2521</v>
      </c>
    </row>
    <row r="2284" spans="1:11" ht="15.95" customHeight="1" x14ac:dyDescent="0.3">
      <c r="A2284" s="28">
        <v>43448</v>
      </c>
      <c r="B2284" s="3" t="s">
        <v>44</v>
      </c>
      <c r="C2284" s="3" t="s">
        <v>2517</v>
      </c>
      <c r="D2284" s="3" t="s">
        <v>1992</v>
      </c>
      <c r="E2284" s="3" t="s">
        <v>1991</v>
      </c>
      <c r="F2284" s="22">
        <v>61</v>
      </c>
      <c r="G2284" s="22">
        <v>5</v>
      </c>
      <c r="H2284" s="5"/>
      <c r="I2284" s="5"/>
      <c r="J2284" s="3" t="s">
        <v>106</v>
      </c>
      <c r="K2284" s="3" t="s">
        <v>2522</v>
      </c>
    </row>
    <row r="2285" spans="1:11" ht="15.95" customHeight="1" x14ac:dyDescent="0.3">
      <c r="A2285" s="28">
        <v>43448</v>
      </c>
      <c r="B2285" s="3" t="s">
        <v>44</v>
      </c>
      <c r="C2285" s="3" t="s">
        <v>2517</v>
      </c>
      <c r="D2285" s="3" t="s">
        <v>1992</v>
      </c>
      <c r="E2285" s="3" t="s">
        <v>1991</v>
      </c>
      <c r="F2285" s="22">
        <v>61</v>
      </c>
      <c r="G2285" s="22">
        <v>6</v>
      </c>
      <c r="H2285" s="5"/>
      <c r="I2285" s="5"/>
      <c r="J2285" s="3" t="s">
        <v>108</v>
      </c>
      <c r="K2285" s="3" t="s">
        <v>2523</v>
      </c>
    </row>
    <row r="2286" spans="1:11" ht="15.95" customHeight="1" x14ac:dyDescent="0.3">
      <c r="A2286" s="28">
        <v>43448</v>
      </c>
      <c r="B2286" s="3" t="s">
        <v>44</v>
      </c>
      <c r="C2286" s="3" t="s">
        <v>2517</v>
      </c>
      <c r="D2286" s="3" t="s">
        <v>1992</v>
      </c>
      <c r="E2286" s="3" t="s">
        <v>1991</v>
      </c>
      <c r="F2286" s="22">
        <v>61</v>
      </c>
      <c r="G2286" s="22">
        <v>7</v>
      </c>
      <c r="H2286" s="5"/>
      <c r="I2286" s="5"/>
      <c r="J2286" s="3" t="s">
        <v>110</v>
      </c>
      <c r="K2286" s="3" t="s">
        <v>2524</v>
      </c>
    </row>
    <row r="2287" spans="1:11" ht="15.95" customHeight="1" x14ac:dyDescent="0.3">
      <c r="A2287" s="28">
        <v>43448</v>
      </c>
      <c r="B2287" s="3" t="s">
        <v>44</v>
      </c>
      <c r="C2287" s="3" t="s">
        <v>2517</v>
      </c>
      <c r="D2287" s="3" t="s">
        <v>1992</v>
      </c>
      <c r="E2287" s="3" t="s">
        <v>1991</v>
      </c>
      <c r="F2287" s="22">
        <v>61</v>
      </c>
      <c r="G2287" s="22">
        <v>8</v>
      </c>
      <c r="H2287" s="5"/>
      <c r="I2287" s="5"/>
      <c r="J2287" s="3" t="s">
        <v>112</v>
      </c>
      <c r="K2287" s="3" t="s">
        <v>2525</v>
      </c>
    </row>
    <row r="2288" spans="1:11" ht="15.95" customHeight="1" x14ac:dyDescent="0.3">
      <c r="A2288" s="28">
        <v>43448</v>
      </c>
      <c r="B2288" s="3" t="s">
        <v>44</v>
      </c>
      <c r="C2288" s="3" t="s">
        <v>2526</v>
      </c>
      <c r="D2288" s="3" t="s">
        <v>1992</v>
      </c>
      <c r="E2288" s="3" t="s">
        <v>1991</v>
      </c>
      <c r="F2288" s="22">
        <v>62</v>
      </c>
      <c r="G2288" s="22">
        <v>1</v>
      </c>
      <c r="H2288" s="5"/>
      <c r="I2288" s="3" t="s">
        <v>2526</v>
      </c>
      <c r="J2288" s="3" t="s">
        <v>79</v>
      </c>
      <c r="K2288" s="3" t="s">
        <v>2527</v>
      </c>
    </row>
    <row r="2289" spans="1:11" ht="15.95" customHeight="1" x14ac:dyDescent="0.3">
      <c r="A2289" s="28">
        <v>43448</v>
      </c>
      <c r="B2289" s="3" t="s">
        <v>44</v>
      </c>
      <c r="C2289" s="3" t="s">
        <v>2526</v>
      </c>
      <c r="D2289" s="3" t="s">
        <v>1992</v>
      </c>
      <c r="E2289" s="3" t="s">
        <v>1991</v>
      </c>
      <c r="F2289" s="22">
        <v>62</v>
      </c>
      <c r="G2289" s="22">
        <v>2</v>
      </c>
      <c r="H2289" s="5"/>
      <c r="I2289" s="3" t="s">
        <v>1992</v>
      </c>
      <c r="J2289" s="3" t="s">
        <v>81</v>
      </c>
      <c r="K2289" s="3" t="s">
        <v>2528</v>
      </c>
    </row>
    <row r="2290" spans="1:11" ht="15.95" customHeight="1" x14ac:dyDescent="0.3">
      <c r="A2290" s="28">
        <v>43448</v>
      </c>
      <c r="B2290" s="3" t="s">
        <v>44</v>
      </c>
      <c r="C2290" s="3" t="s">
        <v>2526</v>
      </c>
      <c r="D2290" s="3" t="s">
        <v>1992</v>
      </c>
      <c r="E2290" s="3" t="s">
        <v>1991</v>
      </c>
      <c r="F2290" s="22">
        <v>62</v>
      </c>
      <c r="G2290" s="22">
        <v>3</v>
      </c>
      <c r="H2290" s="5"/>
      <c r="I2290" s="5"/>
      <c r="J2290" s="3" t="s">
        <v>83</v>
      </c>
      <c r="K2290" s="3" t="s">
        <v>2529</v>
      </c>
    </row>
    <row r="2291" spans="1:11" ht="15.95" customHeight="1" x14ac:dyDescent="0.3">
      <c r="A2291" s="28">
        <v>43448</v>
      </c>
      <c r="B2291" s="3" t="s">
        <v>44</v>
      </c>
      <c r="C2291" s="3" t="s">
        <v>2526</v>
      </c>
      <c r="D2291" s="3" t="s">
        <v>1992</v>
      </c>
      <c r="E2291" s="3" t="s">
        <v>1991</v>
      </c>
      <c r="F2291" s="22">
        <v>62</v>
      </c>
      <c r="G2291" s="22">
        <v>4</v>
      </c>
      <c r="H2291" s="5"/>
      <c r="I2291" s="5"/>
      <c r="J2291" s="3" t="s">
        <v>90</v>
      </c>
      <c r="K2291" s="3" t="s">
        <v>2530</v>
      </c>
    </row>
    <row r="2292" spans="1:11" ht="15.95" customHeight="1" x14ac:dyDescent="0.3">
      <c r="A2292" s="28">
        <v>43448</v>
      </c>
      <c r="B2292" s="3" t="s">
        <v>44</v>
      </c>
      <c r="C2292" s="3" t="s">
        <v>2526</v>
      </c>
      <c r="D2292" s="3" t="s">
        <v>1992</v>
      </c>
      <c r="E2292" s="3" t="s">
        <v>1991</v>
      </c>
      <c r="F2292" s="22">
        <v>62</v>
      </c>
      <c r="G2292" s="22">
        <v>5</v>
      </c>
      <c r="H2292" s="3" t="s">
        <v>44</v>
      </c>
      <c r="I2292" s="3" t="s">
        <v>2526</v>
      </c>
      <c r="J2292" s="3" t="s">
        <v>106</v>
      </c>
      <c r="K2292" s="3" t="s">
        <v>2531</v>
      </c>
    </row>
    <row r="2293" spans="1:11" ht="15.95" customHeight="1" x14ac:dyDescent="0.3">
      <c r="A2293" s="28">
        <v>43448</v>
      </c>
      <c r="B2293" s="3" t="s">
        <v>44</v>
      </c>
      <c r="C2293" s="3" t="s">
        <v>2526</v>
      </c>
      <c r="D2293" s="3" t="s">
        <v>1992</v>
      </c>
      <c r="E2293" s="3" t="s">
        <v>1991</v>
      </c>
      <c r="F2293" s="22">
        <v>62</v>
      </c>
      <c r="G2293" s="22">
        <v>6</v>
      </c>
      <c r="H2293" s="5"/>
      <c r="I2293" s="3" t="s">
        <v>1992</v>
      </c>
      <c r="J2293" s="3" t="s">
        <v>108</v>
      </c>
      <c r="K2293" s="3" t="s">
        <v>2532</v>
      </c>
    </row>
    <row r="2294" spans="1:11" ht="15.95" customHeight="1" x14ac:dyDescent="0.3">
      <c r="A2294" s="28">
        <v>43448</v>
      </c>
      <c r="B2294" s="3" t="s">
        <v>44</v>
      </c>
      <c r="C2294" s="3" t="s">
        <v>2526</v>
      </c>
      <c r="D2294" s="3" t="s">
        <v>1992</v>
      </c>
      <c r="E2294" s="3" t="s">
        <v>1991</v>
      </c>
      <c r="F2294" s="22">
        <v>62</v>
      </c>
      <c r="G2294" s="22">
        <v>7</v>
      </c>
      <c r="H2294" s="5"/>
      <c r="I2294" s="5"/>
      <c r="J2294" s="3" t="s">
        <v>110</v>
      </c>
      <c r="K2294" s="3" t="s">
        <v>2533</v>
      </c>
    </row>
    <row r="2295" spans="1:11" ht="15.95" customHeight="1" x14ac:dyDescent="0.3">
      <c r="A2295" s="28">
        <v>43448</v>
      </c>
      <c r="B2295" s="3" t="s">
        <v>44</v>
      </c>
      <c r="C2295" s="3" t="s">
        <v>2526</v>
      </c>
      <c r="D2295" s="3" t="s">
        <v>1992</v>
      </c>
      <c r="E2295" s="3" t="s">
        <v>1991</v>
      </c>
      <c r="F2295" s="22">
        <v>62</v>
      </c>
      <c r="G2295" s="22">
        <v>8</v>
      </c>
      <c r="H2295" s="5"/>
      <c r="I2295" s="5"/>
      <c r="J2295" s="3" t="s">
        <v>112</v>
      </c>
      <c r="K2295" s="3" t="s">
        <v>2534</v>
      </c>
    </row>
    <row r="2296" spans="1:11" ht="15.95" customHeight="1" x14ac:dyDescent="0.3">
      <c r="A2296" s="28">
        <v>43448</v>
      </c>
      <c r="B2296" s="3" t="s">
        <v>44</v>
      </c>
      <c r="C2296" s="3" t="s">
        <v>2526</v>
      </c>
      <c r="D2296" s="3" t="s">
        <v>1992</v>
      </c>
      <c r="E2296" s="3" t="s">
        <v>1991</v>
      </c>
      <c r="F2296" s="22">
        <v>62</v>
      </c>
      <c r="G2296" s="22">
        <v>9</v>
      </c>
      <c r="H2296" s="5"/>
      <c r="I2296" s="5"/>
      <c r="J2296" s="3" t="s">
        <v>114</v>
      </c>
      <c r="K2296" s="3" t="s">
        <v>2535</v>
      </c>
    </row>
    <row r="2297" spans="1:11" ht="15.95" customHeight="1" x14ac:dyDescent="0.3">
      <c r="A2297" s="28">
        <v>43448</v>
      </c>
      <c r="B2297" s="3" t="s">
        <v>44</v>
      </c>
      <c r="C2297" s="3" t="s">
        <v>2526</v>
      </c>
      <c r="D2297" s="3" t="s">
        <v>1992</v>
      </c>
      <c r="E2297" s="3" t="s">
        <v>1991</v>
      </c>
      <c r="F2297" s="22">
        <v>62</v>
      </c>
      <c r="G2297" s="22">
        <v>10</v>
      </c>
      <c r="H2297" s="5"/>
      <c r="I2297" s="5"/>
      <c r="J2297" s="3" t="s">
        <v>116</v>
      </c>
      <c r="K2297" s="3" t="s">
        <v>2536</v>
      </c>
    </row>
    <row r="2298" spans="1:11" ht="15.95" customHeight="1" x14ac:dyDescent="0.3">
      <c r="A2298" s="28">
        <v>43448</v>
      </c>
      <c r="B2298" s="3" t="s">
        <v>44</v>
      </c>
      <c r="C2298" s="3" t="s">
        <v>2537</v>
      </c>
      <c r="D2298" s="3" t="s">
        <v>1992</v>
      </c>
      <c r="E2298" s="3" t="s">
        <v>1991</v>
      </c>
      <c r="F2298" s="22">
        <v>63</v>
      </c>
      <c r="G2298" s="22">
        <v>1</v>
      </c>
      <c r="H2298" s="5"/>
      <c r="I2298" s="3" t="s">
        <v>2537</v>
      </c>
      <c r="J2298" s="3" t="s">
        <v>79</v>
      </c>
      <c r="K2298" s="3" t="s">
        <v>2538</v>
      </c>
    </row>
    <row r="2299" spans="1:11" ht="15.95" customHeight="1" x14ac:dyDescent="0.3">
      <c r="A2299" s="28">
        <v>43448</v>
      </c>
      <c r="B2299" s="3" t="s">
        <v>44</v>
      </c>
      <c r="C2299" s="3" t="s">
        <v>2537</v>
      </c>
      <c r="D2299" s="3" t="s">
        <v>1992</v>
      </c>
      <c r="E2299" s="3" t="s">
        <v>1991</v>
      </c>
      <c r="F2299" s="22">
        <v>63</v>
      </c>
      <c r="G2299" s="22">
        <v>2</v>
      </c>
      <c r="H2299" s="5"/>
      <c r="I2299" s="5"/>
      <c r="J2299" s="3" t="s">
        <v>81</v>
      </c>
      <c r="K2299" s="3" t="s">
        <v>2539</v>
      </c>
    </row>
    <row r="2300" spans="1:11" ht="15.95" customHeight="1" x14ac:dyDescent="0.3">
      <c r="A2300" s="28">
        <v>43448</v>
      </c>
      <c r="B2300" s="3" t="s">
        <v>44</v>
      </c>
      <c r="C2300" s="3" t="s">
        <v>2537</v>
      </c>
      <c r="D2300" s="3" t="s">
        <v>1992</v>
      </c>
      <c r="E2300" s="3" t="s">
        <v>1991</v>
      </c>
      <c r="F2300" s="22">
        <v>63</v>
      </c>
      <c r="G2300" s="22">
        <v>3</v>
      </c>
      <c r="H2300" s="5"/>
      <c r="I2300" s="5"/>
      <c r="J2300" s="3" t="s">
        <v>83</v>
      </c>
      <c r="K2300" s="3" t="s">
        <v>2540</v>
      </c>
    </row>
    <row r="2301" spans="1:11" ht="15.95" customHeight="1" x14ac:dyDescent="0.3">
      <c r="A2301" s="28">
        <v>43448</v>
      </c>
      <c r="B2301" s="3" t="s">
        <v>44</v>
      </c>
      <c r="C2301" s="3" t="s">
        <v>2541</v>
      </c>
      <c r="D2301" s="3" t="s">
        <v>1992</v>
      </c>
      <c r="E2301" s="3" t="s">
        <v>1991</v>
      </c>
      <c r="F2301" s="22">
        <v>64</v>
      </c>
      <c r="G2301" s="22">
        <v>1</v>
      </c>
      <c r="H2301" s="5"/>
      <c r="I2301" s="3" t="s">
        <v>2541</v>
      </c>
      <c r="J2301" s="3" t="s">
        <v>79</v>
      </c>
      <c r="K2301" s="3" t="s">
        <v>2542</v>
      </c>
    </row>
    <row r="2302" spans="1:11" ht="15.95" customHeight="1" x14ac:dyDescent="0.3">
      <c r="A2302" s="28">
        <v>43448</v>
      </c>
      <c r="B2302" s="3" t="s">
        <v>44</v>
      </c>
      <c r="C2302" s="3" t="s">
        <v>2541</v>
      </c>
      <c r="D2302" s="3" t="s">
        <v>1992</v>
      </c>
      <c r="E2302" s="3" t="s">
        <v>1991</v>
      </c>
      <c r="F2302" s="22">
        <v>64</v>
      </c>
      <c r="G2302" s="22">
        <v>2</v>
      </c>
      <c r="H2302" s="5"/>
      <c r="I2302" s="3" t="s">
        <v>1992</v>
      </c>
      <c r="J2302" s="3" t="s">
        <v>81</v>
      </c>
      <c r="K2302" s="3" t="s">
        <v>2543</v>
      </c>
    </row>
    <row r="2303" spans="1:11" ht="15.95" customHeight="1" x14ac:dyDescent="0.3">
      <c r="A2303" s="28">
        <v>43448</v>
      </c>
      <c r="B2303" s="3" t="s">
        <v>44</v>
      </c>
      <c r="C2303" s="3" t="s">
        <v>2541</v>
      </c>
      <c r="D2303" s="3" t="s">
        <v>1992</v>
      </c>
      <c r="E2303" s="3" t="s">
        <v>1991</v>
      </c>
      <c r="F2303" s="22">
        <v>64</v>
      </c>
      <c r="G2303" s="22">
        <v>3</v>
      </c>
      <c r="H2303" s="5"/>
      <c r="I2303" s="5"/>
      <c r="J2303" s="3" t="s">
        <v>83</v>
      </c>
      <c r="K2303" s="3" t="s">
        <v>2544</v>
      </c>
    </row>
    <row r="2304" spans="1:11" ht="15.95" customHeight="1" x14ac:dyDescent="0.3">
      <c r="A2304" s="28">
        <v>43448</v>
      </c>
      <c r="B2304" s="3" t="s">
        <v>44</v>
      </c>
      <c r="C2304" s="3" t="s">
        <v>2541</v>
      </c>
      <c r="D2304" s="3" t="s">
        <v>1992</v>
      </c>
      <c r="E2304" s="3" t="s">
        <v>1991</v>
      </c>
      <c r="F2304" s="22">
        <v>64</v>
      </c>
      <c r="G2304" s="22">
        <v>4</v>
      </c>
      <c r="H2304" s="5"/>
      <c r="I2304" s="5"/>
      <c r="J2304" s="3" t="s">
        <v>90</v>
      </c>
      <c r="K2304" s="3" t="s">
        <v>2545</v>
      </c>
    </row>
    <row r="2305" spans="1:11" ht="15.95" customHeight="1" x14ac:dyDescent="0.3">
      <c r="A2305" s="28">
        <v>43448</v>
      </c>
      <c r="B2305" s="3" t="s">
        <v>44</v>
      </c>
      <c r="C2305" s="3" t="s">
        <v>2541</v>
      </c>
      <c r="D2305" s="3" t="s">
        <v>1992</v>
      </c>
      <c r="E2305" s="3" t="s">
        <v>1991</v>
      </c>
      <c r="F2305" s="22">
        <v>64</v>
      </c>
      <c r="G2305" s="22">
        <v>5</v>
      </c>
      <c r="H2305" s="5"/>
      <c r="I2305" s="5"/>
      <c r="J2305" s="3" t="s">
        <v>106</v>
      </c>
      <c r="K2305" s="3" t="s">
        <v>2546</v>
      </c>
    </row>
    <row r="2306" spans="1:11" ht="15.95" customHeight="1" x14ac:dyDescent="0.3">
      <c r="A2306" s="28">
        <v>43448</v>
      </c>
      <c r="B2306" s="3" t="s">
        <v>44</v>
      </c>
      <c r="C2306" s="3" t="s">
        <v>2541</v>
      </c>
      <c r="D2306" s="3" t="s">
        <v>1992</v>
      </c>
      <c r="E2306" s="3" t="s">
        <v>1991</v>
      </c>
      <c r="F2306" s="22">
        <v>64</v>
      </c>
      <c r="G2306" s="22">
        <v>6</v>
      </c>
      <c r="H2306" s="5"/>
      <c r="I2306" s="5"/>
      <c r="J2306" s="3" t="s">
        <v>108</v>
      </c>
      <c r="K2306" s="3" t="s">
        <v>2547</v>
      </c>
    </row>
    <row r="2307" spans="1:11" ht="15.95" customHeight="1" x14ac:dyDescent="0.3">
      <c r="A2307" s="28">
        <v>43448</v>
      </c>
      <c r="B2307" s="3" t="s">
        <v>44</v>
      </c>
      <c r="C2307" s="3" t="s">
        <v>2541</v>
      </c>
      <c r="D2307" s="3" t="s">
        <v>1992</v>
      </c>
      <c r="E2307" s="3" t="s">
        <v>1991</v>
      </c>
      <c r="F2307" s="22">
        <v>64</v>
      </c>
      <c r="G2307" s="22">
        <v>7</v>
      </c>
      <c r="H2307" s="5"/>
      <c r="I2307" s="5"/>
      <c r="J2307" s="3" t="s">
        <v>110</v>
      </c>
      <c r="K2307" s="3" t="s">
        <v>2548</v>
      </c>
    </row>
    <row r="2308" spans="1:11" ht="15.95" customHeight="1" x14ac:dyDescent="0.3">
      <c r="A2308" s="28">
        <v>43448</v>
      </c>
      <c r="B2308" s="3" t="s">
        <v>44</v>
      </c>
      <c r="C2308" s="3" t="s">
        <v>2541</v>
      </c>
      <c r="D2308" s="3" t="s">
        <v>1992</v>
      </c>
      <c r="E2308" s="3" t="s">
        <v>1991</v>
      </c>
      <c r="F2308" s="22">
        <v>64</v>
      </c>
      <c r="G2308" s="22">
        <v>8</v>
      </c>
      <c r="H2308" s="5"/>
      <c r="I2308" s="5"/>
      <c r="J2308" s="3" t="s">
        <v>112</v>
      </c>
      <c r="K2308" s="3" t="s">
        <v>2549</v>
      </c>
    </row>
    <row r="2309" spans="1:11" ht="15.95" customHeight="1" x14ac:dyDescent="0.3">
      <c r="A2309" s="28">
        <v>43448</v>
      </c>
      <c r="B2309" s="3" t="s">
        <v>44</v>
      </c>
      <c r="C2309" s="3" t="s">
        <v>2541</v>
      </c>
      <c r="D2309" s="3" t="s">
        <v>1992</v>
      </c>
      <c r="E2309" s="3" t="s">
        <v>1991</v>
      </c>
      <c r="F2309" s="22">
        <v>64</v>
      </c>
      <c r="G2309" s="22">
        <v>9</v>
      </c>
      <c r="H2309" s="5"/>
      <c r="I2309" s="5"/>
      <c r="J2309" s="3" t="s">
        <v>114</v>
      </c>
      <c r="K2309" s="3" t="s">
        <v>2550</v>
      </c>
    </row>
    <row r="2310" spans="1:11" ht="15.95" customHeight="1" x14ac:dyDescent="0.3">
      <c r="A2310" s="28">
        <v>43448</v>
      </c>
      <c r="B2310" s="3" t="s">
        <v>44</v>
      </c>
      <c r="C2310" s="3" t="s">
        <v>2551</v>
      </c>
      <c r="D2310" s="3" t="s">
        <v>1992</v>
      </c>
      <c r="E2310" s="3" t="s">
        <v>1991</v>
      </c>
      <c r="F2310" s="22">
        <v>65</v>
      </c>
      <c r="G2310" s="22">
        <v>1</v>
      </c>
      <c r="H2310" s="5"/>
      <c r="I2310" s="3" t="s">
        <v>2551</v>
      </c>
      <c r="J2310" s="3" t="s">
        <v>79</v>
      </c>
      <c r="K2310" s="3" t="s">
        <v>2552</v>
      </c>
    </row>
    <row r="2311" spans="1:11" ht="15.95" customHeight="1" x14ac:dyDescent="0.3">
      <c r="A2311" s="28">
        <v>43448</v>
      </c>
      <c r="B2311" s="3" t="s">
        <v>44</v>
      </c>
      <c r="C2311" s="3" t="s">
        <v>2551</v>
      </c>
      <c r="D2311" s="3" t="s">
        <v>1992</v>
      </c>
      <c r="E2311" s="3" t="s">
        <v>1991</v>
      </c>
      <c r="F2311" s="22">
        <v>65</v>
      </c>
      <c r="G2311" s="22">
        <v>2</v>
      </c>
      <c r="H2311" s="5"/>
      <c r="I2311" s="3" t="s">
        <v>1992</v>
      </c>
      <c r="J2311" s="3" t="s">
        <v>81</v>
      </c>
      <c r="K2311" s="3" t="s">
        <v>2553</v>
      </c>
    </row>
    <row r="2312" spans="1:11" ht="15.95" customHeight="1" x14ac:dyDescent="0.3">
      <c r="A2312" s="28">
        <v>43448</v>
      </c>
      <c r="B2312" s="3" t="s">
        <v>44</v>
      </c>
      <c r="C2312" s="3" t="s">
        <v>2554</v>
      </c>
      <c r="D2312" s="3" t="s">
        <v>1992</v>
      </c>
      <c r="E2312" s="3" t="s">
        <v>1991</v>
      </c>
      <c r="F2312" s="22">
        <v>66</v>
      </c>
      <c r="G2312" s="22">
        <v>1</v>
      </c>
      <c r="H2312" s="5"/>
      <c r="I2312" s="3" t="s">
        <v>2554</v>
      </c>
      <c r="J2312" s="3" t="s">
        <v>79</v>
      </c>
      <c r="K2312" s="3" t="s">
        <v>2555</v>
      </c>
    </row>
    <row r="2313" spans="1:11" ht="15.95" customHeight="1" x14ac:dyDescent="0.3">
      <c r="A2313" s="28">
        <v>43448</v>
      </c>
      <c r="B2313" s="3" t="s">
        <v>44</v>
      </c>
      <c r="C2313" s="3" t="s">
        <v>2554</v>
      </c>
      <c r="D2313" s="3" t="s">
        <v>1992</v>
      </c>
      <c r="E2313" s="3" t="s">
        <v>1991</v>
      </c>
      <c r="F2313" s="22">
        <v>66</v>
      </c>
      <c r="G2313" s="22">
        <v>2</v>
      </c>
      <c r="H2313" s="5"/>
      <c r="I2313" s="3" t="s">
        <v>1992</v>
      </c>
      <c r="J2313" s="3" t="s">
        <v>81</v>
      </c>
      <c r="K2313" s="3" t="s">
        <v>2556</v>
      </c>
    </row>
    <row r="2314" spans="1:11" ht="15.95" customHeight="1" x14ac:dyDescent="0.3">
      <c r="A2314" s="28">
        <v>43448</v>
      </c>
      <c r="B2314" s="3" t="s">
        <v>44</v>
      </c>
      <c r="C2314" s="3" t="s">
        <v>2554</v>
      </c>
      <c r="D2314" s="3" t="s">
        <v>1992</v>
      </c>
      <c r="E2314" s="3" t="s">
        <v>1991</v>
      </c>
      <c r="F2314" s="22">
        <v>66</v>
      </c>
      <c r="G2314" s="22">
        <v>3</v>
      </c>
      <c r="H2314" s="5"/>
      <c r="I2314" s="5"/>
      <c r="J2314" s="3" t="s">
        <v>83</v>
      </c>
      <c r="K2314" s="3" t="s">
        <v>2557</v>
      </c>
    </row>
    <row r="2315" spans="1:11" ht="15.95" customHeight="1" x14ac:dyDescent="0.3">
      <c r="A2315" s="28">
        <v>43448</v>
      </c>
      <c r="B2315" s="3" t="s">
        <v>44</v>
      </c>
      <c r="C2315" s="3" t="s">
        <v>2558</v>
      </c>
      <c r="D2315" s="3" t="s">
        <v>1992</v>
      </c>
      <c r="E2315" s="3" t="s">
        <v>1991</v>
      </c>
      <c r="F2315" s="22">
        <v>67</v>
      </c>
      <c r="G2315" s="22">
        <v>1</v>
      </c>
      <c r="H2315" s="5"/>
      <c r="I2315" s="3" t="s">
        <v>2558</v>
      </c>
      <c r="J2315" s="3" t="s">
        <v>79</v>
      </c>
      <c r="K2315" s="3" t="s">
        <v>2559</v>
      </c>
    </row>
    <row r="2316" spans="1:11" ht="15.95" customHeight="1" x14ac:dyDescent="0.3">
      <c r="A2316" s="28">
        <v>43448</v>
      </c>
      <c r="B2316" s="3" t="s">
        <v>44</v>
      </c>
      <c r="C2316" s="3" t="s">
        <v>2558</v>
      </c>
      <c r="D2316" s="3" t="s">
        <v>1992</v>
      </c>
      <c r="E2316" s="3" t="s">
        <v>1991</v>
      </c>
      <c r="F2316" s="22">
        <v>67</v>
      </c>
      <c r="G2316" s="22">
        <v>2</v>
      </c>
      <c r="H2316" s="5"/>
      <c r="I2316" s="3" t="s">
        <v>1992</v>
      </c>
      <c r="J2316" s="3" t="s">
        <v>81</v>
      </c>
      <c r="K2316" s="3" t="s">
        <v>2560</v>
      </c>
    </row>
    <row r="2317" spans="1:11" ht="15.95" customHeight="1" x14ac:dyDescent="0.3">
      <c r="A2317" s="28">
        <v>43448</v>
      </c>
      <c r="B2317" s="3" t="s">
        <v>44</v>
      </c>
      <c r="C2317" s="3" t="s">
        <v>2558</v>
      </c>
      <c r="D2317" s="3" t="s">
        <v>1992</v>
      </c>
      <c r="E2317" s="3" t="s">
        <v>1991</v>
      </c>
      <c r="F2317" s="22">
        <v>67</v>
      </c>
      <c r="G2317" s="22">
        <v>3</v>
      </c>
      <c r="H2317" s="5"/>
      <c r="I2317" s="5"/>
      <c r="J2317" s="3" t="s">
        <v>83</v>
      </c>
      <c r="K2317" s="3" t="s">
        <v>2561</v>
      </c>
    </row>
    <row r="2318" spans="1:11" ht="15.95" customHeight="1" x14ac:dyDescent="0.3">
      <c r="A2318" s="28">
        <v>43448</v>
      </c>
      <c r="B2318" s="3" t="s">
        <v>44</v>
      </c>
      <c r="C2318" s="3" t="s">
        <v>2558</v>
      </c>
      <c r="D2318" s="3" t="s">
        <v>1992</v>
      </c>
      <c r="E2318" s="3" t="s">
        <v>1991</v>
      </c>
      <c r="F2318" s="22">
        <v>67</v>
      </c>
      <c r="G2318" s="22">
        <v>4</v>
      </c>
      <c r="H2318" s="5"/>
      <c r="I2318" s="5"/>
      <c r="J2318" s="3" t="s">
        <v>90</v>
      </c>
      <c r="K2318" s="3" t="s">
        <v>2562</v>
      </c>
    </row>
    <row r="2319" spans="1:11" ht="15.95" customHeight="1" x14ac:dyDescent="0.3">
      <c r="A2319" s="28">
        <v>43448</v>
      </c>
      <c r="B2319" s="3" t="s">
        <v>44</v>
      </c>
      <c r="C2319" s="3" t="s">
        <v>2558</v>
      </c>
      <c r="D2319" s="3" t="s">
        <v>1992</v>
      </c>
      <c r="E2319" s="3" t="s">
        <v>1991</v>
      </c>
      <c r="F2319" s="22">
        <v>67</v>
      </c>
      <c r="G2319" s="22">
        <v>5</v>
      </c>
      <c r="H2319" s="5"/>
      <c r="I2319" s="5"/>
      <c r="J2319" s="3" t="s">
        <v>106</v>
      </c>
      <c r="K2319" s="3" t="s">
        <v>2563</v>
      </c>
    </row>
    <row r="2320" spans="1:11" ht="15.95" customHeight="1" x14ac:dyDescent="0.3">
      <c r="A2320" s="28">
        <v>43448</v>
      </c>
      <c r="B2320" s="3" t="s">
        <v>44</v>
      </c>
      <c r="C2320" s="3" t="s">
        <v>2558</v>
      </c>
      <c r="D2320" s="3" t="s">
        <v>1992</v>
      </c>
      <c r="E2320" s="3" t="s">
        <v>1991</v>
      </c>
      <c r="F2320" s="22">
        <v>67</v>
      </c>
      <c r="G2320" s="22">
        <v>6</v>
      </c>
      <c r="H2320" s="5"/>
      <c r="I2320" s="5"/>
      <c r="J2320" s="3" t="s">
        <v>108</v>
      </c>
      <c r="K2320" s="3" t="s">
        <v>2564</v>
      </c>
    </row>
    <row r="2321" spans="1:11" ht="15.95" customHeight="1" x14ac:dyDescent="0.3">
      <c r="A2321" s="28">
        <v>43448</v>
      </c>
      <c r="B2321" s="3" t="s">
        <v>44</v>
      </c>
      <c r="C2321" s="3" t="s">
        <v>2558</v>
      </c>
      <c r="D2321" s="3" t="s">
        <v>1992</v>
      </c>
      <c r="E2321" s="3" t="s">
        <v>1991</v>
      </c>
      <c r="F2321" s="22">
        <v>67</v>
      </c>
      <c r="G2321" s="22">
        <v>7</v>
      </c>
      <c r="H2321" s="5"/>
      <c r="I2321" s="5"/>
      <c r="J2321" s="3" t="s">
        <v>110</v>
      </c>
      <c r="K2321" s="3" t="s">
        <v>2565</v>
      </c>
    </row>
    <row r="2322" spans="1:11" ht="15.95" customHeight="1" x14ac:dyDescent="0.3">
      <c r="A2322" s="28">
        <v>43448</v>
      </c>
      <c r="B2322" s="3" t="s">
        <v>44</v>
      </c>
      <c r="C2322" s="3" t="s">
        <v>2566</v>
      </c>
      <c r="D2322" s="3" t="s">
        <v>1992</v>
      </c>
      <c r="E2322" s="3" t="s">
        <v>1991</v>
      </c>
      <c r="F2322" s="22">
        <v>68</v>
      </c>
      <c r="G2322" s="22">
        <v>1</v>
      </c>
      <c r="H2322" s="5"/>
      <c r="I2322" s="3" t="s">
        <v>2566</v>
      </c>
      <c r="J2322" s="3" t="s">
        <v>79</v>
      </c>
      <c r="K2322" s="3" t="s">
        <v>2567</v>
      </c>
    </row>
    <row r="2323" spans="1:11" ht="15.95" customHeight="1" x14ac:dyDescent="0.3">
      <c r="A2323" s="28">
        <v>43448</v>
      </c>
      <c r="B2323" s="3" t="s">
        <v>44</v>
      </c>
      <c r="C2323" s="3" t="s">
        <v>2566</v>
      </c>
      <c r="D2323" s="3" t="s">
        <v>1992</v>
      </c>
      <c r="E2323" s="3" t="s">
        <v>1991</v>
      </c>
      <c r="F2323" s="22">
        <v>68</v>
      </c>
      <c r="G2323" s="22">
        <v>2</v>
      </c>
      <c r="H2323" s="5"/>
      <c r="I2323" s="3" t="s">
        <v>1992</v>
      </c>
      <c r="J2323" s="3" t="s">
        <v>81</v>
      </c>
      <c r="K2323" s="3" t="s">
        <v>2568</v>
      </c>
    </row>
    <row r="2324" spans="1:11" ht="15.95" customHeight="1" x14ac:dyDescent="0.3">
      <c r="A2324" s="28">
        <v>43448</v>
      </c>
      <c r="B2324" s="3" t="s">
        <v>44</v>
      </c>
      <c r="C2324" s="3" t="s">
        <v>2566</v>
      </c>
      <c r="D2324" s="3" t="s">
        <v>1992</v>
      </c>
      <c r="E2324" s="3" t="s">
        <v>1991</v>
      </c>
      <c r="F2324" s="22">
        <v>68</v>
      </c>
      <c r="G2324" s="22">
        <v>3</v>
      </c>
      <c r="H2324" s="5"/>
      <c r="I2324" s="5"/>
      <c r="J2324" s="3" t="s">
        <v>83</v>
      </c>
      <c r="K2324" s="3" t="s">
        <v>2569</v>
      </c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79"/>
  <sheetViews>
    <sheetView showGridLines="0" workbookViewId="0"/>
  </sheetViews>
  <sheetFormatPr defaultColWidth="8.875" defaultRowHeight="16.5" customHeight="1" x14ac:dyDescent="0.3"/>
  <cols>
    <col min="1" max="6" width="8.875" style="29" customWidth="1"/>
    <col min="7" max="16384" width="8.875" style="29"/>
  </cols>
  <sheetData>
    <row r="1" spans="1:5" ht="15.95" customHeight="1" x14ac:dyDescent="0.3">
      <c r="A1" s="3" t="s">
        <v>141</v>
      </c>
      <c r="B1" s="3" t="s">
        <v>142</v>
      </c>
      <c r="C1" s="3" t="s">
        <v>74</v>
      </c>
      <c r="D1" s="3" t="s">
        <v>2933</v>
      </c>
      <c r="E1" s="5"/>
    </row>
    <row r="2" spans="1:5" ht="15.95" customHeight="1" x14ac:dyDescent="0.3">
      <c r="A2" s="3" t="s">
        <v>6</v>
      </c>
      <c r="B2" s="3" t="s">
        <v>2934</v>
      </c>
      <c r="C2" s="3" t="s">
        <v>79</v>
      </c>
      <c r="D2" s="3" t="s">
        <v>2935</v>
      </c>
      <c r="E2" s="5"/>
    </row>
    <row r="3" spans="1:5" ht="15.95" customHeight="1" x14ac:dyDescent="0.3">
      <c r="A3" s="5"/>
      <c r="B3" s="3" t="s">
        <v>2936</v>
      </c>
      <c r="C3" s="5"/>
      <c r="D3" s="5"/>
      <c r="E3" s="5"/>
    </row>
    <row r="4" spans="1:5" ht="15.95" customHeight="1" x14ac:dyDescent="0.3">
      <c r="A4" s="5"/>
      <c r="B4" s="5"/>
      <c r="C4" s="3" t="s">
        <v>81</v>
      </c>
      <c r="D4" s="3" t="s">
        <v>2937</v>
      </c>
      <c r="E4" s="5"/>
    </row>
    <row r="5" spans="1:5" ht="15.95" customHeight="1" x14ac:dyDescent="0.3">
      <c r="A5" s="5"/>
      <c r="B5" s="5"/>
      <c r="C5" s="5"/>
      <c r="D5" s="5"/>
      <c r="E5" s="5"/>
    </row>
    <row r="6" spans="1:5" ht="15.95" customHeight="1" x14ac:dyDescent="0.3">
      <c r="A6" s="5"/>
      <c r="B6" s="5"/>
      <c r="C6" s="5"/>
      <c r="D6" s="5"/>
      <c r="E6" s="5"/>
    </row>
    <row r="7" spans="1:5" ht="15.95" customHeight="1" x14ac:dyDescent="0.3">
      <c r="A7" s="5"/>
      <c r="B7" s="5"/>
      <c r="C7" s="3" t="s">
        <v>83</v>
      </c>
      <c r="D7" s="3" t="s">
        <v>2938</v>
      </c>
      <c r="E7" s="5"/>
    </row>
    <row r="8" spans="1:5" ht="15.95" customHeight="1" x14ac:dyDescent="0.3">
      <c r="A8" s="5"/>
      <c r="B8" s="5"/>
      <c r="C8" s="3" t="s">
        <v>90</v>
      </c>
      <c r="D8" s="3" t="s">
        <v>2939</v>
      </c>
      <c r="E8" s="5"/>
    </row>
    <row r="9" spans="1:5" ht="15.95" customHeight="1" x14ac:dyDescent="0.3">
      <c r="A9" s="5"/>
      <c r="B9" s="5"/>
      <c r="C9" s="5"/>
      <c r="D9" s="5"/>
      <c r="E9" s="5"/>
    </row>
    <row r="10" spans="1:5" ht="15.95" customHeight="1" x14ac:dyDescent="0.3">
      <c r="A10" s="5"/>
      <c r="B10" s="5"/>
      <c r="C10" s="3" t="s">
        <v>106</v>
      </c>
      <c r="D10" s="3" t="s">
        <v>2940</v>
      </c>
      <c r="E10" s="5"/>
    </row>
    <row r="11" spans="1:5" ht="15.95" customHeight="1" x14ac:dyDescent="0.3">
      <c r="A11" s="5"/>
      <c r="B11" s="5"/>
      <c r="C11" s="5"/>
      <c r="D11" s="5"/>
      <c r="E11" s="5"/>
    </row>
    <row r="12" spans="1:5" ht="15.95" customHeight="1" x14ac:dyDescent="0.3">
      <c r="A12" s="5"/>
      <c r="B12" s="5"/>
      <c r="C12" s="3" t="s">
        <v>108</v>
      </c>
      <c r="D12" s="3" t="s">
        <v>2941</v>
      </c>
      <c r="E12" s="5"/>
    </row>
    <row r="13" spans="1:5" ht="15.95" customHeight="1" x14ac:dyDescent="0.3">
      <c r="A13" s="5"/>
      <c r="B13" s="3" t="s">
        <v>2942</v>
      </c>
      <c r="C13" s="3" t="s">
        <v>79</v>
      </c>
      <c r="D13" s="3" t="s">
        <v>2943</v>
      </c>
      <c r="E13" s="5"/>
    </row>
    <row r="14" spans="1:5" ht="15.95" customHeight="1" x14ac:dyDescent="0.3">
      <c r="A14" s="5"/>
      <c r="B14" s="3" t="s">
        <v>2944</v>
      </c>
      <c r="C14" s="5"/>
      <c r="D14" s="5"/>
      <c r="E14" s="5"/>
    </row>
    <row r="15" spans="1:5" ht="15.95" customHeight="1" x14ac:dyDescent="0.3">
      <c r="A15" s="5"/>
      <c r="B15" s="5"/>
      <c r="C15" s="5"/>
      <c r="D15" s="5"/>
      <c r="E15" s="5"/>
    </row>
    <row r="16" spans="1:5" ht="15.95" customHeight="1" x14ac:dyDescent="0.3">
      <c r="A16" s="5"/>
      <c r="B16" s="5"/>
      <c r="C16" s="5"/>
      <c r="D16" s="5"/>
      <c r="E16" s="5"/>
    </row>
    <row r="17" spans="1:5" ht="15.95" customHeight="1" x14ac:dyDescent="0.3">
      <c r="A17" s="5"/>
      <c r="B17" s="5"/>
      <c r="C17" s="3" t="s">
        <v>81</v>
      </c>
      <c r="D17" s="3" t="s">
        <v>2945</v>
      </c>
      <c r="E17" s="5"/>
    </row>
    <row r="18" spans="1:5" ht="15.95" customHeight="1" x14ac:dyDescent="0.3">
      <c r="A18" s="5"/>
      <c r="B18" s="5"/>
      <c r="C18" s="3" t="s">
        <v>83</v>
      </c>
      <c r="D18" s="3" t="s">
        <v>2946</v>
      </c>
      <c r="E18" s="5"/>
    </row>
    <row r="19" spans="1:5" ht="15.95" customHeight="1" x14ac:dyDescent="0.3">
      <c r="A19" s="5"/>
      <c r="B19" s="5"/>
      <c r="C19" s="5"/>
      <c r="D19" s="5"/>
      <c r="E19" s="5"/>
    </row>
    <row r="20" spans="1:5" ht="15.95" customHeight="1" x14ac:dyDescent="0.3">
      <c r="A20" s="5"/>
      <c r="B20" s="5"/>
      <c r="C20" s="3" t="s">
        <v>90</v>
      </c>
      <c r="D20" s="3" t="s">
        <v>2947</v>
      </c>
      <c r="E20" s="5"/>
    </row>
    <row r="21" spans="1:5" ht="15.95" customHeight="1" x14ac:dyDescent="0.3">
      <c r="A21" s="5"/>
      <c r="B21" s="5"/>
      <c r="C21" s="5"/>
      <c r="D21" s="5"/>
      <c r="E21" s="5"/>
    </row>
    <row r="22" spans="1:5" ht="15.95" customHeight="1" x14ac:dyDescent="0.3">
      <c r="A22" s="5"/>
      <c r="B22" s="3" t="s">
        <v>2948</v>
      </c>
      <c r="C22" s="3" t="s">
        <v>79</v>
      </c>
      <c r="D22" s="3" t="s">
        <v>2949</v>
      </c>
      <c r="E22" s="5"/>
    </row>
    <row r="23" spans="1:5" ht="15.95" customHeight="1" x14ac:dyDescent="0.3">
      <c r="A23" s="5"/>
      <c r="B23" s="3" t="s">
        <v>2950</v>
      </c>
      <c r="C23" s="5"/>
      <c r="D23" s="3" t="s">
        <v>2951</v>
      </c>
      <c r="E23" s="5"/>
    </row>
    <row r="24" spans="1:5" ht="15.95" customHeight="1" x14ac:dyDescent="0.3">
      <c r="A24" s="5"/>
      <c r="B24" s="5"/>
      <c r="C24" s="5"/>
      <c r="D24" s="3" t="s">
        <v>2952</v>
      </c>
      <c r="E24" s="5"/>
    </row>
    <row r="25" spans="1:5" ht="15.95" customHeight="1" x14ac:dyDescent="0.3">
      <c r="A25" s="5"/>
      <c r="B25" s="5"/>
      <c r="C25" s="5"/>
      <c r="D25" s="5"/>
      <c r="E25" s="5"/>
    </row>
    <row r="26" spans="1:5" ht="15.95" customHeight="1" x14ac:dyDescent="0.3">
      <c r="A26" s="5"/>
      <c r="B26" s="5"/>
      <c r="C26" s="3" t="s">
        <v>81</v>
      </c>
      <c r="D26" s="3" t="s">
        <v>2953</v>
      </c>
      <c r="E26" s="5"/>
    </row>
    <row r="27" spans="1:5" ht="15.95" customHeight="1" x14ac:dyDescent="0.3">
      <c r="A27" s="5"/>
      <c r="B27" s="5"/>
      <c r="C27" s="3" t="s">
        <v>83</v>
      </c>
      <c r="D27" s="3" t="s">
        <v>2954</v>
      </c>
      <c r="E27" s="5"/>
    </row>
    <row r="28" spans="1:5" ht="15.95" customHeight="1" x14ac:dyDescent="0.3">
      <c r="A28" s="5"/>
      <c r="B28" s="3" t="s">
        <v>2955</v>
      </c>
      <c r="C28" s="3" t="s">
        <v>79</v>
      </c>
      <c r="D28" s="3" t="s">
        <v>2956</v>
      </c>
      <c r="E28" s="5"/>
    </row>
    <row r="29" spans="1:5" ht="15.95" customHeight="1" x14ac:dyDescent="0.3">
      <c r="A29" s="5"/>
      <c r="B29" s="3" t="s">
        <v>2957</v>
      </c>
      <c r="C29" s="3" t="s">
        <v>81</v>
      </c>
      <c r="D29" s="3" t="s">
        <v>2958</v>
      </c>
      <c r="E29" s="5"/>
    </row>
    <row r="30" spans="1:5" ht="15.95" customHeight="1" x14ac:dyDescent="0.3">
      <c r="A30" s="5"/>
      <c r="B30" s="5"/>
      <c r="C30" s="5"/>
      <c r="D30" s="5"/>
      <c r="E30" s="5"/>
    </row>
    <row r="31" spans="1:5" ht="15.95" customHeight="1" x14ac:dyDescent="0.3">
      <c r="A31" s="5"/>
      <c r="B31" s="5"/>
      <c r="C31" s="5"/>
      <c r="D31" s="5"/>
      <c r="E31" s="5"/>
    </row>
    <row r="32" spans="1:5" ht="15.95" customHeight="1" x14ac:dyDescent="0.3">
      <c r="A32" s="5"/>
      <c r="B32" s="5"/>
      <c r="C32" s="5"/>
      <c r="D32" s="5"/>
      <c r="E32" s="5"/>
    </row>
    <row r="33" spans="1:5" ht="15.95" customHeight="1" x14ac:dyDescent="0.3">
      <c r="A33" s="5"/>
      <c r="B33" s="5"/>
      <c r="C33" s="3" t="s">
        <v>83</v>
      </c>
      <c r="D33" s="3" t="s">
        <v>2959</v>
      </c>
      <c r="E33" s="5"/>
    </row>
    <row r="34" spans="1:5" ht="15.95" customHeight="1" x14ac:dyDescent="0.3">
      <c r="A34" s="5"/>
      <c r="B34" s="5"/>
      <c r="C34" s="5"/>
      <c r="D34" s="5"/>
      <c r="E34" s="5"/>
    </row>
    <row r="35" spans="1:5" ht="15.95" customHeight="1" x14ac:dyDescent="0.3">
      <c r="A35" s="5"/>
      <c r="B35" s="5"/>
      <c r="C35" s="5"/>
      <c r="D35" s="5"/>
      <c r="E35" s="5"/>
    </row>
    <row r="36" spans="1:5" ht="15.95" customHeight="1" x14ac:dyDescent="0.3">
      <c r="A36" s="5"/>
      <c r="B36" s="5"/>
      <c r="C36" s="3" t="s">
        <v>90</v>
      </c>
      <c r="D36" s="3" t="s">
        <v>2960</v>
      </c>
      <c r="E36" s="5"/>
    </row>
    <row r="37" spans="1:5" ht="15.95" customHeight="1" x14ac:dyDescent="0.3">
      <c r="A37" s="5"/>
      <c r="B37" s="5"/>
      <c r="C37" s="3" t="s">
        <v>106</v>
      </c>
      <c r="D37" s="3" t="s">
        <v>2961</v>
      </c>
      <c r="E37" s="5"/>
    </row>
    <row r="38" spans="1:5" ht="15.95" customHeight="1" x14ac:dyDescent="0.3">
      <c r="A38" s="5"/>
      <c r="B38" s="5"/>
      <c r="C38" s="5"/>
      <c r="D38" s="5"/>
      <c r="E38" s="5"/>
    </row>
    <row r="39" spans="1:5" ht="15.95" customHeight="1" x14ac:dyDescent="0.3">
      <c r="A39" s="5"/>
      <c r="B39" s="3" t="s">
        <v>2962</v>
      </c>
      <c r="C39" s="3" t="s">
        <v>79</v>
      </c>
      <c r="D39" s="3" t="s">
        <v>2963</v>
      </c>
      <c r="E39" s="5"/>
    </row>
    <row r="40" spans="1:5" ht="15.95" customHeight="1" x14ac:dyDescent="0.3">
      <c r="A40" s="5"/>
      <c r="B40" s="3" t="s">
        <v>2964</v>
      </c>
      <c r="C40" s="3" t="s">
        <v>81</v>
      </c>
      <c r="D40" s="3" t="s">
        <v>2965</v>
      </c>
      <c r="E40" s="5"/>
    </row>
    <row r="41" spans="1:5" ht="15.95" customHeight="1" x14ac:dyDescent="0.3">
      <c r="A41" s="5"/>
      <c r="B41" s="5"/>
      <c r="C41" s="5"/>
      <c r="D41" s="3" t="s">
        <v>2966</v>
      </c>
      <c r="E41" s="5"/>
    </row>
    <row r="42" spans="1:5" ht="15.95" customHeight="1" x14ac:dyDescent="0.3">
      <c r="A42" s="5"/>
      <c r="B42" s="5"/>
      <c r="C42" s="5"/>
      <c r="D42" s="5"/>
      <c r="E42" s="5"/>
    </row>
    <row r="43" spans="1:5" ht="15.95" customHeight="1" x14ac:dyDescent="0.3">
      <c r="A43" s="5"/>
      <c r="B43" s="5"/>
      <c r="C43" s="3" t="s">
        <v>83</v>
      </c>
      <c r="D43" s="3" t="s">
        <v>2967</v>
      </c>
      <c r="E43" s="5"/>
    </row>
    <row r="44" spans="1:5" ht="15.95" customHeight="1" x14ac:dyDescent="0.3">
      <c r="A44" s="5"/>
      <c r="B44" s="5"/>
      <c r="C44" s="5"/>
      <c r="D44" s="5"/>
      <c r="E44" s="5"/>
    </row>
    <row r="45" spans="1:5" ht="15.95" customHeight="1" x14ac:dyDescent="0.3">
      <c r="A45" s="5"/>
      <c r="B45" s="5"/>
      <c r="C45" s="3" t="s">
        <v>90</v>
      </c>
      <c r="D45" s="3" t="s">
        <v>2968</v>
      </c>
      <c r="E45" s="5"/>
    </row>
    <row r="46" spans="1:5" ht="15.95" customHeight="1" x14ac:dyDescent="0.3">
      <c r="A46" s="5"/>
      <c r="B46" s="5"/>
      <c r="C46" s="5"/>
      <c r="D46" s="5"/>
      <c r="E46" s="5"/>
    </row>
    <row r="47" spans="1:5" ht="15.95" customHeight="1" x14ac:dyDescent="0.3">
      <c r="A47" s="5"/>
      <c r="B47" s="3" t="s">
        <v>2969</v>
      </c>
      <c r="C47" s="3" t="s">
        <v>79</v>
      </c>
      <c r="D47" s="3" t="s">
        <v>2970</v>
      </c>
      <c r="E47" s="5"/>
    </row>
    <row r="48" spans="1:5" ht="15.95" customHeight="1" x14ac:dyDescent="0.3">
      <c r="A48" s="5"/>
      <c r="B48" s="5"/>
      <c r="C48" s="5"/>
      <c r="D48" s="5"/>
      <c r="E48" s="5"/>
    </row>
    <row r="49" spans="1:5" ht="15.95" customHeight="1" x14ac:dyDescent="0.3">
      <c r="A49" s="5"/>
      <c r="B49" s="5"/>
      <c r="C49" s="5"/>
      <c r="D49" s="5"/>
      <c r="E49" s="5"/>
    </row>
    <row r="50" spans="1:5" ht="15.95" customHeight="1" x14ac:dyDescent="0.3">
      <c r="A50" s="5"/>
      <c r="B50" s="5"/>
      <c r="C50" s="3" t="s">
        <v>81</v>
      </c>
      <c r="D50" s="3" t="s">
        <v>2971</v>
      </c>
      <c r="E50" s="5"/>
    </row>
    <row r="51" spans="1:5" ht="15.95" customHeight="1" x14ac:dyDescent="0.3">
      <c r="A51" s="5"/>
      <c r="B51" s="5"/>
      <c r="C51" s="5"/>
      <c r="D51" s="5"/>
      <c r="E51" s="5"/>
    </row>
    <row r="52" spans="1:5" ht="15.95" customHeight="1" x14ac:dyDescent="0.3">
      <c r="A52" s="5"/>
      <c r="B52" s="5"/>
      <c r="C52" s="3" t="s">
        <v>83</v>
      </c>
      <c r="D52" s="3" t="s">
        <v>2972</v>
      </c>
      <c r="E52" s="5"/>
    </row>
    <row r="53" spans="1:5" ht="15.95" customHeight="1" x14ac:dyDescent="0.3">
      <c r="A53" s="5"/>
      <c r="B53" s="5"/>
      <c r="C53" s="3" t="s">
        <v>90</v>
      </c>
      <c r="D53" s="3" t="s">
        <v>2973</v>
      </c>
      <c r="E53" s="5"/>
    </row>
    <row r="54" spans="1:5" ht="15.95" customHeight="1" x14ac:dyDescent="0.3">
      <c r="A54" s="5"/>
      <c r="B54" s="5"/>
      <c r="C54" s="5"/>
      <c r="D54" s="5"/>
      <c r="E54" s="5"/>
    </row>
    <row r="55" spans="1:5" ht="15.95" customHeight="1" x14ac:dyDescent="0.3">
      <c r="A55" s="5"/>
      <c r="B55" s="3" t="s">
        <v>2974</v>
      </c>
      <c r="C55" s="3" t="s">
        <v>79</v>
      </c>
      <c r="D55" s="3" t="s">
        <v>2975</v>
      </c>
      <c r="E55" s="5"/>
    </row>
    <row r="56" spans="1:5" ht="15.95" customHeight="1" x14ac:dyDescent="0.3">
      <c r="A56" s="5"/>
      <c r="B56" s="5"/>
      <c r="C56" s="3" t="s">
        <v>81</v>
      </c>
      <c r="D56" s="3" t="s">
        <v>2976</v>
      </c>
      <c r="E56" s="5"/>
    </row>
    <row r="57" spans="1:5" ht="15.95" customHeight="1" x14ac:dyDescent="0.3">
      <c r="A57" s="5"/>
      <c r="B57" s="5"/>
      <c r="C57" s="3" t="s">
        <v>83</v>
      </c>
      <c r="D57" s="3" t="s">
        <v>2977</v>
      </c>
      <c r="E57" s="5"/>
    </row>
    <row r="58" spans="1:5" ht="15.95" customHeight="1" x14ac:dyDescent="0.3">
      <c r="A58" s="5"/>
      <c r="B58" s="5"/>
      <c r="C58" s="3" t="s">
        <v>90</v>
      </c>
      <c r="D58" s="3" t="s">
        <v>2978</v>
      </c>
      <c r="E58" s="5"/>
    </row>
    <row r="59" spans="1:5" ht="15.95" customHeight="1" x14ac:dyDescent="0.3">
      <c r="A59" s="5"/>
      <c r="B59" s="5"/>
      <c r="C59" s="3" t="s">
        <v>106</v>
      </c>
      <c r="D59" s="3" t="s">
        <v>2979</v>
      </c>
      <c r="E59" s="5"/>
    </row>
    <row r="60" spans="1:5" ht="15.95" customHeight="1" x14ac:dyDescent="0.3">
      <c r="A60" s="5"/>
      <c r="B60" s="3" t="s">
        <v>2980</v>
      </c>
      <c r="C60" s="3" t="s">
        <v>79</v>
      </c>
      <c r="D60" s="3" t="s">
        <v>2981</v>
      </c>
      <c r="E60" s="5"/>
    </row>
    <row r="61" spans="1:5" ht="15.95" customHeight="1" x14ac:dyDescent="0.3">
      <c r="A61" s="5"/>
      <c r="B61" s="3" t="s">
        <v>2982</v>
      </c>
      <c r="C61" s="3" t="s">
        <v>81</v>
      </c>
      <c r="D61" s="3" t="s">
        <v>2983</v>
      </c>
      <c r="E61" s="5"/>
    </row>
    <row r="62" spans="1:5" ht="15.95" customHeight="1" x14ac:dyDescent="0.3">
      <c r="A62" s="5"/>
      <c r="B62" s="5"/>
      <c r="C62" s="5"/>
      <c r="D62" s="5"/>
      <c r="E62" s="5"/>
    </row>
    <row r="63" spans="1:5" ht="15.95" customHeight="1" x14ac:dyDescent="0.3">
      <c r="A63" s="5"/>
      <c r="B63" s="5"/>
      <c r="C63" s="3" t="s">
        <v>83</v>
      </c>
      <c r="D63" s="3" t="s">
        <v>2984</v>
      </c>
      <c r="E63" s="5"/>
    </row>
    <row r="64" spans="1:5" ht="15.95" customHeight="1" x14ac:dyDescent="0.3">
      <c r="A64" s="5"/>
      <c r="B64" s="3" t="s">
        <v>2985</v>
      </c>
      <c r="C64" s="3" t="s">
        <v>79</v>
      </c>
      <c r="D64" s="3" t="s">
        <v>2986</v>
      </c>
      <c r="E64" s="5"/>
    </row>
    <row r="65" spans="1:5" ht="15.95" customHeight="1" x14ac:dyDescent="0.3">
      <c r="A65" s="5"/>
      <c r="B65" s="3" t="s">
        <v>2987</v>
      </c>
      <c r="C65" s="3" t="s">
        <v>81</v>
      </c>
      <c r="D65" s="3" t="s">
        <v>2988</v>
      </c>
      <c r="E65" s="5"/>
    </row>
    <row r="66" spans="1:5" ht="15.95" customHeight="1" x14ac:dyDescent="0.3">
      <c r="A66" s="5"/>
      <c r="B66" s="5"/>
      <c r="C66" s="3" t="s">
        <v>83</v>
      </c>
      <c r="D66" s="3" t="s">
        <v>2989</v>
      </c>
      <c r="E66" s="5"/>
    </row>
    <row r="67" spans="1:5" ht="15.95" customHeight="1" x14ac:dyDescent="0.3">
      <c r="A67" s="5"/>
      <c r="B67" s="3" t="s">
        <v>2990</v>
      </c>
      <c r="C67" s="3" t="s">
        <v>79</v>
      </c>
      <c r="D67" s="3" t="s">
        <v>2991</v>
      </c>
      <c r="E67" s="5"/>
    </row>
    <row r="68" spans="1:5" ht="15.95" customHeight="1" x14ac:dyDescent="0.3">
      <c r="A68" s="5"/>
      <c r="B68" s="3" t="s">
        <v>2992</v>
      </c>
      <c r="C68" s="3" t="s">
        <v>81</v>
      </c>
      <c r="D68" s="3" t="s">
        <v>2993</v>
      </c>
      <c r="E68" s="5"/>
    </row>
    <row r="69" spans="1:5" ht="15.95" customHeight="1" x14ac:dyDescent="0.3">
      <c r="A69" s="5"/>
      <c r="B69" s="5"/>
      <c r="C69" s="3" t="s">
        <v>83</v>
      </c>
      <c r="D69" s="3" t="s">
        <v>2994</v>
      </c>
      <c r="E69" s="5"/>
    </row>
    <row r="70" spans="1:5" ht="15.95" customHeight="1" x14ac:dyDescent="0.3">
      <c r="A70" s="5"/>
      <c r="B70" s="3" t="s">
        <v>2995</v>
      </c>
      <c r="C70" s="3" t="s">
        <v>79</v>
      </c>
      <c r="D70" s="3" t="s">
        <v>2996</v>
      </c>
      <c r="E70" s="5"/>
    </row>
    <row r="71" spans="1:5" ht="15.95" customHeight="1" x14ac:dyDescent="0.3">
      <c r="A71" s="5"/>
      <c r="B71" s="3" t="s">
        <v>2997</v>
      </c>
      <c r="C71" s="5"/>
      <c r="D71" s="5"/>
      <c r="E71" s="5"/>
    </row>
    <row r="72" spans="1:5" ht="15.95" customHeight="1" x14ac:dyDescent="0.3">
      <c r="A72" s="5"/>
      <c r="B72" s="5"/>
      <c r="C72" s="3" t="s">
        <v>81</v>
      </c>
      <c r="D72" s="3" t="s">
        <v>2998</v>
      </c>
      <c r="E72" s="5"/>
    </row>
    <row r="73" spans="1:5" ht="15.95" customHeight="1" x14ac:dyDescent="0.3">
      <c r="A73" s="5"/>
      <c r="B73" s="5"/>
      <c r="C73" s="3" t="s">
        <v>83</v>
      </c>
      <c r="D73" s="3" t="s">
        <v>2999</v>
      </c>
      <c r="E73" s="5"/>
    </row>
    <row r="74" spans="1:5" ht="15.95" customHeight="1" x14ac:dyDescent="0.3">
      <c r="A74" s="5"/>
      <c r="B74" s="5"/>
      <c r="C74" s="5"/>
      <c r="D74" s="5"/>
      <c r="E74" s="5"/>
    </row>
    <row r="75" spans="1:5" ht="15.95" customHeight="1" x14ac:dyDescent="0.3">
      <c r="A75" s="5"/>
      <c r="B75" s="5"/>
      <c r="C75" s="3" t="s">
        <v>90</v>
      </c>
      <c r="D75" s="3" t="s">
        <v>3000</v>
      </c>
      <c r="E75" s="5"/>
    </row>
    <row r="76" spans="1:5" ht="15.95" customHeight="1" x14ac:dyDescent="0.3">
      <c r="A76" s="5"/>
      <c r="B76" s="5"/>
      <c r="C76" s="5"/>
      <c r="D76" s="5"/>
      <c r="E76" s="5"/>
    </row>
    <row r="77" spans="1:5" ht="15.95" customHeight="1" x14ac:dyDescent="0.3">
      <c r="A77" s="5"/>
      <c r="B77" s="5"/>
      <c r="C77" s="3" t="s">
        <v>106</v>
      </c>
      <c r="D77" s="3" t="s">
        <v>3001</v>
      </c>
      <c r="E77" s="5"/>
    </row>
    <row r="78" spans="1:5" ht="15.95" customHeight="1" x14ac:dyDescent="0.3">
      <c r="A78" s="5"/>
      <c r="B78" s="5"/>
      <c r="C78" s="5"/>
      <c r="D78" s="5"/>
      <c r="E78" s="5"/>
    </row>
    <row r="79" spans="1:5" ht="15.95" customHeight="1" x14ac:dyDescent="0.3">
      <c r="A79" s="5"/>
      <c r="B79" s="5"/>
      <c r="C79" s="3" t="s">
        <v>108</v>
      </c>
      <c r="D79" s="3" t="s">
        <v>3002</v>
      </c>
      <c r="E79" s="5"/>
    </row>
    <row r="80" spans="1:5" ht="15.95" customHeight="1" x14ac:dyDescent="0.3">
      <c r="A80" s="5"/>
      <c r="B80" s="5"/>
      <c r="C80" s="5"/>
      <c r="D80" s="5"/>
      <c r="E80" s="5"/>
    </row>
    <row r="81" spans="1:5" ht="15.95" customHeight="1" x14ac:dyDescent="0.3">
      <c r="A81" s="5"/>
      <c r="B81" s="5"/>
      <c r="C81" s="5"/>
      <c r="D81" s="5"/>
      <c r="E81" s="5"/>
    </row>
    <row r="82" spans="1:5" ht="15.95" customHeight="1" x14ac:dyDescent="0.3">
      <c r="A82" s="5"/>
      <c r="B82" s="3" t="s">
        <v>3003</v>
      </c>
      <c r="C82" s="3" t="s">
        <v>79</v>
      </c>
      <c r="D82" s="3" t="s">
        <v>3004</v>
      </c>
      <c r="E82" s="5"/>
    </row>
    <row r="83" spans="1:5" ht="15.95" customHeight="1" x14ac:dyDescent="0.3">
      <c r="A83" s="5"/>
      <c r="B83" s="3" t="s">
        <v>3005</v>
      </c>
      <c r="C83" s="5"/>
      <c r="D83" s="3" t="s">
        <v>3006</v>
      </c>
      <c r="E83" s="5"/>
    </row>
    <row r="84" spans="1:5" ht="15.95" customHeight="1" x14ac:dyDescent="0.3">
      <c r="A84" s="5"/>
      <c r="B84" s="5"/>
      <c r="C84" s="3" t="s">
        <v>81</v>
      </c>
      <c r="D84" s="3" t="s">
        <v>3007</v>
      </c>
      <c r="E84" s="5"/>
    </row>
    <row r="85" spans="1:5" ht="15.95" customHeight="1" x14ac:dyDescent="0.3">
      <c r="A85" s="5"/>
      <c r="B85" s="5"/>
      <c r="C85" s="5"/>
      <c r="D85" s="5"/>
      <c r="E85" s="5"/>
    </row>
    <row r="86" spans="1:5" ht="15.95" customHeight="1" x14ac:dyDescent="0.3">
      <c r="A86" s="5"/>
      <c r="B86" s="5"/>
      <c r="C86" s="5"/>
      <c r="D86" s="5"/>
      <c r="E86" s="5"/>
    </row>
    <row r="87" spans="1:5" ht="15.95" customHeight="1" x14ac:dyDescent="0.3">
      <c r="A87" s="5"/>
      <c r="B87" s="5"/>
      <c r="C87" s="3" t="s">
        <v>83</v>
      </c>
      <c r="D87" s="3" t="s">
        <v>3008</v>
      </c>
      <c r="E87" s="5"/>
    </row>
    <row r="88" spans="1:5" ht="15.95" customHeight="1" x14ac:dyDescent="0.3">
      <c r="A88" s="5"/>
      <c r="B88" s="3" t="s">
        <v>3009</v>
      </c>
      <c r="C88" s="3" t="s">
        <v>79</v>
      </c>
      <c r="D88" s="3" t="s">
        <v>3010</v>
      </c>
      <c r="E88" s="5"/>
    </row>
    <row r="89" spans="1:5" ht="15.95" customHeight="1" x14ac:dyDescent="0.3">
      <c r="A89" s="5"/>
      <c r="B89" s="3" t="s">
        <v>3011</v>
      </c>
      <c r="C89" s="3" t="s">
        <v>81</v>
      </c>
      <c r="D89" s="3" t="s">
        <v>3012</v>
      </c>
      <c r="E89" s="5"/>
    </row>
    <row r="90" spans="1:5" ht="15.95" customHeight="1" x14ac:dyDescent="0.3">
      <c r="A90" s="5"/>
      <c r="B90" s="5"/>
      <c r="C90" s="3" t="s">
        <v>83</v>
      </c>
      <c r="D90" s="3" t="s">
        <v>3013</v>
      </c>
      <c r="E90" s="5"/>
    </row>
    <row r="91" spans="1:5" ht="15.95" customHeight="1" x14ac:dyDescent="0.3">
      <c r="A91" s="5"/>
      <c r="B91" s="5"/>
      <c r="C91" s="3" t="s">
        <v>90</v>
      </c>
      <c r="D91" s="3" t="s">
        <v>3014</v>
      </c>
      <c r="E91" s="5"/>
    </row>
    <row r="92" spans="1:5" ht="15.95" customHeight="1" x14ac:dyDescent="0.3">
      <c r="A92" s="5"/>
      <c r="B92" s="5"/>
      <c r="C92" s="3" t="s">
        <v>106</v>
      </c>
      <c r="D92" s="3" t="s">
        <v>3015</v>
      </c>
      <c r="E92" s="5"/>
    </row>
    <row r="93" spans="1:5" ht="15.95" customHeight="1" x14ac:dyDescent="0.3">
      <c r="A93" s="5"/>
      <c r="B93" s="5"/>
      <c r="C93" s="3" t="s">
        <v>108</v>
      </c>
      <c r="D93" s="3" t="s">
        <v>3016</v>
      </c>
      <c r="E93" s="5"/>
    </row>
    <row r="94" spans="1:5" ht="15.95" customHeight="1" x14ac:dyDescent="0.3">
      <c r="A94" s="5"/>
      <c r="B94" s="5"/>
      <c r="C94" s="3" t="s">
        <v>110</v>
      </c>
      <c r="D94" s="3" t="s">
        <v>3017</v>
      </c>
      <c r="E94" s="5"/>
    </row>
    <row r="95" spans="1:5" ht="15.95" customHeight="1" x14ac:dyDescent="0.3">
      <c r="A95" s="5"/>
      <c r="B95" s="5"/>
      <c r="C95" s="3" t="s">
        <v>112</v>
      </c>
      <c r="D95" s="3" t="s">
        <v>3018</v>
      </c>
      <c r="E95" s="5"/>
    </row>
    <row r="96" spans="1:5" ht="15.95" customHeight="1" x14ac:dyDescent="0.3">
      <c r="A96" s="5"/>
      <c r="B96" s="3" t="s">
        <v>3019</v>
      </c>
      <c r="C96" s="3" t="s">
        <v>79</v>
      </c>
      <c r="D96" s="3" t="s">
        <v>3020</v>
      </c>
      <c r="E96" s="5"/>
    </row>
    <row r="97" spans="1:5" ht="15.95" customHeight="1" x14ac:dyDescent="0.3">
      <c r="A97" s="5"/>
      <c r="B97" s="3" t="s">
        <v>3021</v>
      </c>
      <c r="C97" s="5"/>
      <c r="D97" s="5"/>
      <c r="E97" s="5"/>
    </row>
    <row r="98" spans="1:5" ht="15.95" customHeight="1" x14ac:dyDescent="0.3">
      <c r="A98" s="5"/>
      <c r="B98" s="5"/>
      <c r="C98" s="3" t="s">
        <v>81</v>
      </c>
      <c r="D98" s="3" t="s">
        <v>3022</v>
      </c>
      <c r="E98" s="5"/>
    </row>
    <row r="99" spans="1:5" ht="15.95" customHeight="1" x14ac:dyDescent="0.3">
      <c r="A99" s="5"/>
      <c r="B99" s="5"/>
      <c r="C99" s="5"/>
      <c r="D99" s="5"/>
      <c r="E99" s="5"/>
    </row>
    <row r="100" spans="1:5" ht="15.95" customHeight="1" x14ac:dyDescent="0.3">
      <c r="A100" s="5"/>
      <c r="B100" s="5"/>
      <c r="C100" s="3" t="s">
        <v>83</v>
      </c>
      <c r="D100" s="3" t="s">
        <v>3023</v>
      </c>
      <c r="E100" s="5"/>
    </row>
    <row r="101" spans="1:5" ht="15.95" customHeight="1" x14ac:dyDescent="0.3">
      <c r="A101" s="5"/>
      <c r="B101" s="5"/>
      <c r="C101" s="5"/>
      <c r="D101" s="3" t="s">
        <v>3024</v>
      </c>
      <c r="E101" s="5"/>
    </row>
    <row r="102" spans="1:5" ht="15.95" customHeight="1" x14ac:dyDescent="0.3">
      <c r="A102" s="5"/>
      <c r="B102" s="5"/>
      <c r="C102" s="3" t="s">
        <v>90</v>
      </c>
      <c r="D102" s="3" t="s">
        <v>3025</v>
      </c>
      <c r="E102" s="5"/>
    </row>
    <row r="103" spans="1:5" ht="15.95" customHeight="1" x14ac:dyDescent="0.3">
      <c r="A103" s="5"/>
      <c r="B103" s="5"/>
      <c r="C103" s="5"/>
      <c r="D103" s="3" t="s">
        <v>3026</v>
      </c>
      <c r="E103" s="5"/>
    </row>
    <row r="104" spans="1:5" ht="15.95" customHeight="1" x14ac:dyDescent="0.3">
      <c r="A104" s="5"/>
      <c r="B104" s="3" t="s">
        <v>3027</v>
      </c>
      <c r="C104" s="3" t="s">
        <v>79</v>
      </c>
      <c r="D104" s="3" t="s">
        <v>3028</v>
      </c>
      <c r="E104" s="5"/>
    </row>
    <row r="105" spans="1:5" ht="15.95" customHeight="1" x14ac:dyDescent="0.3">
      <c r="A105" s="5"/>
      <c r="B105" s="3" t="s">
        <v>3029</v>
      </c>
      <c r="C105" s="5"/>
      <c r="D105" s="5"/>
      <c r="E105" s="5"/>
    </row>
    <row r="106" spans="1:5" ht="15.95" customHeight="1" x14ac:dyDescent="0.3">
      <c r="A106" s="5"/>
      <c r="B106" s="5"/>
      <c r="C106" s="5"/>
      <c r="D106" s="5"/>
      <c r="E106" s="5"/>
    </row>
    <row r="107" spans="1:5" ht="15.95" customHeight="1" x14ac:dyDescent="0.3">
      <c r="A107" s="5"/>
      <c r="B107" s="5"/>
      <c r="C107" s="5"/>
      <c r="D107" s="5"/>
      <c r="E107" s="5"/>
    </row>
    <row r="108" spans="1:5" ht="15.95" customHeight="1" x14ac:dyDescent="0.3">
      <c r="A108" s="5"/>
      <c r="B108" s="5"/>
      <c r="C108" s="3" t="s">
        <v>81</v>
      </c>
      <c r="D108" s="3" t="s">
        <v>3030</v>
      </c>
      <c r="E108" s="5"/>
    </row>
    <row r="109" spans="1:5" ht="17.25" customHeight="1" x14ac:dyDescent="0.3">
      <c r="A109" s="5"/>
      <c r="B109" s="3" t="s">
        <v>3031</v>
      </c>
      <c r="C109" s="3" t="s">
        <v>79</v>
      </c>
      <c r="D109" s="3" t="s">
        <v>3032</v>
      </c>
      <c r="E109" s="5"/>
    </row>
    <row r="110" spans="1:5" ht="15.95" customHeight="1" x14ac:dyDescent="0.3">
      <c r="A110" s="5"/>
      <c r="B110" s="3" t="s">
        <v>3033</v>
      </c>
      <c r="C110" s="5"/>
      <c r="D110" s="5"/>
      <c r="E110" s="5"/>
    </row>
    <row r="111" spans="1:5" ht="15.95" customHeight="1" x14ac:dyDescent="0.3">
      <c r="A111" s="5"/>
      <c r="B111" s="5"/>
      <c r="C111" s="3" t="s">
        <v>81</v>
      </c>
      <c r="D111" s="3" t="s">
        <v>3034</v>
      </c>
      <c r="E111" s="5"/>
    </row>
    <row r="112" spans="1:5" ht="15.95" customHeight="1" x14ac:dyDescent="0.3">
      <c r="A112" s="5"/>
      <c r="B112" s="5"/>
      <c r="C112" s="3" t="s">
        <v>83</v>
      </c>
      <c r="D112" s="3" t="s">
        <v>3035</v>
      </c>
      <c r="E112" s="5"/>
    </row>
    <row r="113" spans="1:5" ht="15.95" customHeight="1" x14ac:dyDescent="0.3">
      <c r="A113" s="5"/>
      <c r="B113" s="5"/>
      <c r="C113" s="5"/>
      <c r="D113" s="5"/>
      <c r="E113" s="5"/>
    </row>
    <row r="114" spans="1:5" ht="15.95" customHeight="1" x14ac:dyDescent="0.3">
      <c r="A114" s="5"/>
      <c r="B114" s="5"/>
      <c r="C114" s="3" t="s">
        <v>90</v>
      </c>
      <c r="D114" s="3" t="s">
        <v>3036</v>
      </c>
      <c r="E114" s="5"/>
    </row>
    <row r="115" spans="1:5" ht="15.95" customHeight="1" x14ac:dyDescent="0.3">
      <c r="A115" s="5"/>
      <c r="B115" s="5"/>
      <c r="C115" s="5"/>
      <c r="D115" s="5"/>
      <c r="E115" s="5"/>
    </row>
    <row r="116" spans="1:5" ht="15.95" customHeight="1" x14ac:dyDescent="0.3">
      <c r="A116" s="5"/>
      <c r="B116" s="3" t="s">
        <v>3037</v>
      </c>
      <c r="C116" s="3" t="s">
        <v>79</v>
      </c>
      <c r="D116" s="3" t="s">
        <v>3038</v>
      </c>
      <c r="E116" s="5"/>
    </row>
    <row r="117" spans="1:5" ht="15.95" customHeight="1" x14ac:dyDescent="0.3">
      <c r="A117" s="5"/>
      <c r="B117" s="3" t="s">
        <v>3039</v>
      </c>
      <c r="C117" s="5"/>
      <c r="D117" s="5"/>
      <c r="E117" s="5"/>
    </row>
    <row r="118" spans="1:5" ht="15.95" customHeight="1" x14ac:dyDescent="0.3">
      <c r="A118" s="5"/>
      <c r="B118" s="5"/>
      <c r="C118" s="3" t="s">
        <v>81</v>
      </c>
      <c r="D118" s="3" t="s">
        <v>3040</v>
      </c>
      <c r="E118" s="5"/>
    </row>
    <row r="119" spans="1:5" ht="15.95" customHeight="1" x14ac:dyDescent="0.3">
      <c r="A119" s="5"/>
      <c r="B119" s="5"/>
      <c r="C119" s="5"/>
      <c r="D119" s="5"/>
      <c r="E119" s="5"/>
    </row>
    <row r="120" spans="1:5" ht="15.95" customHeight="1" x14ac:dyDescent="0.3">
      <c r="A120" s="5"/>
      <c r="B120" s="5"/>
      <c r="C120" s="3" t="s">
        <v>83</v>
      </c>
      <c r="D120" s="3" t="s">
        <v>3041</v>
      </c>
      <c r="E120" s="5"/>
    </row>
    <row r="121" spans="1:5" ht="15.95" customHeight="1" x14ac:dyDescent="0.3">
      <c r="A121" s="5"/>
      <c r="B121" s="5"/>
      <c r="C121" s="5"/>
      <c r="D121" s="5"/>
      <c r="E121" s="5"/>
    </row>
    <row r="122" spans="1:5" ht="15.95" customHeight="1" x14ac:dyDescent="0.3">
      <c r="A122" s="5"/>
      <c r="B122" s="5"/>
      <c r="C122" s="3" t="s">
        <v>90</v>
      </c>
      <c r="D122" s="3" t="s">
        <v>3042</v>
      </c>
      <c r="E122" s="5"/>
    </row>
    <row r="123" spans="1:5" ht="15.95" customHeight="1" x14ac:dyDescent="0.3">
      <c r="A123" s="5"/>
      <c r="B123" s="5"/>
      <c r="C123" s="3" t="s">
        <v>106</v>
      </c>
      <c r="D123" s="3" t="s">
        <v>3043</v>
      </c>
      <c r="E123" s="5"/>
    </row>
    <row r="124" spans="1:5" ht="15.95" customHeight="1" x14ac:dyDescent="0.3">
      <c r="A124" s="5"/>
      <c r="B124" s="5"/>
      <c r="C124" s="5"/>
      <c r="D124" s="5"/>
      <c r="E124" s="5"/>
    </row>
    <row r="125" spans="1:5" ht="15.95" customHeight="1" x14ac:dyDescent="0.3">
      <c r="A125" s="5"/>
      <c r="B125" s="3" t="s">
        <v>3044</v>
      </c>
      <c r="C125" s="3" t="s">
        <v>79</v>
      </c>
      <c r="D125" s="3" t="s">
        <v>3045</v>
      </c>
      <c r="E125" s="5"/>
    </row>
    <row r="126" spans="1:5" ht="15.95" customHeight="1" x14ac:dyDescent="0.3">
      <c r="A126" s="5"/>
      <c r="B126" s="3" t="s">
        <v>3046</v>
      </c>
      <c r="C126" s="5"/>
      <c r="D126" s="5"/>
      <c r="E126" s="5"/>
    </row>
    <row r="127" spans="1:5" ht="15.95" customHeight="1" x14ac:dyDescent="0.3">
      <c r="A127" s="5"/>
      <c r="B127" s="5"/>
      <c r="C127" s="5"/>
      <c r="D127" s="5"/>
      <c r="E127" s="5"/>
    </row>
    <row r="128" spans="1:5" ht="15.95" customHeight="1" x14ac:dyDescent="0.3">
      <c r="A128" s="5"/>
      <c r="B128" s="5"/>
      <c r="C128" s="5"/>
      <c r="D128" s="5"/>
      <c r="E128" s="5"/>
    </row>
    <row r="129" spans="1:5" ht="15.95" customHeight="1" x14ac:dyDescent="0.3">
      <c r="A129" s="5"/>
      <c r="B129" s="5"/>
      <c r="C129" s="3" t="s">
        <v>81</v>
      </c>
      <c r="D129" s="3" t="s">
        <v>3047</v>
      </c>
      <c r="E129" s="5"/>
    </row>
    <row r="130" spans="1:5" ht="15.95" customHeight="1" x14ac:dyDescent="0.3">
      <c r="A130" s="5"/>
      <c r="B130" s="5"/>
      <c r="C130" s="5"/>
      <c r="D130" s="5"/>
      <c r="E130" s="5"/>
    </row>
    <row r="131" spans="1:5" ht="15.95" customHeight="1" x14ac:dyDescent="0.3">
      <c r="A131" s="5"/>
      <c r="B131" s="5"/>
      <c r="C131" s="5"/>
      <c r="D131" s="5"/>
      <c r="E131" s="5"/>
    </row>
    <row r="132" spans="1:5" ht="15.95" customHeight="1" x14ac:dyDescent="0.3">
      <c r="A132" s="5"/>
      <c r="B132" s="5"/>
      <c r="C132" s="3" t="s">
        <v>83</v>
      </c>
      <c r="D132" s="3" t="s">
        <v>3048</v>
      </c>
      <c r="E132" s="5"/>
    </row>
    <row r="133" spans="1:5" ht="17.25" customHeight="1" x14ac:dyDescent="0.3">
      <c r="A133" s="5"/>
      <c r="B133" s="3" t="s">
        <v>3044</v>
      </c>
      <c r="C133" s="3" t="s">
        <v>90</v>
      </c>
      <c r="D133" s="3" t="s">
        <v>3049</v>
      </c>
      <c r="E133" s="5"/>
    </row>
    <row r="134" spans="1:5" ht="15.95" customHeight="1" x14ac:dyDescent="0.3">
      <c r="A134" s="5"/>
      <c r="B134" s="3" t="s">
        <v>3046</v>
      </c>
      <c r="C134" s="5"/>
      <c r="D134" s="5"/>
      <c r="E134" s="5"/>
    </row>
    <row r="135" spans="1:5" ht="15.95" customHeight="1" x14ac:dyDescent="0.3">
      <c r="A135" s="5"/>
      <c r="B135" s="5"/>
      <c r="C135" s="5"/>
      <c r="D135" s="5"/>
      <c r="E135" s="5"/>
    </row>
    <row r="136" spans="1:5" ht="15.95" customHeight="1" x14ac:dyDescent="0.3">
      <c r="A136" s="5"/>
      <c r="B136" s="5"/>
      <c r="C136" s="3" t="s">
        <v>106</v>
      </c>
      <c r="D136" s="3" t="s">
        <v>3050</v>
      </c>
      <c r="E136" s="5"/>
    </row>
    <row r="137" spans="1:5" ht="15.95" customHeight="1" x14ac:dyDescent="0.3">
      <c r="A137" s="5"/>
      <c r="B137" s="5"/>
      <c r="C137" s="5"/>
      <c r="D137" s="5"/>
      <c r="E137" s="5"/>
    </row>
    <row r="138" spans="1:5" ht="15.95" customHeight="1" x14ac:dyDescent="0.3">
      <c r="A138" s="5"/>
      <c r="B138" s="3" t="s">
        <v>3051</v>
      </c>
      <c r="C138" s="3" t="s">
        <v>79</v>
      </c>
      <c r="D138" s="3" t="s">
        <v>3052</v>
      </c>
      <c r="E138" s="5"/>
    </row>
    <row r="139" spans="1:5" ht="15.95" customHeight="1" x14ac:dyDescent="0.3">
      <c r="A139" s="5"/>
      <c r="B139" s="3" t="s">
        <v>3053</v>
      </c>
      <c r="C139" s="5"/>
      <c r="D139" s="5"/>
      <c r="E139" s="5"/>
    </row>
    <row r="140" spans="1:5" ht="15.95" customHeight="1" x14ac:dyDescent="0.3">
      <c r="A140" s="5"/>
      <c r="B140" s="5"/>
      <c r="C140" s="3" t="s">
        <v>81</v>
      </c>
      <c r="D140" s="3" t="s">
        <v>3054</v>
      </c>
      <c r="E140" s="5"/>
    </row>
    <row r="141" spans="1:5" ht="15.95" customHeight="1" x14ac:dyDescent="0.3">
      <c r="A141" s="5"/>
      <c r="B141" s="5"/>
      <c r="C141" s="5"/>
      <c r="D141" s="5"/>
      <c r="E141" s="5"/>
    </row>
    <row r="142" spans="1:5" ht="15.95" customHeight="1" x14ac:dyDescent="0.3">
      <c r="A142" s="5"/>
      <c r="B142" s="5"/>
      <c r="C142" s="5"/>
      <c r="D142" s="5"/>
      <c r="E142" s="5"/>
    </row>
    <row r="143" spans="1:5" ht="15.95" customHeight="1" x14ac:dyDescent="0.3">
      <c r="A143" s="5"/>
      <c r="B143" s="5"/>
      <c r="C143" s="3" t="s">
        <v>83</v>
      </c>
      <c r="D143" s="3" t="s">
        <v>3055</v>
      </c>
      <c r="E143" s="5"/>
    </row>
    <row r="144" spans="1:5" ht="15.95" customHeight="1" x14ac:dyDescent="0.3">
      <c r="A144" s="5"/>
      <c r="B144" s="3" t="s">
        <v>3056</v>
      </c>
      <c r="C144" s="3" t="s">
        <v>79</v>
      </c>
      <c r="D144" s="3" t="s">
        <v>3057</v>
      </c>
      <c r="E144" s="5"/>
    </row>
    <row r="145" spans="1:5" ht="15.95" customHeight="1" x14ac:dyDescent="0.3">
      <c r="A145" s="5"/>
      <c r="B145" s="5"/>
      <c r="C145" s="3" t="s">
        <v>81</v>
      </c>
      <c r="D145" s="3" t="s">
        <v>3058</v>
      </c>
      <c r="E145" s="5"/>
    </row>
    <row r="146" spans="1:5" ht="15.95" customHeight="1" x14ac:dyDescent="0.3">
      <c r="A146" s="5"/>
      <c r="B146" s="5"/>
      <c r="C146" s="3" t="s">
        <v>83</v>
      </c>
      <c r="D146" s="3" t="s">
        <v>3059</v>
      </c>
      <c r="E146" s="5"/>
    </row>
    <row r="147" spans="1:5" ht="15.95" customHeight="1" x14ac:dyDescent="0.3">
      <c r="A147" s="5"/>
      <c r="B147" s="5"/>
      <c r="C147" s="3" t="s">
        <v>90</v>
      </c>
      <c r="D147" s="3" t="s">
        <v>3060</v>
      </c>
      <c r="E147" s="5"/>
    </row>
    <row r="148" spans="1:5" ht="15.95" customHeight="1" x14ac:dyDescent="0.3">
      <c r="A148" s="5"/>
      <c r="B148" s="3" t="s">
        <v>3061</v>
      </c>
      <c r="C148" s="3" t="s">
        <v>79</v>
      </c>
      <c r="D148" s="3" t="s">
        <v>3062</v>
      </c>
      <c r="E148" s="5"/>
    </row>
    <row r="149" spans="1:5" ht="15.95" customHeight="1" x14ac:dyDescent="0.3">
      <c r="A149" s="5"/>
      <c r="B149" s="5"/>
      <c r="C149" s="3" t="s">
        <v>81</v>
      </c>
      <c r="D149" s="3" t="s">
        <v>3063</v>
      </c>
      <c r="E149" s="5"/>
    </row>
    <row r="150" spans="1:5" ht="15.95" customHeight="1" x14ac:dyDescent="0.3">
      <c r="A150" s="5"/>
      <c r="B150" s="5"/>
      <c r="C150" s="3" t="s">
        <v>83</v>
      </c>
      <c r="D150" s="3" t="s">
        <v>3064</v>
      </c>
      <c r="E150" s="5"/>
    </row>
    <row r="151" spans="1:5" ht="15.95" customHeight="1" x14ac:dyDescent="0.3">
      <c r="A151" s="5"/>
      <c r="B151" s="5"/>
      <c r="C151" s="3" t="s">
        <v>90</v>
      </c>
      <c r="D151" s="3" t="s">
        <v>3065</v>
      </c>
      <c r="E151" s="5"/>
    </row>
    <row r="152" spans="1:5" ht="15.95" customHeight="1" x14ac:dyDescent="0.3">
      <c r="A152" s="5"/>
      <c r="B152" s="5"/>
      <c r="C152" s="3" t="s">
        <v>106</v>
      </c>
      <c r="D152" s="3" t="s">
        <v>3066</v>
      </c>
      <c r="E152" s="5"/>
    </row>
    <row r="153" spans="1:5" ht="15.95" customHeight="1" x14ac:dyDescent="0.3">
      <c r="A153" s="5"/>
      <c r="B153" s="3" t="s">
        <v>3067</v>
      </c>
      <c r="C153" s="3" t="s">
        <v>79</v>
      </c>
      <c r="D153" s="3" t="s">
        <v>3068</v>
      </c>
      <c r="E153" s="5"/>
    </row>
    <row r="154" spans="1:5" ht="15.95" customHeight="1" x14ac:dyDescent="0.3">
      <c r="A154" s="5"/>
      <c r="B154" s="5"/>
      <c r="C154" s="5"/>
      <c r="D154" s="5"/>
      <c r="E154" s="5"/>
    </row>
    <row r="155" spans="1:5" ht="15.95" customHeight="1" x14ac:dyDescent="0.3">
      <c r="A155" s="5"/>
      <c r="B155" s="5"/>
      <c r="C155" s="3" t="s">
        <v>81</v>
      </c>
      <c r="D155" s="3" t="s">
        <v>3069</v>
      </c>
      <c r="E155" s="5"/>
    </row>
    <row r="156" spans="1:5" ht="15.95" customHeight="1" x14ac:dyDescent="0.3">
      <c r="A156" s="5"/>
      <c r="B156" s="5"/>
      <c r="C156" s="3" t="s">
        <v>83</v>
      </c>
      <c r="D156" s="3" t="s">
        <v>3070</v>
      </c>
      <c r="E156" s="5"/>
    </row>
    <row r="157" spans="1:5" ht="15.95" customHeight="1" x14ac:dyDescent="0.3">
      <c r="A157" s="5"/>
      <c r="B157" s="5"/>
      <c r="C157" s="5"/>
      <c r="D157" s="3" t="s">
        <v>3071</v>
      </c>
      <c r="E157" s="5"/>
    </row>
    <row r="158" spans="1:5" ht="15.95" customHeight="1" x14ac:dyDescent="0.3">
      <c r="A158" s="5"/>
      <c r="B158" s="3" t="s">
        <v>3072</v>
      </c>
      <c r="C158" s="3" t="s">
        <v>79</v>
      </c>
      <c r="D158" s="3" t="s">
        <v>3073</v>
      </c>
      <c r="E158" s="5"/>
    </row>
    <row r="159" spans="1:5" ht="15.95" customHeight="1" x14ac:dyDescent="0.3">
      <c r="A159" s="5"/>
      <c r="B159" s="5"/>
      <c r="C159" s="3" t="s">
        <v>81</v>
      </c>
      <c r="D159" s="3" t="s">
        <v>3074</v>
      </c>
      <c r="E159" s="5"/>
    </row>
    <row r="160" spans="1:5" ht="15.95" customHeight="1" x14ac:dyDescent="0.3">
      <c r="A160" s="5"/>
      <c r="B160" s="5"/>
      <c r="C160" s="5"/>
      <c r="D160" s="3" t="s">
        <v>3075</v>
      </c>
      <c r="E160" s="5"/>
    </row>
    <row r="161" spans="1:5" ht="15.95" customHeight="1" x14ac:dyDescent="0.3">
      <c r="A161" s="5"/>
      <c r="B161" s="5"/>
      <c r="C161" s="3" t="s">
        <v>83</v>
      </c>
      <c r="D161" s="3" t="s">
        <v>3076</v>
      </c>
      <c r="E161" s="5"/>
    </row>
    <row r="162" spans="1:5" ht="15.95" customHeight="1" x14ac:dyDescent="0.3">
      <c r="A162" s="5"/>
      <c r="B162" s="5"/>
      <c r="C162" s="3" t="s">
        <v>90</v>
      </c>
      <c r="D162" s="3" t="s">
        <v>3077</v>
      </c>
      <c r="E162" s="5"/>
    </row>
    <row r="163" spans="1:5" ht="15.95" customHeight="1" x14ac:dyDescent="0.3">
      <c r="A163" s="5"/>
      <c r="B163" s="5"/>
      <c r="C163" s="3" t="s">
        <v>106</v>
      </c>
      <c r="D163" s="3" t="s">
        <v>3078</v>
      </c>
      <c r="E163" s="5"/>
    </row>
    <row r="164" spans="1:5" ht="15.95" customHeight="1" x14ac:dyDescent="0.3">
      <c r="A164" s="5"/>
      <c r="B164" s="5"/>
      <c r="C164" s="3" t="s">
        <v>108</v>
      </c>
      <c r="D164" s="3" t="s">
        <v>3079</v>
      </c>
      <c r="E164" s="5"/>
    </row>
    <row r="165" spans="1:5" ht="15.95" customHeight="1" x14ac:dyDescent="0.3">
      <c r="A165" s="5"/>
      <c r="B165" s="5"/>
      <c r="C165" s="3" t="s">
        <v>110</v>
      </c>
      <c r="D165" s="3" t="s">
        <v>3080</v>
      </c>
      <c r="E165" s="5"/>
    </row>
    <row r="166" spans="1:5" ht="15.95" customHeight="1" x14ac:dyDescent="0.3">
      <c r="A166" s="5"/>
      <c r="B166" s="5"/>
      <c r="C166" s="3" t="s">
        <v>112</v>
      </c>
      <c r="D166" s="3" t="s">
        <v>3081</v>
      </c>
      <c r="E166" s="5"/>
    </row>
    <row r="167" spans="1:5" ht="15.95" customHeight="1" x14ac:dyDescent="0.3">
      <c r="A167" s="5"/>
      <c r="B167" s="3" t="s">
        <v>3082</v>
      </c>
      <c r="C167" s="3" t="s">
        <v>79</v>
      </c>
      <c r="D167" s="3" t="s">
        <v>3083</v>
      </c>
      <c r="E167" s="5"/>
    </row>
    <row r="168" spans="1:5" ht="15.95" customHeight="1" x14ac:dyDescent="0.3">
      <c r="A168" s="5"/>
      <c r="B168" s="5"/>
      <c r="C168" s="5"/>
      <c r="D168" s="3" t="s">
        <v>3084</v>
      </c>
      <c r="E168" s="5"/>
    </row>
    <row r="169" spans="1:5" ht="15.95" customHeight="1" x14ac:dyDescent="0.3">
      <c r="A169" s="5"/>
      <c r="B169" s="5"/>
      <c r="C169" s="5"/>
      <c r="D169" s="5"/>
      <c r="E169" s="5"/>
    </row>
    <row r="170" spans="1:5" ht="15.95" customHeight="1" x14ac:dyDescent="0.3">
      <c r="A170" s="5"/>
      <c r="B170" s="5"/>
      <c r="C170" s="5"/>
      <c r="D170" s="5"/>
      <c r="E170" s="5"/>
    </row>
    <row r="171" spans="1:5" ht="15.95" customHeight="1" x14ac:dyDescent="0.3">
      <c r="A171" s="5"/>
      <c r="B171" s="5"/>
      <c r="C171" s="3" t="s">
        <v>81</v>
      </c>
      <c r="D171" s="3" t="s">
        <v>3085</v>
      </c>
      <c r="E171" s="5"/>
    </row>
    <row r="172" spans="1:5" ht="15.95" customHeight="1" x14ac:dyDescent="0.3">
      <c r="A172" s="5"/>
      <c r="B172" s="3" t="s">
        <v>3086</v>
      </c>
      <c r="C172" s="3" t="s">
        <v>79</v>
      </c>
      <c r="D172" s="3" t="s">
        <v>3087</v>
      </c>
      <c r="E172" s="5"/>
    </row>
    <row r="173" spans="1:5" ht="15.95" customHeight="1" x14ac:dyDescent="0.3">
      <c r="A173" s="5"/>
      <c r="B173" s="5"/>
      <c r="C173" s="5"/>
      <c r="D173" s="3" t="s">
        <v>3088</v>
      </c>
      <c r="E173" s="5"/>
    </row>
    <row r="174" spans="1:5" ht="15.95" customHeight="1" x14ac:dyDescent="0.3">
      <c r="A174" s="5"/>
      <c r="B174" s="5"/>
      <c r="C174" s="5"/>
      <c r="D174" s="5"/>
      <c r="E174" s="5"/>
    </row>
    <row r="175" spans="1:5" ht="15.95" customHeight="1" x14ac:dyDescent="0.3">
      <c r="A175" s="5"/>
      <c r="B175" s="5"/>
      <c r="C175" s="3" t="s">
        <v>81</v>
      </c>
      <c r="D175" s="3" t="s">
        <v>3089</v>
      </c>
      <c r="E175" s="5"/>
    </row>
    <row r="176" spans="1:5" ht="15.95" customHeight="1" x14ac:dyDescent="0.3">
      <c r="A176" s="5"/>
      <c r="B176" s="5"/>
      <c r="C176" s="5"/>
      <c r="D176" s="3" t="s">
        <v>3090</v>
      </c>
      <c r="E176" s="5"/>
    </row>
    <row r="177" spans="1:5" ht="15.95" customHeight="1" x14ac:dyDescent="0.3">
      <c r="A177" s="5"/>
      <c r="B177" s="5"/>
      <c r="C177" s="5"/>
      <c r="D177" s="3" t="s">
        <v>3091</v>
      </c>
      <c r="E177" s="5"/>
    </row>
    <row r="178" spans="1:5" ht="15.95" customHeight="1" x14ac:dyDescent="0.3">
      <c r="A178" s="5"/>
      <c r="B178" s="5"/>
      <c r="C178" s="3" t="s">
        <v>83</v>
      </c>
      <c r="D178" s="3" t="s">
        <v>3092</v>
      </c>
      <c r="E178" s="5"/>
    </row>
    <row r="179" spans="1:5" ht="15.95" customHeight="1" x14ac:dyDescent="0.3">
      <c r="A179" s="5"/>
      <c r="B179" s="5"/>
      <c r="C179" s="5"/>
      <c r="D179" s="3" t="s">
        <v>3093</v>
      </c>
      <c r="E179" s="5"/>
    </row>
    <row r="180" spans="1:5" ht="15.95" customHeight="1" x14ac:dyDescent="0.3">
      <c r="A180" s="5"/>
      <c r="B180" s="5"/>
      <c r="C180" s="5"/>
      <c r="D180" s="5"/>
      <c r="E180" s="5"/>
    </row>
    <row r="181" spans="1:5" ht="15.95" customHeight="1" x14ac:dyDescent="0.3">
      <c r="A181" s="5"/>
      <c r="B181" s="3" t="s">
        <v>3094</v>
      </c>
      <c r="C181" s="3" t="s">
        <v>79</v>
      </c>
      <c r="D181" s="3" t="s">
        <v>3095</v>
      </c>
      <c r="E181" s="5"/>
    </row>
    <row r="182" spans="1:5" ht="15.95" customHeight="1" x14ac:dyDescent="0.3">
      <c r="A182" s="5"/>
      <c r="B182" s="5"/>
      <c r="C182" s="3" t="s">
        <v>81</v>
      </c>
      <c r="D182" s="3" t="s">
        <v>3096</v>
      </c>
      <c r="E182" s="5"/>
    </row>
    <row r="183" spans="1:5" ht="15.95" customHeight="1" x14ac:dyDescent="0.3">
      <c r="A183" s="5"/>
      <c r="B183" s="5"/>
      <c r="C183" s="3" t="s">
        <v>83</v>
      </c>
      <c r="D183" s="3" t="s">
        <v>3097</v>
      </c>
      <c r="E183" s="5"/>
    </row>
    <row r="184" spans="1:5" ht="15.95" customHeight="1" x14ac:dyDescent="0.3">
      <c r="A184" s="5"/>
      <c r="B184" s="5"/>
      <c r="C184" s="3" t="s">
        <v>90</v>
      </c>
      <c r="D184" s="3" t="s">
        <v>3098</v>
      </c>
      <c r="E184" s="5"/>
    </row>
    <row r="185" spans="1:5" ht="15.95" customHeight="1" x14ac:dyDescent="0.3">
      <c r="A185" s="5"/>
      <c r="B185" s="5"/>
      <c r="C185" s="3" t="s">
        <v>106</v>
      </c>
      <c r="D185" s="3" t="s">
        <v>3099</v>
      </c>
      <c r="E185" s="5"/>
    </row>
    <row r="186" spans="1:5" ht="15.95" customHeight="1" x14ac:dyDescent="0.3">
      <c r="A186" s="5"/>
      <c r="B186" s="5"/>
      <c r="C186" s="3" t="s">
        <v>108</v>
      </c>
      <c r="D186" s="3" t="s">
        <v>3100</v>
      </c>
      <c r="E186" s="5"/>
    </row>
    <row r="187" spans="1:5" ht="15.95" customHeight="1" x14ac:dyDescent="0.3">
      <c r="A187" s="5"/>
      <c r="B187" s="5"/>
      <c r="C187" s="3" t="s">
        <v>110</v>
      </c>
      <c r="D187" s="3" t="s">
        <v>3101</v>
      </c>
      <c r="E187" s="5"/>
    </row>
    <row r="188" spans="1:5" ht="15.95" customHeight="1" x14ac:dyDescent="0.3">
      <c r="A188" s="5"/>
      <c r="B188" s="3" t="s">
        <v>3102</v>
      </c>
      <c r="C188" s="3" t="s">
        <v>79</v>
      </c>
      <c r="D188" s="3" t="s">
        <v>3103</v>
      </c>
      <c r="E188" s="5"/>
    </row>
    <row r="189" spans="1:5" ht="15.95" customHeight="1" x14ac:dyDescent="0.3">
      <c r="A189" s="5"/>
      <c r="B189" s="3" t="s">
        <v>3104</v>
      </c>
      <c r="C189" s="3" t="s">
        <v>81</v>
      </c>
      <c r="D189" s="3" t="s">
        <v>3105</v>
      </c>
      <c r="E189" s="5"/>
    </row>
    <row r="190" spans="1:5" ht="15.95" customHeight="1" x14ac:dyDescent="0.3">
      <c r="A190" s="5"/>
      <c r="B190" s="5"/>
      <c r="C190" s="3" t="s">
        <v>83</v>
      </c>
      <c r="D190" s="3" t="s">
        <v>3106</v>
      </c>
      <c r="E190" s="5"/>
    </row>
    <row r="191" spans="1:5" ht="15.95" customHeight="1" x14ac:dyDescent="0.3">
      <c r="A191" s="5"/>
      <c r="B191" s="5"/>
      <c r="C191" s="3" t="s">
        <v>90</v>
      </c>
      <c r="D191" s="3" t="s">
        <v>3107</v>
      </c>
      <c r="E191" s="5"/>
    </row>
    <row r="192" spans="1:5" ht="15.95" customHeight="1" x14ac:dyDescent="0.3">
      <c r="A192" s="5"/>
      <c r="B192" s="5"/>
      <c r="C192" s="3" t="s">
        <v>106</v>
      </c>
      <c r="D192" s="3" t="s">
        <v>3108</v>
      </c>
      <c r="E192" s="5"/>
    </row>
    <row r="193" spans="1:5" ht="15.95" customHeight="1" x14ac:dyDescent="0.3">
      <c r="A193" s="5"/>
      <c r="B193" s="3" t="s">
        <v>3109</v>
      </c>
      <c r="C193" s="3" t="s">
        <v>79</v>
      </c>
      <c r="D193" s="3" t="s">
        <v>3110</v>
      </c>
      <c r="E193" s="5"/>
    </row>
    <row r="194" spans="1:5" ht="15.95" customHeight="1" x14ac:dyDescent="0.3">
      <c r="A194" s="5"/>
      <c r="B194" s="3" t="s">
        <v>3111</v>
      </c>
      <c r="C194" s="3" t="s">
        <v>81</v>
      </c>
      <c r="D194" s="3" t="s">
        <v>3112</v>
      </c>
      <c r="E194" s="5"/>
    </row>
    <row r="195" spans="1:5" ht="15.95" customHeight="1" x14ac:dyDescent="0.3">
      <c r="A195" s="5"/>
      <c r="B195" s="3" t="s">
        <v>3113</v>
      </c>
      <c r="C195" s="3" t="s">
        <v>79</v>
      </c>
      <c r="D195" s="3" t="s">
        <v>3114</v>
      </c>
      <c r="E195" s="5"/>
    </row>
    <row r="196" spans="1:5" ht="15.95" customHeight="1" x14ac:dyDescent="0.3">
      <c r="A196" s="5"/>
      <c r="B196" s="3" t="s">
        <v>3115</v>
      </c>
      <c r="C196" s="3" t="s">
        <v>81</v>
      </c>
      <c r="D196" s="3" t="s">
        <v>3116</v>
      </c>
      <c r="E196" s="5"/>
    </row>
    <row r="197" spans="1:5" ht="15.95" customHeight="1" x14ac:dyDescent="0.3">
      <c r="A197" s="5"/>
      <c r="B197" s="3" t="s">
        <v>165</v>
      </c>
      <c r="C197" s="3" t="s">
        <v>83</v>
      </c>
      <c r="D197" s="3" t="s">
        <v>3117</v>
      </c>
      <c r="E197" s="5"/>
    </row>
    <row r="198" spans="1:5" ht="15.95" customHeight="1" x14ac:dyDescent="0.3">
      <c r="A198" s="5"/>
      <c r="B198" s="5"/>
      <c r="C198" s="3" t="s">
        <v>90</v>
      </c>
      <c r="D198" s="3" t="s">
        <v>3118</v>
      </c>
      <c r="E198" s="5"/>
    </row>
    <row r="199" spans="1:5" ht="15.95" customHeight="1" x14ac:dyDescent="0.3">
      <c r="A199" s="5"/>
      <c r="B199" s="5"/>
      <c r="C199" s="3" t="s">
        <v>106</v>
      </c>
      <c r="D199" s="3" t="s">
        <v>3119</v>
      </c>
      <c r="E199" s="5"/>
    </row>
    <row r="200" spans="1:5" ht="15.95" customHeight="1" x14ac:dyDescent="0.3">
      <c r="A200" s="5"/>
      <c r="B200" s="3" t="s">
        <v>3120</v>
      </c>
      <c r="C200" s="3" t="s">
        <v>79</v>
      </c>
      <c r="D200" s="3" t="s">
        <v>3121</v>
      </c>
      <c r="E200" s="5"/>
    </row>
    <row r="201" spans="1:5" ht="15.95" customHeight="1" x14ac:dyDescent="0.3">
      <c r="A201" s="5"/>
      <c r="B201" s="3" t="s">
        <v>3122</v>
      </c>
      <c r="C201" s="3" t="s">
        <v>79</v>
      </c>
      <c r="D201" s="3" t="s">
        <v>3123</v>
      </c>
      <c r="E201" s="5"/>
    </row>
    <row r="202" spans="1:5" ht="15.95" customHeight="1" x14ac:dyDescent="0.3">
      <c r="A202" s="5"/>
      <c r="B202" s="3" t="s">
        <v>3124</v>
      </c>
      <c r="C202" s="5"/>
      <c r="D202" s="5"/>
      <c r="E202" s="5"/>
    </row>
    <row r="203" spans="1:5" ht="15.95" customHeight="1" x14ac:dyDescent="0.3">
      <c r="A203" s="5"/>
      <c r="B203" s="5"/>
      <c r="C203" s="3" t="s">
        <v>81</v>
      </c>
      <c r="D203" s="3" t="s">
        <v>3125</v>
      </c>
      <c r="E203" s="5"/>
    </row>
    <row r="204" spans="1:5" ht="15.95" customHeight="1" x14ac:dyDescent="0.3">
      <c r="A204" s="5"/>
      <c r="B204" s="3" t="s">
        <v>3126</v>
      </c>
      <c r="C204" s="3" t="s">
        <v>79</v>
      </c>
      <c r="D204" s="3" t="s">
        <v>3127</v>
      </c>
      <c r="E204" s="5"/>
    </row>
    <row r="205" spans="1:5" ht="15.95" customHeight="1" x14ac:dyDescent="0.3">
      <c r="A205" s="5"/>
      <c r="B205" s="3" t="s">
        <v>3128</v>
      </c>
      <c r="C205" s="5"/>
      <c r="D205" s="5"/>
      <c r="E205" s="5"/>
    </row>
    <row r="206" spans="1:5" ht="15.95" customHeight="1" x14ac:dyDescent="0.3">
      <c r="A206" s="5"/>
      <c r="B206" s="5"/>
      <c r="C206" s="3" t="s">
        <v>81</v>
      </c>
      <c r="D206" s="3" t="s">
        <v>3129</v>
      </c>
      <c r="E206" s="5"/>
    </row>
    <row r="207" spans="1:5" ht="15.95" customHeight="1" x14ac:dyDescent="0.3">
      <c r="A207" s="5"/>
      <c r="B207" s="5"/>
      <c r="C207" s="3" t="s">
        <v>83</v>
      </c>
      <c r="D207" s="3" t="s">
        <v>3130</v>
      </c>
      <c r="E207" s="5"/>
    </row>
    <row r="208" spans="1:5" ht="15.95" customHeight="1" x14ac:dyDescent="0.3">
      <c r="A208" s="5"/>
      <c r="B208" s="3" t="s">
        <v>3131</v>
      </c>
      <c r="C208" s="3" t="s">
        <v>79</v>
      </c>
      <c r="D208" s="3" t="s">
        <v>3132</v>
      </c>
      <c r="E208" s="5"/>
    </row>
    <row r="209" spans="1:5" ht="15.95" customHeight="1" x14ac:dyDescent="0.3">
      <c r="A209" s="5"/>
      <c r="B209" s="3" t="s">
        <v>3133</v>
      </c>
      <c r="C209" s="5"/>
      <c r="D209" s="5"/>
      <c r="E209" s="5"/>
    </row>
    <row r="210" spans="1:5" ht="15.95" customHeight="1" x14ac:dyDescent="0.3">
      <c r="A210" s="5"/>
      <c r="B210" s="5"/>
      <c r="C210" s="3" t="s">
        <v>81</v>
      </c>
      <c r="D210" s="3" t="s">
        <v>3134</v>
      </c>
      <c r="E210" s="5"/>
    </row>
    <row r="211" spans="1:5" ht="15.95" customHeight="1" x14ac:dyDescent="0.3">
      <c r="A211" s="5"/>
      <c r="B211" s="3" t="s">
        <v>3135</v>
      </c>
      <c r="C211" s="3" t="s">
        <v>79</v>
      </c>
      <c r="D211" s="3" t="s">
        <v>3136</v>
      </c>
      <c r="E211" s="5"/>
    </row>
    <row r="212" spans="1:5" ht="15.95" customHeight="1" x14ac:dyDescent="0.3">
      <c r="A212" s="5"/>
      <c r="B212" s="3" t="s">
        <v>3137</v>
      </c>
      <c r="C212" s="5"/>
      <c r="D212" s="5"/>
      <c r="E212" s="5"/>
    </row>
    <row r="213" spans="1:5" ht="15.95" customHeight="1" x14ac:dyDescent="0.3">
      <c r="A213" s="5"/>
      <c r="B213" s="5"/>
      <c r="C213" s="3" t="s">
        <v>81</v>
      </c>
      <c r="D213" s="3" t="s">
        <v>3138</v>
      </c>
      <c r="E213" s="5"/>
    </row>
    <row r="214" spans="1:5" ht="15.95" customHeight="1" x14ac:dyDescent="0.3">
      <c r="A214" s="5"/>
      <c r="B214" s="5"/>
      <c r="C214" s="3" t="s">
        <v>83</v>
      </c>
      <c r="D214" s="3" t="s">
        <v>3139</v>
      </c>
      <c r="E214" s="5"/>
    </row>
    <row r="215" spans="1:5" ht="15.95" customHeight="1" x14ac:dyDescent="0.3">
      <c r="A215" s="5"/>
      <c r="B215" s="5"/>
      <c r="C215" s="3" t="s">
        <v>90</v>
      </c>
      <c r="D215" s="3" t="s">
        <v>3140</v>
      </c>
      <c r="E215" s="5"/>
    </row>
    <row r="216" spans="1:5" ht="15.95" customHeight="1" x14ac:dyDescent="0.3">
      <c r="A216" s="5"/>
      <c r="B216" s="5"/>
      <c r="C216" s="5"/>
      <c r="D216" s="3" t="s">
        <v>3141</v>
      </c>
      <c r="E216" s="5"/>
    </row>
    <row r="217" spans="1:5" ht="15.95" customHeight="1" x14ac:dyDescent="0.3">
      <c r="A217" s="5"/>
      <c r="B217" s="5"/>
      <c r="C217" s="3" t="s">
        <v>106</v>
      </c>
      <c r="D217" s="3" t="s">
        <v>3142</v>
      </c>
      <c r="E217" s="5"/>
    </row>
    <row r="218" spans="1:5" ht="15.95" customHeight="1" x14ac:dyDescent="0.3">
      <c r="A218" s="5"/>
      <c r="B218" s="5"/>
      <c r="C218" s="3" t="s">
        <v>108</v>
      </c>
      <c r="D218" s="3" t="s">
        <v>3143</v>
      </c>
      <c r="E218" s="5"/>
    </row>
    <row r="219" spans="1:5" ht="15.95" customHeight="1" x14ac:dyDescent="0.3">
      <c r="A219" s="5"/>
      <c r="B219" s="5"/>
      <c r="C219" s="5"/>
      <c r="D219" s="5"/>
      <c r="E219" s="5"/>
    </row>
    <row r="220" spans="1:5" ht="15.95" customHeight="1" x14ac:dyDescent="0.3">
      <c r="A220" s="5"/>
      <c r="B220" s="5"/>
      <c r="C220" s="5"/>
      <c r="D220" s="5"/>
      <c r="E220" s="5"/>
    </row>
    <row r="221" spans="1:5" ht="15.95" customHeight="1" x14ac:dyDescent="0.3">
      <c r="A221" s="5"/>
      <c r="B221" s="5"/>
      <c r="C221" s="3" t="s">
        <v>110</v>
      </c>
      <c r="D221" s="3" t="s">
        <v>3144</v>
      </c>
      <c r="E221" s="5"/>
    </row>
    <row r="222" spans="1:5" ht="15.95" customHeight="1" x14ac:dyDescent="0.3">
      <c r="A222" s="5"/>
      <c r="B222" s="5"/>
      <c r="C222" s="3" t="s">
        <v>112</v>
      </c>
      <c r="D222" s="3" t="s">
        <v>3145</v>
      </c>
      <c r="E222" s="5"/>
    </row>
    <row r="223" spans="1:5" ht="15.95" customHeight="1" x14ac:dyDescent="0.3">
      <c r="A223" s="5"/>
      <c r="B223" s="3" t="s">
        <v>3146</v>
      </c>
      <c r="C223" s="3" t="s">
        <v>79</v>
      </c>
      <c r="D223" s="3" t="s">
        <v>3147</v>
      </c>
      <c r="E223" s="5"/>
    </row>
    <row r="224" spans="1:5" ht="15.95" customHeight="1" x14ac:dyDescent="0.3">
      <c r="A224" s="5"/>
      <c r="B224" s="3" t="s">
        <v>3148</v>
      </c>
      <c r="C224" s="3" t="s">
        <v>81</v>
      </c>
      <c r="D224" s="3" t="s">
        <v>3149</v>
      </c>
      <c r="E224" s="5"/>
    </row>
    <row r="225" spans="1:5" ht="15.95" customHeight="1" x14ac:dyDescent="0.3">
      <c r="A225" s="5"/>
      <c r="B225" s="5"/>
      <c r="C225" s="5"/>
      <c r="D225" s="5"/>
      <c r="E225" s="5"/>
    </row>
    <row r="226" spans="1:5" ht="15.95" customHeight="1" x14ac:dyDescent="0.3">
      <c r="A226" s="5"/>
      <c r="B226" s="5"/>
      <c r="C226" s="3" t="s">
        <v>83</v>
      </c>
      <c r="D226" s="3" t="s">
        <v>3150</v>
      </c>
      <c r="E226" s="5"/>
    </row>
    <row r="227" spans="1:5" ht="15.95" customHeight="1" x14ac:dyDescent="0.3">
      <c r="A227" s="5"/>
      <c r="B227" s="5"/>
      <c r="C227" s="5"/>
      <c r="D227" s="5"/>
      <c r="E227" s="5"/>
    </row>
    <row r="228" spans="1:5" ht="15.95" customHeight="1" x14ac:dyDescent="0.3">
      <c r="A228" s="5"/>
      <c r="B228" s="5"/>
      <c r="C228" s="3" t="s">
        <v>90</v>
      </c>
      <c r="D228" s="3" t="s">
        <v>3151</v>
      </c>
      <c r="E228" s="5"/>
    </row>
    <row r="229" spans="1:5" ht="15.95" customHeight="1" x14ac:dyDescent="0.3">
      <c r="A229" s="5"/>
      <c r="B229" s="5"/>
      <c r="C229" s="5"/>
      <c r="D229" s="5"/>
      <c r="E229" s="5"/>
    </row>
    <row r="230" spans="1:5" ht="15.95" customHeight="1" x14ac:dyDescent="0.3">
      <c r="A230" s="5"/>
      <c r="B230" s="3" t="s">
        <v>3152</v>
      </c>
      <c r="C230" s="3" t="s">
        <v>79</v>
      </c>
      <c r="D230" s="3" t="s">
        <v>3153</v>
      </c>
      <c r="E230" s="5"/>
    </row>
    <row r="231" spans="1:5" ht="15.95" customHeight="1" x14ac:dyDescent="0.3">
      <c r="A231" s="5"/>
      <c r="B231" s="3" t="s">
        <v>3154</v>
      </c>
      <c r="C231" s="5"/>
      <c r="D231" s="5"/>
      <c r="E231" s="5"/>
    </row>
    <row r="232" spans="1:5" ht="15.95" customHeight="1" x14ac:dyDescent="0.3">
      <c r="A232" s="5"/>
      <c r="B232" s="5"/>
      <c r="C232" s="3" t="s">
        <v>81</v>
      </c>
      <c r="D232" s="3" t="s">
        <v>3155</v>
      </c>
      <c r="E232" s="5"/>
    </row>
    <row r="233" spans="1:5" ht="15.95" customHeight="1" x14ac:dyDescent="0.3">
      <c r="A233" s="5"/>
      <c r="B233" s="5"/>
      <c r="C233" s="5"/>
      <c r="D233" s="5"/>
      <c r="E233" s="5"/>
    </row>
    <row r="234" spans="1:5" ht="15.95" customHeight="1" x14ac:dyDescent="0.3">
      <c r="A234" s="5"/>
      <c r="B234" s="5"/>
      <c r="C234" s="5"/>
      <c r="D234" s="5"/>
      <c r="E234" s="5"/>
    </row>
    <row r="235" spans="1:5" ht="15.95" customHeight="1" x14ac:dyDescent="0.3">
      <c r="A235" s="5"/>
      <c r="B235" s="5"/>
      <c r="C235" s="3" t="s">
        <v>83</v>
      </c>
      <c r="D235" s="3" t="s">
        <v>3156</v>
      </c>
      <c r="E235" s="5"/>
    </row>
    <row r="236" spans="1:5" ht="15.95" customHeight="1" x14ac:dyDescent="0.3">
      <c r="A236" s="5"/>
      <c r="B236" s="5"/>
      <c r="C236" s="5"/>
      <c r="D236" s="5"/>
      <c r="E236" s="5"/>
    </row>
    <row r="237" spans="1:5" ht="15.95" customHeight="1" x14ac:dyDescent="0.3">
      <c r="A237" s="5"/>
      <c r="B237" s="5"/>
      <c r="C237" s="3" t="s">
        <v>90</v>
      </c>
      <c r="D237" s="3" t="s">
        <v>3157</v>
      </c>
      <c r="E237" s="5"/>
    </row>
    <row r="238" spans="1:5" ht="15.95" customHeight="1" x14ac:dyDescent="0.3">
      <c r="A238" s="5"/>
      <c r="B238" s="5"/>
      <c r="C238" s="5"/>
      <c r="D238" s="3" t="s">
        <v>3158</v>
      </c>
      <c r="E238" s="5"/>
    </row>
    <row r="239" spans="1:5" ht="15.95" customHeight="1" x14ac:dyDescent="0.3">
      <c r="A239" s="5"/>
      <c r="B239" s="5"/>
      <c r="C239" s="5"/>
      <c r="D239" s="5"/>
      <c r="E239" s="5"/>
    </row>
    <row r="240" spans="1:5" ht="15.95" customHeight="1" x14ac:dyDescent="0.3">
      <c r="A240" s="5"/>
      <c r="B240" s="5"/>
      <c r="C240" s="3" t="s">
        <v>106</v>
      </c>
      <c r="D240" s="3" t="s">
        <v>3159</v>
      </c>
      <c r="E240" s="5"/>
    </row>
    <row r="241" spans="1:5" ht="15.95" customHeight="1" x14ac:dyDescent="0.3">
      <c r="A241" s="5"/>
      <c r="B241" s="5"/>
      <c r="C241" s="3" t="s">
        <v>108</v>
      </c>
      <c r="D241" s="3" t="s">
        <v>3160</v>
      </c>
      <c r="E241" s="5"/>
    </row>
    <row r="242" spans="1:5" ht="15.95" customHeight="1" x14ac:dyDescent="0.3">
      <c r="A242" s="5"/>
      <c r="B242" s="5"/>
      <c r="C242" s="5"/>
      <c r="D242" s="5"/>
      <c r="E242" s="5"/>
    </row>
    <row r="243" spans="1:5" ht="15.95" customHeight="1" x14ac:dyDescent="0.3">
      <c r="A243" s="5"/>
      <c r="B243" s="3" t="s">
        <v>3161</v>
      </c>
      <c r="C243" s="3" t="s">
        <v>79</v>
      </c>
      <c r="D243" s="3" t="s">
        <v>3162</v>
      </c>
      <c r="E243" s="5"/>
    </row>
    <row r="244" spans="1:5" ht="15.95" customHeight="1" x14ac:dyDescent="0.3">
      <c r="A244" s="5"/>
      <c r="B244" s="3" t="s">
        <v>3163</v>
      </c>
      <c r="C244" s="5"/>
      <c r="D244" s="3" t="s">
        <v>3164</v>
      </c>
      <c r="E244" s="5"/>
    </row>
    <row r="245" spans="1:5" ht="15.95" customHeight="1" x14ac:dyDescent="0.3">
      <c r="A245" s="5"/>
      <c r="B245" s="5"/>
      <c r="C245" s="3" t="s">
        <v>81</v>
      </c>
      <c r="D245" s="3" t="s">
        <v>3165</v>
      </c>
      <c r="E245" s="5"/>
    </row>
    <row r="246" spans="1:5" ht="15.95" customHeight="1" x14ac:dyDescent="0.3">
      <c r="A246" s="5"/>
      <c r="B246" s="5"/>
      <c r="C246" s="3" t="s">
        <v>83</v>
      </c>
      <c r="D246" s="3" t="s">
        <v>3166</v>
      </c>
      <c r="E246" s="5"/>
    </row>
    <row r="247" spans="1:5" ht="15.95" customHeight="1" x14ac:dyDescent="0.3">
      <c r="A247" s="5"/>
      <c r="B247" s="3" t="s">
        <v>3167</v>
      </c>
      <c r="C247" s="3" t="s">
        <v>79</v>
      </c>
      <c r="D247" s="3" t="s">
        <v>3168</v>
      </c>
      <c r="E247" s="5"/>
    </row>
    <row r="248" spans="1:5" ht="15.95" customHeight="1" x14ac:dyDescent="0.3">
      <c r="A248" s="5"/>
      <c r="B248" s="3" t="s">
        <v>3169</v>
      </c>
      <c r="C248" s="5"/>
      <c r="D248" s="5"/>
      <c r="E248" s="5"/>
    </row>
    <row r="249" spans="1:5" ht="15.95" customHeight="1" x14ac:dyDescent="0.3">
      <c r="A249" s="5"/>
      <c r="B249" s="5"/>
      <c r="C249" s="3" t="s">
        <v>81</v>
      </c>
      <c r="D249" s="3" t="s">
        <v>3170</v>
      </c>
      <c r="E249" s="5"/>
    </row>
    <row r="250" spans="1:5" ht="15.95" customHeight="1" x14ac:dyDescent="0.3">
      <c r="A250" s="5"/>
      <c r="B250" s="5"/>
      <c r="C250" s="5"/>
      <c r="D250" s="5"/>
      <c r="E250" s="5"/>
    </row>
    <row r="251" spans="1:5" ht="15.95" customHeight="1" x14ac:dyDescent="0.3">
      <c r="A251" s="5"/>
      <c r="B251" s="5"/>
      <c r="C251" s="3" t="s">
        <v>83</v>
      </c>
      <c r="D251" s="3" t="s">
        <v>3171</v>
      </c>
      <c r="E251" s="5"/>
    </row>
    <row r="252" spans="1:5" ht="15.95" customHeight="1" x14ac:dyDescent="0.3">
      <c r="A252" s="5"/>
      <c r="B252" s="5"/>
      <c r="C252" s="3" t="s">
        <v>90</v>
      </c>
      <c r="D252" s="3" t="s">
        <v>3172</v>
      </c>
      <c r="E252" s="5"/>
    </row>
    <row r="253" spans="1:5" ht="15.95" customHeight="1" x14ac:dyDescent="0.3">
      <c r="A253" s="5"/>
      <c r="B253" s="5"/>
      <c r="C253" s="5"/>
      <c r="D253" s="5"/>
      <c r="E253" s="5"/>
    </row>
    <row r="254" spans="1:5" ht="15.95" customHeight="1" x14ac:dyDescent="0.3">
      <c r="A254" s="5"/>
      <c r="B254" s="3" t="s">
        <v>3173</v>
      </c>
      <c r="C254" s="3" t="s">
        <v>79</v>
      </c>
      <c r="D254" s="3" t="s">
        <v>3174</v>
      </c>
      <c r="E254" s="5"/>
    </row>
    <row r="255" spans="1:5" ht="15.95" customHeight="1" x14ac:dyDescent="0.3">
      <c r="A255" s="5"/>
      <c r="B255" s="3" t="s">
        <v>3175</v>
      </c>
      <c r="C255" s="3" t="s">
        <v>81</v>
      </c>
      <c r="D255" s="3" t="s">
        <v>3176</v>
      </c>
      <c r="E255" s="5"/>
    </row>
    <row r="256" spans="1:5" ht="15.95" customHeight="1" x14ac:dyDescent="0.3">
      <c r="A256" s="5"/>
      <c r="B256" s="5"/>
      <c r="C256" s="3" t="s">
        <v>83</v>
      </c>
      <c r="D256" s="3" t="s">
        <v>3177</v>
      </c>
      <c r="E256" s="5"/>
    </row>
    <row r="257" spans="1:5" ht="15.95" customHeight="1" x14ac:dyDescent="0.3">
      <c r="A257" s="5"/>
      <c r="B257" s="5"/>
      <c r="C257" s="3" t="s">
        <v>90</v>
      </c>
      <c r="D257" s="3" t="s">
        <v>3178</v>
      </c>
      <c r="E257" s="5"/>
    </row>
    <row r="258" spans="1:5" ht="15.95" customHeight="1" x14ac:dyDescent="0.3">
      <c r="A258" s="5"/>
      <c r="B258" s="3" t="s">
        <v>3179</v>
      </c>
      <c r="C258" s="3" t="s">
        <v>79</v>
      </c>
      <c r="D258" s="3" t="s">
        <v>3180</v>
      </c>
      <c r="E258" s="5"/>
    </row>
    <row r="259" spans="1:5" ht="15.95" customHeight="1" x14ac:dyDescent="0.3">
      <c r="A259" s="5"/>
      <c r="B259" s="3" t="s">
        <v>3154</v>
      </c>
      <c r="C259" s="5"/>
      <c r="D259" s="3" t="s">
        <v>3181</v>
      </c>
      <c r="E259" s="5"/>
    </row>
    <row r="260" spans="1:5" ht="15.95" customHeight="1" x14ac:dyDescent="0.3">
      <c r="A260" s="5"/>
      <c r="B260" s="5"/>
      <c r="C260" s="3" t="s">
        <v>81</v>
      </c>
      <c r="D260" s="3" t="s">
        <v>3182</v>
      </c>
      <c r="E260" s="5"/>
    </row>
    <row r="261" spans="1:5" ht="15.95" customHeight="1" x14ac:dyDescent="0.3">
      <c r="A261" s="5"/>
      <c r="B261" s="5"/>
      <c r="C261" s="3" t="s">
        <v>83</v>
      </c>
      <c r="D261" s="3" t="s">
        <v>3183</v>
      </c>
      <c r="E261" s="5"/>
    </row>
    <row r="262" spans="1:5" ht="15.95" customHeight="1" x14ac:dyDescent="0.3">
      <c r="A262" s="5"/>
      <c r="B262" s="5"/>
      <c r="C262" s="5"/>
      <c r="D262" s="3" t="s">
        <v>3184</v>
      </c>
      <c r="E262" s="5"/>
    </row>
    <row r="263" spans="1:5" ht="15.95" customHeight="1" x14ac:dyDescent="0.3">
      <c r="A263" s="5"/>
      <c r="B263" s="5"/>
      <c r="C263" s="3" t="s">
        <v>90</v>
      </c>
      <c r="D263" s="3" t="s">
        <v>3185</v>
      </c>
      <c r="E263" s="5"/>
    </row>
    <row r="264" spans="1:5" ht="15.95" customHeight="1" x14ac:dyDescent="0.3">
      <c r="A264" s="5"/>
      <c r="B264" s="3" t="s">
        <v>3186</v>
      </c>
      <c r="C264" s="3" t="s">
        <v>79</v>
      </c>
      <c r="D264" s="3" t="s">
        <v>3187</v>
      </c>
      <c r="E264" s="5"/>
    </row>
    <row r="265" spans="1:5" ht="15.95" customHeight="1" x14ac:dyDescent="0.3">
      <c r="A265" s="5"/>
      <c r="B265" s="3" t="s">
        <v>3188</v>
      </c>
      <c r="C265" s="3" t="s">
        <v>81</v>
      </c>
      <c r="D265" s="3" t="s">
        <v>3189</v>
      </c>
      <c r="E265" s="5"/>
    </row>
    <row r="266" spans="1:5" ht="15.95" customHeight="1" x14ac:dyDescent="0.3">
      <c r="A266" s="5"/>
      <c r="B266" s="5"/>
      <c r="C266" s="3" t="s">
        <v>83</v>
      </c>
      <c r="D266" s="3" t="s">
        <v>3190</v>
      </c>
      <c r="E266" s="5"/>
    </row>
    <row r="267" spans="1:5" ht="15.95" customHeight="1" x14ac:dyDescent="0.3">
      <c r="A267" s="5"/>
      <c r="B267" s="5"/>
      <c r="C267" s="3" t="s">
        <v>90</v>
      </c>
      <c r="D267" s="3" t="s">
        <v>3191</v>
      </c>
      <c r="E267" s="5"/>
    </row>
    <row r="268" spans="1:5" ht="15.95" customHeight="1" x14ac:dyDescent="0.3">
      <c r="A268" s="5"/>
      <c r="B268" s="3" t="s">
        <v>3192</v>
      </c>
      <c r="C268" s="3" t="s">
        <v>79</v>
      </c>
      <c r="D268" s="3" t="s">
        <v>3193</v>
      </c>
      <c r="E268" s="5"/>
    </row>
    <row r="269" spans="1:5" ht="15.95" customHeight="1" x14ac:dyDescent="0.3">
      <c r="A269" s="5"/>
      <c r="B269" s="3" t="s">
        <v>3194</v>
      </c>
      <c r="C269" s="3" t="s">
        <v>81</v>
      </c>
      <c r="D269" s="3" t="s">
        <v>3195</v>
      </c>
      <c r="E269" s="5"/>
    </row>
    <row r="270" spans="1:5" ht="15.95" customHeight="1" x14ac:dyDescent="0.3">
      <c r="A270" s="5"/>
      <c r="B270" s="5"/>
      <c r="C270" s="3" t="s">
        <v>83</v>
      </c>
      <c r="D270" s="3" t="s">
        <v>3196</v>
      </c>
      <c r="E270" s="5"/>
    </row>
    <row r="271" spans="1:5" ht="15.95" customHeight="1" x14ac:dyDescent="0.3">
      <c r="A271" s="5"/>
      <c r="B271" s="3" t="s">
        <v>3197</v>
      </c>
      <c r="C271" s="3" t="s">
        <v>79</v>
      </c>
      <c r="D271" s="3" t="s">
        <v>3198</v>
      </c>
      <c r="E271" s="5"/>
    </row>
    <row r="272" spans="1:5" ht="15.95" customHeight="1" x14ac:dyDescent="0.3">
      <c r="A272" s="5"/>
      <c r="B272" s="3" t="s">
        <v>3199</v>
      </c>
      <c r="C272" s="3" t="s">
        <v>81</v>
      </c>
      <c r="D272" s="3" t="s">
        <v>3200</v>
      </c>
      <c r="E272" s="5"/>
    </row>
    <row r="273" spans="1:5" ht="15.95" customHeight="1" x14ac:dyDescent="0.3">
      <c r="A273" s="5"/>
      <c r="B273" s="3" t="s">
        <v>3201</v>
      </c>
      <c r="C273" s="3" t="s">
        <v>79</v>
      </c>
      <c r="D273" s="3" t="s">
        <v>3202</v>
      </c>
      <c r="E273" s="5"/>
    </row>
    <row r="274" spans="1:5" ht="15.95" customHeight="1" x14ac:dyDescent="0.3">
      <c r="A274" s="5"/>
      <c r="B274" s="3" t="s">
        <v>3203</v>
      </c>
      <c r="C274" s="3" t="s">
        <v>81</v>
      </c>
      <c r="D274" s="3" t="s">
        <v>3204</v>
      </c>
      <c r="E274" s="5"/>
    </row>
    <row r="275" spans="1:5" ht="15.95" customHeight="1" x14ac:dyDescent="0.3">
      <c r="A275" s="5"/>
      <c r="B275" s="5"/>
      <c r="C275" s="3" t="s">
        <v>83</v>
      </c>
      <c r="D275" s="3" t="s">
        <v>3205</v>
      </c>
      <c r="E275" s="5"/>
    </row>
    <row r="276" spans="1:5" ht="15.95" customHeight="1" x14ac:dyDescent="0.3">
      <c r="A276" s="5"/>
      <c r="B276" s="3" t="s">
        <v>3206</v>
      </c>
      <c r="C276" s="3" t="s">
        <v>79</v>
      </c>
      <c r="D276" s="3" t="s">
        <v>3207</v>
      </c>
      <c r="E276" s="5"/>
    </row>
    <row r="277" spans="1:5" ht="15.95" customHeight="1" x14ac:dyDescent="0.3">
      <c r="A277" s="5"/>
      <c r="B277" s="3" t="s">
        <v>3208</v>
      </c>
      <c r="C277" s="3" t="s">
        <v>81</v>
      </c>
      <c r="D277" s="3" t="s">
        <v>3209</v>
      </c>
      <c r="E277" s="5"/>
    </row>
    <row r="278" spans="1:5" ht="15.95" customHeight="1" x14ac:dyDescent="0.3">
      <c r="A278" s="5"/>
      <c r="B278" s="3" t="s">
        <v>3210</v>
      </c>
      <c r="C278" s="3" t="s">
        <v>79</v>
      </c>
      <c r="D278" s="3" t="s">
        <v>3211</v>
      </c>
      <c r="E278" s="5"/>
    </row>
    <row r="279" spans="1:5" ht="15.95" customHeight="1" x14ac:dyDescent="0.3">
      <c r="A279" s="5"/>
      <c r="B279" s="3" t="s">
        <v>3212</v>
      </c>
      <c r="C279" s="3" t="s">
        <v>81</v>
      </c>
      <c r="D279" s="3" t="s">
        <v>3213</v>
      </c>
      <c r="E279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49"/>
  <sheetViews>
    <sheetView showGridLines="0" workbookViewId="0"/>
  </sheetViews>
  <sheetFormatPr defaultColWidth="8.875" defaultRowHeight="16.5" customHeight="1" x14ac:dyDescent="0.3"/>
  <cols>
    <col min="1" max="6" width="8.875" style="30" customWidth="1"/>
    <col min="7" max="16384" width="8.875" style="30"/>
  </cols>
  <sheetData>
    <row r="1" spans="1:5" ht="15.95" customHeight="1" x14ac:dyDescent="0.3">
      <c r="A1" s="3" t="s">
        <v>141</v>
      </c>
      <c r="B1" s="3" t="s">
        <v>142</v>
      </c>
      <c r="C1" s="3" t="s">
        <v>74</v>
      </c>
      <c r="D1" s="3" t="s">
        <v>2933</v>
      </c>
      <c r="E1" s="5"/>
    </row>
    <row r="2" spans="1:5" ht="15.95" customHeight="1" x14ac:dyDescent="0.3">
      <c r="A2" s="3" t="s">
        <v>8</v>
      </c>
      <c r="B2" s="3" t="s">
        <v>3214</v>
      </c>
      <c r="C2" s="3" t="s">
        <v>79</v>
      </c>
      <c r="D2" s="3" t="s">
        <v>3215</v>
      </c>
      <c r="E2" s="5"/>
    </row>
    <row r="3" spans="1:5" ht="15.95" customHeight="1" x14ac:dyDescent="0.3">
      <c r="A3" s="5"/>
      <c r="B3" s="3" t="s">
        <v>3216</v>
      </c>
      <c r="C3" s="3" t="s">
        <v>81</v>
      </c>
      <c r="D3" s="3" t="s">
        <v>3217</v>
      </c>
      <c r="E3" s="5"/>
    </row>
    <row r="4" spans="1:5" ht="15.95" customHeight="1" x14ac:dyDescent="0.3">
      <c r="A4" s="5"/>
      <c r="B4" s="3" t="s">
        <v>3218</v>
      </c>
      <c r="C4" s="3" t="s">
        <v>79</v>
      </c>
      <c r="D4" s="3" t="s">
        <v>3219</v>
      </c>
      <c r="E4" s="5"/>
    </row>
    <row r="5" spans="1:5" ht="15.95" customHeight="1" x14ac:dyDescent="0.3">
      <c r="A5" s="5"/>
      <c r="B5" s="3" t="s">
        <v>3220</v>
      </c>
      <c r="C5" s="5"/>
      <c r="D5" s="3" t="s">
        <v>3221</v>
      </c>
      <c r="E5" s="5"/>
    </row>
    <row r="6" spans="1:5" ht="15.95" customHeight="1" x14ac:dyDescent="0.3">
      <c r="A6" s="5"/>
      <c r="B6" s="5"/>
      <c r="C6" s="3" t="s">
        <v>81</v>
      </c>
      <c r="D6" s="3" t="s">
        <v>3222</v>
      </c>
      <c r="E6" s="5"/>
    </row>
    <row r="7" spans="1:5" ht="15.95" customHeight="1" x14ac:dyDescent="0.3">
      <c r="A7" s="5"/>
      <c r="B7" s="5"/>
      <c r="C7" s="5"/>
      <c r="D7" s="3" t="s">
        <v>3223</v>
      </c>
      <c r="E7" s="5"/>
    </row>
    <row r="8" spans="1:5" ht="15.95" customHeight="1" x14ac:dyDescent="0.3">
      <c r="A8" s="5"/>
      <c r="B8" s="5"/>
      <c r="C8" s="3" t="s">
        <v>83</v>
      </c>
      <c r="D8" s="3" t="s">
        <v>3224</v>
      </c>
      <c r="E8" s="5"/>
    </row>
    <row r="9" spans="1:5" ht="15.95" customHeight="1" x14ac:dyDescent="0.3">
      <c r="A9" s="5"/>
      <c r="B9" s="3" t="s">
        <v>3225</v>
      </c>
      <c r="C9" s="3" t="s">
        <v>79</v>
      </c>
      <c r="D9" s="3" t="s">
        <v>3226</v>
      </c>
      <c r="E9" s="5"/>
    </row>
    <row r="10" spans="1:5" ht="15.95" customHeight="1" x14ac:dyDescent="0.3">
      <c r="A10" s="5"/>
      <c r="B10" s="3" t="s">
        <v>3227</v>
      </c>
      <c r="C10" s="3" t="s">
        <v>81</v>
      </c>
      <c r="D10" s="3" t="s">
        <v>3228</v>
      </c>
      <c r="E10" s="5"/>
    </row>
    <row r="11" spans="1:5" ht="15.95" customHeight="1" x14ac:dyDescent="0.3">
      <c r="A11" s="5"/>
      <c r="B11" s="5"/>
      <c r="C11" s="5"/>
      <c r="D11" s="3" t="s">
        <v>3229</v>
      </c>
      <c r="E11" s="5"/>
    </row>
    <row r="12" spans="1:5" ht="15.95" customHeight="1" x14ac:dyDescent="0.3">
      <c r="A12" s="5"/>
      <c r="B12" s="5"/>
      <c r="C12" s="3" t="s">
        <v>83</v>
      </c>
      <c r="D12" s="3" t="s">
        <v>3230</v>
      </c>
      <c r="E12" s="5"/>
    </row>
    <row r="13" spans="1:5" ht="15.95" customHeight="1" x14ac:dyDescent="0.3">
      <c r="A13" s="5"/>
      <c r="B13" s="5"/>
      <c r="C13" s="3" t="s">
        <v>90</v>
      </c>
      <c r="D13" s="3" t="s">
        <v>3231</v>
      </c>
      <c r="E13" s="5"/>
    </row>
    <row r="14" spans="1:5" ht="15.95" customHeight="1" x14ac:dyDescent="0.3">
      <c r="A14" s="5"/>
      <c r="B14" s="3" t="s">
        <v>3232</v>
      </c>
      <c r="C14" s="3" t="s">
        <v>79</v>
      </c>
      <c r="D14" s="3" t="s">
        <v>3233</v>
      </c>
      <c r="E14" s="5"/>
    </row>
    <row r="15" spans="1:5" ht="15.95" customHeight="1" x14ac:dyDescent="0.3">
      <c r="A15" s="5"/>
      <c r="B15" s="3" t="s">
        <v>3234</v>
      </c>
      <c r="C15" s="3" t="s">
        <v>81</v>
      </c>
      <c r="D15" s="3" t="s">
        <v>3235</v>
      </c>
      <c r="E15" s="5"/>
    </row>
    <row r="16" spans="1:5" ht="15.95" customHeight="1" x14ac:dyDescent="0.3">
      <c r="A16" s="5"/>
      <c r="B16" s="5"/>
      <c r="C16" s="3" t="s">
        <v>83</v>
      </c>
      <c r="D16" s="3" t="s">
        <v>3236</v>
      </c>
      <c r="E16" s="5"/>
    </row>
    <row r="17" spans="1:5" ht="15.95" customHeight="1" x14ac:dyDescent="0.3">
      <c r="A17" s="5"/>
      <c r="B17" s="5"/>
      <c r="C17" s="5"/>
      <c r="D17" s="5"/>
      <c r="E17" s="5"/>
    </row>
    <row r="18" spans="1:5" ht="15.95" customHeight="1" x14ac:dyDescent="0.3">
      <c r="A18" s="5"/>
      <c r="B18" s="5"/>
      <c r="C18" s="3" t="s">
        <v>90</v>
      </c>
      <c r="D18" s="3" t="s">
        <v>3237</v>
      </c>
      <c r="E18" s="5"/>
    </row>
    <row r="19" spans="1:5" ht="15.95" customHeight="1" x14ac:dyDescent="0.3">
      <c r="A19" s="5"/>
      <c r="B19" s="3" t="s">
        <v>3238</v>
      </c>
      <c r="C19" s="3" t="s">
        <v>79</v>
      </c>
      <c r="D19" s="3" t="s">
        <v>3239</v>
      </c>
      <c r="E19" s="5"/>
    </row>
    <row r="20" spans="1:5" ht="15.95" customHeight="1" x14ac:dyDescent="0.3">
      <c r="A20" s="5"/>
      <c r="B20" s="3" t="s">
        <v>3240</v>
      </c>
      <c r="C20" s="3" t="s">
        <v>81</v>
      </c>
      <c r="D20" s="3" t="s">
        <v>3241</v>
      </c>
      <c r="E20" s="5"/>
    </row>
    <row r="21" spans="1:5" ht="15.95" customHeight="1" x14ac:dyDescent="0.3">
      <c r="A21" s="5"/>
      <c r="B21" s="5"/>
      <c r="C21" s="3" t="s">
        <v>83</v>
      </c>
      <c r="D21" s="3" t="s">
        <v>3242</v>
      </c>
      <c r="E21" s="5"/>
    </row>
    <row r="22" spans="1:5" ht="15.95" customHeight="1" x14ac:dyDescent="0.3">
      <c r="A22" s="5"/>
      <c r="B22" s="3" t="s">
        <v>3243</v>
      </c>
      <c r="C22" s="3" t="s">
        <v>79</v>
      </c>
      <c r="D22" s="3" t="s">
        <v>3244</v>
      </c>
      <c r="E22" s="5"/>
    </row>
    <row r="23" spans="1:5" ht="15.95" customHeight="1" x14ac:dyDescent="0.3">
      <c r="A23" s="5"/>
      <c r="B23" s="3" t="s">
        <v>3245</v>
      </c>
      <c r="C23" s="5"/>
      <c r="D23" s="3" t="s">
        <v>3246</v>
      </c>
      <c r="E23" s="5"/>
    </row>
    <row r="24" spans="1:5" ht="15.95" customHeight="1" x14ac:dyDescent="0.3">
      <c r="A24" s="5"/>
      <c r="B24" s="5"/>
      <c r="C24" s="3" t="s">
        <v>81</v>
      </c>
      <c r="D24" s="3" t="s">
        <v>3247</v>
      </c>
      <c r="E24" s="5"/>
    </row>
    <row r="25" spans="1:5" ht="15.95" customHeight="1" x14ac:dyDescent="0.3">
      <c r="A25" s="5"/>
      <c r="B25" s="5"/>
      <c r="C25" s="5"/>
      <c r="D25" s="3" t="s">
        <v>3248</v>
      </c>
      <c r="E25" s="5"/>
    </row>
    <row r="26" spans="1:5" ht="15.95" customHeight="1" x14ac:dyDescent="0.3">
      <c r="A26" s="5"/>
      <c r="B26" s="5"/>
      <c r="C26" s="3" t="s">
        <v>83</v>
      </c>
      <c r="D26" s="3" t="s">
        <v>3249</v>
      </c>
      <c r="E26" s="5"/>
    </row>
    <row r="27" spans="1:5" ht="15.95" customHeight="1" x14ac:dyDescent="0.3">
      <c r="A27" s="5"/>
      <c r="B27" s="5"/>
      <c r="C27" s="5"/>
      <c r="D27" s="3" t="s">
        <v>3250</v>
      </c>
      <c r="E27" s="5"/>
    </row>
    <row r="28" spans="1:5" ht="15.95" customHeight="1" x14ac:dyDescent="0.3">
      <c r="A28" s="5"/>
      <c r="B28" s="3" t="s">
        <v>3251</v>
      </c>
      <c r="C28" s="3" t="s">
        <v>79</v>
      </c>
      <c r="D28" s="3" t="s">
        <v>3252</v>
      </c>
      <c r="E28" s="5"/>
    </row>
    <row r="29" spans="1:5" ht="15.95" customHeight="1" x14ac:dyDescent="0.3">
      <c r="A29" s="5"/>
      <c r="B29" s="3" t="s">
        <v>3253</v>
      </c>
      <c r="C29" s="5"/>
      <c r="D29" s="3" t="s">
        <v>3254</v>
      </c>
      <c r="E29" s="5"/>
    </row>
    <row r="30" spans="1:5" ht="15.95" customHeight="1" x14ac:dyDescent="0.3">
      <c r="A30" s="5"/>
      <c r="B30" s="5"/>
      <c r="C30" s="3" t="s">
        <v>81</v>
      </c>
      <c r="D30" s="3" t="s">
        <v>3255</v>
      </c>
      <c r="E30" s="5"/>
    </row>
    <row r="31" spans="1:5" ht="15.95" customHeight="1" x14ac:dyDescent="0.3">
      <c r="A31" s="5"/>
      <c r="B31" s="3" t="s">
        <v>3256</v>
      </c>
      <c r="C31" s="3" t="s">
        <v>79</v>
      </c>
      <c r="D31" s="3" t="s">
        <v>3257</v>
      </c>
      <c r="E31" s="5"/>
    </row>
    <row r="32" spans="1:5" ht="15.95" customHeight="1" x14ac:dyDescent="0.3">
      <c r="A32" s="5"/>
      <c r="B32" s="5"/>
      <c r="C32" s="3" t="s">
        <v>81</v>
      </c>
      <c r="D32" s="3" t="s">
        <v>3258</v>
      </c>
      <c r="E32" s="5"/>
    </row>
    <row r="33" spans="1:5" ht="15.95" customHeight="1" x14ac:dyDescent="0.3">
      <c r="A33" s="5"/>
      <c r="B33" s="5"/>
      <c r="C33" s="3" t="s">
        <v>83</v>
      </c>
      <c r="D33" s="3" t="s">
        <v>3259</v>
      </c>
      <c r="E33" s="5"/>
    </row>
    <row r="34" spans="1:5" ht="15.95" customHeight="1" x14ac:dyDescent="0.3">
      <c r="A34" s="5"/>
      <c r="B34" s="5"/>
      <c r="C34" s="3" t="s">
        <v>90</v>
      </c>
      <c r="D34" s="3" t="s">
        <v>3260</v>
      </c>
      <c r="E34" s="5"/>
    </row>
    <row r="35" spans="1:5" ht="15.95" customHeight="1" x14ac:dyDescent="0.3">
      <c r="A35" s="5"/>
      <c r="B35" s="5"/>
      <c r="C35" s="3" t="s">
        <v>106</v>
      </c>
      <c r="D35" s="3" t="s">
        <v>3261</v>
      </c>
      <c r="E35" s="5"/>
    </row>
    <row r="36" spans="1:5" ht="15.95" customHeight="1" x14ac:dyDescent="0.3">
      <c r="A36" s="5"/>
      <c r="B36" s="5"/>
      <c r="C36" s="3" t="s">
        <v>108</v>
      </c>
      <c r="D36" s="3" t="s">
        <v>3262</v>
      </c>
      <c r="E36" s="5"/>
    </row>
    <row r="37" spans="1:5" ht="15.95" customHeight="1" x14ac:dyDescent="0.3">
      <c r="A37" s="5"/>
      <c r="B37" s="5"/>
      <c r="C37" s="3" t="s">
        <v>110</v>
      </c>
      <c r="D37" s="3" t="s">
        <v>3263</v>
      </c>
      <c r="E37" s="5"/>
    </row>
    <row r="38" spans="1:5" ht="15.95" customHeight="1" x14ac:dyDescent="0.3">
      <c r="A38" s="5"/>
      <c r="B38" s="5"/>
      <c r="C38" s="3" t="s">
        <v>112</v>
      </c>
      <c r="D38" s="3" t="s">
        <v>3264</v>
      </c>
      <c r="E38" s="5"/>
    </row>
    <row r="39" spans="1:5" ht="15.95" customHeight="1" x14ac:dyDescent="0.3">
      <c r="A39" s="5"/>
      <c r="B39" s="5"/>
      <c r="C39" s="3" t="s">
        <v>114</v>
      </c>
      <c r="D39" s="3" t="s">
        <v>3265</v>
      </c>
      <c r="E39" s="5"/>
    </row>
    <row r="40" spans="1:5" ht="15.95" customHeight="1" x14ac:dyDescent="0.3">
      <c r="A40" s="5"/>
      <c r="B40" s="3" t="s">
        <v>3266</v>
      </c>
      <c r="C40" s="3" t="s">
        <v>79</v>
      </c>
      <c r="D40" s="3" t="s">
        <v>3267</v>
      </c>
      <c r="E40" s="5"/>
    </row>
    <row r="41" spans="1:5" ht="15.95" customHeight="1" x14ac:dyDescent="0.3">
      <c r="A41" s="5"/>
      <c r="B41" s="5"/>
      <c r="C41" s="3" t="s">
        <v>81</v>
      </c>
      <c r="D41" s="3" t="s">
        <v>3268</v>
      </c>
      <c r="E41" s="5"/>
    </row>
    <row r="42" spans="1:5" ht="15.95" customHeight="1" x14ac:dyDescent="0.3">
      <c r="A42" s="5"/>
      <c r="B42" s="5"/>
      <c r="C42" s="3" t="s">
        <v>83</v>
      </c>
      <c r="D42" s="3" t="s">
        <v>3269</v>
      </c>
      <c r="E42" s="5"/>
    </row>
    <row r="43" spans="1:5" ht="15.95" customHeight="1" x14ac:dyDescent="0.3">
      <c r="A43" s="5"/>
      <c r="B43" s="5"/>
      <c r="C43" s="3" t="s">
        <v>90</v>
      </c>
      <c r="D43" s="3" t="s">
        <v>3270</v>
      </c>
      <c r="E43" s="5"/>
    </row>
    <row r="44" spans="1:5" ht="15.95" customHeight="1" x14ac:dyDescent="0.3">
      <c r="A44" s="5"/>
      <c r="B44" s="3" t="s">
        <v>3271</v>
      </c>
      <c r="C44" s="3" t="s">
        <v>79</v>
      </c>
      <c r="D44" s="3" t="s">
        <v>3272</v>
      </c>
      <c r="E44" s="5"/>
    </row>
    <row r="45" spans="1:5" ht="15.95" customHeight="1" x14ac:dyDescent="0.3">
      <c r="A45" s="5"/>
      <c r="B45" s="5"/>
      <c r="C45" s="3" t="s">
        <v>81</v>
      </c>
      <c r="D45" s="3" t="s">
        <v>3273</v>
      </c>
      <c r="E45" s="5"/>
    </row>
    <row r="46" spans="1:5" ht="15.95" customHeight="1" x14ac:dyDescent="0.3">
      <c r="A46" s="5"/>
      <c r="B46" s="5"/>
      <c r="C46" s="3" t="s">
        <v>83</v>
      </c>
      <c r="D46" s="3" t="s">
        <v>3274</v>
      </c>
      <c r="E46" s="5"/>
    </row>
    <row r="47" spans="1:5" ht="15.95" customHeight="1" x14ac:dyDescent="0.3">
      <c r="A47" s="5"/>
      <c r="B47" s="5"/>
      <c r="C47" s="3" t="s">
        <v>90</v>
      </c>
      <c r="D47" s="3" t="s">
        <v>3275</v>
      </c>
      <c r="E47" s="5"/>
    </row>
    <row r="48" spans="1:5" ht="15.95" customHeight="1" x14ac:dyDescent="0.3">
      <c r="A48" s="5"/>
      <c r="B48" s="5"/>
      <c r="C48" s="3" t="s">
        <v>106</v>
      </c>
      <c r="D48" s="3" t="s">
        <v>3276</v>
      </c>
      <c r="E48" s="5"/>
    </row>
    <row r="49" spans="1:5" ht="15.95" customHeight="1" x14ac:dyDescent="0.3">
      <c r="A49" s="5"/>
      <c r="B49" s="5"/>
      <c r="C49" s="3" t="s">
        <v>108</v>
      </c>
      <c r="D49" s="3" t="s">
        <v>3277</v>
      </c>
      <c r="E49" s="5"/>
    </row>
    <row r="50" spans="1:5" ht="15.95" customHeight="1" x14ac:dyDescent="0.3">
      <c r="A50" s="5"/>
      <c r="B50" s="3" t="s">
        <v>3278</v>
      </c>
      <c r="C50" s="3" t="s">
        <v>79</v>
      </c>
      <c r="D50" s="3" t="s">
        <v>3279</v>
      </c>
      <c r="E50" s="5"/>
    </row>
    <row r="51" spans="1:5" ht="15.95" customHeight="1" x14ac:dyDescent="0.3">
      <c r="A51" s="5"/>
      <c r="B51" s="3" t="s">
        <v>3280</v>
      </c>
      <c r="C51" s="5"/>
      <c r="D51" s="5"/>
      <c r="E51" s="5"/>
    </row>
    <row r="52" spans="1:5" ht="15.95" customHeight="1" x14ac:dyDescent="0.3">
      <c r="A52" s="5"/>
      <c r="B52" s="5"/>
      <c r="C52" s="5"/>
      <c r="D52" s="5"/>
      <c r="E52" s="5"/>
    </row>
    <row r="53" spans="1:5" ht="15.95" customHeight="1" x14ac:dyDescent="0.3">
      <c r="A53" s="5"/>
      <c r="B53" s="5"/>
      <c r="C53" s="3" t="s">
        <v>81</v>
      </c>
      <c r="D53" s="3" t="s">
        <v>3281</v>
      </c>
      <c r="E53" s="5"/>
    </row>
    <row r="54" spans="1:5" ht="15.95" customHeight="1" x14ac:dyDescent="0.3">
      <c r="A54" s="5"/>
      <c r="B54" s="5"/>
      <c r="C54" s="3" t="s">
        <v>83</v>
      </c>
      <c r="D54" s="3" t="s">
        <v>3282</v>
      </c>
      <c r="E54" s="5"/>
    </row>
    <row r="55" spans="1:5" ht="15.95" customHeight="1" x14ac:dyDescent="0.3">
      <c r="A55" s="5"/>
      <c r="B55" s="3" t="s">
        <v>3283</v>
      </c>
      <c r="C55" s="3" t="s">
        <v>79</v>
      </c>
      <c r="D55" s="3" t="s">
        <v>3284</v>
      </c>
      <c r="E55" s="5"/>
    </row>
    <row r="56" spans="1:5" ht="15.95" customHeight="1" x14ac:dyDescent="0.3">
      <c r="A56" s="5"/>
      <c r="B56" s="3" t="s">
        <v>3285</v>
      </c>
      <c r="C56" s="3" t="s">
        <v>81</v>
      </c>
      <c r="D56" s="3" t="s">
        <v>3286</v>
      </c>
      <c r="E56" s="5"/>
    </row>
    <row r="57" spans="1:5" ht="15.95" customHeight="1" x14ac:dyDescent="0.3">
      <c r="A57" s="5"/>
      <c r="B57" s="5"/>
      <c r="C57" s="3" t="s">
        <v>83</v>
      </c>
      <c r="D57" s="3" t="s">
        <v>3287</v>
      </c>
      <c r="E57" s="5"/>
    </row>
    <row r="58" spans="1:5" ht="15.95" customHeight="1" x14ac:dyDescent="0.3">
      <c r="A58" s="5"/>
      <c r="B58" s="5"/>
      <c r="C58" s="5"/>
      <c r="D58" s="3" t="s">
        <v>3288</v>
      </c>
      <c r="E58" s="5"/>
    </row>
    <row r="59" spans="1:5" ht="15.95" customHeight="1" x14ac:dyDescent="0.3">
      <c r="A59" s="5"/>
      <c r="B59" s="3" t="s">
        <v>3289</v>
      </c>
      <c r="C59" s="3" t="s">
        <v>79</v>
      </c>
      <c r="D59" s="3" t="s">
        <v>3290</v>
      </c>
      <c r="E59" s="5"/>
    </row>
    <row r="60" spans="1:5" ht="15.95" customHeight="1" x14ac:dyDescent="0.3">
      <c r="A60" s="5"/>
      <c r="B60" s="3" t="s">
        <v>3291</v>
      </c>
      <c r="C60" s="5"/>
      <c r="D60" s="5"/>
      <c r="E60" s="5"/>
    </row>
    <row r="61" spans="1:5" ht="15.95" customHeight="1" x14ac:dyDescent="0.3">
      <c r="A61" s="5"/>
      <c r="B61" s="3" t="s">
        <v>3292</v>
      </c>
      <c r="C61" s="3" t="s">
        <v>79</v>
      </c>
      <c r="D61" s="3" t="s">
        <v>3293</v>
      </c>
      <c r="E61" s="5"/>
    </row>
    <row r="62" spans="1:5" ht="15.95" customHeight="1" x14ac:dyDescent="0.3">
      <c r="A62" s="5"/>
      <c r="B62" s="3" t="s">
        <v>3294</v>
      </c>
      <c r="C62" s="5"/>
      <c r="D62" s="5"/>
      <c r="E62" s="5"/>
    </row>
    <row r="63" spans="1:5" ht="15.95" customHeight="1" x14ac:dyDescent="0.3">
      <c r="A63" s="5"/>
      <c r="B63" s="5"/>
      <c r="C63" s="3" t="s">
        <v>81</v>
      </c>
      <c r="D63" s="3" t="s">
        <v>3295</v>
      </c>
      <c r="E63" s="5"/>
    </row>
    <row r="64" spans="1:5" ht="15.95" customHeight="1" x14ac:dyDescent="0.3">
      <c r="A64" s="5"/>
      <c r="B64" s="5"/>
      <c r="C64" s="3" t="s">
        <v>83</v>
      </c>
      <c r="D64" s="3" t="s">
        <v>3296</v>
      </c>
      <c r="E64" s="5"/>
    </row>
    <row r="65" spans="1:5" ht="15.95" customHeight="1" x14ac:dyDescent="0.3">
      <c r="A65" s="5"/>
      <c r="B65" s="3" t="s">
        <v>3297</v>
      </c>
      <c r="C65" s="3" t="s">
        <v>79</v>
      </c>
      <c r="D65" s="3" t="s">
        <v>3298</v>
      </c>
      <c r="E65" s="5"/>
    </row>
    <row r="66" spans="1:5" ht="15.95" customHeight="1" x14ac:dyDescent="0.3">
      <c r="A66" s="5"/>
      <c r="B66" s="3" t="s">
        <v>3299</v>
      </c>
      <c r="C66" s="5"/>
      <c r="D66" s="5"/>
      <c r="E66" s="5"/>
    </row>
    <row r="67" spans="1:5" ht="15.95" customHeight="1" x14ac:dyDescent="0.3">
      <c r="A67" s="5"/>
      <c r="B67" s="5"/>
      <c r="C67" s="3" t="s">
        <v>81</v>
      </c>
      <c r="D67" s="3" t="s">
        <v>3300</v>
      </c>
      <c r="E67" s="5"/>
    </row>
    <row r="68" spans="1:5" ht="15.95" customHeight="1" x14ac:dyDescent="0.3">
      <c r="A68" s="5"/>
      <c r="B68" s="5"/>
      <c r="C68" s="3" t="s">
        <v>83</v>
      </c>
      <c r="D68" s="3" t="s">
        <v>3301</v>
      </c>
      <c r="E68" s="5"/>
    </row>
    <row r="69" spans="1:5" ht="15.95" customHeight="1" x14ac:dyDescent="0.3">
      <c r="A69" s="5"/>
      <c r="B69" s="5"/>
      <c r="C69" s="3" t="s">
        <v>90</v>
      </c>
      <c r="D69" s="3" t="s">
        <v>3302</v>
      </c>
      <c r="E69" s="5"/>
    </row>
    <row r="70" spans="1:5" ht="15.95" customHeight="1" x14ac:dyDescent="0.3">
      <c r="A70" s="5"/>
      <c r="B70" s="3" t="s">
        <v>3303</v>
      </c>
      <c r="C70" s="3" t="s">
        <v>79</v>
      </c>
      <c r="D70" s="3" t="s">
        <v>3304</v>
      </c>
      <c r="E70" s="5"/>
    </row>
    <row r="71" spans="1:5" ht="15.95" customHeight="1" x14ac:dyDescent="0.3">
      <c r="A71" s="5"/>
      <c r="B71" s="3" t="s">
        <v>3305</v>
      </c>
      <c r="C71" s="5"/>
      <c r="D71" s="5"/>
      <c r="E71" s="5"/>
    </row>
    <row r="72" spans="1:5" ht="15.95" customHeight="1" x14ac:dyDescent="0.3">
      <c r="A72" s="5"/>
      <c r="B72" s="3" t="s">
        <v>3306</v>
      </c>
      <c r="C72" s="3" t="s">
        <v>79</v>
      </c>
      <c r="D72" s="3" t="s">
        <v>3307</v>
      </c>
      <c r="E72" s="5"/>
    </row>
    <row r="73" spans="1:5" ht="15.95" customHeight="1" x14ac:dyDescent="0.3">
      <c r="A73" s="5"/>
      <c r="B73" s="3" t="s">
        <v>3308</v>
      </c>
      <c r="C73" s="5"/>
      <c r="D73" s="5"/>
      <c r="E73" s="5"/>
    </row>
    <row r="74" spans="1:5" ht="15.95" customHeight="1" x14ac:dyDescent="0.3">
      <c r="A74" s="5"/>
      <c r="B74" s="5"/>
      <c r="C74" s="3" t="s">
        <v>81</v>
      </c>
      <c r="D74" s="3" t="s">
        <v>3309</v>
      </c>
      <c r="E74" s="5"/>
    </row>
    <row r="75" spans="1:5" ht="15.95" customHeight="1" x14ac:dyDescent="0.3">
      <c r="A75" s="5"/>
      <c r="B75" s="3" t="s">
        <v>3310</v>
      </c>
      <c r="C75" s="3" t="s">
        <v>79</v>
      </c>
      <c r="D75" s="3" t="s">
        <v>3311</v>
      </c>
      <c r="E75" s="5"/>
    </row>
    <row r="76" spans="1:5" ht="15.95" customHeight="1" x14ac:dyDescent="0.3">
      <c r="A76" s="5"/>
      <c r="B76" s="3" t="s">
        <v>3312</v>
      </c>
      <c r="C76" s="5"/>
      <c r="D76" s="5"/>
      <c r="E76" s="5"/>
    </row>
    <row r="77" spans="1:5" ht="15.95" customHeight="1" x14ac:dyDescent="0.3">
      <c r="A77" s="5"/>
      <c r="B77" s="3" t="s">
        <v>3313</v>
      </c>
      <c r="C77" s="3" t="s">
        <v>79</v>
      </c>
      <c r="D77" s="3" t="s">
        <v>3314</v>
      </c>
      <c r="E77" s="5"/>
    </row>
    <row r="78" spans="1:5" ht="15.95" customHeight="1" x14ac:dyDescent="0.3">
      <c r="A78" s="5"/>
      <c r="B78" s="3" t="s">
        <v>3315</v>
      </c>
      <c r="C78" s="3" t="s">
        <v>81</v>
      </c>
      <c r="D78" s="3" t="s">
        <v>3316</v>
      </c>
      <c r="E78" s="5"/>
    </row>
    <row r="79" spans="1:5" ht="15.95" customHeight="1" x14ac:dyDescent="0.3">
      <c r="A79" s="5"/>
      <c r="B79" s="5"/>
      <c r="C79" s="3" t="s">
        <v>83</v>
      </c>
      <c r="D79" s="3" t="s">
        <v>3317</v>
      </c>
      <c r="E79" s="5"/>
    </row>
    <row r="80" spans="1:5" ht="15.95" customHeight="1" x14ac:dyDescent="0.3">
      <c r="A80" s="5"/>
      <c r="B80" s="5"/>
      <c r="C80" s="3" t="s">
        <v>90</v>
      </c>
      <c r="D80" s="3" t="s">
        <v>3318</v>
      </c>
      <c r="E80" s="5"/>
    </row>
    <row r="81" spans="1:5" ht="15.95" customHeight="1" x14ac:dyDescent="0.3">
      <c r="A81" s="5"/>
      <c r="B81" s="3" t="s">
        <v>3319</v>
      </c>
      <c r="C81" s="3" t="s">
        <v>79</v>
      </c>
      <c r="D81" s="3" t="s">
        <v>3320</v>
      </c>
      <c r="E81" s="5"/>
    </row>
    <row r="82" spans="1:5" ht="15.95" customHeight="1" x14ac:dyDescent="0.3">
      <c r="A82" s="5"/>
      <c r="B82" s="3" t="s">
        <v>3321</v>
      </c>
      <c r="C82" s="3" t="s">
        <v>81</v>
      </c>
      <c r="D82" s="3" t="s">
        <v>3322</v>
      </c>
      <c r="E82" s="5"/>
    </row>
    <row r="83" spans="1:5" ht="15.95" customHeight="1" x14ac:dyDescent="0.3">
      <c r="A83" s="5"/>
      <c r="B83" s="5"/>
      <c r="C83" s="3" t="s">
        <v>83</v>
      </c>
      <c r="D83" s="3" t="s">
        <v>3323</v>
      </c>
      <c r="E83" s="5"/>
    </row>
    <row r="84" spans="1:5" ht="15.95" customHeight="1" x14ac:dyDescent="0.3">
      <c r="A84" s="5"/>
      <c r="B84" s="5"/>
      <c r="C84" s="5"/>
      <c r="D84" s="3" t="s">
        <v>3324</v>
      </c>
      <c r="E84" s="5"/>
    </row>
    <row r="85" spans="1:5" ht="15.95" customHeight="1" x14ac:dyDescent="0.3">
      <c r="A85" s="5"/>
      <c r="B85" s="3" t="s">
        <v>3325</v>
      </c>
      <c r="C85" s="3" t="s">
        <v>79</v>
      </c>
      <c r="D85" s="3" t="s">
        <v>3326</v>
      </c>
      <c r="E85" s="5"/>
    </row>
    <row r="86" spans="1:5" ht="15.95" customHeight="1" x14ac:dyDescent="0.3">
      <c r="A86" s="5"/>
      <c r="B86" s="3" t="s">
        <v>3327</v>
      </c>
      <c r="C86" s="3" t="s">
        <v>81</v>
      </c>
      <c r="D86" s="3" t="s">
        <v>3328</v>
      </c>
      <c r="E86" s="5"/>
    </row>
    <row r="87" spans="1:5" ht="15.95" customHeight="1" x14ac:dyDescent="0.3">
      <c r="A87" s="5"/>
      <c r="B87" s="3" t="s">
        <v>3329</v>
      </c>
      <c r="C87" s="3" t="s">
        <v>79</v>
      </c>
      <c r="D87" s="3" t="s">
        <v>3330</v>
      </c>
      <c r="E87" s="5"/>
    </row>
    <row r="88" spans="1:5" ht="15.95" customHeight="1" x14ac:dyDescent="0.3">
      <c r="A88" s="5"/>
      <c r="B88" s="3" t="s">
        <v>3331</v>
      </c>
      <c r="C88" s="5"/>
      <c r="D88" s="5"/>
      <c r="E88" s="5"/>
    </row>
    <row r="89" spans="1:5" ht="15.95" customHeight="1" x14ac:dyDescent="0.3">
      <c r="A89" s="5"/>
      <c r="B89" s="3" t="s">
        <v>3332</v>
      </c>
      <c r="C89" s="3" t="s">
        <v>79</v>
      </c>
      <c r="D89" s="3" t="s">
        <v>3333</v>
      </c>
      <c r="E89" s="5"/>
    </row>
    <row r="90" spans="1:5" ht="15.95" customHeight="1" x14ac:dyDescent="0.3">
      <c r="A90" s="5"/>
      <c r="B90" s="3" t="s">
        <v>3334</v>
      </c>
      <c r="C90" s="5"/>
      <c r="D90" s="3" t="s">
        <v>3335</v>
      </c>
      <c r="E90" s="5"/>
    </row>
    <row r="91" spans="1:5" ht="15.95" customHeight="1" x14ac:dyDescent="0.3">
      <c r="A91" s="5"/>
      <c r="B91" s="3" t="s">
        <v>3336</v>
      </c>
      <c r="C91" s="3" t="s">
        <v>79</v>
      </c>
      <c r="D91" s="3" t="s">
        <v>3337</v>
      </c>
      <c r="E91" s="5"/>
    </row>
    <row r="92" spans="1:5" ht="15.95" customHeight="1" x14ac:dyDescent="0.3">
      <c r="A92" s="5"/>
      <c r="B92" s="5"/>
      <c r="C92" s="3" t="s">
        <v>81</v>
      </c>
      <c r="D92" s="3" t="s">
        <v>3338</v>
      </c>
      <c r="E92" s="5"/>
    </row>
    <row r="93" spans="1:5" ht="15.95" customHeight="1" x14ac:dyDescent="0.3">
      <c r="A93" s="5"/>
      <c r="B93" s="5"/>
      <c r="C93" s="3" t="s">
        <v>83</v>
      </c>
      <c r="D93" s="3" t="s">
        <v>3339</v>
      </c>
      <c r="E93" s="5"/>
    </row>
    <row r="94" spans="1:5" ht="15.95" customHeight="1" x14ac:dyDescent="0.3">
      <c r="A94" s="5"/>
      <c r="B94" s="5"/>
      <c r="C94" s="3" t="s">
        <v>90</v>
      </c>
      <c r="D94" s="3" t="s">
        <v>3340</v>
      </c>
      <c r="E94" s="5"/>
    </row>
    <row r="95" spans="1:5" ht="15.95" customHeight="1" x14ac:dyDescent="0.3">
      <c r="A95" s="5"/>
      <c r="B95" s="5"/>
      <c r="C95" s="3" t="s">
        <v>106</v>
      </c>
      <c r="D95" s="3" t="s">
        <v>3341</v>
      </c>
      <c r="E95" s="5"/>
    </row>
    <row r="96" spans="1:5" ht="15.95" customHeight="1" x14ac:dyDescent="0.3">
      <c r="A96" s="5"/>
      <c r="B96" s="5"/>
      <c r="C96" s="3" t="s">
        <v>108</v>
      </c>
      <c r="D96" s="3" t="s">
        <v>3342</v>
      </c>
      <c r="E96" s="5"/>
    </row>
    <row r="97" spans="1:5" ht="15.95" customHeight="1" x14ac:dyDescent="0.3">
      <c r="A97" s="5"/>
      <c r="B97" s="5"/>
      <c r="C97" s="3" t="s">
        <v>110</v>
      </c>
      <c r="D97" s="3" t="s">
        <v>3343</v>
      </c>
      <c r="E97" s="5"/>
    </row>
    <row r="98" spans="1:5" ht="15.95" customHeight="1" x14ac:dyDescent="0.3">
      <c r="A98" s="5"/>
      <c r="B98" s="5"/>
      <c r="C98" s="3" t="s">
        <v>112</v>
      </c>
      <c r="D98" s="3" t="s">
        <v>3344</v>
      </c>
      <c r="E98" s="5"/>
    </row>
    <row r="99" spans="1:5" ht="15.95" customHeight="1" x14ac:dyDescent="0.3">
      <c r="A99" s="5"/>
      <c r="B99" s="5"/>
      <c r="C99" s="3" t="s">
        <v>114</v>
      </c>
      <c r="D99" s="3" t="s">
        <v>3345</v>
      </c>
      <c r="E99" s="5"/>
    </row>
    <row r="100" spans="1:5" ht="15.95" customHeight="1" x14ac:dyDescent="0.3">
      <c r="A100" s="5"/>
      <c r="B100" s="3" t="s">
        <v>3346</v>
      </c>
      <c r="C100" s="3" t="s">
        <v>79</v>
      </c>
      <c r="D100" s="3" t="s">
        <v>3347</v>
      </c>
      <c r="E100" s="5"/>
    </row>
    <row r="101" spans="1:5" ht="15.95" customHeight="1" x14ac:dyDescent="0.3">
      <c r="A101" s="5"/>
      <c r="B101" s="5"/>
      <c r="C101" s="3" t="s">
        <v>81</v>
      </c>
      <c r="D101" s="3" t="s">
        <v>3348</v>
      </c>
      <c r="E101" s="5"/>
    </row>
    <row r="102" spans="1:5" ht="15.95" customHeight="1" x14ac:dyDescent="0.3">
      <c r="A102" s="5"/>
      <c r="B102" s="5"/>
      <c r="C102" s="3" t="s">
        <v>83</v>
      </c>
      <c r="D102" s="3" t="s">
        <v>3349</v>
      </c>
      <c r="E102" s="5"/>
    </row>
    <row r="103" spans="1:5" ht="15.95" customHeight="1" x14ac:dyDescent="0.3">
      <c r="A103" s="5"/>
      <c r="B103" s="5"/>
      <c r="C103" s="3" t="s">
        <v>90</v>
      </c>
      <c r="D103" s="3" t="s">
        <v>3350</v>
      </c>
      <c r="E103" s="5"/>
    </row>
    <row r="104" spans="1:5" ht="15.95" customHeight="1" x14ac:dyDescent="0.3">
      <c r="A104" s="5"/>
      <c r="B104" s="5"/>
      <c r="C104" s="3" t="s">
        <v>106</v>
      </c>
      <c r="D104" s="3" t="s">
        <v>3351</v>
      </c>
      <c r="E104" s="5"/>
    </row>
    <row r="105" spans="1:5" ht="15.95" customHeight="1" x14ac:dyDescent="0.3">
      <c r="A105" s="5"/>
      <c r="B105" s="5"/>
      <c r="C105" s="3" t="s">
        <v>108</v>
      </c>
      <c r="D105" s="3" t="s">
        <v>3352</v>
      </c>
      <c r="E105" s="5"/>
    </row>
    <row r="106" spans="1:5" ht="15.95" customHeight="1" x14ac:dyDescent="0.3">
      <c r="A106" s="5"/>
      <c r="B106" s="5"/>
      <c r="C106" s="3" t="s">
        <v>110</v>
      </c>
      <c r="D106" s="3" t="s">
        <v>3353</v>
      </c>
      <c r="E106" s="5"/>
    </row>
    <row r="107" spans="1:5" ht="15.95" customHeight="1" x14ac:dyDescent="0.3">
      <c r="A107" s="5"/>
      <c r="B107" s="5"/>
      <c r="C107" s="3" t="s">
        <v>112</v>
      </c>
      <c r="D107" s="3" t="s">
        <v>3354</v>
      </c>
      <c r="E107" s="5"/>
    </row>
    <row r="108" spans="1:5" ht="15.95" customHeight="1" x14ac:dyDescent="0.3">
      <c r="A108" s="5"/>
      <c r="B108" s="5"/>
      <c r="C108" s="3" t="s">
        <v>114</v>
      </c>
      <c r="D108" s="3" t="s">
        <v>3355</v>
      </c>
      <c r="E108" s="5"/>
    </row>
    <row r="109" spans="1:5" ht="15.95" customHeight="1" x14ac:dyDescent="0.3">
      <c r="A109" s="5"/>
      <c r="B109" s="5"/>
      <c r="C109" s="3" t="s">
        <v>116</v>
      </c>
      <c r="D109" s="3" t="s">
        <v>3356</v>
      </c>
      <c r="E109" s="5"/>
    </row>
    <row r="110" spans="1:5" ht="15.95" customHeight="1" x14ac:dyDescent="0.3">
      <c r="A110" s="5"/>
      <c r="B110" s="5"/>
      <c r="C110" s="3" t="s">
        <v>118</v>
      </c>
      <c r="D110" s="3" t="s">
        <v>3357</v>
      </c>
      <c r="E110" s="5"/>
    </row>
    <row r="111" spans="1:5" ht="15.95" customHeight="1" x14ac:dyDescent="0.3">
      <c r="A111" s="5"/>
      <c r="B111" s="5"/>
      <c r="C111" s="3" t="s">
        <v>120</v>
      </c>
      <c r="D111" s="3" t="s">
        <v>3358</v>
      </c>
      <c r="E111" s="5"/>
    </row>
    <row r="112" spans="1:5" ht="15.95" customHeight="1" x14ac:dyDescent="0.3">
      <c r="A112" s="5"/>
      <c r="B112" s="5"/>
      <c r="C112" s="3" t="s">
        <v>137</v>
      </c>
      <c r="D112" s="3" t="s">
        <v>3359</v>
      </c>
      <c r="E112" s="5"/>
    </row>
    <row r="113" spans="1:5" ht="15.95" customHeight="1" x14ac:dyDescent="0.3">
      <c r="A113" s="5"/>
      <c r="B113" s="5"/>
      <c r="C113" s="3" t="s">
        <v>139</v>
      </c>
      <c r="D113" s="3" t="s">
        <v>3360</v>
      </c>
      <c r="E113" s="5"/>
    </row>
    <row r="114" spans="1:5" ht="15.95" customHeight="1" x14ac:dyDescent="0.3">
      <c r="A114" s="5"/>
      <c r="B114" s="3" t="s">
        <v>3361</v>
      </c>
      <c r="C114" s="3" t="s">
        <v>79</v>
      </c>
      <c r="D114" s="3" t="s">
        <v>3362</v>
      </c>
      <c r="E114" s="5"/>
    </row>
    <row r="115" spans="1:5" ht="15.95" customHeight="1" x14ac:dyDescent="0.3">
      <c r="A115" s="5"/>
      <c r="B115" s="5"/>
      <c r="C115" s="5"/>
      <c r="D115" s="3" t="s">
        <v>3363</v>
      </c>
      <c r="E115" s="5"/>
    </row>
    <row r="116" spans="1:5" ht="15.95" customHeight="1" x14ac:dyDescent="0.3">
      <c r="A116" s="5"/>
      <c r="B116" s="3" t="s">
        <v>3364</v>
      </c>
      <c r="C116" s="3" t="s">
        <v>81</v>
      </c>
      <c r="D116" s="3" t="s">
        <v>3365</v>
      </c>
      <c r="E116" s="5"/>
    </row>
    <row r="117" spans="1:5" ht="15.95" customHeight="1" x14ac:dyDescent="0.3">
      <c r="A117" s="5"/>
      <c r="B117" s="3" t="s">
        <v>3366</v>
      </c>
      <c r="C117" s="3" t="s">
        <v>79</v>
      </c>
      <c r="D117" s="3" t="s">
        <v>3367</v>
      </c>
      <c r="E117" s="5"/>
    </row>
    <row r="118" spans="1:5" ht="15.95" customHeight="1" x14ac:dyDescent="0.3">
      <c r="A118" s="5"/>
      <c r="B118" s="3" t="s">
        <v>3368</v>
      </c>
      <c r="C118" s="5"/>
      <c r="D118" s="5"/>
      <c r="E118" s="5"/>
    </row>
    <row r="119" spans="1:5" ht="15.95" customHeight="1" x14ac:dyDescent="0.3">
      <c r="A119" s="5"/>
      <c r="B119" s="3" t="s">
        <v>3369</v>
      </c>
      <c r="C119" s="3" t="s">
        <v>79</v>
      </c>
      <c r="D119" s="3" t="s">
        <v>3370</v>
      </c>
      <c r="E119" s="5"/>
    </row>
    <row r="120" spans="1:5" ht="15.95" customHeight="1" x14ac:dyDescent="0.3">
      <c r="A120" s="5"/>
      <c r="B120" s="3" t="s">
        <v>3371</v>
      </c>
      <c r="C120" s="5"/>
      <c r="D120" s="5"/>
      <c r="E120" s="5"/>
    </row>
    <row r="121" spans="1:5" ht="15.95" customHeight="1" x14ac:dyDescent="0.3">
      <c r="A121" s="5"/>
      <c r="B121" s="3" t="s">
        <v>3372</v>
      </c>
      <c r="C121" s="3" t="s">
        <v>79</v>
      </c>
      <c r="D121" s="3" t="s">
        <v>3373</v>
      </c>
      <c r="E121" s="5"/>
    </row>
    <row r="122" spans="1:5" ht="15.95" customHeight="1" x14ac:dyDescent="0.3">
      <c r="A122" s="5"/>
      <c r="B122" s="3" t="s">
        <v>3374</v>
      </c>
      <c r="C122" s="5"/>
      <c r="D122" s="5"/>
      <c r="E122" s="5"/>
    </row>
    <row r="123" spans="1:5" ht="15.95" customHeight="1" x14ac:dyDescent="0.3">
      <c r="A123" s="5"/>
      <c r="B123" s="3" t="s">
        <v>3375</v>
      </c>
      <c r="C123" s="3" t="s">
        <v>79</v>
      </c>
      <c r="D123" s="3" t="s">
        <v>3376</v>
      </c>
      <c r="E123" s="5"/>
    </row>
    <row r="124" spans="1:5" ht="15.95" customHeight="1" x14ac:dyDescent="0.3">
      <c r="A124" s="5"/>
      <c r="B124" s="3" t="s">
        <v>3377</v>
      </c>
      <c r="C124" s="3" t="s">
        <v>81</v>
      </c>
      <c r="D124" s="3" t="s">
        <v>3378</v>
      </c>
      <c r="E124" s="5"/>
    </row>
    <row r="125" spans="1:5" ht="15.95" customHeight="1" x14ac:dyDescent="0.3">
      <c r="A125" s="5"/>
      <c r="B125" s="3" t="s">
        <v>3379</v>
      </c>
      <c r="C125" s="3" t="s">
        <v>79</v>
      </c>
      <c r="D125" s="3" t="s">
        <v>3380</v>
      </c>
      <c r="E125" s="5"/>
    </row>
    <row r="126" spans="1:5" ht="15.95" customHeight="1" x14ac:dyDescent="0.3">
      <c r="A126" s="5"/>
      <c r="B126" s="3" t="s">
        <v>3381</v>
      </c>
      <c r="C126" s="3" t="s">
        <v>81</v>
      </c>
      <c r="D126" s="3" t="s">
        <v>3382</v>
      </c>
      <c r="E126" s="5"/>
    </row>
    <row r="127" spans="1:5" ht="15.95" customHeight="1" x14ac:dyDescent="0.3">
      <c r="A127" s="5"/>
      <c r="B127" s="5"/>
      <c r="C127" s="3" t="s">
        <v>83</v>
      </c>
      <c r="D127" s="3" t="s">
        <v>3383</v>
      </c>
      <c r="E127" s="5"/>
    </row>
    <row r="128" spans="1:5" ht="15.95" customHeight="1" x14ac:dyDescent="0.3">
      <c r="A128" s="5"/>
      <c r="B128" s="5"/>
      <c r="C128" s="3" t="s">
        <v>90</v>
      </c>
      <c r="D128" s="3" t="s">
        <v>3384</v>
      </c>
      <c r="E128" s="5"/>
    </row>
    <row r="129" spans="1:5" ht="15.95" customHeight="1" x14ac:dyDescent="0.3">
      <c r="A129" s="5"/>
      <c r="B129" s="3" t="s">
        <v>3385</v>
      </c>
      <c r="C129" s="3" t="s">
        <v>79</v>
      </c>
      <c r="D129" s="3" t="s">
        <v>3386</v>
      </c>
      <c r="E129" s="5"/>
    </row>
    <row r="130" spans="1:5" ht="15.95" customHeight="1" x14ac:dyDescent="0.3">
      <c r="A130" s="5"/>
      <c r="B130" s="3" t="s">
        <v>3387</v>
      </c>
      <c r="C130" s="3" t="s">
        <v>79</v>
      </c>
      <c r="D130" s="3" t="s">
        <v>3388</v>
      </c>
      <c r="E130" s="5"/>
    </row>
    <row r="131" spans="1:5" ht="15.95" customHeight="1" x14ac:dyDescent="0.3">
      <c r="A131" s="5"/>
      <c r="B131" s="5"/>
      <c r="C131" s="3" t="s">
        <v>81</v>
      </c>
      <c r="D131" s="3" t="s">
        <v>3389</v>
      </c>
      <c r="E131" s="5"/>
    </row>
    <row r="132" spans="1:5" ht="15.95" customHeight="1" x14ac:dyDescent="0.3">
      <c r="A132" s="5"/>
      <c r="B132" s="5"/>
      <c r="C132" s="3" t="s">
        <v>83</v>
      </c>
      <c r="D132" s="3" t="s">
        <v>3390</v>
      </c>
      <c r="E132" s="5"/>
    </row>
    <row r="133" spans="1:5" ht="15.95" customHeight="1" x14ac:dyDescent="0.3">
      <c r="A133" s="5"/>
      <c r="B133" s="5"/>
      <c r="C133" s="3" t="s">
        <v>90</v>
      </c>
      <c r="D133" s="3" t="s">
        <v>3391</v>
      </c>
      <c r="E133" s="5"/>
    </row>
    <row r="134" spans="1:5" ht="15.95" customHeight="1" x14ac:dyDescent="0.3">
      <c r="A134" s="5"/>
      <c r="B134" s="3" t="s">
        <v>3392</v>
      </c>
      <c r="C134" s="3" t="s">
        <v>79</v>
      </c>
      <c r="D134" s="3" t="s">
        <v>3393</v>
      </c>
      <c r="E134" s="5"/>
    </row>
    <row r="135" spans="1:5" ht="15.95" customHeight="1" x14ac:dyDescent="0.3">
      <c r="A135" s="5"/>
      <c r="B135" s="3" t="s">
        <v>3394</v>
      </c>
      <c r="C135" s="5"/>
      <c r="D135" s="5"/>
      <c r="E135" s="5"/>
    </row>
    <row r="136" spans="1:5" ht="15.95" customHeight="1" x14ac:dyDescent="0.3">
      <c r="A136" s="5"/>
      <c r="B136" s="5"/>
      <c r="C136" s="3" t="s">
        <v>81</v>
      </c>
      <c r="D136" s="3" t="s">
        <v>3395</v>
      </c>
      <c r="E136" s="5"/>
    </row>
    <row r="137" spans="1:5" ht="15.95" customHeight="1" x14ac:dyDescent="0.3">
      <c r="A137" s="5"/>
      <c r="B137" s="3" t="s">
        <v>3396</v>
      </c>
      <c r="C137" s="3" t="s">
        <v>79</v>
      </c>
      <c r="D137" s="3" t="s">
        <v>3397</v>
      </c>
      <c r="E137" s="5"/>
    </row>
    <row r="138" spans="1:5" ht="15.95" customHeight="1" x14ac:dyDescent="0.3">
      <c r="A138" s="5"/>
      <c r="B138" s="3" t="s">
        <v>3398</v>
      </c>
      <c r="C138" s="3" t="s">
        <v>81</v>
      </c>
      <c r="D138" s="3" t="s">
        <v>3399</v>
      </c>
      <c r="E138" s="5"/>
    </row>
    <row r="139" spans="1:5" ht="15.95" customHeight="1" x14ac:dyDescent="0.3">
      <c r="A139" s="5"/>
      <c r="B139" s="3" t="s">
        <v>3400</v>
      </c>
      <c r="C139" s="3" t="s">
        <v>79</v>
      </c>
      <c r="D139" s="3" t="s">
        <v>3401</v>
      </c>
      <c r="E139" s="5"/>
    </row>
    <row r="140" spans="1:5" ht="15.95" customHeight="1" x14ac:dyDescent="0.3">
      <c r="A140" s="5"/>
      <c r="B140" s="3" t="s">
        <v>3402</v>
      </c>
      <c r="C140" s="5"/>
      <c r="D140" s="5"/>
      <c r="E140" s="5"/>
    </row>
    <row r="141" spans="1:5" ht="15.95" customHeight="1" x14ac:dyDescent="0.3">
      <c r="A141" s="5"/>
      <c r="B141" s="3" t="s">
        <v>3403</v>
      </c>
      <c r="C141" s="3" t="s">
        <v>79</v>
      </c>
      <c r="D141" s="3" t="s">
        <v>3404</v>
      </c>
      <c r="E141" s="5"/>
    </row>
    <row r="142" spans="1:5" ht="15.95" customHeight="1" x14ac:dyDescent="0.3">
      <c r="A142" s="5"/>
      <c r="B142" s="5"/>
      <c r="C142" s="3" t="s">
        <v>81</v>
      </c>
      <c r="D142" s="3" t="s">
        <v>3405</v>
      </c>
      <c r="E142" s="5"/>
    </row>
    <row r="143" spans="1:5" ht="15.95" customHeight="1" x14ac:dyDescent="0.3">
      <c r="A143" s="5"/>
      <c r="B143" s="5"/>
      <c r="C143" s="3" t="s">
        <v>83</v>
      </c>
      <c r="D143" s="3" t="s">
        <v>3406</v>
      </c>
      <c r="E143" s="5"/>
    </row>
    <row r="144" spans="1:5" ht="15.95" customHeight="1" x14ac:dyDescent="0.3">
      <c r="A144" s="5"/>
      <c r="B144" s="5"/>
      <c r="C144" s="5"/>
      <c r="D144" s="5"/>
      <c r="E144" s="5"/>
    </row>
    <row r="145" spans="1:5" ht="15.95" customHeight="1" x14ac:dyDescent="0.3">
      <c r="A145" s="5"/>
      <c r="B145" s="3" t="s">
        <v>3407</v>
      </c>
      <c r="C145" s="3" t="s">
        <v>79</v>
      </c>
      <c r="D145" s="3" t="s">
        <v>3408</v>
      </c>
      <c r="E145" s="5"/>
    </row>
    <row r="146" spans="1:5" ht="15.95" customHeight="1" x14ac:dyDescent="0.3">
      <c r="A146" s="5"/>
      <c r="B146" s="3" t="s">
        <v>3409</v>
      </c>
      <c r="C146" s="3" t="s">
        <v>79</v>
      </c>
      <c r="D146" s="3" t="s">
        <v>3410</v>
      </c>
      <c r="E146" s="5"/>
    </row>
    <row r="147" spans="1:5" ht="15.95" customHeight="1" x14ac:dyDescent="0.3">
      <c r="A147" s="5"/>
      <c r="B147" s="3" t="s">
        <v>3411</v>
      </c>
      <c r="C147" s="5"/>
      <c r="D147" s="5"/>
      <c r="E147" s="5"/>
    </row>
    <row r="148" spans="1:5" ht="15.95" customHeight="1" x14ac:dyDescent="0.3">
      <c r="A148" s="5"/>
      <c r="B148" s="3" t="s">
        <v>3412</v>
      </c>
      <c r="C148" s="3" t="s">
        <v>79</v>
      </c>
      <c r="D148" s="3" t="s">
        <v>3413</v>
      </c>
      <c r="E148" s="5"/>
    </row>
    <row r="149" spans="1:5" ht="15.95" customHeight="1" x14ac:dyDescent="0.3">
      <c r="A149" s="5"/>
      <c r="B149" s="3" t="s">
        <v>3414</v>
      </c>
      <c r="C149" s="3" t="s">
        <v>81</v>
      </c>
      <c r="D149" s="3" t="s">
        <v>3415</v>
      </c>
      <c r="E149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98"/>
  <sheetViews>
    <sheetView showGridLines="0" workbookViewId="0"/>
  </sheetViews>
  <sheetFormatPr defaultColWidth="8.875" defaultRowHeight="16.5" customHeight="1" x14ac:dyDescent="0.3"/>
  <cols>
    <col min="1" max="6" width="8.875" style="31" customWidth="1"/>
    <col min="7" max="16384" width="8.875" style="31"/>
  </cols>
  <sheetData>
    <row r="1" spans="1:5" ht="15.95" customHeight="1" x14ac:dyDescent="0.3">
      <c r="A1" s="3" t="s">
        <v>141</v>
      </c>
      <c r="B1" s="3" t="s">
        <v>142</v>
      </c>
      <c r="C1" s="3" t="s">
        <v>74</v>
      </c>
      <c r="D1" s="3" t="s">
        <v>2933</v>
      </c>
      <c r="E1" s="5"/>
    </row>
    <row r="2" spans="1:5" ht="15.95" customHeight="1" x14ac:dyDescent="0.3">
      <c r="A2" s="3" t="s">
        <v>10</v>
      </c>
      <c r="B2" s="3" t="s">
        <v>3416</v>
      </c>
      <c r="C2" s="3" t="s">
        <v>79</v>
      </c>
      <c r="D2" s="3" t="s">
        <v>3417</v>
      </c>
      <c r="E2" s="5"/>
    </row>
    <row r="3" spans="1:5" ht="15.95" customHeight="1" x14ac:dyDescent="0.3">
      <c r="A3" s="5"/>
      <c r="B3" s="3" t="s">
        <v>3418</v>
      </c>
      <c r="C3" s="3" t="s">
        <v>81</v>
      </c>
      <c r="D3" s="3" t="s">
        <v>3419</v>
      </c>
      <c r="E3" s="5"/>
    </row>
    <row r="4" spans="1:5" ht="15.95" customHeight="1" x14ac:dyDescent="0.3">
      <c r="A4" s="5"/>
      <c r="B4" s="5"/>
      <c r="C4" s="3" t="s">
        <v>83</v>
      </c>
      <c r="D4" s="3" t="s">
        <v>3420</v>
      </c>
      <c r="E4" s="5"/>
    </row>
    <row r="5" spans="1:5" ht="15.95" customHeight="1" x14ac:dyDescent="0.3">
      <c r="A5" s="5"/>
      <c r="B5" s="3" t="s">
        <v>3421</v>
      </c>
      <c r="C5" s="3" t="s">
        <v>79</v>
      </c>
      <c r="D5" s="3" t="s">
        <v>3422</v>
      </c>
      <c r="E5" s="5"/>
    </row>
    <row r="6" spans="1:5" ht="15.95" customHeight="1" x14ac:dyDescent="0.3">
      <c r="A6" s="5"/>
      <c r="B6" s="3" t="s">
        <v>3423</v>
      </c>
      <c r="C6" s="3" t="s">
        <v>81</v>
      </c>
      <c r="D6" s="3" t="s">
        <v>3424</v>
      </c>
      <c r="E6" s="5"/>
    </row>
    <row r="7" spans="1:5" ht="15.95" customHeight="1" x14ac:dyDescent="0.3">
      <c r="A7" s="5"/>
      <c r="B7" s="5"/>
      <c r="C7" s="3" t="s">
        <v>83</v>
      </c>
      <c r="D7" s="3" t="s">
        <v>3425</v>
      </c>
      <c r="E7" s="5"/>
    </row>
    <row r="8" spans="1:5" ht="15.95" customHeight="1" x14ac:dyDescent="0.3">
      <c r="A8" s="5"/>
      <c r="B8" s="3" t="s">
        <v>3426</v>
      </c>
      <c r="C8" s="3" t="s">
        <v>79</v>
      </c>
      <c r="D8" s="3" t="s">
        <v>3427</v>
      </c>
      <c r="E8" s="5"/>
    </row>
    <row r="9" spans="1:5" ht="15.95" customHeight="1" x14ac:dyDescent="0.3">
      <c r="A9" s="5"/>
      <c r="B9" s="3" t="s">
        <v>3428</v>
      </c>
      <c r="C9" s="3" t="s">
        <v>81</v>
      </c>
      <c r="D9" s="3" t="s">
        <v>3429</v>
      </c>
      <c r="E9" s="5"/>
    </row>
    <row r="10" spans="1:5" ht="15.95" customHeight="1" x14ac:dyDescent="0.3">
      <c r="A10" s="5"/>
      <c r="B10" s="5"/>
      <c r="C10" s="3" t="s">
        <v>83</v>
      </c>
      <c r="D10" s="3" t="s">
        <v>3430</v>
      </c>
      <c r="E10" s="5"/>
    </row>
    <row r="11" spans="1:5" ht="15.95" customHeight="1" x14ac:dyDescent="0.3">
      <c r="A11" s="5"/>
      <c r="B11" s="3" t="s">
        <v>3431</v>
      </c>
      <c r="C11" s="3" t="s">
        <v>79</v>
      </c>
      <c r="D11" s="3" t="s">
        <v>3432</v>
      </c>
      <c r="E11" s="5"/>
    </row>
    <row r="12" spans="1:5" ht="15.95" customHeight="1" x14ac:dyDescent="0.3">
      <c r="A12" s="5"/>
      <c r="B12" s="3" t="s">
        <v>3433</v>
      </c>
      <c r="C12" s="3" t="s">
        <v>81</v>
      </c>
      <c r="D12" s="3" t="s">
        <v>3434</v>
      </c>
      <c r="E12" s="5"/>
    </row>
    <row r="13" spans="1:5" ht="15.95" customHeight="1" x14ac:dyDescent="0.3">
      <c r="A13" s="5"/>
      <c r="B13" s="5"/>
      <c r="C13" s="3" t="s">
        <v>83</v>
      </c>
      <c r="D13" s="3" t="s">
        <v>3435</v>
      </c>
      <c r="E13" s="5"/>
    </row>
    <row r="14" spans="1:5" ht="15.95" customHeight="1" x14ac:dyDescent="0.3">
      <c r="A14" s="5"/>
      <c r="B14" s="3" t="s">
        <v>3436</v>
      </c>
      <c r="C14" s="3" t="s">
        <v>79</v>
      </c>
      <c r="D14" s="3" t="s">
        <v>3437</v>
      </c>
      <c r="E14" s="5"/>
    </row>
    <row r="15" spans="1:5" ht="15.95" customHeight="1" x14ac:dyDescent="0.3">
      <c r="A15" s="5"/>
      <c r="B15" s="3" t="s">
        <v>3438</v>
      </c>
      <c r="C15" s="3" t="s">
        <v>81</v>
      </c>
      <c r="D15" s="3" t="s">
        <v>3439</v>
      </c>
      <c r="E15" s="5"/>
    </row>
    <row r="16" spans="1:5" ht="15.95" customHeight="1" x14ac:dyDescent="0.3">
      <c r="A16" s="5"/>
      <c r="B16" s="3" t="s">
        <v>3440</v>
      </c>
      <c r="C16" s="3" t="s">
        <v>83</v>
      </c>
      <c r="D16" s="3" t="s">
        <v>3441</v>
      </c>
      <c r="E16" s="5"/>
    </row>
    <row r="17" spans="1:5" ht="15.95" customHeight="1" x14ac:dyDescent="0.3">
      <c r="A17" s="5"/>
      <c r="B17" s="5"/>
      <c r="C17" s="3" t="s">
        <v>90</v>
      </c>
      <c r="D17" s="3" t="s">
        <v>3442</v>
      </c>
      <c r="E17" s="5"/>
    </row>
    <row r="18" spans="1:5" ht="15.95" customHeight="1" x14ac:dyDescent="0.3">
      <c r="A18" s="5"/>
      <c r="B18" s="5"/>
      <c r="C18" s="3" t="s">
        <v>106</v>
      </c>
      <c r="D18" s="3" t="s">
        <v>3443</v>
      </c>
      <c r="E18" s="5"/>
    </row>
    <row r="19" spans="1:5" ht="15.95" customHeight="1" x14ac:dyDescent="0.3">
      <c r="A19" s="5"/>
      <c r="B19" s="5"/>
      <c r="C19" s="3" t="s">
        <v>108</v>
      </c>
      <c r="D19" s="3" t="s">
        <v>3444</v>
      </c>
      <c r="E19" s="5"/>
    </row>
    <row r="20" spans="1:5" ht="15.95" customHeight="1" x14ac:dyDescent="0.3">
      <c r="A20" s="5"/>
      <c r="B20" s="5"/>
      <c r="C20" s="3" t="s">
        <v>110</v>
      </c>
      <c r="D20" s="3" t="s">
        <v>3445</v>
      </c>
      <c r="E20" s="5"/>
    </row>
    <row r="21" spans="1:5" ht="15.95" customHeight="1" x14ac:dyDescent="0.3">
      <c r="A21" s="5"/>
      <c r="B21" s="5"/>
      <c r="C21" s="3" t="s">
        <v>112</v>
      </c>
      <c r="D21" s="3" t="s">
        <v>3446</v>
      </c>
      <c r="E21" s="5"/>
    </row>
    <row r="22" spans="1:5" ht="15.95" customHeight="1" x14ac:dyDescent="0.3">
      <c r="A22" s="5"/>
      <c r="B22" s="5"/>
      <c r="C22" s="3" t="s">
        <v>114</v>
      </c>
      <c r="D22" s="3" t="s">
        <v>3447</v>
      </c>
      <c r="E22" s="5"/>
    </row>
    <row r="23" spans="1:5" ht="15.95" customHeight="1" x14ac:dyDescent="0.3">
      <c r="A23" s="5"/>
      <c r="B23" s="5"/>
      <c r="C23" s="3" t="s">
        <v>116</v>
      </c>
      <c r="D23" s="3" t="s">
        <v>3448</v>
      </c>
      <c r="E23" s="5"/>
    </row>
    <row r="24" spans="1:5" ht="15.95" customHeight="1" x14ac:dyDescent="0.3">
      <c r="A24" s="5"/>
      <c r="B24" s="5"/>
      <c r="C24" s="3" t="s">
        <v>118</v>
      </c>
      <c r="D24" s="3" t="s">
        <v>3449</v>
      </c>
      <c r="E24" s="5"/>
    </row>
    <row r="25" spans="1:5" ht="15.95" customHeight="1" x14ac:dyDescent="0.3">
      <c r="A25" s="5"/>
      <c r="B25" s="5"/>
      <c r="C25" s="3" t="s">
        <v>120</v>
      </c>
      <c r="D25" s="3" t="s">
        <v>3450</v>
      </c>
      <c r="E25" s="5"/>
    </row>
    <row r="26" spans="1:5" ht="15.95" customHeight="1" x14ac:dyDescent="0.3">
      <c r="A26" s="5"/>
      <c r="B26" s="3" t="s">
        <v>3451</v>
      </c>
      <c r="C26" s="3" t="s">
        <v>79</v>
      </c>
      <c r="D26" s="3" t="s">
        <v>3452</v>
      </c>
      <c r="E26" s="5"/>
    </row>
    <row r="27" spans="1:5" ht="15.95" customHeight="1" x14ac:dyDescent="0.3">
      <c r="A27" s="5"/>
      <c r="B27" s="3" t="s">
        <v>3438</v>
      </c>
      <c r="C27" s="3" t="s">
        <v>81</v>
      </c>
      <c r="D27" s="3" t="s">
        <v>3453</v>
      </c>
      <c r="E27" s="5"/>
    </row>
    <row r="28" spans="1:5" ht="15.95" customHeight="1" x14ac:dyDescent="0.3">
      <c r="A28" s="5"/>
      <c r="B28" s="3" t="s">
        <v>3440</v>
      </c>
      <c r="C28" s="3" t="s">
        <v>83</v>
      </c>
      <c r="D28" s="3" t="s">
        <v>3454</v>
      </c>
      <c r="E28" s="5"/>
    </row>
    <row r="29" spans="1:5" ht="15.95" customHeight="1" x14ac:dyDescent="0.3">
      <c r="A29" s="5"/>
      <c r="B29" s="5"/>
      <c r="C29" s="3" t="s">
        <v>90</v>
      </c>
      <c r="D29" s="3" t="s">
        <v>3455</v>
      </c>
      <c r="E29" s="5"/>
    </row>
    <row r="30" spans="1:5" ht="15.95" customHeight="1" x14ac:dyDescent="0.3">
      <c r="A30" s="5"/>
      <c r="B30" s="5"/>
      <c r="C30" s="3" t="s">
        <v>106</v>
      </c>
      <c r="D30" s="3" t="s">
        <v>3456</v>
      </c>
      <c r="E30" s="5"/>
    </row>
    <row r="31" spans="1:5" ht="15.95" customHeight="1" x14ac:dyDescent="0.3">
      <c r="A31" s="5"/>
      <c r="B31" s="5"/>
      <c r="C31" s="3" t="s">
        <v>108</v>
      </c>
      <c r="D31" s="3" t="s">
        <v>3457</v>
      </c>
      <c r="E31" s="5"/>
    </row>
    <row r="32" spans="1:5" ht="15.95" customHeight="1" x14ac:dyDescent="0.3">
      <c r="A32" s="5"/>
      <c r="B32" s="5"/>
      <c r="C32" s="3" t="s">
        <v>110</v>
      </c>
      <c r="D32" s="3" t="s">
        <v>3458</v>
      </c>
      <c r="E32" s="5"/>
    </row>
    <row r="33" spans="1:5" ht="15.95" customHeight="1" x14ac:dyDescent="0.3">
      <c r="A33" s="5"/>
      <c r="B33" s="5"/>
      <c r="C33" s="3" t="s">
        <v>112</v>
      </c>
      <c r="D33" s="3" t="s">
        <v>3459</v>
      </c>
      <c r="E33" s="5"/>
    </row>
    <row r="34" spans="1:5" ht="15.95" customHeight="1" x14ac:dyDescent="0.3">
      <c r="A34" s="5"/>
      <c r="B34" s="5"/>
      <c r="C34" s="3" t="s">
        <v>114</v>
      </c>
      <c r="D34" s="3" t="s">
        <v>3460</v>
      </c>
      <c r="E34" s="5"/>
    </row>
    <row r="35" spans="1:5" ht="15.95" customHeight="1" x14ac:dyDescent="0.3">
      <c r="A35" s="5"/>
      <c r="B35" s="5"/>
      <c r="C35" s="3" t="s">
        <v>116</v>
      </c>
      <c r="D35" s="3" t="s">
        <v>3461</v>
      </c>
      <c r="E35" s="5"/>
    </row>
    <row r="36" spans="1:5" ht="15.95" customHeight="1" x14ac:dyDescent="0.3">
      <c r="A36" s="5"/>
      <c r="B36" s="5"/>
      <c r="C36" s="3" t="s">
        <v>118</v>
      </c>
      <c r="D36" s="3" t="s">
        <v>3462</v>
      </c>
      <c r="E36" s="5"/>
    </row>
    <row r="37" spans="1:5" ht="15.95" customHeight="1" x14ac:dyDescent="0.3">
      <c r="A37" s="5"/>
      <c r="B37" s="3" t="s">
        <v>3463</v>
      </c>
      <c r="C37" s="3" t="s">
        <v>79</v>
      </c>
      <c r="D37" s="3" t="s">
        <v>3464</v>
      </c>
      <c r="E37" s="5"/>
    </row>
    <row r="38" spans="1:5" ht="15.95" customHeight="1" x14ac:dyDescent="0.3">
      <c r="A38" s="5"/>
      <c r="B38" s="3" t="s">
        <v>3465</v>
      </c>
      <c r="C38" s="3" t="s">
        <v>81</v>
      </c>
      <c r="D38" s="3" t="s">
        <v>3466</v>
      </c>
      <c r="E38" s="5"/>
    </row>
    <row r="39" spans="1:5" ht="15.95" customHeight="1" x14ac:dyDescent="0.3">
      <c r="A39" s="5"/>
      <c r="B39" s="3" t="s">
        <v>3467</v>
      </c>
      <c r="C39" s="3" t="s">
        <v>79</v>
      </c>
      <c r="D39" s="3" t="s">
        <v>3468</v>
      </c>
      <c r="E39" s="5"/>
    </row>
    <row r="40" spans="1:5" ht="15.95" customHeight="1" x14ac:dyDescent="0.3">
      <c r="A40" s="5"/>
      <c r="B40" s="3" t="s">
        <v>3469</v>
      </c>
      <c r="C40" s="3" t="s">
        <v>81</v>
      </c>
      <c r="D40" s="3" t="s">
        <v>3470</v>
      </c>
      <c r="E40" s="5"/>
    </row>
    <row r="41" spans="1:5" ht="15.95" customHeight="1" x14ac:dyDescent="0.3">
      <c r="A41" s="5"/>
      <c r="B41" s="3" t="s">
        <v>3471</v>
      </c>
      <c r="C41" s="3" t="s">
        <v>79</v>
      </c>
      <c r="D41" s="3" t="s">
        <v>3472</v>
      </c>
      <c r="E41" s="5"/>
    </row>
    <row r="42" spans="1:5" ht="15.95" customHeight="1" x14ac:dyDescent="0.3">
      <c r="A42" s="5"/>
      <c r="B42" s="3" t="s">
        <v>3473</v>
      </c>
      <c r="C42" s="3" t="s">
        <v>81</v>
      </c>
      <c r="D42" s="3" t="s">
        <v>3474</v>
      </c>
      <c r="E42" s="5"/>
    </row>
    <row r="43" spans="1:5" ht="15.95" customHeight="1" x14ac:dyDescent="0.3">
      <c r="A43" s="5"/>
      <c r="B43" s="3" t="s">
        <v>3475</v>
      </c>
      <c r="C43" s="3" t="s">
        <v>79</v>
      </c>
      <c r="D43" s="3" t="s">
        <v>3476</v>
      </c>
      <c r="E43" s="5"/>
    </row>
    <row r="44" spans="1:5" ht="15.95" customHeight="1" x14ac:dyDescent="0.3">
      <c r="A44" s="5"/>
      <c r="B44" s="3" t="s">
        <v>3477</v>
      </c>
      <c r="C44" s="3" t="s">
        <v>81</v>
      </c>
      <c r="D44" s="3" t="s">
        <v>3476</v>
      </c>
      <c r="E44" s="5"/>
    </row>
    <row r="45" spans="1:5" ht="15.95" customHeight="1" x14ac:dyDescent="0.3">
      <c r="A45" s="5"/>
      <c r="B45" s="3" t="s">
        <v>3478</v>
      </c>
      <c r="C45" s="3" t="s">
        <v>79</v>
      </c>
      <c r="D45" s="3" t="s">
        <v>3479</v>
      </c>
      <c r="E45" s="5"/>
    </row>
    <row r="46" spans="1:5" ht="15.95" customHeight="1" x14ac:dyDescent="0.3">
      <c r="A46" s="5"/>
      <c r="B46" s="3" t="s">
        <v>3480</v>
      </c>
      <c r="C46" s="3" t="s">
        <v>81</v>
      </c>
      <c r="D46" s="3" t="s">
        <v>3481</v>
      </c>
      <c r="E46" s="5"/>
    </row>
    <row r="47" spans="1:5" ht="15.95" customHeight="1" x14ac:dyDescent="0.3">
      <c r="A47" s="5"/>
      <c r="B47" s="3" t="s">
        <v>3482</v>
      </c>
      <c r="C47" s="3" t="s">
        <v>79</v>
      </c>
      <c r="D47" s="3" t="s">
        <v>3483</v>
      </c>
      <c r="E47" s="5"/>
    </row>
    <row r="48" spans="1:5" ht="15.95" customHeight="1" x14ac:dyDescent="0.3">
      <c r="A48" s="5"/>
      <c r="B48" s="3" t="s">
        <v>3484</v>
      </c>
      <c r="C48" s="3" t="s">
        <v>79</v>
      </c>
      <c r="D48" s="3" t="s">
        <v>3485</v>
      </c>
      <c r="E48" s="5"/>
    </row>
    <row r="49" spans="1:5" ht="15.95" customHeight="1" x14ac:dyDescent="0.3">
      <c r="A49" s="5"/>
      <c r="B49" s="3" t="s">
        <v>3486</v>
      </c>
      <c r="C49" s="3" t="s">
        <v>81</v>
      </c>
      <c r="D49" s="3" t="s">
        <v>3485</v>
      </c>
      <c r="E49" s="5"/>
    </row>
    <row r="50" spans="1:5" ht="15.95" customHeight="1" x14ac:dyDescent="0.3">
      <c r="A50" s="5"/>
      <c r="B50" s="3" t="s">
        <v>3487</v>
      </c>
      <c r="C50" s="3" t="s">
        <v>79</v>
      </c>
      <c r="D50" s="3" t="s">
        <v>3488</v>
      </c>
      <c r="E50" s="5"/>
    </row>
    <row r="51" spans="1:5" ht="15.95" customHeight="1" x14ac:dyDescent="0.3">
      <c r="A51" s="5"/>
      <c r="B51" s="3" t="s">
        <v>3489</v>
      </c>
      <c r="C51" s="3" t="s">
        <v>81</v>
      </c>
      <c r="D51" s="3" t="s">
        <v>3490</v>
      </c>
      <c r="E51" s="5"/>
    </row>
    <row r="52" spans="1:5" ht="15.95" customHeight="1" x14ac:dyDescent="0.3">
      <c r="A52" s="5"/>
      <c r="B52" s="3" t="s">
        <v>3491</v>
      </c>
      <c r="C52" s="3" t="s">
        <v>79</v>
      </c>
      <c r="D52" s="3" t="s">
        <v>3492</v>
      </c>
      <c r="E52" s="5"/>
    </row>
    <row r="53" spans="1:5" ht="15.95" customHeight="1" x14ac:dyDescent="0.3">
      <c r="A53" s="5"/>
      <c r="B53" s="3" t="s">
        <v>3220</v>
      </c>
      <c r="C53" s="3" t="s">
        <v>81</v>
      </c>
      <c r="D53" s="3" t="s">
        <v>3493</v>
      </c>
      <c r="E53" s="5"/>
    </row>
    <row r="54" spans="1:5" ht="15.95" customHeight="1" x14ac:dyDescent="0.3">
      <c r="A54" s="5"/>
      <c r="B54" s="3" t="s">
        <v>3494</v>
      </c>
      <c r="C54" s="3" t="s">
        <v>79</v>
      </c>
      <c r="D54" s="3" t="s">
        <v>3495</v>
      </c>
      <c r="E54" s="5"/>
    </row>
    <row r="55" spans="1:5" ht="15.95" customHeight="1" x14ac:dyDescent="0.3">
      <c r="A55" s="5"/>
      <c r="B55" s="3" t="s">
        <v>3496</v>
      </c>
      <c r="C55" s="3" t="s">
        <v>81</v>
      </c>
      <c r="D55" s="3" t="s">
        <v>3497</v>
      </c>
      <c r="E55" s="5"/>
    </row>
    <row r="56" spans="1:5" ht="15.95" customHeight="1" x14ac:dyDescent="0.3">
      <c r="A56" s="5"/>
      <c r="B56" s="5"/>
      <c r="C56" s="3" t="s">
        <v>83</v>
      </c>
      <c r="D56" s="3" t="s">
        <v>3498</v>
      </c>
      <c r="E56" s="5"/>
    </row>
    <row r="57" spans="1:5" ht="15.95" customHeight="1" x14ac:dyDescent="0.3">
      <c r="A57" s="5"/>
      <c r="B57" s="5"/>
      <c r="C57" s="3" t="s">
        <v>90</v>
      </c>
      <c r="D57" s="3" t="s">
        <v>3499</v>
      </c>
      <c r="E57" s="5"/>
    </row>
    <row r="58" spans="1:5" ht="15.95" customHeight="1" x14ac:dyDescent="0.3">
      <c r="A58" s="5"/>
      <c r="B58" s="3" t="s">
        <v>3500</v>
      </c>
      <c r="C58" s="3" t="s">
        <v>79</v>
      </c>
      <c r="D58" s="3" t="s">
        <v>3501</v>
      </c>
      <c r="E58" s="5"/>
    </row>
    <row r="59" spans="1:5" ht="15.95" customHeight="1" x14ac:dyDescent="0.3">
      <c r="A59" s="5"/>
      <c r="B59" s="3" t="s">
        <v>3502</v>
      </c>
      <c r="C59" s="5"/>
      <c r="D59" s="5"/>
      <c r="E59" s="5"/>
    </row>
    <row r="60" spans="1:5" ht="15.95" customHeight="1" x14ac:dyDescent="0.3">
      <c r="A60" s="5"/>
      <c r="B60" s="3" t="s">
        <v>3503</v>
      </c>
      <c r="C60" s="3" t="s">
        <v>79</v>
      </c>
      <c r="D60" s="3" t="s">
        <v>3504</v>
      </c>
      <c r="E60" s="5"/>
    </row>
    <row r="61" spans="1:5" ht="15.95" customHeight="1" x14ac:dyDescent="0.3">
      <c r="A61" s="5"/>
      <c r="B61" s="3" t="s">
        <v>3505</v>
      </c>
      <c r="C61" s="5"/>
      <c r="D61" s="5"/>
      <c r="E61" s="5"/>
    </row>
    <row r="62" spans="1:5" ht="15.95" customHeight="1" x14ac:dyDescent="0.3">
      <c r="A62" s="5"/>
      <c r="B62" s="3" t="s">
        <v>3506</v>
      </c>
      <c r="C62" s="3" t="s">
        <v>79</v>
      </c>
      <c r="D62" s="3" t="s">
        <v>3507</v>
      </c>
      <c r="E62" s="5"/>
    </row>
    <row r="63" spans="1:5" ht="15.95" customHeight="1" x14ac:dyDescent="0.3">
      <c r="A63" s="5"/>
      <c r="B63" s="3" t="s">
        <v>3508</v>
      </c>
      <c r="C63" s="3" t="s">
        <v>81</v>
      </c>
      <c r="D63" s="3" t="s">
        <v>3509</v>
      </c>
      <c r="E63" s="5"/>
    </row>
    <row r="64" spans="1:5" ht="15.95" customHeight="1" x14ac:dyDescent="0.3">
      <c r="A64" s="5"/>
      <c r="B64" s="3" t="s">
        <v>3510</v>
      </c>
      <c r="C64" s="3" t="s">
        <v>79</v>
      </c>
      <c r="D64" s="3" t="s">
        <v>3511</v>
      </c>
      <c r="E64" s="5"/>
    </row>
    <row r="65" spans="1:5" ht="15.95" customHeight="1" x14ac:dyDescent="0.3">
      <c r="A65" s="5"/>
      <c r="B65" s="3" t="s">
        <v>3512</v>
      </c>
      <c r="C65" s="3" t="s">
        <v>81</v>
      </c>
      <c r="D65" s="3" t="s">
        <v>3513</v>
      </c>
      <c r="E65" s="5"/>
    </row>
    <row r="66" spans="1:5" ht="15.95" customHeight="1" x14ac:dyDescent="0.3">
      <c r="A66" s="5"/>
      <c r="B66" s="3" t="s">
        <v>3514</v>
      </c>
      <c r="C66" s="3" t="s">
        <v>79</v>
      </c>
      <c r="D66" s="3" t="s">
        <v>3515</v>
      </c>
      <c r="E66" s="5"/>
    </row>
    <row r="67" spans="1:5" ht="15.95" customHeight="1" x14ac:dyDescent="0.3">
      <c r="A67" s="5"/>
      <c r="B67" s="3" t="s">
        <v>3516</v>
      </c>
      <c r="C67" s="3" t="s">
        <v>81</v>
      </c>
      <c r="D67" s="3" t="s">
        <v>3517</v>
      </c>
      <c r="E67" s="5"/>
    </row>
    <row r="68" spans="1:5" ht="15.95" customHeight="1" x14ac:dyDescent="0.3">
      <c r="A68" s="5"/>
      <c r="B68" s="3" t="s">
        <v>3518</v>
      </c>
      <c r="C68" s="3" t="s">
        <v>79</v>
      </c>
      <c r="D68" s="3" t="s">
        <v>3519</v>
      </c>
      <c r="E68" s="5"/>
    </row>
    <row r="69" spans="1:5" ht="15.95" customHeight="1" x14ac:dyDescent="0.3">
      <c r="A69" s="5"/>
      <c r="B69" s="3" t="s">
        <v>3520</v>
      </c>
      <c r="C69" s="3" t="s">
        <v>81</v>
      </c>
      <c r="D69" s="3" t="s">
        <v>3521</v>
      </c>
      <c r="E69" s="5"/>
    </row>
    <row r="70" spans="1:5" ht="15.95" customHeight="1" x14ac:dyDescent="0.3">
      <c r="A70" s="5"/>
      <c r="B70" s="5"/>
      <c r="C70" s="3" t="s">
        <v>83</v>
      </c>
      <c r="D70" s="3" t="s">
        <v>3522</v>
      </c>
      <c r="E70" s="5"/>
    </row>
    <row r="71" spans="1:5" ht="15.95" customHeight="1" x14ac:dyDescent="0.3">
      <c r="A71" s="5"/>
      <c r="B71" s="3" t="s">
        <v>3523</v>
      </c>
      <c r="C71" s="3" t="s">
        <v>79</v>
      </c>
      <c r="D71" s="3" t="s">
        <v>3524</v>
      </c>
      <c r="E71" s="5"/>
    </row>
    <row r="72" spans="1:5" ht="15.95" customHeight="1" x14ac:dyDescent="0.3">
      <c r="A72" s="5"/>
      <c r="B72" s="3" t="s">
        <v>3525</v>
      </c>
      <c r="C72" s="5"/>
      <c r="D72" s="5"/>
      <c r="E72" s="5"/>
    </row>
    <row r="73" spans="1:5" ht="15.95" customHeight="1" x14ac:dyDescent="0.3">
      <c r="A73" s="5"/>
      <c r="B73" s="5"/>
      <c r="C73" s="3" t="s">
        <v>81</v>
      </c>
      <c r="D73" s="3" t="s">
        <v>3526</v>
      </c>
      <c r="E73" s="5"/>
    </row>
    <row r="74" spans="1:5" ht="15.95" customHeight="1" x14ac:dyDescent="0.3">
      <c r="A74" s="5"/>
      <c r="B74" s="3" t="s">
        <v>3527</v>
      </c>
      <c r="C74" s="3" t="s">
        <v>79</v>
      </c>
      <c r="D74" s="3" t="s">
        <v>3528</v>
      </c>
      <c r="E74" s="5"/>
    </row>
    <row r="75" spans="1:5" ht="15.95" customHeight="1" x14ac:dyDescent="0.3">
      <c r="A75" s="5"/>
      <c r="B75" s="3" t="s">
        <v>3529</v>
      </c>
      <c r="C75" s="5"/>
      <c r="D75" s="5"/>
      <c r="E75" s="5"/>
    </row>
    <row r="76" spans="1:5" ht="15.95" customHeight="1" x14ac:dyDescent="0.3">
      <c r="A76" s="5"/>
      <c r="B76" s="3" t="s">
        <v>3530</v>
      </c>
      <c r="C76" s="3" t="s">
        <v>79</v>
      </c>
      <c r="D76" s="3" t="s">
        <v>3531</v>
      </c>
      <c r="E76" s="5"/>
    </row>
    <row r="77" spans="1:5" ht="15.95" customHeight="1" x14ac:dyDescent="0.3">
      <c r="A77" s="5"/>
      <c r="B77" s="3" t="s">
        <v>3532</v>
      </c>
      <c r="C77" s="5"/>
      <c r="D77" s="5"/>
      <c r="E77" s="5"/>
    </row>
    <row r="78" spans="1:5" ht="15.95" customHeight="1" x14ac:dyDescent="0.3">
      <c r="A78" s="5"/>
      <c r="B78" s="3" t="s">
        <v>3533</v>
      </c>
      <c r="C78" s="3" t="s">
        <v>79</v>
      </c>
      <c r="D78" s="3" t="s">
        <v>3534</v>
      </c>
      <c r="E78" s="5"/>
    </row>
    <row r="79" spans="1:5" ht="15.95" customHeight="1" x14ac:dyDescent="0.3">
      <c r="A79" s="5"/>
      <c r="B79" s="3" t="s">
        <v>3535</v>
      </c>
      <c r="C79" s="5"/>
      <c r="D79" s="5"/>
      <c r="E79" s="5"/>
    </row>
    <row r="80" spans="1:5" ht="15.95" customHeight="1" x14ac:dyDescent="0.3">
      <c r="A80" s="5"/>
      <c r="B80" s="3" t="s">
        <v>3536</v>
      </c>
      <c r="C80" s="3" t="s">
        <v>79</v>
      </c>
      <c r="D80" s="3" t="s">
        <v>3537</v>
      </c>
      <c r="E80" s="5"/>
    </row>
    <row r="81" spans="1:5" ht="15.95" customHeight="1" x14ac:dyDescent="0.3">
      <c r="A81" s="5"/>
      <c r="B81" s="3" t="s">
        <v>3538</v>
      </c>
      <c r="C81" s="5"/>
      <c r="D81" s="5"/>
      <c r="E81" s="5"/>
    </row>
    <row r="82" spans="1:5" ht="15.95" customHeight="1" x14ac:dyDescent="0.3">
      <c r="A82" s="5"/>
      <c r="B82" s="3" t="s">
        <v>3539</v>
      </c>
      <c r="C82" s="3" t="s">
        <v>79</v>
      </c>
      <c r="D82" s="3" t="s">
        <v>3540</v>
      </c>
      <c r="E82" s="5"/>
    </row>
    <row r="83" spans="1:5" ht="15.95" customHeight="1" x14ac:dyDescent="0.3">
      <c r="A83" s="5"/>
      <c r="B83" s="3" t="s">
        <v>3541</v>
      </c>
      <c r="C83" s="3" t="s">
        <v>81</v>
      </c>
      <c r="D83" s="3" t="s">
        <v>3542</v>
      </c>
      <c r="E83" s="5"/>
    </row>
    <row r="84" spans="1:5" ht="15.95" customHeight="1" x14ac:dyDescent="0.3">
      <c r="A84" s="5"/>
      <c r="B84" s="5"/>
      <c r="C84" s="3" t="s">
        <v>83</v>
      </c>
      <c r="D84" s="3" t="s">
        <v>3543</v>
      </c>
      <c r="E84" s="5"/>
    </row>
    <row r="85" spans="1:5" ht="15.95" customHeight="1" x14ac:dyDescent="0.3">
      <c r="A85" s="5"/>
      <c r="B85" s="5"/>
      <c r="C85" s="3" t="s">
        <v>90</v>
      </c>
      <c r="D85" s="3" t="s">
        <v>3544</v>
      </c>
      <c r="E85" s="5"/>
    </row>
    <row r="86" spans="1:5" ht="15.95" customHeight="1" x14ac:dyDescent="0.3">
      <c r="A86" s="5"/>
      <c r="B86" s="3" t="s">
        <v>3545</v>
      </c>
      <c r="C86" s="3" t="s">
        <v>79</v>
      </c>
      <c r="D86" s="3" t="s">
        <v>3546</v>
      </c>
      <c r="E86" s="5"/>
    </row>
    <row r="87" spans="1:5" ht="15.95" customHeight="1" x14ac:dyDescent="0.3">
      <c r="A87" s="5"/>
      <c r="B87" s="3" t="s">
        <v>3547</v>
      </c>
      <c r="C87" s="3" t="s">
        <v>81</v>
      </c>
      <c r="D87" s="3" t="s">
        <v>3548</v>
      </c>
      <c r="E87" s="5"/>
    </row>
    <row r="88" spans="1:5" ht="15.95" customHeight="1" x14ac:dyDescent="0.3">
      <c r="A88" s="5"/>
      <c r="B88" s="3" t="s">
        <v>3549</v>
      </c>
      <c r="C88" s="3" t="s">
        <v>79</v>
      </c>
      <c r="D88" s="3" t="s">
        <v>3550</v>
      </c>
      <c r="E88" s="5"/>
    </row>
    <row r="89" spans="1:5" ht="15.95" customHeight="1" x14ac:dyDescent="0.3">
      <c r="A89" s="5"/>
      <c r="B89" s="3" t="s">
        <v>3551</v>
      </c>
      <c r="C89" s="3" t="s">
        <v>81</v>
      </c>
      <c r="D89" s="3" t="s">
        <v>3552</v>
      </c>
      <c r="E89" s="5"/>
    </row>
    <row r="90" spans="1:5" ht="15.95" customHeight="1" x14ac:dyDescent="0.3">
      <c r="A90" s="5"/>
      <c r="B90" s="3" t="s">
        <v>3553</v>
      </c>
      <c r="C90" s="3" t="s">
        <v>79</v>
      </c>
      <c r="D90" s="3" t="s">
        <v>3554</v>
      </c>
      <c r="E90" s="5"/>
    </row>
    <row r="91" spans="1:5" ht="15.95" customHeight="1" x14ac:dyDescent="0.3">
      <c r="A91" s="5"/>
      <c r="B91" s="3" t="s">
        <v>3555</v>
      </c>
      <c r="C91" s="3" t="s">
        <v>81</v>
      </c>
      <c r="D91" s="3" t="s">
        <v>3556</v>
      </c>
      <c r="E91" s="5"/>
    </row>
    <row r="92" spans="1:5" ht="15.95" customHeight="1" x14ac:dyDescent="0.3">
      <c r="A92" s="5"/>
      <c r="B92" s="3" t="s">
        <v>3557</v>
      </c>
      <c r="C92" s="3" t="s">
        <v>79</v>
      </c>
      <c r="D92" s="3" t="s">
        <v>3558</v>
      </c>
      <c r="E92" s="5"/>
    </row>
    <row r="93" spans="1:5" ht="15.95" customHeight="1" x14ac:dyDescent="0.3">
      <c r="A93" s="5"/>
      <c r="B93" s="3" t="s">
        <v>3559</v>
      </c>
      <c r="C93" s="3" t="s">
        <v>81</v>
      </c>
      <c r="D93" s="3" t="s">
        <v>3558</v>
      </c>
      <c r="E93" s="5"/>
    </row>
    <row r="94" spans="1:5" ht="15.95" customHeight="1" x14ac:dyDescent="0.3">
      <c r="A94" s="5"/>
      <c r="B94" s="3" t="s">
        <v>3560</v>
      </c>
      <c r="C94" s="3" t="s">
        <v>79</v>
      </c>
      <c r="D94" s="3" t="s">
        <v>3561</v>
      </c>
      <c r="E94" s="5"/>
    </row>
    <row r="95" spans="1:5" ht="15.95" customHeight="1" x14ac:dyDescent="0.3">
      <c r="A95" s="5"/>
      <c r="B95" s="3" t="s">
        <v>3562</v>
      </c>
      <c r="C95" s="3" t="s">
        <v>81</v>
      </c>
      <c r="D95" s="3" t="s">
        <v>3563</v>
      </c>
      <c r="E95" s="5"/>
    </row>
    <row r="96" spans="1:5" ht="15.95" customHeight="1" x14ac:dyDescent="0.3">
      <c r="A96" s="5"/>
      <c r="B96" s="3" t="s">
        <v>3564</v>
      </c>
      <c r="C96" s="3" t="s">
        <v>79</v>
      </c>
      <c r="D96" s="3" t="s">
        <v>3565</v>
      </c>
      <c r="E96" s="5"/>
    </row>
    <row r="97" spans="1:5" ht="15.95" customHeight="1" x14ac:dyDescent="0.3">
      <c r="A97" s="5"/>
      <c r="B97" s="3" t="s">
        <v>3547</v>
      </c>
      <c r="C97" s="3" t="s">
        <v>81</v>
      </c>
      <c r="D97" s="3" t="s">
        <v>3566</v>
      </c>
      <c r="E97" s="5"/>
    </row>
    <row r="98" spans="1:5" ht="15.95" customHeight="1" x14ac:dyDescent="0.3">
      <c r="A98" s="5"/>
      <c r="B98" s="5"/>
      <c r="C98" s="3" t="s">
        <v>83</v>
      </c>
      <c r="D98" s="3" t="s">
        <v>3567</v>
      </c>
      <c r="E98" s="5"/>
    </row>
    <row r="99" spans="1:5" ht="15.95" customHeight="1" x14ac:dyDescent="0.3">
      <c r="A99" s="5"/>
      <c r="B99" s="5"/>
      <c r="C99" s="3" t="s">
        <v>90</v>
      </c>
      <c r="D99" s="3" t="s">
        <v>3568</v>
      </c>
      <c r="E99" s="5"/>
    </row>
    <row r="100" spans="1:5" ht="15.95" customHeight="1" x14ac:dyDescent="0.3">
      <c r="A100" s="5"/>
      <c r="B100" s="3" t="s">
        <v>3569</v>
      </c>
      <c r="C100" s="3" t="s">
        <v>79</v>
      </c>
      <c r="D100" s="3" t="s">
        <v>3570</v>
      </c>
      <c r="E100" s="5"/>
    </row>
    <row r="101" spans="1:5" ht="15.95" customHeight="1" x14ac:dyDescent="0.3">
      <c r="A101" s="5"/>
      <c r="B101" s="3" t="s">
        <v>3551</v>
      </c>
      <c r="C101" s="5"/>
      <c r="D101" s="5"/>
      <c r="E101" s="5"/>
    </row>
    <row r="102" spans="1:5" ht="15.95" customHeight="1" x14ac:dyDescent="0.3">
      <c r="A102" s="5"/>
      <c r="B102" s="5"/>
      <c r="C102" s="3" t="s">
        <v>81</v>
      </c>
      <c r="D102" s="3" t="s">
        <v>3571</v>
      </c>
      <c r="E102" s="5"/>
    </row>
    <row r="103" spans="1:5" ht="15.95" customHeight="1" x14ac:dyDescent="0.3">
      <c r="A103" s="5"/>
      <c r="B103" s="3" t="s">
        <v>3572</v>
      </c>
      <c r="C103" s="3" t="s">
        <v>79</v>
      </c>
      <c r="D103" s="3" t="s">
        <v>3573</v>
      </c>
      <c r="E103" s="5"/>
    </row>
    <row r="104" spans="1:5" ht="15.95" customHeight="1" x14ac:dyDescent="0.3">
      <c r="A104" s="5"/>
      <c r="B104" s="3" t="s">
        <v>3574</v>
      </c>
      <c r="C104" s="3" t="s">
        <v>81</v>
      </c>
      <c r="D104" s="3" t="s">
        <v>3575</v>
      </c>
      <c r="E104" s="5"/>
    </row>
    <row r="105" spans="1:5" ht="15.95" customHeight="1" x14ac:dyDescent="0.3">
      <c r="A105" s="5"/>
      <c r="B105" s="5"/>
      <c r="C105" s="3" t="s">
        <v>83</v>
      </c>
      <c r="D105" s="3" t="s">
        <v>3576</v>
      </c>
      <c r="E105" s="5"/>
    </row>
    <row r="106" spans="1:5" ht="15.95" customHeight="1" x14ac:dyDescent="0.3">
      <c r="A106" s="5"/>
      <c r="B106" s="5"/>
      <c r="C106" s="3" t="s">
        <v>90</v>
      </c>
      <c r="D106" s="3" t="s">
        <v>3577</v>
      </c>
      <c r="E106" s="5"/>
    </row>
    <row r="107" spans="1:5" ht="15.95" customHeight="1" x14ac:dyDescent="0.3">
      <c r="A107" s="5"/>
      <c r="B107" s="3" t="s">
        <v>3578</v>
      </c>
      <c r="C107" s="3" t="s">
        <v>79</v>
      </c>
      <c r="D107" s="3" t="s">
        <v>3579</v>
      </c>
      <c r="E107" s="5"/>
    </row>
    <row r="108" spans="1:5" ht="15.95" customHeight="1" x14ac:dyDescent="0.3">
      <c r="A108" s="5"/>
      <c r="B108" s="3" t="s">
        <v>3580</v>
      </c>
      <c r="C108" s="3" t="s">
        <v>81</v>
      </c>
      <c r="D108" s="3" t="s">
        <v>3581</v>
      </c>
      <c r="E108" s="5"/>
    </row>
    <row r="109" spans="1:5" ht="15.95" customHeight="1" x14ac:dyDescent="0.3">
      <c r="A109" s="5"/>
      <c r="B109" s="5"/>
      <c r="C109" s="3" t="s">
        <v>83</v>
      </c>
      <c r="D109" s="3" t="s">
        <v>3582</v>
      </c>
      <c r="E109" s="5"/>
    </row>
    <row r="110" spans="1:5" ht="15.95" customHeight="1" x14ac:dyDescent="0.3">
      <c r="A110" s="5"/>
      <c r="B110" s="5"/>
      <c r="C110" s="3" t="s">
        <v>90</v>
      </c>
      <c r="D110" s="3" t="s">
        <v>3583</v>
      </c>
      <c r="E110" s="5"/>
    </row>
    <row r="111" spans="1:5" ht="15.95" customHeight="1" x14ac:dyDescent="0.3">
      <c r="A111" s="5"/>
      <c r="B111" s="3" t="s">
        <v>3584</v>
      </c>
      <c r="C111" s="3" t="s">
        <v>79</v>
      </c>
      <c r="D111" s="3" t="s">
        <v>3585</v>
      </c>
      <c r="E111" s="5"/>
    </row>
    <row r="112" spans="1:5" ht="15.95" customHeight="1" x14ac:dyDescent="0.3">
      <c r="A112" s="5"/>
      <c r="B112" s="3" t="s">
        <v>3586</v>
      </c>
      <c r="C112" s="3" t="s">
        <v>81</v>
      </c>
      <c r="D112" s="3" t="s">
        <v>3587</v>
      </c>
      <c r="E112" s="5"/>
    </row>
    <row r="113" spans="1:5" ht="15.95" customHeight="1" x14ac:dyDescent="0.3">
      <c r="A113" s="5"/>
      <c r="B113" s="3" t="s">
        <v>1838</v>
      </c>
      <c r="C113" s="3" t="s">
        <v>83</v>
      </c>
      <c r="D113" s="3" t="s">
        <v>3588</v>
      </c>
      <c r="E113" s="5"/>
    </row>
    <row r="114" spans="1:5" ht="15.95" customHeight="1" x14ac:dyDescent="0.3">
      <c r="A114" s="5"/>
      <c r="B114" s="5"/>
      <c r="C114" s="3" t="s">
        <v>90</v>
      </c>
      <c r="D114" s="3" t="s">
        <v>3589</v>
      </c>
      <c r="E114" s="5"/>
    </row>
    <row r="115" spans="1:5" ht="15.95" customHeight="1" x14ac:dyDescent="0.3">
      <c r="A115" s="5"/>
      <c r="B115" s="5"/>
      <c r="C115" s="3" t="s">
        <v>106</v>
      </c>
      <c r="D115" s="3" t="s">
        <v>3590</v>
      </c>
      <c r="E115" s="5"/>
    </row>
    <row r="116" spans="1:5" ht="15.95" customHeight="1" x14ac:dyDescent="0.3">
      <c r="A116" s="5"/>
      <c r="B116" s="5"/>
      <c r="C116" s="3" t="s">
        <v>108</v>
      </c>
      <c r="D116" s="3" t="s">
        <v>3591</v>
      </c>
      <c r="E116" s="5"/>
    </row>
    <row r="117" spans="1:5" ht="15.95" customHeight="1" x14ac:dyDescent="0.3">
      <c r="A117" s="5"/>
      <c r="B117" s="5"/>
      <c r="C117" s="3" t="s">
        <v>110</v>
      </c>
      <c r="D117" s="3" t="s">
        <v>3592</v>
      </c>
      <c r="E117" s="5"/>
    </row>
    <row r="118" spans="1:5" ht="15.95" customHeight="1" x14ac:dyDescent="0.3">
      <c r="A118" s="5"/>
      <c r="B118" s="5"/>
      <c r="C118" s="3" t="s">
        <v>112</v>
      </c>
      <c r="D118" s="3" t="s">
        <v>3593</v>
      </c>
      <c r="E118" s="5"/>
    </row>
    <row r="119" spans="1:5" ht="15.95" customHeight="1" x14ac:dyDescent="0.3">
      <c r="A119" s="5"/>
      <c r="B119" s="5"/>
      <c r="C119" s="3" t="s">
        <v>114</v>
      </c>
      <c r="D119" s="3" t="s">
        <v>3594</v>
      </c>
      <c r="E119" s="5"/>
    </row>
    <row r="120" spans="1:5" ht="15.95" customHeight="1" x14ac:dyDescent="0.3">
      <c r="A120" s="5"/>
      <c r="B120" s="5"/>
      <c r="C120" s="3" t="s">
        <v>116</v>
      </c>
      <c r="D120" s="3" t="s">
        <v>3595</v>
      </c>
      <c r="E120" s="5"/>
    </row>
    <row r="121" spans="1:5" ht="15.95" customHeight="1" x14ac:dyDescent="0.3">
      <c r="A121" s="5"/>
      <c r="B121" s="5"/>
      <c r="C121" s="3" t="s">
        <v>118</v>
      </c>
      <c r="D121" s="3" t="s">
        <v>3596</v>
      </c>
      <c r="E121" s="5"/>
    </row>
    <row r="122" spans="1:5" ht="15.95" customHeight="1" x14ac:dyDescent="0.3">
      <c r="A122" s="5"/>
      <c r="B122" s="5"/>
      <c r="C122" s="3" t="s">
        <v>120</v>
      </c>
      <c r="D122" s="3" t="s">
        <v>3597</v>
      </c>
      <c r="E122" s="5"/>
    </row>
    <row r="123" spans="1:5" ht="15.95" customHeight="1" x14ac:dyDescent="0.3">
      <c r="A123" s="5"/>
      <c r="B123" s="5"/>
      <c r="C123" s="3" t="s">
        <v>137</v>
      </c>
      <c r="D123" s="3" t="s">
        <v>3598</v>
      </c>
      <c r="E123" s="5"/>
    </row>
    <row r="124" spans="1:5" ht="15.95" customHeight="1" x14ac:dyDescent="0.3">
      <c r="A124" s="5"/>
      <c r="B124" s="3" t="s">
        <v>3599</v>
      </c>
      <c r="C124" s="3" t="s">
        <v>79</v>
      </c>
      <c r="D124" s="3" t="s">
        <v>3600</v>
      </c>
      <c r="E124" s="5"/>
    </row>
    <row r="125" spans="1:5" ht="15.95" customHeight="1" x14ac:dyDescent="0.3">
      <c r="A125" s="5"/>
      <c r="B125" s="3" t="s">
        <v>3586</v>
      </c>
      <c r="C125" s="3" t="s">
        <v>81</v>
      </c>
      <c r="D125" s="3" t="s">
        <v>3601</v>
      </c>
      <c r="E125" s="5"/>
    </row>
    <row r="126" spans="1:5" ht="15.95" customHeight="1" x14ac:dyDescent="0.3">
      <c r="A126" s="5"/>
      <c r="B126" s="3" t="s">
        <v>1865</v>
      </c>
      <c r="C126" s="3" t="s">
        <v>83</v>
      </c>
      <c r="D126" s="3" t="s">
        <v>3602</v>
      </c>
      <c r="E126" s="5"/>
    </row>
    <row r="127" spans="1:5" ht="15.95" customHeight="1" x14ac:dyDescent="0.3">
      <c r="A127" s="5"/>
      <c r="B127" s="5"/>
      <c r="C127" s="3" t="s">
        <v>90</v>
      </c>
      <c r="D127" s="3" t="s">
        <v>3603</v>
      </c>
      <c r="E127" s="5"/>
    </row>
    <row r="128" spans="1:5" ht="15.95" customHeight="1" x14ac:dyDescent="0.3">
      <c r="A128" s="5"/>
      <c r="B128" s="5"/>
      <c r="C128" s="3" t="s">
        <v>106</v>
      </c>
      <c r="D128" s="3" t="s">
        <v>3604</v>
      </c>
      <c r="E128" s="5"/>
    </row>
    <row r="129" spans="1:5" ht="15.95" customHeight="1" x14ac:dyDescent="0.3">
      <c r="A129" s="5"/>
      <c r="B129" s="5"/>
      <c r="C129" s="3" t="s">
        <v>108</v>
      </c>
      <c r="D129" s="3" t="s">
        <v>3605</v>
      </c>
      <c r="E129" s="5"/>
    </row>
    <row r="130" spans="1:5" ht="15.95" customHeight="1" x14ac:dyDescent="0.3">
      <c r="A130" s="5"/>
      <c r="B130" s="5"/>
      <c r="C130" s="3" t="s">
        <v>110</v>
      </c>
      <c r="D130" s="3" t="s">
        <v>3606</v>
      </c>
      <c r="E130" s="5"/>
    </row>
    <row r="131" spans="1:5" ht="15.95" customHeight="1" x14ac:dyDescent="0.3">
      <c r="A131" s="5"/>
      <c r="B131" s="5"/>
      <c r="C131" s="3" t="s">
        <v>112</v>
      </c>
      <c r="D131" s="3" t="s">
        <v>3607</v>
      </c>
      <c r="E131" s="5"/>
    </row>
    <row r="132" spans="1:5" ht="15.95" customHeight="1" x14ac:dyDescent="0.3">
      <c r="A132" s="5"/>
      <c r="B132" s="5"/>
      <c r="C132" s="3" t="s">
        <v>114</v>
      </c>
      <c r="D132" s="3" t="s">
        <v>3608</v>
      </c>
      <c r="E132" s="5"/>
    </row>
    <row r="133" spans="1:5" ht="15.95" customHeight="1" x14ac:dyDescent="0.3">
      <c r="A133" s="5"/>
      <c r="B133" s="5"/>
      <c r="C133" s="3" t="s">
        <v>116</v>
      </c>
      <c r="D133" s="3" t="s">
        <v>3609</v>
      </c>
      <c r="E133" s="5"/>
    </row>
    <row r="134" spans="1:5" ht="15.95" customHeight="1" x14ac:dyDescent="0.3">
      <c r="A134" s="5"/>
      <c r="B134" s="5"/>
      <c r="C134" s="3" t="s">
        <v>118</v>
      </c>
      <c r="D134" s="3" t="s">
        <v>3610</v>
      </c>
      <c r="E134" s="5"/>
    </row>
    <row r="135" spans="1:5" ht="15.95" customHeight="1" x14ac:dyDescent="0.3">
      <c r="A135" s="5"/>
      <c r="B135" s="5"/>
      <c r="C135" s="3" t="s">
        <v>120</v>
      </c>
      <c r="D135" s="3" t="s">
        <v>3611</v>
      </c>
      <c r="E135" s="5"/>
    </row>
    <row r="136" spans="1:5" ht="15.95" customHeight="1" x14ac:dyDescent="0.3">
      <c r="A136" s="5"/>
      <c r="B136" s="5"/>
      <c r="C136" s="3" t="s">
        <v>137</v>
      </c>
      <c r="D136" s="3" t="s">
        <v>3612</v>
      </c>
      <c r="E136" s="5"/>
    </row>
    <row r="137" spans="1:5" ht="15.95" customHeight="1" x14ac:dyDescent="0.3">
      <c r="A137" s="5"/>
      <c r="B137" s="5"/>
      <c r="C137" s="3" t="s">
        <v>139</v>
      </c>
      <c r="D137" s="3" t="s">
        <v>3613</v>
      </c>
      <c r="E137" s="5"/>
    </row>
    <row r="138" spans="1:5" ht="15.95" customHeight="1" x14ac:dyDescent="0.3">
      <c r="A138" s="5"/>
      <c r="B138" s="3" t="s">
        <v>3614</v>
      </c>
      <c r="C138" s="3" t="s">
        <v>79</v>
      </c>
      <c r="D138" s="3" t="s">
        <v>3615</v>
      </c>
      <c r="E138" s="5"/>
    </row>
    <row r="139" spans="1:5" ht="15.95" customHeight="1" x14ac:dyDescent="0.3">
      <c r="A139" s="5"/>
      <c r="B139" s="3" t="s">
        <v>3586</v>
      </c>
      <c r="C139" s="3" t="s">
        <v>81</v>
      </c>
      <c r="D139" s="3" t="s">
        <v>3616</v>
      </c>
      <c r="E139" s="5"/>
    </row>
    <row r="140" spans="1:5" ht="15.95" customHeight="1" x14ac:dyDescent="0.3">
      <c r="A140" s="5"/>
      <c r="B140" s="3" t="s">
        <v>1865</v>
      </c>
      <c r="C140" s="3" t="s">
        <v>83</v>
      </c>
      <c r="D140" s="3" t="s">
        <v>3617</v>
      </c>
      <c r="E140" s="5"/>
    </row>
    <row r="141" spans="1:5" ht="15.95" customHeight="1" x14ac:dyDescent="0.3">
      <c r="A141" s="5"/>
      <c r="B141" s="5"/>
      <c r="C141" s="3" t="s">
        <v>90</v>
      </c>
      <c r="D141" s="3" t="s">
        <v>3618</v>
      </c>
      <c r="E141" s="5"/>
    </row>
    <row r="142" spans="1:5" ht="15.95" customHeight="1" x14ac:dyDescent="0.3">
      <c r="A142" s="5"/>
      <c r="B142" s="5"/>
      <c r="C142" s="3" t="s">
        <v>106</v>
      </c>
      <c r="D142" s="3" t="s">
        <v>3619</v>
      </c>
      <c r="E142" s="5"/>
    </row>
    <row r="143" spans="1:5" ht="15.95" customHeight="1" x14ac:dyDescent="0.3">
      <c r="A143" s="5"/>
      <c r="B143" s="5"/>
      <c r="C143" s="3" t="s">
        <v>108</v>
      </c>
      <c r="D143" s="3" t="s">
        <v>3620</v>
      </c>
      <c r="E143" s="5"/>
    </row>
    <row r="144" spans="1:5" ht="15.95" customHeight="1" x14ac:dyDescent="0.3">
      <c r="A144" s="5"/>
      <c r="B144" s="5"/>
      <c r="C144" s="3" t="s">
        <v>110</v>
      </c>
      <c r="D144" s="3" t="s">
        <v>3621</v>
      </c>
      <c r="E144" s="5"/>
    </row>
    <row r="145" spans="1:5" ht="15.95" customHeight="1" x14ac:dyDescent="0.3">
      <c r="A145" s="5"/>
      <c r="B145" s="5"/>
      <c r="C145" s="3" t="s">
        <v>112</v>
      </c>
      <c r="D145" s="3" t="s">
        <v>3622</v>
      </c>
      <c r="E145" s="5"/>
    </row>
    <row r="146" spans="1:5" ht="15.95" customHeight="1" x14ac:dyDescent="0.3">
      <c r="A146" s="5"/>
      <c r="B146" s="3" t="s">
        <v>3623</v>
      </c>
      <c r="C146" s="3" t="s">
        <v>79</v>
      </c>
      <c r="D146" s="3" t="s">
        <v>3624</v>
      </c>
      <c r="E146" s="5"/>
    </row>
    <row r="147" spans="1:5" ht="15.95" customHeight="1" x14ac:dyDescent="0.3">
      <c r="A147" s="5"/>
      <c r="B147" s="3" t="s">
        <v>3625</v>
      </c>
      <c r="C147" s="3" t="s">
        <v>81</v>
      </c>
      <c r="D147" s="3" t="s">
        <v>3626</v>
      </c>
      <c r="E147" s="5"/>
    </row>
    <row r="148" spans="1:5" ht="15.95" customHeight="1" x14ac:dyDescent="0.3">
      <c r="A148" s="5"/>
      <c r="B148" s="5"/>
      <c r="C148" s="3" t="s">
        <v>83</v>
      </c>
      <c r="D148" s="3" t="s">
        <v>3627</v>
      </c>
      <c r="E148" s="5"/>
    </row>
    <row r="149" spans="1:5" ht="15.95" customHeight="1" x14ac:dyDescent="0.3">
      <c r="A149" s="5"/>
      <c r="B149" s="5"/>
      <c r="C149" s="3" t="s">
        <v>90</v>
      </c>
      <c r="D149" s="3" t="s">
        <v>3628</v>
      </c>
      <c r="E149" s="5"/>
    </row>
    <row r="150" spans="1:5" ht="15.95" customHeight="1" x14ac:dyDescent="0.3">
      <c r="A150" s="5"/>
      <c r="B150" s="5"/>
      <c r="C150" s="3" t="s">
        <v>106</v>
      </c>
      <c r="D150" s="3" t="s">
        <v>3629</v>
      </c>
      <c r="E150" s="5"/>
    </row>
    <row r="151" spans="1:5" ht="15.95" customHeight="1" x14ac:dyDescent="0.3">
      <c r="A151" s="5"/>
      <c r="B151" s="5"/>
      <c r="C151" s="3" t="s">
        <v>108</v>
      </c>
      <c r="D151" s="3" t="s">
        <v>3630</v>
      </c>
      <c r="E151" s="5"/>
    </row>
    <row r="152" spans="1:5" ht="15.95" customHeight="1" x14ac:dyDescent="0.3">
      <c r="A152" s="5"/>
      <c r="B152" s="5"/>
      <c r="C152" s="3" t="s">
        <v>110</v>
      </c>
      <c r="D152" s="3" t="s">
        <v>3631</v>
      </c>
      <c r="E152" s="5"/>
    </row>
    <row r="153" spans="1:5" ht="15.95" customHeight="1" x14ac:dyDescent="0.3">
      <c r="A153" s="5"/>
      <c r="B153" s="5"/>
      <c r="C153" s="3" t="s">
        <v>112</v>
      </c>
      <c r="D153" s="3" t="s">
        <v>3632</v>
      </c>
      <c r="E153" s="5"/>
    </row>
    <row r="154" spans="1:5" ht="15.95" customHeight="1" x14ac:dyDescent="0.3">
      <c r="A154" s="5"/>
      <c r="B154" s="5"/>
      <c r="C154" s="3" t="s">
        <v>114</v>
      </c>
      <c r="D154" s="3" t="s">
        <v>3633</v>
      </c>
      <c r="E154" s="5"/>
    </row>
    <row r="155" spans="1:5" ht="15.95" customHeight="1" x14ac:dyDescent="0.3">
      <c r="A155" s="5"/>
      <c r="B155" s="5"/>
      <c r="C155" s="3" t="s">
        <v>116</v>
      </c>
      <c r="D155" s="3" t="s">
        <v>3634</v>
      </c>
      <c r="E155" s="5"/>
    </row>
    <row r="156" spans="1:5" ht="15.95" customHeight="1" x14ac:dyDescent="0.3">
      <c r="A156" s="5"/>
      <c r="B156" s="5"/>
      <c r="C156" s="3" t="s">
        <v>118</v>
      </c>
      <c r="D156" s="3" t="s">
        <v>3635</v>
      </c>
      <c r="E156" s="5"/>
    </row>
    <row r="157" spans="1:5" ht="15.95" customHeight="1" x14ac:dyDescent="0.3">
      <c r="A157" s="5"/>
      <c r="B157" s="5"/>
      <c r="C157" s="3" t="s">
        <v>120</v>
      </c>
      <c r="D157" s="3" t="s">
        <v>3636</v>
      </c>
      <c r="E157" s="5"/>
    </row>
    <row r="158" spans="1:5" ht="15.95" customHeight="1" x14ac:dyDescent="0.3">
      <c r="A158" s="5"/>
      <c r="B158" s="5"/>
      <c r="C158" s="3" t="s">
        <v>137</v>
      </c>
      <c r="D158" s="3" t="s">
        <v>3637</v>
      </c>
      <c r="E158" s="5"/>
    </row>
    <row r="159" spans="1:5" ht="15.95" customHeight="1" x14ac:dyDescent="0.3">
      <c r="A159" s="5"/>
      <c r="B159" s="5"/>
      <c r="C159" s="3" t="s">
        <v>139</v>
      </c>
      <c r="D159" s="3" t="s">
        <v>3638</v>
      </c>
      <c r="E159" s="5"/>
    </row>
    <row r="160" spans="1:5" ht="15.95" customHeight="1" x14ac:dyDescent="0.3">
      <c r="A160" s="5"/>
      <c r="B160" s="5"/>
      <c r="C160" s="3" t="s">
        <v>306</v>
      </c>
      <c r="D160" s="3" t="s">
        <v>3639</v>
      </c>
      <c r="E160" s="5"/>
    </row>
    <row r="161" spans="1:5" ht="15.95" customHeight="1" x14ac:dyDescent="0.3">
      <c r="A161" s="5"/>
      <c r="B161" s="5"/>
      <c r="C161" s="3" t="s">
        <v>356</v>
      </c>
      <c r="D161" s="3" t="s">
        <v>3640</v>
      </c>
      <c r="E161" s="5"/>
    </row>
    <row r="162" spans="1:5" ht="15.95" customHeight="1" x14ac:dyDescent="0.3">
      <c r="A162" s="5"/>
      <c r="B162" s="3" t="s">
        <v>3641</v>
      </c>
      <c r="C162" s="3" t="s">
        <v>79</v>
      </c>
      <c r="D162" s="3" t="s">
        <v>3642</v>
      </c>
      <c r="E162" s="5"/>
    </row>
    <row r="163" spans="1:5" ht="15.95" customHeight="1" x14ac:dyDescent="0.3">
      <c r="A163" s="5"/>
      <c r="B163" s="3" t="s">
        <v>3551</v>
      </c>
      <c r="C163" s="3" t="s">
        <v>81</v>
      </c>
      <c r="D163" s="3" t="s">
        <v>3643</v>
      </c>
      <c r="E163" s="5"/>
    </row>
    <row r="164" spans="1:5" ht="15.95" customHeight="1" x14ac:dyDescent="0.3">
      <c r="A164" s="5"/>
      <c r="B164" s="5"/>
      <c r="C164" s="5"/>
      <c r="D164" s="5"/>
      <c r="E164" s="5"/>
    </row>
    <row r="165" spans="1:5" ht="15.95" customHeight="1" x14ac:dyDescent="0.3">
      <c r="A165" s="5"/>
      <c r="B165" s="5"/>
      <c r="C165" s="5"/>
      <c r="D165" s="5"/>
      <c r="E165" s="5"/>
    </row>
    <row r="166" spans="1:5" ht="15.95" customHeight="1" x14ac:dyDescent="0.3">
      <c r="A166" s="5"/>
      <c r="B166" s="5"/>
      <c r="C166" s="5"/>
      <c r="D166" s="5"/>
      <c r="E166" s="5"/>
    </row>
    <row r="167" spans="1:5" ht="15.95" customHeight="1" x14ac:dyDescent="0.3">
      <c r="A167" s="5"/>
      <c r="B167" s="3" t="s">
        <v>3644</v>
      </c>
      <c r="C167" s="3" t="s">
        <v>79</v>
      </c>
      <c r="D167" s="3" t="s">
        <v>3645</v>
      </c>
      <c r="E167" s="5"/>
    </row>
    <row r="168" spans="1:5" ht="15.95" customHeight="1" x14ac:dyDescent="0.3">
      <c r="A168" s="5"/>
      <c r="B168" s="3" t="s">
        <v>3646</v>
      </c>
      <c r="C168" s="3" t="s">
        <v>81</v>
      </c>
      <c r="D168" s="3" t="s">
        <v>3647</v>
      </c>
      <c r="E168" s="5"/>
    </row>
    <row r="169" spans="1:5" ht="15.95" customHeight="1" x14ac:dyDescent="0.3">
      <c r="A169" s="5"/>
      <c r="B169" s="3" t="s">
        <v>165</v>
      </c>
      <c r="C169" s="3" t="s">
        <v>83</v>
      </c>
      <c r="D169" s="3" t="s">
        <v>3648</v>
      </c>
      <c r="E169" s="5"/>
    </row>
    <row r="170" spans="1:5" ht="15.95" customHeight="1" x14ac:dyDescent="0.3">
      <c r="A170" s="5"/>
      <c r="B170" s="5"/>
      <c r="C170" s="3" t="s">
        <v>90</v>
      </c>
      <c r="D170" s="3" t="s">
        <v>3649</v>
      </c>
      <c r="E170" s="5"/>
    </row>
    <row r="171" spans="1:5" ht="15.95" customHeight="1" x14ac:dyDescent="0.3">
      <c r="A171" s="5"/>
      <c r="B171" s="5"/>
      <c r="C171" s="3" t="s">
        <v>106</v>
      </c>
      <c r="D171" s="3" t="s">
        <v>3650</v>
      </c>
      <c r="E171" s="5"/>
    </row>
    <row r="172" spans="1:5" ht="15.95" customHeight="1" x14ac:dyDescent="0.3">
      <c r="A172" s="5"/>
      <c r="B172" s="5"/>
      <c r="C172" s="3" t="s">
        <v>108</v>
      </c>
      <c r="D172" s="3" t="s">
        <v>3651</v>
      </c>
      <c r="E172" s="5"/>
    </row>
    <row r="173" spans="1:5" ht="15.95" customHeight="1" x14ac:dyDescent="0.3">
      <c r="A173" s="5"/>
      <c r="B173" s="5"/>
      <c r="C173" s="3" t="s">
        <v>110</v>
      </c>
      <c r="D173" s="3" t="s">
        <v>3652</v>
      </c>
      <c r="E173" s="5"/>
    </row>
    <row r="174" spans="1:5" ht="15.95" customHeight="1" x14ac:dyDescent="0.3">
      <c r="A174" s="5"/>
      <c r="B174" s="5"/>
      <c r="C174" s="3" t="s">
        <v>112</v>
      </c>
      <c r="D174" s="3" t="s">
        <v>3653</v>
      </c>
      <c r="E174" s="5"/>
    </row>
    <row r="175" spans="1:5" ht="15.95" customHeight="1" x14ac:dyDescent="0.3">
      <c r="A175" s="5"/>
      <c r="B175" s="5"/>
      <c r="C175" s="3" t="s">
        <v>114</v>
      </c>
      <c r="D175" s="3" t="s">
        <v>3654</v>
      </c>
      <c r="E175" s="5"/>
    </row>
    <row r="176" spans="1:5" ht="15.95" customHeight="1" x14ac:dyDescent="0.3">
      <c r="A176" s="5"/>
      <c r="B176" s="5"/>
      <c r="C176" s="3" t="s">
        <v>116</v>
      </c>
      <c r="D176" s="3" t="s">
        <v>3655</v>
      </c>
      <c r="E176" s="5"/>
    </row>
    <row r="177" spans="1:5" ht="15.95" customHeight="1" x14ac:dyDescent="0.3">
      <c r="A177" s="5"/>
      <c r="B177" s="5"/>
      <c r="C177" s="3" t="s">
        <v>118</v>
      </c>
      <c r="D177" s="3" t="s">
        <v>3656</v>
      </c>
      <c r="E177" s="5"/>
    </row>
    <row r="178" spans="1:5" ht="15.95" customHeight="1" x14ac:dyDescent="0.3">
      <c r="A178" s="5"/>
      <c r="B178" s="5"/>
      <c r="C178" s="3" t="s">
        <v>120</v>
      </c>
      <c r="D178" s="3" t="s">
        <v>3657</v>
      </c>
      <c r="E178" s="5"/>
    </row>
    <row r="179" spans="1:5" ht="15.95" customHeight="1" x14ac:dyDescent="0.3">
      <c r="A179" s="5"/>
      <c r="B179" s="5"/>
      <c r="C179" s="3" t="s">
        <v>137</v>
      </c>
      <c r="D179" s="3" t="s">
        <v>3658</v>
      </c>
      <c r="E179" s="5"/>
    </row>
    <row r="180" spans="1:5" ht="15.95" customHeight="1" x14ac:dyDescent="0.3">
      <c r="A180" s="5"/>
      <c r="B180" s="5"/>
      <c r="C180" s="3" t="s">
        <v>139</v>
      </c>
      <c r="D180" s="3" t="s">
        <v>3659</v>
      </c>
      <c r="E180" s="5"/>
    </row>
    <row r="181" spans="1:5" ht="15.95" customHeight="1" x14ac:dyDescent="0.3">
      <c r="A181" s="5"/>
      <c r="B181" s="5"/>
      <c r="C181" s="3" t="s">
        <v>306</v>
      </c>
      <c r="D181" s="3" t="s">
        <v>3660</v>
      </c>
      <c r="E181" s="5"/>
    </row>
    <row r="182" spans="1:5" ht="15.95" customHeight="1" x14ac:dyDescent="0.3">
      <c r="A182" s="5"/>
      <c r="B182" s="5"/>
      <c r="C182" s="3" t="s">
        <v>356</v>
      </c>
      <c r="D182" s="3" t="s">
        <v>3661</v>
      </c>
      <c r="E182" s="5"/>
    </row>
    <row r="183" spans="1:5" ht="15.95" customHeight="1" x14ac:dyDescent="0.3">
      <c r="A183" s="5"/>
      <c r="B183" s="3" t="s">
        <v>3662</v>
      </c>
      <c r="C183" s="3" t="s">
        <v>79</v>
      </c>
      <c r="D183" s="3" t="s">
        <v>3663</v>
      </c>
      <c r="E183" s="5"/>
    </row>
    <row r="184" spans="1:5" ht="15.95" customHeight="1" x14ac:dyDescent="0.3">
      <c r="A184" s="5"/>
      <c r="B184" s="3" t="s">
        <v>3559</v>
      </c>
      <c r="C184" s="3" t="s">
        <v>81</v>
      </c>
      <c r="D184" s="3" t="s">
        <v>3663</v>
      </c>
      <c r="E184" s="5"/>
    </row>
    <row r="185" spans="1:5" ht="15.95" customHeight="1" x14ac:dyDescent="0.3">
      <c r="A185" s="5"/>
      <c r="B185" s="5"/>
      <c r="C185" s="3" t="s">
        <v>83</v>
      </c>
      <c r="D185" s="3" t="s">
        <v>3664</v>
      </c>
      <c r="E185" s="5"/>
    </row>
    <row r="186" spans="1:5" ht="15.95" customHeight="1" x14ac:dyDescent="0.3">
      <c r="A186" s="5"/>
      <c r="B186" s="3" t="s">
        <v>3665</v>
      </c>
      <c r="C186" s="3" t="s">
        <v>79</v>
      </c>
      <c r="D186" s="3" t="s">
        <v>3666</v>
      </c>
      <c r="E186" s="5"/>
    </row>
    <row r="187" spans="1:5" ht="15.95" customHeight="1" x14ac:dyDescent="0.3">
      <c r="A187" s="5"/>
      <c r="B187" s="5"/>
      <c r="C187" s="3" t="s">
        <v>81</v>
      </c>
      <c r="D187" s="3" t="s">
        <v>3667</v>
      </c>
      <c r="E187" s="5"/>
    </row>
    <row r="188" spans="1:5" ht="15.95" customHeight="1" x14ac:dyDescent="0.3">
      <c r="A188" s="5"/>
      <c r="B188" s="3" t="s">
        <v>3668</v>
      </c>
      <c r="C188" s="3" t="s">
        <v>79</v>
      </c>
      <c r="D188" s="3" t="s">
        <v>3669</v>
      </c>
      <c r="E188" s="5"/>
    </row>
    <row r="189" spans="1:5" ht="15.95" customHeight="1" x14ac:dyDescent="0.3">
      <c r="A189" s="5"/>
      <c r="B189" s="3" t="s">
        <v>3670</v>
      </c>
      <c r="C189" s="3" t="s">
        <v>81</v>
      </c>
      <c r="D189" s="3" t="s">
        <v>3671</v>
      </c>
      <c r="E189" s="5"/>
    </row>
    <row r="190" spans="1:5" ht="15.95" customHeight="1" x14ac:dyDescent="0.3">
      <c r="A190" s="5"/>
      <c r="B190" s="3" t="s">
        <v>3672</v>
      </c>
      <c r="C190" s="3" t="s">
        <v>79</v>
      </c>
      <c r="D190" s="3" t="s">
        <v>3673</v>
      </c>
      <c r="E190" s="5"/>
    </row>
    <row r="191" spans="1:5" ht="15.95" customHeight="1" x14ac:dyDescent="0.3">
      <c r="A191" s="5"/>
      <c r="B191" s="3" t="s">
        <v>3674</v>
      </c>
      <c r="C191" s="3" t="s">
        <v>81</v>
      </c>
      <c r="D191" s="3" t="s">
        <v>3675</v>
      </c>
      <c r="E191" s="5"/>
    </row>
    <row r="192" spans="1:5" ht="15.95" customHeight="1" x14ac:dyDescent="0.3">
      <c r="A192" s="5"/>
      <c r="B192" s="5"/>
      <c r="C192" s="3" t="s">
        <v>83</v>
      </c>
      <c r="D192" s="3" t="s">
        <v>3676</v>
      </c>
      <c r="E192" s="5"/>
    </row>
    <row r="193" spans="1:5" ht="15.95" customHeight="1" x14ac:dyDescent="0.3">
      <c r="A193" s="5"/>
      <c r="B193" s="5"/>
      <c r="C193" s="3" t="s">
        <v>90</v>
      </c>
      <c r="D193" s="3" t="s">
        <v>3676</v>
      </c>
      <c r="E193" s="5"/>
    </row>
    <row r="194" spans="1:5" ht="15.95" customHeight="1" x14ac:dyDescent="0.3">
      <c r="A194" s="5"/>
      <c r="B194" s="3" t="s">
        <v>3677</v>
      </c>
      <c r="C194" s="3" t="s">
        <v>79</v>
      </c>
      <c r="D194" s="3" t="s">
        <v>3678</v>
      </c>
      <c r="E194" s="5"/>
    </row>
    <row r="195" spans="1:5" ht="15.95" customHeight="1" x14ac:dyDescent="0.3">
      <c r="A195" s="5"/>
      <c r="B195" s="3" t="s">
        <v>3679</v>
      </c>
      <c r="C195" s="3" t="s">
        <v>81</v>
      </c>
      <c r="D195" s="3" t="s">
        <v>3680</v>
      </c>
      <c r="E195" s="5"/>
    </row>
    <row r="196" spans="1:5" ht="15.95" customHeight="1" x14ac:dyDescent="0.3">
      <c r="A196" s="5"/>
      <c r="B196" s="5"/>
      <c r="C196" s="3" t="s">
        <v>83</v>
      </c>
      <c r="D196" s="3" t="s">
        <v>3681</v>
      </c>
      <c r="E196" s="5"/>
    </row>
    <row r="197" spans="1:5" ht="15.95" customHeight="1" x14ac:dyDescent="0.3">
      <c r="A197" s="5"/>
      <c r="B197" s="3" t="s">
        <v>3682</v>
      </c>
      <c r="C197" s="3" t="s">
        <v>79</v>
      </c>
      <c r="D197" s="3" t="s">
        <v>3683</v>
      </c>
      <c r="E197" s="5"/>
    </row>
    <row r="198" spans="1:5" ht="15.95" customHeight="1" x14ac:dyDescent="0.3">
      <c r="A198" s="5"/>
      <c r="B198" s="3" t="s">
        <v>3684</v>
      </c>
      <c r="C198" s="5"/>
      <c r="D198" s="5"/>
      <c r="E198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32"/>
  <sheetViews>
    <sheetView showGridLines="0" workbookViewId="0"/>
  </sheetViews>
  <sheetFormatPr defaultColWidth="8.875" defaultRowHeight="16.5" customHeight="1" x14ac:dyDescent="0.3"/>
  <cols>
    <col min="1" max="6" width="8.875" style="32" customWidth="1"/>
    <col min="7" max="16384" width="8.875" style="32"/>
  </cols>
  <sheetData>
    <row r="1" spans="1:5" ht="15.95" customHeight="1" x14ac:dyDescent="0.3">
      <c r="A1" s="3" t="s">
        <v>141</v>
      </c>
      <c r="B1" s="3" t="s">
        <v>142</v>
      </c>
      <c r="C1" s="3" t="s">
        <v>74</v>
      </c>
      <c r="D1" s="3" t="s">
        <v>2933</v>
      </c>
      <c r="E1" s="5"/>
    </row>
    <row r="2" spans="1:5" ht="15.95" customHeight="1" x14ac:dyDescent="0.3">
      <c r="A2" s="3" t="s">
        <v>12</v>
      </c>
      <c r="B2" s="3" t="s">
        <v>3685</v>
      </c>
      <c r="C2" s="3" t="s">
        <v>79</v>
      </c>
      <c r="D2" s="3" t="s">
        <v>3686</v>
      </c>
      <c r="E2" s="5"/>
    </row>
    <row r="3" spans="1:5" ht="15.95" customHeight="1" x14ac:dyDescent="0.3">
      <c r="A3" s="5"/>
      <c r="B3" s="3" t="s">
        <v>3687</v>
      </c>
      <c r="C3" s="3" t="s">
        <v>81</v>
      </c>
      <c r="D3" s="3" t="s">
        <v>3688</v>
      </c>
      <c r="E3" s="5"/>
    </row>
    <row r="4" spans="1:5" ht="15.95" customHeight="1" x14ac:dyDescent="0.3">
      <c r="A4" s="5"/>
      <c r="B4" s="5"/>
      <c r="C4" s="5"/>
      <c r="D4" s="5"/>
      <c r="E4" s="5"/>
    </row>
    <row r="5" spans="1:5" ht="15.95" customHeight="1" x14ac:dyDescent="0.3">
      <c r="A5" s="5"/>
      <c r="B5" s="3" t="s">
        <v>3689</v>
      </c>
      <c r="C5" s="3" t="s">
        <v>79</v>
      </c>
      <c r="D5" s="3" t="s">
        <v>3690</v>
      </c>
      <c r="E5" s="5"/>
    </row>
    <row r="6" spans="1:5" ht="15.95" customHeight="1" x14ac:dyDescent="0.3">
      <c r="A6" s="5"/>
      <c r="B6" s="3" t="s">
        <v>3691</v>
      </c>
      <c r="C6" s="3" t="s">
        <v>81</v>
      </c>
      <c r="D6" s="3" t="s">
        <v>3692</v>
      </c>
      <c r="E6" s="5"/>
    </row>
    <row r="7" spans="1:5" ht="15.95" customHeight="1" x14ac:dyDescent="0.3">
      <c r="A7" s="5"/>
      <c r="B7" s="5"/>
      <c r="C7" s="3" t="s">
        <v>83</v>
      </c>
      <c r="D7" s="3" t="s">
        <v>3693</v>
      </c>
      <c r="E7" s="5"/>
    </row>
    <row r="8" spans="1:5" ht="15.95" customHeight="1" x14ac:dyDescent="0.3">
      <c r="A8" s="5"/>
      <c r="B8" s="3" t="s">
        <v>3694</v>
      </c>
      <c r="C8" s="3" t="s">
        <v>79</v>
      </c>
      <c r="D8" s="3" t="s">
        <v>3695</v>
      </c>
      <c r="E8" s="5"/>
    </row>
    <row r="9" spans="1:5" ht="15.95" customHeight="1" x14ac:dyDescent="0.3">
      <c r="A9" s="5"/>
      <c r="B9" s="3" t="s">
        <v>3696</v>
      </c>
      <c r="C9" s="3" t="s">
        <v>81</v>
      </c>
      <c r="D9" s="3" t="s">
        <v>3697</v>
      </c>
      <c r="E9" s="5"/>
    </row>
    <row r="10" spans="1:5" ht="15.95" customHeight="1" x14ac:dyDescent="0.3">
      <c r="A10" s="5"/>
      <c r="B10" s="5"/>
      <c r="C10" s="3" t="s">
        <v>83</v>
      </c>
      <c r="D10" s="3" t="s">
        <v>3698</v>
      </c>
      <c r="E10" s="5"/>
    </row>
    <row r="11" spans="1:5" ht="15.95" customHeight="1" x14ac:dyDescent="0.3">
      <c r="A11" s="5"/>
      <c r="B11" s="3" t="s">
        <v>3699</v>
      </c>
      <c r="C11" s="3" t="s">
        <v>79</v>
      </c>
      <c r="D11" s="3" t="s">
        <v>3700</v>
      </c>
      <c r="E11" s="5"/>
    </row>
    <row r="12" spans="1:5" ht="15.95" customHeight="1" x14ac:dyDescent="0.3">
      <c r="A12" s="5"/>
      <c r="B12" s="5"/>
      <c r="C12" s="5"/>
      <c r="D12" s="5"/>
      <c r="E12" s="5"/>
    </row>
    <row r="13" spans="1:5" ht="15.95" customHeight="1" x14ac:dyDescent="0.3">
      <c r="A13" s="5"/>
      <c r="B13" s="3" t="s">
        <v>3701</v>
      </c>
      <c r="C13" s="3" t="s">
        <v>79</v>
      </c>
      <c r="D13" s="3" t="s">
        <v>3702</v>
      </c>
      <c r="E13" s="5"/>
    </row>
    <row r="14" spans="1:5" ht="15.95" customHeight="1" x14ac:dyDescent="0.3">
      <c r="A14" s="5"/>
      <c r="B14" s="3" t="s">
        <v>3703</v>
      </c>
      <c r="C14" s="3" t="s">
        <v>79</v>
      </c>
      <c r="D14" s="3" t="s">
        <v>3704</v>
      </c>
      <c r="E14" s="5"/>
    </row>
    <row r="15" spans="1:5" ht="15.95" customHeight="1" x14ac:dyDescent="0.3">
      <c r="A15" s="5"/>
      <c r="B15" s="5"/>
      <c r="C15" s="5"/>
      <c r="D15" s="5"/>
      <c r="E15" s="5"/>
    </row>
    <row r="16" spans="1:5" ht="15.95" customHeight="1" x14ac:dyDescent="0.3">
      <c r="A16" s="5"/>
      <c r="B16" s="3" t="s">
        <v>3705</v>
      </c>
      <c r="C16" s="3" t="s">
        <v>79</v>
      </c>
      <c r="D16" s="3" t="s">
        <v>3706</v>
      </c>
      <c r="E16" s="5"/>
    </row>
    <row r="17" spans="1:5" ht="15.95" customHeight="1" x14ac:dyDescent="0.3">
      <c r="A17" s="5"/>
      <c r="B17" s="3" t="s">
        <v>3707</v>
      </c>
      <c r="C17" s="3" t="s">
        <v>81</v>
      </c>
      <c r="D17" s="3" t="s">
        <v>3708</v>
      </c>
      <c r="E17" s="5"/>
    </row>
    <row r="18" spans="1:5" ht="15.95" customHeight="1" x14ac:dyDescent="0.3">
      <c r="A18" s="5"/>
      <c r="B18" s="3" t="s">
        <v>3709</v>
      </c>
      <c r="C18" s="3" t="s">
        <v>79</v>
      </c>
      <c r="D18" s="3" t="s">
        <v>3710</v>
      </c>
      <c r="E18" s="5"/>
    </row>
    <row r="19" spans="1:5" ht="15.95" customHeight="1" x14ac:dyDescent="0.3">
      <c r="A19" s="5"/>
      <c r="B19" s="3" t="s">
        <v>3711</v>
      </c>
      <c r="C19" s="3" t="s">
        <v>81</v>
      </c>
      <c r="D19" s="3" t="s">
        <v>3712</v>
      </c>
      <c r="E19" s="5"/>
    </row>
    <row r="20" spans="1:5" ht="15.95" customHeight="1" x14ac:dyDescent="0.3">
      <c r="A20" s="5"/>
      <c r="B20" s="3" t="s">
        <v>3713</v>
      </c>
      <c r="C20" s="3" t="s">
        <v>79</v>
      </c>
      <c r="D20" s="3" t="s">
        <v>3714</v>
      </c>
      <c r="E20" s="5"/>
    </row>
    <row r="21" spans="1:5" ht="15.95" customHeight="1" x14ac:dyDescent="0.3">
      <c r="A21" s="5"/>
      <c r="B21" s="3" t="s">
        <v>3715</v>
      </c>
      <c r="C21" s="3" t="s">
        <v>81</v>
      </c>
      <c r="D21" s="3" t="s">
        <v>3716</v>
      </c>
      <c r="E21" s="5"/>
    </row>
    <row r="22" spans="1:5" ht="15.95" customHeight="1" x14ac:dyDescent="0.3">
      <c r="A22" s="5"/>
      <c r="B22" s="5"/>
      <c r="C22" s="3" t="s">
        <v>83</v>
      </c>
      <c r="D22" s="3" t="s">
        <v>3717</v>
      </c>
      <c r="E22" s="5"/>
    </row>
    <row r="23" spans="1:5" ht="15.95" customHeight="1" x14ac:dyDescent="0.3">
      <c r="A23" s="5"/>
      <c r="B23" s="3" t="s">
        <v>3718</v>
      </c>
      <c r="C23" s="3" t="s">
        <v>79</v>
      </c>
      <c r="D23" s="3" t="s">
        <v>3719</v>
      </c>
      <c r="E23" s="5"/>
    </row>
    <row r="24" spans="1:5" ht="15.95" customHeight="1" x14ac:dyDescent="0.3">
      <c r="A24" s="5"/>
      <c r="B24" s="3" t="s">
        <v>3720</v>
      </c>
      <c r="C24" s="3" t="s">
        <v>81</v>
      </c>
      <c r="D24" s="3" t="s">
        <v>3721</v>
      </c>
      <c r="E24" s="5"/>
    </row>
    <row r="25" spans="1:5" ht="15.95" customHeight="1" x14ac:dyDescent="0.3">
      <c r="A25" s="5"/>
      <c r="B25" s="3" t="s">
        <v>3722</v>
      </c>
      <c r="C25" s="3" t="s">
        <v>79</v>
      </c>
      <c r="D25" s="3" t="s">
        <v>3723</v>
      </c>
      <c r="E25" s="5"/>
    </row>
    <row r="26" spans="1:5" ht="15.95" customHeight="1" x14ac:dyDescent="0.3">
      <c r="A26" s="5"/>
      <c r="B26" s="3" t="s">
        <v>3724</v>
      </c>
      <c r="C26" s="3" t="s">
        <v>79</v>
      </c>
      <c r="D26" s="3" t="s">
        <v>3725</v>
      </c>
      <c r="E26" s="5"/>
    </row>
    <row r="27" spans="1:5" ht="15.95" customHeight="1" x14ac:dyDescent="0.3">
      <c r="A27" s="5"/>
      <c r="B27" s="3" t="s">
        <v>3726</v>
      </c>
      <c r="C27" s="3" t="s">
        <v>81</v>
      </c>
      <c r="D27" s="3" t="s">
        <v>3727</v>
      </c>
      <c r="E27" s="5"/>
    </row>
    <row r="28" spans="1:5" ht="15.95" customHeight="1" x14ac:dyDescent="0.3">
      <c r="A28" s="5"/>
      <c r="B28" s="3" t="s">
        <v>3728</v>
      </c>
      <c r="C28" s="3" t="s">
        <v>79</v>
      </c>
      <c r="D28" s="3" t="s">
        <v>3729</v>
      </c>
      <c r="E28" s="5"/>
    </row>
    <row r="29" spans="1:5" ht="15.95" customHeight="1" x14ac:dyDescent="0.3">
      <c r="A29" s="5"/>
      <c r="B29" s="3" t="s">
        <v>3730</v>
      </c>
      <c r="C29" s="5"/>
      <c r="D29" s="5"/>
      <c r="E29" s="5"/>
    </row>
    <row r="30" spans="1:5" ht="15.95" customHeight="1" x14ac:dyDescent="0.3">
      <c r="A30" s="5"/>
      <c r="B30" s="3" t="s">
        <v>3731</v>
      </c>
      <c r="C30" s="3" t="s">
        <v>79</v>
      </c>
      <c r="D30" s="3" t="s">
        <v>3732</v>
      </c>
      <c r="E30" s="5"/>
    </row>
    <row r="31" spans="1:5" ht="15.95" customHeight="1" x14ac:dyDescent="0.3">
      <c r="A31" s="5"/>
      <c r="B31" s="3" t="s">
        <v>3733</v>
      </c>
      <c r="C31" s="3" t="s">
        <v>81</v>
      </c>
      <c r="D31" s="3" t="s">
        <v>3734</v>
      </c>
      <c r="E31" s="5"/>
    </row>
    <row r="32" spans="1:5" ht="15.95" customHeight="1" x14ac:dyDescent="0.3">
      <c r="A32" s="5"/>
      <c r="B32" s="3" t="s">
        <v>3735</v>
      </c>
      <c r="C32" s="3" t="s">
        <v>79</v>
      </c>
      <c r="D32" s="3" t="s">
        <v>3736</v>
      </c>
      <c r="E32" s="5"/>
    </row>
    <row r="33" spans="1:5" ht="15.95" customHeight="1" x14ac:dyDescent="0.3">
      <c r="A33" s="5"/>
      <c r="B33" s="3" t="s">
        <v>3737</v>
      </c>
      <c r="C33" s="3" t="s">
        <v>81</v>
      </c>
      <c r="D33" s="3" t="s">
        <v>3738</v>
      </c>
      <c r="E33" s="5"/>
    </row>
    <row r="34" spans="1:5" ht="15.95" customHeight="1" x14ac:dyDescent="0.3">
      <c r="A34" s="5"/>
      <c r="B34" s="5"/>
      <c r="C34" s="3" t="s">
        <v>83</v>
      </c>
      <c r="D34" s="3" t="s">
        <v>3739</v>
      </c>
      <c r="E34" s="5"/>
    </row>
    <row r="35" spans="1:5" ht="15.95" customHeight="1" x14ac:dyDescent="0.3">
      <c r="A35" s="5"/>
      <c r="B35" s="3" t="s">
        <v>3740</v>
      </c>
      <c r="C35" s="3" t="s">
        <v>79</v>
      </c>
      <c r="D35" s="3" t="s">
        <v>3741</v>
      </c>
      <c r="E35" s="5"/>
    </row>
    <row r="36" spans="1:5" ht="15.95" customHeight="1" x14ac:dyDescent="0.3">
      <c r="A36" s="5"/>
      <c r="B36" s="3" t="s">
        <v>3742</v>
      </c>
      <c r="C36" s="3" t="s">
        <v>81</v>
      </c>
      <c r="D36" s="3" t="s">
        <v>3743</v>
      </c>
      <c r="E36" s="5"/>
    </row>
    <row r="37" spans="1:5" ht="15.95" customHeight="1" x14ac:dyDescent="0.3">
      <c r="A37" s="5"/>
      <c r="B37" s="3" t="s">
        <v>3744</v>
      </c>
      <c r="C37" s="3" t="s">
        <v>79</v>
      </c>
      <c r="D37" s="3" t="s">
        <v>3745</v>
      </c>
      <c r="E37" s="5"/>
    </row>
    <row r="38" spans="1:5" ht="15.95" customHeight="1" x14ac:dyDescent="0.3">
      <c r="A38" s="5"/>
      <c r="B38" s="3" t="s">
        <v>3746</v>
      </c>
      <c r="C38" s="3" t="s">
        <v>81</v>
      </c>
      <c r="D38" s="3" t="s">
        <v>3747</v>
      </c>
      <c r="E38" s="5"/>
    </row>
    <row r="39" spans="1:5" ht="15.95" customHeight="1" x14ac:dyDescent="0.3">
      <c r="A39" s="5"/>
      <c r="B39" s="3" t="s">
        <v>3748</v>
      </c>
      <c r="C39" s="3" t="s">
        <v>79</v>
      </c>
      <c r="D39" s="3" t="s">
        <v>3749</v>
      </c>
      <c r="E39" s="5"/>
    </row>
    <row r="40" spans="1:5" ht="15.95" customHeight="1" x14ac:dyDescent="0.3">
      <c r="A40" s="5"/>
      <c r="B40" s="3" t="s">
        <v>3750</v>
      </c>
      <c r="C40" s="3" t="s">
        <v>81</v>
      </c>
      <c r="D40" s="3" t="s">
        <v>3751</v>
      </c>
      <c r="E40" s="5"/>
    </row>
    <row r="41" spans="1:5" ht="15.95" customHeight="1" x14ac:dyDescent="0.3">
      <c r="A41" s="5"/>
      <c r="B41" s="5"/>
      <c r="C41" s="3" t="s">
        <v>83</v>
      </c>
      <c r="D41" s="3" t="s">
        <v>3752</v>
      </c>
      <c r="E41" s="5"/>
    </row>
    <row r="42" spans="1:5" ht="15.95" customHeight="1" x14ac:dyDescent="0.3">
      <c r="A42" s="5"/>
      <c r="B42" s="5"/>
      <c r="C42" s="3" t="s">
        <v>90</v>
      </c>
      <c r="D42" s="3" t="s">
        <v>3753</v>
      </c>
      <c r="E42" s="5"/>
    </row>
    <row r="43" spans="1:5" ht="15.95" customHeight="1" x14ac:dyDescent="0.3">
      <c r="A43" s="5"/>
      <c r="B43" s="5"/>
      <c r="C43" s="3" t="s">
        <v>106</v>
      </c>
      <c r="D43" s="3" t="s">
        <v>3754</v>
      </c>
      <c r="E43" s="5"/>
    </row>
    <row r="44" spans="1:5" ht="15.95" customHeight="1" x14ac:dyDescent="0.3">
      <c r="A44" s="5"/>
      <c r="B44" s="3" t="s">
        <v>3755</v>
      </c>
      <c r="C44" s="3" t="s">
        <v>79</v>
      </c>
      <c r="D44" s="3" t="s">
        <v>3756</v>
      </c>
      <c r="E44" s="5"/>
    </row>
    <row r="45" spans="1:5" ht="15.95" customHeight="1" x14ac:dyDescent="0.3">
      <c r="A45" s="5"/>
      <c r="B45" s="3" t="s">
        <v>3757</v>
      </c>
      <c r="C45" s="3" t="s">
        <v>81</v>
      </c>
      <c r="D45" s="3" t="s">
        <v>3758</v>
      </c>
      <c r="E45" s="5"/>
    </row>
    <row r="46" spans="1:5" ht="15.95" customHeight="1" x14ac:dyDescent="0.3">
      <c r="A46" s="5"/>
      <c r="B46" s="3" t="s">
        <v>3759</v>
      </c>
      <c r="C46" s="3" t="s">
        <v>79</v>
      </c>
      <c r="D46" s="3" t="s">
        <v>3760</v>
      </c>
      <c r="E46" s="5"/>
    </row>
    <row r="47" spans="1:5" ht="15.95" customHeight="1" x14ac:dyDescent="0.3">
      <c r="A47" s="5"/>
      <c r="B47" s="3" t="s">
        <v>3761</v>
      </c>
      <c r="C47" s="5"/>
      <c r="D47" s="5"/>
      <c r="E47" s="5"/>
    </row>
    <row r="48" spans="1:5" ht="15.95" customHeight="1" x14ac:dyDescent="0.3">
      <c r="A48" s="5"/>
      <c r="B48" s="3" t="s">
        <v>3762</v>
      </c>
      <c r="C48" s="3" t="s">
        <v>79</v>
      </c>
      <c r="D48" s="3" t="s">
        <v>3763</v>
      </c>
      <c r="E48" s="5"/>
    </row>
    <row r="49" spans="1:5" ht="15.95" customHeight="1" x14ac:dyDescent="0.3">
      <c r="A49" s="5"/>
      <c r="B49" s="3" t="s">
        <v>3764</v>
      </c>
      <c r="C49" s="3" t="s">
        <v>81</v>
      </c>
      <c r="D49" s="3" t="s">
        <v>3765</v>
      </c>
      <c r="E49" s="5"/>
    </row>
    <row r="50" spans="1:5" ht="15.95" customHeight="1" x14ac:dyDescent="0.3">
      <c r="A50" s="5"/>
      <c r="B50" s="3" t="s">
        <v>3766</v>
      </c>
      <c r="C50" s="3" t="s">
        <v>79</v>
      </c>
      <c r="D50" s="3" t="s">
        <v>3767</v>
      </c>
      <c r="E50" s="5"/>
    </row>
    <row r="51" spans="1:5" ht="15.95" customHeight="1" x14ac:dyDescent="0.3">
      <c r="A51" s="5"/>
      <c r="B51" s="3" t="s">
        <v>3768</v>
      </c>
      <c r="C51" s="3" t="s">
        <v>81</v>
      </c>
      <c r="D51" s="3" t="s">
        <v>3769</v>
      </c>
      <c r="E51" s="5"/>
    </row>
    <row r="52" spans="1:5" ht="15.95" customHeight="1" x14ac:dyDescent="0.3">
      <c r="A52" s="5"/>
      <c r="B52" s="3" t="s">
        <v>3770</v>
      </c>
      <c r="C52" s="3" t="s">
        <v>79</v>
      </c>
      <c r="D52" s="3" t="s">
        <v>3771</v>
      </c>
      <c r="E52" s="5"/>
    </row>
    <row r="53" spans="1:5" ht="15.95" customHeight="1" x14ac:dyDescent="0.3">
      <c r="A53" s="5"/>
      <c r="B53" s="3" t="s">
        <v>3772</v>
      </c>
      <c r="C53" s="5"/>
      <c r="D53" s="5"/>
      <c r="E53" s="5"/>
    </row>
    <row r="54" spans="1:5" ht="15.95" customHeight="1" x14ac:dyDescent="0.3">
      <c r="A54" s="5"/>
      <c r="B54" s="3" t="s">
        <v>3773</v>
      </c>
      <c r="C54" s="3" t="s">
        <v>79</v>
      </c>
      <c r="D54" s="3" t="s">
        <v>3774</v>
      </c>
      <c r="E54" s="5"/>
    </row>
    <row r="55" spans="1:5" ht="15.95" customHeight="1" x14ac:dyDescent="0.3">
      <c r="A55" s="5"/>
      <c r="B55" s="3" t="s">
        <v>3775</v>
      </c>
      <c r="C55" s="3" t="s">
        <v>81</v>
      </c>
      <c r="D55" s="3" t="s">
        <v>3776</v>
      </c>
      <c r="E55" s="5"/>
    </row>
    <row r="56" spans="1:5" ht="15.95" customHeight="1" x14ac:dyDescent="0.3">
      <c r="A56" s="5"/>
      <c r="B56" s="5"/>
      <c r="C56" s="3" t="s">
        <v>83</v>
      </c>
      <c r="D56" s="3" t="s">
        <v>3777</v>
      </c>
      <c r="E56" s="5"/>
    </row>
    <row r="57" spans="1:5" ht="15.95" customHeight="1" x14ac:dyDescent="0.3">
      <c r="A57" s="5"/>
      <c r="B57" s="3" t="s">
        <v>3778</v>
      </c>
      <c r="C57" s="3" t="s">
        <v>79</v>
      </c>
      <c r="D57" s="3" t="s">
        <v>3779</v>
      </c>
      <c r="E57" s="5"/>
    </row>
    <row r="58" spans="1:5" ht="15.95" customHeight="1" x14ac:dyDescent="0.3">
      <c r="A58" s="5"/>
      <c r="B58" s="3" t="s">
        <v>3780</v>
      </c>
      <c r="C58" s="5"/>
      <c r="D58" s="5"/>
      <c r="E58" s="5"/>
    </row>
    <row r="59" spans="1:5" ht="15.95" customHeight="1" x14ac:dyDescent="0.3">
      <c r="A59" s="5"/>
      <c r="B59" s="3" t="s">
        <v>3781</v>
      </c>
      <c r="C59" s="3" t="s">
        <v>79</v>
      </c>
      <c r="D59" s="3" t="s">
        <v>3782</v>
      </c>
      <c r="E59" s="5"/>
    </row>
    <row r="60" spans="1:5" ht="15.95" customHeight="1" x14ac:dyDescent="0.3">
      <c r="A60" s="5"/>
      <c r="B60" s="3" t="s">
        <v>3783</v>
      </c>
      <c r="C60" s="5"/>
      <c r="D60" s="5"/>
      <c r="E60" s="5"/>
    </row>
    <row r="61" spans="1:5" ht="15.95" customHeight="1" x14ac:dyDescent="0.3">
      <c r="A61" s="5"/>
      <c r="B61" s="5"/>
      <c r="C61" s="5"/>
      <c r="D61" s="5"/>
      <c r="E61" s="5"/>
    </row>
    <row r="62" spans="1:5" ht="15.95" customHeight="1" x14ac:dyDescent="0.3">
      <c r="A62" s="5"/>
      <c r="B62" s="5"/>
      <c r="C62" s="5"/>
      <c r="D62" s="5"/>
      <c r="E62" s="5"/>
    </row>
    <row r="63" spans="1:5" ht="15.95" customHeight="1" x14ac:dyDescent="0.3">
      <c r="A63" s="5"/>
      <c r="B63" s="5"/>
      <c r="C63" s="3" t="s">
        <v>81</v>
      </c>
      <c r="D63" s="3" t="s">
        <v>3784</v>
      </c>
      <c r="E63" s="5"/>
    </row>
    <row r="64" spans="1:5" ht="15.95" customHeight="1" x14ac:dyDescent="0.3">
      <c r="A64" s="5"/>
      <c r="B64" s="5"/>
      <c r="C64" s="5"/>
      <c r="D64" s="5"/>
      <c r="E64" s="5"/>
    </row>
    <row r="65" spans="1:5" ht="15.95" customHeight="1" x14ac:dyDescent="0.3">
      <c r="A65" s="5"/>
      <c r="B65" s="5"/>
      <c r="C65" s="3" t="s">
        <v>83</v>
      </c>
      <c r="D65" s="3" t="s">
        <v>3785</v>
      </c>
      <c r="E65" s="5"/>
    </row>
    <row r="66" spans="1:5" ht="15.95" customHeight="1" x14ac:dyDescent="0.3">
      <c r="A66" s="5"/>
      <c r="B66" s="5"/>
      <c r="C66" s="5"/>
      <c r="D66" s="5"/>
      <c r="E66" s="5"/>
    </row>
    <row r="67" spans="1:5" ht="15.95" customHeight="1" x14ac:dyDescent="0.3">
      <c r="A67" s="5"/>
      <c r="B67" s="5"/>
      <c r="C67" s="3" t="s">
        <v>90</v>
      </c>
      <c r="D67" s="3" t="s">
        <v>3786</v>
      </c>
      <c r="E67" s="5"/>
    </row>
    <row r="68" spans="1:5" ht="15.95" customHeight="1" x14ac:dyDescent="0.3">
      <c r="A68" s="5"/>
      <c r="B68" s="3" t="s">
        <v>3787</v>
      </c>
      <c r="C68" s="3" t="s">
        <v>79</v>
      </c>
      <c r="D68" s="3" t="s">
        <v>3788</v>
      </c>
      <c r="E68" s="5"/>
    </row>
    <row r="69" spans="1:5" ht="15.95" customHeight="1" x14ac:dyDescent="0.3">
      <c r="A69" s="5"/>
      <c r="B69" s="3" t="s">
        <v>3789</v>
      </c>
      <c r="C69" s="3" t="s">
        <v>81</v>
      </c>
      <c r="D69" s="3" t="s">
        <v>3790</v>
      </c>
      <c r="E69" s="5"/>
    </row>
    <row r="70" spans="1:5" ht="15.95" customHeight="1" x14ac:dyDescent="0.3">
      <c r="A70" s="5"/>
      <c r="B70" s="5"/>
      <c r="C70" s="3" t="s">
        <v>83</v>
      </c>
      <c r="D70" s="3" t="s">
        <v>3791</v>
      </c>
      <c r="E70" s="5"/>
    </row>
    <row r="71" spans="1:5" ht="15.95" customHeight="1" x14ac:dyDescent="0.3">
      <c r="A71" s="5"/>
      <c r="B71" s="5"/>
      <c r="C71" s="3" t="s">
        <v>90</v>
      </c>
      <c r="D71" s="3" t="s">
        <v>3792</v>
      </c>
      <c r="E71" s="5"/>
    </row>
    <row r="72" spans="1:5" ht="15.95" customHeight="1" x14ac:dyDescent="0.3">
      <c r="A72" s="5"/>
      <c r="B72" s="3" t="s">
        <v>3793</v>
      </c>
      <c r="C72" s="3" t="s">
        <v>79</v>
      </c>
      <c r="D72" s="3" t="s">
        <v>3794</v>
      </c>
      <c r="E72" s="5"/>
    </row>
    <row r="73" spans="1:5" ht="15.95" customHeight="1" x14ac:dyDescent="0.3">
      <c r="A73" s="5"/>
      <c r="B73" s="3" t="s">
        <v>3795</v>
      </c>
      <c r="C73" s="5"/>
      <c r="D73" s="5"/>
      <c r="E73" s="5"/>
    </row>
    <row r="74" spans="1:5" ht="15.95" customHeight="1" x14ac:dyDescent="0.3">
      <c r="A74" s="5"/>
      <c r="B74" s="5"/>
      <c r="C74" s="5"/>
      <c r="D74" s="5"/>
      <c r="E74" s="5"/>
    </row>
    <row r="75" spans="1:5" ht="15.95" customHeight="1" x14ac:dyDescent="0.3">
      <c r="A75" s="5"/>
      <c r="B75" s="3" t="s">
        <v>3796</v>
      </c>
      <c r="C75" s="3" t="s">
        <v>79</v>
      </c>
      <c r="D75" s="3" t="s">
        <v>3797</v>
      </c>
      <c r="E75" s="5"/>
    </row>
    <row r="76" spans="1:5" ht="15.95" customHeight="1" x14ac:dyDescent="0.3">
      <c r="A76" s="5"/>
      <c r="B76" s="3" t="s">
        <v>3798</v>
      </c>
      <c r="C76" s="5"/>
      <c r="D76" s="5"/>
      <c r="E76" s="5"/>
    </row>
    <row r="77" spans="1:5" ht="15.95" customHeight="1" x14ac:dyDescent="0.3">
      <c r="A77" s="5"/>
      <c r="B77" s="3" t="s">
        <v>3799</v>
      </c>
      <c r="C77" s="3" t="s">
        <v>79</v>
      </c>
      <c r="D77" s="3" t="s">
        <v>3800</v>
      </c>
      <c r="E77" s="5"/>
    </row>
    <row r="78" spans="1:5" ht="15.95" customHeight="1" x14ac:dyDescent="0.3">
      <c r="A78" s="5"/>
      <c r="B78" s="3" t="s">
        <v>3801</v>
      </c>
      <c r="C78" s="3" t="s">
        <v>79</v>
      </c>
      <c r="D78" s="3" t="s">
        <v>3802</v>
      </c>
      <c r="E78" s="5"/>
    </row>
    <row r="79" spans="1:5" ht="15.95" customHeight="1" x14ac:dyDescent="0.3">
      <c r="A79" s="5"/>
      <c r="B79" s="3" t="s">
        <v>3803</v>
      </c>
      <c r="C79" s="3" t="s">
        <v>81</v>
      </c>
      <c r="D79" s="3" t="s">
        <v>3804</v>
      </c>
      <c r="E79" s="5"/>
    </row>
    <row r="80" spans="1:5" ht="15.95" customHeight="1" x14ac:dyDescent="0.3">
      <c r="A80" s="5"/>
      <c r="B80" s="3" t="s">
        <v>3805</v>
      </c>
      <c r="C80" s="3" t="s">
        <v>79</v>
      </c>
      <c r="D80" s="3" t="s">
        <v>3806</v>
      </c>
      <c r="E80" s="5"/>
    </row>
    <row r="81" spans="1:5" ht="15.95" customHeight="1" x14ac:dyDescent="0.3">
      <c r="A81" s="5"/>
      <c r="B81" s="3" t="s">
        <v>3807</v>
      </c>
      <c r="C81" s="3" t="s">
        <v>81</v>
      </c>
      <c r="D81" s="3" t="s">
        <v>3808</v>
      </c>
      <c r="E81" s="5"/>
    </row>
    <row r="82" spans="1:5" ht="15.95" customHeight="1" x14ac:dyDescent="0.3">
      <c r="A82" s="5"/>
      <c r="B82" s="3" t="s">
        <v>3809</v>
      </c>
      <c r="C82" s="3" t="s">
        <v>79</v>
      </c>
      <c r="D82" s="3" t="s">
        <v>3810</v>
      </c>
      <c r="E82" s="5"/>
    </row>
    <row r="83" spans="1:5" ht="15.95" customHeight="1" x14ac:dyDescent="0.3">
      <c r="A83" s="5"/>
      <c r="B83" s="3" t="s">
        <v>3811</v>
      </c>
      <c r="C83" s="3" t="s">
        <v>81</v>
      </c>
      <c r="D83" s="3" t="s">
        <v>3812</v>
      </c>
      <c r="E83" s="5"/>
    </row>
    <row r="84" spans="1:5" ht="15.95" customHeight="1" x14ac:dyDescent="0.3">
      <c r="A84" s="5"/>
      <c r="B84" s="3" t="s">
        <v>3813</v>
      </c>
      <c r="C84" s="3" t="s">
        <v>79</v>
      </c>
      <c r="D84" s="3" t="s">
        <v>3814</v>
      </c>
      <c r="E84" s="5"/>
    </row>
    <row r="85" spans="1:5" ht="15.95" customHeight="1" x14ac:dyDescent="0.3">
      <c r="A85" s="5"/>
      <c r="B85" s="3" t="s">
        <v>3815</v>
      </c>
      <c r="C85" s="3" t="s">
        <v>81</v>
      </c>
      <c r="D85" s="3" t="s">
        <v>3816</v>
      </c>
      <c r="E85" s="5"/>
    </row>
    <row r="86" spans="1:5" ht="15.95" customHeight="1" x14ac:dyDescent="0.3">
      <c r="A86" s="5"/>
      <c r="B86" s="3" t="s">
        <v>3817</v>
      </c>
      <c r="C86" s="3" t="s">
        <v>79</v>
      </c>
      <c r="D86" s="3" t="s">
        <v>3818</v>
      </c>
      <c r="E86" s="5"/>
    </row>
    <row r="87" spans="1:5" ht="15.95" customHeight="1" x14ac:dyDescent="0.3">
      <c r="A87" s="5"/>
      <c r="B87" s="3" t="s">
        <v>3819</v>
      </c>
      <c r="C87" s="3" t="s">
        <v>81</v>
      </c>
      <c r="D87" s="3" t="s">
        <v>3820</v>
      </c>
      <c r="E87" s="5"/>
    </row>
    <row r="88" spans="1:5" ht="15.95" customHeight="1" x14ac:dyDescent="0.3">
      <c r="A88" s="5"/>
      <c r="B88" s="3" t="s">
        <v>3821</v>
      </c>
      <c r="C88" s="3" t="s">
        <v>79</v>
      </c>
      <c r="D88" s="3" t="s">
        <v>3822</v>
      </c>
      <c r="E88" s="5"/>
    </row>
    <row r="89" spans="1:5" ht="15.95" customHeight="1" x14ac:dyDescent="0.3">
      <c r="A89" s="5"/>
      <c r="B89" s="5"/>
      <c r="C89" s="3" t="s">
        <v>81</v>
      </c>
      <c r="D89" s="3" t="s">
        <v>3823</v>
      </c>
      <c r="E89" s="5"/>
    </row>
    <row r="90" spans="1:5" ht="15.95" customHeight="1" x14ac:dyDescent="0.3">
      <c r="A90" s="5"/>
      <c r="B90" s="5"/>
      <c r="C90" s="3" t="s">
        <v>83</v>
      </c>
      <c r="D90" s="3" t="s">
        <v>3824</v>
      </c>
      <c r="E90" s="5"/>
    </row>
    <row r="91" spans="1:5" ht="15.95" customHeight="1" x14ac:dyDescent="0.3">
      <c r="A91" s="5"/>
      <c r="B91" s="5"/>
      <c r="C91" s="3" t="s">
        <v>90</v>
      </c>
      <c r="D91" s="3" t="s">
        <v>3825</v>
      </c>
      <c r="E91" s="5"/>
    </row>
    <row r="92" spans="1:5" ht="15.95" customHeight="1" x14ac:dyDescent="0.3">
      <c r="A92" s="5"/>
      <c r="B92" s="5"/>
      <c r="C92" s="3" t="s">
        <v>106</v>
      </c>
      <c r="D92" s="3" t="s">
        <v>3826</v>
      </c>
      <c r="E92" s="5"/>
    </row>
    <row r="93" spans="1:5" ht="15.95" customHeight="1" x14ac:dyDescent="0.3">
      <c r="A93" s="5"/>
      <c r="B93" s="5"/>
      <c r="C93" s="3" t="s">
        <v>108</v>
      </c>
      <c r="D93" s="3" t="s">
        <v>3827</v>
      </c>
      <c r="E93" s="5"/>
    </row>
    <row r="94" spans="1:5" ht="15.95" customHeight="1" x14ac:dyDescent="0.3">
      <c r="A94" s="5"/>
      <c r="B94" s="5"/>
      <c r="C94" s="3" t="s">
        <v>110</v>
      </c>
      <c r="D94" s="3" t="s">
        <v>3828</v>
      </c>
      <c r="E94" s="5"/>
    </row>
    <row r="95" spans="1:5" ht="15.95" customHeight="1" x14ac:dyDescent="0.3">
      <c r="A95" s="5"/>
      <c r="B95" s="5"/>
      <c r="C95" s="3" t="s">
        <v>112</v>
      </c>
      <c r="D95" s="3" t="s">
        <v>3829</v>
      </c>
      <c r="E95" s="5"/>
    </row>
    <row r="96" spans="1:5" ht="15.95" customHeight="1" x14ac:dyDescent="0.3">
      <c r="A96" s="5"/>
      <c r="B96" s="3" t="s">
        <v>3830</v>
      </c>
      <c r="C96" s="3" t="s">
        <v>79</v>
      </c>
      <c r="D96" s="3" t="s">
        <v>3831</v>
      </c>
      <c r="E96" s="5"/>
    </row>
    <row r="97" spans="1:5" ht="15.95" customHeight="1" x14ac:dyDescent="0.3">
      <c r="A97" s="5"/>
      <c r="B97" s="5"/>
      <c r="C97" s="3" t="s">
        <v>81</v>
      </c>
      <c r="D97" s="3" t="s">
        <v>3832</v>
      </c>
      <c r="E97" s="5"/>
    </row>
    <row r="98" spans="1:5" ht="15.95" customHeight="1" x14ac:dyDescent="0.3">
      <c r="A98" s="5"/>
      <c r="B98" s="5"/>
      <c r="C98" s="3" t="s">
        <v>83</v>
      </c>
      <c r="D98" s="3" t="s">
        <v>3833</v>
      </c>
      <c r="E98" s="5"/>
    </row>
    <row r="99" spans="1:5" ht="15.95" customHeight="1" x14ac:dyDescent="0.3">
      <c r="A99" s="5"/>
      <c r="B99" s="5"/>
      <c r="C99" s="3" t="s">
        <v>90</v>
      </c>
      <c r="D99" s="3" t="s">
        <v>3834</v>
      </c>
      <c r="E99" s="5"/>
    </row>
    <row r="100" spans="1:5" ht="15.95" customHeight="1" x14ac:dyDescent="0.3">
      <c r="A100" s="5"/>
      <c r="B100" s="5"/>
      <c r="C100" s="3" t="s">
        <v>106</v>
      </c>
      <c r="D100" s="3" t="s">
        <v>3835</v>
      </c>
      <c r="E100" s="5"/>
    </row>
    <row r="101" spans="1:5" ht="15.95" customHeight="1" x14ac:dyDescent="0.3">
      <c r="A101" s="5"/>
      <c r="B101" s="5"/>
      <c r="C101" s="3" t="s">
        <v>108</v>
      </c>
      <c r="D101" s="3" t="s">
        <v>3836</v>
      </c>
      <c r="E101" s="5"/>
    </row>
    <row r="102" spans="1:5" ht="15.95" customHeight="1" x14ac:dyDescent="0.3">
      <c r="A102" s="5"/>
      <c r="B102" s="3" t="s">
        <v>3837</v>
      </c>
      <c r="C102" s="3" t="s">
        <v>79</v>
      </c>
      <c r="D102" s="3" t="s">
        <v>3838</v>
      </c>
      <c r="E102" s="5"/>
    </row>
    <row r="103" spans="1:5" ht="15.95" customHeight="1" x14ac:dyDescent="0.3">
      <c r="A103" s="5"/>
      <c r="B103" s="5"/>
      <c r="C103" s="3" t="s">
        <v>81</v>
      </c>
      <c r="D103" s="3" t="s">
        <v>3839</v>
      </c>
      <c r="E103" s="5"/>
    </row>
    <row r="104" spans="1:5" ht="15.95" customHeight="1" x14ac:dyDescent="0.3">
      <c r="A104" s="5"/>
      <c r="B104" s="5"/>
      <c r="C104" s="3" t="s">
        <v>83</v>
      </c>
      <c r="D104" s="3" t="s">
        <v>3840</v>
      </c>
      <c r="E104" s="5"/>
    </row>
    <row r="105" spans="1:5" ht="15.95" customHeight="1" x14ac:dyDescent="0.3">
      <c r="A105" s="5"/>
      <c r="B105" s="5"/>
      <c r="C105" s="3" t="s">
        <v>90</v>
      </c>
      <c r="D105" s="3" t="s">
        <v>3841</v>
      </c>
      <c r="E105" s="5"/>
    </row>
    <row r="106" spans="1:5" ht="15.95" customHeight="1" x14ac:dyDescent="0.3">
      <c r="A106" s="5"/>
      <c r="B106" s="5"/>
      <c r="C106" s="3" t="s">
        <v>106</v>
      </c>
      <c r="D106" s="3" t="s">
        <v>3842</v>
      </c>
      <c r="E106" s="5"/>
    </row>
    <row r="107" spans="1:5" ht="15.95" customHeight="1" x14ac:dyDescent="0.3">
      <c r="A107" s="5"/>
      <c r="B107" s="5"/>
      <c r="C107" s="3" t="s">
        <v>108</v>
      </c>
      <c r="D107" s="3" t="s">
        <v>3843</v>
      </c>
      <c r="E107" s="5"/>
    </row>
    <row r="108" spans="1:5" ht="15.95" customHeight="1" x14ac:dyDescent="0.3">
      <c r="A108" s="5"/>
      <c r="B108" s="3" t="s">
        <v>3844</v>
      </c>
      <c r="C108" s="3" t="s">
        <v>79</v>
      </c>
      <c r="D108" s="3" t="s">
        <v>3845</v>
      </c>
      <c r="E108" s="5"/>
    </row>
    <row r="109" spans="1:5" ht="15.95" customHeight="1" x14ac:dyDescent="0.3">
      <c r="A109" s="5"/>
      <c r="B109" s="5"/>
      <c r="C109" s="3" t="s">
        <v>81</v>
      </c>
      <c r="D109" s="3" t="s">
        <v>3846</v>
      </c>
      <c r="E109" s="5"/>
    </row>
    <row r="110" spans="1:5" ht="15.95" customHeight="1" x14ac:dyDescent="0.3">
      <c r="A110" s="5"/>
      <c r="B110" s="5"/>
      <c r="C110" s="3" t="s">
        <v>83</v>
      </c>
      <c r="D110" s="3" t="s">
        <v>3847</v>
      </c>
      <c r="E110" s="5"/>
    </row>
    <row r="111" spans="1:5" ht="15.95" customHeight="1" x14ac:dyDescent="0.3">
      <c r="A111" s="5"/>
      <c r="B111" s="5"/>
      <c r="C111" s="3" t="s">
        <v>90</v>
      </c>
      <c r="D111" s="3" t="s">
        <v>3848</v>
      </c>
      <c r="E111" s="5"/>
    </row>
    <row r="112" spans="1:5" ht="15.95" customHeight="1" x14ac:dyDescent="0.3">
      <c r="A112" s="5"/>
      <c r="B112" s="5"/>
      <c r="C112" s="3" t="s">
        <v>106</v>
      </c>
      <c r="D112" s="3" t="s">
        <v>3849</v>
      </c>
      <c r="E112" s="5"/>
    </row>
    <row r="113" spans="1:5" ht="15.95" customHeight="1" x14ac:dyDescent="0.3">
      <c r="A113" s="5"/>
      <c r="B113" s="5"/>
      <c r="C113" s="3" t="s">
        <v>108</v>
      </c>
      <c r="D113" s="3" t="s">
        <v>3850</v>
      </c>
      <c r="E113" s="5"/>
    </row>
    <row r="114" spans="1:5" ht="15.95" customHeight="1" x14ac:dyDescent="0.3">
      <c r="A114" s="5"/>
      <c r="B114" s="5"/>
      <c r="C114" s="3" t="s">
        <v>110</v>
      </c>
      <c r="D114" s="3" t="s">
        <v>3851</v>
      </c>
      <c r="E114" s="5"/>
    </row>
    <row r="115" spans="1:5" ht="15.95" customHeight="1" x14ac:dyDescent="0.3">
      <c r="A115" s="5"/>
      <c r="B115" s="5"/>
      <c r="C115" s="3" t="s">
        <v>112</v>
      </c>
      <c r="D115" s="3" t="s">
        <v>3852</v>
      </c>
      <c r="E115" s="5"/>
    </row>
    <row r="116" spans="1:5" ht="15.95" customHeight="1" x14ac:dyDescent="0.3">
      <c r="A116" s="5"/>
      <c r="B116" s="3" t="s">
        <v>3853</v>
      </c>
      <c r="C116" s="3" t="s">
        <v>79</v>
      </c>
      <c r="D116" s="3" t="s">
        <v>3854</v>
      </c>
      <c r="E116" s="5"/>
    </row>
    <row r="117" spans="1:5" ht="15.95" customHeight="1" x14ac:dyDescent="0.3">
      <c r="A117" s="5"/>
      <c r="B117" s="5"/>
      <c r="C117" s="3" t="s">
        <v>81</v>
      </c>
      <c r="D117" s="3" t="s">
        <v>3855</v>
      </c>
      <c r="E117" s="5"/>
    </row>
    <row r="118" spans="1:5" ht="15.95" customHeight="1" x14ac:dyDescent="0.3">
      <c r="A118" s="5"/>
      <c r="B118" s="5"/>
      <c r="C118" s="3" t="s">
        <v>83</v>
      </c>
      <c r="D118" s="3" t="s">
        <v>3856</v>
      </c>
      <c r="E118" s="5"/>
    </row>
    <row r="119" spans="1:5" ht="15.95" customHeight="1" x14ac:dyDescent="0.3">
      <c r="A119" s="5"/>
      <c r="B119" s="5"/>
      <c r="C119" s="3" t="s">
        <v>90</v>
      </c>
      <c r="D119" s="3" t="s">
        <v>3857</v>
      </c>
      <c r="E119" s="5"/>
    </row>
    <row r="120" spans="1:5" ht="15.95" customHeight="1" x14ac:dyDescent="0.3">
      <c r="A120" s="5"/>
      <c r="B120" s="5"/>
      <c r="C120" s="3" t="s">
        <v>106</v>
      </c>
      <c r="D120" s="3" t="s">
        <v>3858</v>
      </c>
      <c r="E120" s="5"/>
    </row>
    <row r="121" spans="1:5" ht="15.95" customHeight="1" x14ac:dyDescent="0.3">
      <c r="A121" s="5"/>
      <c r="B121" s="5"/>
      <c r="C121" s="3" t="s">
        <v>108</v>
      </c>
      <c r="D121" s="3" t="s">
        <v>3859</v>
      </c>
      <c r="E121" s="5"/>
    </row>
    <row r="122" spans="1:5" ht="15.95" customHeight="1" x14ac:dyDescent="0.3">
      <c r="A122" s="5"/>
      <c r="B122" s="5"/>
      <c r="C122" s="3" t="s">
        <v>110</v>
      </c>
      <c r="D122" s="3" t="s">
        <v>3860</v>
      </c>
      <c r="E122" s="5"/>
    </row>
    <row r="123" spans="1:5" ht="15.95" customHeight="1" x14ac:dyDescent="0.3">
      <c r="A123" s="5"/>
      <c r="B123" s="3" t="s">
        <v>3861</v>
      </c>
      <c r="C123" s="3" t="s">
        <v>79</v>
      </c>
      <c r="D123" s="3" t="s">
        <v>3862</v>
      </c>
      <c r="E123" s="5"/>
    </row>
    <row r="124" spans="1:5" ht="15.95" customHeight="1" x14ac:dyDescent="0.3">
      <c r="A124" s="5"/>
      <c r="B124" s="5"/>
      <c r="C124" s="3" t="s">
        <v>81</v>
      </c>
      <c r="D124" s="3" t="s">
        <v>3863</v>
      </c>
      <c r="E124" s="5"/>
    </row>
    <row r="125" spans="1:5" ht="15.95" customHeight="1" x14ac:dyDescent="0.3">
      <c r="A125" s="5"/>
      <c r="B125" s="5"/>
      <c r="C125" s="3" t="s">
        <v>83</v>
      </c>
      <c r="D125" s="3" t="s">
        <v>3864</v>
      </c>
      <c r="E125" s="5"/>
    </row>
    <row r="126" spans="1:5" ht="15.95" customHeight="1" x14ac:dyDescent="0.3">
      <c r="A126" s="5"/>
      <c r="B126" s="5"/>
      <c r="C126" s="3" t="s">
        <v>90</v>
      </c>
      <c r="D126" s="3" t="s">
        <v>3865</v>
      </c>
      <c r="E126" s="5"/>
    </row>
    <row r="127" spans="1:5" ht="15.95" customHeight="1" x14ac:dyDescent="0.3">
      <c r="A127" s="5"/>
      <c r="B127" s="5"/>
      <c r="C127" s="3" t="s">
        <v>106</v>
      </c>
      <c r="D127" s="3" t="s">
        <v>3866</v>
      </c>
      <c r="E127" s="5"/>
    </row>
    <row r="128" spans="1:5" ht="15.95" customHeight="1" x14ac:dyDescent="0.3">
      <c r="A128" s="5"/>
      <c r="B128" s="5"/>
      <c r="C128" s="3" t="s">
        <v>108</v>
      </c>
      <c r="D128" s="3" t="s">
        <v>3867</v>
      </c>
      <c r="E128" s="5"/>
    </row>
    <row r="129" spans="1:5" ht="15.95" customHeight="1" x14ac:dyDescent="0.3">
      <c r="A129" s="5"/>
      <c r="B129" s="5"/>
      <c r="C129" s="3" t="s">
        <v>110</v>
      </c>
      <c r="D129" s="3" t="s">
        <v>3868</v>
      </c>
      <c r="E129" s="5"/>
    </row>
    <row r="130" spans="1:5" ht="15.95" customHeight="1" x14ac:dyDescent="0.3">
      <c r="A130" s="5"/>
      <c r="B130" s="3" t="s">
        <v>3869</v>
      </c>
      <c r="C130" s="3" t="s">
        <v>79</v>
      </c>
      <c r="D130" s="3" t="s">
        <v>3870</v>
      </c>
      <c r="E130" s="5"/>
    </row>
    <row r="131" spans="1:5" ht="15.95" customHeight="1" x14ac:dyDescent="0.3">
      <c r="A131" s="5"/>
      <c r="B131" s="5"/>
      <c r="C131" s="3" t="s">
        <v>81</v>
      </c>
      <c r="D131" s="3" t="s">
        <v>3871</v>
      </c>
      <c r="E131" s="5"/>
    </row>
    <row r="132" spans="1:5" ht="15.95" customHeight="1" x14ac:dyDescent="0.3">
      <c r="A132" s="5"/>
      <c r="B132" s="5"/>
      <c r="C132" s="3" t="s">
        <v>83</v>
      </c>
      <c r="D132" s="3" t="s">
        <v>3872</v>
      </c>
      <c r="E132" s="5"/>
    </row>
    <row r="133" spans="1:5" ht="15.95" customHeight="1" x14ac:dyDescent="0.3">
      <c r="A133" s="5"/>
      <c r="B133" s="5"/>
      <c r="C133" s="3" t="s">
        <v>90</v>
      </c>
      <c r="D133" s="3" t="s">
        <v>3873</v>
      </c>
      <c r="E133" s="5"/>
    </row>
    <row r="134" spans="1:5" ht="15.95" customHeight="1" x14ac:dyDescent="0.3">
      <c r="A134" s="5"/>
      <c r="B134" s="5"/>
      <c r="C134" s="3" t="s">
        <v>106</v>
      </c>
      <c r="D134" s="3" t="s">
        <v>3874</v>
      </c>
      <c r="E134" s="5"/>
    </row>
    <row r="135" spans="1:5" ht="15.95" customHeight="1" x14ac:dyDescent="0.3">
      <c r="A135" s="5"/>
      <c r="B135" s="5"/>
      <c r="C135" s="3" t="s">
        <v>108</v>
      </c>
      <c r="D135" s="3" t="s">
        <v>3875</v>
      </c>
      <c r="E135" s="5"/>
    </row>
    <row r="136" spans="1:5" ht="15.95" customHeight="1" x14ac:dyDescent="0.3">
      <c r="A136" s="5"/>
      <c r="B136" s="3" t="s">
        <v>3876</v>
      </c>
      <c r="C136" s="3" t="s">
        <v>79</v>
      </c>
      <c r="D136" s="3" t="s">
        <v>3877</v>
      </c>
      <c r="E136" s="5"/>
    </row>
    <row r="137" spans="1:5" ht="15.95" customHeight="1" x14ac:dyDescent="0.3">
      <c r="A137" s="5"/>
      <c r="B137" s="3" t="s">
        <v>3878</v>
      </c>
      <c r="C137" s="3" t="s">
        <v>81</v>
      </c>
      <c r="D137" s="3" t="s">
        <v>3879</v>
      </c>
      <c r="E137" s="5"/>
    </row>
    <row r="138" spans="1:5" ht="15.95" customHeight="1" x14ac:dyDescent="0.3">
      <c r="A138" s="5"/>
      <c r="B138" s="3" t="s">
        <v>3880</v>
      </c>
      <c r="C138" s="3" t="s">
        <v>79</v>
      </c>
      <c r="D138" s="3" t="s">
        <v>3881</v>
      </c>
      <c r="E138" s="5"/>
    </row>
    <row r="139" spans="1:5" ht="15.95" customHeight="1" x14ac:dyDescent="0.3">
      <c r="A139" s="5"/>
      <c r="B139" s="3" t="s">
        <v>1542</v>
      </c>
      <c r="C139" s="3" t="s">
        <v>81</v>
      </c>
      <c r="D139" s="3" t="s">
        <v>3882</v>
      </c>
      <c r="E139" s="5"/>
    </row>
    <row r="140" spans="1:5" ht="15.95" customHeight="1" x14ac:dyDescent="0.3">
      <c r="A140" s="5"/>
      <c r="B140" s="3" t="s">
        <v>3883</v>
      </c>
      <c r="C140" s="3" t="s">
        <v>79</v>
      </c>
      <c r="D140" s="3" t="s">
        <v>3884</v>
      </c>
      <c r="E140" s="5"/>
    </row>
    <row r="141" spans="1:5" ht="15.95" customHeight="1" x14ac:dyDescent="0.3">
      <c r="A141" s="5"/>
      <c r="B141" s="3" t="s">
        <v>3885</v>
      </c>
      <c r="C141" s="3" t="s">
        <v>81</v>
      </c>
      <c r="D141" s="3" t="s">
        <v>3886</v>
      </c>
      <c r="E141" s="5"/>
    </row>
    <row r="142" spans="1:5" ht="15.95" customHeight="1" x14ac:dyDescent="0.3">
      <c r="A142" s="5"/>
      <c r="B142" s="3" t="s">
        <v>3887</v>
      </c>
      <c r="C142" s="3" t="s">
        <v>79</v>
      </c>
      <c r="D142" s="3" t="s">
        <v>3888</v>
      </c>
      <c r="E142" s="5"/>
    </row>
    <row r="143" spans="1:5" ht="15.95" customHeight="1" x14ac:dyDescent="0.3">
      <c r="A143" s="5"/>
      <c r="B143" s="5"/>
      <c r="C143" s="3" t="s">
        <v>81</v>
      </c>
      <c r="D143" s="3" t="s">
        <v>3889</v>
      </c>
      <c r="E143" s="5"/>
    </row>
    <row r="144" spans="1:5" ht="15.95" customHeight="1" x14ac:dyDescent="0.3">
      <c r="A144" s="5"/>
      <c r="B144" s="5"/>
      <c r="C144" s="3" t="s">
        <v>83</v>
      </c>
      <c r="D144" s="3" t="s">
        <v>3890</v>
      </c>
      <c r="E144" s="5"/>
    </row>
    <row r="145" spans="1:5" ht="15.95" customHeight="1" x14ac:dyDescent="0.3">
      <c r="A145" s="5"/>
      <c r="B145" s="5"/>
      <c r="C145" s="3" t="s">
        <v>90</v>
      </c>
      <c r="D145" s="3" t="s">
        <v>3891</v>
      </c>
      <c r="E145" s="5"/>
    </row>
    <row r="146" spans="1:5" ht="15.95" customHeight="1" x14ac:dyDescent="0.3">
      <c r="A146" s="5"/>
      <c r="B146" s="5"/>
      <c r="C146" s="3" t="s">
        <v>106</v>
      </c>
      <c r="D146" s="3" t="s">
        <v>3892</v>
      </c>
      <c r="E146" s="5"/>
    </row>
    <row r="147" spans="1:5" ht="15.95" customHeight="1" x14ac:dyDescent="0.3">
      <c r="A147" s="5"/>
      <c r="B147" s="5"/>
      <c r="C147" s="3" t="s">
        <v>108</v>
      </c>
      <c r="D147" s="3" t="s">
        <v>3893</v>
      </c>
      <c r="E147" s="5"/>
    </row>
    <row r="148" spans="1:5" ht="15.95" customHeight="1" x14ac:dyDescent="0.3">
      <c r="A148" s="5"/>
      <c r="B148" s="5"/>
      <c r="C148" s="3" t="s">
        <v>110</v>
      </c>
      <c r="D148" s="3" t="s">
        <v>3894</v>
      </c>
      <c r="E148" s="5"/>
    </row>
    <row r="149" spans="1:5" ht="15.95" customHeight="1" x14ac:dyDescent="0.3">
      <c r="A149" s="5"/>
      <c r="B149" s="5"/>
      <c r="C149" s="3" t="s">
        <v>112</v>
      </c>
      <c r="D149" s="3" t="s">
        <v>3895</v>
      </c>
      <c r="E149" s="5"/>
    </row>
    <row r="150" spans="1:5" ht="15.95" customHeight="1" x14ac:dyDescent="0.3">
      <c r="A150" s="5"/>
      <c r="B150" s="5"/>
      <c r="C150" s="3" t="s">
        <v>114</v>
      </c>
      <c r="D150" s="3" t="s">
        <v>3896</v>
      </c>
      <c r="E150" s="5"/>
    </row>
    <row r="151" spans="1:5" ht="15.95" customHeight="1" x14ac:dyDescent="0.3">
      <c r="A151" s="5"/>
      <c r="B151" s="5"/>
      <c r="C151" s="3" t="s">
        <v>116</v>
      </c>
      <c r="D151" s="3" t="s">
        <v>3897</v>
      </c>
      <c r="E151" s="5"/>
    </row>
    <row r="152" spans="1:5" ht="15.95" customHeight="1" x14ac:dyDescent="0.3">
      <c r="A152" s="5"/>
      <c r="B152" s="5"/>
      <c r="C152" s="3" t="s">
        <v>118</v>
      </c>
      <c r="D152" s="3" t="s">
        <v>3898</v>
      </c>
      <c r="E152" s="5"/>
    </row>
    <row r="153" spans="1:5" ht="15.95" customHeight="1" x14ac:dyDescent="0.3">
      <c r="A153" s="5"/>
      <c r="B153" s="5"/>
      <c r="C153" s="3" t="s">
        <v>120</v>
      </c>
      <c r="D153" s="3" t="s">
        <v>3899</v>
      </c>
      <c r="E153" s="5"/>
    </row>
    <row r="154" spans="1:5" ht="15.95" customHeight="1" x14ac:dyDescent="0.3">
      <c r="A154" s="5"/>
      <c r="B154" s="3" t="s">
        <v>3900</v>
      </c>
      <c r="C154" s="3" t="s">
        <v>79</v>
      </c>
      <c r="D154" s="3" t="s">
        <v>3901</v>
      </c>
      <c r="E154" s="5"/>
    </row>
    <row r="155" spans="1:5" ht="15.95" customHeight="1" x14ac:dyDescent="0.3">
      <c r="A155" s="5"/>
      <c r="B155" s="5"/>
      <c r="C155" s="3" t="s">
        <v>81</v>
      </c>
      <c r="D155" s="3" t="s">
        <v>3902</v>
      </c>
      <c r="E155" s="5"/>
    </row>
    <row r="156" spans="1:5" ht="15.95" customHeight="1" x14ac:dyDescent="0.3">
      <c r="A156" s="5"/>
      <c r="B156" s="5"/>
      <c r="C156" s="3" t="s">
        <v>83</v>
      </c>
      <c r="D156" s="3" t="s">
        <v>3903</v>
      </c>
      <c r="E156" s="5"/>
    </row>
    <row r="157" spans="1:5" ht="15.95" customHeight="1" x14ac:dyDescent="0.3">
      <c r="A157" s="5"/>
      <c r="B157" s="5"/>
      <c r="C157" s="3" t="s">
        <v>90</v>
      </c>
      <c r="D157" s="3" t="s">
        <v>3904</v>
      </c>
      <c r="E157" s="5"/>
    </row>
    <row r="158" spans="1:5" ht="15.95" customHeight="1" x14ac:dyDescent="0.3">
      <c r="A158" s="5"/>
      <c r="B158" s="5"/>
      <c r="C158" s="3" t="s">
        <v>106</v>
      </c>
      <c r="D158" s="3" t="s">
        <v>3905</v>
      </c>
      <c r="E158" s="5"/>
    </row>
    <row r="159" spans="1:5" ht="15.95" customHeight="1" x14ac:dyDescent="0.3">
      <c r="A159" s="5"/>
      <c r="B159" s="5"/>
      <c r="C159" s="3" t="s">
        <v>108</v>
      </c>
      <c r="D159" s="3" t="s">
        <v>3906</v>
      </c>
      <c r="E159" s="5"/>
    </row>
    <row r="160" spans="1:5" ht="15.95" customHeight="1" x14ac:dyDescent="0.3">
      <c r="A160" s="5"/>
      <c r="B160" s="5"/>
      <c r="C160" s="3" t="s">
        <v>110</v>
      </c>
      <c r="D160" s="3" t="s">
        <v>3907</v>
      </c>
      <c r="E160" s="5"/>
    </row>
    <row r="161" spans="1:5" ht="15.95" customHeight="1" x14ac:dyDescent="0.3">
      <c r="A161" s="5"/>
      <c r="B161" s="5"/>
      <c r="C161" s="3" t="s">
        <v>112</v>
      </c>
      <c r="D161" s="3" t="s">
        <v>3908</v>
      </c>
      <c r="E161" s="5"/>
    </row>
    <row r="162" spans="1:5" ht="15.95" customHeight="1" x14ac:dyDescent="0.3">
      <c r="A162" s="5"/>
      <c r="B162" s="3" t="s">
        <v>3909</v>
      </c>
      <c r="C162" s="3" t="s">
        <v>79</v>
      </c>
      <c r="D162" s="3" t="s">
        <v>3910</v>
      </c>
      <c r="E162" s="5"/>
    </row>
    <row r="163" spans="1:5" ht="15.95" customHeight="1" x14ac:dyDescent="0.3">
      <c r="A163" s="5"/>
      <c r="B163" s="5"/>
      <c r="C163" s="3" t="s">
        <v>81</v>
      </c>
      <c r="D163" s="3" t="s">
        <v>3911</v>
      </c>
      <c r="E163" s="5"/>
    </row>
    <row r="164" spans="1:5" ht="15.95" customHeight="1" x14ac:dyDescent="0.3">
      <c r="A164" s="5"/>
      <c r="B164" s="5"/>
      <c r="C164" s="3" t="s">
        <v>83</v>
      </c>
      <c r="D164" s="3" t="s">
        <v>3912</v>
      </c>
      <c r="E164" s="5"/>
    </row>
    <row r="165" spans="1:5" ht="15.95" customHeight="1" x14ac:dyDescent="0.3">
      <c r="A165" s="5"/>
      <c r="B165" s="5"/>
      <c r="C165" s="3" t="s">
        <v>90</v>
      </c>
      <c r="D165" s="3" t="s">
        <v>3913</v>
      </c>
      <c r="E165" s="5"/>
    </row>
    <row r="166" spans="1:5" ht="15.95" customHeight="1" x14ac:dyDescent="0.3">
      <c r="A166" s="5"/>
      <c r="B166" s="5"/>
      <c r="C166" s="3" t="s">
        <v>106</v>
      </c>
      <c r="D166" s="3" t="s">
        <v>3914</v>
      </c>
      <c r="E166" s="5"/>
    </row>
    <row r="167" spans="1:5" ht="15.95" customHeight="1" x14ac:dyDescent="0.3">
      <c r="A167" s="5"/>
      <c r="B167" s="5"/>
      <c r="C167" s="3" t="s">
        <v>108</v>
      </c>
      <c r="D167" s="3" t="s">
        <v>3915</v>
      </c>
      <c r="E167" s="5"/>
    </row>
    <row r="168" spans="1:5" ht="15.95" customHeight="1" x14ac:dyDescent="0.3">
      <c r="A168" s="5"/>
      <c r="B168" s="3" t="s">
        <v>3916</v>
      </c>
      <c r="C168" s="3" t="s">
        <v>79</v>
      </c>
      <c r="D168" s="3" t="s">
        <v>3917</v>
      </c>
      <c r="E168" s="5"/>
    </row>
    <row r="169" spans="1:5" ht="15.95" customHeight="1" x14ac:dyDescent="0.3">
      <c r="A169" s="5"/>
      <c r="B169" s="5"/>
      <c r="C169" s="3" t="s">
        <v>81</v>
      </c>
      <c r="D169" s="3" t="s">
        <v>3918</v>
      </c>
      <c r="E169" s="5"/>
    </row>
    <row r="170" spans="1:5" ht="15.95" customHeight="1" x14ac:dyDescent="0.3">
      <c r="A170" s="5"/>
      <c r="B170" s="5"/>
      <c r="C170" s="3" t="s">
        <v>83</v>
      </c>
      <c r="D170" s="3" t="s">
        <v>3919</v>
      </c>
      <c r="E170" s="5"/>
    </row>
    <row r="171" spans="1:5" ht="15.95" customHeight="1" x14ac:dyDescent="0.3">
      <c r="A171" s="5"/>
      <c r="B171" s="5"/>
      <c r="C171" s="3" t="s">
        <v>90</v>
      </c>
      <c r="D171" s="3" t="s">
        <v>3920</v>
      </c>
      <c r="E171" s="5"/>
    </row>
    <row r="172" spans="1:5" ht="15.95" customHeight="1" x14ac:dyDescent="0.3">
      <c r="A172" s="5"/>
      <c r="B172" s="5"/>
      <c r="C172" s="3" t="s">
        <v>106</v>
      </c>
      <c r="D172" s="3" t="s">
        <v>3921</v>
      </c>
      <c r="E172" s="5"/>
    </row>
    <row r="173" spans="1:5" ht="15.95" customHeight="1" x14ac:dyDescent="0.3">
      <c r="A173" s="5"/>
      <c r="B173" s="5"/>
      <c r="C173" s="3" t="s">
        <v>108</v>
      </c>
      <c r="D173" s="3" t="s">
        <v>3922</v>
      </c>
      <c r="E173" s="5"/>
    </row>
    <row r="174" spans="1:5" ht="15.95" customHeight="1" x14ac:dyDescent="0.3">
      <c r="A174" s="5"/>
      <c r="B174" s="5"/>
      <c r="C174" s="3" t="s">
        <v>110</v>
      </c>
      <c r="D174" s="3" t="s">
        <v>3923</v>
      </c>
      <c r="E174" s="5"/>
    </row>
    <row r="175" spans="1:5" ht="15.95" customHeight="1" x14ac:dyDescent="0.3">
      <c r="A175" s="5"/>
      <c r="B175" s="5"/>
      <c r="C175" s="3" t="s">
        <v>112</v>
      </c>
      <c r="D175" s="3" t="s">
        <v>3924</v>
      </c>
      <c r="E175" s="5"/>
    </row>
    <row r="176" spans="1:5" ht="15.95" customHeight="1" x14ac:dyDescent="0.3">
      <c r="A176" s="5"/>
      <c r="B176" s="3" t="s">
        <v>3925</v>
      </c>
      <c r="C176" s="3" t="s">
        <v>79</v>
      </c>
      <c r="D176" s="3" t="s">
        <v>3926</v>
      </c>
      <c r="E176" s="5"/>
    </row>
    <row r="177" spans="1:5" ht="15.95" customHeight="1" x14ac:dyDescent="0.3">
      <c r="A177" s="5"/>
      <c r="B177" s="5"/>
      <c r="C177" s="3" t="s">
        <v>81</v>
      </c>
      <c r="D177" s="3" t="s">
        <v>3927</v>
      </c>
      <c r="E177" s="5"/>
    </row>
    <row r="178" spans="1:5" ht="15.95" customHeight="1" x14ac:dyDescent="0.3">
      <c r="A178" s="5"/>
      <c r="B178" s="5"/>
      <c r="C178" s="3" t="s">
        <v>83</v>
      </c>
      <c r="D178" s="3" t="s">
        <v>3928</v>
      </c>
      <c r="E178" s="5"/>
    </row>
    <row r="179" spans="1:5" ht="15.95" customHeight="1" x14ac:dyDescent="0.3">
      <c r="A179" s="5"/>
      <c r="B179" s="5"/>
      <c r="C179" s="3" t="s">
        <v>90</v>
      </c>
      <c r="D179" s="3" t="s">
        <v>3929</v>
      </c>
      <c r="E179" s="5"/>
    </row>
    <row r="180" spans="1:5" ht="15.95" customHeight="1" x14ac:dyDescent="0.3">
      <c r="A180" s="5"/>
      <c r="B180" s="5"/>
      <c r="C180" s="3" t="s">
        <v>106</v>
      </c>
      <c r="D180" s="3" t="s">
        <v>3930</v>
      </c>
      <c r="E180" s="5"/>
    </row>
    <row r="181" spans="1:5" ht="15.95" customHeight="1" x14ac:dyDescent="0.3">
      <c r="A181" s="5"/>
      <c r="B181" s="5"/>
      <c r="C181" s="3" t="s">
        <v>108</v>
      </c>
      <c r="D181" s="3" t="s">
        <v>3931</v>
      </c>
      <c r="E181" s="5"/>
    </row>
    <row r="182" spans="1:5" ht="15.95" customHeight="1" x14ac:dyDescent="0.3">
      <c r="A182" s="5"/>
      <c r="B182" s="5"/>
      <c r="C182" s="3" t="s">
        <v>110</v>
      </c>
      <c r="D182" s="3" t="s">
        <v>3932</v>
      </c>
      <c r="E182" s="5"/>
    </row>
    <row r="183" spans="1:5" ht="15.95" customHeight="1" x14ac:dyDescent="0.3">
      <c r="A183" s="5"/>
      <c r="B183" s="5"/>
      <c r="C183" s="3" t="s">
        <v>112</v>
      </c>
      <c r="D183" s="3" t="s">
        <v>3933</v>
      </c>
      <c r="E183" s="5"/>
    </row>
    <row r="184" spans="1:5" ht="15.95" customHeight="1" x14ac:dyDescent="0.3">
      <c r="A184" s="5"/>
      <c r="B184" s="3" t="s">
        <v>3934</v>
      </c>
      <c r="C184" s="3" t="s">
        <v>79</v>
      </c>
      <c r="D184" s="3" t="s">
        <v>3935</v>
      </c>
      <c r="E184" s="5"/>
    </row>
    <row r="185" spans="1:5" ht="15.95" customHeight="1" x14ac:dyDescent="0.3">
      <c r="A185" s="5"/>
      <c r="B185" s="5"/>
      <c r="C185" s="3" t="s">
        <v>81</v>
      </c>
      <c r="D185" s="3" t="s">
        <v>3936</v>
      </c>
      <c r="E185" s="5"/>
    </row>
    <row r="186" spans="1:5" ht="15.95" customHeight="1" x14ac:dyDescent="0.3">
      <c r="A186" s="5"/>
      <c r="B186" s="5"/>
      <c r="C186" s="3" t="s">
        <v>83</v>
      </c>
      <c r="D186" s="3" t="s">
        <v>3937</v>
      </c>
      <c r="E186" s="5"/>
    </row>
    <row r="187" spans="1:5" ht="15.95" customHeight="1" x14ac:dyDescent="0.3">
      <c r="A187" s="5"/>
      <c r="B187" s="5"/>
      <c r="C187" s="3" t="s">
        <v>90</v>
      </c>
      <c r="D187" s="3" t="s">
        <v>3938</v>
      </c>
      <c r="E187" s="5"/>
    </row>
    <row r="188" spans="1:5" ht="15.95" customHeight="1" x14ac:dyDescent="0.3">
      <c r="A188" s="5"/>
      <c r="B188" s="5"/>
      <c r="C188" s="3" t="s">
        <v>106</v>
      </c>
      <c r="D188" s="3" t="s">
        <v>3939</v>
      </c>
      <c r="E188" s="5"/>
    </row>
    <row r="189" spans="1:5" ht="15.95" customHeight="1" x14ac:dyDescent="0.3">
      <c r="A189" s="5"/>
      <c r="B189" s="5"/>
      <c r="C189" s="3" t="s">
        <v>108</v>
      </c>
      <c r="D189" s="3" t="s">
        <v>3940</v>
      </c>
      <c r="E189" s="5"/>
    </row>
    <row r="190" spans="1:5" ht="15.95" customHeight="1" x14ac:dyDescent="0.3">
      <c r="A190" s="5"/>
      <c r="B190" s="5"/>
      <c r="C190" s="3" t="s">
        <v>110</v>
      </c>
      <c r="D190" s="3" t="s">
        <v>3941</v>
      </c>
      <c r="E190" s="5"/>
    </row>
    <row r="191" spans="1:5" ht="15.95" customHeight="1" x14ac:dyDescent="0.3">
      <c r="A191" s="5"/>
      <c r="B191" s="5"/>
      <c r="C191" s="3" t="s">
        <v>112</v>
      </c>
      <c r="D191" s="3" t="s">
        <v>3942</v>
      </c>
      <c r="E191" s="5"/>
    </row>
    <row r="192" spans="1:5" ht="15.95" customHeight="1" x14ac:dyDescent="0.3">
      <c r="A192" s="5"/>
      <c r="B192" s="3" t="s">
        <v>3943</v>
      </c>
      <c r="C192" s="3" t="s">
        <v>79</v>
      </c>
      <c r="D192" s="3" t="s">
        <v>3944</v>
      </c>
      <c r="E192" s="5"/>
    </row>
    <row r="193" spans="1:5" ht="15.95" customHeight="1" x14ac:dyDescent="0.3">
      <c r="A193" s="5"/>
      <c r="B193" s="5"/>
      <c r="C193" s="3" t="s">
        <v>81</v>
      </c>
      <c r="D193" s="3" t="s">
        <v>3945</v>
      </c>
      <c r="E193" s="5"/>
    </row>
    <row r="194" spans="1:5" ht="15.95" customHeight="1" x14ac:dyDescent="0.3">
      <c r="A194" s="5"/>
      <c r="B194" s="5"/>
      <c r="C194" s="3" t="s">
        <v>83</v>
      </c>
      <c r="D194" s="3" t="s">
        <v>3946</v>
      </c>
      <c r="E194" s="5"/>
    </row>
    <row r="195" spans="1:5" ht="15.95" customHeight="1" x14ac:dyDescent="0.3">
      <c r="A195" s="5"/>
      <c r="B195" s="5"/>
      <c r="C195" s="3" t="s">
        <v>90</v>
      </c>
      <c r="D195" s="3" t="s">
        <v>3947</v>
      </c>
      <c r="E195" s="5"/>
    </row>
    <row r="196" spans="1:5" ht="15.95" customHeight="1" x14ac:dyDescent="0.3">
      <c r="A196" s="5"/>
      <c r="B196" s="5"/>
      <c r="C196" s="3" t="s">
        <v>106</v>
      </c>
      <c r="D196" s="3" t="s">
        <v>3948</v>
      </c>
      <c r="E196" s="5"/>
    </row>
    <row r="197" spans="1:5" ht="15.95" customHeight="1" x14ac:dyDescent="0.3">
      <c r="A197" s="5"/>
      <c r="B197" s="5"/>
      <c r="C197" s="3" t="s">
        <v>108</v>
      </c>
      <c r="D197" s="3" t="s">
        <v>3949</v>
      </c>
      <c r="E197" s="5"/>
    </row>
    <row r="198" spans="1:5" ht="15.95" customHeight="1" x14ac:dyDescent="0.3">
      <c r="A198" s="5"/>
      <c r="B198" s="3" t="s">
        <v>3950</v>
      </c>
      <c r="C198" s="3" t="s">
        <v>79</v>
      </c>
      <c r="D198" s="3" t="s">
        <v>3951</v>
      </c>
      <c r="E198" s="5"/>
    </row>
    <row r="199" spans="1:5" ht="15.95" customHeight="1" x14ac:dyDescent="0.3">
      <c r="A199" s="5"/>
      <c r="B199" s="5"/>
      <c r="C199" s="3" t="s">
        <v>81</v>
      </c>
      <c r="D199" s="3" t="s">
        <v>3952</v>
      </c>
      <c r="E199" s="5"/>
    </row>
    <row r="200" spans="1:5" ht="15.95" customHeight="1" x14ac:dyDescent="0.3">
      <c r="A200" s="5"/>
      <c r="B200" s="5"/>
      <c r="C200" s="3" t="s">
        <v>83</v>
      </c>
      <c r="D200" s="3" t="s">
        <v>3953</v>
      </c>
      <c r="E200" s="5"/>
    </row>
    <row r="201" spans="1:5" ht="15.95" customHeight="1" x14ac:dyDescent="0.3">
      <c r="A201" s="5"/>
      <c r="B201" s="5"/>
      <c r="C201" s="3" t="s">
        <v>90</v>
      </c>
      <c r="D201" s="3" t="s">
        <v>3954</v>
      </c>
      <c r="E201" s="5"/>
    </row>
    <row r="202" spans="1:5" ht="15.95" customHeight="1" x14ac:dyDescent="0.3">
      <c r="A202" s="5"/>
      <c r="B202" s="5"/>
      <c r="C202" s="3" t="s">
        <v>106</v>
      </c>
      <c r="D202" s="3" t="s">
        <v>3955</v>
      </c>
      <c r="E202" s="5"/>
    </row>
    <row r="203" spans="1:5" ht="15.95" customHeight="1" x14ac:dyDescent="0.3">
      <c r="A203" s="5"/>
      <c r="B203" s="5"/>
      <c r="C203" s="3" t="s">
        <v>108</v>
      </c>
      <c r="D203" s="3" t="s">
        <v>3956</v>
      </c>
      <c r="E203" s="5"/>
    </row>
    <row r="204" spans="1:5" ht="15.95" customHeight="1" x14ac:dyDescent="0.3">
      <c r="A204" s="5"/>
      <c r="B204" s="5"/>
      <c r="C204" s="3" t="s">
        <v>110</v>
      </c>
      <c r="D204" s="3" t="s">
        <v>3957</v>
      </c>
      <c r="E204" s="5"/>
    </row>
    <row r="205" spans="1:5" ht="15.95" customHeight="1" x14ac:dyDescent="0.3">
      <c r="A205" s="5"/>
      <c r="B205" s="5"/>
      <c r="C205" s="3" t="s">
        <v>112</v>
      </c>
      <c r="D205" s="3" t="s">
        <v>3958</v>
      </c>
      <c r="E205" s="5"/>
    </row>
    <row r="206" spans="1:5" ht="15.95" customHeight="1" x14ac:dyDescent="0.3">
      <c r="A206" s="5"/>
      <c r="B206" s="5"/>
      <c r="C206" s="3" t="s">
        <v>114</v>
      </c>
      <c r="D206" s="3" t="s">
        <v>3959</v>
      </c>
      <c r="E206" s="5"/>
    </row>
    <row r="207" spans="1:5" ht="15.95" customHeight="1" x14ac:dyDescent="0.3">
      <c r="A207" s="5"/>
      <c r="B207" s="3" t="s">
        <v>3960</v>
      </c>
      <c r="C207" s="3" t="s">
        <v>79</v>
      </c>
      <c r="D207" s="3" t="s">
        <v>3961</v>
      </c>
      <c r="E207" s="5"/>
    </row>
    <row r="208" spans="1:5" ht="15.95" customHeight="1" x14ac:dyDescent="0.3">
      <c r="A208" s="5"/>
      <c r="B208" s="5"/>
      <c r="C208" s="3" t="s">
        <v>81</v>
      </c>
      <c r="D208" s="3" t="s">
        <v>3962</v>
      </c>
      <c r="E208" s="5"/>
    </row>
    <row r="209" spans="1:5" ht="15.95" customHeight="1" x14ac:dyDescent="0.3">
      <c r="A209" s="5"/>
      <c r="B209" s="5"/>
      <c r="C209" s="3" t="s">
        <v>83</v>
      </c>
      <c r="D209" s="3" t="s">
        <v>3963</v>
      </c>
      <c r="E209" s="5"/>
    </row>
    <row r="210" spans="1:5" ht="15.95" customHeight="1" x14ac:dyDescent="0.3">
      <c r="A210" s="5"/>
      <c r="B210" s="5"/>
      <c r="C210" s="3" t="s">
        <v>90</v>
      </c>
      <c r="D210" s="3" t="s">
        <v>3964</v>
      </c>
      <c r="E210" s="5"/>
    </row>
    <row r="211" spans="1:5" ht="15.95" customHeight="1" x14ac:dyDescent="0.3">
      <c r="A211" s="5"/>
      <c r="B211" s="5"/>
      <c r="C211" s="3" t="s">
        <v>106</v>
      </c>
      <c r="D211" s="3" t="s">
        <v>3965</v>
      </c>
      <c r="E211" s="5"/>
    </row>
    <row r="212" spans="1:5" ht="15.95" customHeight="1" x14ac:dyDescent="0.3">
      <c r="A212" s="5"/>
      <c r="B212" s="5"/>
      <c r="C212" s="3" t="s">
        <v>108</v>
      </c>
      <c r="D212" s="3" t="s">
        <v>3966</v>
      </c>
      <c r="E212" s="5"/>
    </row>
    <row r="213" spans="1:5" ht="15.95" customHeight="1" x14ac:dyDescent="0.3">
      <c r="A213" s="5"/>
      <c r="B213" s="5"/>
      <c r="C213" s="3" t="s">
        <v>110</v>
      </c>
      <c r="D213" s="3" t="s">
        <v>3967</v>
      </c>
      <c r="E213" s="5"/>
    </row>
    <row r="214" spans="1:5" ht="15.95" customHeight="1" x14ac:dyDescent="0.3">
      <c r="A214" s="5"/>
      <c r="B214" s="5"/>
      <c r="C214" s="3" t="s">
        <v>112</v>
      </c>
      <c r="D214" s="3" t="s">
        <v>3968</v>
      </c>
      <c r="E214" s="5"/>
    </row>
    <row r="215" spans="1:5" ht="15.95" customHeight="1" x14ac:dyDescent="0.3">
      <c r="A215" s="5"/>
      <c r="B215" s="3" t="s">
        <v>3969</v>
      </c>
      <c r="C215" s="3" t="s">
        <v>79</v>
      </c>
      <c r="D215" s="3" t="s">
        <v>3970</v>
      </c>
      <c r="E215" s="5"/>
    </row>
    <row r="216" spans="1:5" ht="15.95" customHeight="1" x14ac:dyDescent="0.3">
      <c r="A216" s="5"/>
      <c r="B216" s="5"/>
      <c r="C216" s="3" t="s">
        <v>81</v>
      </c>
      <c r="D216" s="3" t="s">
        <v>3971</v>
      </c>
      <c r="E216" s="5"/>
    </row>
    <row r="217" spans="1:5" ht="15.95" customHeight="1" x14ac:dyDescent="0.3">
      <c r="A217" s="5"/>
      <c r="B217" s="5"/>
      <c r="C217" s="3" t="s">
        <v>83</v>
      </c>
      <c r="D217" s="3" t="s">
        <v>3972</v>
      </c>
      <c r="E217" s="5"/>
    </row>
    <row r="218" spans="1:5" ht="15.95" customHeight="1" x14ac:dyDescent="0.3">
      <c r="A218" s="5"/>
      <c r="B218" s="5"/>
      <c r="C218" s="3" t="s">
        <v>90</v>
      </c>
      <c r="D218" s="3" t="s">
        <v>3973</v>
      </c>
      <c r="E218" s="5"/>
    </row>
    <row r="219" spans="1:5" ht="15.95" customHeight="1" x14ac:dyDescent="0.3">
      <c r="A219" s="5"/>
      <c r="B219" s="5"/>
      <c r="C219" s="3" t="s">
        <v>106</v>
      </c>
      <c r="D219" s="3" t="s">
        <v>3974</v>
      </c>
      <c r="E219" s="5"/>
    </row>
    <row r="220" spans="1:5" ht="15.95" customHeight="1" x14ac:dyDescent="0.3">
      <c r="A220" s="5"/>
      <c r="B220" s="5"/>
      <c r="C220" s="3" t="s">
        <v>108</v>
      </c>
      <c r="D220" s="3" t="s">
        <v>3975</v>
      </c>
      <c r="E220" s="5"/>
    </row>
    <row r="221" spans="1:5" ht="15.95" customHeight="1" x14ac:dyDescent="0.3">
      <c r="A221" s="5"/>
      <c r="B221" s="3" t="s">
        <v>3976</v>
      </c>
      <c r="C221" s="3" t="s">
        <v>79</v>
      </c>
      <c r="D221" s="3" t="s">
        <v>3977</v>
      </c>
      <c r="E221" s="5"/>
    </row>
    <row r="222" spans="1:5" ht="15.95" customHeight="1" x14ac:dyDescent="0.3">
      <c r="A222" s="5"/>
      <c r="B222" s="5"/>
      <c r="C222" s="3" t="s">
        <v>81</v>
      </c>
      <c r="D222" s="3" t="s">
        <v>3978</v>
      </c>
      <c r="E222" s="5"/>
    </row>
    <row r="223" spans="1:5" ht="15.95" customHeight="1" x14ac:dyDescent="0.3">
      <c r="A223" s="5"/>
      <c r="B223" s="5"/>
      <c r="C223" s="3" t="s">
        <v>83</v>
      </c>
      <c r="D223" s="3" t="s">
        <v>3979</v>
      </c>
      <c r="E223" s="5"/>
    </row>
    <row r="224" spans="1:5" ht="15.95" customHeight="1" x14ac:dyDescent="0.3">
      <c r="A224" s="5"/>
      <c r="B224" s="5"/>
      <c r="C224" s="3" t="s">
        <v>90</v>
      </c>
      <c r="D224" s="3" t="s">
        <v>3980</v>
      </c>
      <c r="E224" s="5"/>
    </row>
    <row r="225" spans="1:5" ht="15.95" customHeight="1" x14ac:dyDescent="0.3">
      <c r="A225" s="5"/>
      <c r="B225" s="5"/>
      <c r="C225" s="3" t="s">
        <v>106</v>
      </c>
      <c r="D225" s="3" t="s">
        <v>3981</v>
      </c>
      <c r="E225" s="5"/>
    </row>
    <row r="226" spans="1:5" ht="15.95" customHeight="1" x14ac:dyDescent="0.3">
      <c r="A226" s="5"/>
      <c r="B226" s="5"/>
      <c r="C226" s="3" t="s">
        <v>108</v>
      </c>
      <c r="D226" s="3" t="s">
        <v>3982</v>
      </c>
      <c r="E226" s="5"/>
    </row>
    <row r="227" spans="1:5" ht="15.95" customHeight="1" x14ac:dyDescent="0.3">
      <c r="A227" s="5"/>
      <c r="B227" s="3" t="s">
        <v>3983</v>
      </c>
      <c r="C227" s="3" t="s">
        <v>79</v>
      </c>
      <c r="D227" s="3" t="s">
        <v>3984</v>
      </c>
      <c r="E227" s="5"/>
    </row>
    <row r="228" spans="1:5" ht="15.95" customHeight="1" x14ac:dyDescent="0.3">
      <c r="A228" s="5"/>
      <c r="B228" s="5"/>
      <c r="C228" s="3" t="s">
        <v>81</v>
      </c>
      <c r="D228" s="3" t="s">
        <v>3985</v>
      </c>
      <c r="E228" s="5"/>
    </row>
    <row r="229" spans="1:5" ht="15.95" customHeight="1" x14ac:dyDescent="0.3">
      <c r="A229" s="5"/>
      <c r="B229" s="5"/>
      <c r="C229" s="3" t="s">
        <v>83</v>
      </c>
      <c r="D229" s="3" t="s">
        <v>3986</v>
      </c>
      <c r="E229" s="5"/>
    </row>
    <row r="230" spans="1:5" ht="15.95" customHeight="1" x14ac:dyDescent="0.3">
      <c r="A230" s="5"/>
      <c r="B230" s="5"/>
      <c r="C230" s="3" t="s">
        <v>90</v>
      </c>
      <c r="D230" s="3" t="s">
        <v>3987</v>
      </c>
      <c r="E230" s="5"/>
    </row>
    <row r="231" spans="1:5" ht="15.95" customHeight="1" x14ac:dyDescent="0.3">
      <c r="A231" s="5"/>
      <c r="B231" s="5"/>
      <c r="C231" s="3" t="s">
        <v>106</v>
      </c>
      <c r="D231" s="3" t="s">
        <v>3988</v>
      </c>
      <c r="E231" s="5"/>
    </row>
    <row r="232" spans="1:5" ht="15.95" customHeight="1" x14ac:dyDescent="0.3">
      <c r="A232" s="5"/>
      <c r="B232" s="5"/>
      <c r="C232" s="3" t="s">
        <v>108</v>
      </c>
      <c r="D232" s="3" t="s">
        <v>3989</v>
      </c>
      <c r="E232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05"/>
  <sheetViews>
    <sheetView showGridLines="0" workbookViewId="0"/>
  </sheetViews>
  <sheetFormatPr defaultColWidth="8.875" defaultRowHeight="16.5" customHeight="1" x14ac:dyDescent="0.3"/>
  <cols>
    <col min="1" max="6" width="8.875" style="33" customWidth="1"/>
    <col min="7" max="16384" width="8.875" style="33"/>
  </cols>
  <sheetData>
    <row r="1" spans="1:5" ht="15.95" customHeight="1" x14ac:dyDescent="0.3">
      <c r="A1" s="3" t="s">
        <v>141</v>
      </c>
      <c r="B1" s="3" t="s">
        <v>142</v>
      </c>
      <c r="C1" s="3" t="s">
        <v>74</v>
      </c>
      <c r="D1" s="3" t="s">
        <v>2933</v>
      </c>
      <c r="E1" s="5"/>
    </row>
    <row r="2" spans="1:5" ht="15.95" customHeight="1" x14ac:dyDescent="0.3">
      <c r="A2" s="3" t="s">
        <v>14</v>
      </c>
      <c r="B2" s="3" t="s">
        <v>3990</v>
      </c>
      <c r="C2" s="3" t="s">
        <v>79</v>
      </c>
      <c r="D2" s="3" t="s">
        <v>3991</v>
      </c>
      <c r="E2" s="5"/>
    </row>
    <row r="3" spans="1:5" ht="15.95" customHeight="1" x14ac:dyDescent="0.3">
      <c r="A3" s="5"/>
      <c r="B3" s="3" t="s">
        <v>3992</v>
      </c>
      <c r="C3" s="5"/>
      <c r="D3" s="3" t="s">
        <v>3993</v>
      </c>
      <c r="E3" s="5"/>
    </row>
    <row r="4" spans="1:5" ht="15.95" customHeight="1" x14ac:dyDescent="0.3">
      <c r="A4" s="5"/>
      <c r="B4" s="5"/>
      <c r="C4" s="5"/>
      <c r="D4" s="3" t="s">
        <v>3994</v>
      </c>
      <c r="E4" s="5"/>
    </row>
    <row r="5" spans="1:5" ht="15.95" customHeight="1" x14ac:dyDescent="0.3">
      <c r="A5" s="5"/>
      <c r="B5" s="5"/>
      <c r="C5" s="5"/>
      <c r="D5" s="3" t="s">
        <v>3995</v>
      </c>
      <c r="E5" s="5"/>
    </row>
    <row r="6" spans="1:5" ht="15.95" customHeight="1" x14ac:dyDescent="0.3">
      <c r="A6" s="5"/>
      <c r="B6" s="5"/>
      <c r="C6" s="3" t="s">
        <v>81</v>
      </c>
      <c r="D6" s="3" t="s">
        <v>3996</v>
      </c>
      <c r="E6" s="5"/>
    </row>
    <row r="7" spans="1:5" ht="15.95" customHeight="1" x14ac:dyDescent="0.3">
      <c r="A7" s="5"/>
      <c r="B7" s="5"/>
      <c r="C7" s="3" t="s">
        <v>83</v>
      </c>
      <c r="D7" s="3" t="s">
        <v>3997</v>
      </c>
      <c r="E7" s="5"/>
    </row>
    <row r="8" spans="1:5" ht="15.95" customHeight="1" x14ac:dyDescent="0.3">
      <c r="A8" s="5"/>
      <c r="B8" s="5"/>
      <c r="C8" s="5"/>
      <c r="D8" s="3" t="s">
        <v>3998</v>
      </c>
      <c r="E8" s="5"/>
    </row>
    <row r="9" spans="1:5" ht="15.95" customHeight="1" x14ac:dyDescent="0.3">
      <c r="A9" s="5"/>
      <c r="B9" s="3" t="s">
        <v>3999</v>
      </c>
      <c r="C9" s="3" t="s">
        <v>79</v>
      </c>
      <c r="D9" s="3" t="s">
        <v>4000</v>
      </c>
      <c r="E9" s="5"/>
    </row>
    <row r="10" spans="1:5" ht="15.95" customHeight="1" x14ac:dyDescent="0.3">
      <c r="A10" s="5"/>
      <c r="B10" s="3" t="s">
        <v>4001</v>
      </c>
      <c r="C10" s="3" t="s">
        <v>81</v>
      </c>
      <c r="D10" s="3" t="s">
        <v>4002</v>
      </c>
      <c r="E10" s="5"/>
    </row>
    <row r="11" spans="1:5" ht="15.95" customHeight="1" x14ac:dyDescent="0.3">
      <c r="A11" s="5"/>
      <c r="B11" s="5"/>
      <c r="C11" s="3" t="s">
        <v>83</v>
      </c>
      <c r="D11" s="3" t="s">
        <v>4003</v>
      </c>
      <c r="E11" s="5"/>
    </row>
    <row r="12" spans="1:5" ht="15.95" customHeight="1" x14ac:dyDescent="0.3">
      <c r="A12" s="5"/>
      <c r="B12" s="3" t="s">
        <v>4004</v>
      </c>
      <c r="C12" s="3" t="s">
        <v>79</v>
      </c>
      <c r="D12" s="3" t="s">
        <v>4005</v>
      </c>
      <c r="E12" s="5"/>
    </row>
    <row r="13" spans="1:5" ht="15.95" customHeight="1" x14ac:dyDescent="0.3">
      <c r="A13" s="5"/>
      <c r="B13" s="3" t="s">
        <v>4006</v>
      </c>
      <c r="C13" s="5"/>
      <c r="D13" s="3" t="s">
        <v>4007</v>
      </c>
      <c r="E13" s="5"/>
    </row>
    <row r="14" spans="1:5" ht="15.95" customHeight="1" x14ac:dyDescent="0.3">
      <c r="A14" s="5"/>
      <c r="B14" s="5"/>
      <c r="C14" s="5"/>
      <c r="D14" s="3" t="s">
        <v>4008</v>
      </c>
      <c r="E14" s="5"/>
    </row>
    <row r="15" spans="1:5" ht="15.95" customHeight="1" x14ac:dyDescent="0.3">
      <c r="A15" s="5"/>
      <c r="B15" s="5"/>
      <c r="C15" s="3" t="s">
        <v>81</v>
      </c>
      <c r="D15" s="3" t="s">
        <v>4009</v>
      </c>
      <c r="E15" s="5"/>
    </row>
    <row r="16" spans="1:5" ht="15.95" customHeight="1" x14ac:dyDescent="0.3">
      <c r="A16" s="5"/>
      <c r="B16" s="5"/>
      <c r="C16" s="5"/>
      <c r="D16" s="3" t="s">
        <v>4010</v>
      </c>
      <c r="E16" s="5"/>
    </row>
    <row r="17" spans="1:5" ht="15.95" customHeight="1" x14ac:dyDescent="0.3">
      <c r="A17" s="5"/>
      <c r="B17" s="3" t="s">
        <v>4011</v>
      </c>
      <c r="C17" s="3" t="s">
        <v>79</v>
      </c>
      <c r="D17" s="3" t="s">
        <v>4012</v>
      </c>
      <c r="E17" s="5"/>
    </row>
    <row r="18" spans="1:5" ht="15.95" customHeight="1" x14ac:dyDescent="0.3">
      <c r="A18" s="5"/>
      <c r="B18" s="3" t="s">
        <v>4013</v>
      </c>
      <c r="C18" s="3" t="s">
        <v>81</v>
      </c>
      <c r="D18" s="3" t="s">
        <v>4014</v>
      </c>
      <c r="E18" s="5"/>
    </row>
    <row r="19" spans="1:5" ht="15.95" customHeight="1" x14ac:dyDescent="0.3">
      <c r="A19" s="5"/>
      <c r="B19" s="3" t="s">
        <v>4015</v>
      </c>
      <c r="C19" s="3" t="s">
        <v>79</v>
      </c>
      <c r="D19" s="3" t="s">
        <v>4016</v>
      </c>
      <c r="E19" s="5"/>
    </row>
    <row r="20" spans="1:5" ht="15.95" customHeight="1" x14ac:dyDescent="0.3">
      <c r="A20" s="5"/>
      <c r="B20" s="3" t="s">
        <v>4017</v>
      </c>
      <c r="C20" s="5"/>
      <c r="D20" s="5"/>
      <c r="E20" s="5"/>
    </row>
    <row r="21" spans="1:5" ht="15.95" customHeight="1" x14ac:dyDescent="0.3">
      <c r="A21" s="5"/>
      <c r="B21" s="3" t="s">
        <v>4018</v>
      </c>
      <c r="C21" s="3" t="s">
        <v>79</v>
      </c>
      <c r="D21" s="3" t="s">
        <v>4019</v>
      </c>
      <c r="E21" s="5"/>
    </row>
    <row r="22" spans="1:5" ht="15.95" customHeight="1" x14ac:dyDescent="0.3">
      <c r="A22" s="5"/>
      <c r="B22" s="3" t="s">
        <v>4020</v>
      </c>
      <c r="C22" s="5"/>
      <c r="D22" s="5"/>
      <c r="E22" s="5"/>
    </row>
    <row r="23" spans="1:5" ht="15.95" customHeight="1" x14ac:dyDescent="0.3">
      <c r="A23" s="5"/>
      <c r="B23" s="3" t="s">
        <v>4021</v>
      </c>
      <c r="C23" s="3" t="s">
        <v>79</v>
      </c>
      <c r="D23" s="3" t="s">
        <v>4022</v>
      </c>
      <c r="E23" s="5"/>
    </row>
    <row r="24" spans="1:5" ht="15.95" customHeight="1" x14ac:dyDescent="0.3">
      <c r="A24" s="5"/>
      <c r="B24" s="3" t="s">
        <v>4001</v>
      </c>
      <c r="C24" s="5"/>
      <c r="D24" s="5"/>
      <c r="E24" s="5"/>
    </row>
    <row r="25" spans="1:5" ht="15.95" customHeight="1" x14ac:dyDescent="0.3">
      <c r="A25" s="5"/>
      <c r="B25" s="3" t="s">
        <v>4023</v>
      </c>
      <c r="C25" s="3" t="s">
        <v>79</v>
      </c>
      <c r="D25" s="3" t="s">
        <v>4024</v>
      </c>
      <c r="E25" s="5"/>
    </row>
    <row r="26" spans="1:5" ht="15.95" customHeight="1" x14ac:dyDescent="0.3">
      <c r="A26" s="5"/>
      <c r="B26" s="3" t="s">
        <v>4025</v>
      </c>
      <c r="C26" s="5"/>
      <c r="D26" s="5"/>
      <c r="E26" s="5"/>
    </row>
    <row r="27" spans="1:5" ht="15.95" customHeight="1" x14ac:dyDescent="0.3">
      <c r="A27" s="5"/>
      <c r="B27" s="3" t="s">
        <v>4026</v>
      </c>
      <c r="C27" s="3" t="s">
        <v>79</v>
      </c>
      <c r="D27" s="3" t="s">
        <v>4027</v>
      </c>
      <c r="E27" s="5"/>
    </row>
    <row r="28" spans="1:5" ht="15.95" customHeight="1" x14ac:dyDescent="0.3">
      <c r="A28" s="5"/>
      <c r="B28" s="3" t="s">
        <v>4028</v>
      </c>
      <c r="C28" s="3" t="s">
        <v>81</v>
      </c>
      <c r="D28" s="3" t="s">
        <v>4029</v>
      </c>
      <c r="E28" s="5"/>
    </row>
    <row r="29" spans="1:5" ht="15.95" customHeight="1" x14ac:dyDescent="0.3">
      <c r="A29" s="5"/>
      <c r="B29" s="3" t="s">
        <v>4030</v>
      </c>
      <c r="C29" s="3" t="s">
        <v>79</v>
      </c>
      <c r="D29" s="3" t="s">
        <v>4031</v>
      </c>
      <c r="E29" s="5"/>
    </row>
    <row r="30" spans="1:5" ht="15.95" customHeight="1" x14ac:dyDescent="0.3">
      <c r="A30" s="5"/>
      <c r="B30" s="3" t="s">
        <v>3477</v>
      </c>
      <c r="C30" s="5"/>
      <c r="D30" s="5"/>
      <c r="E30" s="5"/>
    </row>
    <row r="31" spans="1:5" ht="15.95" customHeight="1" x14ac:dyDescent="0.3">
      <c r="A31" s="5"/>
      <c r="B31" s="3" t="s">
        <v>4032</v>
      </c>
      <c r="C31" s="3" t="s">
        <v>79</v>
      </c>
      <c r="D31" s="3" t="s">
        <v>4033</v>
      </c>
      <c r="E31" s="5"/>
    </row>
    <row r="32" spans="1:5" ht="15.95" customHeight="1" x14ac:dyDescent="0.3">
      <c r="A32" s="5"/>
      <c r="B32" s="3" t="s">
        <v>4034</v>
      </c>
      <c r="C32" s="3" t="s">
        <v>79</v>
      </c>
      <c r="D32" s="3" t="s">
        <v>4035</v>
      </c>
      <c r="E32" s="5"/>
    </row>
    <row r="33" spans="1:5" ht="15.95" customHeight="1" x14ac:dyDescent="0.3">
      <c r="A33" s="5"/>
      <c r="B33" s="3" t="s">
        <v>4036</v>
      </c>
      <c r="C33" s="3" t="s">
        <v>81</v>
      </c>
      <c r="D33" s="3" t="s">
        <v>4037</v>
      </c>
      <c r="E33" s="5"/>
    </row>
    <row r="34" spans="1:5" ht="15.95" customHeight="1" x14ac:dyDescent="0.3">
      <c r="A34" s="5"/>
      <c r="B34" s="3" t="s">
        <v>4038</v>
      </c>
      <c r="C34" s="3" t="s">
        <v>79</v>
      </c>
      <c r="D34" s="3" t="s">
        <v>4039</v>
      </c>
      <c r="E34" s="5"/>
    </row>
    <row r="35" spans="1:5" ht="15.95" customHeight="1" x14ac:dyDescent="0.3">
      <c r="A35" s="5"/>
      <c r="B35" s="3" t="s">
        <v>4040</v>
      </c>
      <c r="C35" s="5"/>
      <c r="D35" s="5"/>
      <c r="E35" s="5"/>
    </row>
    <row r="36" spans="1:5" ht="15.95" customHeight="1" x14ac:dyDescent="0.3">
      <c r="A36" s="5"/>
      <c r="B36" s="5"/>
      <c r="C36" s="3" t="s">
        <v>81</v>
      </c>
      <c r="D36" s="3" t="s">
        <v>4041</v>
      </c>
      <c r="E36" s="5"/>
    </row>
    <row r="37" spans="1:5" ht="15.95" customHeight="1" x14ac:dyDescent="0.3">
      <c r="A37" s="5"/>
      <c r="B37" s="5"/>
      <c r="C37" s="3" t="s">
        <v>83</v>
      </c>
      <c r="D37" s="3" t="s">
        <v>4042</v>
      </c>
      <c r="E37" s="5"/>
    </row>
    <row r="38" spans="1:5" ht="15.95" customHeight="1" x14ac:dyDescent="0.3">
      <c r="A38" s="5"/>
      <c r="B38" s="3" t="s">
        <v>4043</v>
      </c>
      <c r="C38" s="3" t="s">
        <v>79</v>
      </c>
      <c r="D38" s="3" t="s">
        <v>4044</v>
      </c>
      <c r="E38" s="5"/>
    </row>
    <row r="39" spans="1:5" ht="15.95" customHeight="1" x14ac:dyDescent="0.3">
      <c r="A39" s="5"/>
      <c r="B39" s="3" t="s">
        <v>4045</v>
      </c>
      <c r="C39" s="3" t="s">
        <v>79</v>
      </c>
      <c r="D39" s="3" t="s">
        <v>4046</v>
      </c>
      <c r="E39" s="5"/>
    </row>
    <row r="40" spans="1:5" ht="15.95" customHeight="1" x14ac:dyDescent="0.3">
      <c r="A40" s="5"/>
      <c r="B40" s="5"/>
      <c r="C40" s="5"/>
      <c r="D40" s="3" t="s">
        <v>4047</v>
      </c>
      <c r="E40" s="5"/>
    </row>
    <row r="41" spans="1:5" ht="15.95" customHeight="1" x14ac:dyDescent="0.3">
      <c r="A41" s="5"/>
      <c r="B41" s="3" t="s">
        <v>4048</v>
      </c>
      <c r="C41" s="3" t="s">
        <v>79</v>
      </c>
      <c r="D41" s="3" t="s">
        <v>4049</v>
      </c>
      <c r="E41" s="5"/>
    </row>
    <row r="42" spans="1:5" ht="15.95" customHeight="1" x14ac:dyDescent="0.3">
      <c r="A42" s="5"/>
      <c r="B42" s="3" t="s">
        <v>4050</v>
      </c>
      <c r="C42" s="3" t="s">
        <v>81</v>
      </c>
      <c r="D42" s="3" t="s">
        <v>4051</v>
      </c>
      <c r="E42" s="5"/>
    </row>
    <row r="43" spans="1:5" ht="15.95" customHeight="1" x14ac:dyDescent="0.3">
      <c r="A43" s="5"/>
      <c r="B43" s="3" t="s">
        <v>4052</v>
      </c>
      <c r="C43" s="3" t="s">
        <v>79</v>
      </c>
      <c r="D43" s="3" t="s">
        <v>4053</v>
      </c>
      <c r="E43" s="5"/>
    </row>
    <row r="44" spans="1:5" ht="15.95" customHeight="1" x14ac:dyDescent="0.3">
      <c r="A44" s="5"/>
      <c r="B44" s="3" t="s">
        <v>4054</v>
      </c>
      <c r="C44" s="3" t="s">
        <v>81</v>
      </c>
      <c r="D44" s="3" t="s">
        <v>4055</v>
      </c>
      <c r="E44" s="5"/>
    </row>
    <row r="45" spans="1:5" ht="15.95" customHeight="1" x14ac:dyDescent="0.3">
      <c r="A45" s="5"/>
      <c r="B45" s="3" t="s">
        <v>4056</v>
      </c>
      <c r="C45" s="3" t="s">
        <v>79</v>
      </c>
      <c r="D45" s="3" t="s">
        <v>4057</v>
      </c>
      <c r="E45" s="5"/>
    </row>
    <row r="46" spans="1:5" ht="15.95" customHeight="1" x14ac:dyDescent="0.3">
      <c r="A46" s="5"/>
      <c r="B46" s="3" t="s">
        <v>4058</v>
      </c>
      <c r="C46" s="5"/>
      <c r="D46" s="5"/>
      <c r="E46" s="5"/>
    </row>
    <row r="47" spans="1:5" ht="15.95" customHeight="1" x14ac:dyDescent="0.3">
      <c r="A47" s="5"/>
      <c r="B47" s="3" t="s">
        <v>4059</v>
      </c>
      <c r="C47" s="3" t="s">
        <v>79</v>
      </c>
      <c r="D47" s="3" t="s">
        <v>4060</v>
      </c>
      <c r="E47" s="5"/>
    </row>
    <row r="48" spans="1:5" ht="15.95" customHeight="1" x14ac:dyDescent="0.3">
      <c r="A48" s="5"/>
      <c r="B48" s="3" t="s">
        <v>4061</v>
      </c>
      <c r="C48" s="3" t="s">
        <v>81</v>
      </c>
      <c r="D48" s="3" t="s">
        <v>4062</v>
      </c>
      <c r="E48" s="5"/>
    </row>
    <row r="49" spans="1:5" ht="15.95" customHeight="1" x14ac:dyDescent="0.3">
      <c r="A49" s="5"/>
      <c r="B49" s="3" t="s">
        <v>4063</v>
      </c>
      <c r="C49" s="3" t="s">
        <v>79</v>
      </c>
      <c r="D49" s="3" t="s">
        <v>4064</v>
      </c>
      <c r="E49" s="5"/>
    </row>
    <row r="50" spans="1:5" ht="15.95" customHeight="1" x14ac:dyDescent="0.3">
      <c r="A50" s="5"/>
      <c r="B50" s="3" t="s">
        <v>4065</v>
      </c>
      <c r="C50" s="3" t="s">
        <v>81</v>
      </c>
      <c r="D50" s="3" t="s">
        <v>4066</v>
      </c>
      <c r="E50" s="5"/>
    </row>
    <row r="51" spans="1:5" ht="15.95" customHeight="1" x14ac:dyDescent="0.3">
      <c r="A51" s="5"/>
      <c r="B51" s="5"/>
      <c r="C51" s="3" t="s">
        <v>83</v>
      </c>
      <c r="D51" s="3" t="s">
        <v>4067</v>
      </c>
      <c r="E51" s="5"/>
    </row>
    <row r="52" spans="1:5" ht="15.95" customHeight="1" x14ac:dyDescent="0.3">
      <c r="A52" s="5"/>
      <c r="B52" s="5"/>
      <c r="C52" s="3" t="s">
        <v>90</v>
      </c>
      <c r="D52" s="3" t="s">
        <v>4068</v>
      </c>
      <c r="E52" s="5"/>
    </row>
    <row r="53" spans="1:5" ht="15.95" customHeight="1" x14ac:dyDescent="0.3">
      <c r="A53" s="5"/>
      <c r="B53" s="3" t="s">
        <v>4069</v>
      </c>
      <c r="C53" s="3" t="s">
        <v>79</v>
      </c>
      <c r="D53" s="3" t="s">
        <v>4070</v>
      </c>
      <c r="E53" s="5"/>
    </row>
    <row r="54" spans="1:5" ht="15.95" customHeight="1" x14ac:dyDescent="0.3">
      <c r="A54" s="5"/>
      <c r="B54" s="3" t="s">
        <v>4071</v>
      </c>
      <c r="C54" s="3" t="s">
        <v>81</v>
      </c>
      <c r="D54" s="3" t="s">
        <v>4072</v>
      </c>
      <c r="E54" s="5"/>
    </row>
    <row r="55" spans="1:5" ht="15.95" customHeight="1" x14ac:dyDescent="0.3">
      <c r="A55" s="5"/>
      <c r="B55" s="3" t="s">
        <v>4073</v>
      </c>
      <c r="C55" s="3" t="s">
        <v>79</v>
      </c>
      <c r="D55" s="3" t="s">
        <v>4074</v>
      </c>
      <c r="E55" s="5"/>
    </row>
    <row r="56" spans="1:5" ht="15.95" customHeight="1" x14ac:dyDescent="0.3">
      <c r="A56" s="5"/>
      <c r="B56" s="5"/>
      <c r="C56" s="3" t="s">
        <v>81</v>
      </c>
      <c r="D56" s="3" t="s">
        <v>4075</v>
      </c>
      <c r="E56" s="5"/>
    </row>
    <row r="57" spans="1:5" ht="15.95" customHeight="1" x14ac:dyDescent="0.3">
      <c r="A57" s="5"/>
      <c r="B57" s="3" t="s">
        <v>4076</v>
      </c>
      <c r="C57" s="3" t="s">
        <v>79</v>
      </c>
      <c r="D57" s="3" t="s">
        <v>4077</v>
      </c>
      <c r="E57" s="5"/>
    </row>
    <row r="58" spans="1:5" ht="15.95" customHeight="1" x14ac:dyDescent="0.3">
      <c r="A58" s="5"/>
      <c r="B58" s="3" t="s">
        <v>4078</v>
      </c>
      <c r="C58" s="5"/>
      <c r="D58" s="5"/>
      <c r="E58" s="5"/>
    </row>
    <row r="59" spans="1:5" ht="15.95" customHeight="1" x14ac:dyDescent="0.3">
      <c r="A59" s="5"/>
      <c r="B59" s="3" t="s">
        <v>4079</v>
      </c>
      <c r="C59" s="3" t="s">
        <v>79</v>
      </c>
      <c r="D59" s="3" t="s">
        <v>4080</v>
      </c>
      <c r="E59" s="5"/>
    </row>
    <row r="60" spans="1:5" ht="15.95" customHeight="1" x14ac:dyDescent="0.3">
      <c r="A60" s="5"/>
      <c r="B60" s="3" t="s">
        <v>4081</v>
      </c>
      <c r="C60" s="5"/>
      <c r="D60" s="5"/>
      <c r="E60" s="5"/>
    </row>
    <row r="61" spans="1:5" ht="15.95" customHeight="1" x14ac:dyDescent="0.3">
      <c r="A61" s="5"/>
      <c r="B61" s="3" t="s">
        <v>4082</v>
      </c>
      <c r="C61" s="3" t="s">
        <v>79</v>
      </c>
      <c r="D61" s="3" t="s">
        <v>4083</v>
      </c>
      <c r="E61" s="5"/>
    </row>
    <row r="62" spans="1:5" ht="15.95" customHeight="1" x14ac:dyDescent="0.3">
      <c r="A62" s="5"/>
      <c r="B62" s="3" t="s">
        <v>4084</v>
      </c>
      <c r="C62" s="3" t="s">
        <v>81</v>
      </c>
      <c r="D62" s="3" t="s">
        <v>4085</v>
      </c>
      <c r="E62" s="5"/>
    </row>
    <row r="63" spans="1:5" ht="15.95" customHeight="1" x14ac:dyDescent="0.3">
      <c r="A63" s="5"/>
      <c r="B63" s="3" t="s">
        <v>4086</v>
      </c>
      <c r="C63" s="3" t="s">
        <v>79</v>
      </c>
      <c r="D63" s="3" t="s">
        <v>4087</v>
      </c>
      <c r="E63" s="5"/>
    </row>
    <row r="64" spans="1:5" ht="15.95" customHeight="1" x14ac:dyDescent="0.3">
      <c r="A64" s="5"/>
      <c r="B64" s="3" t="s">
        <v>4088</v>
      </c>
      <c r="C64" s="3" t="s">
        <v>81</v>
      </c>
      <c r="D64" s="3" t="s">
        <v>4089</v>
      </c>
      <c r="E64" s="5"/>
    </row>
    <row r="65" spans="1:5" ht="15.95" customHeight="1" x14ac:dyDescent="0.3">
      <c r="A65" s="5"/>
      <c r="B65" s="3" t="s">
        <v>4090</v>
      </c>
      <c r="C65" s="3" t="s">
        <v>79</v>
      </c>
      <c r="D65" s="3" t="s">
        <v>4091</v>
      </c>
      <c r="E65" s="5"/>
    </row>
    <row r="66" spans="1:5" ht="15.95" customHeight="1" x14ac:dyDescent="0.3">
      <c r="A66" s="5"/>
      <c r="B66" s="3" t="s">
        <v>4092</v>
      </c>
      <c r="C66" s="3" t="s">
        <v>81</v>
      </c>
      <c r="D66" s="3" t="s">
        <v>4093</v>
      </c>
      <c r="E66" s="5"/>
    </row>
    <row r="67" spans="1:5" ht="15.95" customHeight="1" x14ac:dyDescent="0.3">
      <c r="A67" s="5"/>
      <c r="B67" s="3" t="s">
        <v>4094</v>
      </c>
      <c r="C67" s="3" t="s">
        <v>79</v>
      </c>
      <c r="D67" s="3" t="s">
        <v>4095</v>
      </c>
      <c r="E67" s="5"/>
    </row>
    <row r="68" spans="1:5" ht="15.95" customHeight="1" x14ac:dyDescent="0.3">
      <c r="A68" s="5"/>
      <c r="B68" s="3" t="s">
        <v>4096</v>
      </c>
      <c r="C68" s="3" t="s">
        <v>81</v>
      </c>
      <c r="D68" s="3" t="s">
        <v>4097</v>
      </c>
      <c r="E68" s="5"/>
    </row>
    <row r="69" spans="1:5" ht="15.95" customHeight="1" x14ac:dyDescent="0.3">
      <c r="A69" s="5"/>
      <c r="B69" s="3" t="s">
        <v>4098</v>
      </c>
      <c r="C69" s="3" t="s">
        <v>79</v>
      </c>
      <c r="D69" s="3" t="s">
        <v>4099</v>
      </c>
      <c r="E69" s="5"/>
    </row>
    <row r="70" spans="1:5" ht="15.95" customHeight="1" x14ac:dyDescent="0.3">
      <c r="A70" s="5"/>
      <c r="B70" s="3" t="s">
        <v>4100</v>
      </c>
      <c r="C70" s="3" t="s">
        <v>81</v>
      </c>
      <c r="D70" s="3" t="s">
        <v>4101</v>
      </c>
      <c r="E70" s="5"/>
    </row>
    <row r="71" spans="1:5" ht="15.95" customHeight="1" x14ac:dyDescent="0.3">
      <c r="A71" s="5"/>
      <c r="B71" s="3" t="s">
        <v>4102</v>
      </c>
      <c r="C71" s="3" t="s">
        <v>79</v>
      </c>
      <c r="D71" s="3" t="s">
        <v>4103</v>
      </c>
      <c r="E71" s="5"/>
    </row>
    <row r="72" spans="1:5" ht="15.95" customHeight="1" x14ac:dyDescent="0.3">
      <c r="A72" s="5"/>
      <c r="B72" s="3" t="s">
        <v>4104</v>
      </c>
      <c r="C72" s="3" t="s">
        <v>81</v>
      </c>
      <c r="D72" s="3" t="s">
        <v>4105</v>
      </c>
      <c r="E72" s="5"/>
    </row>
    <row r="73" spans="1:5" ht="15.95" customHeight="1" x14ac:dyDescent="0.3">
      <c r="A73" s="5"/>
      <c r="B73" s="3" t="s">
        <v>4106</v>
      </c>
      <c r="C73" s="3" t="s">
        <v>79</v>
      </c>
      <c r="D73" s="3" t="s">
        <v>4107</v>
      </c>
      <c r="E73" s="5"/>
    </row>
    <row r="74" spans="1:5" ht="15.95" customHeight="1" x14ac:dyDescent="0.3">
      <c r="A74" s="5"/>
      <c r="B74" s="3" t="s">
        <v>4108</v>
      </c>
      <c r="C74" s="3" t="s">
        <v>81</v>
      </c>
      <c r="D74" s="3" t="s">
        <v>4109</v>
      </c>
      <c r="E74" s="5"/>
    </row>
    <row r="75" spans="1:5" ht="15.95" customHeight="1" x14ac:dyDescent="0.3">
      <c r="A75" s="5"/>
      <c r="B75" s="3" t="s">
        <v>4110</v>
      </c>
      <c r="C75" s="3" t="s">
        <v>79</v>
      </c>
      <c r="D75" s="3" t="s">
        <v>4111</v>
      </c>
      <c r="E75" s="5"/>
    </row>
    <row r="76" spans="1:5" ht="15.95" customHeight="1" x14ac:dyDescent="0.3">
      <c r="A76" s="5"/>
      <c r="B76" s="3" t="s">
        <v>4112</v>
      </c>
      <c r="C76" s="5"/>
      <c r="D76" s="5"/>
      <c r="E76" s="5"/>
    </row>
    <row r="77" spans="1:5" ht="15.95" customHeight="1" x14ac:dyDescent="0.3">
      <c r="A77" s="5"/>
      <c r="B77" s="3" t="s">
        <v>4113</v>
      </c>
      <c r="C77" s="3" t="s">
        <v>79</v>
      </c>
      <c r="D77" s="3" t="s">
        <v>4114</v>
      </c>
      <c r="E77" s="5"/>
    </row>
    <row r="78" spans="1:5" ht="15.95" customHeight="1" x14ac:dyDescent="0.3">
      <c r="A78" s="5"/>
      <c r="B78" s="3" t="s">
        <v>4115</v>
      </c>
      <c r="C78" s="3" t="s">
        <v>81</v>
      </c>
      <c r="D78" s="3" t="s">
        <v>4116</v>
      </c>
      <c r="E78" s="5"/>
    </row>
    <row r="79" spans="1:5" ht="15.95" customHeight="1" x14ac:dyDescent="0.3">
      <c r="A79" s="5"/>
      <c r="B79" s="3" t="s">
        <v>4117</v>
      </c>
      <c r="C79" s="3" t="s">
        <v>79</v>
      </c>
      <c r="D79" s="3" t="s">
        <v>4118</v>
      </c>
      <c r="E79" s="5"/>
    </row>
    <row r="80" spans="1:5" ht="15.95" customHeight="1" x14ac:dyDescent="0.3">
      <c r="A80" s="5"/>
      <c r="B80" s="3" t="s">
        <v>4119</v>
      </c>
      <c r="C80" s="3" t="s">
        <v>81</v>
      </c>
      <c r="D80" s="3" t="s">
        <v>4120</v>
      </c>
      <c r="E80" s="5"/>
    </row>
    <row r="81" spans="1:5" ht="15.95" customHeight="1" x14ac:dyDescent="0.3">
      <c r="A81" s="5"/>
      <c r="B81" s="3" t="s">
        <v>4121</v>
      </c>
      <c r="C81" s="3" t="s">
        <v>79</v>
      </c>
      <c r="D81" s="3" t="s">
        <v>4122</v>
      </c>
      <c r="E81" s="5"/>
    </row>
    <row r="82" spans="1:5" ht="15.95" customHeight="1" x14ac:dyDescent="0.3">
      <c r="A82" s="5"/>
      <c r="B82" s="3" t="s">
        <v>4123</v>
      </c>
      <c r="C82" s="3" t="s">
        <v>81</v>
      </c>
      <c r="D82" s="3" t="s">
        <v>4124</v>
      </c>
      <c r="E82" s="5"/>
    </row>
    <row r="83" spans="1:5" ht="15.95" customHeight="1" x14ac:dyDescent="0.3">
      <c r="A83" s="5"/>
      <c r="B83" s="3" t="s">
        <v>4125</v>
      </c>
      <c r="C83" s="3" t="s">
        <v>79</v>
      </c>
      <c r="D83" s="3" t="s">
        <v>4126</v>
      </c>
      <c r="E83" s="5"/>
    </row>
    <row r="84" spans="1:5" ht="15.95" customHeight="1" x14ac:dyDescent="0.3">
      <c r="A84" s="5"/>
      <c r="B84" s="3" t="s">
        <v>4127</v>
      </c>
      <c r="C84" s="5"/>
      <c r="D84" s="5"/>
      <c r="E84" s="5"/>
    </row>
    <row r="85" spans="1:5" ht="15.95" customHeight="1" x14ac:dyDescent="0.3">
      <c r="A85" s="5"/>
      <c r="B85" s="3" t="s">
        <v>4128</v>
      </c>
      <c r="C85" s="3" t="s">
        <v>79</v>
      </c>
      <c r="D85" s="3" t="s">
        <v>4129</v>
      </c>
      <c r="E85" s="5"/>
    </row>
    <row r="86" spans="1:5" ht="15.95" customHeight="1" x14ac:dyDescent="0.3">
      <c r="A86" s="5"/>
      <c r="B86" s="3" t="s">
        <v>4130</v>
      </c>
      <c r="C86" s="5"/>
      <c r="D86" s="5"/>
      <c r="E86" s="5"/>
    </row>
    <row r="87" spans="1:5" ht="15.95" customHeight="1" x14ac:dyDescent="0.3">
      <c r="A87" s="5"/>
      <c r="B87" s="3" t="s">
        <v>4131</v>
      </c>
      <c r="C87" s="3" t="s">
        <v>79</v>
      </c>
      <c r="D87" s="3" t="s">
        <v>4132</v>
      </c>
      <c r="E87" s="5"/>
    </row>
    <row r="88" spans="1:5" ht="15.95" customHeight="1" x14ac:dyDescent="0.3">
      <c r="A88" s="5"/>
      <c r="B88" s="3" t="s">
        <v>4133</v>
      </c>
      <c r="C88" s="5"/>
      <c r="D88" s="5"/>
      <c r="E88" s="5"/>
    </row>
    <row r="89" spans="1:5" ht="15.95" customHeight="1" x14ac:dyDescent="0.3">
      <c r="A89" s="5"/>
      <c r="B89" s="3" t="s">
        <v>4134</v>
      </c>
      <c r="C89" s="3" t="s">
        <v>79</v>
      </c>
      <c r="D89" s="3" t="s">
        <v>4135</v>
      </c>
      <c r="E89" s="5"/>
    </row>
    <row r="90" spans="1:5" ht="15.95" customHeight="1" x14ac:dyDescent="0.3">
      <c r="A90" s="5"/>
      <c r="B90" s="3" t="s">
        <v>4136</v>
      </c>
      <c r="C90" s="5"/>
      <c r="D90" s="5"/>
      <c r="E90" s="5"/>
    </row>
    <row r="91" spans="1:5" ht="15.95" customHeight="1" x14ac:dyDescent="0.3">
      <c r="A91" s="5"/>
      <c r="B91" s="3" t="s">
        <v>4137</v>
      </c>
      <c r="C91" s="3" t="s">
        <v>79</v>
      </c>
      <c r="D91" s="3" t="s">
        <v>4138</v>
      </c>
      <c r="E91" s="5"/>
    </row>
    <row r="92" spans="1:5" ht="15.95" customHeight="1" x14ac:dyDescent="0.3">
      <c r="A92" s="5"/>
      <c r="B92" s="3" t="s">
        <v>4139</v>
      </c>
      <c r="C92" s="5"/>
      <c r="D92" s="5"/>
      <c r="E92" s="5"/>
    </row>
    <row r="93" spans="1:5" ht="15.95" customHeight="1" x14ac:dyDescent="0.3">
      <c r="A93" s="5"/>
      <c r="B93" s="3" t="s">
        <v>4140</v>
      </c>
      <c r="C93" s="3" t="s">
        <v>79</v>
      </c>
      <c r="D93" s="3" t="s">
        <v>4141</v>
      </c>
      <c r="E93" s="5"/>
    </row>
    <row r="94" spans="1:5" ht="15.95" customHeight="1" x14ac:dyDescent="0.3">
      <c r="A94" s="5"/>
      <c r="B94" s="3" t="s">
        <v>3757</v>
      </c>
      <c r="C94" s="5"/>
      <c r="D94" s="5"/>
      <c r="E94" s="5"/>
    </row>
    <row r="95" spans="1:5" ht="15.95" customHeight="1" x14ac:dyDescent="0.3">
      <c r="A95" s="5"/>
      <c r="B95" s="3" t="s">
        <v>4142</v>
      </c>
      <c r="C95" s="3" t="s">
        <v>79</v>
      </c>
      <c r="D95" s="3" t="s">
        <v>4143</v>
      </c>
      <c r="E95" s="5"/>
    </row>
    <row r="96" spans="1:5" ht="15.95" customHeight="1" x14ac:dyDescent="0.3">
      <c r="A96" s="5"/>
      <c r="B96" s="3" t="s">
        <v>4144</v>
      </c>
      <c r="C96" s="5"/>
      <c r="D96" s="5"/>
      <c r="E96" s="5"/>
    </row>
    <row r="97" spans="1:5" ht="15.95" customHeight="1" x14ac:dyDescent="0.3">
      <c r="A97" s="5"/>
      <c r="B97" s="3" t="s">
        <v>4145</v>
      </c>
      <c r="C97" s="3" t="s">
        <v>79</v>
      </c>
      <c r="D97" s="3" t="s">
        <v>4146</v>
      </c>
      <c r="E97" s="5"/>
    </row>
    <row r="98" spans="1:5" ht="15.95" customHeight="1" x14ac:dyDescent="0.3">
      <c r="A98" s="5"/>
      <c r="B98" s="3" t="s">
        <v>4147</v>
      </c>
      <c r="C98" s="3" t="s">
        <v>81</v>
      </c>
      <c r="D98" s="3" t="s">
        <v>4148</v>
      </c>
      <c r="E98" s="5"/>
    </row>
    <row r="99" spans="1:5" ht="15.95" customHeight="1" x14ac:dyDescent="0.3">
      <c r="A99" s="5"/>
      <c r="B99" s="5"/>
      <c r="C99" s="3" t="s">
        <v>83</v>
      </c>
      <c r="D99" s="3" t="s">
        <v>4149</v>
      </c>
      <c r="E99" s="5"/>
    </row>
    <row r="100" spans="1:5" ht="15.95" customHeight="1" x14ac:dyDescent="0.3">
      <c r="A100" s="5"/>
      <c r="B100" s="3" t="s">
        <v>4150</v>
      </c>
      <c r="C100" s="3" t="s">
        <v>79</v>
      </c>
      <c r="D100" s="3" t="s">
        <v>4151</v>
      </c>
      <c r="E100" s="5"/>
    </row>
    <row r="101" spans="1:5" ht="15.95" customHeight="1" x14ac:dyDescent="0.3">
      <c r="A101" s="5"/>
      <c r="B101" s="3" t="s">
        <v>4152</v>
      </c>
      <c r="C101" s="3" t="s">
        <v>81</v>
      </c>
      <c r="D101" s="3" t="s">
        <v>4153</v>
      </c>
      <c r="E101" s="5"/>
    </row>
    <row r="102" spans="1:5" ht="15.95" customHeight="1" x14ac:dyDescent="0.3">
      <c r="A102" s="5"/>
      <c r="B102" s="3" t="s">
        <v>4154</v>
      </c>
      <c r="C102" s="3" t="s">
        <v>79</v>
      </c>
      <c r="D102" s="3" t="s">
        <v>4155</v>
      </c>
      <c r="E102" s="5"/>
    </row>
    <row r="103" spans="1:5" ht="15.95" customHeight="1" x14ac:dyDescent="0.3">
      <c r="A103" s="5"/>
      <c r="B103" s="3" t="s">
        <v>4156</v>
      </c>
      <c r="C103" s="3" t="s">
        <v>81</v>
      </c>
      <c r="D103" s="3" t="s">
        <v>4157</v>
      </c>
      <c r="E103" s="5"/>
    </row>
    <row r="104" spans="1:5" ht="15.95" customHeight="1" x14ac:dyDescent="0.3">
      <c r="A104" s="5"/>
      <c r="B104" s="3" t="s">
        <v>4158</v>
      </c>
      <c r="C104" s="3" t="s">
        <v>79</v>
      </c>
      <c r="D104" s="3" t="s">
        <v>4159</v>
      </c>
      <c r="E104" s="5"/>
    </row>
    <row r="105" spans="1:5" ht="15.95" customHeight="1" x14ac:dyDescent="0.3">
      <c r="A105" s="5"/>
      <c r="B105" s="3" t="s">
        <v>4160</v>
      </c>
      <c r="C105" s="3" t="s">
        <v>81</v>
      </c>
      <c r="D105" s="3" t="s">
        <v>4161</v>
      </c>
      <c r="E105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22"/>
  <sheetViews>
    <sheetView showGridLines="0" workbookViewId="0"/>
  </sheetViews>
  <sheetFormatPr defaultColWidth="8.875" defaultRowHeight="16.5" customHeight="1" x14ac:dyDescent="0.3"/>
  <cols>
    <col min="1" max="6" width="8.875" style="34" customWidth="1"/>
    <col min="7" max="16384" width="8.875" style="34"/>
  </cols>
  <sheetData>
    <row r="1" spans="1:5" ht="15.95" customHeight="1" x14ac:dyDescent="0.3">
      <c r="A1" s="3" t="s">
        <v>141</v>
      </c>
      <c r="B1" s="3" t="s">
        <v>142</v>
      </c>
      <c r="C1" s="3" t="s">
        <v>74</v>
      </c>
      <c r="D1" s="3" t="s">
        <v>2933</v>
      </c>
      <c r="E1" s="5"/>
    </row>
    <row r="2" spans="1:5" ht="15.95" customHeight="1" x14ac:dyDescent="0.3">
      <c r="A2" s="3" t="s">
        <v>15</v>
      </c>
      <c r="B2" s="3" t="s">
        <v>4162</v>
      </c>
      <c r="C2" s="3" t="s">
        <v>79</v>
      </c>
      <c r="D2" s="3" t="s">
        <v>4163</v>
      </c>
      <c r="E2" s="5"/>
    </row>
    <row r="3" spans="1:5" ht="15.95" customHeight="1" x14ac:dyDescent="0.3">
      <c r="A3" s="5"/>
      <c r="B3" s="3" t="s">
        <v>4164</v>
      </c>
      <c r="C3" s="3" t="s">
        <v>81</v>
      </c>
      <c r="D3" s="3" t="s">
        <v>4165</v>
      </c>
      <c r="E3" s="5"/>
    </row>
    <row r="4" spans="1:5" ht="15.95" customHeight="1" x14ac:dyDescent="0.3">
      <c r="A4" s="5"/>
      <c r="B4" s="5"/>
      <c r="C4" s="3" t="s">
        <v>83</v>
      </c>
      <c r="D4" s="3" t="s">
        <v>4166</v>
      </c>
      <c r="E4" s="5"/>
    </row>
    <row r="5" spans="1:5" ht="15.95" customHeight="1" x14ac:dyDescent="0.3">
      <c r="A5" s="5"/>
      <c r="B5" s="3" t="s">
        <v>4167</v>
      </c>
      <c r="C5" s="3" t="s">
        <v>79</v>
      </c>
      <c r="D5" s="3" t="s">
        <v>4168</v>
      </c>
      <c r="E5" s="5"/>
    </row>
    <row r="6" spans="1:5" ht="15.95" customHeight="1" x14ac:dyDescent="0.3">
      <c r="A6" s="5"/>
      <c r="B6" s="3" t="s">
        <v>4169</v>
      </c>
      <c r="C6" s="3" t="s">
        <v>81</v>
      </c>
      <c r="D6" s="3" t="s">
        <v>4170</v>
      </c>
      <c r="E6" s="5"/>
    </row>
    <row r="7" spans="1:5" ht="15.95" customHeight="1" x14ac:dyDescent="0.3">
      <c r="A7" s="5"/>
      <c r="B7" s="3" t="s">
        <v>4171</v>
      </c>
      <c r="C7" s="3" t="s">
        <v>79</v>
      </c>
      <c r="D7" s="3" t="s">
        <v>4172</v>
      </c>
      <c r="E7" s="5"/>
    </row>
    <row r="8" spans="1:5" ht="15.95" customHeight="1" x14ac:dyDescent="0.3">
      <c r="A8" s="5"/>
      <c r="B8" s="3" t="s">
        <v>4173</v>
      </c>
      <c r="C8" s="3" t="s">
        <v>81</v>
      </c>
      <c r="D8" s="3" t="s">
        <v>4174</v>
      </c>
      <c r="E8" s="5"/>
    </row>
    <row r="9" spans="1:5" ht="15.95" customHeight="1" x14ac:dyDescent="0.3">
      <c r="A9" s="5"/>
      <c r="B9" s="5"/>
      <c r="C9" s="3" t="s">
        <v>83</v>
      </c>
      <c r="D9" s="3" t="s">
        <v>4175</v>
      </c>
      <c r="E9" s="5"/>
    </row>
    <row r="10" spans="1:5" ht="15.95" customHeight="1" x14ac:dyDescent="0.3">
      <c r="A10" s="5"/>
      <c r="B10" s="3" t="s">
        <v>4176</v>
      </c>
      <c r="C10" s="3" t="s">
        <v>79</v>
      </c>
      <c r="D10" s="3" t="s">
        <v>4177</v>
      </c>
      <c r="E10" s="5"/>
    </row>
    <row r="11" spans="1:5" ht="15.95" customHeight="1" x14ac:dyDescent="0.3">
      <c r="A11" s="5"/>
      <c r="B11" s="3" t="s">
        <v>4178</v>
      </c>
      <c r="C11" s="5"/>
      <c r="D11" s="5"/>
      <c r="E11" s="5"/>
    </row>
    <row r="12" spans="1:5" ht="15.95" customHeight="1" x14ac:dyDescent="0.3">
      <c r="A12" s="5"/>
      <c r="B12" s="3" t="s">
        <v>4179</v>
      </c>
      <c r="C12" s="3" t="s">
        <v>79</v>
      </c>
      <c r="D12" s="3" t="s">
        <v>4180</v>
      </c>
      <c r="E12" s="5"/>
    </row>
    <row r="13" spans="1:5" ht="15.95" customHeight="1" x14ac:dyDescent="0.3">
      <c r="A13" s="5"/>
      <c r="B13" s="3" t="s">
        <v>4181</v>
      </c>
      <c r="C13" s="3" t="s">
        <v>81</v>
      </c>
      <c r="D13" s="3" t="s">
        <v>4182</v>
      </c>
      <c r="E13" s="5"/>
    </row>
    <row r="14" spans="1:5" ht="15.95" customHeight="1" x14ac:dyDescent="0.3">
      <c r="A14" s="5"/>
      <c r="B14" s="3" t="s">
        <v>4183</v>
      </c>
      <c r="C14" s="3" t="s">
        <v>79</v>
      </c>
      <c r="D14" s="3" t="s">
        <v>4184</v>
      </c>
      <c r="E14" s="5"/>
    </row>
    <row r="15" spans="1:5" ht="15.95" customHeight="1" x14ac:dyDescent="0.3">
      <c r="A15" s="5"/>
      <c r="B15" s="3" t="s">
        <v>4185</v>
      </c>
      <c r="C15" s="3" t="s">
        <v>81</v>
      </c>
      <c r="D15" s="3" t="s">
        <v>4186</v>
      </c>
      <c r="E15" s="5"/>
    </row>
    <row r="16" spans="1:5" ht="15.95" customHeight="1" x14ac:dyDescent="0.3">
      <c r="A16" s="5"/>
      <c r="B16" s="3" t="s">
        <v>4187</v>
      </c>
      <c r="C16" s="3" t="s">
        <v>79</v>
      </c>
      <c r="D16" s="3" t="s">
        <v>4188</v>
      </c>
      <c r="E16" s="5"/>
    </row>
    <row r="17" spans="1:5" ht="15.95" customHeight="1" x14ac:dyDescent="0.3">
      <c r="A17" s="5"/>
      <c r="B17" s="3" t="s">
        <v>4189</v>
      </c>
      <c r="C17" s="3" t="s">
        <v>79</v>
      </c>
      <c r="D17" s="3" t="s">
        <v>4190</v>
      </c>
      <c r="E17" s="5"/>
    </row>
    <row r="18" spans="1:5" ht="15.95" customHeight="1" x14ac:dyDescent="0.3">
      <c r="A18" s="5"/>
      <c r="B18" s="3" t="s">
        <v>4191</v>
      </c>
      <c r="C18" s="3" t="s">
        <v>81</v>
      </c>
      <c r="D18" s="3" t="s">
        <v>4192</v>
      </c>
      <c r="E18" s="5"/>
    </row>
    <row r="19" spans="1:5" ht="15.95" customHeight="1" x14ac:dyDescent="0.3">
      <c r="A19" s="5"/>
      <c r="B19" s="3" t="s">
        <v>4193</v>
      </c>
      <c r="C19" s="3" t="s">
        <v>79</v>
      </c>
      <c r="D19" s="3" t="s">
        <v>4194</v>
      </c>
      <c r="E19" s="5"/>
    </row>
    <row r="20" spans="1:5" ht="15.95" customHeight="1" x14ac:dyDescent="0.3">
      <c r="A20" s="5"/>
      <c r="B20" s="3" t="s">
        <v>3374</v>
      </c>
      <c r="C20" s="3" t="s">
        <v>81</v>
      </c>
      <c r="D20" s="3" t="s">
        <v>4195</v>
      </c>
      <c r="E20" s="5"/>
    </row>
    <row r="21" spans="1:5" ht="15.95" customHeight="1" x14ac:dyDescent="0.3">
      <c r="A21" s="5"/>
      <c r="B21" s="3" t="s">
        <v>4196</v>
      </c>
      <c r="C21" s="3" t="s">
        <v>79</v>
      </c>
      <c r="D21" s="3" t="s">
        <v>4197</v>
      </c>
      <c r="E21" s="5"/>
    </row>
    <row r="22" spans="1:5" ht="15.95" customHeight="1" x14ac:dyDescent="0.3">
      <c r="A22" s="5"/>
      <c r="B22" s="3" t="s">
        <v>4198</v>
      </c>
      <c r="C22" s="3" t="s">
        <v>79</v>
      </c>
      <c r="D22" s="3" t="s">
        <v>4199</v>
      </c>
      <c r="E22" s="5"/>
    </row>
    <row r="23" spans="1:5" ht="15.95" customHeight="1" x14ac:dyDescent="0.3">
      <c r="A23" s="5"/>
      <c r="B23" s="3" t="s">
        <v>4200</v>
      </c>
      <c r="C23" s="3" t="s">
        <v>79</v>
      </c>
      <c r="D23" s="3" t="s">
        <v>4201</v>
      </c>
      <c r="E23" s="5"/>
    </row>
    <row r="24" spans="1:5" ht="15.95" customHeight="1" x14ac:dyDescent="0.3">
      <c r="A24" s="5"/>
      <c r="B24" s="3" t="s">
        <v>4202</v>
      </c>
      <c r="C24" s="5"/>
      <c r="D24" s="5"/>
      <c r="E24" s="5"/>
    </row>
    <row r="25" spans="1:5" ht="15.95" customHeight="1" x14ac:dyDescent="0.3">
      <c r="A25" s="5"/>
      <c r="B25" s="3" t="s">
        <v>4203</v>
      </c>
      <c r="C25" s="3" t="s">
        <v>79</v>
      </c>
      <c r="D25" s="3" t="s">
        <v>4204</v>
      </c>
      <c r="E25" s="5"/>
    </row>
    <row r="26" spans="1:5" ht="15.95" customHeight="1" x14ac:dyDescent="0.3">
      <c r="A26" s="5"/>
      <c r="B26" s="3" t="s">
        <v>4205</v>
      </c>
      <c r="C26" s="3" t="s">
        <v>81</v>
      </c>
      <c r="D26" s="3" t="s">
        <v>4206</v>
      </c>
      <c r="E26" s="5"/>
    </row>
    <row r="27" spans="1:5" ht="15.95" customHeight="1" x14ac:dyDescent="0.3">
      <c r="A27" s="5"/>
      <c r="B27" s="3" t="s">
        <v>4207</v>
      </c>
      <c r="C27" s="3" t="s">
        <v>79</v>
      </c>
      <c r="D27" s="3" t="s">
        <v>4208</v>
      </c>
      <c r="E27" s="5"/>
    </row>
    <row r="28" spans="1:5" ht="15.95" customHeight="1" x14ac:dyDescent="0.3">
      <c r="A28" s="5"/>
      <c r="B28" s="3" t="s">
        <v>4209</v>
      </c>
      <c r="C28" s="5"/>
      <c r="D28" s="5"/>
      <c r="E28" s="5"/>
    </row>
    <row r="29" spans="1:5" ht="15.95" customHeight="1" x14ac:dyDescent="0.3">
      <c r="A29" s="5"/>
      <c r="B29" s="3" t="s">
        <v>4210</v>
      </c>
      <c r="C29" s="3" t="s">
        <v>79</v>
      </c>
      <c r="D29" s="3" t="s">
        <v>4211</v>
      </c>
      <c r="E29" s="5"/>
    </row>
    <row r="30" spans="1:5" ht="15.95" customHeight="1" x14ac:dyDescent="0.3">
      <c r="A30" s="5"/>
      <c r="B30" s="3" t="s">
        <v>4212</v>
      </c>
      <c r="C30" s="5"/>
      <c r="D30" s="5"/>
      <c r="E30" s="5"/>
    </row>
    <row r="31" spans="1:5" ht="15.95" customHeight="1" x14ac:dyDescent="0.3">
      <c r="A31" s="5"/>
      <c r="B31" s="3" t="s">
        <v>4213</v>
      </c>
      <c r="C31" s="3" t="s">
        <v>79</v>
      </c>
      <c r="D31" s="3" t="s">
        <v>4214</v>
      </c>
      <c r="E31" s="5"/>
    </row>
    <row r="32" spans="1:5" ht="15.95" customHeight="1" x14ac:dyDescent="0.3">
      <c r="A32" s="5"/>
      <c r="B32" s="3" t="s">
        <v>4215</v>
      </c>
      <c r="C32" s="5"/>
      <c r="D32" s="5"/>
      <c r="E32" s="5"/>
    </row>
    <row r="33" spans="1:5" ht="15.95" customHeight="1" x14ac:dyDescent="0.3">
      <c r="A33" s="5"/>
      <c r="B33" s="3" t="s">
        <v>4216</v>
      </c>
      <c r="C33" s="3" t="s">
        <v>79</v>
      </c>
      <c r="D33" s="3" t="s">
        <v>4217</v>
      </c>
      <c r="E33" s="5"/>
    </row>
    <row r="34" spans="1:5" ht="15.95" customHeight="1" x14ac:dyDescent="0.3">
      <c r="A34" s="5"/>
      <c r="B34" s="3" t="s">
        <v>4218</v>
      </c>
      <c r="C34" s="5"/>
      <c r="D34" s="5"/>
      <c r="E34" s="5"/>
    </row>
    <row r="35" spans="1:5" ht="15.95" customHeight="1" x14ac:dyDescent="0.3">
      <c r="A35" s="5"/>
      <c r="B35" s="3" t="s">
        <v>4219</v>
      </c>
      <c r="C35" s="3" t="s">
        <v>79</v>
      </c>
      <c r="D35" s="3" t="s">
        <v>4220</v>
      </c>
      <c r="E35" s="5"/>
    </row>
    <row r="36" spans="1:5" ht="15.95" customHeight="1" x14ac:dyDescent="0.3">
      <c r="A36" s="5"/>
      <c r="B36" s="3" t="s">
        <v>4221</v>
      </c>
      <c r="C36" s="5"/>
      <c r="D36" s="5"/>
      <c r="E36" s="5"/>
    </row>
    <row r="37" spans="1:5" ht="15.95" customHeight="1" x14ac:dyDescent="0.3">
      <c r="A37" s="5"/>
      <c r="B37" s="3" t="s">
        <v>4222</v>
      </c>
      <c r="C37" s="3" t="s">
        <v>79</v>
      </c>
      <c r="D37" s="3" t="s">
        <v>4223</v>
      </c>
      <c r="E37" s="5"/>
    </row>
    <row r="38" spans="1:5" ht="15.95" customHeight="1" x14ac:dyDescent="0.3">
      <c r="A38" s="5"/>
      <c r="B38" s="3" t="s">
        <v>4224</v>
      </c>
      <c r="C38" s="5"/>
      <c r="D38" s="5"/>
      <c r="E38" s="5"/>
    </row>
    <row r="39" spans="1:5" ht="15.95" customHeight="1" x14ac:dyDescent="0.3">
      <c r="A39" s="5"/>
      <c r="B39" s="3" t="s">
        <v>4225</v>
      </c>
      <c r="C39" s="3" t="s">
        <v>79</v>
      </c>
      <c r="D39" s="3" t="s">
        <v>4226</v>
      </c>
      <c r="E39" s="5"/>
    </row>
    <row r="40" spans="1:5" ht="15.95" customHeight="1" x14ac:dyDescent="0.3">
      <c r="A40" s="5"/>
      <c r="B40" s="3" t="s">
        <v>3819</v>
      </c>
      <c r="C40" s="3" t="s">
        <v>81</v>
      </c>
      <c r="D40" s="3" t="s">
        <v>4227</v>
      </c>
      <c r="E40" s="5"/>
    </row>
    <row r="41" spans="1:5" ht="15.95" customHeight="1" x14ac:dyDescent="0.3">
      <c r="A41" s="5"/>
      <c r="B41" s="5"/>
      <c r="C41" s="3" t="s">
        <v>83</v>
      </c>
      <c r="D41" s="3" t="s">
        <v>4228</v>
      </c>
      <c r="E41" s="5"/>
    </row>
    <row r="42" spans="1:5" ht="15.95" customHeight="1" x14ac:dyDescent="0.3">
      <c r="A42" s="5"/>
      <c r="B42" s="3" t="s">
        <v>4229</v>
      </c>
      <c r="C42" s="3" t="s">
        <v>79</v>
      </c>
      <c r="D42" s="3" t="s">
        <v>4230</v>
      </c>
      <c r="E42" s="5"/>
    </row>
    <row r="43" spans="1:5" ht="15.95" customHeight="1" x14ac:dyDescent="0.3">
      <c r="A43" s="5"/>
      <c r="B43" s="3" t="s">
        <v>4231</v>
      </c>
      <c r="C43" s="5"/>
      <c r="D43" s="5"/>
      <c r="E43" s="5"/>
    </row>
    <row r="44" spans="1:5" ht="15.95" customHeight="1" x14ac:dyDescent="0.3">
      <c r="A44" s="5"/>
      <c r="B44" s="3" t="s">
        <v>4232</v>
      </c>
      <c r="C44" s="3" t="s">
        <v>79</v>
      </c>
      <c r="D44" s="3" t="s">
        <v>4233</v>
      </c>
      <c r="E44" s="5"/>
    </row>
    <row r="45" spans="1:5" ht="15.95" customHeight="1" x14ac:dyDescent="0.3">
      <c r="A45" s="5"/>
      <c r="B45" s="3" t="s">
        <v>4234</v>
      </c>
      <c r="C45" s="5"/>
      <c r="D45" s="5"/>
      <c r="E45" s="5"/>
    </row>
    <row r="46" spans="1:5" ht="15.95" customHeight="1" x14ac:dyDescent="0.3">
      <c r="A46" s="5"/>
      <c r="B46" s="3" t="s">
        <v>4235</v>
      </c>
      <c r="C46" s="3" t="s">
        <v>79</v>
      </c>
      <c r="D46" s="3" t="s">
        <v>4236</v>
      </c>
      <c r="E46" s="5"/>
    </row>
    <row r="47" spans="1:5" ht="15.95" customHeight="1" x14ac:dyDescent="0.3">
      <c r="A47" s="5"/>
      <c r="B47" s="3" t="s">
        <v>4237</v>
      </c>
      <c r="C47" s="5"/>
      <c r="D47" s="5"/>
      <c r="E47" s="5"/>
    </row>
    <row r="48" spans="1:5" ht="15.95" customHeight="1" x14ac:dyDescent="0.3">
      <c r="A48" s="5"/>
      <c r="B48" s="3" t="s">
        <v>4238</v>
      </c>
      <c r="C48" s="3" t="s">
        <v>79</v>
      </c>
      <c r="D48" s="3" t="s">
        <v>4239</v>
      </c>
      <c r="E48" s="5"/>
    </row>
    <row r="49" spans="1:5" ht="15.95" customHeight="1" x14ac:dyDescent="0.3">
      <c r="A49" s="5"/>
      <c r="B49" s="3" t="s">
        <v>4240</v>
      </c>
      <c r="C49" s="3" t="s">
        <v>81</v>
      </c>
      <c r="D49" s="3" t="s">
        <v>4241</v>
      </c>
      <c r="E49" s="5"/>
    </row>
    <row r="50" spans="1:5" ht="15.95" customHeight="1" x14ac:dyDescent="0.3">
      <c r="A50" s="5"/>
      <c r="B50" s="3" t="s">
        <v>4242</v>
      </c>
      <c r="C50" s="3" t="s">
        <v>79</v>
      </c>
      <c r="D50" s="3" t="s">
        <v>4243</v>
      </c>
      <c r="E50" s="5"/>
    </row>
    <row r="51" spans="1:5" ht="15.95" customHeight="1" x14ac:dyDescent="0.3">
      <c r="A51" s="5"/>
      <c r="B51" s="3" t="s">
        <v>4244</v>
      </c>
      <c r="C51" s="3" t="s">
        <v>81</v>
      </c>
      <c r="D51" s="3" t="s">
        <v>4245</v>
      </c>
      <c r="E51" s="5"/>
    </row>
    <row r="52" spans="1:5" ht="15.95" customHeight="1" x14ac:dyDescent="0.3">
      <c r="A52" s="5"/>
      <c r="B52" s="3" t="s">
        <v>4246</v>
      </c>
      <c r="C52" s="3" t="s">
        <v>79</v>
      </c>
      <c r="D52" s="3" t="s">
        <v>4247</v>
      </c>
      <c r="E52" s="5"/>
    </row>
    <row r="53" spans="1:5" ht="15.95" customHeight="1" x14ac:dyDescent="0.3">
      <c r="A53" s="5"/>
      <c r="B53" s="3" t="s">
        <v>4248</v>
      </c>
      <c r="C53" s="5"/>
      <c r="D53" s="5"/>
      <c r="E53" s="5"/>
    </row>
    <row r="54" spans="1:5" ht="15.95" customHeight="1" x14ac:dyDescent="0.3">
      <c r="A54" s="5"/>
      <c r="B54" s="3" t="s">
        <v>4249</v>
      </c>
      <c r="C54" s="3" t="s">
        <v>79</v>
      </c>
      <c r="D54" s="3" t="s">
        <v>4250</v>
      </c>
      <c r="E54" s="5"/>
    </row>
    <row r="55" spans="1:5" ht="15.95" customHeight="1" x14ac:dyDescent="0.3">
      <c r="A55" s="5"/>
      <c r="B55" s="3" t="s">
        <v>4251</v>
      </c>
      <c r="C55" s="5"/>
      <c r="D55" s="5"/>
      <c r="E55" s="5"/>
    </row>
    <row r="56" spans="1:5" ht="15.95" customHeight="1" x14ac:dyDescent="0.3">
      <c r="A56" s="5"/>
      <c r="B56" s="3" t="s">
        <v>4252</v>
      </c>
      <c r="C56" s="3" t="s">
        <v>79</v>
      </c>
      <c r="D56" s="3" t="s">
        <v>4253</v>
      </c>
      <c r="E56" s="5"/>
    </row>
    <row r="57" spans="1:5" ht="15.95" customHeight="1" x14ac:dyDescent="0.3">
      <c r="A57" s="5"/>
      <c r="B57" s="3" t="s">
        <v>4254</v>
      </c>
      <c r="C57" s="3" t="s">
        <v>81</v>
      </c>
      <c r="D57" s="3" t="s">
        <v>4255</v>
      </c>
      <c r="E57" s="5"/>
    </row>
    <row r="58" spans="1:5" ht="15.95" customHeight="1" x14ac:dyDescent="0.3">
      <c r="A58" s="5"/>
      <c r="B58" s="3" t="s">
        <v>4256</v>
      </c>
      <c r="C58" s="3" t="s">
        <v>79</v>
      </c>
      <c r="D58" s="3" t="s">
        <v>4257</v>
      </c>
      <c r="E58" s="5"/>
    </row>
    <row r="59" spans="1:5" ht="15.95" customHeight="1" x14ac:dyDescent="0.3">
      <c r="A59" s="5"/>
      <c r="B59" s="3" t="s">
        <v>4258</v>
      </c>
      <c r="C59" s="5"/>
      <c r="D59" s="5"/>
      <c r="E59" s="5"/>
    </row>
    <row r="60" spans="1:5" ht="15.95" customHeight="1" x14ac:dyDescent="0.3">
      <c r="A60" s="5"/>
      <c r="B60" s="3" t="s">
        <v>4259</v>
      </c>
      <c r="C60" s="3" t="s">
        <v>79</v>
      </c>
      <c r="D60" s="3" t="s">
        <v>4260</v>
      </c>
      <c r="E60" s="5"/>
    </row>
    <row r="61" spans="1:5" ht="15.95" customHeight="1" x14ac:dyDescent="0.3">
      <c r="A61" s="5"/>
      <c r="B61" s="3" t="s">
        <v>4261</v>
      </c>
      <c r="C61" s="5"/>
      <c r="D61" s="5"/>
      <c r="E61" s="5"/>
    </row>
    <row r="62" spans="1:5" ht="15.95" customHeight="1" x14ac:dyDescent="0.3">
      <c r="A62" s="5"/>
      <c r="B62" s="3" t="s">
        <v>4262</v>
      </c>
      <c r="C62" s="3" t="s">
        <v>79</v>
      </c>
      <c r="D62" s="3" t="s">
        <v>4263</v>
      </c>
      <c r="E62" s="5"/>
    </row>
    <row r="63" spans="1:5" ht="15.95" customHeight="1" x14ac:dyDescent="0.3">
      <c r="A63" s="5"/>
      <c r="B63" s="3" t="s">
        <v>4264</v>
      </c>
      <c r="C63" s="5"/>
      <c r="D63" s="5"/>
      <c r="E63" s="5"/>
    </row>
    <row r="64" spans="1:5" ht="15.95" customHeight="1" x14ac:dyDescent="0.3">
      <c r="A64" s="5"/>
      <c r="B64" s="3" t="s">
        <v>4265</v>
      </c>
      <c r="C64" s="3" t="s">
        <v>79</v>
      </c>
      <c r="D64" s="3" t="s">
        <v>4266</v>
      </c>
      <c r="E64" s="5"/>
    </row>
    <row r="65" spans="1:5" ht="15.95" customHeight="1" x14ac:dyDescent="0.3">
      <c r="A65" s="5"/>
      <c r="B65" s="3" t="s">
        <v>4267</v>
      </c>
      <c r="C65" s="3" t="s">
        <v>81</v>
      </c>
      <c r="D65" s="3" t="s">
        <v>4268</v>
      </c>
      <c r="E65" s="5"/>
    </row>
    <row r="66" spans="1:5" ht="15.95" customHeight="1" x14ac:dyDescent="0.3">
      <c r="A66" s="5"/>
      <c r="B66" s="3" t="s">
        <v>4269</v>
      </c>
      <c r="C66" s="3" t="s">
        <v>79</v>
      </c>
      <c r="D66" s="3" t="s">
        <v>4270</v>
      </c>
      <c r="E66" s="5"/>
    </row>
    <row r="67" spans="1:5" ht="15.95" customHeight="1" x14ac:dyDescent="0.3">
      <c r="A67" s="5"/>
      <c r="B67" s="3" t="s">
        <v>4271</v>
      </c>
      <c r="C67" s="5"/>
      <c r="D67" s="5"/>
      <c r="E67" s="5"/>
    </row>
    <row r="68" spans="1:5" ht="15.95" customHeight="1" x14ac:dyDescent="0.3">
      <c r="A68" s="5"/>
      <c r="B68" s="3" t="s">
        <v>4272</v>
      </c>
      <c r="C68" s="3" t="s">
        <v>79</v>
      </c>
      <c r="D68" s="3" t="s">
        <v>4273</v>
      </c>
      <c r="E68" s="5"/>
    </row>
    <row r="69" spans="1:5" ht="15.95" customHeight="1" x14ac:dyDescent="0.3">
      <c r="A69" s="5"/>
      <c r="B69" s="3" t="s">
        <v>4274</v>
      </c>
      <c r="C69" s="3" t="s">
        <v>81</v>
      </c>
      <c r="D69" s="3" t="s">
        <v>4275</v>
      </c>
      <c r="E69" s="5"/>
    </row>
    <row r="70" spans="1:5" ht="15.95" customHeight="1" x14ac:dyDescent="0.3">
      <c r="A70" s="5"/>
      <c r="B70" s="3" t="s">
        <v>4276</v>
      </c>
      <c r="C70" s="3" t="s">
        <v>79</v>
      </c>
      <c r="D70" s="3" t="s">
        <v>4277</v>
      </c>
      <c r="E70" s="5"/>
    </row>
    <row r="71" spans="1:5" ht="15.95" customHeight="1" x14ac:dyDescent="0.3">
      <c r="A71" s="5"/>
      <c r="B71" s="3" t="s">
        <v>3477</v>
      </c>
      <c r="C71" s="3" t="s">
        <v>81</v>
      </c>
      <c r="D71" s="3" t="s">
        <v>4278</v>
      </c>
      <c r="E71" s="5"/>
    </row>
    <row r="72" spans="1:5" ht="15.95" customHeight="1" x14ac:dyDescent="0.3">
      <c r="A72" s="5"/>
      <c r="B72" s="3" t="s">
        <v>4279</v>
      </c>
      <c r="C72" s="3" t="s">
        <v>79</v>
      </c>
      <c r="D72" s="3" t="s">
        <v>4280</v>
      </c>
      <c r="E72" s="5"/>
    </row>
    <row r="73" spans="1:5" ht="15.95" customHeight="1" x14ac:dyDescent="0.3">
      <c r="A73" s="5"/>
      <c r="B73" s="3" t="s">
        <v>4281</v>
      </c>
      <c r="C73" s="3" t="s">
        <v>81</v>
      </c>
      <c r="D73" s="3" t="s">
        <v>4282</v>
      </c>
      <c r="E73" s="5"/>
    </row>
    <row r="74" spans="1:5" ht="15.95" customHeight="1" x14ac:dyDescent="0.3">
      <c r="A74" s="5"/>
      <c r="B74" s="3" t="s">
        <v>4283</v>
      </c>
      <c r="C74" s="3" t="s">
        <v>79</v>
      </c>
      <c r="D74" s="3" t="s">
        <v>4284</v>
      </c>
      <c r="E74" s="5"/>
    </row>
    <row r="75" spans="1:5" ht="15.95" customHeight="1" x14ac:dyDescent="0.3">
      <c r="A75" s="5"/>
      <c r="B75" s="3" t="s">
        <v>4285</v>
      </c>
      <c r="C75" s="5"/>
      <c r="D75" s="5"/>
      <c r="E75" s="5"/>
    </row>
    <row r="76" spans="1:5" ht="15.95" customHeight="1" x14ac:dyDescent="0.3">
      <c r="A76" s="5"/>
      <c r="B76" s="3" t="s">
        <v>4286</v>
      </c>
      <c r="C76" s="3" t="s">
        <v>79</v>
      </c>
      <c r="D76" s="3" t="s">
        <v>4287</v>
      </c>
      <c r="E76" s="5"/>
    </row>
    <row r="77" spans="1:5" ht="15.95" customHeight="1" x14ac:dyDescent="0.3">
      <c r="A77" s="5"/>
      <c r="B77" s="3" t="s">
        <v>4288</v>
      </c>
      <c r="C77" s="5"/>
      <c r="D77" s="5"/>
      <c r="E77" s="5"/>
    </row>
    <row r="78" spans="1:5" ht="15.95" customHeight="1" x14ac:dyDescent="0.3">
      <c r="A78" s="5"/>
      <c r="B78" s="3" t="s">
        <v>4289</v>
      </c>
      <c r="C78" s="3" t="s">
        <v>79</v>
      </c>
      <c r="D78" s="3" t="s">
        <v>4290</v>
      </c>
      <c r="E78" s="5"/>
    </row>
    <row r="79" spans="1:5" ht="15.95" customHeight="1" x14ac:dyDescent="0.3">
      <c r="A79" s="5"/>
      <c r="B79" s="3" t="s">
        <v>4291</v>
      </c>
      <c r="C79" s="5"/>
      <c r="D79" s="5"/>
      <c r="E79" s="5"/>
    </row>
    <row r="80" spans="1:5" ht="15.95" customHeight="1" x14ac:dyDescent="0.3">
      <c r="A80" s="5"/>
      <c r="B80" s="3" t="s">
        <v>4292</v>
      </c>
      <c r="C80" s="3" t="s">
        <v>79</v>
      </c>
      <c r="D80" s="3" t="s">
        <v>4293</v>
      </c>
      <c r="E80" s="5"/>
    </row>
    <row r="81" spans="1:5" ht="15.95" customHeight="1" x14ac:dyDescent="0.3">
      <c r="A81" s="5"/>
      <c r="B81" s="3" t="s">
        <v>4294</v>
      </c>
      <c r="C81" s="5"/>
      <c r="D81" s="5"/>
      <c r="E81" s="5"/>
    </row>
    <row r="82" spans="1:5" ht="15.95" customHeight="1" x14ac:dyDescent="0.3">
      <c r="A82" s="5"/>
      <c r="B82" s="3" t="s">
        <v>4295</v>
      </c>
      <c r="C82" s="3" t="s">
        <v>79</v>
      </c>
      <c r="D82" s="3" t="s">
        <v>4296</v>
      </c>
      <c r="E82" s="5"/>
    </row>
    <row r="83" spans="1:5" ht="15.95" customHeight="1" x14ac:dyDescent="0.3">
      <c r="A83" s="5"/>
      <c r="B83" s="3" t="s">
        <v>4297</v>
      </c>
      <c r="C83" s="5"/>
      <c r="D83" s="5"/>
      <c r="E83" s="5"/>
    </row>
    <row r="84" spans="1:5" ht="15.95" customHeight="1" x14ac:dyDescent="0.3">
      <c r="A84" s="5"/>
      <c r="B84" s="3" t="s">
        <v>4298</v>
      </c>
      <c r="C84" s="3" t="s">
        <v>79</v>
      </c>
      <c r="D84" s="3" t="s">
        <v>4299</v>
      </c>
      <c r="E84" s="5"/>
    </row>
    <row r="85" spans="1:5" ht="15.95" customHeight="1" x14ac:dyDescent="0.3">
      <c r="A85" s="5"/>
      <c r="B85" s="3" t="s">
        <v>4300</v>
      </c>
      <c r="C85" s="5"/>
      <c r="D85" s="5"/>
      <c r="E85" s="5"/>
    </row>
    <row r="86" spans="1:5" ht="15.95" customHeight="1" x14ac:dyDescent="0.3">
      <c r="A86" s="5"/>
      <c r="B86" s="3" t="s">
        <v>4301</v>
      </c>
      <c r="C86" s="3" t="s">
        <v>79</v>
      </c>
      <c r="D86" s="3" t="s">
        <v>4302</v>
      </c>
      <c r="E86" s="5"/>
    </row>
    <row r="87" spans="1:5" ht="15.95" customHeight="1" x14ac:dyDescent="0.3">
      <c r="A87" s="5"/>
      <c r="B87" s="3" t="s">
        <v>4303</v>
      </c>
      <c r="C87" s="5"/>
      <c r="D87" s="5"/>
      <c r="E87" s="5"/>
    </row>
    <row r="88" spans="1:5" ht="15.95" customHeight="1" x14ac:dyDescent="0.3">
      <c r="A88" s="5"/>
      <c r="B88" s="3" t="s">
        <v>4304</v>
      </c>
      <c r="C88" s="3" t="s">
        <v>79</v>
      </c>
      <c r="D88" s="3" t="s">
        <v>4305</v>
      </c>
      <c r="E88" s="5"/>
    </row>
    <row r="89" spans="1:5" ht="15.95" customHeight="1" x14ac:dyDescent="0.3">
      <c r="A89" s="5"/>
      <c r="B89" s="3" t="s">
        <v>4306</v>
      </c>
      <c r="C89" s="5"/>
      <c r="D89" s="5"/>
      <c r="E89" s="5"/>
    </row>
    <row r="90" spans="1:5" ht="15.95" customHeight="1" x14ac:dyDescent="0.3">
      <c r="A90" s="5"/>
      <c r="B90" s="3" t="s">
        <v>4307</v>
      </c>
      <c r="C90" s="3" t="s">
        <v>79</v>
      </c>
      <c r="D90" s="3" t="s">
        <v>4308</v>
      </c>
      <c r="E90" s="5"/>
    </row>
    <row r="91" spans="1:5" ht="15.95" customHeight="1" x14ac:dyDescent="0.3">
      <c r="A91" s="5"/>
      <c r="B91" s="3" t="s">
        <v>4309</v>
      </c>
      <c r="C91" s="3" t="s">
        <v>81</v>
      </c>
      <c r="D91" s="3" t="s">
        <v>4310</v>
      </c>
      <c r="E91" s="5"/>
    </row>
    <row r="92" spans="1:5" ht="15.95" customHeight="1" x14ac:dyDescent="0.3">
      <c r="A92" s="5"/>
      <c r="B92" s="3" t="s">
        <v>4311</v>
      </c>
      <c r="C92" s="3" t="s">
        <v>79</v>
      </c>
      <c r="D92" s="3" t="s">
        <v>4312</v>
      </c>
      <c r="E92" s="5"/>
    </row>
    <row r="93" spans="1:5" ht="15.95" customHeight="1" x14ac:dyDescent="0.3">
      <c r="A93" s="5"/>
      <c r="B93" s="3" t="s">
        <v>4313</v>
      </c>
      <c r="C93" s="5"/>
      <c r="D93" s="5"/>
      <c r="E93" s="5"/>
    </row>
    <row r="94" spans="1:5" ht="15.95" customHeight="1" x14ac:dyDescent="0.3">
      <c r="A94" s="5"/>
      <c r="B94" s="3" t="s">
        <v>4314</v>
      </c>
      <c r="C94" s="3" t="s">
        <v>79</v>
      </c>
      <c r="D94" s="3" t="s">
        <v>4315</v>
      </c>
      <c r="E94" s="5"/>
    </row>
    <row r="95" spans="1:5" ht="15.95" customHeight="1" x14ac:dyDescent="0.3">
      <c r="A95" s="5"/>
      <c r="B95" s="3" t="s">
        <v>4316</v>
      </c>
      <c r="C95" s="5"/>
      <c r="D95" s="5"/>
      <c r="E95" s="5"/>
    </row>
    <row r="96" spans="1:5" ht="15.95" customHeight="1" x14ac:dyDescent="0.3">
      <c r="A96" s="5"/>
      <c r="B96" s="3" t="s">
        <v>4317</v>
      </c>
      <c r="C96" s="3" t="s">
        <v>79</v>
      </c>
      <c r="D96" s="3" t="s">
        <v>4318</v>
      </c>
      <c r="E96" s="5"/>
    </row>
    <row r="97" spans="1:5" ht="15.95" customHeight="1" x14ac:dyDescent="0.3">
      <c r="A97" s="5"/>
      <c r="B97" s="3" t="s">
        <v>4319</v>
      </c>
      <c r="C97" s="3" t="s">
        <v>81</v>
      </c>
      <c r="D97" s="3" t="s">
        <v>4320</v>
      </c>
      <c r="E97" s="5"/>
    </row>
    <row r="98" spans="1:5" ht="15.95" customHeight="1" x14ac:dyDescent="0.3">
      <c r="A98" s="5"/>
      <c r="B98" s="5"/>
      <c r="C98" s="3" t="s">
        <v>83</v>
      </c>
      <c r="D98" s="3" t="s">
        <v>4321</v>
      </c>
      <c r="E98" s="5"/>
    </row>
    <row r="99" spans="1:5" ht="15.95" customHeight="1" x14ac:dyDescent="0.3">
      <c r="A99" s="5"/>
      <c r="B99" s="5"/>
      <c r="C99" s="3" t="s">
        <v>90</v>
      </c>
      <c r="D99" s="3" t="s">
        <v>4322</v>
      </c>
      <c r="E99" s="5"/>
    </row>
    <row r="100" spans="1:5" ht="15.95" customHeight="1" x14ac:dyDescent="0.3">
      <c r="A100" s="5"/>
      <c r="B100" s="5"/>
      <c r="C100" s="3" t="s">
        <v>106</v>
      </c>
      <c r="D100" s="3" t="s">
        <v>4323</v>
      </c>
      <c r="E100" s="5"/>
    </row>
    <row r="101" spans="1:5" ht="15.95" customHeight="1" x14ac:dyDescent="0.3">
      <c r="A101" s="5"/>
      <c r="B101" s="3" t="s">
        <v>4324</v>
      </c>
      <c r="C101" s="3" t="s">
        <v>79</v>
      </c>
      <c r="D101" s="3" t="s">
        <v>4325</v>
      </c>
      <c r="E101" s="5"/>
    </row>
    <row r="102" spans="1:5" ht="15.95" customHeight="1" x14ac:dyDescent="0.3">
      <c r="A102" s="5"/>
      <c r="B102" s="3" t="s">
        <v>3803</v>
      </c>
      <c r="C102" s="5"/>
      <c r="D102" s="5"/>
      <c r="E102" s="5"/>
    </row>
    <row r="103" spans="1:5" ht="15.95" customHeight="1" x14ac:dyDescent="0.3">
      <c r="A103" s="5"/>
      <c r="B103" s="3" t="s">
        <v>4326</v>
      </c>
      <c r="C103" s="3" t="s">
        <v>79</v>
      </c>
      <c r="D103" s="3" t="s">
        <v>4327</v>
      </c>
      <c r="E103" s="5"/>
    </row>
    <row r="104" spans="1:5" ht="15.95" customHeight="1" x14ac:dyDescent="0.3">
      <c r="A104" s="5"/>
      <c r="B104" s="3" t="s">
        <v>4328</v>
      </c>
      <c r="C104" s="3" t="s">
        <v>81</v>
      </c>
      <c r="D104" s="3" t="s">
        <v>4329</v>
      </c>
      <c r="E104" s="5"/>
    </row>
    <row r="105" spans="1:5" ht="15.95" customHeight="1" x14ac:dyDescent="0.3">
      <c r="A105" s="5"/>
      <c r="B105" s="3" t="s">
        <v>4330</v>
      </c>
      <c r="C105" s="3" t="s">
        <v>79</v>
      </c>
      <c r="D105" s="3" t="s">
        <v>4331</v>
      </c>
      <c r="E105" s="5"/>
    </row>
    <row r="106" spans="1:5" ht="15.95" customHeight="1" x14ac:dyDescent="0.3">
      <c r="A106" s="5"/>
      <c r="B106" s="3" t="s">
        <v>4332</v>
      </c>
      <c r="C106" s="5"/>
      <c r="D106" s="5"/>
      <c r="E106" s="5"/>
    </row>
    <row r="107" spans="1:5" ht="15.95" customHeight="1" x14ac:dyDescent="0.3">
      <c r="A107" s="5"/>
      <c r="B107" s="3" t="s">
        <v>4333</v>
      </c>
      <c r="C107" s="3" t="s">
        <v>79</v>
      </c>
      <c r="D107" s="3" t="s">
        <v>4334</v>
      </c>
      <c r="E107" s="5"/>
    </row>
    <row r="108" spans="1:5" ht="15.95" customHeight="1" x14ac:dyDescent="0.3">
      <c r="A108" s="5"/>
      <c r="B108" s="3" t="s">
        <v>4335</v>
      </c>
      <c r="C108" s="5"/>
      <c r="D108" s="5"/>
      <c r="E108" s="5"/>
    </row>
    <row r="109" spans="1:5" ht="15.95" customHeight="1" x14ac:dyDescent="0.3">
      <c r="A109" s="5"/>
      <c r="B109" s="3" t="s">
        <v>4336</v>
      </c>
      <c r="C109" s="3" t="s">
        <v>79</v>
      </c>
      <c r="D109" s="3" t="s">
        <v>4337</v>
      </c>
      <c r="E109" s="5"/>
    </row>
    <row r="110" spans="1:5" ht="15.95" customHeight="1" x14ac:dyDescent="0.3">
      <c r="A110" s="5"/>
      <c r="B110" s="3" t="s">
        <v>3512</v>
      </c>
      <c r="C110" s="5"/>
      <c r="D110" s="5"/>
      <c r="E110" s="5"/>
    </row>
    <row r="111" spans="1:5" ht="15.95" customHeight="1" x14ac:dyDescent="0.3">
      <c r="A111" s="5"/>
      <c r="B111" s="3" t="s">
        <v>4338</v>
      </c>
      <c r="C111" s="3" t="s">
        <v>79</v>
      </c>
      <c r="D111" s="3" t="s">
        <v>4339</v>
      </c>
      <c r="E111" s="5"/>
    </row>
    <row r="112" spans="1:5" ht="15.95" customHeight="1" x14ac:dyDescent="0.3">
      <c r="A112" s="5"/>
      <c r="B112" s="3" t="s">
        <v>4340</v>
      </c>
      <c r="C112" s="5"/>
      <c r="D112" s="5"/>
      <c r="E112" s="5"/>
    </row>
    <row r="113" spans="1:5" ht="15.95" customHeight="1" x14ac:dyDescent="0.3">
      <c r="A113" s="5"/>
      <c r="B113" s="3" t="s">
        <v>4341</v>
      </c>
      <c r="C113" s="3" t="s">
        <v>79</v>
      </c>
      <c r="D113" s="3" t="s">
        <v>4342</v>
      </c>
      <c r="E113" s="5"/>
    </row>
    <row r="114" spans="1:5" ht="15.95" customHeight="1" x14ac:dyDescent="0.3">
      <c r="A114" s="5"/>
      <c r="B114" s="3" t="s">
        <v>4343</v>
      </c>
      <c r="C114" s="5"/>
      <c r="D114" s="5"/>
      <c r="E114" s="5"/>
    </row>
    <row r="115" spans="1:5" ht="15.95" customHeight="1" x14ac:dyDescent="0.3">
      <c r="A115" s="5"/>
      <c r="B115" s="3" t="s">
        <v>4344</v>
      </c>
      <c r="C115" s="3" t="s">
        <v>79</v>
      </c>
      <c r="D115" s="3" t="s">
        <v>4345</v>
      </c>
      <c r="E115" s="5"/>
    </row>
    <row r="116" spans="1:5" ht="15.95" customHeight="1" x14ac:dyDescent="0.3">
      <c r="A116" s="5"/>
      <c r="B116" s="3" t="s">
        <v>4346</v>
      </c>
      <c r="C116" s="3" t="s">
        <v>81</v>
      </c>
      <c r="D116" s="3" t="s">
        <v>4347</v>
      </c>
      <c r="E116" s="5"/>
    </row>
    <row r="117" spans="1:5" ht="15.95" customHeight="1" x14ac:dyDescent="0.3">
      <c r="A117" s="5"/>
      <c r="B117" s="3" t="s">
        <v>4348</v>
      </c>
      <c r="C117" s="3" t="s">
        <v>79</v>
      </c>
      <c r="D117" s="3" t="s">
        <v>4349</v>
      </c>
      <c r="E117" s="5"/>
    </row>
    <row r="118" spans="1:5" ht="15.95" customHeight="1" x14ac:dyDescent="0.3">
      <c r="A118" s="5"/>
      <c r="B118" s="3" t="s">
        <v>4350</v>
      </c>
      <c r="C118" s="5"/>
      <c r="D118" s="5"/>
      <c r="E118" s="5"/>
    </row>
    <row r="119" spans="1:5" ht="15.95" customHeight="1" x14ac:dyDescent="0.3">
      <c r="A119" s="5"/>
      <c r="B119" s="3" t="s">
        <v>4351</v>
      </c>
      <c r="C119" s="3" t="s">
        <v>79</v>
      </c>
      <c r="D119" s="3" t="s">
        <v>4352</v>
      </c>
      <c r="E119" s="5"/>
    </row>
    <row r="120" spans="1:5" ht="15.95" customHeight="1" x14ac:dyDescent="0.3">
      <c r="A120" s="5"/>
      <c r="B120" s="3" t="s">
        <v>4353</v>
      </c>
      <c r="C120" s="5"/>
      <c r="D120" s="5"/>
      <c r="E120" s="5"/>
    </row>
    <row r="121" spans="1:5" ht="15.95" customHeight="1" x14ac:dyDescent="0.3">
      <c r="A121" s="5"/>
      <c r="B121" s="3" t="s">
        <v>4354</v>
      </c>
      <c r="C121" s="3" t="s">
        <v>79</v>
      </c>
      <c r="D121" s="3" t="s">
        <v>4355</v>
      </c>
      <c r="E121" s="5"/>
    </row>
    <row r="122" spans="1:5" ht="15.95" customHeight="1" x14ac:dyDescent="0.3">
      <c r="A122" s="5"/>
      <c r="B122" s="3" t="s">
        <v>4356</v>
      </c>
      <c r="C122" s="5"/>
      <c r="D122" s="5"/>
      <c r="E122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28"/>
  <sheetViews>
    <sheetView showGridLines="0" workbookViewId="0"/>
  </sheetViews>
  <sheetFormatPr defaultColWidth="8.875" defaultRowHeight="16.5" customHeight="1" x14ac:dyDescent="0.3"/>
  <cols>
    <col min="1" max="6" width="8.875" style="35" customWidth="1"/>
    <col min="7" max="16384" width="8.875" style="35"/>
  </cols>
  <sheetData>
    <row r="1" spans="1:5" ht="15.95" customHeight="1" x14ac:dyDescent="0.3">
      <c r="A1" s="3" t="s">
        <v>141</v>
      </c>
      <c r="B1" s="3" t="s">
        <v>142</v>
      </c>
      <c r="C1" s="3" t="s">
        <v>74</v>
      </c>
      <c r="D1" s="3" t="s">
        <v>2933</v>
      </c>
      <c r="E1" s="5"/>
    </row>
    <row r="2" spans="1:5" ht="15.95" customHeight="1" x14ac:dyDescent="0.3">
      <c r="A2" s="3" t="s">
        <v>16</v>
      </c>
      <c r="B2" s="3" t="s">
        <v>4357</v>
      </c>
      <c r="C2" s="3" t="s">
        <v>79</v>
      </c>
      <c r="D2" s="3" t="s">
        <v>4358</v>
      </c>
      <c r="E2" s="5"/>
    </row>
    <row r="3" spans="1:5" ht="15.95" customHeight="1" x14ac:dyDescent="0.3">
      <c r="A3" s="5"/>
      <c r="B3" s="3" t="s">
        <v>4359</v>
      </c>
      <c r="C3" s="5"/>
      <c r="D3" s="3" t="s">
        <v>4360</v>
      </c>
      <c r="E3" s="5"/>
    </row>
    <row r="4" spans="1:5" ht="15.95" customHeight="1" x14ac:dyDescent="0.3">
      <c r="A4" s="5"/>
      <c r="B4" s="5"/>
      <c r="C4" s="5"/>
      <c r="D4" s="3" t="s">
        <v>4361</v>
      </c>
      <c r="E4" s="5"/>
    </row>
    <row r="5" spans="1:5" ht="15.95" customHeight="1" x14ac:dyDescent="0.3">
      <c r="A5" s="5"/>
      <c r="B5" s="5"/>
      <c r="C5" s="3" t="s">
        <v>81</v>
      </c>
      <c r="D5" s="3" t="s">
        <v>4362</v>
      </c>
      <c r="E5" s="5"/>
    </row>
    <row r="6" spans="1:5" ht="15.95" customHeight="1" x14ac:dyDescent="0.3">
      <c r="A6" s="5"/>
      <c r="B6" s="5"/>
      <c r="C6" s="5"/>
      <c r="D6" s="3" t="s">
        <v>4363</v>
      </c>
      <c r="E6" s="5"/>
    </row>
    <row r="7" spans="1:5" ht="15.95" customHeight="1" x14ac:dyDescent="0.3">
      <c r="A7" s="5"/>
      <c r="B7" s="3" t="s">
        <v>4364</v>
      </c>
      <c r="C7" s="3" t="s">
        <v>79</v>
      </c>
      <c r="D7" s="3" t="s">
        <v>4365</v>
      </c>
      <c r="E7" s="5"/>
    </row>
    <row r="8" spans="1:5" ht="15.95" customHeight="1" x14ac:dyDescent="0.3">
      <c r="A8" s="5"/>
      <c r="B8" s="3" t="s">
        <v>4366</v>
      </c>
      <c r="C8" s="3" t="s">
        <v>81</v>
      </c>
      <c r="D8" s="3" t="s">
        <v>4367</v>
      </c>
      <c r="E8" s="5"/>
    </row>
    <row r="9" spans="1:5" ht="15.95" customHeight="1" x14ac:dyDescent="0.3">
      <c r="A9" s="5"/>
      <c r="B9" s="5"/>
      <c r="C9" s="5"/>
      <c r="D9" s="3" t="s">
        <v>4368</v>
      </c>
      <c r="E9" s="5"/>
    </row>
    <row r="10" spans="1:5" ht="15.95" customHeight="1" x14ac:dyDescent="0.3">
      <c r="A10" s="5"/>
      <c r="B10" s="3" t="s">
        <v>4369</v>
      </c>
      <c r="C10" s="3" t="s">
        <v>79</v>
      </c>
      <c r="D10" s="3" t="s">
        <v>4370</v>
      </c>
      <c r="E10" s="5"/>
    </row>
    <row r="11" spans="1:5" ht="15.95" customHeight="1" x14ac:dyDescent="0.3">
      <c r="A11" s="5"/>
      <c r="B11" s="3" t="s">
        <v>4371</v>
      </c>
      <c r="C11" s="3" t="s">
        <v>81</v>
      </c>
      <c r="D11" s="3" t="s">
        <v>4372</v>
      </c>
      <c r="E11" s="5"/>
    </row>
    <row r="12" spans="1:5" ht="15.95" customHeight="1" x14ac:dyDescent="0.3">
      <c r="A12" s="5"/>
      <c r="B12" s="5"/>
      <c r="C12" s="3" t="s">
        <v>83</v>
      </c>
      <c r="D12" s="3" t="s">
        <v>4373</v>
      </c>
      <c r="E12" s="5"/>
    </row>
    <row r="13" spans="1:5" ht="15.95" customHeight="1" x14ac:dyDescent="0.3">
      <c r="A13" s="5"/>
      <c r="B13" s="3" t="s">
        <v>4374</v>
      </c>
      <c r="C13" s="3" t="s">
        <v>79</v>
      </c>
      <c r="D13" s="3" t="s">
        <v>4375</v>
      </c>
      <c r="E13" s="5"/>
    </row>
    <row r="14" spans="1:5" ht="15.95" customHeight="1" x14ac:dyDescent="0.3">
      <c r="A14" s="5"/>
      <c r="B14" s="3" t="s">
        <v>4376</v>
      </c>
      <c r="C14" s="5"/>
      <c r="D14" s="5"/>
      <c r="E14" s="5"/>
    </row>
    <row r="15" spans="1:5" ht="15.95" customHeight="1" x14ac:dyDescent="0.3">
      <c r="A15" s="5"/>
      <c r="B15" s="3" t="s">
        <v>4377</v>
      </c>
      <c r="C15" s="3" t="s">
        <v>79</v>
      </c>
      <c r="D15" s="3" t="s">
        <v>4378</v>
      </c>
      <c r="E15" s="5"/>
    </row>
    <row r="16" spans="1:5" ht="15.95" customHeight="1" x14ac:dyDescent="0.3">
      <c r="A16" s="5"/>
      <c r="B16" s="3" t="s">
        <v>4379</v>
      </c>
      <c r="C16" s="3" t="s">
        <v>81</v>
      </c>
      <c r="D16" s="3" t="s">
        <v>4380</v>
      </c>
      <c r="E16" s="5"/>
    </row>
    <row r="17" spans="1:5" ht="15.95" customHeight="1" x14ac:dyDescent="0.3">
      <c r="A17" s="5"/>
      <c r="B17" s="3" t="s">
        <v>4381</v>
      </c>
      <c r="C17" s="3" t="s">
        <v>79</v>
      </c>
      <c r="D17" s="3" t="s">
        <v>4382</v>
      </c>
      <c r="E17" s="5"/>
    </row>
    <row r="18" spans="1:5" ht="15.95" customHeight="1" x14ac:dyDescent="0.3">
      <c r="A18" s="5"/>
      <c r="B18" s="3" t="s">
        <v>4359</v>
      </c>
      <c r="C18" s="5"/>
      <c r="D18" s="3" t="s">
        <v>4383</v>
      </c>
      <c r="E18" s="5"/>
    </row>
    <row r="19" spans="1:5" ht="15.95" customHeight="1" x14ac:dyDescent="0.3">
      <c r="A19" s="5"/>
      <c r="B19" s="5"/>
      <c r="C19" s="5"/>
      <c r="D19" s="3" t="s">
        <v>4384</v>
      </c>
      <c r="E19" s="5"/>
    </row>
    <row r="20" spans="1:5" ht="15.95" customHeight="1" x14ac:dyDescent="0.3">
      <c r="A20" s="5"/>
      <c r="B20" s="5"/>
      <c r="C20" s="3" t="s">
        <v>81</v>
      </c>
      <c r="D20" s="3" t="s">
        <v>4385</v>
      </c>
      <c r="E20" s="5"/>
    </row>
    <row r="21" spans="1:5" ht="15.95" customHeight="1" x14ac:dyDescent="0.3">
      <c r="A21" s="5"/>
      <c r="B21" s="3" t="s">
        <v>4386</v>
      </c>
      <c r="C21" s="3" t="s">
        <v>79</v>
      </c>
      <c r="D21" s="3" t="s">
        <v>4387</v>
      </c>
      <c r="E21" s="5"/>
    </row>
    <row r="22" spans="1:5" ht="15.95" customHeight="1" x14ac:dyDescent="0.3">
      <c r="A22" s="5"/>
      <c r="B22" s="3" t="s">
        <v>4359</v>
      </c>
      <c r="C22" s="3" t="s">
        <v>81</v>
      </c>
      <c r="D22" s="3" t="s">
        <v>4388</v>
      </c>
      <c r="E22" s="5"/>
    </row>
    <row r="23" spans="1:5" ht="15.95" customHeight="1" x14ac:dyDescent="0.3">
      <c r="A23" s="5"/>
      <c r="B23" s="3" t="s">
        <v>4389</v>
      </c>
      <c r="C23" s="3" t="s">
        <v>79</v>
      </c>
      <c r="D23" s="3" t="s">
        <v>4390</v>
      </c>
      <c r="E23" s="5"/>
    </row>
    <row r="24" spans="1:5" ht="15.95" customHeight="1" x14ac:dyDescent="0.3">
      <c r="A24" s="5"/>
      <c r="B24" s="3" t="s">
        <v>4359</v>
      </c>
      <c r="C24" s="5"/>
      <c r="D24" s="3" t="s">
        <v>4391</v>
      </c>
      <c r="E24" s="5"/>
    </row>
    <row r="25" spans="1:5" ht="15.95" customHeight="1" x14ac:dyDescent="0.3">
      <c r="A25" s="5"/>
      <c r="B25" s="5"/>
      <c r="C25" s="5"/>
      <c r="D25" s="3" t="s">
        <v>4392</v>
      </c>
      <c r="E25" s="5"/>
    </row>
    <row r="26" spans="1:5" ht="15.95" customHeight="1" x14ac:dyDescent="0.3">
      <c r="A26" s="5"/>
      <c r="B26" s="5"/>
      <c r="C26" s="3" t="s">
        <v>81</v>
      </c>
      <c r="D26" s="3" t="s">
        <v>4393</v>
      </c>
      <c r="E26" s="5"/>
    </row>
    <row r="27" spans="1:5" ht="15.95" customHeight="1" x14ac:dyDescent="0.3">
      <c r="A27" s="5"/>
      <c r="B27" s="5"/>
      <c r="C27" s="5"/>
      <c r="D27" s="3" t="s">
        <v>4394</v>
      </c>
      <c r="E27" s="5"/>
    </row>
    <row r="28" spans="1:5" ht="15.95" customHeight="1" x14ac:dyDescent="0.3">
      <c r="A28" s="5"/>
      <c r="B28" s="5"/>
      <c r="C28" s="5"/>
      <c r="D28" s="3" t="s">
        <v>4395</v>
      </c>
      <c r="E28" s="5"/>
    </row>
    <row r="29" spans="1:5" ht="15.95" customHeight="1" x14ac:dyDescent="0.3">
      <c r="A29" s="5"/>
      <c r="B29" s="5"/>
      <c r="C29" s="5"/>
      <c r="D29" s="3" t="s">
        <v>4396</v>
      </c>
      <c r="E29" s="5"/>
    </row>
    <row r="30" spans="1:5" ht="15.95" customHeight="1" x14ac:dyDescent="0.3">
      <c r="A30" s="5"/>
      <c r="B30" s="3" t="s">
        <v>4397</v>
      </c>
      <c r="C30" s="3" t="s">
        <v>79</v>
      </c>
      <c r="D30" s="3" t="s">
        <v>4398</v>
      </c>
      <c r="E30" s="5"/>
    </row>
    <row r="31" spans="1:5" ht="15.95" customHeight="1" x14ac:dyDescent="0.3">
      <c r="A31" s="5"/>
      <c r="B31" s="3" t="s">
        <v>4366</v>
      </c>
      <c r="C31" s="3" t="s">
        <v>81</v>
      </c>
      <c r="D31" s="3" t="s">
        <v>4399</v>
      </c>
      <c r="E31" s="5"/>
    </row>
    <row r="32" spans="1:5" ht="15.95" customHeight="1" x14ac:dyDescent="0.3">
      <c r="A32" s="5"/>
      <c r="B32" s="5"/>
      <c r="C32" s="5"/>
      <c r="D32" s="3" t="s">
        <v>4400</v>
      </c>
      <c r="E32" s="5"/>
    </row>
    <row r="33" spans="1:5" ht="15.95" customHeight="1" x14ac:dyDescent="0.3">
      <c r="A33" s="5"/>
      <c r="B33" s="3" t="s">
        <v>4401</v>
      </c>
      <c r="C33" s="3" t="s">
        <v>79</v>
      </c>
      <c r="D33" s="3" t="s">
        <v>4402</v>
      </c>
      <c r="E33" s="5"/>
    </row>
    <row r="34" spans="1:5" ht="15.95" customHeight="1" x14ac:dyDescent="0.3">
      <c r="A34" s="5"/>
      <c r="B34" s="3" t="s">
        <v>4366</v>
      </c>
      <c r="C34" s="5"/>
      <c r="D34" s="3" t="s">
        <v>4403</v>
      </c>
      <c r="E34" s="5"/>
    </row>
    <row r="35" spans="1:5" ht="15.95" customHeight="1" x14ac:dyDescent="0.3">
      <c r="A35" s="5"/>
      <c r="B35" s="3" t="s">
        <v>4404</v>
      </c>
      <c r="C35" s="3" t="s">
        <v>79</v>
      </c>
      <c r="D35" s="3" t="s">
        <v>4405</v>
      </c>
      <c r="E35" s="5"/>
    </row>
    <row r="36" spans="1:5" ht="15.95" customHeight="1" x14ac:dyDescent="0.3">
      <c r="A36" s="5"/>
      <c r="B36" s="3" t="s">
        <v>4366</v>
      </c>
      <c r="C36" s="3" t="s">
        <v>81</v>
      </c>
      <c r="D36" s="3" t="s">
        <v>4406</v>
      </c>
      <c r="E36" s="5"/>
    </row>
    <row r="37" spans="1:5" ht="15.95" customHeight="1" x14ac:dyDescent="0.3">
      <c r="A37" s="5"/>
      <c r="B37" s="5"/>
      <c r="C37" s="5"/>
      <c r="D37" s="3" t="s">
        <v>4407</v>
      </c>
      <c r="E37" s="5"/>
    </row>
    <row r="38" spans="1:5" ht="15.95" customHeight="1" x14ac:dyDescent="0.3">
      <c r="A38" s="5"/>
      <c r="B38" s="5"/>
      <c r="C38" s="5"/>
      <c r="D38" s="3" t="s">
        <v>4408</v>
      </c>
      <c r="E38" s="5"/>
    </row>
    <row r="39" spans="1:5" ht="15.95" customHeight="1" x14ac:dyDescent="0.3">
      <c r="A39" s="5"/>
      <c r="B39" s="5"/>
      <c r="C39" s="5"/>
      <c r="D39" s="3" t="s">
        <v>4409</v>
      </c>
      <c r="E39" s="5"/>
    </row>
    <row r="40" spans="1:5" ht="15.95" customHeight="1" x14ac:dyDescent="0.3">
      <c r="A40" s="5"/>
      <c r="B40" s="5"/>
      <c r="C40" s="5"/>
      <c r="D40" s="3" t="s">
        <v>4410</v>
      </c>
      <c r="E40" s="5"/>
    </row>
    <row r="41" spans="1:5" ht="15.95" customHeight="1" x14ac:dyDescent="0.3">
      <c r="A41" s="5"/>
      <c r="B41" s="3" t="s">
        <v>4411</v>
      </c>
      <c r="C41" s="3" t="s">
        <v>79</v>
      </c>
      <c r="D41" s="3" t="s">
        <v>4412</v>
      </c>
      <c r="E41" s="5"/>
    </row>
    <row r="42" spans="1:5" ht="15.95" customHeight="1" x14ac:dyDescent="0.3">
      <c r="A42" s="5"/>
      <c r="B42" s="3" t="s">
        <v>4366</v>
      </c>
      <c r="C42" s="5"/>
      <c r="D42" s="3" t="s">
        <v>4413</v>
      </c>
      <c r="E42" s="5"/>
    </row>
    <row r="43" spans="1:5" ht="15.95" customHeight="1" x14ac:dyDescent="0.3">
      <c r="A43" s="5"/>
      <c r="B43" s="5"/>
      <c r="C43" s="3" t="s">
        <v>81</v>
      </c>
      <c r="D43" s="3" t="s">
        <v>4414</v>
      </c>
      <c r="E43" s="5"/>
    </row>
    <row r="44" spans="1:5" ht="15.95" customHeight="1" x14ac:dyDescent="0.3">
      <c r="A44" s="5"/>
      <c r="B44" s="3" t="s">
        <v>4415</v>
      </c>
      <c r="C44" s="3" t="s">
        <v>79</v>
      </c>
      <c r="D44" s="3" t="s">
        <v>4416</v>
      </c>
      <c r="E44" s="5"/>
    </row>
    <row r="45" spans="1:5" ht="15.95" customHeight="1" x14ac:dyDescent="0.3">
      <c r="A45" s="5"/>
      <c r="B45" s="3" t="s">
        <v>4359</v>
      </c>
      <c r="C45" s="5"/>
      <c r="D45" s="3" t="s">
        <v>4417</v>
      </c>
      <c r="E45" s="5"/>
    </row>
    <row r="46" spans="1:5" ht="15.95" customHeight="1" x14ac:dyDescent="0.3">
      <c r="A46" s="5"/>
      <c r="B46" s="5"/>
      <c r="C46" s="5"/>
      <c r="D46" s="3" t="s">
        <v>4418</v>
      </c>
      <c r="E46" s="5"/>
    </row>
    <row r="47" spans="1:5" ht="15.95" customHeight="1" x14ac:dyDescent="0.3">
      <c r="A47" s="5"/>
      <c r="B47" s="3" t="s">
        <v>4419</v>
      </c>
      <c r="C47" s="3" t="s">
        <v>79</v>
      </c>
      <c r="D47" s="3" t="s">
        <v>4420</v>
      </c>
      <c r="E47" s="5"/>
    </row>
    <row r="48" spans="1:5" ht="15.95" customHeight="1" x14ac:dyDescent="0.3">
      <c r="A48" s="5"/>
      <c r="B48" s="3" t="s">
        <v>3807</v>
      </c>
      <c r="C48" s="5"/>
      <c r="D48" s="5"/>
      <c r="E48" s="5"/>
    </row>
    <row r="49" spans="1:5" ht="15.95" customHeight="1" x14ac:dyDescent="0.3">
      <c r="A49" s="5"/>
      <c r="B49" s="3" t="s">
        <v>4421</v>
      </c>
      <c r="C49" s="3" t="s">
        <v>79</v>
      </c>
      <c r="D49" s="3" t="s">
        <v>4422</v>
      </c>
      <c r="E49" s="5"/>
    </row>
    <row r="50" spans="1:5" ht="15.95" customHeight="1" x14ac:dyDescent="0.3">
      <c r="A50" s="5"/>
      <c r="B50" s="3" t="s">
        <v>4423</v>
      </c>
      <c r="C50" s="3" t="s">
        <v>81</v>
      </c>
      <c r="D50" s="3" t="s">
        <v>4424</v>
      </c>
      <c r="E50" s="5"/>
    </row>
    <row r="51" spans="1:5" ht="15.95" customHeight="1" x14ac:dyDescent="0.3">
      <c r="A51" s="5"/>
      <c r="B51" s="5"/>
      <c r="C51" s="3" t="s">
        <v>83</v>
      </c>
      <c r="D51" s="3" t="s">
        <v>4425</v>
      </c>
      <c r="E51" s="5"/>
    </row>
    <row r="52" spans="1:5" ht="15.95" customHeight="1" x14ac:dyDescent="0.3">
      <c r="A52" s="5"/>
      <c r="B52" s="3" t="s">
        <v>4426</v>
      </c>
      <c r="C52" s="3" t="s">
        <v>79</v>
      </c>
      <c r="D52" s="3" t="s">
        <v>4427</v>
      </c>
      <c r="E52" s="5"/>
    </row>
    <row r="53" spans="1:5" ht="15.95" customHeight="1" x14ac:dyDescent="0.3">
      <c r="A53" s="5"/>
      <c r="B53" s="3" t="s">
        <v>4081</v>
      </c>
      <c r="C53" s="3" t="s">
        <v>81</v>
      </c>
      <c r="D53" s="3" t="s">
        <v>4428</v>
      </c>
      <c r="E53" s="5"/>
    </row>
    <row r="54" spans="1:5" ht="15.95" customHeight="1" x14ac:dyDescent="0.3">
      <c r="A54" s="5"/>
      <c r="B54" s="5"/>
      <c r="C54" s="3" t="s">
        <v>83</v>
      </c>
      <c r="D54" s="3" t="s">
        <v>4429</v>
      </c>
      <c r="E54" s="5"/>
    </row>
    <row r="55" spans="1:5" ht="15.95" customHeight="1" x14ac:dyDescent="0.3">
      <c r="A55" s="5"/>
      <c r="B55" s="5"/>
      <c r="C55" s="3" t="s">
        <v>90</v>
      </c>
      <c r="D55" s="3" t="s">
        <v>4430</v>
      </c>
      <c r="E55" s="5"/>
    </row>
    <row r="56" spans="1:5" ht="15.95" customHeight="1" x14ac:dyDescent="0.3">
      <c r="A56" s="5"/>
      <c r="B56" s="3" t="s">
        <v>4431</v>
      </c>
      <c r="C56" s="3" t="s">
        <v>79</v>
      </c>
      <c r="D56" s="3" t="s">
        <v>4432</v>
      </c>
      <c r="E56" s="5"/>
    </row>
    <row r="57" spans="1:5" ht="15.95" customHeight="1" x14ac:dyDescent="0.3">
      <c r="A57" s="5"/>
      <c r="B57" s="3" t="s">
        <v>4433</v>
      </c>
      <c r="C57" s="3" t="s">
        <v>81</v>
      </c>
      <c r="D57" s="3" t="s">
        <v>4434</v>
      </c>
      <c r="E57" s="5"/>
    </row>
    <row r="58" spans="1:5" ht="15.95" customHeight="1" x14ac:dyDescent="0.3">
      <c r="A58" s="5"/>
      <c r="B58" s="5"/>
      <c r="C58" s="5"/>
      <c r="D58" s="3" t="s">
        <v>4435</v>
      </c>
      <c r="E58" s="5"/>
    </row>
    <row r="59" spans="1:5" ht="15.95" customHeight="1" x14ac:dyDescent="0.3">
      <c r="A59" s="5"/>
      <c r="B59" s="3" t="s">
        <v>4436</v>
      </c>
      <c r="C59" s="3" t="s">
        <v>79</v>
      </c>
      <c r="D59" s="3" t="s">
        <v>4437</v>
      </c>
      <c r="E59" s="5"/>
    </row>
    <row r="60" spans="1:5" ht="15.95" customHeight="1" x14ac:dyDescent="0.3">
      <c r="A60" s="5"/>
      <c r="B60" s="3" t="s">
        <v>4438</v>
      </c>
      <c r="C60" s="3" t="s">
        <v>81</v>
      </c>
      <c r="D60" s="3" t="s">
        <v>4439</v>
      </c>
      <c r="E60" s="5"/>
    </row>
    <row r="61" spans="1:5" ht="15.95" customHeight="1" x14ac:dyDescent="0.3">
      <c r="A61" s="5"/>
      <c r="B61" s="5"/>
      <c r="C61" s="3" t="s">
        <v>83</v>
      </c>
      <c r="D61" s="3" t="s">
        <v>4440</v>
      </c>
      <c r="E61" s="5"/>
    </row>
    <row r="62" spans="1:5" ht="15.95" customHeight="1" x14ac:dyDescent="0.3">
      <c r="A62" s="5"/>
      <c r="B62" s="5"/>
      <c r="C62" s="5"/>
      <c r="D62" s="3" t="s">
        <v>4441</v>
      </c>
      <c r="E62" s="5"/>
    </row>
    <row r="63" spans="1:5" ht="15.95" customHeight="1" x14ac:dyDescent="0.3">
      <c r="A63" s="5"/>
      <c r="B63" s="5"/>
      <c r="C63" s="5"/>
      <c r="D63" s="3" t="s">
        <v>4442</v>
      </c>
      <c r="E63" s="5"/>
    </row>
    <row r="64" spans="1:5" ht="15.95" customHeight="1" x14ac:dyDescent="0.3">
      <c r="A64" s="5"/>
      <c r="B64" s="3" t="s">
        <v>4443</v>
      </c>
      <c r="C64" s="3" t="s">
        <v>79</v>
      </c>
      <c r="D64" s="3" t="s">
        <v>4444</v>
      </c>
      <c r="E64" s="5"/>
    </row>
    <row r="65" spans="1:5" ht="15.95" customHeight="1" x14ac:dyDescent="0.3">
      <c r="A65" s="5"/>
      <c r="B65" s="3" t="s">
        <v>4445</v>
      </c>
      <c r="C65" s="3" t="s">
        <v>81</v>
      </c>
      <c r="D65" s="3" t="s">
        <v>4446</v>
      </c>
      <c r="E65" s="5"/>
    </row>
    <row r="66" spans="1:5" ht="15.95" customHeight="1" x14ac:dyDescent="0.3">
      <c r="A66" s="5"/>
      <c r="B66" s="3" t="s">
        <v>4447</v>
      </c>
      <c r="C66" s="3" t="s">
        <v>79</v>
      </c>
      <c r="D66" s="3" t="s">
        <v>4448</v>
      </c>
      <c r="E66" s="5"/>
    </row>
    <row r="67" spans="1:5" ht="15.95" customHeight="1" x14ac:dyDescent="0.3">
      <c r="A67" s="5"/>
      <c r="B67" s="3" t="s">
        <v>3199</v>
      </c>
      <c r="C67" s="3" t="s">
        <v>81</v>
      </c>
      <c r="D67" s="3" t="s">
        <v>4449</v>
      </c>
      <c r="E67" s="5"/>
    </row>
    <row r="68" spans="1:5" ht="15.95" customHeight="1" x14ac:dyDescent="0.3">
      <c r="A68" s="5"/>
      <c r="B68" s="5"/>
      <c r="C68" s="5"/>
      <c r="D68" s="3" t="s">
        <v>4450</v>
      </c>
      <c r="E68" s="5"/>
    </row>
    <row r="69" spans="1:5" ht="15.95" customHeight="1" x14ac:dyDescent="0.3">
      <c r="A69" s="5"/>
      <c r="B69" s="5"/>
      <c r="C69" s="3" t="s">
        <v>83</v>
      </c>
      <c r="D69" s="3" t="s">
        <v>4451</v>
      </c>
      <c r="E69" s="5"/>
    </row>
    <row r="70" spans="1:5" ht="15.95" customHeight="1" x14ac:dyDescent="0.3">
      <c r="A70" s="5"/>
      <c r="B70" s="5"/>
      <c r="C70" s="3" t="s">
        <v>90</v>
      </c>
      <c r="D70" s="3" t="s">
        <v>4452</v>
      </c>
      <c r="E70" s="5"/>
    </row>
    <row r="71" spans="1:5" ht="15.95" customHeight="1" x14ac:dyDescent="0.3">
      <c r="A71" s="5"/>
      <c r="B71" s="3" t="s">
        <v>4453</v>
      </c>
      <c r="C71" s="3" t="s">
        <v>79</v>
      </c>
      <c r="D71" s="3" t="s">
        <v>4454</v>
      </c>
      <c r="E71" s="5"/>
    </row>
    <row r="72" spans="1:5" ht="15.95" customHeight="1" x14ac:dyDescent="0.3">
      <c r="A72" s="5"/>
      <c r="B72" s="3" t="s">
        <v>4455</v>
      </c>
      <c r="C72" s="3" t="s">
        <v>81</v>
      </c>
      <c r="D72" s="3" t="s">
        <v>4456</v>
      </c>
      <c r="E72" s="5"/>
    </row>
    <row r="73" spans="1:5" ht="15.95" customHeight="1" x14ac:dyDescent="0.3">
      <c r="A73" s="5"/>
      <c r="B73" s="3" t="s">
        <v>4457</v>
      </c>
      <c r="C73" s="3" t="s">
        <v>79</v>
      </c>
      <c r="D73" s="3" t="s">
        <v>4458</v>
      </c>
      <c r="E73" s="5"/>
    </row>
    <row r="74" spans="1:5" ht="15.95" customHeight="1" x14ac:dyDescent="0.3">
      <c r="A74" s="5"/>
      <c r="B74" s="5"/>
      <c r="C74" s="3" t="s">
        <v>81</v>
      </c>
      <c r="D74" s="3" t="s">
        <v>4459</v>
      </c>
      <c r="E74" s="5"/>
    </row>
    <row r="75" spans="1:5" ht="15.95" customHeight="1" x14ac:dyDescent="0.3">
      <c r="A75" s="5"/>
      <c r="B75" s="3" t="s">
        <v>4460</v>
      </c>
      <c r="C75" s="3" t="s">
        <v>79</v>
      </c>
      <c r="D75" s="3" t="s">
        <v>4461</v>
      </c>
      <c r="E75" s="5"/>
    </row>
    <row r="76" spans="1:5" ht="15.95" customHeight="1" x14ac:dyDescent="0.3">
      <c r="A76" s="5"/>
      <c r="B76" s="3" t="s">
        <v>4462</v>
      </c>
      <c r="C76" s="3" t="s">
        <v>81</v>
      </c>
      <c r="D76" s="3" t="s">
        <v>4463</v>
      </c>
      <c r="E76" s="5"/>
    </row>
    <row r="77" spans="1:5" ht="15.95" customHeight="1" x14ac:dyDescent="0.3">
      <c r="A77" s="5"/>
      <c r="B77" s="3" t="s">
        <v>4464</v>
      </c>
      <c r="C77" s="3" t="s">
        <v>79</v>
      </c>
      <c r="D77" s="3" t="s">
        <v>4465</v>
      </c>
      <c r="E77" s="5"/>
    </row>
    <row r="78" spans="1:5" ht="15.95" customHeight="1" x14ac:dyDescent="0.3">
      <c r="A78" s="5"/>
      <c r="B78" s="3" t="s">
        <v>4466</v>
      </c>
      <c r="C78" s="3" t="s">
        <v>81</v>
      </c>
      <c r="D78" s="3" t="s">
        <v>4467</v>
      </c>
      <c r="E78" s="5"/>
    </row>
    <row r="79" spans="1:5" ht="15.95" customHeight="1" x14ac:dyDescent="0.3">
      <c r="A79" s="5"/>
      <c r="B79" s="3" t="s">
        <v>4468</v>
      </c>
      <c r="C79" s="3" t="s">
        <v>79</v>
      </c>
      <c r="D79" s="3" t="s">
        <v>4469</v>
      </c>
      <c r="E79" s="5"/>
    </row>
    <row r="80" spans="1:5" ht="15.95" customHeight="1" x14ac:dyDescent="0.3">
      <c r="A80" s="5"/>
      <c r="B80" s="3" t="s">
        <v>4470</v>
      </c>
      <c r="C80" s="3" t="s">
        <v>81</v>
      </c>
      <c r="D80" s="3" t="s">
        <v>4471</v>
      </c>
      <c r="E80" s="5"/>
    </row>
    <row r="81" spans="1:5" ht="15.95" customHeight="1" x14ac:dyDescent="0.3">
      <c r="A81" s="5"/>
      <c r="B81" s="5"/>
      <c r="C81" s="3" t="s">
        <v>83</v>
      </c>
      <c r="D81" s="3" t="s">
        <v>4472</v>
      </c>
      <c r="E81" s="5"/>
    </row>
    <row r="82" spans="1:5" ht="15.95" customHeight="1" x14ac:dyDescent="0.3">
      <c r="A82" s="5"/>
      <c r="B82" s="5"/>
      <c r="C82" s="3" t="s">
        <v>90</v>
      </c>
      <c r="D82" s="3" t="s">
        <v>4473</v>
      </c>
      <c r="E82" s="5"/>
    </row>
    <row r="83" spans="1:5" ht="15.95" customHeight="1" x14ac:dyDescent="0.3">
      <c r="A83" s="5"/>
      <c r="B83" s="5"/>
      <c r="C83" s="5"/>
      <c r="D83" s="3" t="s">
        <v>4474</v>
      </c>
      <c r="E83" s="5"/>
    </row>
    <row r="84" spans="1:5" ht="15.95" customHeight="1" x14ac:dyDescent="0.3">
      <c r="A84" s="5"/>
      <c r="B84" s="5"/>
      <c r="C84" s="3" t="s">
        <v>106</v>
      </c>
      <c r="D84" s="3" t="s">
        <v>4475</v>
      </c>
      <c r="E84" s="5"/>
    </row>
    <row r="85" spans="1:5" ht="15.95" customHeight="1" x14ac:dyDescent="0.3">
      <c r="A85" s="5"/>
      <c r="B85" s="3" t="s">
        <v>4476</v>
      </c>
      <c r="C85" s="3" t="s">
        <v>79</v>
      </c>
      <c r="D85" s="3" t="s">
        <v>4477</v>
      </c>
      <c r="E85" s="5"/>
    </row>
    <row r="86" spans="1:5" ht="15.95" customHeight="1" x14ac:dyDescent="0.3">
      <c r="A86" s="5"/>
      <c r="B86" s="5"/>
      <c r="C86" s="3" t="s">
        <v>81</v>
      </c>
      <c r="D86" s="3" t="s">
        <v>4478</v>
      </c>
      <c r="E86" s="5"/>
    </row>
    <row r="87" spans="1:5" ht="15.95" customHeight="1" x14ac:dyDescent="0.3">
      <c r="A87" s="5"/>
      <c r="B87" s="5"/>
      <c r="C87" s="3" t="s">
        <v>83</v>
      </c>
      <c r="D87" s="3" t="s">
        <v>4479</v>
      </c>
      <c r="E87" s="5"/>
    </row>
    <row r="88" spans="1:5" ht="15.95" customHeight="1" x14ac:dyDescent="0.3">
      <c r="A88" s="5"/>
      <c r="B88" s="5"/>
      <c r="C88" s="3" t="s">
        <v>90</v>
      </c>
      <c r="D88" s="3" t="s">
        <v>4480</v>
      </c>
      <c r="E88" s="5"/>
    </row>
    <row r="89" spans="1:5" ht="15.95" customHeight="1" x14ac:dyDescent="0.3">
      <c r="A89" s="5"/>
      <c r="B89" s="5"/>
      <c r="C89" s="5"/>
      <c r="D89" s="3" t="s">
        <v>4481</v>
      </c>
      <c r="E89" s="5"/>
    </row>
    <row r="90" spans="1:5" ht="15.95" customHeight="1" x14ac:dyDescent="0.3">
      <c r="A90" s="5"/>
      <c r="B90" s="3" t="s">
        <v>4482</v>
      </c>
      <c r="C90" s="3" t="s">
        <v>79</v>
      </c>
      <c r="D90" s="3" t="s">
        <v>4483</v>
      </c>
      <c r="E90" s="5"/>
    </row>
    <row r="91" spans="1:5" ht="15.95" customHeight="1" x14ac:dyDescent="0.3">
      <c r="A91" s="5"/>
      <c r="B91" s="3" t="s">
        <v>4484</v>
      </c>
      <c r="C91" s="5"/>
      <c r="D91" s="5"/>
      <c r="E91" s="5"/>
    </row>
    <row r="92" spans="1:5" ht="15.95" customHeight="1" x14ac:dyDescent="0.3">
      <c r="A92" s="5"/>
      <c r="B92" s="3" t="s">
        <v>4485</v>
      </c>
      <c r="C92" s="3" t="s">
        <v>79</v>
      </c>
      <c r="D92" s="3" t="s">
        <v>4486</v>
      </c>
      <c r="E92" s="5"/>
    </row>
    <row r="93" spans="1:5" ht="15.95" customHeight="1" x14ac:dyDescent="0.3">
      <c r="A93" s="5"/>
      <c r="B93" s="3" t="s">
        <v>4487</v>
      </c>
      <c r="C93" s="5"/>
      <c r="D93" s="5"/>
      <c r="E93" s="5"/>
    </row>
    <row r="94" spans="1:5" ht="15.95" customHeight="1" x14ac:dyDescent="0.3">
      <c r="A94" s="5"/>
      <c r="B94" s="3" t="s">
        <v>4488</v>
      </c>
      <c r="C94" s="3" t="s">
        <v>79</v>
      </c>
      <c r="D94" s="3" t="s">
        <v>4489</v>
      </c>
      <c r="E94" s="5"/>
    </row>
    <row r="95" spans="1:5" ht="15.95" customHeight="1" x14ac:dyDescent="0.3">
      <c r="A95" s="5"/>
      <c r="B95" s="3" t="s">
        <v>4490</v>
      </c>
      <c r="C95" s="5"/>
      <c r="D95" s="5"/>
      <c r="E95" s="5"/>
    </row>
    <row r="96" spans="1:5" ht="15.95" customHeight="1" x14ac:dyDescent="0.3">
      <c r="A96" s="5"/>
      <c r="B96" s="3" t="s">
        <v>4491</v>
      </c>
      <c r="C96" s="3" t="s">
        <v>79</v>
      </c>
      <c r="D96" s="3" t="s">
        <v>4492</v>
      </c>
      <c r="E96" s="5"/>
    </row>
    <row r="97" spans="1:5" ht="15.95" customHeight="1" x14ac:dyDescent="0.3">
      <c r="A97" s="5"/>
      <c r="B97" s="3" t="s">
        <v>4493</v>
      </c>
      <c r="C97" s="3" t="s">
        <v>81</v>
      </c>
      <c r="D97" s="3" t="s">
        <v>4494</v>
      </c>
      <c r="E97" s="5"/>
    </row>
    <row r="98" spans="1:5" ht="15.95" customHeight="1" x14ac:dyDescent="0.3">
      <c r="A98" s="5"/>
      <c r="B98" s="3" t="s">
        <v>4495</v>
      </c>
      <c r="C98" s="3" t="s">
        <v>79</v>
      </c>
      <c r="D98" s="3" t="s">
        <v>4496</v>
      </c>
      <c r="E98" s="5"/>
    </row>
    <row r="99" spans="1:5" ht="15.95" customHeight="1" x14ac:dyDescent="0.3">
      <c r="A99" s="5"/>
      <c r="B99" s="3" t="s">
        <v>4497</v>
      </c>
      <c r="C99" s="3" t="s">
        <v>81</v>
      </c>
      <c r="D99" s="3" t="s">
        <v>4498</v>
      </c>
      <c r="E99" s="5"/>
    </row>
    <row r="100" spans="1:5" ht="15.95" customHeight="1" x14ac:dyDescent="0.3">
      <c r="A100" s="5"/>
      <c r="B100" s="3" t="s">
        <v>4499</v>
      </c>
      <c r="C100" s="3" t="s">
        <v>79</v>
      </c>
      <c r="D100" s="3" t="s">
        <v>4500</v>
      </c>
      <c r="E100" s="5"/>
    </row>
    <row r="101" spans="1:5" ht="15.95" customHeight="1" x14ac:dyDescent="0.3">
      <c r="A101" s="5"/>
      <c r="B101" s="3" t="s">
        <v>4501</v>
      </c>
      <c r="C101" s="5"/>
      <c r="D101" s="5"/>
      <c r="E101" s="5"/>
    </row>
    <row r="102" spans="1:5" ht="15.95" customHeight="1" x14ac:dyDescent="0.3">
      <c r="A102" s="5"/>
      <c r="B102" s="3" t="s">
        <v>4502</v>
      </c>
      <c r="C102" s="3" t="s">
        <v>79</v>
      </c>
      <c r="D102" s="3" t="s">
        <v>4503</v>
      </c>
      <c r="E102" s="5"/>
    </row>
    <row r="103" spans="1:5" ht="15.95" customHeight="1" x14ac:dyDescent="0.3">
      <c r="A103" s="5"/>
      <c r="B103" s="3" t="s">
        <v>4504</v>
      </c>
      <c r="C103" s="5"/>
      <c r="D103" s="5"/>
      <c r="E103" s="5"/>
    </row>
    <row r="104" spans="1:5" ht="15.95" customHeight="1" x14ac:dyDescent="0.3">
      <c r="A104" s="5"/>
      <c r="B104" s="3" t="s">
        <v>4505</v>
      </c>
      <c r="C104" s="3" t="s">
        <v>79</v>
      </c>
      <c r="D104" s="3" t="s">
        <v>4506</v>
      </c>
      <c r="E104" s="5"/>
    </row>
    <row r="105" spans="1:5" ht="15.95" customHeight="1" x14ac:dyDescent="0.3">
      <c r="A105" s="5"/>
      <c r="B105" s="3" t="s">
        <v>4507</v>
      </c>
      <c r="C105" s="5"/>
      <c r="D105" s="5"/>
      <c r="E105" s="5"/>
    </row>
    <row r="106" spans="1:5" ht="15.95" customHeight="1" x14ac:dyDescent="0.3">
      <c r="A106" s="5"/>
      <c r="B106" s="3" t="s">
        <v>4508</v>
      </c>
      <c r="C106" s="3" t="s">
        <v>79</v>
      </c>
      <c r="D106" s="3" t="s">
        <v>4509</v>
      </c>
      <c r="E106" s="5"/>
    </row>
    <row r="107" spans="1:5" ht="15.95" customHeight="1" x14ac:dyDescent="0.3">
      <c r="A107" s="5"/>
      <c r="B107" s="3" t="s">
        <v>4510</v>
      </c>
      <c r="C107" s="3" t="s">
        <v>81</v>
      </c>
      <c r="D107" s="3" t="s">
        <v>4511</v>
      </c>
      <c r="E107" s="5"/>
    </row>
    <row r="108" spans="1:5" ht="15.95" customHeight="1" x14ac:dyDescent="0.3">
      <c r="A108" s="5"/>
      <c r="B108" s="3" t="s">
        <v>4512</v>
      </c>
      <c r="C108" s="3" t="s">
        <v>79</v>
      </c>
      <c r="D108" s="3" t="s">
        <v>4513</v>
      </c>
      <c r="E108" s="5"/>
    </row>
    <row r="109" spans="1:5" ht="15.95" customHeight="1" x14ac:dyDescent="0.3">
      <c r="A109" s="5"/>
      <c r="B109" s="3" t="s">
        <v>4514</v>
      </c>
      <c r="C109" s="5"/>
      <c r="D109" s="3" t="s">
        <v>4515</v>
      </c>
      <c r="E109" s="5"/>
    </row>
    <row r="110" spans="1:5" ht="15.95" customHeight="1" x14ac:dyDescent="0.3">
      <c r="A110" s="5"/>
      <c r="B110" s="5"/>
      <c r="C110" s="3" t="s">
        <v>81</v>
      </c>
      <c r="D110" s="3" t="s">
        <v>4516</v>
      </c>
      <c r="E110" s="5"/>
    </row>
    <row r="111" spans="1:5" ht="15.95" customHeight="1" x14ac:dyDescent="0.3">
      <c r="A111" s="5"/>
      <c r="B111" s="5"/>
      <c r="C111" s="5"/>
      <c r="D111" s="3" t="s">
        <v>4517</v>
      </c>
      <c r="E111" s="5"/>
    </row>
    <row r="112" spans="1:5" ht="15.95" customHeight="1" x14ac:dyDescent="0.3">
      <c r="A112" s="5"/>
      <c r="B112" s="5"/>
      <c r="C112" s="5"/>
      <c r="D112" s="3" t="s">
        <v>4518</v>
      </c>
      <c r="E112" s="5"/>
    </row>
    <row r="113" spans="1:5" ht="15.95" customHeight="1" x14ac:dyDescent="0.3">
      <c r="A113" s="5"/>
      <c r="B113" s="3" t="s">
        <v>4519</v>
      </c>
      <c r="C113" s="3" t="s">
        <v>79</v>
      </c>
      <c r="D113" s="3" t="s">
        <v>4520</v>
      </c>
      <c r="E113" s="5"/>
    </row>
    <row r="114" spans="1:5" ht="15.95" customHeight="1" x14ac:dyDescent="0.3">
      <c r="A114" s="5"/>
      <c r="B114" s="3" t="s">
        <v>4521</v>
      </c>
      <c r="C114" s="5"/>
      <c r="D114" s="5"/>
      <c r="E114" s="5"/>
    </row>
    <row r="115" spans="1:5" ht="15.95" customHeight="1" x14ac:dyDescent="0.3">
      <c r="A115" s="5"/>
      <c r="B115" s="3" t="s">
        <v>4522</v>
      </c>
      <c r="C115" s="3" t="s">
        <v>79</v>
      </c>
      <c r="D115" s="3" t="s">
        <v>4523</v>
      </c>
      <c r="E115" s="5"/>
    </row>
    <row r="116" spans="1:5" ht="15.95" customHeight="1" x14ac:dyDescent="0.3">
      <c r="A116" s="5"/>
      <c r="B116" s="3" t="s">
        <v>4524</v>
      </c>
      <c r="C116" s="5"/>
      <c r="D116" s="5"/>
      <c r="E116" s="5"/>
    </row>
    <row r="117" spans="1:5" ht="15.95" customHeight="1" x14ac:dyDescent="0.3">
      <c r="A117" s="5"/>
      <c r="B117" s="3" t="s">
        <v>4525</v>
      </c>
      <c r="C117" s="3" t="s">
        <v>79</v>
      </c>
      <c r="D117" s="3" t="s">
        <v>4526</v>
      </c>
      <c r="E117" s="5"/>
    </row>
    <row r="118" spans="1:5" ht="15.95" customHeight="1" x14ac:dyDescent="0.3">
      <c r="A118" s="5"/>
      <c r="B118" s="3" t="s">
        <v>4527</v>
      </c>
      <c r="C118" s="5"/>
      <c r="D118" s="5"/>
      <c r="E118" s="5"/>
    </row>
    <row r="119" spans="1:5" ht="15.95" customHeight="1" x14ac:dyDescent="0.3">
      <c r="A119" s="5"/>
      <c r="B119" s="3" t="s">
        <v>4528</v>
      </c>
      <c r="C119" s="3" t="s">
        <v>79</v>
      </c>
      <c r="D119" s="3" t="s">
        <v>4529</v>
      </c>
      <c r="E119" s="5"/>
    </row>
    <row r="120" spans="1:5" ht="15.95" customHeight="1" x14ac:dyDescent="0.3">
      <c r="A120" s="5"/>
      <c r="B120" s="5"/>
      <c r="C120" s="5"/>
      <c r="D120" s="3" t="s">
        <v>4530</v>
      </c>
      <c r="E120" s="5"/>
    </row>
    <row r="121" spans="1:5" ht="15.95" customHeight="1" x14ac:dyDescent="0.3">
      <c r="A121" s="5"/>
      <c r="B121" s="5"/>
      <c r="C121" s="3" t="s">
        <v>81</v>
      </c>
      <c r="D121" s="3" t="s">
        <v>4531</v>
      </c>
      <c r="E121" s="5"/>
    </row>
    <row r="122" spans="1:5" ht="15.95" customHeight="1" x14ac:dyDescent="0.3">
      <c r="A122" s="5"/>
      <c r="B122" s="5"/>
      <c r="C122" s="5"/>
      <c r="D122" s="3" t="s">
        <v>4532</v>
      </c>
      <c r="E122" s="5"/>
    </row>
    <row r="123" spans="1:5" ht="15.95" customHeight="1" x14ac:dyDescent="0.3">
      <c r="A123" s="5"/>
      <c r="B123" s="3" t="s">
        <v>4533</v>
      </c>
      <c r="C123" s="3" t="s">
        <v>79</v>
      </c>
      <c r="D123" s="3" t="s">
        <v>4534</v>
      </c>
      <c r="E123" s="5"/>
    </row>
    <row r="124" spans="1:5" ht="15.95" customHeight="1" x14ac:dyDescent="0.3">
      <c r="A124" s="5"/>
      <c r="B124" s="3" t="s">
        <v>4535</v>
      </c>
      <c r="C124" s="3" t="s">
        <v>81</v>
      </c>
      <c r="D124" s="3" t="s">
        <v>4536</v>
      </c>
      <c r="E124" s="5"/>
    </row>
    <row r="125" spans="1:5" ht="15.95" customHeight="1" x14ac:dyDescent="0.3">
      <c r="A125" s="5"/>
      <c r="B125" s="3" t="s">
        <v>4537</v>
      </c>
      <c r="C125" s="3" t="s">
        <v>79</v>
      </c>
      <c r="D125" s="3" t="s">
        <v>4538</v>
      </c>
      <c r="E125" s="5"/>
    </row>
    <row r="126" spans="1:5" ht="15.95" customHeight="1" x14ac:dyDescent="0.3">
      <c r="A126" s="5"/>
      <c r="B126" s="3" t="s">
        <v>4539</v>
      </c>
      <c r="C126" s="3" t="s">
        <v>81</v>
      </c>
      <c r="D126" s="3" t="s">
        <v>4540</v>
      </c>
      <c r="E126" s="5"/>
    </row>
    <row r="127" spans="1:5" ht="15.95" customHeight="1" x14ac:dyDescent="0.3">
      <c r="A127" s="5"/>
      <c r="B127" s="3" t="s">
        <v>4541</v>
      </c>
      <c r="C127" s="3" t="s">
        <v>79</v>
      </c>
      <c r="D127" s="3" t="s">
        <v>4542</v>
      </c>
      <c r="E127" s="5"/>
    </row>
    <row r="128" spans="1:5" ht="15.95" customHeight="1" x14ac:dyDescent="0.3">
      <c r="A128" s="5"/>
      <c r="B128" s="3" t="s">
        <v>4543</v>
      </c>
      <c r="C128" s="5"/>
      <c r="D128" s="5"/>
      <c r="E128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226"/>
  <sheetViews>
    <sheetView showGridLines="0" workbookViewId="0"/>
  </sheetViews>
  <sheetFormatPr defaultColWidth="8.875" defaultRowHeight="16.5" customHeight="1" x14ac:dyDescent="0.3"/>
  <cols>
    <col min="1" max="6" width="8.875" style="36" customWidth="1"/>
    <col min="7" max="16384" width="8.875" style="36"/>
  </cols>
  <sheetData>
    <row r="1" spans="1:5" ht="15.95" customHeight="1" x14ac:dyDescent="0.3">
      <c r="A1" s="3" t="s">
        <v>141</v>
      </c>
      <c r="B1" s="3" t="s">
        <v>142</v>
      </c>
      <c r="C1" s="3" t="s">
        <v>74</v>
      </c>
      <c r="D1" s="3" t="s">
        <v>2933</v>
      </c>
      <c r="E1" s="5"/>
    </row>
    <row r="2" spans="1:5" ht="15.95" customHeight="1" x14ac:dyDescent="0.3">
      <c r="A2" s="3" t="s">
        <v>17</v>
      </c>
      <c r="B2" s="3" t="s">
        <v>4544</v>
      </c>
      <c r="C2" s="3" t="s">
        <v>79</v>
      </c>
      <c r="D2" s="3" t="s">
        <v>4545</v>
      </c>
      <c r="E2" s="5"/>
    </row>
    <row r="3" spans="1:5" ht="15.95" customHeight="1" x14ac:dyDescent="0.3">
      <c r="A3" s="5"/>
      <c r="B3" s="3" t="s">
        <v>4546</v>
      </c>
      <c r="C3" s="5"/>
      <c r="D3" s="5"/>
      <c r="E3" s="5"/>
    </row>
    <row r="4" spans="1:5" ht="15.95" customHeight="1" x14ac:dyDescent="0.3">
      <c r="A4" s="5"/>
      <c r="B4" s="3" t="s">
        <v>4547</v>
      </c>
      <c r="C4" s="5"/>
      <c r="D4" s="5"/>
      <c r="E4" s="5"/>
    </row>
    <row r="5" spans="1:5" ht="15.95" customHeight="1" x14ac:dyDescent="0.3">
      <c r="A5" s="5"/>
      <c r="B5" s="5"/>
      <c r="C5" s="5"/>
      <c r="D5" s="5"/>
      <c r="E5" s="5"/>
    </row>
    <row r="6" spans="1:5" ht="15.95" customHeight="1" x14ac:dyDescent="0.3">
      <c r="A6" s="5"/>
      <c r="B6" s="5"/>
      <c r="C6" s="3" t="s">
        <v>81</v>
      </c>
      <c r="D6" s="3" t="s">
        <v>4548</v>
      </c>
      <c r="E6" s="5"/>
    </row>
    <row r="7" spans="1:5" ht="15.95" customHeight="1" x14ac:dyDescent="0.3">
      <c r="A7" s="5"/>
      <c r="B7" s="5"/>
      <c r="C7" s="5"/>
      <c r="D7" s="5"/>
      <c r="E7" s="5"/>
    </row>
    <row r="8" spans="1:5" ht="15.95" customHeight="1" x14ac:dyDescent="0.3">
      <c r="A8" s="5"/>
      <c r="B8" s="5"/>
      <c r="C8" s="5"/>
      <c r="D8" s="5"/>
      <c r="E8" s="5"/>
    </row>
    <row r="9" spans="1:5" ht="15.95" customHeight="1" x14ac:dyDescent="0.3">
      <c r="A9" s="5"/>
      <c r="B9" s="5"/>
      <c r="C9" s="5"/>
      <c r="D9" s="5"/>
      <c r="E9" s="5"/>
    </row>
    <row r="10" spans="1:5" ht="15.95" customHeight="1" x14ac:dyDescent="0.3">
      <c r="A10" s="5"/>
      <c r="B10" s="5"/>
      <c r="C10" s="3" t="s">
        <v>83</v>
      </c>
      <c r="D10" s="3" t="s">
        <v>4549</v>
      </c>
      <c r="E10" s="5"/>
    </row>
    <row r="11" spans="1:5" ht="15.95" customHeight="1" x14ac:dyDescent="0.3">
      <c r="A11" s="5"/>
      <c r="B11" s="5"/>
      <c r="C11" s="5"/>
      <c r="D11" s="5"/>
      <c r="E11" s="5"/>
    </row>
    <row r="12" spans="1:5" ht="15.95" customHeight="1" x14ac:dyDescent="0.3">
      <c r="A12" s="5"/>
      <c r="B12" s="5"/>
      <c r="C12" s="5"/>
      <c r="D12" s="5"/>
      <c r="E12" s="5"/>
    </row>
    <row r="13" spans="1:5" ht="15.95" customHeight="1" x14ac:dyDescent="0.3">
      <c r="A13" s="5"/>
      <c r="B13" s="5"/>
      <c r="C13" s="3" t="s">
        <v>90</v>
      </c>
      <c r="D13" s="3" t="s">
        <v>4550</v>
      </c>
      <c r="E13" s="5"/>
    </row>
    <row r="14" spans="1:5" ht="15.95" customHeight="1" x14ac:dyDescent="0.3">
      <c r="A14" s="5"/>
      <c r="B14" s="5"/>
      <c r="C14" s="5"/>
      <c r="D14" s="5"/>
      <c r="E14" s="5"/>
    </row>
    <row r="15" spans="1:5" ht="15.95" customHeight="1" x14ac:dyDescent="0.3">
      <c r="A15" s="5"/>
      <c r="B15" s="5"/>
      <c r="C15" s="3" t="s">
        <v>106</v>
      </c>
      <c r="D15" s="3" t="s">
        <v>4551</v>
      </c>
      <c r="E15" s="5"/>
    </row>
    <row r="16" spans="1:5" ht="15.95" customHeight="1" x14ac:dyDescent="0.3">
      <c r="A16" s="5"/>
      <c r="B16" s="5"/>
      <c r="C16" s="5"/>
      <c r="D16" s="5"/>
      <c r="E16" s="5"/>
    </row>
    <row r="17" spans="1:5" ht="15.95" customHeight="1" x14ac:dyDescent="0.3">
      <c r="A17" s="5"/>
      <c r="B17" s="5"/>
      <c r="C17" s="5"/>
      <c r="D17" s="5"/>
      <c r="E17" s="5"/>
    </row>
    <row r="18" spans="1:5" ht="15.95" customHeight="1" x14ac:dyDescent="0.3">
      <c r="A18" s="5"/>
      <c r="B18" s="5"/>
      <c r="C18" s="3" t="s">
        <v>108</v>
      </c>
      <c r="D18" s="3" t="s">
        <v>4552</v>
      </c>
      <c r="E18" s="5"/>
    </row>
    <row r="19" spans="1:5" ht="15.95" customHeight="1" x14ac:dyDescent="0.3">
      <c r="A19" s="5"/>
      <c r="B19" s="5"/>
      <c r="C19" s="5"/>
      <c r="D19" s="5"/>
      <c r="E19" s="5"/>
    </row>
    <row r="20" spans="1:5" ht="15.95" customHeight="1" x14ac:dyDescent="0.3">
      <c r="A20" s="5"/>
      <c r="B20" s="5"/>
      <c r="C20" s="5"/>
      <c r="D20" s="5"/>
      <c r="E20" s="5"/>
    </row>
    <row r="21" spans="1:5" ht="15.95" customHeight="1" x14ac:dyDescent="0.3">
      <c r="A21" s="5"/>
      <c r="B21" s="3" t="s">
        <v>4553</v>
      </c>
      <c r="C21" s="3" t="s">
        <v>79</v>
      </c>
      <c r="D21" s="3" t="s">
        <v>4554</v>
      </c>
      <c r="E21" s="5"/>
    </row>
    <row r="22" spans="1:5" ht="15.95" customHeight="1" x14ac:dyDescent="0.3">
      <c r="A22" s="5"/>
      <c r="B22" s="3" t="s">
        <v>4546</v>
      </c>
      <c r="C22" s="5"/>
      <c r="D22" s="5"/>
      <c r="E22" s="5"/>
    </row>
    <row r="23" spans="1:5" ht="15.95" customHeight="1" x14ac:dyDescent="0.3">
      <c r="A23" s="5"/>
      <c r="B23" s="3" t="s">
        <v>4555</v>
      </c>
      <c r="C23" s="5"/>
      <c r="D23" s="5"/>
      <c r="E23" s="5"/>
    </row>
    <row r="24" spans="1:5" ht="15.95" customHeight="1" x14ac:dyDescent="0.3">
      <c r="A24" s="5"/>
      <c r="B24" s="5"/>
      <c r="C24" s="5"/>
      <c r="D24" s="5"/>
      <c r="E24" s="5"/>
    </row>
    <row r="25" spans="1:5" ht="15.95" customHeight="1" x14ac:dyDescent="0.3">
      <c r="A25" s="5"/>
      <c r="B25" s="5"/>
      <c r="C25" s="3" t="s">
        <v>81</v>
      </c>
      <c r="D25" s="3" t="s">
        <v>4556</v>
      </c>
      <c r="E25" s="5"/>
    </row>
    <row r="26" spans="1:5" ht="15.95" customHeight="1" x14ac:dyDescent="0.3">
      <c r="A26" s="5"/>
      <c r="B26" s="5"/>
      <c r="C26" s="5"/>
      <c r="D26" s="5"/>
      <c r="E26" s="5"/>
    </row>
    <row r="27" spans="1:5" ht="15.95" customHeight="1" x14ac:dyDescent="0.3">
      <c r="A27" s="5"/>
      <c r="B27" s="5"/>
      <c r="C27" s="3" t="s">
        <v>83</v>
      </c>
      <c r="D27" s="3" t="s">
        <v>4557</v>
      </c>
      <c r="E27" s="5"/>
    </row>
    <row r="28" spans="1:5" ht="15.95" customHeight="1" x14ac:dyDescent="0.3">
      <c r="A28" s="5"/>
      <c r="B28" s="5"/>
      <c r="C28" s="5"/>
      <c r="D28" s="5"/>
      <c r="E28" s="5"/>
    </row>
    <row r="29" spans="1:5" ht="15.95" customHeight="1" x14ac:dyDescent="0.3">
      <c r="A29" s="5"/>
      <c r="B29" s="5"/>
      <c r="C29" s="3" t="s">
        <v>90</v>
      </c>
      <c r="D29" s="3" t="s">
        <v>4558</v>
      </c>
      <c r="E29" s="5"/>
    </row>
    <row r="30" spans="1:5" ht="15.95" customHeight="1" x14ac:dyDescent="0.3">
      <c r="A30" s="5"/>
      <c r="B30" s="5"/>
      <c r="C30" s="5"/>
      <c r="D30" s="5"/>
      <c r="E30" s="5"/>
    </row>
    <row r="31" spans="1:5" ht="15.95" customHeight="1" x14ac:dyDescent="0.3">
      <c r="A31" s="5"/>
      <c r="B31" s="5"/>
      <c r="C31" s="3" t="s">
        <v>106</v>
      </c>
      <c r="D31" s="3" t="s">
        <v>4559</v>
      </c>
      <c r="E31" s="5"/>
    </row>
    <row r="32" spans="1:5" ht="15.95" customHeight="1" x14ac:dyDescent="0.3">
      <c r="A32" s="5"/>
      <c r="B32" s="5"/>
      <c r="C32" s="5"/>
      <c r="D32" s="5"/>
      <c r="E32" s="5"/>
    </row>
    <row r="33" spans="1:5" ht="15.95" customHeight="1" x14ac:dyDescent="0.3">
      <c r="A33" s="5"/>
      <c r="B33" s="5"/>
      <c r="C33" s="3" t="s">
        <v>108</v>
      </c>
      <c r="D33" s="3" t="s">
        <v>4560</v>
      </c>
      <c r="E33" s="5"/>
    </row>
    <row r="34" spans="1:5" ht="15.95" customHeight="1" x14ac:dyDescent="0.3">
      <c r="A34" s="5"/>
      <c r="B34" s="3" t="s">
        <v>4561</v>
      </c>
      <c r="C34" s="3" t="s">
        <v>79</v>
      </c>
      <c r="D34" s="3" t="s">
        <v>4562</v>
      </c>
      <c r="E34" s="5"/>
    </row>
    <row r="35" spans="1:5" ht="15.95" customHeight="1" x14ac:dyDescent="0.3">
      <c r="A35" s="5"/>
      <c r="B35" s="3" t="s">
        <v>4546</v>
      </c>
      <c r="C35" s="3" t="s">
        <v>81</v>
      </c>
      <c r="D35" s="3" t="s">
        <v>4563</v>
      </c>
      <c r="E35" s="5"/>
    </row>
    <row r="36" spans="1:5" ht="15.95" customHeight="1" x14ac:dyDescent="0.3">
      <c r="A36" s="5"/>
      <c r="B36" s="3" t="s">
        <v>4564</v>
      </c>
      <c r="C36" s="3" t="s">
        <v>83</v>
      </c>
      <c r="D36" s="3" t="s">
        <v>4565</v>
      </c>
      <c r="E36" s="5"/>
    </row>
    <row r="37" spans="1:5" ht="15.95" customHeight="1" x14ac:dyDescent="0.3">
      <c r="A37" s="5"/>
      <c r="B37" s="5"/>
      <c r="C37" s="3" t="s">
        <v>90</v>
      </c>
      <c r="D37" s="3" t="s">
        <v>4566</v>
      </c>
      <c r="E37" s="5"/>
    </row>
    <row r="38" spans="1:5" ht="15.95" customHeight="1" x14ac:dyDescent="0.3">
      <c r="A38" s="5"/>
      <c r="B38" s="3" t="s">
        <v>4567</v>
      </c>
      <c r="C38" s="3" t="s">
        <v>79</v>
      </c>
      <c r="D38" s="3" t="s">
        <v>4568</v>
      </c>
      <c r="E38" s="5"/>
    </row>
    <row r="39" spans="1:5" ht="15.95" customHeight="1" x14ac:dyDescent="0.3">
      <c r="A39" s="5"/>
      <c r="B39" s="3" t="s">
        <v>4546</v>
      </c>
      <c r="C39" s="5"/>
      <c r="D39" s="5"/>
      <c r="E39" s="5"/>
    </row>
    <row r="40" spans="1:5" ht="15.95" customHeight="1" x14ac:dyDescent="0.3">
      <c r="A40" s="5"/>
      <c r="B40" s="3" t="s">
        <v>4569</v>
      </c>
      <c r="C40" s="3" t="s">
        <v>81</v>
      </c>
      <c r="D40" s="3" t="s">
        <v>4570</v>
      </c>
      <c r="E40" s="5"/>
    </row>
    <row r="41" spans="1:5" ht="15.95" customHeight="1" x14ac:dyDescent="0.3">
      <c r="A41" s="5"/>
      <c r="B41" s="5"/>
      <c r="C41" s="5"/>
      <c r="D41" s="5"/>
      <c r="E41" s="5"/>
    </row>
    <row r="42" spans="1:5" ht="15.95" customHeight="1" x14ac:dyDescent="0.3">
      <c r="A42" s="5"/>
      <c r="B42" s="5"/>
      <c r="C42" s="3" t="s">
        <v>83</v>
      </c>
      <c r="D42" s="3" t="s">
        <v>4571</v>
      </c>
      <c r="E42" s="5"/>
    </row>
    <row r="43" spans="1:5" ht="15.95" customHeight="1" x14ac:dyDescent="0.3">
      <c r="A43" s="5"/>
      <c r="B43" s="5"/>
      <c r="C43" s="5"/>
      <c r="D43" s="5"/>
      <c r="E43" s="5"/>
    </row>
    <row r="44" spans="1:5" ht="15.95" customHeight="1" x14ac:dyDescent="0.3">
      <c r="A44" s="5"/>
      <c r="B44" s="5"/>
      <c r="C44" s="5"/>
      <c r="D44" s="5"/>
      <c r="E44" s="5"/>
    </row>
    <row r="45" spans="1:5" ht="15.95" customHeight="1" x14ac:dyDescent="0.3">
      <c r="A45" s="5"/>
      <c r="B45" s="5"/>
      <c r="C45" s="5"/>
      <c r="D45" s="5"/>
      <c r="E45" s="5"/>
    </row>
    <row r="46" spans="1:5" ht="15.95" customHeight="1" x14ac:dyDescent="0.3">
      <c r="A46" s="5"/>
      <c r="B46" s="5"/>
      <c r="C46" s="5"/>
      <c r="D46" s="5"/>
      <c r="E46" s="5"/>
    </row>
    <row r="47" spans="1:5" ht="15.95" customHeight="1" x14ac:dyDescent="0.3">
      <c r="A47" s="5"/>
      <c r="B47" s="5"/>
      <c r="C47" s="5"/>
      <c r="D47" s="5"/>
      <c r="E47" s="5"/>
    </row>
    <row r="48" spans="1:5" ht="15.95" customHeight="1" x14ac:dyDescent="0.3">
      <c r="A48" s="5"/>
      <c r="B48" s="5"/>
      <c r="C48" s="5"/>
      <c r="D48" s="5"/>
      <c r="E48" s="5"/>
    </row>
    <row r="49" spans="1:5" ht="15.95" customHeight="1" x14ac:dyDescent="0.3">
      <c r="A49" s="5"/>
      <c r="B49" s="5"/>
      <c r="C49" s="5"/>
      <c r="D49" s="5"/>
      <c r="E49" s="5"/>
    </row>
    <row r="50" spans="1:5" ht="15.95" customHeight="1" x14ac:dyDescent="0.3">
      <c r="A50" s="5"/>
      <c r="B50" s="5"/>
      <c r="C50" s="5"/>
      <c r="D50" s="5"/>
      <c r="E50" s="5"/>
    </row>
    <row r="51" spans="1:5" ht="15.95" customHeight="1" x14ac:dyDescent="0.3">
      <c r="A51" s="5"/>
      <c r="B51" s="5"/>
      <c r="C51" s="5"/>
      <c r="D51" s="5"/>
      <c r="E51" s="5"/>
    </row>
    <row r="52" spans="1:5" ht="15.95" customHeight="1" x14ac:dyDescent="0.3">
      <c r="A52" s="5"/>
      <c r="B52" s="5"/>
      <c r="C52" s="5"/>
      <c r="D52" s="5"/>
      <c r="E52" s="5"/>
    </row>
    <row r="53" spans="1:5" ht="15.95" customHeight="1" x14ac:dyDescent="0.3">
      <c r="A53" s="5"/>
      <c r="B53" s="3" t="s">
        <v>4572</v>
      </c>
      <c r="C53" s="3" t="s">
        <v>79</v>
      </c>
      <c r="D53" s="3" t="s">
        <v>4573</v>
      </c>
      <c r="E53" s="5"/>
    </row>
    <row r="54" spans="1:5" ht="15.95" customHeight="1" x14ac:dyDescent="0.3">
      <c r="A54" s="5"/>
      <c r="B54" s="3" t="s">
        <v>4546</v>
      </c>
      <c r="C54" s="5"/>
      <c r="D54" s="5"/>
      <c r="E54" s="5"/>
    </row>
    <row r="55" spans="1:5" ht="15.95" customHeight="1" x14ac:dyDescent="0.3">
      <c r="A55" s="5"/>
      <c r="B55" s="3" t="s">
        <v>4574</v>
      </c>
      <c r="C55" s="3" t="s">
        <v>81</v>
      </c>
      <c r="D55" s="3" t="s">
        <v>4575</v>
      </c>
      <c r="E55" s="5"/>
    </row>
    <row r="56" spans="1:5" ht="15.95" customHeight="1" x14ac:dyDescent="0.3">
      <c r="A56" s="5"/>
      <c r="B56" s="5"/>
      <c r="C56" s="3" t="s">
        <v>83</v>
      </c>
      <c r="D56" s="3" t="s">
        <v>4576</v>
      </c>
      <c r="E56" s="5"/>
    </row>
    <row r="57" spans="1:5" ht="15.95" customHeight="1" x14ac:dyDescent="0.3">
      <c r="A57" s="5"/>
      <c r="B57" s="5"/>
      <c r="C57" s="5"/>
      <c r="D57" s="5"/>
      <c r="E57" s="5"/>
    </row>
    <row r="58" spans="1:5" ht="15.95" customHeight="1" x14ac:dyDescent="0.3">
      <c r="A58" s="5"/>
      <c r="B58" s="5"/>
      <c r="C58" s="3" t="s">
        <v>90</v>
      </c>
      <c r="D58" s="3" t="s">
        <v>4577</v>
      </c>
      <c r="E58" s="5"/>
    </row>
    <row r="59" spans="1:5" ht="15.95" customHeight="1" x14ac:dyDescent="0.3">
      <c r="A59" s="5"/>
      <c r="B59" s="5"/>
      <c r="C59" s="3" t="s">
        <v>106</v>
      </c>
      <c r="D59" s="3" t="s">
        <v>4578</v>
      </c>
      <c r="E59" s="5"/>
    </row>
    <row r="60" spans="1:5" ht="15.95" customHeight="1" x14ac:dyDescent="0.3">
      <c r="A60" s="5"/>
      <c r="B60" s="5"/>
      <c r="C60" s="5"/>
      <c r="D60" s="5"/>
      <c r="E60" s="5"/>
    </row>
    <row r="61" spans="1:5" ht="15.95" customHeight="1" x14ac:dyDescent="0.3">
      <c r="A61" s="5"/>
      <c r="B61" s="5"/>
      <c r="C61" s="3" t="s">
        <v>108</v>
      </c>
      <c r="D61" s="3" t="s">
        <v>4579</v>
      </c>
      <c r="E61" s="5"/>
    </row>
    <row r="62" spans="1:5" ht="15.95" customHeight="1" x14ac:dyDescent="0.3">
      <c r="A62" s="5"/>
      <c r="B62" s="5"/>
      <c r="C62" s="3" t="s">
        <v>110</v>
      </c>
      <c r="D62" s="3" t="s">
        <v>4580</v>
      </c>
      <c r="E62" s="5"/>
    </row>
    <row r="63" spans="1:5" ht="15.95" customHeight="1" x14ac:dyDescent="0.3">
      <c r="A63" s="5"/>
      <c r="B63" s="3" t="s">
        <v>4581</v>
      </c>
      <c r="C63" s="3" t="s">
        <v>79</v>
      </c>
      <c r="D63" s="3" t="s">
        <v>4582</v>
      </c>
      <c r="E63" s="5"/>
    </row>
    <row r="64" spans="1:5" ht="15.95" customHeight="1" x14ac:dyDescent="0.3">
      <c r="A64" s="5"/>
      <c r="B64" s="3" t="s">
        <v>4546</v>
      </c>
      <c r="C64" s="5"/>
      <c r="D64" s="5"/>
      <c r="E64" s="5"/>
    </row>
    <row r="65" spans="1:5" ht="15.95" customHeight="1" x14ac:dyDescent="0.3">
      <c r="A65" s="5"/>
      <c r="B65" s="3" t="s">
        <v>4564</v>
      </c>
      <c r="C65" s="3" t="s">
        <v>81</v>
      </c>
      <c r="D65" s="3" t="s">
        <v>4583</v>
      </c>
      <c r="E65" s="5"/>
    </row>
    <row r="66" spans="1:5" ht="15.95" customHeight="1" x14ac:dyDescent="0.3">
      <c r="A66" s="5"/>
      <c r="B66" s="5"/>
      <c r="C66" s="5"/>
      <c r="D66" s="5"/>
      <c r="E66" s="5"/>
    </row>
    <row r="67" spans="1:5" ht="15.95" customHeight="1" x14ac:dyDescent="0.3">
      <c r="A67" s="5"/>
      <c r="B67" s="5"/>
      <c r="C67" s="3" t="s">
        <v>83</v>
      </c>
      <c r="D67" s="3" t="s">
        <v>4584</v>
      </c>
      <c r="E67" s="5"/>
    </row>
    <row r="68" spans="1:5" ht="15.95" customHeight="1" x14ac:dyDescent="0.3">
      <c r="A68" s="5"/>
      <c r="B68" s="5"/>
      <c r="C68" s="5"/>
      <c r="D68" s="5"/>
      <c r="E68" s="5"/>
    </row>
    <row r="69" spans="1:5" ht="15.95" customHeight="1" x14ac:dyDescent="0.3">
      <c r="A69" s="5"/>
      <c r="B69" s="5"/>
      <c r="C69" s="5"/>
      <c r="D69" s="5"/>
      <c r="E69" s="5"/>
    </row>
    <row r="70" spans="1:5" ht="15.95" customHeight="1" x14ac:dyDescent="0.3">
      <c r="A70" s="5"/>
      <c r="B70" s="5"/>
      <c r="C70" s="3" t="s">
        <v>90</v>
      </c>
      <c r="D70" s="3" t="s">
        <v>4585</v>
      </c>
      <c r="E70" s="5"/>
    </row>
    <row r="71" spans="1:5" ht="15.95" customHeight="1" x14ac:dyDescent="0.3">
      <c r="A71" s="5"/>
      <c r="B71" s="5"/>
      <c r="C71" s="5"/>
      <c r="D71" s="5"/>
      <c r="E71" s="5"/>
    </row>
    <row r="72" spans="1:5" ht="15.95" customHeight="1" x14ac:dyDescent="0.3">
      <c r="A72" s="5"/>
      <c r="B72" s="5"/>
      <c r="C72" s="3" t="s">
        <v>106</v>
      </c>
      <c r="D72" s="3" t="s">
        <v>4586</v>
      </c>
      <c r="E72" s="5"/>
    </row>
    <row r="73" spans="1:5" ht="15.95" customHeight="1" x14ac:dyDescent="0.3">
      <c r="A73" s="5"/>
      <c r="B73" s="3" t="s">
        <v>4587</v>
      </c>
      <c r="C73" s="3" t="s">
        <v>79</v>
      </c>
      <c r="D73" s="3" t="s">
        <v>4588</v>
      </c>
      <c r="E73" s="5"/>
    </row>
    <row r="74" spans="1:5" ht="15.95" customHeight="1" x14ac:dyDescent="0.3">
      <c r="A74" s="5"/>
      <c r="B74" s="3" t="s">
        <v>4546</v>
      </c>
      <c r="C74" s="3" t="s">
        <v>81</v>
      </c>
      <c r="D74" s="3" t="s">
        <v>4589</v>
      </c>
      <c r="E74" s="5"/>
    </row>
    <row r="75" spans="1:5" ht="15.95" customHeight="1" x14ac:dyDescent="0.3">
      <c r="A75" s="5"/>
      <c r="B75" s="3" t="s">
        <v>4590</v>
      </c>
      <c r="C75" s="3" t="s">
        <v>83</v>
      </c>
      <c r="D75" s="3" t="s">
        <v>4591</v>
      </c>
      <c r="E75" s="5"/>
    </row>
    <row r="76" spans="1:5" ht="15.95" customHeight="1" x14ac:dyDescent="0.3">
      <c r="A76" s="5"/>
      <c r="B76" s="5"/>
      <c r="C76" s="3" t="s">
        <v>90</v>
      </c>
      <c r="D76" s="3" t="s">
        <v>4592</v>
      </c>
      <c r="E76" s="5"/>
    </row>
    <row r="77" spans="1:5" ht="15.95" customHeight="1" x14ac:dyDescent="0.3">
      <c r="A77" s="5"/>
      <c r="B77" s="5"/>
      <c r="C77" s="3" t="s">
        <v>106</v>
      </c>
      <c r="D77" s="3" t="s">
        <v>4593</v>
      </c>
      <c r="E77" s="5"/>
    </row>
    <row r="78" spans="1:5" ht="15.95" customHeight="1" x14ac:dyDescent="0.3">
      <c r="A78" s="5"/>
      <c r="B78" s="5"/>
      <c r="C78" s="3" t="s">
        <v>108</v>
      </c>
      <c r="D78" s="3" t="s">
        <v>4594</v>
      </c>
      <c r="E78" s="5"/>
    </row>
    <row r="79" spans="1:5" ht="15.95" customHeight="1" x14ac:dyDescent="0.3">
      <c r="A79" s="5"/>
      <c r="B79" s="3" t="s">
        <v>4595</v>
      </c>
      <c r="C79" s="3" t="s">
        <v>79</v>
      </c>
      <c r="D79" s="3" t="s">
        <v>4596</v>
      </c>
      <c r="E79" s="5"/>
    </row>
    <row r="80" spans="1:5" ht="15.95" customHeight="1" x14ac:dyDescent="0.3">
      <c r="A80" s="5"/>
      <c r="B80" s="3" t="s">
        <v>4597</v>
      </c>
      <c r="C80" s="3" t="s">
        <v>81</v>
      </c>
      <c r="D80" s="3" t="s">
        <v>4598</v>
      </c>
      <c r="E80" s="5"/>
    </row>
    <row r="81" spans="1:5" ht="15.95" customHeight="1" x14ac:dyDescent="0.3">
      <c r="A81" s="5"/>
      <c r="B81" s="5"/>
      <c r="C81" s="3" t="s">
        <v>83</v>
      </c>
      <c r="D81" s="3" t="s">
        <v>4599</v>
      </c>
      <c r="E81" s="5"/>
    </row>
    <row r="82" spans="1:5" ht="15.95" customHeight="1" x14ac:dyDescent="0.3">
      <c r="A82" s="5"/>
      <c r="B82" s="5"/>
      <c r="C82" s="3" t="s">
        <v>90</v>
      </c>
      <c r="D82" s="3" t="s">
        <v>4600</v>
      </c>
      <c r="E82" s="5"/>
    </row>
    <row r="83" spans="1:5" ht="15.95" customHeight="1" x14ac:dyDescent="0.3">
      <c r="A83" s="5"/>
      <c r="B83" s="3" t="s">
        <v>4601</v>
      </c>
      <c r="C83" s="3" t="s">
        <v>79</v>
      </c>
      <c r="D83" s="3" t="s">
        <v>4602</v>
      </c>
      <c r="E83" s="5"/>
    </row>
    <row r="84" spans="1:5" ht="15.95" customHeight="1" x14ac:dyDescent="0.3">
      <c r="A84" s="5"/>
      <c r="B84" s="3" t="s">
        <v>4546</v>
      </c>
      <c r="C84" s="5"/>
      <c r="D84" s="5"/>
      <c r="E84" s="5"/>
    </row>
    <row r="85" spans="1:5" ht="15.95" customHeight="1" x14ac:dyDescent="0.3">
      <c r="A85" s="5"/>
      <c r="B85" s="3" t="s">
        <v>4574</v>
      </c>
      <c r="C85" s="3" t="s">
        <v>81</v>
      </c>
      <c r="D85" s="3" t="s">
        <v>4603</v>
      </c>
      <c r="E85" s="5"/>
    </row>
    <row r="86" spans="1:5" ht="15.95" customHeight="1" x14ac:dyDescent="0.3">
      <c r="A86" s="5"/>
      <c r="B86" s="5"/>
      <c r="C86" s="5"/>
      <c r="D86" s="5"/>
      <c r="E86" s="5"/>
    </row>
    <row r="87" spans="1:5" ht="15.95" customHeight="1" x14ac:dyDescent="0.3">
      <c r="A87" s="5"/>
      <c r="B87" s="5"/>
      <c r="C87" s="3" t="s">
        <v>83</v>
      </c>
      <c r="D87" s="3" t="s">
        <v>4604</v>
      </c>
      <c r="E87" s="5"/>
    </row>
    <row r="88" spans="1:5" ht="15.95" customHeight="1" x14ac:dyDescent="0.3">
      <c r="A88" s="5"/>
      <c r="B88" s="5"/>
      <c r="C88" s="3" t="s">
        <v>90</v>
      </c>
      <c r="D88" s="3" t="s">
        <v>4605</v>
      </c>
      <c r="E88" s="5"/>
    </row>
    <row r="89" spans="1:5" ht="15.95" customHeight="1" x14ac:dyDescent="0.3">
      <c r="A89" s="5"/>
      <c r="B89" s="5"/>
      <c r="C89" s="3" t="s">
        <v>106</v>
      </c>
      <c r="D89" s="3" t="s">
        <v>4606</v>
      </c>
      <c r="E89" s="5"/>
    </row>
    <row r="90" spans="1:5" ht="15.95" customHeight="1" x14ac:dyDescent="0.3">
      <c r="A90" s="5"/>
      <c r="B90" s="3" t="s">
        <v>4607</v>
      </c>
      <c r="C90" s="3" t="s">
        <v>79</v>
      </c>
      <c r="D90" s="3" t="s">
        <v>4608</v>
      </c>
      <c r="E90" s="5"/>
    </row>
    <row r="91" spans="1:5" ht="15.95" customHeight="1" x14ac:dyDescent="0.3">
      <c r="A91" s="5"/>
      <c r="B91" s="3" t="s">
        <v>4546</v>
      </c>
      <c r="C91" s="5"/>
      <c r="D91" s="5"/>
      <c r="E91" s="5"/>
    </row>
    <row r="92" spans="1:5" ht="15.95" customHeight="1" x14ac:dyDescent="0.3">
      <c r="A92" s="5"/>
      <c r="B92" s="3" t="s">
        <v>4564</v>
      </c>
      <c r="C92" s="3" t="s">
        <v>81</v>
      </c>
      <c r="D92" s="3" t="s">
        <v>4609</v>
      </c>
      <c r="E92" s="5"/>
    </row>
    <row r="93" spans="1:5" ht="15.95" customHeight="1" x14ac:dyDescent="0.3">
      <c r="A93" s="5"/>
      <c r="B93" s="5"/>
      <c r="C93" s="3" t="s">
        <v>83</v>
      </c>
      <c r="D93" s="3" t="s">
        <v>4610</v>
      </c>
      <c r="E93" s="5"/>
    </row>
    <row r="94" spans="1:5" ht="15.95" customHeight="1" x14ac:dyDescent="0.3">
      <c r="A94" s="5"/>
      <c r="B94" s="5"/>
      <c r="C94" s="5"/>
      <c r="D94" s="5"/>
      <c r="E94" s="5"/>
    </row>
    <row r="95" spans="1:5" ht="15.95" customHeight="1" x14ac:dyDescent="0.3">
      <c r="A95" s="5"/>
      <c r="B95" s="3" t="s">
        <v>4611</v>
      </c>
      <c r="C95" s="3" t="s">
        <v>79</v>
      </c>
      <c r="D95" s="3" t="s">
        <v>4612</v>
      </c>
      <c r="E95" s="5"/>
    </row>
    <row r="96" spans="1:5" ht="15.95" customHeight="1" x14ac:dyDescent="0.3">
      <c r="A96" s="5"/>
      <c r="B96" s="3" t="s">
        <v>4546</v>
      </c>
      <c r="C96" s="3" t="s">
        <v>81</v>
      </c>
      <c r="D96" s="3" t="s">
        <v>4613</v>
      </c>
      <c r="E96" s="5"/>
    </row>
    <row r="97" spans="1:5" ht="15.95" customHeight="1" x14ac:dyDescent="0.3">
      <c r="A97" s="5"/>
      <c r="B97" s="3" t="s">
        <v>4614</v>
      </c>
      <c r="C97" s="3" t="s">
        <v>83</v>
      </c>
      <c r="D97" s="3" t="s">
        <v>4615</v>
      </c>
      <c r="E97" s="5"/>
    </row>
    <row r="98" spans="1:5" ht="15.95" customHeight="1" x14ac:dyDescent="0.3">
      <c r="A98" s="5"/>
      <c r="B98" s="5"/>
      <c r="C98" s="3" t="s">
        <v>90</v>
      </c>
      <c r="D98" s="3" t="s">
        <v>4616</v>
      </c>
      <c r="E98" s="5"/>
    </row>
    <row r="99" spans="1:5" ht="15.95" customHeight="1" x14ac:dyDescent="0.3">
      <c r="A99" s="5"/>
      <c r="B99" s="5"/>
      <c r="C99" s="3" t="s">
        <v>106</v>
      </c>
      <c r="D99" s="3" t="s">
        <v>4617</v>
      </c>
      <c r="E99" s="5"/>
    </row>
    <row r="100" spans="1:5" ht="15.95" customHeight="1" x14ac:dyDescent="0.3">
      <c r="A100" s="5"/>
      <c r="B100" s="5"/>
      <c r="C100" s="3" t="s">
        <v>108</v>
      </c>
      <c r="D100" s="3" t="s">
        <v>4618</v>
      </c>
      <c r="E100" s="5"/>
    </row>
    <row r="101" spans="1:5" ht="15.95" customHeight="1" x14ac:dyDescent="0.3">
      <c r="A101" s="5"/>
      <c r="B101" s="5"/>
      <c r="C101" s="3" t="s">
        <v>110</v>
      </c>
      <c r="D101" s="3" t="s">
        <v>4619</v>
      </c>
      <c r="E101" s="5"/>
    </row>
    <row r="102" spans="1:5" ht="15.95" customHeight="1" x14ac:dyDescent="0.3">
      <c r="A102" s="5"/>
      <c r="B102" s="3" t="s">
        <v>4620</v>
      </c>
      <c r="C102" s="3" t="s">
        <v>79</v>
      </c>
      <c r="D102" s="3" t="s">
        <v>4621</v>
      </c>
      <c r="E102" s="5"/>
    </row>
    <row r="103" spans="1:5" ht="15.95" customHeight="1" x14ac:dyDescent="0.3">
      <c r="A103" s="5"/>
      <c r="B103" s="3" t="s">
        <v>4546</v>
      </c>
      <c r="C103" s="3" t="s">
        <v>81</v>
      </c>
      <c r="D103" s="3" t="s">
        <v>4622</v>
      </c>
      <c r="E103" s="5"/>
    </row>
    <row r="104" spans="1:5" ht="15.95" customHeight="1" x14ac:dyDescent="0.3">
      <c r="A104" s="5"/>
      <c r="B104" s="3" t="s">
        <v>4623</v>
      </c>
      <c r="C104" s="3" t="s">
        <v>83</v>
      </c>
      <c r="D104" s="3" t="s">
        <v>4624</v>
      </c>
      <c r="E104" s="5"/>
    </row>
    <row r="105" spans="1:5" ht="15.95" customHeight="1" x14ac:dyDescent="0.3">
      <c r="A105" s="5"/>
      <c r="B105" s="5"/>
      <c r="C105" s="3" t="s">
        <v>90</v>
      </c>
      <c r="D105" s="3" t="s">
        <v>4625</v>
      </c>
      <c r="E105" s="5"/>
    </row>
    <row r="106" spans="1:5" ht="15.95" customHeight="1" x14ac:dyDescent="0.3">
      <c r="A106" s="5"/>
      <c r="B106" s="3" t="s">
        <v>4626</v>
      </c>
      <c r="C106" s="3" t="s">
        <v>79</v>
      </c>
      <c r="D106" s="3" t="s">
        <v>4627</v>
      </c>
      <c r="E106" s="5"/>
    </row>
    <row r="107" spans="1:5" ht="15.95" customHeight="1" x14ac:dyDescent="0.3">
      <c r="A107" s="5"/>
      <c r="B107" s="3" t="s">
        <v>4546</v>
      </c>
      <c r="C107" s="3" t="s">
        <v>81</v>
      </c>
      <c r="D107" s="3" t="s">
        <v>4628</v>
      </c>
      <c r="E107" s="5"/>
    </row>
    <row r="108" spans="1:5" ht="15.95" customHeight="1" x14ac:dyDescent="0.3">
      <c r="A108" s="5"/>
      <c r="B108" s="3" t="s">
        <v>4564</v>
      </c>
      <c r="C108" s="5"/>
      <c r="D108" s="5"/>
      <c r="E108" s="5"/>
    </row>
    <row r="109" spans="1:5" ht="15.95" customHeight="1" x14ac:dyDescent="0.3">
      <c r="A109" s="5"/>
      <c r="B109" s="5"/>
      <c r="C109" s="3" t="s">
        <v>83</v>
      </c>
      <c r="D109" s="3" t="s">
        <v>4629</v>
      </c>
      <c r="E109" s="5"/>
    </row>
    <row r="110" spans="1:5" ht="15.95" customHeight="1" x14ac:dyDescent="0.3">
      <c r="A110" s="5"/>
      <c r="B110" s="5"/>
      <c r="C110" s="3" t="s">
        <v>90</v>
      </c>
      <c r="D110" s="3" t="s">
        <v>4630</v>
      </c>
      <c r="E110" s="5"/>
    </row>
    <row r="111" spans="1:5" ht="15.95" customHeight="1" x14ac:dyDescent="0.3">
      <c r="A111" s="5"/>
      <c r="B111" s="5"/>
      <c r="C111" s="5"/>
      <c r="D111" s="5"/>
      <c r="E111" s="5"/>
    </row>
    <row r="112" spans="1:5" ht="15.95" customHeight="1" x14ac:dyDescent="0.3">
      <c r="A112" s="5"/>
      <c r="B112" s="5"/>
      <c r="C112" s="3" t="s">
        <v>106</v>
      </c>
      <c r="D112" s="3" t="s">
        <v>4631</v>
      </c>
      <c r="E112" s="5"/>
    </row>
    <row r="113" spans="1:5" ht="15.95" customHeight="1" x14ac:dyDescent="0.3">
      <c r="A113" s="5"/>
      <c r="B113" s="5"/>
      <c r="C113" s="5"/>
      <c r="D113" s="5"/>
      <c r="E113" s="5"/>
    </row>
    <row r="114" spans="1:5" ht="15.95" customHeight="1" x14ac:dyDescent="0.3">
      <c r="A114" s="5"/>
      <c r="B114" s="5"/>
      <c r="C114" s="3" t="s">
        <v>108</v>
      </c>
      <c r="D114" s="3" t="s">
        <v>4632</v>
      </c>
      <c r="E114" s="5"/>
    </row>
    <row r="115" spans="1:5" ht="15.95" customHeight="1" x14ac:dyDescent="0.3">
      <c r="A115" s="5"/>
      <c r="B115" s="3" t="s">
        <v>4633</v>
      </c>
      <c r="C115" s="3" t="s">
        <v>79</v>
      </c>
      <c r="D115" s="3" t="s">
        <v>4634</v>
      </c>
      <c r="E115" s="5"/>
    </row>
    <row r="116" spans="1:5" ht="15.95" customHeight="1" x14ac:dyDescent="0.3">
      <c r="A116" s="5"/>
      <c r="B116" s="3" t="s">
        <v>4546</v>
      </c>
      <c r="C116" s="5"/>
      <c r="D116" s="5"/>
      <c r="E116" s="5"/>
    </row>
    <row r="117" spans="1:5" ht="15.95" customHeight="1" x14ac:dyDescent="0.3">
      <c r="A117" s="5"/>
      <c r="B117" s="3" t="s">
        <v>4564</v>
      </c>
      <c r="C117" s="3" t="s">
        <v>81</v>
      </c>
      <c r="D117" s="3" t="s">
        <v>4635</v>
      </c>
      <c r="E117" s="5"/>
    </row>
    <row r="118" spans="1:5" ht="15.95" customHeight="1" x14ac:dyDescent="0.3">
      <c r="A118" s="5"/>
      <c r="B118" s="5"/>
      <c r="C118" s="3" t="s">
        <v>83</v>
      </c>
      <c r="D118" s="3" t="s">
        <v>4636</v>
      </c>
      <c r="E118" s="5"/>
    </row>
    <row r="119" spans="1:5" ht="15.95" customHeight="1" x14ac:dyDescent="0.3">
      <c r="A119" s="5"/>
      <c r="B119" s="5"/>
      <c r="C119" s="3" t="s">
        <v>90</v>
      </c>
      <c r="D119" s="3" t="s">
        <v>4637</v>
      </c>
      <c r="E119" s="5"/>
    </row>
    <row r="120" spans="1:5" ht="15.95" customHeight="1" x14ac:dyDescent="0.3">
      <c r="A120" s="5"/>
      <c r="B120" s="3" t="s">
        <v>4638</v>
      </c>
      <c r="C120" s="3" t="s">
        <v>79</v>
      </c>
      <c r="D120" s="3" t="s">
        <v>4639</v>
      </c>
      <c r="E120" s="5"/>
    </row>
    <row r="121" spans="1:5" ht="15.95" customHeight="1" x14ac:dyDescent="0.3">
      <c r="A121" s="5"/>
      <c r="B121" s="3" t="s">
        <v>4546</v>
      </c>
      <c r="C121" s="5"/>
      <c r="D121" s="3" t="s">
        <v>4640</v>
      </c>
      <c r="E121" s="5"/>
    </row>
    <row r="122" spans="1:5" ht="15.95" customHeight="1" x14ac:dyDescent="0.3">
      <c r="A122" s="5"/>
      <c r="B122" s="3" t="s">
        <v>4564</v>
      </c>
      <c r="C122" s="3" t="s">
        <v>81</v>
      </c>
      <c r="D122" s="3" t="s">
        <v>4641</v>
      </c>
      <c r="E122" s="5"/>
    </row>
    <row r="123" spans="1:5" ht="15.95" customHeight="1" x14ac:dyDescent="0.3">
      <c r="A123" s="5"/>
      <c r="B123" s="5"/>
      <c r="C123" s="3" t="s">
        <v>83</v>
      </c>
      <c r="D123" s="3" t="s">
        <v>4642</v>
      </c>
      <c r="E123" s="5"/>
    </row>
    <row r="124" spans="1:5" ht="15.95" customHeight="1" x14ac:dyDescent="0.3">
      <c r="A124" s="5"/>
      <c r="B124" s="3" t="s">
        <v>4643</v>
      </c>
      <c r="C124" s="3" t="s">
        <v>79</v>
      </c>
      <c r="D124" s="3" t="s">
        <v>4644</v>
      </c>
      <c r="E124" s="5"/>
    </row>
    <row r="125" spans="1:5" ht="15.95" customHeight="1" x14ac:dyDescent="0.3">
      <c r="A125" s="5"/>
      <c r="B125" s="3" t="s">
        <v>4546</v>
      </c>
      <c r="C125" s="3" t="s">
        <v>81</v>
      </c>
      <c r="D125" s="3" t="s">
        <v>4645</v>
      </c>
      <c r="E125" s="5"/>
    </row>
    <row r="126" spans="1:5" ht="15.95" customHeight="1" x14ac:dyDescent="0.3">
      <c r="A126" s="5"/>
      <c r="B126" s="3" t="s">
        <v>4574</v>
      </c>
      <c r="C126" s="3" t="s">
        <v>83</v>
      </c>
      <c r="D126" s="3" t="s">
        <v>4646</v>
      </c>
      <c r="E126" s="5"/>
    </row>
    <row r="127" spans="1:5" ht="15.95" customHeight="1" x14ac:dyDescent="0.3">
      <c r="A127" s="5"/>
      <c r="B127" s="5"/>
      <c r="C127" s="3" t="s">
        <v>90</v>
      </c>
      <c r="D127" s="3" t="s">
        <v>4647</v>
      </c>
      <c r="E127" s="5"/>
    </row>
    <row r="128" spans="1:5" ht="15.95" customHeight="1" x14ac:dyDescent="0.3">
      <c r="A128" s="5"/>
      <c r="B128" s="5"/>
      <c r="C128" s="3" t="s">
        <v>106</v>
      </c>
      <c r="D128" s="3" t="s">
        <v>4648</v>
      </c>
      <c r="E128" s="5"/>
    </row>
    <row r="129" spans="1:5" ht="15.95" customHeight="1" x14ac:dyDescent="0.3">
      <c r="A129" s="5"/>
      <c r="B129" s="5"/>
      <c r="C129" s="3" t="s">
        <v>108</v>
      </c>
      <c r="D129" s="3" t="s">
        <v>4649</v>
      </c>
      <c r="E129" s="5"/>
    </row>
    <row r="130" spans="1:5" ht="15.95" customHeight="1" x14ac:dyDescent="0.3">
      <c r="A130" s="5"/>
      <c r="B130" s="5"/>
      <c r="C130" s="3" t="s">
        <v>110</v>
      </c>
      <c r="D130" s="3" t="s">
        <v>4650</v>
      </c>
      <c r="E130" s="5"/>
    </row>
    <row r="131" spans="1:5" ht="15.95" customHeight="1" x14ac:dyDescent="0.3">
      <c r="A131" s="5"/>
      <c r="B131" s="5"/>
      <c r="C131" s="3" t="s">
        <v>112</v>
      </c>
      <c r="D131" s="3" t="s">
        <v>4651</v>
      </c>
      <c r="E131" s="5"/>
    </row>
    <row r="132" spans="1:5" ht="15.95" customHeight="1" x14ac:dyDescent="0.3">
      <c r="A132" s="5"/>
      <c r="B132" s="5"/>
      <c r="C132" s="3" t="s">
        <v>114</v>
      </c>
      <c r="D132" s="3" t="s">
        <v>4652</v>
      </c>
      <c r="E132" s="5"/>
    </row>
    <row r="133" spans="1:5" ht="15.95" customHeight="1" x14ac:dyDescent="0.3">
      <c r="A133" s="5"/>
      <c r="B133" s="5"/>
      <c r="C133" s="3" t="s">
        <v>116</v>
      </c>
      <c r="D133" s="3" t="s">
        <v>4653</v>
      </c>
      <c r="E133" s="5"/>
    </row>
    <row r="134" spans="1:5" ht="15.95" customHeight="1" x14ac:dyDescent="0.3">
      <c r="A134" s="5"/>
      <c r="B134" s="3" t="s">
        <v>4654</v>
      </c>
      <c r="C134" s="3" t="s">
        <v>79</v>
      </c>
      <c r="D134" s="3" t="s">
        <v>4655</v>
      </c>
      <c r="E134" s="5"/>
    </row>
    <row r="135" spans="1:5" ht="15.95" customHeight="1" x14ac:dyDescent="0.3">
      <c r="A135" s="5"/>
      <c r="B135" s="3" t="s">
        <v>4546</v>
      </c>
      <c r="C135" s="3" t="s">
        <v>81</v>
      </c>
      <c r="D135" s="3" t="s">
        <v>4656</v>
      </c>
      <c r="E135" s="5"/>
    </row>
    <row r="136" spans="1:5" ht="15.95" customHeight="1" x14ac:dyDescent="0.3">
      <c r="A136" s="5"/>
      <c r="B136" s="3" t="s">
        <v>675</v>
      </c>
      <c r="C136" s="3" t="s">
        <v>83</v>
      </c>
      <c r="D136" s="3" t="s">
        <v>4657</v>
      </c>
      <c r="E136" s="5"/>
    </row>
    <row r="137" spans="1:5" ht="15.95" customHeight="1" x14ac:dyDescent="0.3">
      <c r="A137" s="5"/>
      <c r="B137" s="5"/>
      <c r="C137" s="3" t="s">
        <v>90</v>
      </c>
      <c r="D137" s="3" t="s">
        <v>4658</v>
      </c>
      <c r="E137" s="5"/>
    </row>
    <row r="138" spans="1:5" ht="15.95" customHeight="1" x14ac:dyDescent="0.3">
      <c r="A138" s="5"/>
      <c r="B138" s="5"/>
      <c r="C138" s="3" t="s">
        <v>106</v>
      </c>
      <c r="D138" s="3" t="s">
        <v>4659</v>
      </c>
      <c r="E138" s="5"/>
    </row>
    <row r="139" spans="1:5" ht="15.95" customHeight="1" x14ac:dyDescent="0.3">
      <c r="A139" s="5"/>
      <c r="B139" s="5"/>
      <c r="C139" s="3" t="s">
        <v>108</v>
      </c>
      <c r="D139" s="3" t="s">
        <v>4660</v>
      </c>
      <c r="E139" s="5"/>
    </row>
    <row r="140" spans="1:5" ht="15.95" customHeight="1" x14ac:dyDescent="0.3">
      <c r="A140" s="5"/>
      <c r="B140" s="5"/>
      <c r="C140" s="3" t="s">
        <v>110</v>
      </c>
      <c r="D140" s="3" t="s">
        <v>4661</v>
      </c>
      <c r="E140" s="5"/>
    </row>
    <row r="141" spans="1:5" ht="15.95" customHeight="1" x14ac:dyDescent="0.3">
      <c r="A141" s="5"/>
      <c r="B141" s="3" t="s">
        <v>4662</v>
      </c>
      <c r="C141" s="3" t="s">
        <v>79</v>
      </c>
      <c r="D141" s="3" t="s">
        <v>4663</v>
      </c>
      <c r="E141" s="5"/>
    </row>
    <row r="142" spans="1:5" ht="15.95" customHeight="1" x14ac:dyDescent="0.3">
      <c r="A142" s="5"/>
      <c r="B142" s="3" t="s">
        <v>4546</v>
      </c>
      <c r="C142" s="3" t="s">
        <v>81</v>
      </c>
      <c r="D142" s="3" t="s">
        <v>4664</v>
      </c>
      <c r="E142" s="5"/>
    </row>
    <row r="143" spans="1:5" ht="15.95" customHeight="1" x14ac:dyDescent="0.3">
      <c r="A143" s="5"/>
      <c r="B143" s="3" t="s">
        <v>4665</v>
      </c>
      <c r="C143" s="3" t="s">
        <v>83</v>
      </c>
      <c r="D143" s="3" t="s">
        <v>4666</v>
      </c>
      <c r="E143" s="5"/>
    </row>
    <row r="144" spans="1:5" ht="15.95" customHeight="1" x14ac:dyDescent="0.3">
      <c r="A144" s="5"/>
      <c r="B144" s="3" t="s">
        <v>165</v>
      </c>
      <c r="C144" s="3" t="s">
        <v>90</v>
      </c>
      <c r="D144" s="3" t="s">
        <v>4667</v>
      </c>
      <c r="E144" s="5"/>
    </row>
    <row r="145" spans="1:5" ht="15.95" customHeight="1" x14ac:dyDescent="0.3">
      <c r="A145" s="5"/>
      <c r="B145" s="5"/>
      <c r="C145" s="3" t="s">
        <v>106</v>
      </c>
      <c r="D145" s="3" t="s">
        <v>4668</v>
      </c>
      <c r="E145" s="5"/>
    </row>
    <row r="146" spans="1:5" ht="15.95" customHeight="1" x14ac:dyDescent="0.3">
      <c r="A146" s="5"/>
      <c r="B146" s="5"/>
      <c r="C146" s="3" t="s">
        <v>108</v>
      </c>
      <c r="D146" s="3" t="s">
        <v>4669</v>
      </c>
      <c r="E146" s="5"/>
    </row>
    <row r="147" spans="1:5" ht="15.95" customHeight="1" x14ac:dyDescent="0.3">
      <c r="A147" s="5"/>
      <c r="B147" s="3" t="s">
        <v>4670</v>
      </c>
      <c r="C147" s="3" t="s">
        <v>79</v>
      </c>
      <c r="D147" s="3" t="s">
        <v>4671</v>
      </c>
      <c r="E147" s="5"/>
    </row>
    <row r="148" spans="1:5" ht="15.95" customHeight="1" x14ac:dyDescent="0.3">
      <c r="A148" s="5"/>
      <c r="B148" s="3" t="s">
        <v>4546</v>
      </c>
      <c r="C148" s="3" t="s">
        <v>81</v>
      </c>
      <c r="D148" s="3" t="s">
        <v>4672</v>
      </c>
      <c r="E148" s="5"/>
    </row>
    <row r="149" spans="1:5" ht="15.95" customHeight="1" x14ac:dyDescent="0.3">
      <c r="A149" s="5"/>
      <c r="B149" s="3" t="s">
        <v>4673</v>
      </c>
      <c r="C149" s="5"/>
      <c r="D149" s="5"/>
      <c r="E149" s="5"/>
    </row>
    <row r="150" spans="1:5" ht="15.95" customHeight="1" x14ac:dyDescent="0.3">
      <c r="A150" s="5"/>
      <c r="B150" s="3" t="s">
        <v>4674</v>
      </c>
      <c r="C150" s="3" t="s">
        <v>79</v>
      </c>
      <c r="D150" s="3" t="s">
        <v>4675</v>
      </c>
      <c r="E150" s="5"/>
    </row>
    <row r="151" spans="1:5" ht="15.95" customHeight="1" x14ac:dyDescent="0.3">
      <c r="A151" s="5"/>
      <c r="B151" s="3" t="s">
        <v>4546</v>
      </c>
      <c r="C151" s="3" t="s">
        <v>81</v>
      </c>
      <c r="D151" s="3" t="s">
        <v>4676</v>
      </c>
      <c r="E151" s="5"/>
    </row>
    <row r="152" spans="1:5" ht="15.95" customHeight="1" x14ac:dyDescent="0.3">
      <c r="A152" s="5"/>
      <c r="B152" s="3" t="s">
        <v>4677</v>
      </c>
      <c r="C152" s="3" t="s">
        <v>83</v>
      </c>
      <c r="D152" s="3" t="s">
        <v>4678</v>
      </c>
      <c r="E152" s="5"/>
    </row>
    <row r="153" spans="1:5" ht="15.95" customHeight="1" x14ac:dyDescent="0.3">
      <c r="A153" s="5"/>
      <c r="B153" s="3" t="s">
        <v>4679</v>
      </c>
      <c r="C153" s="3" t="s">
        <v>79</v>
      </c>
      <c r="D153" s="3" t="s">
        <v>4680</v>
      </c>
      <c r="E153" s="5"/>
    </row>
    <row r="154" spans="1:5" ht="15.95" customHeight="1" x14ac:dyDescent="0.3">
      <c r="A154" s="5"/>
      <c r="B154" s="3" t="s">
        <v>4546</v>
      </c>
      <c r="C154" s="3" t="s">
        <v>81</v>
      </c>
      <c r="D154" s="3" t="s">
        <v>4681</v>
      </c>
      <c r="E154" s="5"/>
    </row>
    <row r="155" spans="1:5" ht="15.95" customHeight="1" x14ac:dyDescent="0.3">
      <c r="A155" s="5"/>
      <c r="B155" s="3" t="s">
        <v>4682</v>
      </c>
      <c r="C155" s="3" t="s">
        <v>83</v>
      </c>
      <c r="D155" s="3" t="s">
        <v>4683</v>
      </c>
      <c r="E155" s="5"/>
    </row>
    <row r="156" spans="1:5" ht="15.95" customHeight="1" x14ac:dyDescent="0.3">
      <c r="A156" s="5"/>
      <c r="B156" s="5"/>
      <c r="C156" s="3" t="s">
        <v>90</v>
      </c>
      <c r="D156" s="3" t="s">
        <v>4684</v>
      </c>
      <c r="E156" s="5"/>
    </row>
    <row r="157" spans="1:5" ht="15.95" customHeight="1" x14ac:dyDescent="0.3">
      <c r="A157" s="5"/>
      <c r="B157" s="5"/>
      <c r="C157" s="3" t="s">
        <v>106</v>
      </c>
      <c r="D157" s="3" t="s">
        <v>4685</v>
      </c>
      <c r="E157" s="5"/>
    </row>
    <row r="158" spans="1:5" ht="15.95" customHeight="1" x14ac:dyDescent="0.3">
      <c r="A158" s="5"/>
      <c r="B158" s="5"/>
      <c r="C158" s="3" t="s">
        <v>108</v>
      </c>
      <c r="D158" s="3" t="s">
        <v>4686</v>
      </c>
      <c r="E158" s="5"/>
    </row>
    <row r="159" spans="1:5" ht="15.95" customHeight="1" x14ac:dyDescent="0.3">
      <c r="A159" s="5"/>
      <c r="B159" s="5"/>
      <c r="C159" s="3" t="s">
        <v>110</v>
      </c>
      <c r="D159" s="3" t="s">
        <v>4687</v>
      </c>
      <c r="E159" s="5"/>
    </row>
    <row r="160" spans="1:5" ht="15.95" customHeight="1" x14ac:dyDescent="0.3">
      <c r="A160" s="5"/>
      <c r="B160" s="5"/>
      <c r="C160" s="3" t="s">
        <v>112</v>
      </c>
      <c r="D160" s="3" t="s">
        <v>4688</v>
      </c>
      <c r="E160" s="5"/>
    </row>
    <row r="161" spans="1:5" ht="15.95" customHeight="1" x14ac:dyDescent="0.3">
      <c r="A161" s="5"/>
      <c r="B161" s="5"/>
      <c r="C161" s="3" t="s">
        <v>114</v>
      </c>
      <c r="D161" s="3" t="s">
        <v>4689</v>
      </c>
      <c r="E161" s="5"/>
    </row>
    <row r="162" spans="1:5" ht="15.95" customHeight="1" x14ac:dyDescent="0.3">
      <c r="A162" s="5"/>
      <c r="B162" s="5"/>
      <c r="C162" s="3" t="s">
        <v>116</v>
      </c>
      <c r="D162" s="3" t="s">
        <v>4690</v>
      </c>
      <c r="E162" s="5"/>
    </row>
    <row r="163" spans="1:5" ht="15.95" customHeight="1" x14ac:dyDescent="0.3">
      <c r="A163" s="5"/>
      <c r="B163" s="3" t="s">
        <v>4691</v>
      </c>
      <c r="C163" s="3" t="s">
        <v>79</v>
      </c>
      <c r="D163" s="3" t="s">
        <v>4692</v>
      </c>
      <c r="E163" s="5"/>
    </row>
    <row r="164" spans="1:5" ht="15.95" customHeight="1" x14ac:dyDescent="0.3">
      <c r="A164" s="5"/>
      <c r="B164" s="3" t="s">
        <v>4693</v>
      </c>
      <c r="C164" s="3" t="s">
        <v>81</v>
      </c>
      <c r="D164" s="3" t="s">
        <v>4694</v>
      </c>
      <c r="E164" s="5"/>
    </row>
    <row r="165" spans="1:5" ht="15.95" customHeight="1" x14ac:dyDescent="0.3">
      <c r="A165" s="5"/>
      <c r="B165" s="5"/>
      <c r="C165" s="3" t="s">
        <v>83</v>
      </c>
      <c r="D165" s="3" t="s">
        <v>4695</v>
      </c>
      <c r="E165" s="5"/>
    </row>
    <row r="166" spans="1:5" ht="15.95" customHeight="1" x14ac:dyDescent="0.3">
      <c r="A166" s="5"/>
      <c r="B166" s="5"/>
      <c r="C166" s="3" t="s">
        <v>90</v>
      </c>
      <c r="D166" s="3" t="s">
        <v>4696</v>
      </c>
      <c r="E166" s="5"/>
    </row>
    <row r="167" spans="1:5" ht="15.95" customHeight="1" x14ac:dyDescent="0.3">
      <c r="A167" s="5"/>
      <c r="B167" s="5"/>
      <c r="C167" s="3" t="s">
        <v>106</v>
      </c>
      <c r="D167" s="3" t="s">
        <v>4697</v>
      </c>
      <c r="E167" s="5"/>
    </row>
    <row r="168" spans="1:5" ht="15.95" customHeight="1" x14ac:dyDescent="0.3">
      <c r="A168" s="5"/>
      <c r="B168" s="3" t="s">
        <v>4698</v>
      </c>
      <c r="C168" s="3" t="s">
        <v>79</v>
      </c>
      <c r="D168" s="3" t="s">
        <v>4699</v>
      </c>
      <c r="E168" s="5"/>
    </row>
    <row r="169" spans="1:5" ht="15.95" customHeight="1" x14ac:dyDescent="0.3">
      <c r="A169" s="5"/>
      <c r="B169" s="3" t="s">
        <v>4693</v>
      </c>
      <c r="C169" s="3" t="s">
        <v>81</v>
      </c>
      <c r="D169" s="3" t="s">
        <v>4700</v>
      </c>
      <c r="E169" s="5"/>
    </row>
    <row r="170" spans="1:5" ht="15.95" customHeight="1" x14ac:dyDescent="0.3">
      <c r="A170" s="5"/>
      <c r="B170" s="5"/>
      <c r="C170" s="3" t="s">
        <v>83</v>
      </c>
      <c r="D170" s="3" t="s">
        <v>4701</v>
      </c>
      <c r="E170" s="5"/>
    </row>
    <row r="171" spans="1:5" ht="15.95" customHeight="1" x14ac:dyDescent="0.3">
      <c r="A171" s="5"/>
      <c r="B171" s="5"/>
      <c r="C171" s="3" t="s">
        <v>90</v>
      </c>
      <c r="D171" s="3" t="s">
        <v>4702</v>
      </c>
      <c r="E171" s="5"/>
    </row>
    <row r="172" spans="1:5" ht="15.95" customHeight="1" x14ac:dyDescent="0.3">
      <c r="A172" s="5"/>
      <c r="B172" s="5"/>
      <c r="C172" s="3" t="s">
        <v>106</v>
      </c>
      <c r="D172" s="3" t="s">
        <v>4703</v>
      </c>
      <c r="E172" s="5"/>
    </row>
    <row r="173" spans="1:5" ht="15.95" customHeight="1" x14ac:dyDescent="0.3">
      <c r="A173" s="5"/>
      <c r="B173" s="5"/>
      <c r="C173" s="3" t="s">
        <v>108</v>
      </c>
      <c r="D173" s="3" t="s">
        <v>4704</v>
      </c>
      <c r="E173" s="5"/>
    </row>
    <row r="174" spans="1:5" ht="15.95" customHeight="1" x14ac:dyDescent="0.3">
      <c r="A174" s="5"/>
      <c r="B174" s="3" t="s">
        <v>4705</v>
      </c>
      <c r="C174" s="3" t="s">
        <v>79</v>
      </c>
      <c r="D174" s="3" t="s">
        <v>4706</v>
      </c>
      <c r="E174" s="5"/>
    </row>
    <row r="175" spans="1:5" ht="15.95" customHeight="1" x14ac:dyDescent="0.3">
      <c r="A175" s="5"/>
      <c r="B175" s="3" t="s">
        <v>4707</v>
      </c>
      <c r="C175" s="3" t="s">
        <v>81</v>
      </c>
      <c r="D175" s="3" t="s">
        <v>4708</v>
      </c>
      <c r="E175" s="5"/>
    </row>
    <row r="176" spans="1:5" ht="15.95" customHeight="1" x14ac:dyDescent="0.3">
      <c r="A176" s="5"/>
      <c r="B176" s="5"/>
      <c r="C176" s="3" t="s">
        <v>83</v>
      </c>
      <c r="D176" s="3" t="s">
        <v>4709</v>
      </c>
      <c r="E176" s="5"/>
    </row>
    <row r="177" spans="1:5" ht="15.95" customHeight="1" x14ac:dyDescent="0.3">
      <c r="A177" s="5"/>
      <c r="B177" s="5"/>
      <c r="C177" s="3" t="s">
        <v>90</v>
      </c>
      <c r="D177" s="3" t="s">
        <v>4710</v>
      </c>
      <c r="E177" s="5"/>
    </row>
    <row r="178" spans="1:5" ht="15.95" customHeight="1" x14ac:dyDescent="0.3">
      <c r="A178" s="5"/>
      <c r="B178" s="5"/>
      <c r="C178" s="3" t="s">
        <v>106</v>
      </c>
      <c r="D178" s="3" t="s">
        <v>4711</v>
      </c>
      <c r="E178" s="5"/>
    </row>
    <row r="179" spans="1:5" ht="15.95" customHeight="1" x14ac:dyDescent="0.3">
      <c r="A179" s="5"/>
      <c r="B179" s="3" t="s">
        <v>4712</v>
      </c>
      <c r="C179" s="3" t="s">
        <v>79</v>
      </c>
      <c r="D179" s="3" t="s">
        <v>4713</v>
      </c>
      <c r="E179" s="5"/>
    </row>
    <row r="180" spans="1:5" ht="15.95" customHeight="1" x14ac:dyDescent="0.3">
      <c r="A180" s="5"/>
      <c r="B180" s="3" t="s">
        <v>4714</v>
      </c>
      <c r="C180" s="3" t="s">
        <v>81</v>
      </c>
      <c r="D180" s="3" t="s">
        <v>4715</v>
      </c>
      <c r="E180" s="5"/>
    </row>
    <row r="181" spans="1:5" ht="15.95" customHeight="1" x14ac:dyDescent="0.3">
      <c r="A181" s="5"/>
      <c r="B181" s="3" t="s">
        <v>4716</v>
      </c>
      <c r="C181" s="3" t="s">
        <v>83</v>
      </c>
      <c r="D181" s="3" t="s">
        <v>4717</v>
      </c>
      <c r="E181" s="5"/>
    </row>
    <row r="182" spans="1:5" ht="15.95" customHeight="1" x14ac:dyDescent="0.3">
      <c r="A182" s="5"/>
      <c r="B182" s="5"/>
      <c r="C182" s="3" t="s">
        <v>90</v>
      </c>
      <c r="D182" s="3" t="s">
        <v>4718</v>
      </c>
      <c r="E182" s="5"/>
    </row>
    <row r="183" spans="1:5" ht="15.95" customHeight="1" x14ac:dyDescent="0.3">
      <c r="A183" s="5"/>
      <c r="B183" s="3" t="s">
        <v>4719</v>
      </c>
      <c r="C183" s="3" t="s">
        <v>79</v>
      </c>
      <c r="D183" s="3" t="s">
        <v>4720</v>
      </c>
      <c r="E183" s="5"/>
    </row>
    <row r="184" spans="1:5" ht="15.95" customHeight="1" x14ac:dyDescent="0.3">
      <c r="A184" s="5"/>
      <c r="B184" s="3" t="s">
        <v>4721</v>
      </c>
      <c r="C184" s="3" t="s">
        <v>81</v>
      </c>
      <c r="D184" s="3" t="s">
        <v>4722</v>
      </c>
      <c r="E184" s="5"/>
    </row>
    <row r="185" spans="1:5" ht="15.95" customHeight="1" x14ac:dyDescent="0.3">
      <c r="A185" s="5"/>
      <c r="B185" s="5"/>
      <c r="C185" s="3" t="s">
        <v>83</v>
      </c>
      <c r="D185" s="3" t="s">
        <v>4723</v>
      </c>
      <c r="E185" s="5"/>
    </row>
    <row r="186" spans="1:5" ht="15.95" customHeight="1" x14ac:dyDescent="0.3">
      <c r="A186" s="5"/>
      <c r="B186" s="5"/>
      <c r="C186" s="3" t="s">
        <v>90</v>
      </c>
      <c r="D186" s="3" t="s">
        <v>4724</v>
      </c>
      <c r="E186" s="5"/>
    </row>
    <row r="187" spans="1:5" ht="15.95" customHeight="1" x14ac:dyDescent="0.3">
      <c r="A187" s="5"/>
      <c r="B187" s="3" t="s">
        <v>4725</v>
      </c>
      <c r="C187" s="3" t="s">
        <v>79</v>
      </c>
      <c r="D187" s="3" t="s">
        <v>4726</v>
      </c>
      <c r="E187" s="5"/>
    </row>
    <row r="188" spans="1:5" ht="15.95" customHeight="1" x14ac:dyDescent="0.3">
      <c r="A188" s="5"/>
      <c r="B188" s="3" t="s">
        <v>4727</v>
      </c>
      <c r="C188" s="5"/>
      <c r="D188" s="5"/>
      <c r="E188" s="5"/>
    </row>
    <row r="189" spans="1:5" ht="15.95" customHeight="1" x14ac:dyDescent="0.3">
      <c r="A189" s="5"/>
      <c r="B189" s="5"/>
      <c r="C189" s="3" t="s">
        <v>81</v>
      </c>
      <c r="D189" s="3" t="s">
        <v>4728</v>
      </c>
      <c r="E189" s="5"/>
    </row>
    <row r="190" spans="1:5" ht="15.95" customHeight="1" x14ac:dyDescent="0.3">
      <c r="A190" s="5"/>
      <c r="B190" s="5"/>
      <c r="C190" s="3" t="s">
        <v>83</v>
      </c>
      <c r="D190" s="3" t="s">
        <v>4729</v>
      </c>
      <c r="E190" s="5"/>
    </row>
    <row r="191" spans="1:5" ht="15.95" customHeight="1" x14ac:dyDescent="0.3">
      <c r="A191" s="5"/>
      <c r="B191" s="5"/>
      <c r="C191" s="3" t="s">
        <v>90</v>
      </c>
      <c r="D191" s="3" t="s">
        <v>4730</v>
      </c>
      <c r="E191" s="5"/>
    </row>
    <row r="192" spans="1:5" ht="15.95" customHeight="1" x14ac:dyDescent="0.3">
      <c r="A192" s="5"/>
      <c r="B192" s="3" t="s">
        <v>4731</v>
      </c>
      <c r="C192" s="3" t="s">
        <v>79</v>
      </c>
      <c r="D192" s="3" t="s">
        <v>4732</v>
      </c>
      <c r="E192" s="5"/>
    </row>
    <row r="193" spans="1:5" ht="15.95" customHeight="1" x14ac:dyDescent="0.3">
      <c r="A193" s="5"/>
      <c r="B193" s="3" t="s">
        <v>4733</v>
      </c>
      <c r="C193" s="5"/>
      <c r="D193" s="3" t="s">
        <v>4734</v>
      </c>
      <c r="E193" s="5"/>
    </row>
    <row r="194" spans="1:5" ht="15.95" customHeight="1" x14ac:dyDescent="0.3">
      <c r="A194" s="5"/>
      <c r="B194" s="5"/>
      <c r="C194" s="5"/>
      <c r="D194" s="5"/>
      <c r="E194" s="5"/>
    </row>
    <row r="195" spans="1:5" ht="15.95" customHeight="1" x14ac:dyDescent="0.3">
      <c r="A195" s="5"/>
      <c r="B195" s="5"/>
      <c r="C195" s="3" t="s">
        <v>81</v>
      </c>
      <c r="D195" s="3" t="s">
        <v>4735</v>
      </c>
      <c r="E195" s="5"/>
    </row>
    <row r="196" spans="1:5" ht="15.95" customHeight="1" x14ac:dyDescent="0.3">
      <c r="A196" s="5"/>
      <c r="B196" s="3" t="s">
        <v>4736</v>
      </c>
      <c r="C196" s="3" t="s">
        <v>79</v>
      </c>
      <c r="D196" s="3" t="s">
        <v>4737</v>
      </c>
      <c r="E196" s="5"/>
    </row>
    <row r="197" spans="1:5" ht="15.95" customHeight="1" x14ac:dyDescent="0.3">
      <c r="A197" s="5"/>
      <c r="B197" s="3" t="s">
        <v>4738</v>
      </c>
      <c r="C197" s="5"/>
      <c r="D197" s="3" t="s">
        <v>4739</v>
      </c>
      <c r="E197" s="5"/>
    </row>
    <row r="198" spans="1:5" ht="15.95" customHeight="1" x14ac:dyDescent="0.3">
      <c r="A198" s="5"/>
      <c r="B198" s="5"/>
      <c r="C198" s="5"/>
      <c r="D198" s="5"/>
      <c r="E198" s="5"/>
    </row>
    <row r="199" spans="1:5" ht="15.95" customHeight="1" x14ac:dyDescent="0.3">
      <c r="A199" s="5"/>
      <c r="B199" s="5"/>
      <c r="C199" s="3" t="s">
        <v>81</v>
      </c>
      <c r="D199" s="3" t="s">
        <v>4740</v>
      </c>
      <c r="E199" s="5"/>
    </row>
    <row r="200" spans="1:5" ht="15.95" customHeight="1" x14ac:dyDescent="0.3">
      <c r="A200" s="5"/>
      <c r="B200" s="3" t="s">
        <v>4741</v>
      </c>
      <c r="C200" s="3" t="s">
        <v>79</v>
      </c>
      <c r="D200" s="3" t="s">
        <v>4742</v>
      </c>
      <c r="E200" s="5"/>
    </row>
    <row r="201" spans="1:5" ht="15.95" customHeight="1" x14ac:dyDescent="0.3">
      <c r="A201" s="5"/>
      <c r="B201" s="3" t="s">
        <v>4743</v>
      </c>
      <c r="C201" s="5"/>
      <c r="D201" s="3" t="s">
        <v>4744</v>
      </c>
      <c r="E201" s="5"/>
    </row>
    <row r="202" spans="1:5" ht="15.95" customHeight="1" x14ac:dyDescent="0.3">
      <c r="A202" s="5"/>
      <c r="B202" s="5"/>
      <c r="C202" s="3" t="s">
        <v>81</v>
      </c>
      <c r="D202" s="3" t="s">
        <v>4745</v>
      </c>
      <c r="E202" s="5"/>
    </row>
    <row r="203" spans="1:5" ht="15.95" customHeight="1" x14ac:dyDescent="0.3">
      <c r="A203" s="5"/>
      <c r="B203" s="3" t="s">
        <v>4746</v>
      </c>
      <c r="C203" s="3" t="s">
        <v>79</v>
      </c>
      <c r="D203" s="3" t="s">
        <v>4747</v>
      </c>
      <c r="E203" s="5"/>
    </row>
    <row r="204" spans="1:5" ht="15.95" customHeight="1" x14ac:dyDescent="0.3">
      <c r="A204" s="5"/>
      <c r="B204" s="3" t="s">
        <v>4748</v>
      </c>
      <c r="C204" s="5"/>
      <c r="D204" s="3" t="s">
        <v>4749</v>
      </c>
      <c r="E204" s="5"/>
    </row>
    <row r="205" spans="1:5" ht="15.95" customHeight="1" x14ac:dyDescent="0.3">
      <c r="A205" s="5"/>
      <c r="B205" s="5"/>
      <c r="C205" s="3" t="s">
        <v>81</v>
      </c>
      <c r="D205" s="3" t="s">
        <v>4750</v>
      </c>
      <c r="E205" s="5"/>
    </row>
    <row r="206" spans="1:5" ht="15.95" customHeight="1" x14ac:dyDescent="0.3">
      <c r="A206" s="5"/>
      <c r="B206" s="5"/>
      <c r="C206" s="5"/>
      <c r="D206" s="3" t="s">
        <v>4751</v>
      </c>
      <c r="E206" s="5"/>
    </row>
    <row r="207" spans="1:5" ht="15.95" customHeight="1" x14ac:dyDescent="0.3">
      <c r="A207" s="5"/>
      <c r="B207" s="3" t="s">
        <v>4752</v>
      </c>
      <c r="C207" s="3" t="s">
        <v>79</v>
      </c>
      <c r="D207" s="3" t="s">
        <v>4753</v>
      </c>
      <c r="E207" s="5"/>
    </row>
    <row r="208" spans="1:5" ht="15.95" customHeight="1" x14ac:dyDescent="0.3">
      <c r="A208" s="5"/>
      <c r="B208" s="3" t="s">
        <v>4754</v>
      </c>
      <c r="C208" s="3" t="s">
        <v>81</v>
      </c>
      <c r="D208" s="3" t="s">
        <v>4755</v>
      </c>
      <c r="E208" s="5"/>
    </row>
    <row r="209" spans="1:5" ht="15.95" customHeight="1" x14ac:dyDescent="0.3">
      <c r="A209" s="5"/>
      <c r="B209" s="3" t="s">
        <v>4756</v>
      </c>
      <c r="C209" s="3" t="s">
        <v>79</v>
      </c>
      <c r="D209" s="3" t="s">
        <v>4757</v>
      </c>
      <c r="E209" s="5"/>
    </row>
    <row r="210" spans="1:5" ht="15.95" customHeight="1" x14ac:dyDescent="0.3">
      <c r="A210" s="5"/>
      <c r="B210" s="3" t="s">
        <v>4754</v>
      </c>
      <c r="C210" s="3" t="s">
        <v>81</v>
      </c>
      <c r="D210" s="3" t="s">
        <v>4758</v>
      </c>
      <c r="E210" s="5"/>
    </row>
    <row r="211" spans="1:5" ht="15.95" customHeight="1" x14ac:dyDescent="0.3">
      <c r="A211" s="5"/>
      <c r="B211" s="5"/>
      <c r="C211" s="3" t="s">
        <v>83</v>
      </c>
      <c r="D211" s="3" t="s">
        <v>4759</v>
      </c>
      <c r="E211" s="5"/>
    </row>
    <row r="212" spans="1:5" ht="15.95" customHeight="1" x14ac:dyDescent="0.3">
      <c r="A212" s="5"/>
      <c r="B212" s="5"/>
      <c r="C212" s="3" t="s">
        <v>90</v>
      </c>
      <c r="D212" s="3" t="s">
        <v>4760</v>
      </c>
      <c r="E212" s="5"/>
    </row>
    <row r="213" spans="1:5" ht="15.95" customHeight="1" x14ac:dyDescent="0.3">
      <c r="A213" s="5"/>
      <c r="B213" s="5"/>
      <c r="C213" s="3" t="s">
        <v>106</v>
      </c>
      <c r="D213" s="3" t="s">
        <v>4761</v>
      </c>
      <c r="E213" s="5"/>
    </row>
    <row r="214" spans="1:5" ht="15.95" customHeight="1" x14ac:dyDescent="0.3">
      <c r="A214" s="5"/>
      <c r="B214" s="5"/>
      <c r="C214" s="3" t="s">
        <v>108</v>
      </c>
      <c r="D214" s="3" t="s">
        <v>4762</v>
      </c>
      <c r="E214" s="5"/>
    </row>
    <row r="215" spans="1:5" ht="15.95" customHeight="1" x14ac:dyDescent="0.3">
      <c r="A215" s="5"/>
      <c r="B215" s="5"/>
      <c r="C215" s="3" t="s">
        <v>110</v>
      </c>
      <c r="D215" s="3" t="s">
        <v>4763</v>
      </c>
      <c r="E215" s="5"/>
    </row>
    <row r="216" spans="1:5" ht="15.95" customHeight="1" x14ac:dyDescent="0.3">
      <c r="A216" s="5"/>
      <c r="B216" s="3" t="s">
        <v>4764</v>
      </c>
      <c r="C216" s="3" t="s">
        <v>79</v>
      </c>
      <c r="D216" s="3" t="s">
        <v>4765</v>
      </c>
      <c r="E216" s="5"/>
    </row>
    <row r="217" spans="1:5" ht="15.95" customHeight="1" x14ac:dyDescent="0.3">
      <c r="A217" s="5"/>
      <c r="B217" s="3" t="s">
        <v>4766</v>
      </c>
      <c r="C217" s="3" t="s">
        <v>81</v>
      </c>
      <c r="D217" s="3" t="s">
        <v>4767</v>
      </c>
      <c r="E217" s="5"/>
    </row>
    <row r="218" spans="1:5" ht="15.95" customHeight="1" x14ac:dyDescent="0.3">
      <c r="A218" s="5"/>
      <c r="B218" s="5"/>
      <c r="C218" s="5"/>
      <c r="D218" s="3" t="s">
        <v>4768</v>
      </c>
      <c r="E218" s="5"/>
    </row>
    <row r="219" spans="1:5" ht="15.95" customHeight="1" x14ac:dyDescent="0.3">
      <c r="A219" s="5"/>
      <c r="B219" s="3" t="s">
        <v>4769</v>
      </c>
      <c r="C219" s="3" t="s">
        <v>79</v>
      </c>
      <c r="D219" s="3" t="s">
        <v>4770</v>
      </c>
      <c r="E219" s="5"/>
    </row>
    <row r="220" spans="1:5" ht="15.95" customHeight="1" x14ac:dyDescent="0.3">
      <c r="A220" s="5"/>
      <c r="B220" s="3" t="s">
        <v>4771</v>
      </c>
      <c r="C220" s="5"/>
      <c r="D220" s="3" t="s">
        <v>4772</v>
      </c>
      <c r="E220" s="5"/>
    </row>
    <row r="221" spans="1:5" ht="15.95" customHeight="1" x14ac:dyDescent="0.3">
      <c r="A221" s="5"/>
      <c r="B221" s="3" t="s">
        <v>4773</v>
      </c>
      <c r="C221" s="3" t="s">
        <v>81</v>
      </c>
      <c r="D221" s="3" t="s">
        <v>4774</v>
      </c>
      <c r="E221" s="5"/>
    </row>
    <row r="222" spans="1:5" ht="15.95" customHeight="1" x14ac:dyDescent="0.3">
      <c r="A222" s="5"/>
      <c r="B222" s="5"/>
      <c r="C222" s="5"/>
      <c r="D222" s="3" t="s">
        <v>4775</v>
      </c>
      <c r="E222" s="5"/>
    </row>
    <row r="223" spans="1:5" ht="15.95" customHeight="1" x14ac:dyDescent="0.3">
      <c r="A223" s="5"/>
      <c r="B223" s="3" t="s">
        <v>4776</v>
      </c>
      <c r="C223" s="3" t="s">
        <v>79</v>
      </c>
      <c r="D223" s="3" t="s">
        <v>4777</v>
      </c>
      <c r="E223" s="5"/>
    </row>
    <row r="224" spans="1:5" ht="15.95" customHeight="1" x14ac:dyDescent="0.3">
      <c r="A224" s="5"/>
      <c r="B224" s="5"/>
      <c r="C224" s="3" t="s">
        <v>81</v>
      </c>
      <c r="D224" s="3" t="s">
        <v>4778</v>
      </c>
      <c r="E224" s="5"/>
    </row>
    <row r="225" spans="1:5" ht="15.95" customHeight="1" x14ac:dyDescent="0.3">
      <c r="A225" s="5"/>
      <c r="B225" s="5"/>
      <c r="C225" s="3" t="s">
        <v>83</v>
      </c>
      <c r="D225" s="3" t="s">
        <v>4779</v>
      </c>
      <c r="E225" s="5"/>
    </row>
    <row r="226" spans="1:5" ht="15.95" customHeight="1" x14ac:dyDescent="0.3">
      <c r="A226" s="5"/>
      <c r="B226" s="5"/>
      <c r="C226" s="3" t="s">
        <v>90</v>
      </c>
      <c r="D226" s="3" t="s">
        <v>4780</v>
      </c>
      <c r="E226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67"/>
  <sheetViews>
    <sheetView showGridLines="0" workbookViewId="0"/>
  </sheetViews>
  <sheetFormatPr defaultColWidth="8.875" defaultRowHeight="16.5" customHeight="1" x14ac:dyDescent="0.3"/>
  <cols>
    <col min="1" max="6" width="8.875" style="37" customWidth="1"/>
    <col min="7" max="16384" width="8.875" style="37"/>
  </cols>
  <sheetData>
    <row r="1" spans="1:5" ht="15.95" customHeight="1" x14ac:dyDescent="0.3">
      <c r="A1" s="5"/>
      <c r="B1" s="5"/>
      <c r="C1" s="5"/>
      <c r="D1" s="5"/>
      <c r="E1" s="5"/>
    </row>
    <row r="2" spans="1:5" ht="17.25" customHeight="1" x14ac:dyDescent="0.3">
      <c r="A2" s="3" t="s">
        <v>141</v>
      </c>
      <c r="B2" s="3" t="s">
        <v>142</v>
      </c>
      <c r="C2" s="5"/>
      <c r="D2" s="3" t="s">
        <v>74</v>
      </c>
      <c r="E2" s="3" t="s">
        <v>143</v>
      </c>
    </row>
    <row r="3" spans="1:5" ht="17.25" customHeight="1" x14ac:dyDescent="0.3">
      <c r="A3" s="3" t="s">
        <v>18</v>
      </c>
      <c r="B3" s="5"/>
      <c r="C3" s="3" t="s">
        <v>4781</v>
      </c>
      <c r="D3" s="3" t="s">
        <v>79</v>
      </c>
      <c r="E3" s="3" t="s">
        <v>4782</v>
      </c>
    </row>
    <row r="4" spans="1:5" ht="15.95" customHeight="1" x14ac:dyDescent="0.3">
      <c r="A4" s="5"/>
      <c r="B4" s="5"/>
      <c r="C4" s="3" t="s">
        <v>4783</v>
      </c>
      <c r="D4" s="5"/>
      <c r="E4" s="5"/>
    </row>
    <row r="5" spans="1:5" ht="15.95" customHeight="1" x14ac:dyDescent="0.3">
      <c r="A5" s="5"/>
      <c r="B5" s="5"/>
      <c r="C5" s="5"/>
      <c r="D5" s="3" t="s">
        <v>81</v>
      </c>
      <c r="E5" s="3" t="s">
        <v>4784</v>
      </c>
    </row>
    <row r="6" spans="1:5" ht="15.95" customHeight="1" x14ac:dyDescent="0.3">
      <c r="A6" s="5"/>
      <c r="B6" s="5"/>
      <c r="C6" s="5"/>
      <c r="D6" s="3" t="s">
        <v>83</v>
      </c>
      <c r="E6" s="3" t="s">
        <v>4785</v>
      </c>
    </row>
    <row r="7" spans="1:5" ht="15.95" customHeight="1" x14ac:dyDescent="0.3">
      <c r="A7" s="5"/>
      <c r="B7" s="5"/>
      <c r="C7" s="5"/>
      <c r="D7" s="3" t="s">
        <v>90</v>
      </c>
      <c r="E7" s="3" t="s">
        <v>4786</v>
      </c>
    </row>
    <row r="8" spans="1:5" ht="15.95" customHeight="1" x14ac:dyDescent="0.3">
      <c r="A8" s="5"/>
      <c r="B8" s="5"/>
      <c r="C8" s="5"/>
      <c r="D8" s="3" t="s">
        <v>106</v>
      </c>
      <c r="E8" s="3" t="s">
        <v>4787</v>
      </c>
    </row>
    <row r="9" spans="1:5" ht="15.95" customHeight="1" x14ac:dyDescent="0.3">
      <c r="A9" s="5"/>
      <c r="B9" s="5"/>
      <c r="C9" s="5"/>
      <c r="D9" s="3" t="s">
        <v>108</v>
      </c>
      <c r="E9" s="3" t="s">
        <v>4788</v>
      </c>
    </row>
    <row r="10" spans="1:5" ht="15.95" customHeight="1" x14ac:dyDescent="0.3">
      <c r="A10" s="5"/>
      <c r="B10" s="5"/>
      <c r="C10" s="5"/>
      <c r="D10" s="3" t="s">
        <v>110</v>
      </c>
      <c r="E10" s="3" t="s">
        <v>4789</v>
      </c>
    </row>
    <row r="11" spans="1:5" ht="15.95" customHeight="1" x14ac:dyDescent="0.3">
      <c r="A11" s="5"/>
      <c r="B11" s="5"/>
      <c r="C11" s="3" t="s">
        <v>4790</v>
      </c>
      <c r="D11" s="3" t="s">
        <v>79</v>
      </c>
      <c r="E11" s="3" t="s">
        <v>4791</v>
      </c>
    </row>
    <row r="12" spans="1:5" ht="15.95" customHeight="1" x14ac:dyDescent="0.3">
      <c r="A12" s="5"/>
      <c r="B12" s="5"/>
      <c r="C12" s="3" t="s">
        <v>4792</v>
      </c>
      <c r="D12" s="3" t="s">
        <v>81</v>
      </c>
      <c r="E12" s="3" t="s">
        <v>4793</v>
      </c>
    </row>
    <row r="13" spans="1:5" ht="15.95" customHeight="1" x14ac:dyDescent="0.3">
      <c r="A13" s="5"/>
      <c r="B13" s="5"/>
      <c r="C13" s="5"/>
      <c r="D13" s="3" t="s">
        <v>83</v>
      </c>
      <c r="E13" s="3" t="s">
        <v>4793</v>
      </c>
    </row>
    <row r="14" spans="1:5" ht="15.95" customHeight="1" x14ac:dyDescent="0.3">
      <c r="A14" s="5"/>
      <c r="B14" s="5"/>
      <c r="C14" s="5"/>
      <c r="D14" s="3" t="s">
        <v>90</v>
      </c>
      <c r="E14" s="3" t="s">
        <v>4794</v>
      </c>
    </row>
    <row r="15" spans="1:5" ht="15.95" customHeight="1" x14ac:dyDescent="0.3">
      <c r="A15" s="5"/>
      <c r="B15" s="5"/>
      <c r="C15" s="3" t="s">
        <v>4795</v>
      </c>
      <c r="D15" s="3" t="s">
        <v>79</v>
      </c>
      <c r="E15" s="3" t="s">
        <v>4796</v>
      </c>
    </row>
    <row r="16" spans="1:5" ht="15.95" customHeight="1" x14ac:dyDescent="0.3">
      <c r="A16" s="5"/>
      <c r="B16" s="5"/>
      <c r="C16" s="3" t="s">
        <v>4797</v>
      </c>
      <c r="D16" s="3" t="s">
        <v>81</v>
      </c>
      <c r="E16" s="3" t="s">
        <v>4798</v>
      </c>
    </row>
    <row r="17" spans="1:5" ht="15.95" customHeight="1" x14ac:dyDescent="0.3">
      <c r="A17" s="5"/>
      <c r="B17" s="5"/>
      <c r="C17" s="3" t="s">
        <v>4799</v>
      </c>
      <c r="D17" s="3" t="s">
        <v>83</v>
      </c>
      <c r="E17" s="3" t="s">
        <v>4800</v>
      </c>
    </row>
    <row r="18" spans="1:5" ht="15.95" customHeight="1" x14ac:dyDescent="0.3">
      <c r="A18" s="5"/>
      <c r="B18" s="5"/>
      <c r="C18" s="5"/>
      <c r="D18" s="3" t="s">
        <v>90</v>
      </c>
      <c r="E18" s="3" t="s">
        <v>4801</v>
      </c>
    </row>
    <row r="19" spans="1:5" ht="15.95" customHeight="1" x14ac:dyDescent="0.3">
      <c r="A19" s="5"/>
      <c r="B19" s="5"/>
      <c r="C19" s="5"/>
      <c r="D19" s="3" t="s">
        <v>106</v>
      </c>
      <c r="E19" s="3" t="s">
        <v>4800</v>
      </c>
    </row>
    <row r="20" spans="1:5" ht="15.95" customHeight="1" x14ac:dyDescent="0.3">
      <c r="A20" s="5"/>
      <c r="B20" s="5"/>
      <c r="C20" s="3" t="s">
        <v>4802</v>
      </c>
      <c r="D20" s="3" t="s">
        <v>79</v>
      </c>
      <c r="E20" s="3" t="s">
        <v>4803</v>
      </c>
    </row>
    <row r="21" spans="1:5" ht="15.95" customHeight="1" x14ac:dyDescent="0.3">
      <c r="A21" s="5"/>
      <c r="B21" s="5"/>
      <c r="C21" s="3" t="s">
        <v>4797</v>
      </c>
      <c r="D21" s="3" t="s">
        <v>81</v>
      </c>
      <c r="E21" s="3" t="s">
        <v>4804</v>
      </c>
    </row>
    <row r="22" spans="1:5" ht="15.95" customHeight="1" x14ac:dyDescent="0.3">
      <c r="A22" s="5"/>
      <c r="B22" s="5"/>
      <c r="C22" s="3" t="s">
        <v>4805</v>
      </c>
      <c r="D22" s="3" t="s">
        <v>83</v>
      </c>
      <c r="E22" s="3" t="s">
        <v>4806</v>
      </c>
    </row>
    <row r="23" spans="1:5" ht="15.95" customHeight="1" x14ac:dyDescent="0.3">
      <c r="A23" s="5"/>
      <c r="B23" s="5"/>
      <c r="C23" s="3" t="s">
        <v>4807</v>
      </c>
      <c r="D23" s="3" t="s">
        <v>79</v>
      </c>
      <c r="E23" s="3" t="s">
        <v>4808</v>
      </c>
    </row>
    <row r="24" spans="1:5" ht="15.95" customHeight="1" x14ac:dyDescent="0.3">
      <c r="A24" s="5"/>
      <c r="B24" s="5"/>
      <c r="C24" s="3" t="s">
        <v>4809</v>
      </c>
      <c r="D24" s="3" t="s">
        <v>81</v>
      </c>
      <c r="E24" s="3" t="s">
        <v>4810</v>
      </c>
    </row>
    <row r="25" spans="1:5" ht="15.95" customHeight="1" x14ac:dyDescent="0.3">
      <c r="A25" s="5"/>
      <c r="B25" s="5"/>
      <c r="C25" s="5"/>
      <c r="D25" s="5"/>
      <c r="E25" s="3" t="s">
        <v>4811</v>
      </c>
    </row>
    <row r="26" spans="1:5" ht="15.95" customHeight="1" x14ac:dyDescent="0.3">
      <c r="A26" s="5"/>
      <c r="B26" s="5"/>
      <c r="C26" s="5"/>
      <c r="D26" s="3" t="s">
        <v>83</v>
      </c>
      <c r="E26" s="3" t="s">
        <v>4812</v>
      </c>
    </row>
    <row r="27" spans="1:5" ht="15.95" customHeight="1" x14ac:dyDescent="0.3">
      <c r="A27" s="5"/>
      <c r="B27" s="5"/>
      <c r="C27" s="3" t="s">
        <v>4813</v>
      </c>
      <c r="D27" s="3" t="s">
        <v>79</v>
      </c>
      <c r="E27" s="3" t="s">
        <v>4814</v>
      </c>
    </row>
    <row r="28" spans="1:5" ht="15.95" customHeight="1" x14ac:dyDescent="0.3">
      <c r="A28" s="5"/>
      <c r="B28" s="5"/>
      <c r="C28" s="3" t="s">
        <v>4815</v>
      </c>
      <c r="D28" s="3" t="s">
        <v>81</v>
      </c>
      <c r="E28" s="3" t="s">
        <v>4816</v>
      </c>
    </row>
    <row r="29" spans="1:5" ht="15.95" customHeight="1" x14ac:dyDescent="0.3">
      <c r="A29" s="5"/>
      <c r="B29" s="5"/>
      <c r="C29" s="5"/>
      <c r="D29" s="3" t="s">
        <v>83</v>
      </c>
      <c r="E29" s="3" t="s">
        <v>4817</v>
      </c>
    </row>
    <row r="30" spans="1:5" ht="15.95" customHeight="1" x14ac:dyDescent="0.3">
      <c r="A30" s="5"/>
      <c r="B30" s="5"/>
      <c r="C30" s="5"/>
      <c r="D30" s="3" t="s">
        <v>90</v>
      </c>
      <c r="E30" s="3" t="s">
        <v>4818</v>
      </c>
    </row>
    <row r="31" spans="1:5" ht="15.95" customHeight="1" x14ac:dyDescent="0.3">
      <c r="A31" s="5"/>
      <c r="B31" s="5"/>
      <c r="C31" s="3" t="s">
        <v>4819</v>
      </c>
      <c r="D31" s="3" t="s">
        <v>79</v>
      </c>
      <c r="E31" s="3" t="s">
        <v>4820</v>
      </c>
    </row>
    <row r="32" spans="1:5" ht="15.95" customHeight="1" x14ac:dyDescent="0.3">
      <c r="A32" s="5"/>
      <c r="B32" s="5"/>
      <c r="C32" s="3" t="s">
        <v>4821</v>
      </c>
      <c r="D32" s="3" t="s">
        <v>81</v>
      </c>
      <c r="E32" s="3" t="s">
        <v>4822</v>
      </c>
    </row>
    <row r="33" spans="1:5" ht="15.95" customHeight="1" x14ac:dyDescent="0.3">
      <c r="A33" s="5"/>
      <c r="B33" s="5"/>
      <c r="C33" s="3" t="s">
        <v>4823</v>
      </c>
      <c r="D33" s="3" t="s">
        <v>83</v>
      </c>
      <c r="E33" s="3" t="s">
        <v>4824</v>
      </c>
    </row>
    <row r="34" spans="1:5" ht="15.95" customHeight="1" x14ac:dyDescent="0.3">
      <c r="A34" s="5"/>
      <c r="B34" s="5"/>
      <c r="C34" s="5"/>
      <c r="D34" s="3" t="s">
        <v>90</v>
      </c>
      <c r="E34" s="3" t="s">
        <v>4825</v>
      </c>
    </row>
    <row r="35" spans="1:5" ht="15.95" customHeight="1" x14ac:dyDescent="0.3">
      <c r="A35" s="5"/>
      <c r="B35" s="5"/>
      <c r="C35" s="5"/>
      <c r="D35" s="3" t="s">
        <v>106</v>
      </c>
      <c r="E35" s="3" t="s">
        <v>4826</v>
      </c>
    </row>
    <row r="36" spans="1:5" ht="15.95" customHeight="1" x14ac:dyDescent="0.3">
      <c r="A36" s="5"/>
      <c r="B36" s="5"/>
      <c r="C36" s="5"/>
      <c r="D36" s="3" t="s">
        <v>108</v>
      </c>
      <c r="E36" s="3" t="s">
        <v>4827</v>
      </c>
    </row>
    <row r="37" spans="1:5" ht="15.95" customHeight="1" x14ac:dyDescent="0.3">
      <c r="A37" s="5"/>
      <c r="B37" s="5"/>
      <c r="C37" s="5"/>
      <c r="D37" s="3" t="s">
        <v>110</v>
      </c>
      <c r="E37" s="3" t="s">
        <v>4828</v>
      </c>
    </row>
    <row r="38" spans="1:5" ht="15.95" customHeight="1" x14ac:dyDescent="0.3">
      <c r="A38" s="5"/>
      <c r="B38" s="5"/>
      <c r="C38" s="5"/>
      <c r="D38" s="3" t="s">
        <v>112</v>
      </c>
      <c r="E38" s="3" t="s">
        <v>4829</v>
      </c>
    </row>
    <row r="39" spans="1:5" ht="15.95" customHeight="1" x14ac:dyDescent="0.3">
      <c r="A39" s="5"/>
      <c r="B39" s="5"/>
      <c r="C39" s="5"/>
      <c r="D39" s="3" t="s">
        <v>114</v>
      </c>
      <c r="E39" s="3" t="s">
        <v>4830</v>
      </c>
    </row>
    <row r="40" spans="1:5" ht="15.95" customHeight="1" x14ac:dyDescent="0.3">
      <c r="A40" s="5"/>
      <c r="B40" s="5"/>
      <c r="C40" s="5"/>
      <c r="D40" s="3" t="s">
        <v>116</v>
      </c>
      <c r="E40" s="3" t="s">
        <v>4831</v>
      </c>
    </row>
    <row r="41" spans="1:5" ht="15.95" customHeight="1" x14ac:dyDescent="0.3">
      <c r="A41" s="5"/>
      <c r="B41" s="5"/>
      <c r="C41" s="5"/>
      <c r="D41" s="3" t="s">
        <v>118</v>
      </c>
      <c r="E41" s="3" t="s">
        <v>4832</v>
      </c>
    </row>
    <row r="42" spans="1:5" ht="15.95" customHeight="1" x14ac:dyDescent="0.3">
      <c r="A42" s="5"/>
      <c r="B42" s="5"/>
      <c r="C42" s="5"/>
      <c r="D42" s="3" t="s">
        <v>120</v>
      </c>
      <c r="E42" s="3" t="s">
        <v>4833</v>
      </c>
    </row>
    <row r="43" spans="1:5" ht="15.95" customHeight="1" x14ac:dyDescent="0.3">
      <c r="A43" s="5"/>
      <c r="B43" s="5"/>
      <c r="C43" s="5"/>
      <c r="D43" s="5"/>
      <c r="E43" s="5"/>
    </row>
    <row r="44" spans="1:5" ht="15.95" customHeight="1" x14ac:dyDescent="0.3">
      <c r="A44" s="5"/>
      <c r="B44" s="5"/>
      <c r="C44" s="5"/>
      <c r="D44" s="5"/>
      <c r="E44" s="5"/>
    </row>
    <row r="45" spans="1:5" ht="15.95" customHeight="1" x14ac:dyDescent="0.3">
      <c r="A45" s="3" t="s">
        <v>141</v>
      </c>
      <c r="B45" s="3" t="s">
        <v>142</v>
      </c>
      <c r="C45" s="5"/>
      <c r="D45" s="3" t="s">
        <v>74</v>
      </c>
      <c r="E45" s="3" t="s">
        <v>143</v>
      </c>
    </row>
    <row r="46" spans="1:5" ht="15.95" customHeight="1" x14ac:dyDescent="0.3">
      <c r="A46" s="3" t="s">
        <v>18</v>
      </c>
      <c r="B46" s="5"/>
      <c r="C46" s="3" t="s">
        <v>4834</v>
      </c>
      <c r="D46" s="3" t="s">
        <v>79</v>
      </c>
      <c r="E46" s="3" t="s">
        <v>4835</v>
      </c>
    </row>
    <row r="47" spans="1:5" ht="15.95" customHeight="1" x14ac:dyDescent="0.3">
      <c r="A47" s="5"/>
      <c r="B47" s="5"/>
      <c r="C47" s="3" t="s">
        <v>4836</v>
      </c>
      <c r="D47" s="3" t="s">
        <v>81</v>
      </c>
      <c r="E47" s="3" t="s">
        <v>4837</v>
      </c>
    </row>
    <row r="48" spans="1:5" ht="15.95" customHeight="1" x14ac:dyDescent="0.3">
      <c r="A48" s="5"/>
      <c r="B48" s="5"/>
      <c r="C48" s="5"/>
      <c r="D48" s="3" t="s">
        <v>83</v>
      </c>
      <c r="E48" s="3" t="s">
        <v>4838</v>
      </c>
    </row>
    <row r="49" spans="1:5" ht="15.95" customHeight="1" x14ac:dyDescent="0.3">
      <c r="A49" s="5"/>
      <c r="B49" s="5"/>
      <c r="C49" s="5"/>
      <c r="D49" s="3" t="s">
        <v>90</v>
      </c>
      <c r="E49" s="3" t="s">
        <v>4839</v>
      </c>
    </row>
    <row r="50" spans="1:5" ht="15.95" customHeight="1" x14ac:dyDescent="0.3">
      <c r="A50" s="5"/>
      <c r="B50" s="5"/>
      <c r="C50" s="5"/>
      <c r="D50" s="3" t="s">
        <v>106</v>
      </c>
      <c r="E50" s="3" t="s">
        <v>4840</v>
      </c>
    </row>
    <row r="51" spans="1:5" ht="15.95" customHeight="1" x14ac:dyDescent="0.3">
      <c r="A51" s="5"/>
      <c r="B51" s="5"/>
      <c r="C51" s="3" t="s">
        <v>4841</v>
      </c>
      <c r="D51" s="3" t="s">
        <v>79</v>
      </c>
      <c r="E51" s="3" t="s">
        <v>4842</v>
      </c>
    </row>
    <row r="52" spans="1:5" ht="15.95" customHeight="1" x14ac:dyDescent="0.3">
      <c r="A52" s="5"/>
      <c r="B52" s="5"/>
      <c r="C52" s="3" t="s">
        <v>4797</v>
      </c>
      <c r="D52" s="3" t="s">
        <v>81</v>
      </c>
      <c r="E52" s="3" t="s">
        <v>4843</v>
      </c>
    </row>
    <row r="53" spans="1:5" ht="15.95" customHeight="1" x14ac:dyDescent="0.3">
      <c r="A53" s="5"/>
      <c r="B53" s="5"/>
      <c r="C53" s="3" t="s">
        <v>4844</v>
      </c>
      <c r="D53" s="3" t="s">
        <v>83</v>
      </c>
      <c r="E53" s="3" t="s">
        <v>4845</v>
      </c>
    </row>
    <row r="54" spans="1:5" ht="15.95" customHeight="1" x14ac:dyDescent="0.3">
      <c r="A54" s="5"/>
      <c r="B54" s="5"/>
      <c r="C54" s="5"/>
      <c r="D54" s="3" t="s">
        <v>90</v>
      </c>
      <c r="E54" s="3" t="s">
        <v>4846</v>
      </c>
    </row>
    <row r="55" spans="1:5" ht="15.95" customHeight="1" x14ac:dyDescent="0.3">
      <c r="A55" s="5"/>
      <c r="B55" s="5"/>
      <c r="C55" s="5"/>
      <c r="D55" s="3" t="s">
        <v>106</v>
      </c>
      <c r="E55" s="3" t="s">
        <v>4847</v>
      </c>
    </row>
    <row r="56" spans="1:5" ht="15.95" customHeight="1" x14ac:dyDescent="0.3">
      <c r="A56" s="5"/>
      <c r="B56" s="5"/>
      <c r="C56" s="5"/>
      <c r="D56" s="3" t="s">
        <v>108</v>
      </c>
      <c r="E56" s="3" t="s">
        <v>4848</v>
      </c>
    </row>
    <row r="57" spans="1:5" ht="15.95" customHeight="1" x14ac:dyDescent="0.3">
      <c r="A57" s="5"/>
      <c r="B57" s="5"/>
      <c r="C57" s="5"/>
      <c r="D57" s="3" t="s">
        <v>110</v>
      </c>
      <c r="E57" s="3" t="s">
        <v>4849</v>
      </c>
    </row>
    <row r="58" spans="1:5" ht="15.95" customHeight="1" x14ac:dyDescent="0.3">
      <c r="A58" s="5"/>
      <c r="B58" s="5"/>
      <c r="C58" s="5"/>
      <c r="D58" s="3" t="s">
        <v>112</v>
      </c>
      <c r="E58" s="3" t="s">
        <v>4850</v>
      </c>
    </row>
    <row r="59" spans="1:5" ht="15.95" customHeight="1" x14ac:dyDescent="0.3">
      <c r="A59" s="5"/>
      <c r="B59" s="5"/>
      <c r="C59" s="5"/>
      <c r="D59" s="3" t="s">
        <v>114</v>
      </c>
      <c r="E59" s="3" t="s">
        <v>4851</v>
      </c>
    </row>
    <row r="60" spans="1:5" ht="15.95" customHeight="1" x14ac:dyDescent="0.3">
      <c r="A60" s="5"/>
      <c r="B60" s="5"/>
      <c r="C60" s="5"/>
      <c r="D60" s="3" t="s">
        <v>116</v>
      </c>
      <c r="E60" s="3" t="s">
        <v>4852</v>
      </c>
    </row>
    <row r="61" spans="1:5" ht="15.95" customHeight="1" x14ac:dyDescent="0.3">
      <c r="A61" s="5"/>
      <c r="B61" s="5"/>
      <c r="C61" s="3" t="s">
        <v>4853</v>
      </c>
      <c r="D61" s="3" t="s">
        <v>79</v>
      </c>
      <c r="E61" s="3" t="s">
        <v>4854</v>
      </c>
    </row>
    <row r="62" spans="1:5" ht="15.95" customHeight="1" x14ac:dyDescent="0.3">
      <c r="A62" s="5"/>
      <c r="B62" s="5"/>
      <c r="C62" s="3" t="s">
        <v>4809</v>
      </c>
      <c r="D62" s="3" t="s">
        <v>81</v>
      </c>
      <c r="E62" s="3" t="s">
        <v>4855</v>
      </c>
    </row>
    <row r="63" spans="1:5" ht="15.95" customHeight="1" x14ac:dyDescent="0.3">
      <c r="A63" s="5"/>
      <c r="B63" s="5"/>
      <c r="C63" s="5"/>
      <c r="D63" s="3" t="s">
        <v>83</v>
      </c>
      <c r="E63" s="3" t="s">
        <v>4856</v>
      </c>
    </row>
    <row r="64" spans="1:5" ht="15.95" customHeight="1" x14ac:dyDescent="0.3">
      <c r="A64" s="5"/>
      <c r="B64" s="5"/>
      <c r="C64" s="5"/>
      <c r="D64" s="3" t="s">
        <v>90</v>
      </c>
      <c r="E64" s="3" t="s">
        <v>4857</v>
      </c>
    </row>
    <row r="65" spans="1:5" ht="15.95" customHeight="1" x14ac:dyDescent="0.3">
      <c r="A65" s="5"/>
      <c r="B65" s="5"/>
      <c r="C65" s="5"/>
      <c r="D65" s="3" t="s">
        <v>106</v>
      </c>
      <c r="E65" s="3" t="s">
        <v>4858</v>
      </c>
    </row>
    <row r="66" spans="1:5" ht="15.95" customHeight="1" x14ac:dyDescent="0.3">
      <c r="A66" s="5"/>
      <c r="B66" s="5"/>
      <c r="C66" s="3" t="s">
        <v>4859</v>
      </c>
      <c r="D66" s="3" t="s">
        <v>79</v>
      </c>
      <c r="E66" s="3" t="s">
        <v>4860</v>
      </c>
    </row>
    <row r="67" spans="1:5" ht="15.95" customHeight="1" x14ac:dyDescent="0.3">
      <c r="A67" s="5"/>
      <c r="B67" s="5"/>
      <c r="C67" s="3" t="s">
        <v>4783</v>
      </c>
      <c r="D67" s="3" t="s">
        <v>81</v>
      </c>
      <c r="E67" s="3" t="s">
        <v>4861</v>
      </c>
    </row>
    <row r="68" spans="1:5" ht="15.95" customHeight="1" x14ac:dyDescent="0.3">
      <c r="A68" s="5"/>
      <c r="B68" s="5"/>
      <c r="C68" s="5"/>
      <c r="D68" s="3" t="s">
        <v>83</v>
      </c>
      <c r="E68" s="3" t="s">
        <v>4862</v>
      </c>
    </row>
    <row r="69" spans="1:5" ht="15.95" customHeight="1" x14ac:dyDescent="0.3">
      <c r="A69" s="5"/>
      <c r="B69" s="5"/>
      <c r="C69" s="5"/>
      <c r="D69" s="3" t="s">
        <v>90</v>
      </c>
      <c r="E69" s="3" t="s">
        <v>4863</v>
      </c>
    </row>
    <row r="70" spans="1:5" ht="15.95" customHeight="1" x14ac:dyDescent="0.3">
      <c r="A70" s="5"/>
      <c r="B70" s="5"/>
      <c r="C70" s="5"/>
      <c r="D70" s="3" t="s">
        <v>106</v>
      </c>
      <c r="E70" s="3" t="s">
        <v>4864</v>
      </c>
    </row>
    <row r="71" spans="1:5" ht="15.95" customHeight="1" x14ac:dyDescent="0.3">
      <c r="A71" s="5"/>
      <c r="B71" s="5"/>
      <c r="C71" s="3" t="s">
        <v>4865</v>
      </c>
      <c r="D71" s="3" t="s">
        <v>79</v>
      </c>
      <c r="E71" s="3" t="s">
        <v>4866</v>
      </c>
    </row>
    <row r="72" spans="1:5" ht="15.95" customHeight="1" x14ac:dyDescent="0.3">
      <c r="A72" s="5"/>
      <c r="B72" s="5"/>
      <c r="C72" s="3" t="s">
        <v>4809</v>
      </c>
      <c r="D72" s="3" t="s">
        <v>81</v>
      </c>
      <c r="E72" s="3" t="s">
        <v>4867</v>
      </c>
    </row>
    <row r="73" spans="1:5" ht="15.95" customHeight="1" x14ac:dyDescent="0.3">
      <c r="A73" s="5"/>
      <c r="B73" s="5"/>
      <c r="C73" s="5"/>
      <c r="D73" s="3" t="s">
        <v>83</v>
      </c>
      <c r="E73" s="3" t="s">
        <v>4868</v>
      </c>
    </row>
    <row r="74" spans="1:5" ht="15.95" customHeight="1" x14ac:dyDescent="0.3">
      <c r="A74" s="5"/>
      <c r="B74" s="5"/>
      <c r="C74" s="5"/>
      <c r="D74" s="3" t="s">
        <v>90</v>
      </c>
      <c r="E74" s="3" t="s">
        <v>4869</v>
      </c>
    </row>
    <row r="75" spans="1:5" ht="15.95" customHeight="1" x14ac:dyDescent="0.3">
      <c r="A75" s="5"/>
      <c r="B75" s="5"/>
      <c r="C75" s="5"/>
      <c r="D75" s="3" t="s">
        <v>106</v>
      </c>
      <c r="E75" s="3" t="s">
        <v>4870</v>
      </c>
    </row>
    <row r="76" spans="1:5" ht="15.95" customHeight="1" x14ac:dyDescent="0.3">
      <c r="A76" s="5"/>
      <c r="B76" s="5"/>
      <c r="C76" s="5"/>
      <c r="D76" s="3" t="s">
        <v>108</v>
      </c>
      <c r="E76" s="3" t="s">
        <v>4871</v>
      </c>
    </row>
    <row r="77" spans="1:5" ht="15.95" customHeight="1" x14ac:dyDescent="0.3">
      <c r="A77" s="5"/>
      <c r="B77" s="5"/>
      <c r="C77" s="5"/>
      <c r="D77" s="3" t="s">
        <v>110</v>
      </c>
      <c r="E77" s="3" t="s">
        <v>4872</v>
      </c>
    </row>
    <row r="78" spans="1:5" ht="15.95" customHeight="1" x14ac:dyDescent="0.3">
      <c r="A78" s="5"/>
      <c r="B78" s="5"/>
      <c r="C78" s="5"/>
      <c r="D78" s="3" t="s">
        <v>112</v>
      </c>
      <c r="E78" s="3" t="s">
        <v>4873</v>
      </c>
    </row>
    <row r="79" spans="1:5" ht="15.95" customHeight="1" x14ac:dyDescent="0.3">
      <c r="A79" s="5"/>
      <c r="B79" s="5"/>
      <c r="C79" s="3" t="s">
        <v>4874</v>
      </c>
      <c r="D79" s="3" t="s">
        <v>79</v>
      </c>
      <c r="E79" s="3" t="s">
        <v>4875</v>
      </c>
    </row>
    <row r="80" spans="1:5" ht="15.95" customHeight="1" x14ac:dyDescent="0.3">
      <c r="A80" s="5"/>
      <c r="B80" s="5"/>
      <c r="C80" s="3" t="s">
        <v>4836</v>
      </c>
      <c r="D80" s="3" t="s">
        <v>81</v>
      </c>
      <c r="E80" s="3" t="s">
        <v>4876</v>
      </c>
    </row>
    <row r="81" spans="1:5" ht="15.95" customHeight="1" x14ac:dyDescent="0.3">
      <c r="A81" s="5"/>
      <c r="B81" s="5"/>
      <c r="C81" s="5"/>
      <c r="D81" s="3" t="s">
        <v>83</v>
      </c>
      <c r="E81" s="3" t="s">
        <v>4877</v>
      </c>
    </row>
    <row r="82" spans="1:5" ht="15.95" customHeight="1" x14ac:dyDescent="0.3">
      <c r="A82" s="5"/>
      <c r="B82" s="5"/>
      <c r="C82" s="5"/>
      <c r="D82" s="3" t="s">
        <v>90</v>
      </c>
      <c r="E82" s="3" t="s">
        <v>4878</v>
      </c>
    </row>
    <row r="83" spans="1:5" ht="15.95" customHeight="1" x14ac:dyDescent="0.3">
      <c r="A83" s="5"/>
      <c r="B83" s="5"/>
      <c r="C83" s="5"/>
      <c r="D83" s="5"/>
      <c r="E83" s="5"/>
    </row>
    <row r="84" spans="1:5" ht="15.95" customHeight="1" x14ac:dyDescent="0.3">
      <c r="A84" s="5"/>
      <c r="B84" s="5"/>
      <c r="C84" s="5"/>
      <c r="D84" s="5"/>
      <c r="E84" s="5"/>
    </row>
    <row r="85" spans="1:5" ht="15.95" customHeight="1" x14ac:dyDescent="0.3">
      <c r="A85" s="3" t="s">
        <v>141</v>
      </c>
      <c r="B85" s="3" t="s">
        <v>142</v>
      </c>
      <c r="C85" s="3" t="s">
        <v>74</v>
      </c>
      <c r="D85" s="3" t="s">
        <v>143</v>
      </c>
      <c r="E85" s="5"/>
    </row>
    <row r="86" spans="1:5" ht="15.95" customHeight="1" x14ac:dyDescent="0.3">
      <c r="A86" s="3" t="s">
        <v>18</v>
      </c>
      <c r="B86" s="3" t="s">
        <v>4879</v>
      </c>
      <c r="C86" s="3" t="s">
        <v>79</v>
      </c>
      <c r="D86" s="3" t="s">
        <v>4880</v>
      </c>
      <c r="E86" s="5"/>
    </row>
    <row r="87" spans="1:5" ht="15.95" customHeight="1" x14ac:dyDescent="0.3">
      <c r="A87" s="5"/>
      <c r="B87" s="3" t="s">
        <v>4809</v>
      </c>
      <c r="C87" s="3" t="s">
        <v>81</v>
      </c>
      <c r="D87" s="3" t="s">
        <v>4881</v>
      </c>
      <c r="E87" s="5"/>
    </row>
    <row r="88" spans="1:5" ht="15.95" customHeight="1" x14ac:dyDescent="0.3">
      <c r="A88" s="5"/>
      <c r="B88" s="5"/>
      <c r="C88" s="3" t="s">
        <v>83</v>
      </c>
      <c r="D88" s="3" t="s">
        <v>4882</v>
      </c>
      <c r="E88" s="5"/>
    </row>
    <row r="89" spans="1:5" ht="15.95" customHeight="1" x14ac:dyDescent="0.3">
      <c r="A89" s="5"/>
      <c r="B89" s="3" t="s">
        <v>4883</v>
      </c>
      <c r="C89" s="3" t="s">
        <v>79</v>
      </c>
      <c r="D89" s="3" t="s">
        <v>4884</v>
      </c>
      <c r="E89" s="5"/>
    </row>
    <row r="90" spans="1:5" ht="15.95" customHeight="1" x14ac:dyDescent="0.3">
      <c r="A90" s="5"/>
      <c r="B90" s="3" t="s">
        <v>4797</v>
      </c>
      <c r="C90" s="3" t="s">
        <v>81</v>
      </c>
      <c r="D90" s="3" t="s">
        <v>4885</v>
      </c>
      <c r="E90" s="5"/>
    </row>
    <row r="91" spans="1:5" ht="15.95" customHeight="1" x14ac:dyDescent="0.3">
      <c r="A91" s="5"/>
      <c r="B91" s="3" t="s">
        <v>4886</v>
      </c>
      <c r="C91" s="3" t="s">
        <v>83</v>
      </c>
      <c r="D91" s="3" t="s">
        <v>4887</v>
      </c>
      <c r="E91" s="5"/>
    </row>
    <row r="92" spans="1:5" ht="15.95" customHeight="1" x14ac:dyDescent="0.3">
      <c r="A92" s="5"/>
      <c r="B92" s="5"/>
      <c r="C92" s="3" t="s">
        <v>90</v>
      </c>
      <c r="D92" s="3" t="s">
        <v>4888</v>
      </c>
      <c r="E92" s="5"/>
    </row>
    <row r="93" spans="1:5" ht="15.95" customHeight="1" x14ac:dyDescent="0.3">
      <c r="A93" s="5"/>
      <c r="B93" s="3" t="s">
        <v>4889</v>
      </c>
      <c r="C93" s="3" t="s">
        <v>79</v>
      </c>
      <c r="D93" s="3" t="s">
        <v>4890</v>
      </c>
      <c r="E93" s="5"/>
    </row>
    <row r="94" spans="1:5" ht="15.95" customHeight="1" x14ac:dyDescent="0.3">
      <c r="A94" s="5"/>
      <c r="B94" s="3" t="s">
        <v>4797</v>
      </c>
      <c r="C94" s="3" t="s">
        <v>81</v>
      </c>
      <c r="D94" s="3" t="s">
        <v>4891</v>
      </c>
      <c r="E94" s="5"/>
    </row>
    <row r="95" spans="1:5" ht="15.95" customHeight="1" x14ac:dyDescent="0.3">
      <c r="A95" s="5"/>
      <c r="B95" s="3" t="s">
        <v>4892</v>
      </c>
      <c r="C95" s="3" t="s">
        <v>83</v>
      </c>
      <c r="D95" s="3" t="s">
        <v>4893</v>
      </c>
      <c r="E95" s="5"/>
    </row>
    <row r="96" spans="1:5" ht="15.95" customHeight="1" x14ac:dyDescent="0.3">
      <c r="A96" s="5"/>
      <c r="B96" s="5"/>
      <c r="C96" s="3" t="s">
        <v>90</v>
      </c>
      <c r="D96" s="3" t="s">
        <v>4894</v>
      </c>
      <c r="E96" s="5"/>
    </row>
    <row r="97" spans="1:5" ht="15.95" customHeight="1" x14ac:dyDescent="0.3">
      <c r="A97" s="5"/>
      <c r="B97" s="5"/>
      <c r="C97" s="3" t="s">
        <v>106</v>
      </c>
      <c r="D97" s="3" t="s">
        <v>4895</v>
      </c>
      <c r="E97" s="5"/>
    </row>
    <row r="98" spans="1:5" ht="15.95" customHeight="1" x14ac:dyDescent="0.3">
      <c r="A98" s="5"/>
      <c r="B98" s="5"/>
      <c r="C98" s="3" t="s">
        <v>108</v>
      </c>
      <c r="D98" s="3" t="s">
        <v>4896</v>
      </c>
      <c r="E98" s="5"/>
    </row>
    <row r="99" spans="1:5" ht="15.95" customHeight="1" x14ac:dyDescent="0.3">
      <c r="A99" s="5"/>
      <c r="B99" s="5"/>
      <c r="C99" s="3" t="s">
        <v>110</v>
      </c>
      <c r="D99" s="3" t="s">
        <v>4897</v>
      </c>
      <c r="E99" s="5"/>
    </row>
    <row r="100" spans="1:5" ht="15.95" customHeight="1" x14ac:dyDescent="0.3">
      <c r="A100" s="5"/>
      <c r="B100" s="5"/>
      <c r="C100" s="3" t="s">
        <v>112</v>
      </c>
      <c r="D100" s="3" t="s">
        <v>4898</v>
      </c>
      <c r="E100" s="5"/>
    </row>
    <row r="101" spans="1:5" ht="15.95" customHeight="1" x14ac:dyDescent="0.3">
      <c r="A101" s="5"/>
      <c r="B101" s="5"/>
      <c r="C101" s="3" t="s">
        <v>2742</v>
      </c>
      <c r="D101" s="3" t="s">
        <v>4899</v>
      </c>
      <c r="E101" s="5"/>
    </row>
    <row r="102" spans="1:5" ht="15.95" customHeight="1" x14ac:dyDescent="0.3">
      <c r="A102" s="5"/>
      <c r="B102" s="5"/>
      <c r="C102" s="3" t="s">
        <v>116</v>
      </c>
      <c r="D102" s="3" t="s">
        <v>4900</v>
      </c>
      <c r="E102" s="5"/>
    </row>
    <row r="103" spans="1:5" ht="15.95" customHeight="1" x14ac:dyDescent="0.3">
      <c r="A103" s="5"/>
      <c r="B103" s="5"/>
      <c r="C103" s="3" t="s">
        <v>118</v>
      </c>
      <c r="D103" s="3" t="s">
        <v>4901</v>
      </c>
      <c r="E103" s="5"/>
    </row>
    <row r="104" spans="1:5" ht="15.95" customHeight="1" x14ac:dyDescent="0.3">
      <c r="A104" s="5"/>
      <c r="B104" s="5"/>
      <c r="C104" s="3" t="s">
        <v>120</v>
      </c>
      <c r="D104" s="3" t="s">
        <v>4902</v>
      </c>
      <c r="E104" s="5"/>
    </row>
    <row r="105" spans="1:5" ht="15.95" customHeight="1" x14ac:dyDescent="0.3">
      <c r="A105" s="5"/>
      <c r="B105" s="5"/>
      <c r="C105" s="3" t="s">
        <v>137</v>
      </c>
      <c r="D105" s="3" t="s">
        <v>4903</v>
      </c>
      <c r="E105" s="5"/>
    </row>
    <row r="106" spans="1:5" ht="15.95" customHeight="1" x14ac:dyDescent="0.3">
      <c r="A106" s="5"/>
      <c r="B106" s="5"/>
      <c r="C106" s="3" t="s">
        <v>139</v>
      </c>
      <c r="D106" s="3" t="s">
        <v>4904</v>
      </c>
      <c r="E106" s="5"/>
    </row>
    <row r="107" spans="1:5" ht="15.95" customHeight="1" x14ac:dyDescent="0.3">
      <c r="A107" s="5"/>
      <c r="B107" s="5"/>
      <c r="C107" s="3" t="s">
        <v>306</v>
      </c>
      <c r="D107" s="3" t="s">
        <v>4905</v>
      </c>
      <c r="E107" s="5"/>
    </row>
    <row r="108" spans="1:5" ht="15.95" customHeight="1" x14ac:dyDescent="0.3">
      <c r="A108" s="5"/>
      <c r="B108" s="3" t="s">
        <v>4906</v>
      </c>
      <c r="C108" s="3" t="s">
        <v>79</v>
      </c>
      <c r="D108" s="3" t="s">
        <v>4907</v>
      </c>
      <c r="E108" s="5"/>
    </row>
    <row r="109" spans="1:5" ht="15.95" customHeight="1" x14ac:dyDescent="0.3">
      <c r="A109" s="5"/>
      <c r="B109" s="3" t="s">
        <v>4797</v>
      </c>
      <c r="C109" s="3" t="s">
        <v>81</v>
      </c>
      <c r="D109" s="3" t="s">
        <v>4908</v>
      </c>
      <c r="E109" s="5"/>
    </row>
    <row r="110" spans="1:5" ht="15.95" customHeight="1" x14ac:dyDescent="0.3">
      <c r="A110" s="5"/>
      <c r="B110" s="3" t="s">
        <v>4909</v>
      </c>
      <c r="C110" s="3" t="s">
        <v>83</v>
      </c>
      <c r="D110" s="3" t="s">
        <v>4910</v>
      </c>
      <c r="E110" s="5"/>
    </row>
    <row r="111" spans="1:5" ht="15.95" customHeight="1" x14ac:dyDescent="0.3">
      <c r="A111" s="5"/>
      <c r="B111" s="5"/>
      <c r="C111" s="3" t="s">
        <v>90</v>
      </c>
      <c r="D111" s="3" t="s">
        <v>4911</v>
      </c>
      <c r="E111" s="5"/>
    </row>
    <row r="112" spans="1:5" ht="15.95" customHeight="1" x14ac:dyDescent="0.3">
      <c r="A112" s="5"/>
      <c r="B112" s="5"/>
      <c r="C112" s="3" t="s">
        <v>106</v>
      </c>
      <c r="D112" s="3" t="s">
        <v>4912</v>
      </c>
      <c r="E112" s="5"/>
    </row>
    <row r="113" spans="1:5" ht="15.95" customHeight="1" x14ac:dyDescent="0.3">
      <c r="A113" s="5"/>
      <c r="B113" s="3" t="s">
        <v>4913</v>
      </c>
      <c r="C113" s="3" t="s">
        <v>79</v>
      </c>
      <c r="D113" s="3" t="s">
        <v>4914</v>
      </c>
      <c r="E113" s="5"/>
    </row>
    <row r="114" spans="1:5" ht="15.95" customHeight="1" x14ac:dyDescent="0.3">
      <c r="A114" s="5"/>
      <c r="B114" s="3" t="s">
        <v>4797</v>
      </c>
      <c r="C114" s="3" t="s">
        <v>81</v>
      </c>
      <c r="D114" s="3" t="s">
        <v>4915</v>
      </c>
      <c r="E114" s="5"/>
    </row>
    <row r="115" spans="1:5" ht="15.95" customHeight="1" x14ac:dyDescent="0.3">
      <c r="A115" s="5"/>
      <c r="B115" s="3" t="s">
        <v>4916</v>
      </c>
      <c r="C115" s="3" t="s">
        <v>83</v>
      </c>
      <c r="D115" s="3" t="s">
        <v>4917</v>
      </c>
      <c r="E115" s="5"/>
    </row>
    <row r="116" spans="1:5" ht="15.95" customHeight="1" x14ac:dyDescent="0.3">
      <c r="A116" s="5"/>
      <c r="B116" s="5"/>
      <c r="C116" s="3" t="s">
        <v>90</v>
      </c>
      <c r="D116" s="3" t="s">
        <v>4918</v>
      </c>
      <c r="E116" s="5"/>
    </row>
    <row r="117" spans="1:5" ht="15.95" customHeight="1" x14ac:dyDescent="0.3">
      <c r="A117" s="5"/>
      <c r="B117" s="5"/>
      <c r="C117" s="3" t="s">
        <v>106</v>
      </c>
      <c r="D117" s="3" t="s">
        <v>4919</v>
      </c>
      <c r="E117" s="5"/>
    </row>
    <row r="118" spans="1:5" ht="15.95" customHeight="1" x14ac:dyDescent="0.3">
      <c r="A118" s="5"/>
      <c r="B118" s="5"/>
      <c r="C118" s="5"/>
      <c r="D118" s="5"/>
      <c r="E118" s="5"/>
    </row>
    <row r="119" spans="1:5" ht="15.95" customHeight="1" x14ac:dyDescent="0.3">
      <c r="A119" s="5"/>
      <c r="B119" s="5"/>
      <c r="C119" s="5"/>
      <c r="D119" s="5"/>
      <c r="E119" s="5"/>
    </row>
    <row r="120" spans="1:5" ht="15.95" customHeight="1" x14ac:dyDescent="0.3">
      <c r="A120" s="5"/>
      <c r="B120" s="5"/>
      <c r="C120" s="5"/>
      <c r="D120" s="5"/>
      <c r="E120" s="5"/>
    </row>
    <row r="121" spans="1:5" ht="15.95" customHeight="1" x14ac:dyDescent="0.3">
      <c r="A121" s="3" t="s">
        <v>141</v>
      </c>
      <c r="B121" s="3" t="s">
        <v>142</v>
      </c>
      <c r="C121" s="3" t="s">
        <v>74</v>
      </c>
      <c r="D121" s="3" t="s">
        <v>143</v>
      </c>
      <c r="E121" s="5"/>
    </row>
    <row r="122" spans="1:5" ht="15.95" customHeight="1" x14ac:dyDescent="0.3">
      <c r="A122" s="3" t="s">
        <v>18</v>
      </c>
      <c r="B122" s="3" t="s">
        <v>4920</v>
      </c>
      <c r="C122" s="3" t="s">
        <v>79</v>
      </c>
      <c r="D122" s="3" t="s">
        <v>4921</v>
      </c>
      <c r="E122" s="5"/>
    </row>
    <row r="123" spans="1:5" ht="15.95" customHeight="1" x14ac:dyDescent="0.3">
      <c r="A123" s="5"/>
      <c r="B123" s="3" t="s">
        <v>4922</v>
      </c>
      <c r="C123" s="3" t="s">
        <v>81</v>
      </c>
      <c r="D123" s="3" t="s">
        <v>4923</v>
      </c>
      <c r="E123" s="5"/>
    </row>
    <row r="124" spans="1:5" ht="15.95" customHeight="1" x14ac:dyDescent="0.3">
      <c r="A124" s="5"/>
      <c r="B124" s="5"/>
      <c r="C124" s="3" t="s">
        <v>83</v>
      </c>
      <c r="D124" s="3" t="s">
        <v>4924</v>
      </c>
      <c r="E124" s="5"/>
    </row>
    <row r="125" spans="1:5" ht="15.95" customHeight="1" x14ac:dyDescent="0.3">
      <c r="A125" s="5"/>
      <c r="B125" s="5"/>
      <c r="C125" s="3" t="s">
        <v>90</v>
      </c>
      <c r="D125" s="3" t="s">
        <v>4925</v>
      </c>
      <c r="E125" s="5"/>
    </row>
    <row r="126" spans="1:5" ht="15.95" customHeight="1" x14ac:dyDescent="0.3">
      <c r="A126" s="5"/>
      <c r="B126" s="5"/>
      <c r="C126" s="3" t="s">
        <v>106</v>
      </c>
      <c r="D126" s="3" t="s">
        <v>4926</v>
      </c>
      <c r="E126" s="5"/>
    </row>
    <row r="127" spans="1:5" ht="15.95" customHeight="1" x14ac:dyDescent="0.3">
      <c r="A127" s="5"/>
      <c r="B127" s="3" t="s">
        <v>4927</v>
      </c>
      <c r="C127" s="3" t="s">
        <v>79</v>
      </c>
      <c r="D127" s="3" t="s">
        <v>4928</v>
      </c>
      <c r="E127" s="5"/>
    </row>
    <row r="128" spans="1:5" ht="15.95" customHeight="1" x14ac:dyDescent="0.3">
      <c r="A128" s="5"/>
      <c r="B128" s="3" t="s">
        <v>4922</v>
      </c>
      <c r="C128" s="3" t="s">
        <v>81</v>
      </c>
      <c r="D128" s="3" t="s">
        <v>4929</v>
      </c>
      <c r="E128" s="5"/>
    </row>
    <row r="129" spans="1:5" ht="15.95" customHeight="1" x14ac:dyDescent="0.3">
      <c r="A129" s="5"/>
      <c r="B129" s="3" t="s">
        <v>4930</v>
      </c>
      <c r="C129" s="3" t="s">
        <v>79</v>
      </c>
      <c r="D129" s="3" t="s">
        <v>4931</v>
      </c>
      <c r="E129" s="5"/>
    </row>
    <row r="130" spans="1:5" ht="15.95" customHeight="1" x14ac:dyDescent="0.3">
      <c r="A130" s="5"/>
      <c r="B130" s="3" t="s">
        <v>4821</v>
      </c>
      <c r="C130" s="3" t="s">
        <v>81</v>
      </c>
      <c r="D130" s="3" t="s">
        <v>4932</v>
      </c>
      <c r="E130" s="5"/>
    </row>
    <row r="131" spans="1:5" ht="15.95" customHeight="1" x14ac:dyDescent="0.3">
      <c r="A131" s="5"/>
      <c r="B131" s="3" t="s">
        <v>4933</v>
      </c>
      <c r="C131" s="3" t="s">
        <v>83</v>
      </c>
      <c r="D131" s="3" t="s">
        <v>4934</v>
      </c>
      <c r="E131" s="5"/>
    </row>
    <row r="132" spans="1:5" ht="15.95" customHeight="1" x14ac:dyDescent="0.3">
      <c r="A132" s="5"/>
      <c r="B132" s="3" t="s">
        <v>4935</v>
      </c>
      <c r="C132" s="3" t="s">
        <v>90</v>
      </c>
      <c r="D132" s="3" t="s">
        <v>4936</v>
      </c>
      <c r="E132" s="5"/>
    </row>
    <row r="133" spans="1:5" ht="15.95" customHeight="1" x14ac:dyDescent="0.3">
      <c r="A133" s="5"/>
      <c r="B133" s="5"/>
      <c r="C133" s="3" t="s">
        <v>106</v>
      </c>
      <c r="D133" s="3" t="s">
        <v>4937</v>
      </c>
      <c r="E133" s="5"/>
    </row>
    <row r="134" spans="1:5" ht="15.95" customHeight="1" x14ac:dyDescent="0.3">
      <c r="A134" s="5"/>
      <c r="B134" s="5"/>
      <c r="C134" s="3" t="s">
        <v>108</v>
      </c>
      <c r="D134" s="3" t="s">
        <v>4938</v>
      </c>
      <c r="E134" s="5"/>
    </row>
    <row r="135" spans="1:5" ht="15.95" customHeight="1" x14ac:dyDescent="0.3">
      <c r="A135" s="5"/>
      <c r="B135" s="5"/>
      <c r="C135" s="3" t="s">
        <v>110</v>
      </c>
      <c r="D135" s="3" t="s">
        <v>4939</v>
      </c>
      <c r="E135" s="5"/>
    </row>
    <row r="136" spans="1:5" ht="15.95" customHeight="1" x14ac:dyDescent="0.3">
      <c r="A136" s="5"/>
      <c r="B136" s="5"/>
      <c r="C136" s="3" t="s">
        <v>112</v>
      </c>
      <c r="D136" s="3" t="s">
        <v>4940</v>
      </c>
      <c r="E136" s="5"/>
    </row>
    <row r="137" spans="1:5" ht="15.95" customHeight="1" x14ac:dyDescent="0.3">
      <c r="A137" s="5"/>
      <c r="B137" s="5"/>
      <c r="C137" s="3" t="s">
        <v>114</v>
      </c>
      <c r="D137" s="3" t="s">
        <v>4941</v>
      </c>
      <c r="E137" s="5"/>
    </row>
    <row r="138" spans="1:5" ht="15.95" customHeight="1" x14ac:dyDescent="0.3">
      <c r="A138" s="5"/>
      <c r="B138" s="5"/>
      <c r="C138" s="3" t="s">
        <v>116</v>
      </c>
      <c r="D138" s="3" t="s">
        <v>4942</v>
      </c>
      <c r="E138" s="5"/>
    </row>
    <row r="139" spans="1:5" ht="15.95" customHeight="1" x14ac:dyDescent="0.3">
      <c r="A139" s="5"/>
      <c r="B139" s="3" t="s">
        <v>4943</v>
      </c>
      <c r="C139" s="3" t="s">
        <v>79</v>
      </c>
      <c r="D139" s="3" t="s">
        <v>4944</v>
      </c>
      <c r="E139" s="5"/>
    </row>
    <row r="140" spans="1:5" ht="15.95" customHeight="1" x14ac:dyDescent="0.3">
      <c r="A140" s="5"/>
      <c r="B140" s="3" t="s">
        <v>4821</v>
      </c>
      <c r="C140" s="3" t="s">
        <v>81</v>
      </c>
      <c r="D140" s="3" t="s">
        <v>4945</v>
      </c>
      <c r="E140" s="5"/>
    </row>
    <row r="141" spans="1:5" ht="15.95" customHeight="1" x14ac:dyDescent="0.3">
      <c r="A141" s="5"/>
      <c r="B141" s="3" t="s">
        <v>4946</v>
      </c>
      <c r="C141" s="3" t="s">
        <v>83</v>
      </c>
      <c r="D141" s="3" t="s">
        <v>4947</v>
      </c>
      <c r="E141" s="5"/>
    </row>
    <row r="142" spans="1:5" ht="15.95" customHeight="1" x14ac:dyDescent="0.3">
      <c r="A142" s="5"/>
      <c r="B142" s="3" t="s">
        <v>4935</v>
      </c>
      <c r="C142" s="3" t="s">
        <v>90</v>
      </c>
      <c r="D142" s="3" t="s">
        <v>4948</v>
      </c>
      <c r="E142" s="5"/>
    </row>
    <row r="143" spans="1:5" ht="15.95" customHeight="1" x14ac:dyDescent="0.3">
      <c r="A143" s="5"/>
      <c r="B143" s="5"/>
      <c r="C143" s="3" t="s">
        <v>106</v>
      </c>
      <c r="D143" s="3" t="s">
        <v>4949</v>
      </c>
      <c r="E143" s="5"/>
    </row>
    <row r="144" spans="1:5" ht="15.95" customHeight="1" x14ac:dyDescent="0.3">
      <c r="A144" s="5"/>
      <c r="B144" s="5"/>
      <c r="C144" s="3" t="s">
        <v>108</v>
      </c>
      <c r="D144" s="3" t="s">
        <v>4950</v>
      </c>
      <c r="E144" s="5"/>
    </row>
    <row r="145" spans="1:5" ht="15.95" customHeight="1" x14ac:dyDescent="0.3">
      <c r="A145" s="5"/>
      <c r="B145" s="5"/>
      <c r="C145" s="3" t="s">
        <v>110</v>
      </c>
      <c r="D145" s="3" t="s">
        <v>4951</v>
      </c>
      <c r="E145" s="5"/>
    </row>
    <row r="146" spans="1:5" ht="15.95" customHeight="1" x14ac:dyDescent="0.3">
      <c r="A146" s="5"/>
      <c r="B146" s="5"/>
      <c r="C146" s="3" t="s">
        <v>112</v>
      </c>
      <c r="D146" s="3" t="s">
        <v>4952</v>
      </c>
      <c r="E146" s="5"/>
    </row>
    <row r="147" spans="1:5" ht="15.95" customHeight="1" x14ac:dyDescent="0.3">
      <c r="A147" s="5"/>
      <c r="B147" s="5"/>
      <c r="C147" s="3" t="s">
        <v>114</v>
      </c>
      <c r="D147" s="3" t="s">
        <v>4953</v>
      </c>
      <c r="E147" s="5"/>
    </row>
    <row r="148" spans="1:5" ht="15.95" customHeight="1" x14ac:dyDescent="0.3">
      <c r="A148" s="5"/>
      <c r="B148" s="5"/>
      <c r="C148" s="3" t="s">
        <v>116</v>
      </c>
      <c r="D148" s="3" t="s">
        <v>4954</v>
      </c>
      <c r="E148" s="5"/>
    </row>
    <row r="149" spans="1:5" ht="15.95" customHeight="1" x14ac:dyDescent="0.3">
      <c r="A149" s="5"/>
      <c r="B149" s="5"/>
      <c r="C149" s="3" t="s">
        <v>118</v>
      </c>
      <c r="D149" s="3" t="s">
        <v>4955</v>
      </c>
      <c r="E149" s="5"/>
    </row>
    <row r="150" spans="1:5" ht="15.95" customHeight="1" x14ac:dyDescent="0.3">
      <c r="A150" s="5"/>
      <c r="B150" s="5"/>
      <c r="C150" s="3" t="s">
        <v>120</v>
      </c>
      <c r="D150" s="3" t="s">
        <v>4956</v>
      </c>
      <c r="E150" s="5"/>
    </row>
    <row r="151" spans="1:5" ht="15.95" customHeight="1" x14ac:dyDescent="0.3">
      <c r="A151" s="5"/>
      <c r="B151" s="5"/>
      <c r="C151" s="3" t="s">
        <v>137</v>
      </c>
      <c r="D151" s="3" t="s">
        <v>4957</v>
      </c>
      <c r="E151" s="5"/>
    </row>
    <row r="152" spans="1:5" ht="15.95" customHeight="1" x14ac:dyDescent="0.3">
      <c r="A152" s="5"/>
      <c r="B152" s="5"/>
      <c r="C152" s="3" t="s">
        <v>139</v>
      </c>
      <c r="D152" s="3" t="s">
        <v>4958</v>
      </c>
      <c r="E152" s="5"/>
    </row>
    <row r="153" spans="1:5" ht="15.95" customHeight="1" x14ac:dyDescent="0.3">
      <c r="A153" s="5"/>
      <c r="B153" s="5"/>
      <c r="C153" s="5"/>
      <c r="D153" s="5"/>
      <c r="E153" s="5"/>
    </row>
    <row r="154" spans="1:5" ht="15.95" customHeight="1" x14ac:dyDescent="0.3">
      <c r="A154" s="5"/>
      <c r="B154" s="5"/>
      <c r="C154" s="5"/>
      <c r="D154" s="5"/>
      <c r="E154" s="5"/>
    </row>
    <row r="155" spans="1:5" ht="15.95" customHeight="1" x14ac:dyDescent="0.3">
      <c r="A155" s="5"/>
      <c r="B155" s="5"/>
      <c r="C155" s="5"/>
      <c r="D155" s="5"/>
      <c r="E155" s="5"/>
    </row>
    <row r="156" spans="1:5" ht="15.95" customHeight="1" x14ac:dyDescent="0.3">
      <c r="A156" s="3" t="s">
        <v>141</v>
      </c>
      <c r="B156" s="3" t="s">
        <v>142</v>
      </c>
      <c r="C156" s="3" t="s">
        <v>74</v>
      </c>
      <c r="D156" s="3" t="s">
        <v>143</v>
      </c>
      <c r="E156" s="5"/>
    </row>
    <row r="157" spans="1:5" ht="15.95" customHeight="1" x14ac:dyDescent="0.3">
      <c r="A157" s="3" t="s">
        <v>18</v>
      </c>
      <c r="B157" s="3" t="s">
        <v>4959</v>
      </c>
      <c r="C157" s="3" t="s">
        <v>79</v>
      </c>
      <c r="D157" s="3" t="s">
        <v>4960</v>
      </c>
      <c r="E157" s="5"/>
    </row>
    <row r="158" spans="1:5" ht="15.95" customHeight="1" x14ac:dyDescent="0.3">
      <c r="A158" s="5"/>
      <c r="B158" s="3" t="s">
        <v>4821</v>
      </c>
      <c r="C158" s="3" t="s">
        <v>81</v>
      </c>
      <c r="D158" s="3" t="s">
        <v>4961</v>
      </c>
      <c r="E158" s="5"/>
    </row>
    <row r="159" spans="1:5" ht="15.95" customHeight="1" x14ac:dyDescent="0.3">
      <c r="A159" s="5"/>
      <c r="B159" s="3" t="s">
        <v>4962</v>
      </c>
      <c r="C159" s="3" t="s">
        <v>83</v>
      </c>
      <c r="D159" s="3" t="s">
        <v>4963</v>
      </c>
      <c r="E159" s="5"/>
    </row>
    <row r="160" spans="1:5" ht="15.95" customHeight="1" x14ac:dyDescent="0.3">
      <c r="A160" s="5"/>
      <c r="B160" s="5"/>
      <c r="C160" s="3" t="s">
        <v>90</v>
      </c>
      <c r="D160" s="3" t="s">
        <v>4964</v>
      </c>
      <c r="E160" s="5"/>
    </row>
    <row r="161" spans="1:5" ht="15.95" customHeight="1" x14ac:dyDescent="0.3">
      <c r="A161" s="5"/>
      <c r="B161" s="5"/>
      <c r="C161" s="3" t="s">
        <v>106</v>
      </c>
      <c r="D161" s="3" t="s">
        <v>4965</v>
      </c>
      <c r="E161" s="5"/>
    </row>
    <row r="162" spans="1:5" ht="15.95" customHeight="1" x14ac:dyDescent="0.3">
      <c r="A162" s="5"/>
      <c r="B162" s="5"/>
      <c r="C162" s="3" t="s">
        <v>108</v>
      </c>
      <c r="D162" s="3" t="s">
        <v>4966</v>
      </c>
      <c r="E162" s="5"/>
    </row>
    <row r="163" spans="1:5" ht="15.95" customHeight="1" x14ac:dyDescent="0.3">
      <c r="A163" s="5"/>
      <c r="B163" s="5"/>
      <c r="C163" s="3" t="s">
        <v>110</v>
      </c>
      <c r="D163" s="3" t="s">
        <v>4967</v>
      </c>
      <c r="E163" s="5"/>
    </row>
    <row r="164" spans="1:5" ht="15.95" customHeight="1" x14ac:dyDescent="0.3">
      <c r="A164" s="5"/>
      <c r="B164" s="5"/>
      <c r="C164" s="3" t="s">
        <v>112</v>
      </c>
      <c r="D164" s="3" t="s">
        <v>4968</v>
      </c>
      <c r="E164" s="5"/>
    </row>
    <row r="165" spans="1:5" ht="15.95" customHeight="1" x14ac:dyDescent="0.3">
      <c r="A165" s="5"/>
      <c r="B165" s="5"/>
      <c r="C165" s="3" t="s">
        <v>114</v>
      </c>
      <c r="D165" s="3" t="s">
        <v>4969</v>
      </c>
      <c r="E165" s="5"/>
    </row>
    <row r="166" spans="1:5" ht="15.95" customHeight="1" x14ac:dyDescent="0.3">
      <c r="A166" s="5"/>
      <c r="B166" s="5"/>
      <c r="C166" s="3" t="s">
        <v>116</v>
      </c>
      <c r="D166" s="3" t="s">
        <v>4970</v>
      </c>
      <c r="E166" s="5"/>
    </row>
    <row r="167" spans="1:5" ht="15.95" customHeight="1" x14ac:dyDescent="0.3">
      <c r="A167" s="5"/>
      <c r="B167" s="5"/>
      <c r="C167" s="3" t="s">
        <v>118</v>
      </c>
      <c r="D167" s="3" t="s">
        <v>4971</v>
      </c>
      <c r="E167" s="5"/>
    </row>
    <row r="168" spans="1:5" ht="15.95" customHeight="1" x14ac:dyDescent="0.3">
      <c r="A168" s="5"/>
      <c r="B168" s="3" t="s">
        <v>4972</v>
      </c>
      <c r="C168" s="3" t="s">
        <v>79</v>
      </c>
      <c r="D168" s="3" t="s">
        <v>4973</v>
      </c>
      <c r="E168" s="5"/>
    </row>
    <row r="169" spans="1:5" ht="15.95" customHeight="1" x14ac:dyDescent="0.3">
      <c r="A169" s="5"/>
      <c r="B169" s="3" t="s">
        <v>4821</v>
      </c>
      <c r="C169" s="3" t="s">
        <v>81</v>
      </c>
      <c r="D169" s="3" t="s">
        <v>4974</v>
      </c>
      <c r="E169" s="5"/>
    </row>
    <row r="170" spans="1:5" ht="15.95" customHeight="1" x14ac:dyDescent="0.3">
      <c r="A170" s="5"/>
      <c r="B170" s="3" t="s">
        <v>4975</v>
      </c>
      <c r="C170" s="3" t="s">
        <v>83</v>
      </c>
      <c r="D170" s="3" t="s">
        <v>4976</v>
      </c>
      <c r="E170" s="5"/>
    </row>
    <row r="171" spans="1:5" ht="15.95" customHeight="1" x14ac:dyDescent="0.3">
      <c r="A171" s="5"/>
      <c r="B171" s="3" t="s">
        <v>4977</v>
      </c>
      <c r="C171" s="3" t="s">
        <v>90</v>
      </c>
      <c r="D171" s="3" t="s">
        <v>4978</v>
      </c>
      <c r="E171" s="5"/>
    </row>
    <row r="172" spans="1:5" ht="15.95" customHeight="1" x14ac:dyDescent="0.3">
      <c r="A172" s="5"/>
      <c r="B172" s="5"/>
      <c r="C172" s="3" t="s">
        <v>106</v>
      </c>
      <c r="D172" s="3" t="s">
        <v>4979</v>
      </c>
      <c r="E172" s="5"/>
    </row>
    <row r="173" spans="1:5" ht="15.95" customHeight="1" x14ac:dyDescent="0.3">
      <c r="A173" s="5"/>
      <c r="B173" s="5"/>
      <c r="C173" s="3" t="s">
        <v>108</v>
      </c>
      <c r="D173" s="3" t="s">
        <v>4980</v>
      </c>
      <c r="E173" s="5"/>
    </row>
    <row r="174" spans="1:5" ht="15.95" customHeight="1" x14ac:dyDescent="0.3">
      <c r="A174" s="5"/>
      <c r="B174" s="5"/>
      <c r="C174" s="3" t="s">
        <v>110</v>
      </c>
      <c r="D174" s="3" t="s">
        <v>4981</v>
      </c>
      <c r="E174" s="5"/>
    </row>
    <row r="175" spans="1:5" ht="15.95" customHeight="1" x14ac:dyDescent="0.3">
      <c r="A175" s="5"/>
      <c r="B175" s="5"/>
      <c r="C175" s="3" t="s">
        <v>112</v>
      </c>
      <c r="D175" s="3" t="s">
        <v>4982</v>
      </c>
      <c r="E175" s="5"/>
    </row>
    <row r="176" spans="1:5" ht="15.95" customHeight="1" x14ac:dyDescent="0.3">
      <c r="A176" s="5"/>
      <c r="B176" s="5"/>
      <c r="C176" s="3" t="s">
        <v>114</v>
      </c>
      <c r="D176" s="3" t="s">
        <v>4983</v>
      </c>
      <c r="E176" s="5"/>
    </row>
    <row r="177" spans="1:5" ht="15.95" customHeight="1" x14ac:dyDescent="0.3">
      <c r="A177" s="5"/>
      <c r="B177" s="5"/>
      <c r="C177" s="3" t="s">
        <v>116</v>
      </c>
      <c r="D177" s="3" t="s">
        <v>4984</v>
      </c>
      <c r="E177" s="5"/>
    </row>
    <row r="178" spans="1:5" ht="15.95" customHeight="1" x14ac:dyDescent="0.3">
      <c r="A178" s="5"/>
      <c r="B178" s="5"/>
      <c r="C178" s="3" t="s">
        <v>118</v>
      </c>
      <c r="D178" s="3" t="s">
        <v>4985</v>
      </c>
      <c r="E178" s="5"/>
    </row>
    <row r="179" spans="1:5" ht="15.95" customHeight="1" x14ac:dyDescent="0.3">
      <c r="A179" s="5"/>
      <c r="B179" s="3" t="s">
        <v>4986</v>
      </c>
      <c r="C179" s="3" t="s">
        <v>79</v>
      </c>
      <c r="D179" s="3" t="s">
        <v>4987</v>
      </c>
      <c r="E179" s="5"/>
    </row>
    <row r="180" spans="1:5" ht="15.95" customHeight="1" x14ac:dyDescent="0.3">
      <c r="A180" s="5"/>
      <c r="B180" s="3" t="s">
        <v>4821</v>
      </c>
      <c r="C180" s="3" t="s">
        <v>81</v>
      </c>
      <c r="D180" s="3" t="s">
        <v>4988</v>
      </c>
      <c r="E180" s="5"/>
    </row>
    <row r="181" spans="1:5" ht="15.95" customHeight="1" x14ac:dyDescent="0.3">
      <c r="A181" s="5"/>
      <c r="B181" s="3" t="s">
        <v>4975</v>
      </c>
      <c r="C181" s="3" t="s">
        <v>83</v>
      </c>
      <c r="D181" s="3" t="s">
        <v>4989</v>
      </c>
      <c r="E181" s="5"/>
    </row>
    <row r="182" spans="1:5" ht="15.95" customHeight="1" x14ac:dyDescent="0.3">
      <c r="A182" s="5"/>
      <c r="B182" s="3" t="s">
        <v>4977</v>
      </c>
      <c r="C182" s="3" t="s">
        <v>90</v>
      </c>
      <c r="D182" s="3" t="s">
        <v>4990</v>
      </c>
      <c r="E182" s="5"/>
    </row>
    <row r="183" spans="1:5" ht="15.95" customHeight="1" x14ac:dyDescent="0.3">
      <c r="A183" s="5"/>
      <c r="B183" s="5"/>
      <c r="C183" s="3" t="s">
        <v>106</v>
      </c>
      <c r="D183" s="3" t="s">
        <v>4991</v>
      </c>
      <c r="E183" s="5"/>
    </row>
    <row r="184" spans="1:5" ht="15.95" customHeight="1" x14ac:dyDescent="0.3">
      <c r="A184" s="5"/>
      <c r="B184" s="5"/>
      <c r="C184" s="3" t="s">
        <v>108</v>
      </c>
      <c r="D184" s="3" t="s">
        <v>4992</v>
      </c>
      <c r="E184" s="5"/>
    </row>
    <row r="185" spans="1:5" ht="15.95" customHeight="1" x14ac:dyDescent="0.3">
      <c r="A185" s="5"/>
      <c r="B185" s="5"/>
      <c r="C185" s="3" t="s">
        <v>110</v>
      </c>
      <c r="D185" s="3" t="s">
        <v>4993</v>
      </c>
      <c r="E185" s="5"/>
    </row>
    <row r="186" spans="1:5" ht="15.95" customHeight="1" x14ac:dyDescent="0.3">
      <c r="A186" s="5"/>
      <c r="B186" s="5"/>
      <c r="C186" s="3" t="s">
        <v>112</v>
      </c>
      <c r="D186" s="3" t="s">
        <v>4994</v>
      </c>
      <c r="E186" s="5"/>
    </row>
    <row r="187" spans="1:5" ht="15.95" customHeight="1" x14ac:dyDescent="0.3">
      <c r="A187" s="5"/>
      <c r="B187" s="5"/>
      <c r="C187" s="3" t="s">
        <v>114</v>
      </c>
      <c r="D187" s="3" t="s">
        <v>4995</v>
      </c>
      <c r="E187" s="5"/>
    </row>
    <row r="188" spans="1:5" ht="15.95" customHeight="1" x14ac:dyDescent="0.3">
      <c r="A188" s="5"/>
      <c r="B188" s="5"/>
      <c r="C188" s="3" t="s">
        <v>116</v>
      </c>
      <c r="D188" s="3" t="s">
        <v>4996</v>
      </c>
      <c r="E188" s="5"/>
    </row>
    <row r="189" spans="1:5" ht="15.95" customHeight="1" x14ac:dyDescent="0.3">
      <c r="A189" s="5"/>
      <c r="B189" s="5"/>
      <c r="C189" s="3" t="s">
        <v>118</v>
      </c>
      <c r="D189" s="3" t="s">
        <v>4997</v>
      </c>
      <c r="E189" s="5"/>
    </row>
    <row r="190" spans="1:5" ht="15.95" customHeight="1" x14ac:dyDescent="0.3">
      <c r="A190" s="5"/>
      <c r="B190" s="5"/>
      <c r="C190" s="5"/>
      <c r="D190" s="5"/>
      <c r="E190" s="5"/>
    </row>
    <row r="191" spans="1:5" ht="15.95" customHeight="1" x14ac:dyDescent="0.3">
      <c r="A191" s="5"/>
      <c r="B191" s="5"/>
      <c r="C191" s="5"/>
      <c r="D191" s="5"/>
      <c r="E191" s="5"/>
    </row>
    <row r="192" spans="1:5" ht="15.95" customHeight="1" x14ac:dyDescent="0.3">
      <c r="A192" s="5"/>
      <c r="B192" s="5"/>
      <c r="C192" s="5"/>
      <c r="D192" s="5"/>
      <c r="E192" s="5"/>
    </row>
    <row r="193" spans="1:5" ht="15.95" customHeight="1" x14ac:dyDescent="0.3">
      <c r="A193" s="3" t="s">
        <v>141</v>
      </c>
      <c r="B193" s="3" t="s">
        <v>142</v>
      </c>
      <c r="C193" s="3" t="s">
        <v>74</v>
      </c>
      <c r="D193" s="3" t="s">
        <v>143</v>
      </c>
      <c r="E193" s="5"/>
    </row>
    <row r="194" spans="1:5" ht="15.95" customHeight="1" x14ac:dyDescent="0.3">
      <c r="A194" s="3" t="s">
        <v>18</v>
      </c>
      <c r="B194" s="3" t="s">
        <v>4998</v>
      </c>
      <c r="C194" s="3" t="s">
        <v>79</v>
      </c>
      <c r="D194" s="3" t="s">
        <v>4999</v>
      </c>
      <c r="E194" s="5"/>
    </row>
    <row r="195" spans="1:5" ht="15.95" customHeight="1" x14ac:dyDescent="0.3">
      <c r="A195" s="5"/>
      <c r="B195" s="3" t="s">
        <v>4821</v>
      </c>
      <c r="C195" s="3" t="s">
        <v>81</v>
      </c>
      <c r="D195" s="3" t="s">
        <v>5000</v>
      </c>
      <c r="E195" s="5"/>
    </row>
    <row r="196" spans="1:5" ht="15.95" customHeight="1" x14ac:dyDescent="0.3">
      <c r="A196" s="5"/>
      <c r="B196" s="3" t="s">
        <v>5001</v>
      </c>
      <c r="C196" s="3" t="s">
        <v>83</v>
      </c>
      <c r="D196" s="3" t="s">
        <v>5002</v>
      </c>
      <c r="E196" s="5"/>
    </row>
    <row r="197" spans="1:5" ht="15.95" customHeight="1" x14ac:dyDescent="0.3">
      <c r="A197" s="5"/>
      <c r="B197" s="5"/>
      <c r="C197" s="3" t="s">
        <v>90</v>
      </c>
      <c r="D197" s="3" t="s">
        <v>5003</v>
      </c>
      <c r="E197" s="5"/>
    </row>
    <row r="198" spans="1:5" ht="15.95" customHeight="1" x14ac:dyDescent="0.3">
      <c r="A198" s="5"/>
      <c r="B198" s="5"/>
      <c r="C198" s="3" t="s">
        <v>106</v>
      </c>
      <c r="D198" s="3" t="s">
        <v>5004</v>
      </c>
      <c r="E198" s="5"/>
    </row>
    <row r="199" spans="1:5" ht="15.95" customHeight="1" x14ac:dyDescent="0.3">
      <c r="A199" s="5"/>
      <c r="B199" s="5"/>
      <c r="C199" s="3" t="s">
        <v>108</v>
      </c>
      <c r="D199" s="3" t="s">
        <v>5005</v>
      </c>
      <c r="E199" s="5"/>
    </row>
    <row r="200" spans="1:5" ht="15.95" customHeight="1" x14ac:dyDescent="0.3">
      <c r="A200" s="5"/>
      <c r="B200" s="5"/>
      <c r="C200" s="3" t="s">
        <v>110</v>
      </c>
      <c r="D200" s="3" t="s">
        <v>5006</v>
      </c>
      <c r="E200" s="5"/>
    </row>
    <row r="201" spans="1:5" ht="15.95" customHeight="1" x14ac:dyDescent="0.3">
      <c r="A201" s="5"/>
      <c r="B201" s="5"/>
      <c r="C201" s="3" t="s">
        <v>112</v>
      </c>
      <c r="D201" s="3" t="s">
        <v>5007</v>
      </c>
      <c r="E201" s="5"/>
    </row>
    <row r="202" spans="1:5" ht="15.95" customHeight="1" x14ac:dyDescent="0.3">
      <c r="A202" s="5"/>
      <c r="B202" s="5"/>
      <c r="C202" s="3" t="s">
        <v>114</v>
      </c>
      <c r="D202" s="3" t="s">
        <v>5008</v>
      </c>
      <c r="E202" s="5"/>
    </row>
    <row r="203" spans="1:5" ht="15.95" customHeight="1" x14ac:dyDescent="0.3">
      <c r="A203" s="5"/>
      <c r="B203" s="3" t="s">
        <v>5009</v>
      </c>
      <c r="C203" s="3" t="s">
        <v>79</v>
      </c>
      <c r="D203" s="3" t="s">
        <v>5010</v>
      </c>
      <c r="E203" s="5"/>
    </row>
    <row r="204" spans="1:5" ht="15.95" customHeight="1" x14ac:dyDescent="0.3">
      <c r="A204" s="5"/>
      <c r="B204" s="3" t="s">
        <v>4821</v>
      </c>
      <c r="C204" s="3" t="s">
        <v>81</v>
      </c>
      <c r="D204" s="3" t="s">
        <v>5011</v>
      </c>
      <c r="E204" s="5"/>
    </row>
    <row r="205" spans="1:5" ht="15.95" customHeight="1" x14ac:dyDescent="0.3">
      <c r="A205" s="5"/>
      <c r="B205" s="3" t="s">
        <v>5001</v>
      </c>
      <c r="C205" s="3" t="s">
        <v>83</v>
      </c>
      <c r="D205" s="3" t="s">
        <v>5012</v>
      </c>
      <c r="E205" s="5"/>
    </row>
    <row r="206" spans="1:5" ht="15.95" customHeight="1" x14ac:dyDescent="0.3">
      <c r="A206" s="5"/>
      <c r="B206" s="5"/>
      <c r="C206" s="3" t="s">
        <v>90</v>
      </c>
      <c r="D206" s="3" t="s">
        <v>5013</v>
      </c>
      <c r="E206" s="5"/>
    </row>
    <row r="207" spans="1:5" ht="15.95" customHeight="1" x14ac:dyDescent="0.3">
      <c r="A207" s="5"/>
      <c r="B207" s="5"/>
      <c r="C207" s="3" t="s">
        <v>106</v>
      </c>
      <c r="D207" s="3" t="s">
        <v>5014</v>
      </c>
      <c r="E207" s="5"/>
    </row>
    <row r="208" spans="1:5" ht="15.95" customHeight="1" x14ac:dyDescent="0.3">
      <c r="A208" s="5"/>
      <c r="B208" s="5"/>
      <c r="C208" s="3" t="s">
        <v>108</v>
      </c>
      <c r="D208" s="3" t="s">
        <v>5015</v>
      </c>
      <c r="E208" s="5"/>
    </row>
    <row r="209" spans="1:5" ht="15.95" customHeight="1" x14ac:dyDescent="0.3">
      <c r="A209" s="5"/>
      <c r="B209" s="5"/>
      <c r="C209" s="3" t="s">
        <v>110</v>
      </c>
      <c r="D209" s="3" t="s">
        <v>5016</v>
      </c>
      <c r="E209" s="5"/>
    </row>
    <row r="210" spans="1:5" ht="15.95" customHeight="1" x14ac:dyDescent="0.3">
      <c r="A210" s="5"/>
      <c r="B210" s="5"/>
      <c r="C210" s="3" t="s">
        <v>112</v>
      </c>
      <c r="D210" s="3" t="s">
        <v>5017</v>
      </c>
      <c r="E210" s="5"/>
    </row>
    <row r="211" spans="1:5" ht="15.95" customHeight="1" x14ac:dyDescent="0.3">
      <c r="A211" s="5"/>
      <c r="B211" s="5"/>
      <c r="C211" s="3" t="s">
        <v>114</v>
      </c>
      <c r="D211" s="3" t="s">
        <v>5018</v>
      </c>
      <c r="E211" s="5"/>
    </row>
    <row r="212" spans="1:5" ht="15.95" customHeight="1" x14ac:dyDescent="0.3">
      <c r="A212" s="5"/>
      <c r="B212" s="5"/>
      <c r="C212" s="3" t="s">
        <v>116</v>
      </c>
      <c r="D212" s="3" t="s">
        <v>5019</v>
      </c>
      <c r="E212" s="5"/>
    </row>
    <row r="213" spans="1:5" ht="15.95" customHeight="1" x14ac:dyDescent="0.3">
      <c r="A213" s="5"/>
      <c r="B213" s="5"/>
      <c r="C213" s="3" t="s">
        <v>118</v>
      </c>
      <c r="D213" s="3" t="s">
        <v>5020</v>
      </c>
      <c r="E213" s="5"/>
    </row>
    <row r="214" spans="1:5" ht="15.95" customHeight="1" x14ac:dyDescent="0.3">
      <c r="A214" s="5"/>
      <c r="B214" s="3" t="s">
        <v>5021</v>
      </c>
      <c r="C214" s="3" t="s">
        <v>79</v>
      </c>
      <c r="D214" s="3" t="s">
        <v>5022</v>
      </c>
      <c r="E214" s="5"/>
    </row>
    <row r="215" spans="1:5" ht="15.95" customHeight="1" x14ac:dyDescent="0.3">
      <c r="A215" s="5"/>
      <c r="B215" s="3" t="s">
        <v>4821</v>
      </c>
      <c r="C215" s="3" t="s">
        <v>81</v>
      </c>
      <c r="D215" s="3" t="s">
        <v>5023</v>
      </c>
      <c r="E215" s="5"/>
    </row>
    <row r="216" spans="1:5" ht="15.95" customHeight="1" x14ac:dyDescent="0.3">
      <c r="A216" s="5"/>
      <c r="B216" s="3" t="s">
        <v>1916</v>
      </c>
      <c r="C216" s="3" t="s">
        <v>83</v>
      </c>
      <c r="D216" s="3" t="s">
        <v>5024</v>
      </c>
      <c r="E216" s="5"/>
    </row>
    <row r="217" spans="1:5" ht="15.95" customHeight="1" x14ac:dyDescent="0.3">
      <c r="A217" s="5"/>
      <c r="B217" s="5"/>
      <c r="C217" s="3" t="s">
        <v>90</v>
      </c>
      <c r="D217" s="3" t="s">
        <v>5025</v>
      </c>
      <c r="E217" s="5"/>
    </row>
    <row r="218" spans="1:5" ht="15.95" customHeight="1" x14ac:dyDescent="0.3">
      <c r="A218" s="5"/>
      <c r="B218" s="5"/>
      <c r="C218" s="3" t="s">
        <v>106</v>
      </c>
      <c r="D218" s="3" t="s">
        <v>5026</v>
      </c>
      <c r="E218" s="5"/>
    </row>
    <row r="219" spans="1:5" ht="15.95" customHeight="1" x14ac:dyDescent="0.3">
      <c r="A219" s="5"/>
      <c r="B219" s="5"/>
      <c r="C219" s="3" t="s">
        <v>108</v>
      </c>
      <c r="D219" s="3" t="s">
        <v>5027</v>
      </c>
      <c r="E219" s="5"/>
    </row>
    <row r="220" spans="1:5" ht="15.95" customHeight="1" x14ac:dyDescent="0.3">
      <c r="A220" s="5"/>
      <c r="B220" s="5"/>
      <c r="C220" s="3" t="s">
        <v>110</v>
      </c>
      <c r="D220" s="3" t="s">
        <v>5028</v>
      </c>
      <c r="E220" s="5"/>
    </row>
    <row r="221" spans="1:5" ht="15.95" customHeight="1" x14ac:dyDescent="0.3">
      <c r="A221" s="5"/>
      <c r="B221" s="5"/>
      <c r="C221" s="3" t="s">
        <v>112</v>
      </c>
      <c r="D221" s="3" t="s">
        <v>5029</v>
      </c>
      <c r="E221" s="5"/>
    </row>
    <row r="222" spans="1:5" ht="15.95" customHeight="1" x14ac:dyDescent="0.3">
      <c r="A222" s="5"/>
      <c r="B222" s="5"/>
      <c r="C222" s="3" t="s">
        <v>114</v>
      </c>
      <c r="D222" s="3" t="s">
        <v>5030</v>
      </c>
      <c r="E222" s="5"/>
    </row>
    <row r="223" spans="1:5" ht="15.95" customHeight="1" x14ac:dyDescent="0.3">
      <c r="A223" s="5"/>
      <c r="B223" s="5"/>
      <c r="C223" s="3" t="s">
        <v>116</v>
      </c>
      <c r="D223" s="3" t="s">
        <v>5031</v>
      </c>
      <c r="E223" s="5"/>
    </row>
    <row r="224" spans="1:5" ht="15.95" customHeight="1" x14ac:dyDescent="0.3">
      <c r="A224" s="5"/>
      <c r="B224" s="5"/>
      <c r="C224" s="5"/>
      <c r="D224" s="5"/>
      <c r="E224" s="5"/>
    </row>
    <row r="225" spans="1:5" ht="15.95" customHeight="1" x14ac:dyDescent="0.3">
      <c r="A225" s="5"/>
      <c r="B225" s="5"/>
      <c r="C225" s="5"/>
      <c r="D225" s="5"/>
      <c r="E225" s="5"/>
    </row>
    <row r="226" spans="1:5" ht="15.95" customHeight="1" x14ac:dyDescent="0.3">
      <c r="A226" s="5"/>
      <c r="B226" s="5"/>
      <c r="C226" s="5"/>
      <c r="D226" s="5"/>
      <c r="E226" s="5"/>
    </row>
    <row r="227" spans="1:5" ht="15.95" customHeight="1" x14ac:dyDescent="0.3">
      <c r="A227" s="3" t="s">
        <v>141</v>
      </c>
      <c r="B227" s="3" t="s">
        <v>142</v>
      </c>
      <c r="C227" s="3" t="s">
        <v>74</v>
      </c>
      <c r="D227" s="3" t="s">
        <v>143</v>
      </c>
      <c r="E227" s="5"/>
    </row>
    <row r="228" spans="1:5" ht="15.95" customHeight="1" x14ac:dyDescent="0.3">
      <c r="A228" s="3" t="s">
        <v>18</v>
      </c>
      <c r="B228" s="3" t="s">
        <v>5032</v>
      </c>
      <c r="C228" s="3" t="s">
        <v>79</v>
      </c>
      <c r="D228" s="3" t="s">
        <v>5033</v>
      </c>
      <c r="E228" s="5"/>
    </row>
    <row r="229" spans="1:5" ht="15.95" customHeight="1" x14ac:dyDescent="0.3">
      <c r="A229" s="5"/>
      <c r="B229" s="3" t="s">
        <v>4821</v>
      </c>
      <c r="C229" s="3" t="s">
        <v>81</v>
      </c>
      <c r="D229" s="3" t="s">
        <v>5034</v>
      </c>
      <c r="E229" s="5"/>
    </row>
    <row r="230" spans="1:5" ht="15.95" customHeight="1" x14ac:dyDescent="0.3">
      <c r="A230" s="5"/>
      <c r="B230" s="3" t="s">
        <v>1916</v>
      </c>
      <c r="C230" s="3" t="s">
        <v>83</v>
      </c>
      <c r="D230" s="3" t="s">
        <v>5035</v>
      </c>
      <c r="E230" s="5"/>
    </row>
    <row r="231" spans="1:5" ht="15.95" customHeight="1" x14ac:dyDescent="0.3">
      <c r="A231" s="5"/>
      <c r="B231" s="5"/>
      <c r="C231" s="3" t="s">
        <v>90</v>
      </c>
      <c r="D231" s="3" t="s">
        <v>5036</v>
      </c>
      <c r="E231" s="5"/>
    </row>
    <row r="232" spans="1:5" ht="15.95" customHeight="1" x14ac:dyDescent="0.3">
      <c r="A232" s="5"/>
      <c r="B232" s="5"/>
      <c r="C232" s="3" t="s">
        <v>106</v>
      </c>
      <c r="D232" s="3" t="s">
        <v>5037</v>
      </c>
      <c r="E232" s="5"/>
    </row>
    <row r="233" spans="1:5" ht="15.95" customHeight="1" x14ac:dyDescent="0.3">
      <c r="A233" s="5"/>
      <c r="B233" s="5"/>
      <c r="C233" s="3" t="s">
        <v>108</v>
      </c>
      <c r="D233" s="3" t="s">
        <v>5038</v>
      </c>
      <c r="E233" s="5"/>
    </row>
    <row r="234" spans="1:5" ht="15.95" customHeight="1" x14ac:dyDescent="0.3">
      <c r="A234" s="5"/>
      <c r="B234" s="5"/>
      <c r="C234" s="3" t="s">
        <v>110</v>
      </c>
      <c r="D234" s="3" t="s">
        <v>5039</v>
      </c>
      <c r="E234" s="5"/>
    </row>
    <row r="235" spans="1:5" ht="15.95" customHeight="1" x14ac:dyDescent="0.3">
      <c r="A235" s="5"/>
      <c r="B235" s="5"/>
      <c r="C235" s="3" t="s">
        <v>112</v>
      </c>
      <c r="D235" s="3" t="s">
        <v>5040</v>
      </c>
      <c r="E235" s="5"/>
    </row>
    <row r="236" spans="1:5" ht="15.95" customHeight="1" x14ac:dyDescent="0.3">
      <c r="A236" s="5"/>
      <c r="B236" s="5"/>
      <c r="C236" s="3" t="s">
        <v>114</v>
      </c>
      <c r="D236" s="3" t="s">
        <v>5041</v>
      </c>
      <c r="E236" s="5"/>
    </row>
    <row r="237" spans="1:5" ht="15.95" customHeight="1" x14ac:dyDescent="0.3">
      <c r="A237" s="5"/>
      <c r="B237" s="3" t="s">
        <v>5042</v>
      </c>
      <c r="C237" s="3" t="s">
        <v>79</v>
      </c>
      <c r="D237" s="3" t="s">
        <v>5043</v>
      </c>
      <c r="E237" s="5"/>
    </row>
    <row r="238" spans="1:5" ht="15.95" customHeight="1" x14ac:dyDescent="0.3">
      <c r="A238" s="5"/>
      <c r="B238" s="3" t="s">
        <v>5044</v>
      </c>
      <c r="C238" s="3" t="s">
        <v>81</v>
      </c>
      <c r="D238" s="3" t="s">
        <v>5045</v>
      </c>
      <c r="E238" s="5"/>
    </row>
    <row r="239" spans="1:5" ht="15.95" customHeight="1" x14ac:dyDescent="0.3">
      <c r="A239" s="5"/>
      <c r="B239" s="3" t="s">
        <v>5046</v>
      </c>
      <c r="C239" s="3" t="s">
        <v>79</v>
      </c>
      <c r="D239" s="3" t="s">
        <v>5047</v>
      </c>
      <c r="E239" s="5"/>
    </row>
    <row r="240" spans="1:5" ht="15.95" customHeight="1" x14ac:dyDescent="0.3">
      <c r="A240" s="5"/>
      <c r="B240" s="3" t="s">
        <v>5048</v>
      </c>
      <c r="C240" s="3" t="s">
        <v>81</v>
      </c>
      <c r="D240" s="3" t="s">
        <v>5049</v>
      </c>
      <c r="E240" s="5"/>
    </row>
    <row r="241" spans="1:5" ht="15.95" customHeight="1" x14ac:dyDescent="0.3">
      <c r="A241" s="5"/>
      <c r="B241" s="3" t="s">
        <v>5050</v>
      </c>
      <c r="C241" s="3" t="s">
        <v>79</v>
      </c>
      <c r="D241" s="3" t="s">
        <v>5051</v>
      </c>
      <c r="E241" s="5"/>
    </row>
    <row r="242" spans="1:5" ht="15.95" customHeight="1" x14ac:dyDescent="0.3">
      <c r="A242" s="5"/>
      <c r="B242" s="3" t="s">
        <v>5052</v>
      </c>
      <c r="C242" s="3" t="s">
        <v>81</v>
      </c>
      <c r="D242" s="3" t="s">
        <v>5053</v>
      </c>
      <c r="E242" s="5"/>
    </row>
    <row r="243" spans="1:5" ht="15.95" customHeight="1" x14ac:dyDescent="0.3">
      <c r="A243" s="5"/>
      <c r="B243" s="3" t="s">
        <v>5054</v>
      </c>
      <c r="C243" s="3" t="s">
        <v>83</v>
      </c>
      <c r="D243" s="3" t="s">
        <v>5055</v>
      </c>
      <c r="E243" s="5"/>
    </row>
    <row r="244" spans="1:5" ht="16.5" customHeight="1" x14ac:dyDescent="0.3">
      <c r="A244" s="5"/>
      <c r="B244" s="3" t="s">
        <v>5056</v>
      </c>
      <c r="C244" s="3" t="s">
        <v>79</v>
      </c>
      <c r="D244" s="3" t="s">
        <v>5057</v>
      </c>
      <c r="E244" s="5"/>
    </row>
    <row r="245" spans="1:5" ht="15.95" customHeight="1" x14ac:dyDescent="0.3">
      <c r="A245" s="5"/>
      <c r="B245" s="3" t="s">
        <v>5058</v>
      </c>
      <c r="C245" s="3" t="s">
        <v>81</v>
      </c>
      <c r="D245" s="3" t="s">
        <v>5059</v>
      </c>
      <c r="E245" s="5"/>
    </row>
    <row r="246" spans="1:5" ht="16.5" customHeight="1" x14ac:dyDescent="0.3">
      <c r="A246" s="5"/>
      <c r="B246" s="5"/>
      <c r="C246" s="3" t="s">
        <v>83</v>
      </c>
      <c r="D246" s="3" t="s">
        <v>5060</v>
      </c>
      <c r="E246" s="5"/>
    </row>
    <row r="247" spans="1:5" ht="15.95" customHeight="1" x14ac:dyDescent="0.3">
      <c r="A247" s="5"/>
      <c r="B247" s="5"/>
      <c r="C247" s="5"/>
      <c r="D247" s="5"/>
      <c r="E247" s="5"/>
    </row>
    <row r="248" spans="1:5" ht="15.95" customHeight="1" x14ac:dyDescent="0.3">
      <c r="A248" s="5"/>
      <c r="B248" s="5"/>
      <c r="C248" s="3" t="s">
        <v>90</v>
      </c>
      <c r="D248" s="3" t="s">
        <v>5061</v>
      </c>
      <c r="E248" s="5"/>
    </row>
    <row r="249" spans="1:5" ht="15.95" customHeight="1" x14ac:dyDescent="0.3">
      <c r="A249" s="5"/>
      <c r="B249" s="3" t="s">
        <v>5062</v>
      </c>
      <c r="C249" s="3" t="s">
        <v>79</v>
      </c>
      <c r="D249" s="3" t="s">
        <v>5063</v>
      </c>
      <c r="E249" s="5"/>
    </row>
    <row r="250" spans="1:5" ht="15.95" customHeight="1" x14ac:dyDescent="0.3">
      <c r="A250" s="5"/>
      <c r="B250" s="3" t="s">
        <v>5052</v>
      </c>
      <c r="C250" s="3" t="s">
        <v>81</v>
      </c>
      <c r="D250" s="3" t="s">
        <v>5064</v>
      </c>
      <c r="E250" s="5"/>
    </row>
    <row r="251" spans="1:5" ht="15.95" customHeight="1" x14ac:dyDescent="0.3">
      <c r="A251" s="5"/>
      <c r="B251" s="3" t="s">
        <v>5065</v>
      </c>
      <c r="C251" s="3" t="s">
        <v>83</v>
      </c>
      <c r="D251" s="3" t="s">
        <v>5066</v>
      </c>
      <c r="E251" s="5"/>
    </row>
    <row r="252" spans="1:5" ht="15.95" customHeight="1" x14ac:dyDescent="0.3">
      <c r="A252" s="5"/>
      <c r="B252" s="5"/>
      <c r="C252" s="3" t="s">
        <v>90</v>
      </c>
      <c r="D252" s="3" t="s">
        <v>5067</v>
      </c>
      <c r="E252" s="5"/>
    </row>
    <row r="253" spans="1:5" ht="15.95" customHeight="1" x14ac:dyDescent="0.3">
      <c r="A253" s="5"/>
      <c r="B253" s="5"/>
      <c r="C253" s="3" t="s">
        <v>106</v>
      </c>
      <c r="D253" s="3" t="s">
        <v>5068</v>
      </c>
      <c r="E253" s="5"/>
    </row>
    <row r="254" spans="1:5" ht="15.95" customHeight="1" x14ac:dyDescent="0.3">
      <c r="A254" s="5"/>
      <c r="B254" s="5"/>
      <c r="C254" s="3" t="s">
        <v>108</v>
      </c>
      <c r="D254" s="3" t="s">
        <v>5069</v>
      </c>
      <c r="E254" s="5"/>
    </row>
    <row r="255" spans="1:5" ht="15.95" customHeight="1" x14ac:dyDescent="0.3">
      <c r="A255" s="5"/>
      <c r="B255" s="5"/>
      <c r="C255" s="3" t="s">
        <v>110</v>
      </c>
      <c r="D255" s="3" t="s">
        <v>5070</v>
      </c>
      <c r="E255" s="5"/>
    </row>
    <row r="256" spans="1:5" ht="15.95" customHeight="1" x14ac:dyDescent="0.3">
      <c r="A256" s="5"/>
      <c r="B256" s="5"/>
      <c r="C256" s="3" t="s">
        <v>112</v>
      </c>
      <c r="D256" s="3" t="s">
        <v>5071</v>
      </c>
      <c r="E256" s="5"/>
    </row>
    <row r="257" spans="1:5" ht="15.95" customHeight="1" x14ac:dyDescent="0.3">
      <c r="A257" s="5"/>
      <c r="B257" s="5"/>
      <c r="C257" s="3" t="s">
        <v>114</v>
      </c>
      <c r="D257" s="3" t="s">
        <v>5072</v>
      </c>
      <c r="E257" s="5"/>
    </row>
    <row r="258" spans="1:5" ht="15.95" customHeight="1" x14ac:dyDescent="0.3">
      <c r="A258" s="5"/>
      <c r="B258" s="5"/>
      <c r="C258" s="3" t="s">
        <v>116</v>
      </c>
      <c r="D258" s="3" t="s">
        <v>5073</v>
      </c>
      <c r="E258" s="5"/>
    </row>
    <row r="259" spans="1:5" ht="15.95" customHeight="1" x14ac:dyDescent="0.3">
      <c r="A259" s="5"/>
      <c r="B259" s="5"/>
      <c r="C259" s="5"/>
      <c r="D259" s="5"/>
      <c r="E259" s="5"/>
    </row>
    <row r="260" spans="1:5" ht="15.95" customHeight="1" x14ac:dyDescent="0.3">
      <c r="A260" s="5"/>
      <c r="B260" s="5"/>
      <c r="C260" s="5"/>
      <c r="D260" s="5"/>
      <c r="E260" s="5"/>
    </row>
    <row r="261" spans="1:5" ht="15.95" customHeight="1" x14ac:dyDescent="0.3">
      <c r="A261" s="5"/>
      <c r="B261" s="5"/>
      <c r="C261" s="5"/>
      <c r="D261" s="5"/>
      <c r="E261" s="5"/>
    </row>
    <row r="262" spans="1:5" ht="15.95" customHeight="1" x14ac:dyDescent="0.3">
      <c r="A262" s="3" t="s">
        <v>141</v>
      </c>
      <c r="B262" s="3" t="s">
        <v>142</v>
      </c>
      <c r="C262" s="3" t="s">
        <v>74</v>
      </c>
      <c r="D262" s="3" t="s">
        <v>143</v>
      </c>
      <c r="E262" s="5"/>
    </row>
    <row r="263" spans="1:5" ht="15.95" customHeight="1" x14ac:dyDescent="0.3">
      <c r="A263" s="3" t="s">
        <v>18</v>
      </c>
      <c r="B263" s="3" t="s">
        <v>5074</v>
      </c>
      <c r="C263" s="3" t="s">
        <v>79</v>
      </c>
      <c r="D263" s="3" t="s">
        <v>5075</v>
      </c>
      <c r="E263" s="5"/>
    </row>
    <row r="264" spans="1:5" ht="15.95" customHeight="1" x14ac:dyDescent="0.3">
      <c r="A264" s="5"/>
      <c r="B264" s="3" t="s">
        <v>5052</v>
      </c>
      <c r="C264" s="3" t="s">
        <v>81</v>
      </c>
      <c r="D264" s="3" t="s">
        <v>5076</v>
      </c>
      <c r="E264" s="5"/>
    </row>
    <row r="265" spans="1:5" ht="15.95" customHeight="1" x14ac:dyDescent="0.3">
      <c r="A265" s="5"/>
      <c r="B265" s="3" t="s">
        <v>5077</v>
      </c>
      <c r="C265" s="3" t="s">
        <v>83</v>
      </c>
      <c r="D265" s="3" t="s">
        <v>5078</v>
      </c>
      <c r="E265" s="5"/>
    </row>
    <row r="266" spans="1:5" ht="15.95" customHeight="1" x14ac:dyDescent="0.3">
      <c r="A266" s="5"/>
      <c r="B266" s="5"/>
      <c r="C266" s="3" t="s">
        <v>90</v>
      </c>
      <c r="D266" s="3" t="s">
        <v>5079</v>
      </c>
      <c r="E266" s="5"/>
    </row>
    <row r="267" spans="1:5" ht="15.95" customHeight="1" x14ac:dyDescent="0.3">
      <c r="A267" s="5"/>
      <c r="B267" s="5"/>
      <c r="C267" s="3" t="s">
        <v>106</v>
      </c>
      <c r="D267" s="3" t="s">
        <v>5080</v>
      </c>
      <c r="E267" s="5"/>
    </row>
    <row r="268" spans="1:5" ht="15.95" customHeight="1" x14ac:dyDescent="0.3">
      <c r="A268" s="5"/>
      <c r="B268" s="5"/>
      <c r="C268" s="3" t="s">
        <v>108</v>
      </c>
      <c r="D268" s="3" t="s">
        <v>5081</v>
      </c>
      <c r="E268" s="5"/>
    </row>
    <row r="269" spans="1:5" ht="15.95" customHeight="1" x14ac:dyDescent="0.3">
      <c r="A269" s="5"/>
      <c r="B269" s="5"/>
      <c r="C269" s="3" t="s">
        <v>110</v>
      </c>
      <c r="D269" s="3" t="s">
        <v>5082</v>
      </c>
      <c r="E269" s="5"/>
    </row>
    <row r="270" spans="1:5" ht="15.95" customHeight="1" x14ac:dyDescent="0.3">
      <c r="A270" s="5"/>
      <c r="B270" s="5"/>
      <c r="C270" s="3" t="s">
        <v>112</v>
      </c>
      <c r="D270" s="3" t="s">
        <v>5083</v>
      </c>
      <c r="E270" s="5"/>
    </row>
    <row r="271" spans="1:5" ht="15.95" customHeight="1" x14ac:dyDescent="0.3">
      <c r="A271" s="5"/>
      <c r="B271" s="5"/>
      <c r="C271" s="3" t="s">
        <v>2742</v>
      </c>
      <c r="D271" s="3" t="s">
        <v>5084</v>
      </c>
      <c r="E271" s="5"/>
    </row>
    <row r="272" spans="1:5" ht="15.95" customHeight="1" x14ac:dyDescent="0.3">
      <c r="A272" s="5"/>
      <c r="B272" s="5"/>
      <c r="C272" s="3" t="s">
        <v>116</v>
      </c>
      <c r="D272" s="3" t="s">
        <v>5085</v>
      </c>
      <c r="E272" s="5"/>
    </row>
    <row r="273" spans="1:5" ht="15.95" customHeight="1" x14ac:dyDescent="0.3">
      <c r="A273" s="5"/>
      <c r="B273" s="5"/>
      <c r="C273" s="3" t="s">
        <v>118</v>
      </c>
      <c r="D273" s="3" t="s">
        <v>5086</v>
      </c>
      <c r="E273" s="5"/>
    </row>
    <row r="274" spans="1:5" ht="15.95" customHeight="1" x14ac:dyDescent="0.3">
      <c r="A274" s="5"/>
      <c r="B274" s="5"/>
      <c r="C274" s="3" t="s">
        <v>120</v>
      </c>
      <c r="D274" s="3" t="s">
        <v>5087</v>
      </c>
      <c r="E274" s="5"/>
    </row>
    <row r="275" spans="1:5" ht="15.95" customHeight="1" x14ac:dyDescent="0.3">
      <c r="A275" s="5"/>
      <c r="B275" s="3" t="s">
        <v>5088</v>
      </c>
      <c r="C275" s="3" t="s">
        <v>79</v>
      </c>
      <c r="D275" s="3" t="s">
        <v>5089</v>
      </c>
      <c r="E275" s="5"/>
    </row>
    <row r="276" spans="1:5" ht="15.95" customHeight="1" x14ac:dyDescent="0.3">
      <c r="A276" s="5"/>
      <c r="B276" s="3" t="s">
        <v>5044</v>
      </c>
      <c r="C276" s="3" t="s">
        <v>81</v>
      </c>
      <c r="D276" s="3" t="s">
        <v>5090</v>
      </c>
      <c r="E276" s="5"/>
    </row>
    <row r="277" spans="1:5" ht="15.95" customHeight="1" x14ac:dyDescent="0.3">
      <c r="A277" s="5"/>
      <c r="B277" s="5"/>
      <c r="C277" s="3" t="s">
        <v>83</v>
      </c>
      <c r="D277" s="3" t="s">
        <v>5091</v>
      </c>
      <c r="E277" s="5"/>
    </row>
    <row r="278" spans="1:5" ht="15.95" customHeight="1" x14ac:dyDescent="0.3">
      <c r="A278" s="5"/>
      <c r="B278" s="5"/>
      <c r="C278" s="3" t="s">
        <v>90</v>
      </c>
      <c r="D278" s="3" t="s">
        <v>5092</v>
      </c>
      <c r="E278" s="5"/>
    </row>
    <row r="279" spans="1:5" ht="15.95" customHeight="1" x14ac:dyDescent="0.3">
      <c r="A279" s="5"/>
      <c r="B279" s="5"/>
      <c r="C279" s="3" t="s">
        <v>106</v>
      </c>
      <c r="D279" s="3" t="s">
        <v>5093</v>
      </c>
      <c r="E279" s="5"/>
    </row>
    <row r="280" spans="1:5" ht="15.95" customHeight="1" x14ac:dyDescent="0.3">
      <c r="A280" s="5"/>
      <c r="B280" s="5"/>
      <c r="C280" s="3" t="s">
        <v>108</v>
      </c>
      <c r="D280" s="3" t="s">
        <v>5094</v>
      </c>
      <c r="E280" s="5"/>
    </row>
    <row r="281" spans="1:5" ht="15.95" customHeight="1" x14ac:dyDescent="0.3">
      <c r="A281" s="5"/>
      <c r="B281" s="5"/>
      <c r="C281" s="3" t="s">
        <v>110</v>
      </c>
      <c r="D281" s="3" t="s">
        <v>5095</v>
      </c>
      <c r="E281" s="5"/>
    </row>
    <row r="282" spans="1:5" ht="15.95" customHeight="1" x14ac:dyDescent="0.3">
      <c r="A282" s="5"/>
      <c r="B282" s="5"/>
      <c r="C282" s="5"/>
      <c r="D282" s="3" t="s">
        <v>5096</v>
      </c>
      <c r="E282" s="5"/>
    </row>
    <row r="283" spans="1:5" ht="15.95" customHeight="1" x14ac:dyDescent="0.3">
      <c r="A283" s="5"/>
      <c r="B283" s="5"/>
      <c r="C283" s="3" t="s">
        <v>112</v>
      </c>
      <c r="D283" s="3" t="s">
        <v>5097</v>
      </c>
      <c r="E283" s="5"/>
    </row>
    <row r="284" spans="1:5" ht="15.95" customHeight="1" x14ac:dyDescent="0.3">
      <c r="A284" s="5"/>
      <c r="B284" s="5"/>
      <c r="C284" s="5"/>
      <c r="D284" s="3" t="s">
        <v>5098</v>
      </c>
      <c r="E284" s="5"/>
    </row>
    <row r="285" spans="1:5" ht="15.95" customHeight="1" x14ac:dyDescent="0.3">
      <c r="A285" s="5"/>
      <c r="B285" s="5"/>
      <c r="C285" s="3" t="s">
        <v>114</v>
      </c>
      <c r="D285" s="3" t="s">
        <v>5099</v>
      </c>
      <c r="E285" s="5"/>
    </row>
    <row r="286" spans="1:5" ht="15.95" customHeight="1" x14ac:dyDescent="0.3">
      <c r="A286" s="5"/>
      <c r="B286" s="5"/>
      <c r="C286" s="5"/>
      <c r="D286" s="3" t="s">
        <v>5100</v>
      </c>
      <c r="E286" s="5"/>
    </row>
    <row r="287" spans="1:5" ht="15.95" customHeight="1" x14ac:dyDescent="0.3">
      <c r="A287" s="5"/>
      <c r="B287" s="5"/>
      <c r="C287" s="3" t="s">
        <v>116</v>
      </c>
      <c r="D287" s="3" t="s">
        <v>5101</v>
      </c>
      <c r="E287" s="5"/>
    </row>
    <row r="288" spans="1:5" ht="15.95" customHeight="1" x14ac:dyDescent="0.3">
      <c r="A288" s="5"/>
      <c r="B288" s="5"/>
      <c r="C288" s="5"/>
      <c r="D288" s="3" t="s">
        <v>5102</v>
      </c>
      <c r="E288" s="5"/>
    </row>
    <row r="289" spans="1:5" ht="15.95" customHeight="1" x14ac:dyDescent="0.3">
      <c r="A289" s="5"/>
      <c r="B289" s="5"/>
      <c r="C289" s="3" t="s">
        <v>118</v>
      </c>
      <c r="D289" s="3" t="s">
        <v>5103</v>
      </c>
      <c r="E289" s="5"/>
    </row>
    <row r="290" spans="1:5" ht="15.95" customHeight="1" x14ac:dyDescent="0.3">
      <c r="A290" s="5"/>
      <c r="B290" s="5"/>
      <c r="C290" s="5"/>
      <c r="D290" s="3" t="s">
        <v>5104</v>
      </c>
      <c r="E290" s="5"/>
    </row>
    <row r="291" spans="1:5" ht="15.95" customHeight="1" x14ac:dyDescent="0.3">
      <c r="A291" s="5"/>
      <c r="B291" s="5"/>
      <c r="C291" s="3" t="s">
        <v>120</v>
      </c>
      <c r="D291" s="3" t="s">
        <v>5105</v>
      </c>
      <c r="E291" s="5"/>
    </row>
    <row r="292" spans="1:5" ht="15.95" customHeight="1" x14ac:dyDescent="0.3">
      <c r="A292" s="5"/>
      <c r="B292" s="3" t="s">
        <v>5106</v>
      </c>
      <c r="C292" s="3" t="s">
        <v>79</v>
      </c>
      <c r="D292" s="3" t="s">
        <v>5107</v>
      </c>
      <c r="E292" s="5"/>
    </row>
    <row r="293" spans="1:5" ht="15.95" customHeight="1" x14ac:dyDescent="0.3">
      <c r="A293" s="5"/>
      <c r="B293" s="3" t="s">
        <v>5052</v>
      </c>
      <c r="C293" s="3" t="s">
        <v>81</v>
      </c>
      <c r="D293" s="3" t="s">
        <v>5108</v>
      </c>
      <c r="E293" s="5"/>
    </row>
    <row r="294" spans="1:5" ht="15.95" customHeight="1" x14ac:dyDescent="0.3">
      <c r="A294" s="5"/>
      <c r="B294" s="3" t="s">
        <v>5109</v>
      </c>
      <c r="C294" s="3" t="s">
        <v>83</v>
      </c>
      <c r="D294" s="3" t="s">
        <v>5110</v>
      </c>
      <c r="E294" s="5"/>
    </row>
    <row r="295" spans="1:5" ht="15.95" customHeight="1" x14ac:dyDescent="0.3">
      <c r="A295" s="5"/>
      <c r="B295" s="5"/>
      <c r="C295" s="3" t="s">
        <v>90</v>
      </c>
      <c r="D295" s="3" t="s">
        <v>5111</v>
      </c>
      <c r="E295" s="5"/>
    </row>
    <row r="296" spans="1:5" ht="15.95" customHeight="1" x14ac:dyDescent="0.3">
      <c r="A296" s="5"/>
      <c r="B296" s="5"/>
      <c r="C296" s="3" t="s">
        <v>106</v>
      </c>
      <c r="D296" s="3" t="s">
        <v>5112</v>
      </c>
      <c r="E296" s="5"/>
    </row>
    <row r="297" spans="1:5" ht="15.95" customHeight="1" x14ac:dyDescent="0.3">
      <c r="A297" s="5"/>
      <c r="B297" s="5"/>
      <c r="C297" s="3" t="s">
        <v>108</v>
      </c>
      <c r="D297" s="3" t="s">
        <v>5113</v>
      </c>
      <c r="E297" s="5"/>
    </row>
    <row r="298" spans="1:5" ht="15.95" customHeight="1" x14ac:dyDescent="0.3">
      <c r="A298" s="5"/>
      <c r="B298" s="5"/>
      <c r="C298" s="3" t="s">
        <v>110</v>
      </c>
      <c r="D298" s="3" t="s">
        <v>5114</v>
      </c>
      <c r="E298" s="5"/>
    </row>
    <row r="299" spans="1:5" ht="15.95" customHeight="1" x14ac:dyDescent="0.3">
      <c r="A299" s="5"/>
      <c r="B299" s="5"/>
      <c r="C299" s="3" t="s">
        <v>112</v>
      </c>
      <c r="D299" s="3" t="s">
        <v>5115</v>
      </c>
      <c r="E299" s="5"/>
    </row>
    <row r="300" spans="1:5" ht="15.95" customHeight="1" x14ac:dyDescent="0.3">
      <c r="A300" s="5"/>
      <c r="B300" s="5"/>
      <c r="C300" s="5"/>
      <c r="D300" s="5"/>
      <c r="E300" s="5"/>
    </row>
    <row r="301" spans="1:5" ht="15.95" customHeight="1" x14ac:dyDescent="0.3">
      <c r="A301" s="3" t="s">
        <v>141</v>
      </c>
      <c r="B301" s="3" t="s">
        <v>142</v>
      </c>
      <c r="C301" s="3" t="s">
        <v>74</v>
      </c>
      <c r="D301" s="3" t="s">
        <v>143</v>
      </c>
      <c r="E301" s="5"/>
    </row>
    <row r="302" spans="1:5" ht="15.95" customHeight="1" x14ac:dyDescent="0.3">
      <c r="A302" s="3" t="s">
        <v>18</v>
      </c>
      <c r="B302" s="3" t="s">
        <v>5106</v>
      </c>
      <c r="C302" s="3" t="s">
        <v>114</v>
      </c>
      <c r="D302" s="3" t="s">
        <v>5116</v>
      </c>
      <c r="E302" s="5"/>
    </row>
    <row r="303" spans="1:5" ht="15.95" customHeight="1" x14ac:dyDescent="0.3">
      <c r="A303" s="5"/>
      <c r="B303" s="3" t="s">
        <v>5052</v>
      </c>
      <c r="C303" s="3" t="s">
        <v>116</v>
      </c>
      <c r="D303" s="3" t="s">
        <v>5117</v>
      </c>
      <c r="E303" s="5"/>
    </row>
    <row r="304" spans="1:5" ht="15.95" customHeight="1" x14ac:dyDescent="0.3">
      <c r="A304" s="5"/>
      <c r="B304" s="3" t="s">
        <v>5109</v>
      </c>
      <c r="C304" s="3" t="s">
        <v>118</v>
      </c>
      <c r="D304" s="3" t="s">
        <v>5118</v>
      </c>
      <c r="E304" s="5"/>
    </row>
    <row r="305" spans="1:5" ht="15.95" customHeight="1" x14ac:dyDescent="0.3">
      <c r="A305" s="5"/>
      <c r="B305" s="5"/>
      <c r="C305" s="3" t="s">
        <v>120</v>
      </c>
      <c r="D305" s="3" t="s">
        <v>5119</v>
      </c>
      <c r="E305" s="5"/>
    </row>
    <row r="306" spans="1:5" ht="15.95" customHeight="1" x14ac:dyDescent="0.3">
      <c r="A306" s="5"/>
      <c r="B306" s="5"/>
      <c r="C306" s="3" t="s">
        <v>5120</v>
      </c>
      <c r="D306" s="3" t="s">
        <v>5121</v>
      </c>
      <c r="E306" s="5"/>
    </row>
    <row r="307" spans="1:5" ht="15.95" customHeight="1" x14ac:dyDescent="0.3">
      <c r="A307" s="5"/>
      <c r="B307" s="5"/>
      <c r="C307" s="3" t="s">
        <v>139</v>
      </c>
      <c r="D307" s="3" t="s">
        <v>5122</v>
      </c>
      <c r="E307" s="5"/>
    </row>
    <row r="308" spans="1:5" ht="15.95" customHeight="1" x14ac:dyDescent="0.3">
      <c r="A308" s="5"/>
      <c r="B308" s="3" t="s">
        <v>5123</v>
      </c>
      <c r="C308" s="3" t="s">
        <v>79</v>
      </c>
      <c r="D308" s="3" t="s">
        <v>5124</v>
      </c>
      <c r="E308" s="5"/>
    </row>
    <row r="309" spans="1:5" ht="15.95" customHeight="1" x14ac:dyDescent="0.3">
      <c r="A309" s="5"/>
      <c r="B309" s="3" t="s">
        <v>5052</v>
      </c>
      <c r="C309" s="3" t="s">
        <v>81</v>
      </c>
      <c r="D309" s="3" t="s">
        <v>5125</v>
      </c>
      <c r="E309" s="5"/>
    </row>
    <row r="310" spans="1:5" ht="15.95" customHeight="1" x14ac:dyDescent="0.3">
      <c r="A310" s="5"/>
      <c r="B310" s="3" t="s">
        <v>5126</v>
      </c>
      <c r="C310" s="3" t="s">
        <v>83</v>
      </c>
      <c r="D310" s="3" t="s">
        <v>5127</v>
      </c>
      <c r="E310" s="5"/>
    </row>
    <row r="311" spans="1:5" ht="15.95" customHeight="1" x14ac:dyDescent="0.3">
      <c r="A311" s="5"/>
      <c r="B311" s="3" t="s">
        <v>5128</v>
      </c>
      <c r="C311" s="3" t="s">
        <v>90</v>
      </c>
      <c r="D311" s="3" t="s">
        <v>5129</v>
      </c>
      <c r="E311" s="5"/>
    </row>
    <row r="312" spans="1:5" ht="15.95" customHeight="1" x14ac:dyDescent="0.3">
      <c r="A312" s="5"/>
      <c r="B312" s="5"/>
      <c r="C312" s="3" t="s">
        <v>106</v>
      </c>
      <c r="D312" s="3" t="s">
        <v>5130</v>
      </c>
      <c r="E312" s="5"/>
    </row>
    <row r="313" spans="1:5" ht="15.95" customHeight="1" x14ac:dyDescent="0.3">
      <c r="A313" s="5"/>
      <c r="B313" s="5"/>
      <c r="C313" s="3" t="s">
        <v>108</v>
      </c>
      <c r="D313" s="3" t="s">
        <v>5131</v>
      </c>
      <c r="E313" s="5"/>
    </row>
    <row r="314" spans="1:5" ht="15.95" customHeight="1" x14ac:dyDescent="0.3">
      <c r="A314" s="5"/>
      <c r="B314" s="5"/>
      <c r="C314" s="3" t="s">
        <v>110</v>
      </c>
      <c r="D314" s="3" t="s">
        <v>5132</v>
      </c>
      <c r="E314" s="5"/>
    </row>
    <row r="315" spans="1:5" ht="15.95" customHeight="1" x14ac:dyDescent="0.3">
      <c r="A315" s="5"/>
      <c r="B315" s="5"/>
      <c r="C315" s="3" t="s">
        <v>112</v>
      </c>
      <c r="D315" s="3" t="s">
        <v>5133</v>
      </c>
      <c r="E315" s="5"/>
    </row>
    <row r="316" spans="1:5" ht="15.95" customHeight="1" x14ac:dyDescent="0.3">
      <c r="A316" s="5"/>
      <c r="B316" s="5"/>
      <c r="C316" s="3" t="s">
        <v>114</v>
      </c>
      <c r="D316" s="3" t="s">
        <v>5134</v>
      </c>
      <c r="E316" s="5"/>
    </row>
    <row r="317" spans="1:5" ht="15.95" customHeight="1" x14ac:dyDescent="0.3">
      <c r="A317" s="5"/>
      <c r="B317" s="5"/>
      <c r="C317" s="3" t="s">
        <v>116</v>
      </c>
      <c r="D317" s="3" t="s">
        <v>5135</v>
      </c>
      <c r="E317" s="5"/>
    </row>
    <row r="318" spans="1:5" ht="15.95" customHeight="1" x14ac:dyDescent="0.3">
      <c r="A318" s="5"/>
      <c r="B318" s="5"/>
      <c r="C318" s="3" t="s">
        <v>118</v>
      </c>
      <c r="D318" s="3" t="s">
        <v>5136</v>
      </c>
      <c r="E318" s="5"/>
    </row>
    <row r="319" spans="1:5" ht="15.95" customHeight="1" x14ac:dyDescent="0.3">
      <c r="A319" s="5"/>
      <c r="B319" s="5"/>
      <c r="C319" s="3" t="s">
        <v>120</v>
      </c>
      <c r="D319" s="3" t="s">
        <v>5137</v>
      </c>
      <c r="E319" s="5"/>
    </row>
    <row r="320" spans="1:5" ht="15.95" customHeight="1" x14ac:dyDescent="0.3">
      <c r="A320" s="5"/>
      <c r="B320" s="5"/>
      <c r="C320" s="3" t="s">
        <v>137</v>
      </c>
      <c r="D320" s="3" t="s">
        <v>5138</v>
      </c>
      <c r="E320" s="5"/>
    </row>
    <row r="321" spans="1:5" ht="15.95" customHeight="1" x14ac:dyDescent="0.3">
      <c r="A321" s="5"/>
      <c r="B321" s="5"/>
      <c r="C321" s="3" t="s">
        <v>139</v>
      </c>
      <c r="D321" s="3" t="s">
        <v>5139</v>
      </c>
      <c r="E321" s="5"/>
    </row>
    <row r="322" spans="1:5" ht="15.95" customHeight="1" x14ac:dyDescent="0.3">
      <c r="A322" s="5"/>
      <c r="B322" s="5"/>
      <c r="C322" s="3" t="s">
        <v>306</v>
      </c>
      <c r="D322" s="3" t="s">
        <v>5140</v>
      </c>
      <c r="E322" s="5"/>
    </row>
    <row r="323" spans="1:5" ht="15.95" customHeight="1" x14ac:dyDescent="0.3">
      <c r="A323" s="5"/>
      <c r="B323" s="5"/>
      <c r="C323" s="3" t="s">
        <v>356</v>
      </c>
      <c r="D323" s="3" t="s">
        <v>5141</v>
      </c>
      <c r="E323" s="5"/>
    </row>
    <row r="324" spans="1:5" ht="15.95" customHeight="1" x14ac:dyDescent="0.3">
      <c r="A324" s="5"/>
      <c r="B324" s="5"/>
      <c r="C324" s="3" t="s">
        <v>416</v>
      </c>
      <c r="D324" s="3" t="s">
        <v>5142</v>
      </c>
      <c r="E324" s="5"/>
    </row>
    <row r="325" spans="1:5" ht="15.95" customHeight="1" x14ac:dyDescent="0.3">
      <c r="A325" s="5"/>
      <c r="B325" s="5"/>
      <c r="C325" s="3" t="s">
        <v>418</v>
      </c>
      <c r="D325" s="3" t="s">
        <v>5143</v>
      </c>
      <c r="E325" s="5"/>
    </row>
    <row r="326" spans="1:5" ht="15.95" customHeight="1" x14ac:dyDescent="0.3">
      <c r="A326" s="5"/>
      <c r="B326" s="5"/>
      <c r="C326" s="3" t="s">
        <v>439</v>
      </c>
      <c r="D326" s="3" t="s">
        <v>5144</v>
      </c>
      <c r="E326" s="5"/>
    </row>
    <row r="327" spans="1:5" ht="15.95" customHeight="1" x14ac:dyDescent="0.3">
      <c r="A327" s="5"/>
      <c r="B327" s="5"/>
      <c r="C327" s="3" t="s">
        <v>441</v>
      </c>
      <c r="D327" s="3" t="s">
        <v>5145</v>
      </c>
      <c r="E327" s="5"/>
    </row>
    <row r="328" spans="1:5" ht="15.95" customHeight="1" x14ac:dyDescent="0.3">
      <c r="A328" s="5"/>
      <c r="B328" s="3" t="s">
        <v>5146</v>
      </c>
      <c r="C328" s="3" t="s">
        <v>79</v>
      </c>
      <c r="D328" s="3" t="s">
        <v>5147</v>
      </c>
      <c r="E328" s="5"/>
    </row>
    <row r="329" spans="1:5" ht="15.95" customHeight="1" x14ac:dyDescent="0.3">
      <c r="A329" s="5"/>
      <c r="B329" s="3" t="s">
        <v>5052</v>
      </c>
      <c r="C329" s="3" t="s">
        <v>81</v>
      </c>
      <c r="D329" s="3" t="s">
        <v>5148</v>
      </c>
      <c r="E329" s="5"/>
    </row>
    <row r="330" spans="1:5" ht="15.95" customHeight="1" x14ac:dyDescent="0.3">
      <c r="A330" s="5"/>
      <c r="B330" s="3" t="s">
        <v>5149</v>
      </c>
      <c r="C330" s="3" t="s">
        <v>83</v>
      </c>
      <c r="D330" s="3" t="s">
        <v>5150</v>
      </c>
      <c r="E330" s="5"/>
    </row>
    <row r="331" spans="1:5" ht="15.95" customHeight="1" x14ac:dyDescent="0.3">
      <c r="A331" s="5"/>
      <c r="B331" s="3" t="s">
        <v>165</v>
      </c>
      <c r="C331" s="3" t="s">
        <v>90</v>
      </c>
      <c r="D331" s="3" t="s">
        <v>5151</v>
      </c>
      <c r="E331" s="5"/>
    </row>
    <row r="332" spans="1:5" ht="15.95" customHeight="1" x14ac:dyDescent="0.3">
      <c r="A332" s="5"/>
      <c r="B332" s="5"/>
      <c r="C332" s="3" t="s">
        <v>106</v>
      </c>
      <c r="D332" s="3" t="s">
        <v>5152</v>
      </c>
      <c r="E332" s="5"/>
    </row>
    <row r="333" spans="1:5" ht="15.95" customHeight="1" x14ac:dyDescent="0.3">
      <c r="A333" s="5"/>
      <c r="B333" s="5"/>
      <c r="C333" s="3" t="s">
        <v>108</v>
      </c>
      <c r="D333" s="3" t="s">
        <v>5153</v>
      </c>
      <c r="E333" s="5"/>
    </row>
    <row r="334" spans="1:5" ht="15.95" customHeight="1" x14ac:dyDescent="0.3">
      <c r="A334" s="5"/>
      <c r="B334" s="5"/>
      <c r="C334" s="5"/>
      <c r="D334" s="5"/>
      <c r="E334" s="5"/>
    </row>
    <row r="335" spans="1:5" ht="15.95" customHeight="1" x14ac:dyDescent="0.3">
      <c r="A335" s="3" t="s">
        <v>141</v>
      </c>
      <c r="B335" s="3" t="s">
        <v>142</v>
      </c>
      <c r="C335" s="3" t="s">
        <v>74</v>
      </c>
      <c r="D335" s="3" t="s">
        <v>143</v>
      </c>
      <c r="E335" s="5"/>
    </row>
    <row r="336" spans="1:5" ht="15.95" customHeight="1" x14ac:dyDescent="0.3">
      <c r="A336" s="3" t="s">
        <v>18</v>
      </c>
      <c r="B336" s="3" t="s">
        <v>5154</v>
      </c>
      <c r="C336" s="3" t="s">
        <v>79</v>
      </c>
      <c r="D336" s="3" t="s">
        <v>5155</v>
      </c>
      <c r="E336" s="5"/>
    </row>
    <row r="337" spans="1:5" ht="15.95" customHeight="1" x14ac:dyDescent="0.3">
      <c r="A337" s="5"/>
      <c r="B337" s="3" t="s">
        <v>5052</v>
      </c>
      <c r="C337" s="3" t="s">
        <v>81</v>
      </c>
      <c r="D337" s="3" t="s">
        <v>5156</v>
      </c>
      <c r="E337" s="5"/>
    </row>
    <row r="338" spans="1:5" ht="15.95" customHeight="1" x14ac:dyDescent="0.3">
      <c r="A338" s="5"/>
      <c r="B338" s="3" t="s">
        <v>5149</v>
      </c>
      <c r="C338" s="3" t="s">
        <v>83</v>
      </c>
      <c r="D338" s="3" t="s">
        <v>5157</v>
      </c>
      <c r="E338" s="5"/>
    </row>
    <row r="339" spans="1:5" ht="15.95" customHeight="1" x14ac:dyDescent="0.3">
      <c r="A339" s="5"/>
      <c r="B339" s="3" t="s">
        <v>165</v>
      </c>
      <c r="C339" s="3" t="s">
        <v>90</v>
      </c>
      <c r="D339" s="3" t="s">
        <v>5158</v>
      </c>
      <c r="E339" s="5"/>
    </row>
    <row r="340" spans="1:5" ht="15.95" customHeight="1" x14ac:dyDescent="0.3">
      <c r="A340" s="5"/>
      <c r="B340" s="5"/>
      <c r="C340" s="3" t="s">
        <v>106</v>
      </c>
      <c r="D340" s="3" t="s">
        <v>5159</v>
      </c>
      <c r="E340" s="5"/>
    </row>
    <row r="341" spans="1:5" ht="15.95" customHeight="1" x14ac:dyDescent="0.3">
      <c r="A341" s="5"/>
      <c r="B341" s="5"/>
      <c r="C341" s="3" t="s">
        <v>108</v>
      </c>
      <c r="D341" s="3" t="s">
        <v>5160</v>
      </c>
      <c r="E341" s="5"/>
    </row>
    <row r="342" spans="1:5" ht="15.95" customHeight="1" x14ac:dyDescent="0.3">
      <c r="A342" s="5"/>
      <c r="B342" s="5"/>
      <c r="C342" s="3" t="s">
        <v>110</v>
      </c>
      <c r="D342" s="3" t="s">
        <v>5161</v>
      </c>
      <c r="E342" s="5"/>
    </row>
    <row r="343" spans="1:5" ht="15.95" customHeight="1" x14ac:dyDescent="0.3">
      <c r="A343" s="5"/>
      <c r="B343" s="5"/>
      <c r="C343" s="3" t="s">
        <v>112</v>
      </c>
      <c r="D343" s="3" t="s">
        <v>5162</v>
      </c>
      <c r="E343" s="5"/>
    </row>
    <row r="344" spans="1:5" ht="15.95" customHeight="1" x14ac:dyDescent="0.3">
      <c r="A344" s="5"/>
      <c r="B344" s="5"/>
      <c r="C344" s="3" t="s">
        <v>114</v>
      </c>
      <c r="D344" s="3" t="s">
        <v>5163</v>
      </c>
      <c r="E344" s="5"/>
    </row>
    <row r="345" spans="1:5" ht="15.95" customHeight="1" x14ac:dyDescent="0.3">
      <c r="A345" s="5"/>
      <c r="B345" s="5"/>
      <c r="C345" s="3" t="s">
        <v>116</v>
      </c>
      <c r="D345" s="3" t="s">
        <v>5164</v>
      </c>
      <c r="E345" s="5"/>
    </row>
    <row r="346" spans="1:5" ht="15.95" customHeight="1" x14ac:dyDescent="0.3">
      <c r="A346" s="5"/>
      <c r="B346" s="5"/>
      <c r="C346" s="3" t="s">
        <v>118</v>
      </c>
      <c r="D346" s="3" t="s">
        <v>5165</v>
      </c>
      <c r="E346" s="5"/>
    </row>
    <row r="347" spans="1:5" ht="15.95" customHeight="1" x14ac:dyDescent="0.3">
      <c r="A347" s="5"/>
      <c r="B347" s="5"/>
      <c r="C347" s="3" t="s">
        <v>120</v>
      </c>
      <c r="D347" s="3" t="s">
        <v>5166</v>
      </c>
      <c r="E347" s="5"/>
    </row>
    <row r="348" spans="1:5" ht="15.95" customHeight="1" x14ac:dyDescent="0.3">
      <c r="A348" s="5"/>
      <c r="B348" s="5"/>
      <c r="C348" s="3" t="s">
        <v>137</v>
      </c>
      <c r="D348" s="3" t="s">
        <v>5167</v>
      </c>
      <c r="E348" s="5"/>
    </row>
    <row r="349" spans="1:5" ht="15.95" customHeight="1" x14ac:dyDescent="0.3">
      <c r="A349" s="5"/>
      <c r="B349" s="5"/>
      <c r="C349" s="3" t="s">
        <v>139</v>
      </c>
      <c r="D349" s="3" t="s">
        <v>5168</v>
      </c>
      <c r="E349" s="5"/>
    </row>
    <row r="350" spans="1:5" ht="15.95" customHeight="1" x14ac:dyDescent="0.3">
      <c r="A350" s="5"/>
      <c r="B350" s="5"/>
      <c r="C350" s="3" t="s">
        <v>306</v>
      </c>
      <c r="D350" s="3" t="s">
        <v>5169</v>
      </c>
      <c r="E350" s="5"/>
    </row>
    <row r="351" spans="1:5" ht="15.95" customHeight="1" x14ac:dyDescent="0.3">
      <c r="A351" s="5"/>
      <c r="B351" s="5"/>
      <c r="C351" s="3" t="s">
        <v>356</v>
      </c>
      <c r="D351" s="3" t="s">
        <v>5170</v>
      </c>
      <c r="E351" s="5"/>
    </row>
    <row r="352" spans="1:5" ht="15.95" customHeight="1" x14ac:dyDescent="0.3">
      <c r="A352" s="5"/>
      <c r="B352" s="5"/>
      <c r="C352" s="3" t="s">
        <v>416</v>
      </c>
      <c r="D352" s="3" t="s">
        <v>5171</v>
      </c>
      <c r="E352" s="5"/>
    </row>
    <row r="353" spans="1:5" ht="15.95" customHeight="1" x14ac:dyDescent="0.3">
      <c r="A353" s="5"/>
      <c r="B353" s="5"/>
      <c r="C353" s="3" t="s">
        <v>418</v>
      </c>
      <c r="D353" s="3" t="s">
        <v>5172</v>
      </c>
      <c r="E353" s="5"/>
    </row>
    <row r="354" spans="1:5" ht="15.95" customHeight="1" x14ac:dyDescent="0.3">
      <c r="A354" s="5"/>
      <c r="B354" s="3" t="s">
        <v>5173</v>
      </c>
      <c r="C354" s="3" t="s">
        <v>79</v>
      </c>
      <c r="D354" s="3" t="s">
        <v>5174</v>
      </c>
      <c r="E354" s="5"/>
    </row>
    <row r="355" spans="1:5" ht="15.95" customHeight="1" x14ac:dyDescent="0.3">
      <c r="A355" s="5"/>
      <c r="B355" s="3" t="s">
        <v>5052</v>
      </c>
      <c r="C355" s="3" t="s">
        <v>81</v>
      </c>
      <c r="D355" s="3" t="s">
        <v>5175</v>
      </c>
      <c r="E355" s="5"/>
    </row>
    <row r="356" spans="1:5" ht="15.95" customHeight="1" x14ac:dyDescent="0.3">
      <c r="A356" s="5"/>
      <c r="B356" s="3" t="s">
        <v>5149</v>
      </c>
      <c r="C356" s="3" t="s">
        <v>83</v>
      </c>
      <c r="D356" s="3" t="s">
        <v>5176</v>
      </c>
      <c r="E356" s="5"/>
    </row>
    <row r="357" spans="1:5" ht="15.95" customHeight="1" x14ac:dyDescent="0.3">
      <c r="A357" s="5"/>
      <c r="B357" s="3" t="s">
        <v>165</v>
      </c>
      <c r="C357" s="3" t="s">
        <v>90</v>
      </c>
      <c r="D357" s="3" t="s">
        <v>5177</v>
      </c>
      <c r="E357" s="5"/>
    </row>
    <row r="358" spans="1:5" ht="15.95" customHeight="1" x14ac:dyDescent="0.3">
      <c r="A358" s="5"/>
      <c r="B358" s="5"/>
      <c r="C358" s="3" t="s">
        <v>106</v>
      </c>
      <c r="D358" s="3" t="s">
        <v>5178</v>
      </c>
      <c r="E358" s="5"/>
    </row>
    <row r="359" spans="1:5" ht="15.95" customHeight="1" x14ac:dyDescent="0.3">
      <c r="A359" s="5"/>
      <c r="B359" s="5"/>
      <c r="C359" s="3" t="s">
        <v>108</v>
      </c>
      <c r="D359" s="3" t="s">
        <v>5179</v>
      </c>
      <c r="E359" s="5"/>
    </row>
    <row r="360" spans="1:5" ht="15.95" customHeight="1" x14ac:dyDescent="0.3">
      <c r="A360" s="5"/>
      <c r="B360" s="5"/>
      <c r="C360" s="3" t="s">
        <v>110</v>
      </c>
      <c r="D360" s="3" t="s">
        <v>5180</v>
      </c>
      <c r="E360" s="5"/>
    </row>
    <row r="361" spans="1:5" ht="15.95" customHeight="1" x14ac:dyDescent="0.3">
      <c r="A361" s="5"/>
      <c r="B361" s="5"/>
      <c r="C361" s="3" t="s">
        <v>112</v>
      </c>
      <c r="D361" s="3" t="s">
        <v>5181</v>
      </c>
      <c r="E361" s="5"/>
    </row>
    <row r="362" spans="1:5" ht="15.95" customHeight="1" x14ac:dyDescent="0.3">
      <c r="A362" s="5"/>
      <c r="B362" s="5"/>
      <c r="C362" s="3" t="s">
        <v>114</v>
      </c>
      <c r="D362" s="3" t="s">
        <v>5182</v>
      </c>
      <c r="E362" s="5"/>
    </row>
    <row r="363" spans="1:5" ht="15.95" customHeight="1" x14ac:dyDescent="0.3">
      <c r="A363" s="5"/>
      <c r="B363" s="5"/>
      <c r="C363" s="3" t="s">
        <v>116</v>
      </c>
      <c r="D363" s="3" t="s">
        <v>5183</v>
      </c>
      <c r="E363" s="5"/>
    </row>
    <row r="364" spans="1:5" ht="15.95" customHeight="1" x14ac:dyDescent="0.3">
      <c r="A364" s="5"/>
      <c r="B364" s="5"/>
      <c r="C364" s="3" t="s">
        <v>118</v>
      </c>
      <c r="D364" s="3" t="s">
        <v>5184</v>
      </c>
      <c r="E364" s="5"/>
    </row>
    <row r="365" spans="1:5" ht="15.95" customHeight="1" x14ac:dyDescent="0.3">
      <c r="A365" s="5"/>
      <c r="B365" s="5"/>
      <c r="C365" s="3" t="s">
        <v>120</v>
      </c>
      <c r="D365" s="3" t="s">
        <v>5185</v>
      </c>
      <c r="E365" s="5"/>
    </row>
    <row r="366" spans="1:5" ht="15.95" customHeight="1" x14ac:dyDescent="0.3">
      <c r="A366" s="5"/>
      <c r="B366" s="5"/>
      <c r="C366" s="3" t="s">
        <v>137</v>
      </c>
      <c r="D366" s="3" t="s">
        <v>5186</v>
      </c>
      <c r="E366" s="5"/>
    </row>
    <row r="367" spans="1:5" ht="15.95" customHeight="1" x14ac:dyDescent="0.3">
      <c r="A367" s="5"/>
      <c r="B367" s="5"/>
      <c r="C367" s="3" t="s">
        <v>139</v>
      </c>
      <c r="D367" s="3" t="s">
        <v>5187</v>
      </c>
      <c r="E367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84"/>
  <sheetViews>
    <sheetView showGridLines="0" workbookViewId="0"/>
  </sheetViews>
  <sheetFormatPr defaultColWidth="8.875" defaultRowHeight="16.5" customHeight="1" x14ac:dyDescent="0.3"/>
  <cols>
    <col min="1" max="6" width="8.875" style="38" customWidth="1"/>
    <col min="7" max="16384" width="8.875" style="38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19</v>
      </c>
      <c r="B3" s="3" t="s">
        <v>5188</v>
      </c>
      <c r="C3" s="3" t="s">
        <v>79</v>
      </c>
      <c r="D3" s="3" t="s">
        <v>5189</v>
      </c>
      <c r="E3" s="5"/>
    </row>
    <row r="4" spans="1:5" ht="15.95" customHeight="1" x14ac:dyDescent="0.3">
      <c r="A4" s="5"/>
      <c r="B4" s="3" t="s">
        <v>5190</v>
      </c>
      <c r="C4" s="3" t="s">
        <v>81</v>
      </c>
      <c r="D4" s="3" t="s">
        <v>5191</v>
      </c>
      <c r="E4" s="5"/>
    </row>
    <row r="5" spans="1:5" ht="15.95" customHeight="1" x14ac:dyDescent="0.3">
      <c r="A5" s="5"/>
      <c r="B5" s="5"/>
      <c r="C5" s="3" t="s">
        <v>83</v>
      </c>
      <c r="D5" s="3" t="s">
        <v>5192</v>
      </c>
      <c r="E5" s="5"/>
    </row>
    <row r="6" spans="1:5" ht="15.95" customHeight="1" x14ac:dyDescent="0.3">
      <c r="A6" s="5"/>
      <c r="B6" s="5"/>
      <c r="C6" s="3" t="s">
        <v>90</v>
      </c>
      <c r="D6" s="3" t="s">
        <v>5193</v>
      </c>
      <c r="E6" s="5"/>
    </row>
    <row r="7" spans="1:5" ht="15.95" customHeight="1" x14ac:dyDescent="0.3">
      <c r="A7" s="5"/>
      <c r="B7" s="3" t="s">
        <v>5194</v>
      </c>
      <c r="C7" s="3" t="s">
        <v>79</v>
      </c>
      <c r="D7" s="3" t="s">
        <v>5195</v>
      </c>
      <c r="E7" s="5"/>
    </row>
    <row r="8" spans="1:5" ht="15.95" customHeight="1" x14ac:dyDescent="0.3">
      <c r="A8" s="5"/>
      <c r="B8" s="3" t="s">
        <v>5190</v>
      </c>
      <c r="C8" s="3" t="s">
        <v>81</v>
      </c>
      <c r="D8" s="3" t="s">
        <v>5196</v>
      </c>
      <c r="E8" s="5"/>
    </row>
    <row r="9" spans="1:5" ht="15.95" customHeight="1" x14ac:dyDescent="0.3">
      <c r="A9" s="5"/>
      <c r="B9" s="3" t="s">
        <v>5197</v>
      </c>
      <c r="C9" s="3" t="s">
        <v>79</v>
      </c>
      <c r="D9" s="3" t="s">
        <v>5198</v>
      </c>
      <c r="E9" s="5"/>
    </row>
    <row r="10" spans="1:5" ht="15.95" customHeight="1" x14ac:dyDescent="0.3">
      <c r="A10" s="5"/>
      <c r="B10" s="3" t="s">
        <v>5190</v>
      </c>
      <c r="C10" s="3" t="s">
        <v>81</v>
      </c>
      <c r="D10" s="3" t="s">
        <v>5199</v>
      </c>
      <c r="E10" s="5"/>
    </row>
    <row r="11" spans="1:5" ht="15.95" customHeight="1" x14ac:dyDescent="0.3">
      <c r="A11" s="5"/>
      <c r="B11" s="5"/>
      <c r="C11" s="3" t="s">
        <v>83</v>
      </c>
      <c r="D11" s="3" t="s">
        <v>5200</v>
      </c>
      <c r="E11" s="5"/>
    </row>
    <row r="12" spans="1:5" ht="15.95" customHeight="1" x14ac:dyDescent="0.3">
      <c r="A12" s="5"/>
      <c r="B12" s="5"/>
      <c r="C12" s="3" t="s">
        <v>90</v>
      </c>
      <c r="D12" s="3" t="s">
        <v>5201</v>
      </c>
      <c r="E12" s="5"/>
    </row>
    <row r="13" spans="1:5" ht="15.95" customHeight="1" x14ac:dyDescent="0.3">
      <c r="A13" s="5"/>
      <c r="B13" s="5"/>
      <c r="C13" s="3" t="s">
        <v>106</v>
      </c>
      <c r="D13" s="3" t="s">
        <v>5202</v>
      </c>
      <c r="E13" s="5"/>
    </row>
    <row r="14" spans="1:5" ht="15.95" customHeight="1" x14ac:dyDescent="0.3">
      <c r="A14" s="5"/>
      <c r="B14" s="5"/>
      <c r="C14" s="3" t="s">
        <v>108</v>
      </c>
      <c r="D14" s="3" t="s">
        <v>5203</v>
      </c>
      <c r="E14" s="5"/>
    </row>
    <row r="15" spans="1:5" ht="15.95" customHeight="1" x14ac:dyDescent="0.3">
      <c r="A15" s="5"/>
      <c r="B15" s="3" t="s">
        <v>5204</v>
      </c>
      <c r="C15" s="3" t="s">
        <v>79</v>
      </c>
      <c r="D15" s="3" t="s">
        <v>5205</v>
      </c>
      <c r="E15" s="5"/>
    </row>
    <row r="16" spans="1:5" ht="15.95" customHeight="1" x14ac:dyDescent="0.3">
      <c r="A16" s="5"/>
      <c r="B16" s="3" t="s">
        <v>5190</v>
      </c>
      <c r="C16" s="3" t="s">
        <v>81</v>
      </c>
      <c r="D16" s="3" t="s">
        <v>5206</v>
      </c>
      <c r="E16" s="5"/>
    </row>
    <row r="17" spans="1:5" ht="15.95" customHeight="1" x14ac:dyDescent="0.3">
      <c r="A17" s="5"/>
      <c r="B17" s="3" t="s">
        <v>5207</v>
      </c>
      <c r="C17" s="3" t="s">
        <v>79</v>
      </c>
      <c r="D17" s="3" t="s">
        <v>5208</v>
      </c>
      <c r="E17" s="5"/>
    </row>
    <row r="18" spans="1:5" ht="15.95" customHeight="1" x14ac:dyDescent="0.3">
      <c r="A18" s="5"/>
      <c r="B18" s="3" t="s">
        <v>5190</v>
      </c>
      <c r="C18" s="3" t="s">
        <v>81</v>
      </c>
      <c r="D18" s="3" t="s">
        <v>5209</v>
      </c>
      <c r="E18" s="5"/>
    </row>
    <row r="19" spans="1:5" ht="15.95" customHeight="1" x14ac:dyDescent="0.3">
      <c r="A19" s="5"/>
      <c r="B19" s="5"/>
      <c r="C19" s="3" t="s">
        <v>83</v>
      </c>
      <c r="D19" s="3" t="s">
        <v>5210</v>
      </c>
      <c r="E19" s="5"/>
    </row>
    <row r="20" spans="1:5" ht="15.95" customHeight="1" x14ac:dyDescent="0.3">
      <c r="A20" s="5"/>
      <c r="B20" s="5"/>
      <c r="C20" s="3" t="s">
        <v>90</v>
      </c>
      <c r="D20" s="3" t="s">
        <v>5211</v>
      </c>
      <c r="E20" s="5"/>
    </row>
    <row r="21" spans="1:5" ht="15.95" customHeight="1" x14ac:dyDescent="0.3">
      <c r="A21" s="5"/>
      <c r="B21" s="5"/>
      <c r="C21" s="3" t="s">
        <v>106</v>
      </c>
      <c r="D21" s="3" t="s">
        <v>5212</v>
      </c>
      <c r="E21" s="5"/>
    </row>
    <row r="22" spans="1:5" ht="15.95" customHeight="1" x14ac:dyDescent="0.3">
      <c r="A22" s="5"/>
      <c r="B22" s="3" t="s">
        <v>5213</v>
      </c>
      <c r="C22" s="3" t="s">
        <v>79</v>
      </c>
      <c r="D22" s="3" t="s">
        <v>5214</v>
      </c>
      <c r="E22" s="5"/>
    </row>
    <row r="23" spans="1:5" ht="15.95" customHeight="1" x14ac:dyDescent="0.3">
      <c r="A23" s="5"/>
      <c r="B23" s="3" t="s">
        <v>5190</v>
      </c>
      <c r="C23" s="3" t="s">
        <v>81</v>
      </c>
      <c r="D23" s="3" t="s">
        <v>5215</v>
      </c>
      <c r="E23" s="5"/>
    </row>
    <row r="24" spans="1:5" ht="15.95" customHeight="1" x14ac:dyDescent="0.3">
      <c r="A24" s="5"/>
      <c r="B24" s="5"/>
      <c r="C24" s="3" t="s">
        <v>83</v>
      </c>
      <c r="D24" s="3" t="s">
        <v>5216</v>
      </c>
      <c r="E24" s="5"/>
    </row>
    <row r="25" spans="1:5" ht="15.95" customHeight="1" x14ac:dyDescent="0.3">
      <c r="A25" s="5"/>
      <c r="B25" s="5"/>
      <c r="C25" s="3" t="s">
        <v>90</v>
      </c>
      <c r="D25" s="3" t="s">
        <v>5217</v>
      </c>
      <c r="E25" s="5"/>
    </row>
    <row r="26" spans="1:5" ht="15.95" customHeight="1" x14ac:dyDescent="0.3">
      <c r="A26" s="5"/>
      <c r="B26" s="5"/>
      <c r="C26" s="3" t="s">
        <v>106</v>
      </c>
      <c r="D26" s="3" t="s">
        <v>5218</v>
      </c>
      <c r="E26" s="5"/>
    </row>
    <row r="27" spans="1:5" ht="15.95" customHeight="1" x14ac:dyDescent="0.3">
      <c r="A27" s="5"/>
      <c r="B27" s="5"/>
      <c r="C27" s="3" t="s">
        <v>108</v>
      </c>
      <c r="D27" s="3" t="s">
        <v>5219</v>
      </c>
      <c r="E27" s="5"/>
    </row>
    <row r="28" spans="1:5" ht="15.95" customHeight="1" x14ac:dyDescent="0.3">
      <c r="A28" s="5"/>
      <c r="B28" s="5"/>
      <c r="C28" s="3" t="s">
        <v>110</v>
      </c>
      <c r="D28" s="3" t="s">
        <v>5220</v>
      </c>
      <c r="E28" s="5"/>
    </row>
    <row r="29" spans="1:5" ht="15.95" customHeight="1" x14ac:dyDescent="0.3">
      <c r="A29" s="5"/>
      <c r="B29" s="5"/>
      <c r="C29" s="3" t="s">
        <v>112</v>
      </c>
      <c r="D29" s="3" t="s">
        <v>5221</v>
      </c>
      <c r="E29" s="5"/>
    </row>
    <row r="30" spans="1:5" ht="15.95" customHeight="1" x14ac:dyDescent="0.3">
      <c r="A30" s="5"/>
      <c r="B30" s="5"/>
      <c r="C30" s="3" t="s">
        <v>114</v>
      </c>
      <c r="D30" s="3" t="s">
        <v>5222</v>
      </c>
      <c r="E30" s="5"/>
    </row>
    <row r="31" spans="1:5" ht="15.95" customHeight="1" x14ac:dyDescent="0.3">
      <c r="A31" s="5"/>
      <c r="B31" s="5"/>
      <c r="C31" s="3" t="s">
        <v>116</v>
      </c>
      <c r="D31" s="3" t="s">
        <v>5223</v>
      </c>
      <c r="E31" s="5"/>
    </row>
    <row r="32" spans="1:5" ht="15.95" customHeight="1" x14ac:dyDescent="0.3">
      <c r="A32" s="5"/>
      <c r="B32" s="3" t="s">
        <v>5224</v>
      </c>
      <c r="C32" s="3" t="s">
        <v>79</v>
      </c>
      <c r="D32" s="3" t="s">
        <v>5225</v>
      </c>
      <c r="E32" s="5"/>
    </row>
    <row r="33" spans="1:5" ht="15.95" customHeight="1" x14ac:dyDescent="0.3">
      <c r="A33" s="5"/>
      <c r="B33" s="3" t="s">
        <v>5190</v>
      </c>
      <c r="C33" s="3" t="s">
        <v>81</v>
      </c>
      <c r="D33" s="3" t="s">
        <v>5226</v>
      </c>
      <c r="E33" s="5"/>
    </row>
    <row r="34" spans="1:5" ht="15.95" customHeight="1" x14ac:dyDescent="0.3">
      <c r="A34" s="5"/>
      <c r="B34" s="5"/>
      <c r="C34" s="3" t="s">
        <v>83</v>
      </c>
      <c r="D34" s="3" t="s">
        <v>5227</v>
      </c>
      <c r="E34" s="5"/>
    </row>
    <row r="35" spans="1:5" ht="15.95" customHeight="1" x14ac:dyDescent="0.3">
      <c r="A35" s="5"/>
      <c r="B35" s="5"/>
      <c r="C35" s="3" t="s">
        <v>90</v>
      </c>
      <c r="D35" s="3" t="s">
        <v>5228</v>
      </c>
      <c r="E35" s="5"/>
    </row>
    <row r="36" spans="1:5" ht="15.95" customHeight="1" x14ac:dyDescent="0.3">
      <c r="A36" s="5"/>
      <c r="B36" s="5"/>
      <c r="C36" s="3" t="s">
        <v>106</v>
      </c>
      <c r="D36" s="3" t="s">
        <v>5229</v>
      </c>
      <c r="E36" s="5"/>
    </row>
    <row r="37" spans="1:5" ht="15.95" customHeight="1" x14ac:dyDescent="0.3">
      <c r="A37" s="5"/>
      <c r="B37" s="5"/>
      <c r="C37" s="3" t="s">
        <v>108</v>
      </c>
      <c r="D37" s="3" t="s">
        <v>5230</v>
      </c>
      <c r="E37" s="5"/>
    </row>
    <row r="38" spans="1:5" ht="15.95" customHeight="1" x14ac:dyDescent="0.3">
      <c r="A38" s="5"/>
      <c r="B38" s="3" t="s">
        <v>5231</v>
      </c>
      <c r="C38" s="3" t="s">
        <v>79</v>
      </c>
      <c r="D38" s="3" t="s">
        <v>5232</v>
      </c>
      <c r="E38" s="5"/>
    </row>
    <row r="39" spans="1:5" ht="15.95" customHeight="1" x14ac:dyDescent="0.3">
      <c r="A39" s="5"/>
      <c r="B39" s="3" t="s">
        <v>5190</v>
      </c>
      <c r="C39" s="3" t="s">
        <v>81</v>
      </c>
      <c r="D39" s="3" t="s">
        <v>5233</v>
      </c>
      <c r="E39" s="5"/>
    </row>
    <row r="40" spans="1:5" ht="15.95" customHeight="1" x14ac:dyDescent="0.3">
      <c r="A40" s="5"/>
      <c r="B40" s="5"/>
      <c r="C40" s="3" t="s">
        <v>83</v>
      </c>
      <c r="D40" s="3" t="s">
        <v>5234</v>
      </c>
      <c r="E40" s="5"/>
    </row>
    <row r="41" spans="1:5" ht="15.95" customHeight="1" x14ac:dyDescent="0.3">
      <c r="A41" s="5"/>
      <c r="B41" s="5"/>
      <c r="C41" s="3" t="s">
        <v>90</v>
      </c>
      <c r="D41" s="3" t="s">
        <v>5235</v>
      </c>
      <c r="E41" s="5"/>
    </row>
    <row r="42" spans="1:5" ht="15.95" customHeight="1" x14ac:dyDescent="0.3">
      <c r="A42" s="5"/>
      <c r="B42" s="5"/>
      <c r="C42" s="3" t="s">
        <v>106</v>
      </c>
      <c r="D42" s="3" t="s">
        <v>5236</v>
      </c>
      <c r="E42" s="5"/>
    </row>
    <row r="43" spans="1:5" ht="15.95" customHeight="1" x14ac:dyDescent="0.3">
      <c r="A43" s="5"/>
      <c r="B43" s="5"/>
      <c r="C43" s="3" t="s">
        <v>108</v>
      </c>
      <c r="D43" s="3" t="s">
        <v>5237</v>
      </c>
      <c r="E43" s="5"/>
    </row>
    <row r="44" spans="1:5" ht="15.95" customHeight="1" x14ac:dyDescent="0.3">
      <c r="A44" s="5"/>
      <c r="B44" s="5"/>
      <c r="C44" s="3" t="s">
        <v>110</v>
      </c>
      <c r="D44" s="3" t="s">
        <v>5238</v>
      </c>
      <c r="E44" s="5"/>
    </row>
    <row r="45" spans="1:5" ht="15.95" customHeight="1" x14ac:dyDescent="0.3">
      <c r="A45" s="5"/>
      <c r="B45" s="5"/>
      <c r="C45" s="3" t="s">
        <v>112</v>
      </c>
      <c r="D45" s="3" t="s">
        <v>5239</v>
      </c>
      <c r="E45" s="5"/>
    </row>
    <row r="46" spans="1:5" ht="15.95" customHeight="1" x14ac:dyDescent="0.3">
      <c r="A46" s="5"/>
      <c r="B46" s="5"/>
      <c r="C46" s="3" t="s">
        <v>114</v>
      </c>
      <c r="D46" s="3" t="s">
        <v>5240</v>
      </c>
      <c r="E46" s="5"/>
    </row>
    <row r="47" spans="1:5" ht="15.95" customHeight="1" x14ac:dyDescent="0.3">
      <c r="A47" s="5"/>
      <c r="B47" s="5"/>
      <c r="C47" s="5"/>
      <c r="D47" s="5"/>
      <c r="E47" s="5"/>
    </row>
    <row r="48" spans="1:5" ht="15.95" customHeight="1" x14ac:dyDescent="0.3">
      <c r="A48" s="5"/>
      <c r="B48" s="5"/>
      <c r="C48" s="5"/>
      <c r="D48" s="5"/>
      <c r="E48" s="5"/>
    </row>
    <row r="49" spans="1:5" ht="15.95" customHeight="1" x14ac:dyDescent="0.3">
      <c r="A49" s="5"/>
      <c r="B49" s="5"/>
      <c r="C49" s="5"/>
      <c r="D49" s="5"/>
      <c r="E49" s="5"/>
    </row>
    <row r="50" spans="1:5" ht="15.95" customHeight="1" x14ac:dyDescent="0.3">
      <c r="A50" s="3" t="s">
        <v>141</v>
      </c>
      <c r="B50" s="3" t="s">
        <v>142</v>
      </c>
      <c r="C50" s="3" t="s">
        <v>74</v>
      </c>
      <c r="D50" s="3" t="s">
        <v>143</v>
      </c>
      <c r="E50" s="5"/>
    </row>
    <row r="51" spans="1:5" ht="15.95" customHeight="1" x14ac:dyDescent="0.3">
      <c r="A51" s="3" t="s">
        <v>19</v>
      </c>
      <c r="B51" s="3" t="s">
        <v>5241</v>
      </c>
      <c r="C51" s="3" t="s">
        <v>79</v>
      </c>
      <c r="D51" s="3" t="s">
        <v>5242</v>
      </c>
      <c r="E51" s="5"/>
    </row>
    <row r="52" spans="1:5" ht="15.95" customHeight="1" x14ac:dyDescent="0.3">
      <c r="A52" s="5"/>
      <c r="B52" s="3" t="s">
        <v>5190</v>
      </c>
      <c r="C52" s="3" t="s">
        <v>81</v>
      </c>
      <c r="D52" s="3" t="s">
        <v>5243</v>
      </c>
      <c r="E52" s="5"/>
    </row>
    <row r="53" spans="1:5" ht="15.95" customHeight="1" x14ac:dyDescent="0.3">
      <c r="A53" s="5"/>
      <c r="B53" s="5"/>
      <c r="C53" s="3" t="s">
        <v>83</v>
      </c>
      <c r="D53" s="3" t="s">
        <v>5244</v>
      </c>
      <c r="E53" s="5"/>
    </row>
    <row r="54" spans="1:5" ht="15.95" customHeight="1" x14ac:dyDescent="0.3">
      <c r="A54" s="5"/>
      <c r="B54" s="5"/>
      <c r="C54" s="3" t="s">
        <v>90</v>
      </c>
      <c r="D54" s="3" t="s">
        <v>5245</v>
      </c>
      <c r="E54" s="5"/>
    </row>
    <row r="55" spans="1:5" ht="15.95" customHeight="1" x14ac:dyDescent="0.3">
      <c r="A55" s="5"/>
      <c r="B55" s="5"/>
      <c r="C55" s="3" t="s">
        <v>106</v>
      </c>
      <c r="D55" s="3" t="s">
        <v>5246</v>
      </c>
      <c r="E55" s="5"/>
    </row>
    <row r="56" spans="1:5" ht="15.95" customHeight="1" x14ac:dyDescent="0.3">
      <c r="A56" s="5"/>
      <c r="B56" s="5"/>
      <c r="C56" s="3" t="s">
        <v>108</v>
      </c>
      <c r="D56" s="3" t="s">
        <v>5247</v>
      </c>
      <c r="E56" s="5"/>
    </row>
    <row r="57" spans="1:5" ht="15.95" customHeight="1" x14ac:dyDescent="0.3">
      <c r="A57" s="5"/>
      <c r="B57" s="5"/>
      <c r="C57" s="3" t="s">
        <v>110</v>
      </c>
      <c r="D57" s="3" t="s">
        <v>5248</v>
      </c>
      <c r="E57" s="5"/>
    </row>
    <row r="58" spans="1:5" ht="15.95" customHeight="1" x14ac:dyDescent="0.3">
      <c r="A58" s="5"/>
      <c r="B58" s="5"/>
      <c r="C58" s="3" t="s">
        <v>112</v>
      </c>
      <c r="D58" s="3" t="s">
        <v>5249</v>
      </c>
      <c r="E58" s="5"/>
    </row>
    <row r="59" spans="1:5" ht="15.95" customHeight="1" x14ac:dyDescent="0.3">
      <c r="A59" s="5"/>
      <c r="B59" s="5"/>
      <c r="C59" s="3" t="s">
        <v>114</v>
      </c>
      <c r="D59" s="3" t="s">
        <v>5250</v>
      </c>
      <c r="E59" s="5"/>
    </row>
    <row r="60" spans="1:5" ht="15.95" customHeight="1" x14ac:dyDescent="0.3">
      <c r="A60" s="5"/>
      <c r="B60" s="5"/>
      <c r="C60" s="3" t="s">
        <v>116</v>
      </c>
      <c r="D60" s="3" t="s">
        <v>5251</v>
      </c>
      <c r="E60" s="5"/>
    </row>
    <row r="61" spans="1:5" ht="15.95" customHeight="1" x14ac:dyDescent="0.3">
      <c r="A61" s="5"/>
      <c r="B61" s="3" t="s">
        <v>5252</v>
      </c>
      <c r="C61" s="3" t="s">
        <v>79</v>
      </c>
      <c r="D61" s="3" t="s">
        <v>5253</v>
      </c>
      <c r="E61" s="5"/>
    </row>
    <row r="62" spans="1:5" ht="15.95" customHeight="1" x14ac:dyDescent="0.3">
      <c r="A62" s="5"/>
      <c r="B62" s="3" t="s">
        <v>5190</v>
      </c>
      <c r="C62" s="3" t="s">
        <v>81</v>
      </c>
      <c r="D62" s="3" t="s">
        <v>5254</v>
      </c>
      <c r="E62" s="5"/>
    </row>
    <row r="63" spans="1:5" ht="15.95" customHeight="1" x14ac:dyDescent="0.3">
      <c r="A63" s="5"/>
      <c r="B63" s="5"/>
      <c r="C63" s="3" t="s">
        <v>83</v>
      </c>
      <c r="D63" s="3" t="s">
        <v>5255</v>
      </c>
      <c r="E63" s="5"/>
    </row>
    <row r="64" spans="1:5" ht="15.95" customHeight="1" x14ac:dyDescent="0.3">
      <c r="A64" s="5"/>
      <c r="B64" s="3" t="s">
        <v>5256</v>
      </c>
      <c r="C64" s="3" t="s">
        <v>79</v>
      </c>
      <c r="D64" s="3" t="s">
        <v>5257</v>
      </c>
      <c r="E64" s="5"/>
    </row>
    <row r="65" spans="1:5" ht="15.95" customHeight="1" x14ac:dyDescent="0.3">
      <c r="A65" s="5"/>
      <c r="B65" s="3" t="s">
        <v>5190</v>
      </c>
      <c r="C65" s="3" t="s">
        <v>81</v>
      </c>
      <c r="D65" s="3" t="s">
        <v>5258</v>
      </c>
      <c r="E65" s="5"/>
    </row>
    <row r="66" spans="1:5" ht="15.95" customHeight="1" x14ac:dyDescent="0.3">
      <c r="A66" s="5"/>
      <c r="B66" s="5"/>
      <c r="C66" s="3" t="s">
        <v>83</v>
      </c>
      <c r="D66" s="3" t="s">
        <v>5259</v>
      </c>
      <c r="E66" s="5"/>
    </row>
    <row r="67" spans="1:5" ht="15.95" customHeight="1" x14ac:dyDescent="0.3">
      <c r="A67" s="5"/>
      <c r="B67" s="5"/>
      <c r="C67" s="3" t="s">
        <v>90</v>
      </c>
      <c r="D67" s="3" t="s">
        <v>5260</v>
      </c>
      <c r="E67" s="5"/>
    </row>
    <row r="68" spans="1:5" ht="15.95" customHeight="1" x14ac:dyDescent="0.3">
      <c r="A68" s="5"/>
      <c r="B68" s="5"/>
      <c r="C68" s="3" t="s">
        <v>106</v>
      </c>
      <c r="D68" s="3" t="s">
        <v>5261</v>
      </c>
      <c r="E68" s="5"/>
    </row>
    <row r="69" spans="1:5" ht="15.95" customHeight="1" x14ac:dyDescent="0.3">
      <c r="A69" s="5"/>
      <c r="B69" s="5"/>
      <c r="C69" s="3" t="s">
        <v>108</v>
      </c>
      <c r="D69" s="3" t="s">
        <v>5262</v>
      </c>
      <c r="E69" s="5"/>
    </row>
    <row r="70" spans="1:5" ht="15.95" customHeight="1" x14ac:dyDescent="0.3">
      <c r="A70" s="5"/>
      <c r="B70" s="5"/>
      <c r="C70" s="3" t="s">
        <v>110</v>
      </c>
      <c r="D70" s="3" t="s">
        <v>5263</v>
      </c>
      <c r="E70" s="5"/>
    </row>
    <row r="71" spans="1:5" ht="15.95" customHeight="1" x14ac:dyDescent="0.3">
      <c r="A71" s="5"/>
      <c r="B71" s="5"/>
      <c r="C71" s="5"/>
      <c r="D71" s="5"/>
      <c r="E71" s="5"/>
    </row>
    <row r="72" spans="1:5" ht="15.95" customHeight="1" x14ac:dyDescent="0.3">
      <c r="A72" s="5"/>
      <c r="B72" s="3" t="s">
        <v>5264</v>
      </c>
      <c r="C72" s="3" t="s">
        <v>79</v>
      </c>
      <c r="D72" s="3" t="s">
        <v>5265</v>
      </c>
      <c r="E72" s="5"/>
    </row>
    <row r="73" spans="1:5" ht="15.95" customHeight="1" x14ac:dyDescent="0.3">
      <c r="A73" s="5"/>
      <c r="B73" s="3" t="s">
        <v>5190</v>
      </c>
      <c r="C73" s="3" t="s">
        <v>81</v>
      </c>
      <c r="D73" s="3" t="s">
        <v>5266</v>
      </c>
      <c r="E73" s="5"/>
    </row>
    <row r="74" spans="1:5" ht="15.95" customHeight="1" x14ac:dyDescent="0.3">
      <c r="A74" s="5"/>
      <c r="B74" s="3" t="s">
        <v>5267</v>
      </c>
      <c r="C74" s="3" t="s">
        <v>79</v>
      </c>
      <c r="D74" s="3" t="s">
        <v>5268</v>
      </c>
      <c r="E74" s="5"/>
    </row>
    <row r="75" spans="1:5" ht="15.95" customHeight="1" x14ac:dyDescent="0.3">
      <c r="A75" s="5"/>
      <c r="B75" s="3" t="s">
        <v>5269</v>
      </c>
      <c r="C75" s="3" t="s">
        <v>81</v>
      </c>
      <c r="D75" s="3" t="s">
        <v>5270</v>
      </c>
      <c r="E75" s="5"/>
    </row>
    <row r="76" spans="1:5" ht="15.95" customHeight="1" x14ac:dyDescent="0.3">
      <c r="A76" s="5"/>
      <c r="B76" s="5"/>
      <c r="C76" s="3" t="s">
        <v>83</v>
      </c>
      <c r="D76" s="3" t="s">
        <v>5271</v>
      </c>
      <c r="E76" s="5"/>
    </row>
    <row r="77" spans="1:5" ht="15.95" customHeight="1" x14ac:dyDescent="0.3">
      <c r="A77" s="5"/>
      <c r="B77" s="3" t="s">
        <v>5272</v>
      </c>
      <c r="C77" s="3" t="s">
        <v>79</v>
      </c>
      <c r="D77" s="3" t="s">
        <v>5273</v>
      </c>
      <c r="E77" s="5"/>
    </row>
    <row r="78" spans="1:5" ht="15.95" customHeight="1" x14ac:dyDescent="0.3">
      <c r="A78" s="5"/>
      <c r="B78" s="3" t="s">
        <v>5269</v>
      </c>
      <c r="C78" s="3" t="s">
        <v>81</v>
      </c>
      <c r="D78" s="3" t="s">
        <v>5274</v>
      </c>
      <c r="E78" s="5"/>
    </row>
    <row r="79" spans="1:5" ht="15.95" customHeight="1" x14ac:dyDescent="0.3">
      <c r="A79" s="5"/>
      <c r="B79" s="5"/>
      <c r="C79" s="3" t="s">
        <v>83</v>
      </c>
      <c r="D79" s="3" t="s">
        <v>5275</v>
      </c>
      <c r="E79" s="5"/>
    </row>
    <row r="80" spans="1:5" ht="15.95" customHeight="1" x14ac:dyDescent="0.3">
      <c r="A80" s="5"/>
      <c r="B80" s="3" t="s">
        <v>5276</v>
      </c>
      <c r="C80" s="3" t="s">
        <v>79</v>
      </c>
      <c r="D80" s="3" t="s">
        <v>5277</v>
      </c>
      <c r="E80" s="5"/>
    </row>
    <row r="81" spans="1:5" ht="15.95" customHeight="1" x14ac:dyDescent="0.3">
      <c r="A81" s="5"/>
      <c r="B81" s="3" t="s">
        <v>5269</v>
      </c>
      <c r="C81" s="3" t="s">
        <v>81</v>
      </c>
      <c r="D81" s="3" t="s">
        <v>5278</v>
      </c>
      <c r="E81" s="5"/>
    </row>
    <row r="82" spans="1:5" ht="15.95" customHeight="1" x14ac:dyDescent="0.3">
      <c r="A82" s="5"/>
      <c r="B82" s="5"/>
      <c r="C82" s="3" t="s">
        <v>83</v>
      </c>
      <c r="D82" s="3" t="s">
        <v>5279</v>
      </c>
      <c r="E82" s="5"/>
    </row>
    <row r="83" spans="1:5" ht="15.95" customHeight="1" x14ac:dyDescent="0.3">
      <c r="A83" s="5"/>
      <c r="B83" s="5"/>
      <c r="C83" s="3" t="s">
        <v>90</v>
      </c>
      <c r="D83" s="3" t="s">
        <v>5280</v>
      </c>
      <c r="E83" s="5"/>
    </row>
    <row r="84" spans="1:5" ht="15.95" customHeight="1" x14ac:dyDescent="0.3">
      <c r="A84" s="5"/>
      <c r="B84" s="3" t="s">
        <v>5281</v>
      </c>
      <c r="C84" s="3" t="s">
        <v>79</v>
      </c>
      <c r="D84" s="3" t="s">
        <v>5282</v>
      </c>
      <c r="E84" s="5"/>
    </row>
    <row r="85" spans="1:5" ht="15.95" customHeight="1" x14ac:dyDescent="0.3">
      <c r="A85" s="5"/>
      <c r="B85" s="3" t="s">
        <v>5269</v>
      </c>
      <c r="C85" s="3" t="s">
        <v>81</v>
      </c>
      <c r="D85" s="3" t="s">
        <v>5283</v>
      </c>
      <c r="E85" s="5"/>
    </row>
    <row r="86" spans="1:5" ht="15.95" customHeight="1" x14ac:dyDescent="0.3">
      <c r="A86" s="5"/>
      <c r="B86" s="5"/>
      <c r="C86" s="3" t="s">
        <v>83</v>
      </c>
      <c r="D86" s="3" t="s">
        <v>5284</v>
      </c>
      <c r="E86" s="5"/>
    </row>
    <row r="87" spans="1:5" ht="15.95" customHeight="1" x14ac:dyDescent="0.3">
      <c r="A87" s="5"/>
      <c r="B87" s="3" t="s">
        <v>5285</v>
      </c>
      <c r="C87" s="3" t="s">
        <v>79</v>
      </c>
      <c r="D87" s="3" t="s">
        <v>5286</v>
      </c>
      <c r="E87" s="5"/>
    </row>
    <row r="88" spans="1:5" ht="15.95" customHeight="1" x14ac:dyDescent="0.3">
      <c r="A88" s="5"/>
      <c r="B88" s="3" t="s">
        <v>5269</v>
      </c>
      <c r="C88" s="3" t="s">
        <v>81</v>
      </c>
      <c r="D88" s="3" t="s">
        <v>5287</v>
      </c>
      <c r="E88" s="5"/>
    </row>
    <row r="89" spans="1:5" ht="15.95" customHeight="1" x14ac:dyDescent="0.3">
      <c r="A89" s="5"/>
      <c r="B89" s="5"/>
      <c r="C89" s="3" t="s">
        <v>83</v>
      </c>
      <c r="D89" s="3" t="s">
        <v>5288</v>
      </c>
      <c r="E89" s="5"/>
    </row>
    <row r="90" spans="1:5" ht="15.95" customHeight="1" x14ac:dyDescent="0.3">
      <c r="A90" s="5"/>
      <c r="B90" s="5"/>
      <c r="C90" s="5"/>
      <c r="D90" s="3" t="s">
        <v>5289</v>
      </c>
      <c r="E90" s="5"/>
    </row>
    <row r="91" spans="1:5" ht="15.95" customHeight="1" x14ac:dyDescent="0.3">
      <c r="A91" s="5"/>
      <c r="B91" s="3" t="s">
        <v>5290</v>
      </c>
      <c r="C91" s="3" t="s">
        <v>79</v>
      </c>
      <c r="D91" s="3" t="s">
        <v>5291</v>
      </c>
      <c r="E91" s="5"/>
    </row>
    <row r="92" spans="1:5" ht="15.95" customHeight="1" x14ac:dyDescent="0.3">
      <c r="A92" s="5"/>
      <c r="B92" s="3" t="s">
        <v>5269</v>
      </c>
      <c r="C92" s="3" t="s">
        <v>81</v>
      </c>
      <c r="D92" s="3" t="s">
        <v>5292</v>
      </c>
      <c r="E92" s="5"/>
    </row>
    <row r="93" spans="1:5" ht="15.95" customHeight="1" x14ac:dyDescent="0.3">
      <c r="A93" s="5"/>
      <c r="B93" s="5"/>
      <c r="C93" s="5"/>
      <c r="D93" s="5"/>
      <c r="E93" s="5"/>
    </row>
    <row r="94" spans="1:5" ht="15.95" customHeight="1" x14ac:dyDescent="0.3">
      <c r="A94" s="5"/>
      <c r="B94" s="5"/>
      <c r="C94" s="5"/>
      <c r="D94" s="5"/>
      <c r="E94" s="5"/>
    </row>
    <row r="95" spans="1:5" ht="15.95" customHeight="1" x14ac:dyDescent="0.3">
      <c r="A95" s="5"/>
      <c r="B95" s="5"/>
      <c r="C95" s="5"/>
      <c r="D95" s="5"/>
      <c r="E95" s="5"/>
    </row>
    <row r="96" spans="1:5" ht="15.95" customHeight="1" x14ac:dyDescent="0.3">
      <c r="A96" s="3" t="s">
        <v>141</v>
      </c>
      <c r="B96" s="3" t="s">
        <v>142</v>
      </c>
      <c r="C96" s="3" t="s">
        <v>74</v>
      </c>
      <c r="D96" s="3" t="s">
        <v>143</v>
      </c>
      <c r="E96" s="5"/>
    </row>
    <row r="97" spans="1:5" ht="15.95" customHeight="1" x14ac:dyDescent="0.3">
      <c r="A97" s="3" t="s">
        <v>19</v>
      </c>
      <c r="B97" s="3" t="s">
        <v>5293</v>
      </c>
      <c r="C97" s="3" t="s">
        <v>79</v>
      </c>
      <c r="D97" s="3" t="s">
        <v>5294</v>
      </c>
      <c r="E97" s="5"/>
    </row>
    <row r="98" spans="1:5" ht="15.95" customHeight="1" x14ac:dyDescent="0.3">
      <c r="A98" s="5"/>
      <c r="B98" s="3" t="s">
        <v>5269</v>
      </c>
      <c r="C98" s="5"/>
      <c r="D98" s="3" t="s">
        <v>5295</v>
      </c>
      <c r="E98" s="5"/>
    </row>
    <row r="99" spans="1:5" ht="15.95" customHeight="1" x14ac:dyDescent="0.3">
      <c r="A99" s="5"/>
      <c r="B99" s="5"/>
      <c r="C99" s="3" t="s">
        <v>81</v>
      </c>
      <c r="D99" s="3" t="s">
        <v>5296</v>
      </c>
      <c r="E99" s="5"/>
    </row>
    <row r="100" spans="1:5" ht="15.95" customHeight="1" x14ac:dyDescent="0.3">
      <c r="A100" s="5"/>
      <c r="B100" s="5"/>
      <c r="C100" s="3" t="s">
        <v>83</v>
      </c>
      <c r="D100" s="3" t="s">
        <v>5297</v>
      </c>
      <c r="E100" s="5"/>
    </row>
    <row r="101" spans="1:5" ht="15.95" customHeight="1" x14ac:dyDescent="0.3">
      <c r="A101" s="5"/>
      <c r="B101" s="5"/>
      <c r="C101" s="3" t="s">
        <v>90</v>
      </c>
      <c r="D101" s="3" t="s">
        <v>5298</v>
      </c>
      <c r="E101" s="5"/>
    </row>
    <row r="102" spans="1:5" ht="15.95" customHeight="1" x14ac:dyDescent="0.3">
      <c r="A102" s="5"/>
      <c r="B102" s="5"/>
      <c r="C102" s="3" t="s">
        <v>106</v>
      </c>
      <c r="D102" s="3" t="s">
        <v>5299</v>
      </c>
      <c r="E102" s="5"/>
    </row>
    <row r="103" spans="1:5" ht="15.95" customHeight="1" x14ac:dyDescent="0.3">
      <c r="A103" s="5"/>
      <c r="B103" s="5"/>
      <c r="C103" s="3" t="s">
        <v>108</v>
      </c>
      <c r="D103" s="3" t="s">
        <v>5300</v>
      </c>
      <c r="E103" s="5"/>
    </row>
    <row r="104" spans="1:5" ht="15.95" customHeight="1" x14ac:dyDescent="0.3">
      <c r="A104" s="5"/>
      <c r="B104" s="5"/>
      <c r="C104" s="3" t="s">
        <v>110</v>
      </c>
      <c r="D104" s="3" t="s">
        <v>5301</v>
      </c>
      <c r="E104" s="5"/>
    </row>
    <row r="105" spans="1:5" ht="15.95" customHeight="1" x14ac:dyDescent="0.3">
      <c r="A105" s="5"/>
      <c r="B105" s="3" t="s">
        <v>5302</v>
      </c>
      <c r="C105" s="3" t="s">
        <v>79</v>
      </c>
      <c r="D105" s="3" t="s">
        <v>5303</v>
      </c>
      <c r="E105" s="5"/>
    </row>
    <row r="106" spans="1:5" ht="15.95" customHeight="1" x14ac:dyDescent="0.3">
      <c r="A106" s="5"/>
      <c r="B106" s="3" t="s">
        <v>5269</v>
      </c>
      <c r="C106" s="5"/>
      <c r="D106" s="3" t="s">
        <v>5304</v>
      </c>
      <c r="E106" s="5"/>
    </row>
    <row r="107" spans="1:5" ht="15.95" customHeight="1" x14ac:dyDescent="0.3">
      <c r="A107" s="5"/>
      <c r="B107" s="5"/>
      <c r="C107" s="3" t="s">
        <v>81</v>
      </c>
      <c r="D107" s="3" t="s">
        <v>5305</v>
      </c>
      <c r="E107" s="5"/>
    </row>
    <row r="108" spans="1:5" ht="15.95" customHeight="1" x14ac:dyDescent="0.3">
      <c r="A108" s="5"/>
      <c r="B108" s="5"/>
      <c r="C108" s="3" t="s">
        <v>83</v>
      </c>
      <c r="D108" s="3" t="s">
        <v>5306</v>
      </c>
      <c r="E108" s="5"/>
    </row>
    <row r="109" spans="1:5" ht="15.95" customHeight="1" x14ac:dyDescent="0.3">
      <c r="A109" s="5"/>
      <c r="B109" s="5"/>
      <c r="C109" s="3" t="s">
        <v>90</v>
      </c>
      <c r="D109" s="3" t="s">
        <v>5307</v>
      </c>
      <c r="E109" s="5"/>
    </row>
    <row r="110" spans="1:5" ht="15.95" customHeight="1" x14ac:dyDescent="0.3">
      <c r="A110" s="5"/>
      <c r="B110" s="5"/>
      <c r="C110" s="3" t="s">
        <v>106</v>
      </c>
      <c r="D110" s="3" t="s">
        <v>5308</v>
      </c>
      <c r="E110" s="5"/>
    </row>
    <row r="111" spans="1:5" ht="15.95" customHeight="1" x14ac:dyDescent="0.3">
      <c r="A111" s="5"/>
      <c r="B111" s="5"/>
      <c r="C111" s="3" t="s">
        <v>108</v>
      </c>
      <c r="D111" s="3" t="s">
        <v>5309</v>
      </c>
      <c r="E111" s="5"/>
    </row>
    <row r="112" spans="1:5" ht="15.95" customHeight="1" x14ac:dyDescent="0.3">
      <c r="A112" s="5"/>
      <c r="B112" s="3" t="s">
        <v>5310</v>
      </c>
      <c r="C112" s="3" t="s">
        <v>79</v>
      </c>
      <c r="D112" s="3" t="s">
        <v>5311</v>
      </c>
      <c r="E112" s="5"/>
    </row>
    <row r="113" spans="1:5" ht="15.95" customHeight="1" x14ac:dyDescent="0.3">
      <c r="A113" s="5"/>
      <c r="B113" s="3" t="s">
        <v>5269</v>
      </c>
      <c r="C113" s="3" t="s">
        <v>81</v>
      </c>
      <c r="D113" s="3" t="s">
        <v>5312</v>
      </c>
      <c r="E113" s="5"/>
    </row>
    <row r="114" spans="1:5" ht="15.95" customHeight="1" x14ac:dyDescent="0.3">
      <c r="A114" s="5"/>
      <c r="B114" s="5"/>
      <c r="C114" s="3" t="s">
        <v>83</v>
      </c>
      <c r="D114" s="3" t="s">
        <v>5313</v>
      </c>
      <c r="E114" s="5"/>
    </row>
    <row r="115" spans="1:5" ht="15.95" customHeight="1" x14ac:dyDescent="0.3">
      <c r="A115" s="5"/>
      <c r="B115" s="5"/>
      <c r="C115" s="3" t="s">
        <v>90</v>
      </c>
      <c r="D115" s="3" t="s">
        <v>5314</v>
      </c>
      <c r="E115" s="5"/>
    </row>
    <row r="116" spans="1:5" ht="15.95" customHeight="1" x14ac:dyDescent="0.3">
      <c r="A116" s="5"/>
      <c r="B116" s="5"/>
      <c r="C116" s="3" t="s">
        <v>106</v>
      </c>
      <c r="D116" s="3" t="s">
        <v>5315</v>
      </c>
      <c r="E116" s="5"/>
    </row>
    <row r="117" spans="1:5" ht="15.95" customHeight="1" x14ac:dyDescent="0.3">
      <c r="A117" s="5"/>
      <c r="B117" s="5"/>
      <c r="C117" s="3" t="s">
        <v>108</v>
      </c>
      <c r="D117" s="3" t="s">
        <v>5316</v>
      </c>
      <c r="E117" s="5"/>
    </row>
    <row r="118" spans="1:5" ht="15.95" customHeight="1" x14ac:dyDescent="0.3">
      <c r="A118" s="5"/>
      <c r="B118" s="5"/>
      <c r="C118" s="3" t="s">
        <v>110</v>
      </c>
      <c r="D118" s="3" t="s">
        <v>5317</v>
      </c>
      <c r="E118" s="5"/>
    </row>
    <row r="119" spans="1:5" ht="15.95" customHeight="1" x14ac:dyDescent="0.3">
      <c r="A119" s="5"/>
      <c r="B119" s="3" t="s">
        <v>5318</v>
      </c>
      <c r="C119" s="3" t="s">
        <v>79</v>
      </c>
      <c r="D119" s="3" t="s">
        <v>5319</v>
      </c>
      <c r="E119" s="5"/>
    </row>
    <row r="120" spans="1:5" ht="15.95" customHeight="1" x14ac:dyDescent="0.3">
      <c r="A120" s="5"/>
      <c r="B120" s="3" t="s">
        <v>5269</v>
      </c>
      <c r="C120" s="3" t="s">
        <v>81</v>
      </c>
      <c r="D120" s="3" t="s">
        <v>5320</v>
      </c>
      <c r="E120" s="5"/>
    </row>
    <row r="121" spans="1:5" ht="15.95" customHeight="1" x14ac:dyDescent="0.3">
      <c r="A121" s="5"/>
      <c r="B121" s="5"/>
      <c r="C121" s="3" t="s">
        <v>83</v>
      </c>
      <c r="D121" s="3" t="s">
        <v>5321</v>
      </c>
      <c r="E121" s="5"/>
    </row>
    <row r="122" spans="1:5" ht="15.95" customHeight="1" x14ac:dyDescent="0.3">
      <c r="A122" s="5"/>
      <c r="B122" s="3" t="s">
        <v>5322</v>
      </c>
      <c r="C122" s="3" t="s">
        <v>79</v>
      </c>
      <c r="D122" s="3" t="s">
        <v>5323</v>
      </c>
      <c r="E122" s="5"/>
    </row>
    <row r="123" spans="1:5" ht="15.95" customHeight="1" x14ac:dyDescent="0.3">
      <c r="A123" s="5"/>
      <c r="B123" s="3" t="s">
        <v>5269</v>
      </c>
      <c r="C123" s="3" t="s">
        <v>81</v>
      </c>
      <c r="D123" s="3" t="s">
        <v>5324</v>
      </c>
      <c r="E123" s="5"/>
    </row>
    <row r="124" spans="1:5" ht="15.95" customHeight="1" x14ac:dyDescent="0.3">
      <c r="A124" s="5"/>
      <c r="B124" s="5"/>
      <c r="C124" s="3" t="s">
        <v>83</v>
      </c>
      <c r="D124" s="3" t="s">
        <v>5325</v>
      </c>
      <c r="E124" s="5"/>
    </row>
    <row r="125" spans="1:5" ht="15.95" customHeight="1" x14ac:dyDescent="0.3">
      <c r="A125" s="5"/>
      <c r="B125" s="3" t="s">
        <v>5326</v>
      </c>
      <c r="C125" s="3" t="s">
        <v>79</v>
      </c>
      <c r="D125" s="3" t="s">
        <v>5327</v>
      </c>
      <c r="E125" s="5"/>
    </row>
    <row r="126" spans="1:5" ht="15.95" customHeight="1" x14ac:dyDescent="0.3">
      <c r="A126" s="5"/>
      <c r="B126" s="3" t="s">
        <v>5269</v>
      </c>
      <c r="C126" s="3" t="s">
        <v>81</v>
      </c>
      <c r="D126" s="3" t="s">
        <v>5328</v>
      </c>
      <c r="E126" s="5"/>
    </row>
    <row r="127" spans="1:5" ht="15.95" customHeight="1" x14ac:dyDescent="0.3">
      <c r="A127" s="5"/>
      <c r="B127" s="5"/>
      <c r="C127" s="3" t="s">
        <v>83</v>
      </c>
      <c r="D127" s="3" t="s">
        <v>5329</v>
      </c>
      <c r="E127" s="5"/>
    </row>
    <row r="128" spans="1:5" ht="15.95" customHeight="1" x14ac:dyDescent="0.3">
      <c r="A128" s="5"/>
      <c r="B128" s="5"/>
      <c r="C128" s="3" t="s">
        <v>90</v>
      </c>
      <c r="D128" s="3" t="s">
        <v>5330</v>
      </c>
      <c r="E128" s="5"/>
    </row>
    <row r="129" spans="1:5" ht="15.95" customHeight="1" x14ac:dyDescent="0.3">
      <c r="A129" s="5"/>
      <c r="B129" s="5"/>
      <c r="C129" s="3" t="s">
        <v>106</v>
      </c>
      <c r="D129" s="3" t="s">
        <v>5331</v>
      </c>
      <c r="E129" s="5"/>
    </row>
    <row r="130" spans="1:5" ht="15.95" customHeight="1" x14ac:dyDescent="0.3">
      <c r="A130" s="5"/>
      <c r="B130" s="5"/>
      <c r="C130" s="3" t="s">
        <v>108</v>
      </c>
      <c r="D130" s="3" t="s">
        <v>5332</v>
      </c>
      <c r="E130" s="5"/>
    </row>
    <row r="131" spans="1:5" ht="15.95" customHeight="1" x14ac:dyDescent="0.3">
      <c r="A131" s="5"/>
      <c r="B131" s="5"/>
      <c r="C131" s="3" t="s">
        <v>110</v>
      </c>
      <c r="D131" s="3" t="s">
        <v>5333</v>
      </c>
      <c r="E131" s="5"/>
    </row>
    <row r="132" spans="1:5" ht="15.95" customHeight="1" x14ac:dyDescent="0.3">
      <c r="A132" s="5"/>
      <c r="B132" s="5"/>
      <c r="C132" s="3" t="s">
        <v>112</v>
      </c>
      <c r="D132" s="3" t="s">
        <v>5334</v>
      </c>
      <c r="E132" s="5"/>
    </row>
    <row r="133" spans="1:5" ht="15.95" customHeight="1" x14ac:dyDescent="0.3">
      <c r="A133" s="5"/>
      <c r="B133" s="5"/>
      <c r="C133" s="3" t="s">
        <v>114</v>
      </c>
      <c r="D133" s="3" t="s">
        <v>5335</v>
      </c>
      <c r="E133" s="5"/>
    </row>
    <row r="134" spans="1:5" ht="15.95" customHeight="1" x14ac:dyDescent="0.3">
      <c r="A134" s="5"/>
      <c r="B134" s="5"/>
      <c r="C134" s="3" t="s">
        <v>116</v>
      </c>
      <c r="D134" s="3" t="s">
        <v>5336</v>
      </c>
      <c r="E134" s="5"/>
    </row>
    <row r="135" spans="1:5" ht="15.95" customHeight="1" x14ac:dyDescent="0.3">
      <c r="A135" s="5"/>
      <c r="B135" s="5"/>
      <c r="C135" s="5"/>
      <c r="D135" s="5"/>
      <c r="E135" s="5"/>
    </row>
    <row r="136" spans="1:5" ht="15.95" customHeight="1" x14ac:dyDescent="0.3">
      <c r="A136" s="5"/>
      <c r="B136" s="5"/>
      <c r="C136" s="5"/>
      <c r="D136" s="5"/>
      <c r="E136" s="5"/>
    </row>
    <row r="137" spans="1:5" ht="15.95" customHeight="1" x14ac:dyDescent="0.3">
      <c r="A137" s="5"/>
      <c r="B137" s="5"/>
      <c r="C137" s="5"/>
      <c r="D137" s="5"/>
      <c r="E137" s="5"/>
    </row>
    <row r="138" spans="1:5" ht="15.95" customHeight="1" x14ac:dyDescent="0.3">
      <c r="A138" s="3" t="s">
        <v>141</v>
      </c>
      <c r="B138" s="3" t="s">
        <v>142</v>
      </c>
      <c r="C138" s="3" t="s">
        <v>74</v>
      </c>
      <c r="D138" s="3" t="s">
        <v>143</v>
      </c>
      <c r="E138" s="5"/>
    </row>
    <row r="139" spans="1:5" ht="15.95" customHeight="1" x14ac:dyDescent="0.3">
      <c r="A139" s="3" t="s">
        <v>19</v>
      </c>
      <c r="B139" s="3" t="s">
        <v>5337</v>
      </c>
      <c r="C139" s="3" t="s">
        <v>79</v>
      </c>
      <c r="D139" s="3" t="s">
        <v>5338</v>
      </c>
      <c r="E139" s="5"/>
    </row>
    <row r="140" spans="1:5" ht="15.95" customHeight="1" x14ac:dyDescent="0.3">
      <c r="A140" s="5"/>
      <c r="B140" s="3" t="s">
        <v>5269</v>
      </c>
      <c r="C140" s="3" t="s">
        <v>81</v>
      </c>
      <c r="D140" s="3" t="s">
        <v>5339</v>
      </c>
      <c r="E140" s="5"/>
    </row>
    <row r="141" spans="1:5" ht="15.95" customHeight="1" x14ac:dyDescent="0.3">
      <c r="A141" s="5"/>
      <c r="B141" s="5"/>
      <c r="C141" s="3" t="s">
        <v>83</v>
      </c>
      <c r="D141" s="3" t="s">
        <v>5340</v>
      </c>
      <c r="E141" s="5"/>
    </row>
    <row r="142" spans="1:5" ht="15.95" customHeight="1" x14ac:dyDescent="0.3">
      <c r="A142" s="5"/>
      <c r="B142" s="5"/>
      <c r="C142" s="3" t="s">
        <v>90</v>
      </c>
      <c r="D142" s="3" t="s">
        <v>5341</v>
      </c>
      <c r="E142" s="5"/>
    </row>
    <row r="143" spans="1:5" ht="15.95" customHeight="1" x14ac:dyDescent="0.3">
      <c r="A143" s="5"/>
      <c r="B143" s="5"/>
      <c r="C143" s="3" t="s">
        <v>106</v>
      </c>
      <c r="D143" s="3" t="s">
        <v>5342</v>
      </c>
      <c r="E143" s="5"/>
    </row>
    <row r="144" spans="1:5" ht="15.95" customHeight="1" x14ac:dyDescent="0.3">
      <c r="A144" s="5"/>
      <c r="B144" s="5"/>
      <c r="C144" s="3" t="s">
        <v>108</v>
      </c>
      <c r="D144" s="3" t="s">
        <v>5343</v>
      </c>
      <c r="E144" s="5"/>
    </row>
    <row r="145" spans="1:5" ht="15.95" customHeight="1" x14ac:dyDescent="0.3">
      <c r="A145" s="5"/>
      <c r="B145" s="5"/>
      <c r="C145" s="3" t="s">
        <v>110</v>
      </c>
      <c r="D145" s="3" t="s">
        <v>5344</v>
      </c>
      <c r="E145" s="5"/>
    </row>
    <row r="146" spans="1:5" ht="15.95" customHeight="1" x14ac:dyDescent="0.3">
      <c r="A146" s="5"/>
      <c r="B146" s="5"/>
      <c r="C146" s="3" t="s">
        <v>112</v>
      </c>
      <c r="D146" s="3" t="s">
        <v>5345</v>
      </c>
      <c r="E146" s="5"/>
    </row>
    <row r="147" spans="1:5" ht="15.95" customHeight="1" x14ac:dyDescent="0.3">
      <c r="A147" s="5"/>
      <c r="B147" s="5"/>
      <c r="C147" s="3" t="s">
        <v>114</v>
      </c>
      <c r="D147" s="3" t="s">
        <v>5346</v>
      </c>
      <c r="E147" s="5"/>
    </row>
    <row r="148" spans="1:5" ht="15.95" customHeight="1" x14ac:dyDescent="0.3">
      <c r="A148" s="5"/>
      <c r="B148" s="5"/>
      <c r="C148" s="3" t="s">
        <v>116</v>
      </c>
      <c r="D148" s="3" t="s">
        <v>5347</v>
      </c>
      <c r="E148" s="5"/>
    </row>
    <row r="149" spans="1:5" ht="15.95" customHeight="1" x14ac:dyDescent="0.3">
      <c r="A149" s="5"/>
      <c r="B149" s="5"/>
      <c r="C149" s="3" t="s">
        <v>118</v>
      </c>
      <c r="D149" s="3" t="s">
        <v>5348</v>
      </c>
      <c r="E149" s="5"/>
    </row>
    <row r="150" spans="1:5" ht="15.95" customHeight="1" x14ac:dyDescent="0.3">
      <c r="A150" s="5"/>
      <c r="B150" s="5"/>
      <c r="C150" s="3" t="s">
        <v>120</v>
      </c>
      <c r="D150" s="3" t="s">
        <v>5349</v>
      </c>
      <c r="E150" s="5"/>
    </row>
    <row r="151" spans="1:5" ht="15.95" customHeight="1" x14ac:dyDescent="0.3">
      <c r="A151" s="5"/>
      <c r="B151" s="5"/>
      <c r="C151" s="3" t="s">
        <v>137</v>
      </c>
      <c r="D151" s="3" t="s">
        <v>5350</v>
      </c>
      <c r="E151" s="5"/>
    </row>
    <row r="152" spans="1:5" ht="15.95" customHeight="1" x14ac:dyDescent="0.3">
      <c r="A152" s="5"/>
      <c r="B152" s="5"/>
      <c r="C152" s="3" t="s">
        <v>139</v>
      </c>
      <c r="D152" s="3" t="s">
        <v>5351</v>
      </c>
      <c r="E152" s="5"/>
    </row>
    <row r="153" spans="1:5" ht="15.95" customHeight="1" x14ac:dyDescent="0.3">
      <c r="A153" s="5"/>
      <c r="B153" s="3" t="s">
        <v>5352</v>
      </c>
      <c r="C153" s="3" t="s">
        <v>79</v>
      </c>
      <c r="D153" s="3" t="s">
        <v>5353</v>
      </c>
      <c r="E153" s="5"/>
    </row>
    <row r="154" spans="1:5" ht="15.95" customHeight="1" x14ac:dyDescent="0.3">
      <c r="A154" s="5"/>
      <c r="B154" s="3" t="s">
        <v>5269</v>
      </c>
      <c r="C154" s="3" t="s">
        <v>81</v>
      </c>
      <c r="D154" s="3" t="s">
        <v>5354</v>
      </c>
      <c r="E154" s="5"/>
    </row>
    <row r="155" spans="1:5" ht="15.95" customHeight="1" x14ac:dyDescent="0.3">
      <c r="A155" s="5"/>
      <c r="B155" s="5"/>
      <c r="C155" s="3" t="s">
        <v>83</v>
      </c>
      <c r="D155" s="3" t="s">
        <v>5355</v>
      </c>
      <c r="E155" s="5"/>
    </row>
    <row r="156" spans="1:5" ht="15.95" customHeight="1" x14ac:dyDescent="0.3">
      <c r="A156" s="5"/>
      <c r="B156" s="3" t="s">
        <v>5356</v>
      </c>
      <c r="C156" s="3" t="s">
        <v>79</v>
      </c>
      <c r="D156" s="3" t="s">
        <v>5357</v>
      </c>
      <c r="E156" s="5"/>
    </row>
    <row r="157" spans="1:5" ht="15.95" customHeight="1" x14ac:dyDescent="0.3">
      <c r="A157" s="5"/>
      <c r="B157" s="3" t="s">
        <v>5269</v>
      </c>
      <c r="C157" s="3" t="s">
        <v>81</v>
      </c>
      <c r="D157" s="3" t="s">
        <v>5358</v>
      </c>
      <c r="E157" s="5"/>
    </row>
    <row r="158" spans="1:5" ht="15.95" customHeight="1" x14ac:dyDescent="0.3">
      <c r="A158" s="5"/>
      <c r="B158" s="5"/>
      <c r="C158" s="3" t="s">
        <v>83</v>
      </c>
      <c r="D158" s="3" t="s">
        <v>5359</v>
      </c>
      <c r="E158" s="5"/>
    </row>
    <row r="159" spans="1:5" ht="15.95" customHeight="1" x14ac:dyDescent="0.3">
      <c r="A159" s="5"/>
      <c r="B159" s="5"/>
      <c r="C159" s="3" t="s">
        <v>90</v>
      </c>
      <c r="D159" s="3" t="s">
        <v>5360</v>
      </c>
      <c r="E159" s="5"/>
    </row>
    <row r="160" spans="1:5" ht="15.95" customHeight="1" x14ac:dyDescent="0.3">
      <c r="A160" s="5"/>
      <c r="B160" s="5"/>
      <c r="C160" s="3" t="s">
        <v>106</v>
      </c>
      <c r="D160" s="3" t="s">
        <v>5361</v>
      </c>
      <c r="E160" s="5"/>
    </row>
    <row r="161" spans="1:5" ht="15.95" customHeight="1" x14ac:dyDescent="0.3">
      <c r="A161" s="5"/>
      <c r="B161" s="5"/>
      <c r="C161" s="3" t="s">
        <v>108</v>
      </c>
      <c r="D161" s="3" t="s">
        <v>5362</v>
      </c>
      <c r="E161" s="5"/>
    </row>
    <row r="162" spans="1:5" ht="15.95" customHeight="1" x14ac:dyDescent="0.3">
      <c r="A162" s="5"/>
      <c r="B162" s="5"/>
      <c r="C162" s="3" t="s">
        <v>110</v>
      </c>
      <c r="D162" s="3" t="s">
        <v>5363</v>
      </c>
      <c r="E162" s="5"/>
    </row>
    <row r="163" spans="1:5" ht="15.95" customHeight="1" x14ac:dyDescent="0.3">
      <c r="A163" s="5"/>
      <c r="B163" s="5"/>
      <c r="C163" s="3" t="s">
        <v>112</v>
      </c>
      <c r="D163" s="3" t="s">
        <v>5364</v>
      </c>
      <c r="E163" s="5"/>
    </row>
    <row r="164" spans="1:5" ht="15.95" customHeight="1" x14ac:dyDescent="0.3">
      <c r="A164" s="5"/>
      <c r="B164" s="5"/>
      <c r="C164" s="3" t="s">
        <v>114</v>
      </c>
      <c r="D164" s="3" t="s">
        <v>5365</v>
      </c>
      <c r="E164" s="5"/>
    </row>
    <row r="165" spans="1:5" ht="15.95" customHeight="1" x14ac:dyDescent="0.3">
      <c r="A165" s="5"/>
      <c r="B165" s="5"/>
      <c r="C165" s="3" t="s">
        <v>116</v>
      </c>
      <c r="D165" s="3" t="s">
        <v>5366</v>
      </c>
      <c r="E165" s="5"/>
    </row>
    <row r="166" spans="1:5" ht="15.95" customHeight="1" x14ac:dyDescent="0.3">
      <c r="A166" s="5"/>
      <c r="B166" s="5"/>
      <c r="C166" s="3" t="s">
        <v>118</v>
      </c>
      <c r="D166" s="3" t="s">
        <v>5367</v>
      </c>
      <c r="E166" s="5"/>
    </row>
    <row r="167" spans="1:5" ht="15.95" customHeight="1" x14ac:dyDescent="0.3">
      <c r="A167" s="5"/>
      <c r="B167" s="5"/>
      <c r="C167" s="3" t="s">
        <v>120</v>
      </c>
      <c r="D167" s="3" t="s">
        <v>5368</v>
      </c>
      <c r="E167" s="5"/>
    </row>
    <row r="168" spans="1:5" ht="15.95" customHeight="1" x14ac:dyDescent="0.3">
      <c r="A168" s="5"/>
      <c r="B168" s="5"/>
      <c r="C168" s="3" t="s">
        <v>137</v>
      </c>
      <c r="D168" s="3" t="s">
        <v>5369</v>
      </c>
      <c r="E168" s="5"/>
    </row>
    <row r="169" spans="1:5" ht="15.95" customHeight="1" x14ac:dyDescent="0.3">
      <c r="A169" s="5"/>
      <c r="B169" s="5"/>
      <c r="C169" s="3" t="s">
        <v>139</v>
      </c>
      <c r="D169" s="3" t="s">
        <v>5370</v>
      </c>
      <c r="E169" s="5"/>
    </row>
    <row r="170" spans="1:5" ht="15.95" customHeight="1" x14ac:dyDescent="0.3">
      <c r="A170" s="5"/>
      <c r="B170" s="5"/>
      <c r="C170" s="3" t="s">
        <v>306</v>
      </c>
      <c r="D170" s="3" t="s">
        <v>5371</v>
      </c>
      <c r="E170" s="5"/>
    </row>
    <row r="171" spans="1:5" ht="15.95" customHeight="1" x14ac:dyDescent="0.3">
      <c r="A171" s="5"/>
      <c r="B171" s="5"/>
      <c r="C171" s="5"/>
      <c r="D171" s="5"/>
      <c r="E171" s="5"/>
    </row>
    <row r="172" spans="1:5" ht="15.95" customHeight="1" x14ac:dyDescent="0.3">
      <c r="A172" s="5"/>
      <c r="B172" s="5"/>
      <c r="C172" s="5"/>
      <c r="D172" s="5"/>
      <c r="E172" s="5"/>
    </row>
    <row r="173" spans="1:5" ht="15.95" customHeight="1" x14ac:dyDescent="0.3">
      <c r="A173" s="5"/>
      <c r="B173" s="5"/>
      <c r="C173" s="5"/>
      <c r="D173" s="5"/>
      <c r="E173" s="5"/>
    </row>
    <row r="174" spans="1:5" ht="15.95" customHeight="1" x14ac:dyDescent="0.3">
      <c r="A174" s="3" t="s">
        <v>141</v>
      </c>
      <c r="B174" s="3" t="s">
        <v>142</v>
      </c>
      <c r="C174" s="3" t="s">
        <v>74</v>
      </c>
      <c r="D174" s="3" t="s">
        <v>143</v>
      </c>
      <c r="E174" s="5"/>
    </row>
    <row r="175" spans="1:5" ht="15.95" customHeight="1" x14ac:dyDescent="0.3">
      <c r="A175" s="3" t="s">
        <v>19</v>
      </c>
      <c r="B175" s="3" t="s">
        <v>5372</v>
      </c>
      <c r="C175" s="3" t="s">
        <v>79</v>
      </c>
      <c r="D175" s="3" t="s">
        <v>5373</v>
      </c>
      <c r="E175" s="5"/>
    </row>
    <row r="176" spans="1:5" ht="15.95" customHeight="1" x14ac:dyDescent="0.3">
      <c r="A176" s="5"/>
      <c r="B176" s="3" t="s">
        <v>5269</v>
      </c>
      <c r="C176" s="3" t="s">
        <v>81</v>
      </c>
      <c r="D176" s="3" t="s">
        <v>5374</v>
      </c>
      <c r="E176" s="5"/>
    </row>
    <row r="177" spans="1:5" ht="15.95" customHeight="1" x14ac:dyDescent="0.3">
      <c r="A177" s="5"/>
      <c r="B177" s="5"/>
      <c r="C177" s="3" t="s">
        <v>83</v>
      </c>
      <c r="D177" s="3" t="s">
        <v>5375</v>
      </c>
      <c r="E177" s="5"/>
    </row>
    <row r="178" spans="1:5" ht="15.95" customHeight="1" x14ac:dyDescent="0.3">
      <c r="A178" s="5"/>
      <c r="B178" s="5"/>
      <c r="C178" s="3" t="s">
        <v>90</v>
      </c>
      <c r="D178" s="3" t="s">
        <v>5376</v>
      </c>
      <c r="E178" s="5"/>
    </row>
    <row r="179" spans="1:5" ht="15.95" customHeight="1" x14ac:dyDescent="0.3">
      <c r="A179" s="5"/>
      <c r="B179" s="5"/>
      <c r="C179" s="3" t="s">
        <v>106</v>
      </c>
      <c r="D179" s="3" t="s">
        <v>5377</v>
      </c>
      <c r="E179" s="5"/>
    </row>
    <row r="180" spans="1:5" ht="15.95" customHeight="1" x14ac:dyDescent="0.3">
      <c r="A180" s="5"/>
      <c r="B180" s="5"/>
      <c r="C180" s="3" t="s">
        <v>108</v>
      </c>
      <c r="D180" s="3" t="s">
        <v>5378</v>
      </c>
      <c r="E180" s="5"/>
    </row>
    <row r="181" spans="1:5" ht="15.95" customHeight="1" x14ac:dyDescent="0.3">
      <c r="A181" s="5"/>
      <c r="B181" s="5"/>
      <c r="C181" s="3" t="s">
        <v>110</v>
      </c>
      <c r="D181" s="3" t="s">
        <v>5379</v>
      </c>
      <c r="E181" s="5"/>
    </row>
    <row r="182" spans="1:5" ht="15.95" customHeight="1" x14ac:dyDescent="0.3">
      <c r="A182" s="5"/>
      <c r="B182" s="5"/>
      <c r="C182" s="3" t="s">
        <v>112</v>
      </c>
      <c r="D182" s="3" t="s">
        <v>5380</v>
      </c>
      <c r="E182" s="5"/>
    </row>
    <row r="183" spans="1:5" ht="15.95" customHeight="1" x14ac:dyDescent="0.3">
      <c r="A183" s="5"/>
      <c r="B183" s="5"/>
      <c r="C183" s="3" t="s">
        <v>114</v>
      </c>
      <c r="D183" s="3" t="s">
        <v>5381</v>
      </c>
      <c r="E183" s="5"/>
    </row>
    <row r="184" spans="1:5" ht="15.95" customHeight="1" x14ac:dyDescent="0.3">
      <c r="A184" s="5"/>
      <c r="B184" s="5"/>
      <c r="C184" s="3" t="s">
        <v>116</v>
      </c>
      <c r="D184" s="3" t="s">
        <v>5382</v>
      </c>
      <c r="E184" s="5"/>
    </row>
    <row r="185" spans="1:5" ht="15.95" customHeight="1" x14ac:dyDescent="0.3">
      <c r="A185" s="5"/>
      <c r="B185" s="5"/>
      <c r="C185" s="3" t="s">
        <v>118</v>
      </c>
      <c r="D185" s="3" t="s">
        <v>5383</v>
      </c>
      <c r="E185" s="5"/>
    </row>
    <row r="186" spans="1:5" ht="15.95" customHeight="1" x14ac:dyDescent="0.3">
      <c r="A186" s="5"/>
      <c r="B186" s="5"/>
      <c r="C186" s="3" t="s">
        <v>120</v>
      </c>
      <c r="D186" s="3" t="s">
        <v>5384</v>
      </c>
      <c r="E186" s="5"/>
    </row>
    <row r="187" spans="1:5" ht="15.95" customHeight="1" x14ac:dyDescent="0.3">
      <c r="A187" s="5"/>
      <c r="B187" s="5"/>
      <c r="C187" s="3" t="s">
        <v>137</v>
      </c>
      <c r="D187" s="3" t="s">
        <v>5385</v>
      </c>
      <c r="E187" s="5"/>
    </row>
    <row r="188" spans="1:5" ht="15.95" customHeight="1" x14ac:dyDescent="0.3">
      <c r="A188" s="5"/>
      <c r="B188" s="5"/>
      <c r="C188" s="3" t="s">
        <v>139</v>
      </c>
      <c r="D188" s="3" t="s">
        <v>5386</v>
      </c>
      <c r="E188" s="5"/>
    </row>
    <row r="189" spans="1:5" ht="15.95" customHeight="1" x14ac:dyDescent="0.3">
      <c r="A189" s="5"/>
      <c r="B189" s="5"/>
      <c r="C189" s="3" t="s">
        <v>306</v>
      </c>
      <c r="D189" s="3" t="s">
        <v>5387</v>
      </c>
      <c r="E189" s="5"/>
    </row>
    <row r="190" spans="1:5" ht="15.95" customHeight="1" x14ac:dyDescent="0.3">
      <c r="A190" s="5"/>
      <c r="B190" s="5"/>
      <c r="C190" s="3" t="s">
        <v>356</v>
      </c>
      <c r="D190" s="3" t="s">
        <v>5388</v>
      </c>
      <c r="E190" s="5"/>
    </row>
    <row r="191" spans="1:5" ht="15.95" customHeight="1" x14ac:dyDescent="0.3">
      <c r="A191" s="5"/>
      <c r="B191" s="5"/>
      <c r="C191" s="3" t="s">
        <v>416</v>
      </c>
      <c r="D191" s="3" t="s">
        <v>5389</v>
      </c>
      <c r="E191" s="5"/>
    </row>
    <row r="192" spans="1:5" ht="15.95" customHeight="1" x14ac:dyDescent="0.3">
      <c r="A192" s="5"/>
      <c r="B192" s="5"/>
      <c r="C192" s="3" t="s">
        <v>418</v>
      </c>
      <c r="D192" s="3" t="s">
        <v>5390</v>
      </c>
      <c r="E192" s="5"/>
    </row>
    <row r="193" spans="1:5" ht="15.95" customHeight="1" x14ac:dyDescent="0.3">
      <c r="A193" s="5"/>
      <c r="B193" s="3" t="s">
        <v>5391</v>
      </c>
      <c r="C193" s="3" t="s">
        <v>79</v>
      </c>
      <c r="D193" s="3" t="s">
        <v>5392</v>
      </c>
      <c r="E193" s="5"/>
    </row>
    <row r="194" spans="1:5" ht="15.95" customHeight="1" x14ac:dyDescent="0.3">
      <c r="A194" s="5"/>
      <c r="B194" s="3" t="s">
        <v>5269</v>
      </c>
      <c r="C194" s="3" t="s">
        <v>81</v>
      </c>
      <c r="D194" s="3" t="s">
        <v>5393</v>
      </c>
      <c r="E194" s="5"/>
    </row>
    <row r="195" spans="1:5" ht="15.95" customHeight="1" x14ac:dyDescent="0.3">
      <c r="A195" s="5"/>
      <c r="B195" s="5"/>
      <c r="C195" s="3" t="s">
        <v>83</v>
      </c>
      <c r="D195" s="3" t="s">
        <v>5394</v>
      </c>
      <c r="E195" s="5"/>
    </row>
    <row r="196" spans="1:5" ht="15.95" customHeight="1" x14ac:dyDescent="0.3">
      <c r="A196" s="5"/>
      <c r="B196" s="5"/>
      <c r="C196" s="3" t="s">
        <v>90</v>
      </c>
      <c r="D196" s="3" t="s">
        <v>5395</v>
      </c>
      <c r="E196" s="5"/>
    </row>
    <row r="197" spans="1:5" ht="15.95" customHeight="1" x14ac:dyDescent="0.3">
      <c r="A197" s="5"/>
      <c r="B197" s="5"/>
      <c r="C197" s="3" t="s">
        <v>106</v>
      </c>
      <c r="D197" s="3" t="s">
        <v>5396</v>
      </c>
      <c r="E197" s="5"/>
    </row>
    <row r="198" spans="1:5" ht="15.95" customHeight="1" x14ac:dyDescent="0.3">
      <c r="A198" s="5"/>
      <c r="B198" s="5"/>
      <c r="C198" s="3" t="s">
        <v>108</v>
      </c>
      <c r="D198" s="3" t="s">
        <v>5397</v>
      </c>
      <c r="E198" s="5"/>
    </row>
    <row r="199" spans="1:5" ht="15.95" customHeight="1" x14ac:dyDescent="0.3">
      <c r="A199" s="5"/>
      <c r="B199" s="5"/>
      <c r="C199" s="3" t="s">
        <v>110</v>
      </c>
      <c r="D199" s="3" t="s">
        <v>5398</v>
      </c>
      <c r="E199" s="5"/>
    </row>
    <row r="200" spans="1:5" ht="15.95" customHeight="1" x14ac:dyDescent="0.3">
      <c r="A200" s="5"/>
      <c r="B200" s="5"/>
      <c r="C200" s="3" t="s">
        <v>112</v>
      </c>
      <c r="D200" s="3" t="s">
        <v>5399</v>
      </c>
      <c r="E200" s="5"/>
    </row>
    <row r="201" spans="1:5" ht="15.95" customHeight="1" x14ac:dyDescent="0.3">
      <c r="A201" s="5"/>
      <c r="B201" s="5"/>
      <c r="C201" s="3" t="s">
        <v>114</v>
      </c>
      <c r="D201" s="3" t="s">
        <v>5400</v>
      </c>
      <c r="E201" s="5"/>
    </row>
    <row r="202" spans="1:5" ht="15.95" customHeight="1" x14ac:dyDescent="0.3">
      <c r="A202" s="5"/>
      <c r="B202" s="5"/>
      <c r="C202" s="3" t="s">
        <v>116</v>
      </c>
      <c r="D202" s="3" t="s">
        <v>5401</v>
      </c>
      <c r="E202" s="5"/>
    </row>
    <row r="203" spans="1:5" ht="15.95" customHeight="1" x14ac:dyDescent="0.3">
      <c r="A203" s="5"/>
      <c r="B203" s="5"/>
      <c r="C203" s="3" t="s">
        <v>118</v>
      </c>
      <c r="D203" s="3" t="s">
        <v>5402</v>
      </c>
      <c r="E203" s="5"/>
    </row>
    <row r="204" spans="1:5" ht="15.95" customHeight="1" x14ac:dyDescent="0.3">
      <c r="A204" s="5"/>
      <c r="B204" s="5"/>
      <c r="C204" s="3" t="s">
        <v>120</v>
      </c>
      <c r="D204" s="3" t="s">
        <v>5403</v>
      </c>
      <c r="E204" s="5"/>
    </row>
    <row r="205" spans="1:5" ht="15.95" customHeight="1" x14ac:dyDescent="0.3">
      <c r="A205" s="5"/>
      <c r="B205" s="5"/>
      <c r="C205" s="3" t="s">
        <v>137</v>
      </c>
      <c r="D205" s="3" t="s">
        <v>5404</v>
      </c>
      <c r="E205" s="5"/>
    </row>
    <row r="206" spans="1:5" ht="15.95" customHeight="1" x14ac:dyDescent="0.3">
      <c r="A206" s="5"/>
      <c r="B206" s="5"/>
      <c r="C206" s="3" t="s">
        <v>139</v>
      </c>
      <c r="D206" s="3" t="s">
        <v>5405</v>
      </c>
      <c r="E206" s="5"/>
    </row>
    <row r="207" spans="1:5" ht="15.95" customHeight="1" x14ac:dyDescent="0.3">
      <c r="A207" s="5"/>
      <c r="B207" s="5"/>
      <c r="C207" s="3" t="s">
        <v>306</v>
      </c>
      <c r="D207" s="3" t="s">
        <v>5406</v>
      </c>
      <c r="E207" s="5"/>
    </row>
    <row r="208" spans="1:5" ht="15.95" customHeight="1" x14ac:dyDescent="0.3">
      <c r="A208" s="5"/>
      <c r="B208" s="5"/>
      <c r="C208" s="5"/>
      <c r="D208" s="5"/>
      <c r="E208" s="5"/>
    </row>
    <row r="209" spans="1:5" ht="15.95" customHeight="1" x14ac:dyDescent="0.3">
      <c r="A209" s="5"/>
      <c r="B209" s="5"/>
      <c r="C209" s="5"/>
      <c r="D209" s="5"/>
      <c r="E209" s="5"/>
    </row>
    <row r="210" spans="1:5" ht="15.95" customHeight="1" x14ac:dyDescent="0.3">
      <c r="A210" s="5"/>
      <c r="B210" s="5"/>
      <c r="C210" s="5"/>
      <c r="D210" s="5"/>
      <c r="E210" s="5"/>
    </row>
    <row r="211" spans="1:5" ht="15.95" customHeight="1" x14ac:dyDescent="0.3">
      <c r="A211" s="3" t="s">
        <v>141</v>
      </c>
      <c r="B211" s="3" t="s">
        <v>142</v>
      </c>
      <c r="C211" s="3" t="s">
        <v>74</v>
      </c>
      <c r="D211" s="3" t="s">
        <v>143</v>
      </c>
      <c r="E211" s="5"/>
    </row>
    <row r="212" spans="1:5" ht="15.95" customHeight="1" x14ac:dyDescent="0.3">
      <c r="A212" s="3" t="s">
        <v>19</v>
      </c>
      <c r="B212" s="3" t="s">
        <v>5407</v>
      </c>
      <c r="C212" s="3" t="s">
        <v>79</v>
      </c>
      <c r="D212" s="3" t="s">
        <v>5408</v>
      </c>
      <c r="E212" s="5"/>
    </row>
    <row r="213" spans="1:5" ht="15.95" customHeight="1" x14ac:dyDescent="0.3">
      <c r="A213" s="5"/>
      <c r="B213" s="3" t="s">
        <v>5269</v>
      </c>
      <c r="C213" s="3" t="s">
        <v>81</v>
      </c>
      <c r="D213" s="3" t="s">
        <v>5409</v>
      </c>
      <c r="E213" s="5"/>
    </row>
    <row r="214" spans="1:5" ht="15.95" customHeight="1" x14ac:dyDescent="0.3">
      <c r="A214" s="5"/>
      <c r="B214" s="5"/>
      <c r="C214" s="3" t="s">
        <v>83</v>
      </c>
      <c r="D214" s="3" t="s">
        <v>5410</v>
      </c>
      <c r="E214" s="5"/>
    </row>
    <row r="215" spans="1:5" ht="15.95" customHeight="1" x14ac:dyDescent="0.3">
      <c r="A215" s="5"/>
      <c r="B215" s="5"/>
      <c r="C215" s="3" t="s">
        <v>90</v>
      </c>
      <c r="D215" s="3" t="s">
        <v>5411</v>
      </c>
      <c r="E215" s="5"/>
    </row>
    <row r="216" spans="1:5" ht="15.95" customHeight="1" x14ac:dyDescent="0.3">
      <c r="A216" s="5"/>
      <c r="B216" s="5"/>
      <c r="C216" s="3" t="s">
        <v>106</v>
      </c>
      <c r="D216" s="3" t="s">
        <v>5412</v>
      </c>
      <c r="E216" s="5"/>
    </row>
    <row r="217" spans="1:5" ht="15.95" customHeight="1" x14ac:dyDescent="0.3">
      <c r="A217" s="5"/>
      <c r="B217" s="5"/>
      <c r="C217" s="3" t="s">
        <v>108</v>
      </c>
      <c r="D217" s="3" t="s">
        <v>5413</v>
      </c>
      <c r="E217" s="5"/>
    </row>
    <row r="218" spans="1:5" ht="15.95" customHeight="1" x14ac:dyDescent="0.3">
      <c r="A218" s="5"/>
      <c r="B218" s="5"/>
      <c r="C218" s="3" t="s">
        <v>110</v>
      </c>
      <c r="D218" s="3" t="s">
        <v>5414</v>
      </c>
      <c r="E218" s="5"/>
    </row>
    <row r="219" spans="1:5" ht="15.95" customHeight="1" x14ac:dyDescent="0.3">
      <c r="A219" s="5"/>
      <c r="B219" s="5"/>
      <c r="C219" s="3" t="s">
        <v>112</v>
      </c>
      <c r="D219" s="3" t="s">
        <v>5415</v>
      </c>
      <c r="E219" s="5"/>
    </row>
    <row r="220" spans="1:5" ht="15.95" customHeight="1" x14ac:dyDescent="0.3">
      <c r="A220" s="5"/>
      <c r="B220" s="5"/>
      <c r="C220" s="3" t="s">
        <v>114</v>
      </c>
      <c r="D220" s="3" t="s">
        <v>5416</v>
      </c>
      <c r="E220" s="5"/>
    </row>
    <row r="221" spans="1:5" ht="15.95" customHeight="1" x14ac:dyDescent="0.3">
      <c r="A221" s="5"/>
      <c r="B221" s="5"/>
      <c r="C221" s="3" t="s">
        <v>116</v>
      </c>
      <c r="D221" s="3" t="s">
        <v>5417</v>
      </c>
      <c r="E221" s="5"/>
    </row>
    <row r="222" spans="1:5" ht="15.95" customHeight="1" x14ac:dyDescent="0.3">
      <c r="A222" s="5"/>
      <c r="B222" s="5"/>
      <c r="C222" s="3" t="s">
        <v>118</v>
      </c>
      <c r="D222" s="3" t="s">
        <v>5418</v>
      </c>
      <c r="E222" s="5"/>
    </row>
    <row r="223" spans="1:5" ht="15.95" customHeight="1" x14ac:dyDescent="0.3">
      <c r="A223" s="5"/>
      <c r="B223" s="5"/>
      <c r="C223" s="3" t="s">
        <v>120</v>
      </c>
      <c r="D223" s="3" t="s">
        <v>5419</v>
      </c>
      <c r="E223" s="5"/>
    </row>
    <row r="224" spans="1:5" ht="15.95" customHeight="1" x14ac:dyDescent="0.3">
      <c r="A224" s="5"/>
      <c r="B224" s="5"/>
      <c r="C224" s="3" t="s">
        <v>137</v>
      </c>
      <c r="D224" s="3" t="s">
        <v>5420</v>
      </c>
      <c r="E224" s="5"/>
    </row>
    <row r="225" spans="1:5" ht="15.95" customHeight="1" x14ac:dyDescent="0.3">
      <c r="A225" s="5"/>
      <c r="B225" s="5"/>
      <c r="C225" s="3" t="s">
        <v>139</v>
      </c>
      <c r="D225" s="3" t="s">
        <v>5421</v>
      </c>
      <c r="E225" s="5"/>
    </row>
    <row r="226" spans="1:5" ht="15.95" customHeight="1" x14ac:dyDescent="0.3">
      <c r="A226" s="5"/>
      <c r="B226" s="5"/>
      <c r="C226" s="3" t="s">
        <v>306</v>
      </c>
      <c r="D226" s="3" t="s">
        <v>5422</v>
      </c>
      <c r="E226" s="5"/>
    </row>
    <row r="227" spans="1:5" ht="15.95" customHeight="1" x14ac:dyDescent="0.3">
      <c r="A227" s="5"/>
      <c r="B227" s="3" t="s">
        <v>5423</v>
      </c>
      <c r="C227" s="3" t="s">
        <v>79</v>
      </c>
      <c r="D227" s="3" t="s">
        <v>5424</v>
      </c>
      <c r="E227" s="5"/>
    </row>
    <row r="228" spans="1:5" ht="15.95" customHeight="1" x14ac:dyDescent="0.3">
      <c r="A228" s="5"/>
      <c r="B228" s="3" t="s">
        <v>5269</v>
      </c>
      <c r="C228" s="3" t="s">
        <v>81</v>
      </c>
      <c r="D228" s="3" t="s">
        <v>5425</v>
      </c>
      <c r="E228" s="5"/>
    </row>
    <row r="229" spans="1:5" ht="15.95" customHeight="1" x14ac:dyDescent="0.3">
      <c r="A229" s="5"/>
      <c r="B229" s="5"/>
      <c r="C229" s="3" t="s">
        <v>83</v>
      </c>
      <c r="D229" s="3" t="s">
        <v>5426</v>
      </c>
      <c r="E229" s="5"/>
    </row>
    <row r="230" spans="1:5" ht="15.95" customHeight="1" x14ac:dyDescent="0.3">
      <c r="A230" s="5"/>
      <c r="B230" s="5"/>
      <c r="C230" s="3" t="s">
        <v>90</v>
      </c>
      <c r="D230" s="3" t="s">
        <v>5427</v>
      </c>
      <c r="E230" s="5"/>
    </row>
    <row r="231" spans="1:5" ht="15.95" customHeight="1" x14ac:dyDescent="0.3">
      <c r="A231" s="5"/>
      <c r="B231" s="5"/>
      <c r="C231" s="3" t="s">
        <v>106</v>
      </c>
      <c r="D231" s="3" t="s">
        <v>5428</v>
      </c>
      <c r="E231" s="5"/>
    </row>
    <row r="232" spans="1:5" ht="15.95" customHeight="1" x14ac:dyDescent="0.3">
      <c r="A232" s="5"/>
      <c r="B232" s="5"/>
      <c r="C232" s="3" t="s">
        <v>108</v>
      </c>
      <c r="D232" s="3" t="s">
        <v>5429</v>
      </c>
      <c r="E232" s="5"/>
    </row>
    <row r="233" spans="1:5" ht="15.95" customHeight="1" x14ac:dyDescent="0.3">
      <c r="A233" s="5"/>
      <c r="B233" s="5"/>
      <c r="C233" s="3" t="s">
        <v>110</v>
      </c>
      <c r="D233" s="3" t="s">
        <v>5430</v>
      </c>
      <c r="E233" s="5"/>
    </row>
    <row r="234" spans="1:5" ht="15.95" customHeight="1" x14ac:dyDescent="0.3">
      <c r="A234" s="5"/>
      <c r="B234" s="5"/>
      <c r="C234" s="3" t="s">
        <v>112</v>
      </c>
      <c r="D234" s="3" t="s">
        <v>5431</v>
      </c>
      <c r="E234" s="5"/>
    </row>
    <row r="235" spans="1:5" ht="15.95" customHeight="1" x14ac:dyDescent="0.3">
      <c r="A235" s="5"/>
      <c r="B235" s="5"/>
      <c r="C235" s="3" t="s">
        <v>114</v>
      </c>
      <c r="D235" s="3" t="s">
        <v>5432</v>
      </c>
      <c r="E235" s="5"/>
    </row>
    <row r="236" spans="1:5" ht="15.95" customHeight="1" x14ac:dyDescent="0.3">
      <c r="A236" s="5"/>
      <c r="B236" s="5"/>
      <c r="C236" s="3" t="s">
        <v>116</v>
      </c>
      <c r="D236" s="3" t="s">
        <v>5433</v>
      </c>
      <c r="E236" s="5"/>
    </row>
    <row r="237" spans="1:5" ht="15.95" customHeight="1" x14ac:dyDescent="0.3">
      <c r="A237" s="5"/>
      <c r="B237" s="5"/>
      <c r="C237" s="3" t="s">
        <v>118</v>
      </c>
      <c r="D237" s="3" t="s">
        <v>5434</v>
      </c>
      <c r="E237" s="5"/>
    </row>
    <row r="238" spans="1:5" ht="15.95" customHeight="1" x14ac:dyDescent="0.3">
      <c r="A238" s="5"/>
      <c r="B238" s="5"/>
      <c r="C238" s="3" t="s">
        <v>120</v>
      </c>
      <c r="D238" s="3" t="s">
        <v>5435</v>
      </c>
      <c r="E238" s="5"/>
    </row>
    <row r="239" spans="1:5" ht="15.95" customHeight="1" x14ac:dyDescent="0.3">
      <c r="A239" s="5"/>
      <c r="B239" s="5"/>
      <c r="C239" s="3" t="s">
        <v>137</v>
      </c>
      <c r="D239" s="3" t="s">
        <v>5436</v>
      </c>
      <c r="E239" s="5"/>
    </row>
    <row r="240" spans="1:5" ht="15.95" customHeight="1" x14ac:dyDescent="0.3">
      <c r="A240" s="5"/>
      <c r="B240" s="5"/>
      <c r="C240" s="3" t="s">
        <v>139</v>
      </c>
      <c r="D240" s="3" t="s">
        <v>5437</v>
      </c>
      <c r="E240" s="5"/>
    </row>
    <row r="241" spans="1:5" ht="15.95" customHeight="1" x14ac:dyDescent="0.3">
      <c r="A241" s="5"/>
      <c r="B241" s="5"/>
      <c r="C241" s="5"/>
      <c r="D241" s="5"/>
      <c r="E241" s="5"/>
    </row>
    <row r="242" spans="1:5" ht="15.95" customHeight="1" x14ac:dyDescent="0.3">
      <c r="A242" s="5"/>
      <c r="B242" s="5"/>
      <c r="C242" s="5"/>
      <c r="D242" s="5"/>
      <c r="E242" s="5"/>
    </row>
    <row r="243" spans="1:5" ht="15.95" customHeight="1" x14ac:dyDescent="0.3">
      <c r="A243" s="5"/>
      <c r="B243" s="5"/>
      <c r="C243" s="5"/>
      <c r="D243" s="5"/>
      <c r="E243" s="5"/>
    </row>
    <row r="244" spans="1:5" ht="15.95" customHeight="1" x14ac:dyDescent="0.3">
      <c r="A244" s="3" t="s">
        <v>141</v>
      </c>
      <c r="B244" s="3" t="s">
        <v>142</v>
      </c>
      <c r="C244" s="3" t="s">
        <v>74</v>
      </c>
      <c r="D244" s="3" t="s">
        <v>143</v>
      </c>
      <c r="E244" s="5"/>
    </row>
    <row r="245" spans="1:5" ht="15.95" customHeight="1" x14ac:dyDescent="0.3">
      <c r="A245" s="3" t="s">
        <v>19</v>
      </c>
      <c r="B245" s="3" t="s">
        <v>5438</v>
      </c>
      <c r="C245" s="3" t="s">
        <v>79</v>
      </c>
      <c r="D245" s="3" t="s">
        <v>5439</v>
      </c>
      <c r="E245" s="5"/>
    </row>
    <row r="246" spans="1:5" ht="15.95" customHeight="1" x14ac:dyDescent="0.3">
      <c r="A246" s="5"/>
      <c r="B246" s="5"/>
      <c r="C246" s="3" t="s">
        <v>81</v>
      </c>
      <c r="D246" s="3" t="s">
        <v>5440</v>
      </c>
      <c r="E246" s="5"/>
    </row>
    <row r="247" spans="1:5" ht="15.95" customHeight="1" x14ac:dyDescent="0.3">
      <c r="A247" s="5"/>
      <c r="B247" s="5"/>
      <c r="C247" s="3" t="s">
        <v>83</v>
      </c>
      <c r="D247" s="3" t="s">
        <v>5441</v>
      </c>
      <c r="E247" s="5"/>
    </row>
    <row r="248" spans="1:5" ht="15.95" customHeight="1" x14ac:dyDescent="0.3">
      <c r="A248" s="5"/>
      <c r="B248" s="5"/>
      <c r="C248" s="3" t="s">
        <v>90</v>
      </c>
      <c r="D248" s="3" t="s">
        <v>5442</v>
      </c>
      <c r="E248" s="5"/>
    </row>
    <row r="249" spans="1:5" ht="15.95" customHeight="1" x14ac:dyDescent="0.3">
      <c r="A249" s="5"/>
      <c r="B249" s="5"/>
      <c r="C249" s="3" t="s">
        <v>106</v>
      </c>
      <c r="D249" s="3" t="s">
        <v>5443</v>
      </c>
      <c r="E249" s="5"/>
    </row>
    <row r="250" spans="1:5" ht="15.95" customHeight="1" x14ac:dyDescent="0.3">
      <c r="A250" s="5"/>
      <c r="B250" s="5"/>
      <c r="C250" s="3" t="s">
        <v>108</v>
      </c>
      <c r="D250" s="3" t="s">
        <v>5444</v>
      </c>
      <c r="E250" s="5"/>
    </row>
    <row r="251" spans="1:5" ht="15.95" customHeight="1" x14ac:dyDescent="0.3">
      <c r="A251" s="5"/>
      <c r="B251" s="5"/>
      <c r="C251" s="3" t="s">
        <v>110</v>
      </c>
      <c r="D251" s="3" t="s">
        <v>5445</v>
      </c>
      <c r="E251" s="5"/>
    </row>
    <row r="252" spans="1:5" ht="15.95" customHeight="1" x14ac:dyDescent="0.3">
      <c r="A252" s="5"/>
      <c r="B252" s="5"/>
      <c r="C252" s="3" t="s">
        <v>112</v>
      </c>
      <c r="D252" s="3" t="s">
        <v>5446</v>
      </c>
      <c r="E252" s="5"/>
    </row>
    <row r="253" spans="1:5" ht="15.95" customHeight="1" x14ac:dyDescent="0.3">
      <c r="A253" s="5"/>
      <c r="B253" s="5"/>
      <c r="C253" s="3" t="s">
        <v>114</v>
      </c>
      <c r="D253" s="3" t="s">
        <v>5447</v>
      </c>
      <c r="E253" s="5"/>
    </row>
    <row r="254" spans="1:5" ht="15.95" customHeight="1" x14ac:dyDescent="0.3">
      <c r="A254" s="5"/>
      <c r="B254" s="5"/>
      <c r="C254" s="3" t="s">
        <v>116</v>
      </c>
      <c r="D254" s="3" t="s">
        <v>5448</v>
      </c>
      <c r="E254" s="5"/>
    </row>
    <row r="255" spans="1:5" ht="15.95" customHeight="1" x14ac:dyDescent="0.3">
      <c r="A255" s="5"/>
      <c r="B255" s="5"/>
      <c r="C255" s="3" t="s">
        <v>118</v>
      </c>
      <c r="D255" s="3" t="s">
        <v>5449</v>
      </c>
      <c r="E255" s="5"/>
    </row>
    <row r="256" spans="1:5" ht="15.95" customHeight="1" x14ac:dyDescent="0.3">
      <c r="A256" s="5"/>
      <c r="B256" s="5"/>
      <c r="C256" s="3" t="s">
        <v>120</v>
      </c>
      <c r="D256" s="3" t="s">
        <v>5450</v>
      </c>
      <c r="E256" s="5"/>
    </row>
    <row r="257" spans="1:5" ht="15.95" customHeight="1" x14ac:dyDescent="0.3">
      <c r="A257" s="5"/>
      <c r="B257" s="5"/>
      <c r="C257" s="3" t="s">
        <v>137</v>
      </c>
      <c r="D257" s="3" t="s">
        <v>5451</v>
      </c>
      <c r="E257" s="5"/>
    </row>
    <row r="258" spans="1:5" ht="15.95" customHeight="1" x14ac:dyDescent="0.3">
      <c r="A258" s="5"/>
      <c r="B258" s="5"/>
      <c r="C258" s="3" t="s">
        <v>139</v>
      </c>
      <c r="D258" s="3" t="s">
        <v>5452</v>
      </c>
      <c r="E258" s="5"/>
    </row>
    <row r="259" spans="1:5" ht="15.95" customHeight="1" x14ac:dyDescent="0.3">
      <c r="A259" s="5"/>
      <c r="B259" s="3" t="s">
        <v>5453</v>
      </c>
      <c r="C259" s="3" t="s">
        <v>79</v>
      </c>
      <c r="D259" s="3" t="s">
        <v>5454</v>
      </c>
      <c r="E259" s="5"/>
    </row>
    <row r="260" spans="1:5" ht="15.95" customHeight="1" x14ac:dyDescent="0.3">
      <c r="A260" s="5"/>
      <c r="B260" s="5"/>
      <c r="C260" s="3" t="s">
        <v>81</v>
      </c>
      <c r="D260" s="3" t="s">
        <v>5455</v>
      </c>
      <c r="E260" s="5"/>
    </row>
    <row r="261" spans="1:5" ht="15.95" customHeight="1" x14ac:dyDescent="0.3">
      <c r="A261" s="5"/>
      <c r="B261" s="5"/>
      <c r="C261" s="3" t="s">
        <v>83</v>
      </c>
      <c r="D261" s="3" t="s">
        <v>5456</v>
      </c>
      <c r="E261" s="5"/>
    </row>
    <row r="262" spans="1:5" ht="15.95" customHeight="1" x14ac:dyDescent="0.3">
      <c r="A262" s="5"/>
      <c r="B262" s="5"/>
      <c r="C262" s="3" t="s">
        <v>90</v>
      </c>
      <c r="D262" s="3" t="s">
        <v>5457</v>
      </c>
      <c r="E262" s="5"/>
    </row>
    <row r="263" spans="1:5" ht="15.95" customHeight="1" x14ac:dyDescent="0.3">
      <c r="A263" s="5"/>
      <c r="B263" s="5"/>
      <c r="C263" s="3" t="s">
        <v>106</v>
      </c>
      <c r="D263" s="3" t="s">
        <v>5458</v>
      </c>
      <c r="E263" s="5"/>
    </row>
    <row r="264" spans="1:5" ht="15.95" customHeight="1" x14ac:dyDescent="0.3">
      <c r="A264" s="5"/>
      <c r="B264" s="5"/>
      <c r="C264" s="3" t="s">
        <v>108</v>
      </c>
      <c r="D264" s="3" t="s">
        <v>5459</v>
      </c>
      <c r="E264" s="5"/>
    </row>
    <row r="265" spans="1:5" ht="15.95" customHeight="1" x14ac:dyDescent="0.3">
      <c r="A265" s="5"/>
      <c r="B265" s="5"/>
      <c r="C265" s="3" t="s">
        <v>110</v>
      </c>
      <c r="D265" s="3" t="s">
        <v>5460</v>
      </c>
      <c r="E265" s="5"/>
    </row>
    <row r="266" spans="1:5" ht="15.95" customHeight="1" x14ac:dyDescent="0.3">
      <c r="A266" s="5"/>
      <c r="B266" s="5"/>
      <c r="C266" s="3" t="s">
        <v>112</v>
      </c>
      <c r="D266" s="3" t="s">
        <v>5461</v>
      </c>
      <c r="E266" s="5"/>
    </row>
    <row r="267" spans="1:5" ht="15.95" customHeight="1" x14ac:dyDescent="0.3">
      <c r="A267" s="5"/>
      <c r="B267" s="5"/>
      <c r="C267" s="3" t="s">
        <v>114</v>
      </c>
      <c r="D267" s="3" t="s">
        <v>5462</v>
      </c>
      <c r="E267" s="5"/>
    </row>
    <row r="268" spans="1:5" ht="15.95" customHeight="1" x14ac:dyDescent="0.3">
      <c r="A268" s="5"/>
      <c r="B268" s="5"/>
      <c r="C268" s="3" t="s">
        <v>116</v>
      </c>
      <c r="D268" s="3" t="s">
        <v>5463</v>
      </c>
      <c r="E268" s="5"/>
    </row>
    <row r="269" spans="1:5" ht="15.95" customHeight="1" x14ac:dyDescent="0.3">
      <c r="A269" s="5"/>
      <c r="B269" s="5"/>
      <c r="C269" s="3" t="s">
        <v>118</v>
      </c>
      <c r="D269" s="3" t="s">
        <v>5464</v>
      </c>
      <c r="E269" s="5"/>
    </row>
    <row r="270" spans="1:5" ht="15.95" customHeight="1" x14ac:dyDescent="0.3">
      <c r="A270" s="5"/>
      <c r="B270" s="5"/>
      <c r="C270" s="3" t="s">
        <v>120</v>
      </c>
      <c r="D270" s="3" t="s">
        <v>5465</v>
      </c>
      <c r="E270" s="5"/>
    </row>
    <row r="271" spans="1:5" ht="15.95" customHeight="1" x14ac:dyDescent="0.3">
      <c r="A271" s="5"/>
      <c r="B271" s="5"/>
      <c r="C271" s="3" t="s">
        <v>137</v>
      </c>
      <c r="D271" s="3" t="s">
        <v>5466</v>
      </c>
      <c r="E271" s="5"/>
    </row>
    <row r="272" spans="1:5" ht="15.95" customHeight="1" x14ac:dyDescent="0.3">
      <c r="A272" s="5"/>
      <c r="B272" s="5"/>
      <c r="C272" s="3" t="s">
        <v>139</v>
      </c>
      <c r="D272" s="3" t="s">
        <v>5467</v>
      </c>
      <c r="E272" s="5"/>
    </row>
    <row r="273" spans="1:5" ht="15.95" customHeight="1" x14ac:dyDescent="0.3">
      <c r="A273" s="5"/>
      <c r="B273" s="5"/>
      <c r="C273" s="3" t="s">
        <v>306</v>
      </c>
      <c r="D273" s="3" t="s">
        <v>5468</v>
      </c>
      <c r="E273" s="5"/>
    </row>
    <row r="274" spans="1:5" ht="15.95" customHeight="1" x14ac:dyDescent="0.3">
      <c r="A274" s="5"/>
      <c r="B274" s="5"/>
      <c r="C274" s="3" t="s">
        <v>356</v>
      </c>
      <c r="D274" s="3" t="s">
        <v>5469</v>
      </c>
      <c r="E274" s="5"/>
    </row>
    <row r="275" spans="1:5" ht="15.95" customHeight="1" x14ac:dyDescent="0.3">
      <c r="A275" s="5"/>
      <c r="B275" s="5"/>
      <c r="C275" s="3" t="s">
        <v>416</v>
      </c>
      <c r="D275" s="3" t="s">
        <v>5470</v>
      </c>
      <c r="E275" s="5"/>
    </row>
    <row r="276" spans="1:5" ht="15.95" customHeight="1" x14ac:dyDescent="0.3">
      <c r="A276" s="5"/>
      <c r="B276" s="5"/>
      <c r="C276" s="3" t="s">
        <v>418</v>
      </c>
      <c r="D276" s="3" t="s">
        <v>5471</v>
      </c>
      <c r="E276" s="5"/>
    </row>
    <row r="277" spans="1:5" ht="15.95" customHeight="1" x14ac:dyDescent="0.3">
      <c r="A277" s="5"/>
      <c r="B277" s="5"/>
      <c r="C277" s="3" t="s">
        <v>439</v>
      </c>
      <c r="D277" s="3" t="s">
        <v>5472</v>
      </c>
      <c r="E277" s="5"/>
    </row>
    <row r="278" spans="1:5" ht="15.95" customHeight="1" x14ac:dyDescent="0.3">
      <c r="A278" s="5"/>
      <c r="B278" s="5"/>
      <c r="C278" s="3" t="s">
        <v>441</v>
      </c>
      <c r="D278" s="3" t="s">
        <v>5473</v>
      </c>
      <c r="E278" s="5"/>
    </row>
    <row r="279" spans="1:5" ht="15.95" customHeight="1" x14ac:dyDescent="0.3">
      <c r="A279" s="5"/>
      <c r="B279" s="5"/>
      <c r="C279" s="3" t="s">
        <v>1743</v>
      </c>
      <c r="D279" s="3" t="s">
        <v>5474</v>
      </c>
      <c r="E279" s="5"/>
    </row>
    <row r="280" spans="1:5" ht="15.95" customHeight="1" x14ac:dyDescent="0.3">
      <c r="A280" s="5"/>
      <c r="B280" s="5"/>
      <c r="C280" s="3" t="s">
        <v>1745</v>
      </c>
      <c r="D280" s="3" t="s">
        <v>5475</v>
      </c>
      <c r="E280" s="5"/>
    </row>
    <row r="281" spans="1:5" ht="15.95" customHeight="1" x14ac:dyDescent="0.3">
      <c r="A281" s="5"/>
      <c r="B281" s="5"/>
      <c r="C281" s="3" t="s">
        <v>5476</v>
      </c>
      <c r="D281" s="3" t="s">
        <v>5477</v>
      </c>
      <c r="E281" s="5"/>
    </row>
    <row r="282" spans="1:5" ht="15.95" customHeight="1" x14ac:dyDescent="0.3">
      <c r="A282" s="5"/>
      <c r="B282" s="5"/>
      <c r="C282" s="3" t="s">
        <v>5478</v>
      </c>
      <c r="D282" s="3" t="s">
        <v>5479</v>
      </c>
      <c r="E282" s="5"/>
    </row>
    <row r="283" spans="1:5" ht="15.95" customHeight="1" x14ac:dyDescent="0.3">
      <c r="A283" s="5"/>
      <c r="B283" s="5"/>
      <c r="C283" s="3" t="s">
        <v>5480</v>
      </c>
      <c r="D283" s="3" t="s">
        <v>5481</v>
      </c>
      <c r="E283" s="5"/>
    </row>
    <row r="284" spans="1:5" ht="15.95" customHeight="1" x14ac:dyDescent="0.3">
      <c r="A284" s="5"/>
      <c r="B284" s="5"/>
      <c r="C284" s="3" t="s">
        <v>5482</v>
      </c>
      <c r="D284" s="3" t="s">
        <v>5483</v>
      </c>
      <c r="E284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46"/>
  <sheetViews>
    <sheetView showGridLines="0" workbookViewId="0"/>
  </sheetViews>
  <sheetFormatPr defaultColWidth="8.875" defaultRowHeight="16.5" customHeight="1" x14ac:dyDescent="0.3"/>
  <cols>
    <col min="1" max="6" width="8.875" style="39" customWidth="1"/>
    <col min="7" max="16384" width="8.875" style="39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20</v>
      </c>
      <c r="B3" s="3" t="s">
        <v>5484</v>
      </c>
      <c r="C3" s="3" t="s">
        <v>79</v>
      </c>
      <c r="D3" s="3" t="s">
        <v>5485</v>
      </c>
      <c r="E3" s="5"/>
    </row>
    <row r="4" spans="1:5" ht="15.95" customHeight="1" x14ac:dyDescent="0.3">
      <c r="A4" s="5"/>
      <c r="B4" s="3" t="s">
        <v>5486</v>
      </c>
      <c r="C4" s="3" t="s">
        <v>81</v>
      </c>
      <c r="D4" s="3" t="s">
        <v>5487</v>
      </c>
      <c r="E4" s="5"/>
    </row>
    <row r="5" spans="1:5" ht="15.95" customHeight="1" x14ac:dyDescent="0.3">
      <c r="A5" s="5"/>
      <c r="B5" s="5"/>
      <c r="C5" s="3" t="s">
        <v>83</v>
      </c>
      <c r="D5" s="3" t="s">
        <v>5488</v>
      </c>
      <c r="E5" s="5"/>
    </row>
    <row r="6" spans="1:5" ht="15.95" customHeight="1" x14ac:dyDescent="0.3">
      <c r="A6" s="5"/>
      <c r="B6" s="5"/>
      <c r="C6" s="3" t="s">
        <v>90</v>
      </c>
      <c r="D6" s="3" t="s">
        <v>5489</v>
      </c>
      <c r="E6" s="5"/>
    </row>
    <row r="7" spans="1:5" ht="15.95" customHeight="1" x14ac:dyDescent="0.3">
      <c r="A7" s="5"/>
      <c r="B7" s="3" t="s">
        <v>5490</v>
      </c>
      <c r="C7" s="3" t="s">
        <v>79</v>
      </c>
      <c r="D7" s="3" t="s">
        <v>5491</v>
      </c>
      <c r="E7" s="5"/>
    </row>
    <row r="8" spans="1:5" ht="15.95" customHeight="1" x14ac:dyDescent="0.3">
      <c r="A8" s="5"/>
      <c r="B8" s="3" t="s">
        <v>5492</v>
      </c>
      <c r="C8" s="3" t="s">
        <v>81</v>
      </c>
      <c r="D8" s="3" t="s">
        <v>5493</v>
      </c>
      <c r="E8" s="5"/>
    </row>
    <row r="9" spans="1:5" ht="15.95" customHeight="1" x14ac:dyDescent="0.3">
      <c r="A9" s="5"/>
      <c r="B9" s="5"/>
      <c r="C9" s="3" t="s">
        <v>83</v>
      </c>
      <c r="D9" s="3" t="s">
        <v>5494</v>
      </c>
      <c r="E9" s="5"/>
    </row>
    <row r="10" spans="1:5" ht="15.95" customHeight="1" x14ac:dyDescent="0.3">
      <c r="A10" s="5"/>
      <c r="B10" s="5"/>
      <c r="C10" s="3" t="s">
        <v>90</v>
      </c>
      <c r="D10" s="3" t="s">
        <v>5495</v>
      </c>
      <c r="E10" s="5"/>
    </row>
    <row r="11" spans="1:5" ht="15.95" customHeight="1" x14ac:dyDescent="0.3">
      <c r="A11" s="5"/>
      <c r="B11" s="3" t="s">
        <v>5496</v>
      </c>
      <c r="C11" s="3" t="s">
        <v>79</v>
      </c>
      <c r="D11" s="3" t="s">
        <v>5497</v>
      </c>
      <c r="E11" s="5"/>
    </row>
    <row r="12" spans="1:5" ht="15.95" customHeight="1" x14ac:dyDescent="0.3">
      <c r="A12" s="5"/>
      <c r="B12" s="3" t="s">
        <v>5498</v>
      </c>
      <c r="C12" s="3" t="s">
        <v>81</v>
      </c>
      <c r="D12" s="3" t="s">
        <v>5499</v>
      </c>
      <c r="E12" s="5"/>
    </row>
    <row r="13" spans="1:5" ht="15.95" customHeight="1" x14ac:dyDescent="0.3">
      <c r="A13" s="5"/>
      <c r="B13" s="5"/>
      <c r="C13" s="3" t="s">
        <v>83</v>
      </c>
      <c r="D13" s="3" t="s">
        <v>5500</v>
      </c>
      <c r="E13" s="5"/>
    </row>
    <row r="14" spans="1:5" ht="15.95" customHeight="1" x14ac:dyDescent="0.3">
      <c r="A14" s="5"/>
      <c r="B14" s="5"/>
      <c r="C14" s="3" t="s">
        <v>90</v>
      </c>
      <c r="D14" s="3" t="s">
        <v>5501</v>
      </c>
      <c r="E14" s="5"/>
    </row>
    <row r="15" spans="1:5" ht="15.95" customHeight="1" x14ac:dyDescent="0.3">
      <c r="A15" s="5"/>
      <c r="B15" s="3" t="s">
        <v>5502</v>
      </c>
      <c r="C15" s="3" t="s">
        <v>79</v>
      </c>
      <c r="D15" s="3" t="s">
        <v>5503</v>
      </c>
      <c r="E15" s="5"/>
    </row>
    <row r="16" spans="1:5" ht="15.95" customHeight="1" x14ac:dyDescent="0.3">
      <c r="A16" s="5"/>
      <c r="B16" s="3" t="s">
        <v>5486</v>
      </c>
      <c r="C16" s="3" t="s">
        <v>81</v>
      </c>
      <c r="D16" s="3" t="s">
        <v>5503</v>
      </c>
      <c r="E16" s="5"/>
    </row>
    <row r="17" spans="1:5" ht="15.95" customHeight="1" x14ac:dyDescent="0.3">
      <c r="A17" s="5"/>
      <c r="B17" s="5"/>
      <c r="C17" s="3" t="s">
        <v>83</v>
      </c>
      <c r="D17" s="3" t="s">
        <v>5503</v>
      </c>
      <c r="E17" s="5"/>
    </row>
    <row r="18" spans="1:5" ht="15.95" customHeight="1" x14ac:dyDescent="0.3">
      <c r="A18" s="5"/>
      <c r="B18" s="5"/>
      <c r="C18" s="3" t="s">
        <v>90</v>
      </c>
      <c r="D18" s="3" t="s">
        <v>5504</v>
      </c>
      <c r="E18" s="5"/>
    </row>
    <row r="19" spans="1:5" ht="15.95" customHeight="1" x14ac:dyDescent="0.3">
      <c r="A19" s="5"/>
      <c r="B19" s="5"/>
      <c r="C19" s="3" t="s">
        <v>106</v>
      </c>
      <c r="D19" s="3" t="s">
        <v>5504</v>
      </c>
      <c r="E19" s="5"/>
    </row>
    <row r="20" spans="1:5" ht="15.95" customHeight="1" x14ac:dyDescent="0.3">
      <c r="A20" s="5"/>
      <c r="B20" s="5"/>
      <c r="C20" s="3" t="s">
        <v>108</v>
      </c>
      <c r="D20" s="3" t="s">
        <v>5504</v>
      </c>
      <c r="E20" s="5"/>
    </row>
    <row r="21" spans="1:5" ht="15.95" customHeight="1" x14ac:dyDescent="0.3">
      <c r="A21" s="5"/>
      <c r="B21" s="5"/>
      <c r="C21" s="3" t="s">
        <v>110</v>
      </c>
      <c r="D21" s="3" t="s">
        <v>5505</v>
      </c>
      <c r="E21" s="5"/>
    </row>
    <row r="22" spans="1:5" ht="15.95" customHeight="1" x14ac:dyDescent="0.3">
      <c r="A22" s="5"/>
      <c r="B22" s="3" t="s">
        <v>5506</v>
      </c>
      <c r="C22" s="3" t="s">
        <v>79</v>
      </c>
      <c r="D22" s="3" t="s">
        <v>5507</v>
      </c>
      <c r="E22" s="5"/>
    </row>
    <row r="23" spans="1:5" ht="15.95" customHeight="1" x14ac:dyDescent="0.3">
      <c r="A23" s="5"/>
      <c r="B23" s="3" t="s">
        <v>5486</v>
      </c>
      <c r="C23" s="3" t="s">
        <v>81</v>
      </c>
      <c r="D23" s="3" t="s">
        <v>5508</v>
      </c>
      <c r="E23" s="5"/>
    </row>
    <row r="24" spans="1:5" ht="15.95" customHeight="1" x14ac:dyDescent="0.3">
      <c r="A24" s="5"/>
      <c r="B24" s="5"/>
      <c r="C24" s="3" t="s">
        <v>83</v>
      </c>
      <c r="D24" s="3" t="s">
        <v>5509</v>
      </c>
      <c r="E24" s="5"/>
    </row>
    <row r="25" spans="1:5" ht="15.95" customHeight="1" x14ac:dyDescent="0.3">
      <c r="A25" s="5"/>
      <c r="B25" s="5"/>
      <c r="C25" s="3" t="s">
        <v>90</v>
      </c>
      <c r="D25" s="3" t="s">
        <v>5510</v>
      </c>
      <c r="E25" s="5"/>
    </row>
    <row r="26" spans="1:5" ht="15.95" customHeight="1" x14ac:dyDescent="0.3">
      <c r="A26" s="5"/>
      <c r="B26" s="3" t="s">
        <v>5511</v>
      </c>
      <c r="C26" s="3" t="s">
        <v>79</v>
      </c>
      <c r="D26" s="3" t="s">
        <v>5512</v>
      </c>
      <c r="E26" s="5"/>
    </row>
    <row r="27" spans="1:5" ht="15.95" customHeight="1" x14ac:dyDescent="0.3">
      <c r="A27" s="5"/>
      <c r="B27" s="3" t="s">
        <v>5513</v>
      </c>
      <c r="C27" s="5"/>
      <c r="D27" s="5"/>
      <c r="E27" s="5"/>
    </row>
    <row r="28" spans="1:5" ht="15.95" customHeight="1" x14ac:dyDescent="0.3">
      <c r="A28" s="5"/>
      <c r="B28" s="3" t="s">
        <v>5514</v>
      </c>
      <c r="C28" s="3" t="s">
        <v>79</v>
      </c>
      <c r="D28" s="3" t="s">
        <v>5515</v>
      </c>
      <c r="E28" s="5"/>
    </row>
    <row r="29" spans="1:5" ht="15.95" customHeight="1" x14ac:dyDescent="0.3">
      <c r="A29" s="5"/>
      <c r="B29" s="3" t="s">
        <v>5516</v>
      </c>
      <c r="C29" s="5"/>
      <c r="D29" s="5"/>
      <c r="E29" s="5"/>
    </row>
    <row r="30" spans="1:5" ht="15.95" customHeight="1" x14ac:dyDescent="0.3">
      <c r="A30" s="5"/>
      <c r="B30" s="3" t="s">
        <v>5517</v>
      </c>
      <c r="C30" s="3" t="s">
        <v>79</v>
      </c>
      <c r="D30" s="3" t="s">
        <v>5505</v>
      </c>
      <c r="E30" s="5"/>
    </row>
    <row r="31" spans="1:5" ht="15.95" customHeight="1" x14ac:dyDescent="0.3">
      <c r="A31" s="5"/>
      <c r="B31" s="3" t="s">
        <v>5518</v>
      </c>
      <c r="C31" s="3" t="s">
        <v>81</v>
      </c>
      <c r="D31" s="3" t="s">
        <v>5505</v>
      </c>
      <c r="E31" s="5"/>
    </row>
    <row r="32" spans="1:5" ht="15.95" customHeight="1" x14ac:dyDescent="0.3">
      <c r="A32" s="5"/>
      <c r="B32" s="5"/>
      <c r="C32" s="3" t="s">
        <v>83</v>
      </c>
      <c r="D32" s="3" t="s">
        <v>5519</v>
      </c>
      <c r="E32" s="5"/>
    </row>
    <row r="33" spans="1:5" ht="15.95" customHeight="1" x14ac:dyDescent="0.3">
      <c r="A33" s="5"/>
      <c r="B33" s="5"/>
      <c r="C33" s="3" t="s">
        <v>90</v>
      </c>
      <c r="D33" s="3" t="s">
        <v>5519</v>
      </c>
      <c r="E33" s="5"/>
    </row>
    <row r="34" spans="1:5" ht="15.95" customHeight="1" x14ac:dyDescent="0.3">
      <c r="A34" s="5"/>
      <c r="B34" s="5"/>
      <c r="C34" s="3" t="s">
        <v>106</v>
      </c>
      <c r="D34" s="3" t="s">
        <v>5520</v>
      </c>
      <c r="E34" s="5"/>
    </row>
    <row r="35" spans="1:5" ht="15.95" customHeight="1" x14ac:dyDescent="0.3">
      <c r="A35" s="5"/>
      <c r="B35" s="5"/>
      <c r="C35" s="3" t="s">
        <v>108</v>
      </c>
      <c r="D35" s="3" t="s">
        <v>5521</v>
      </c>
      <c r="E35" s="5"/>
    </row>
    <row r="36" spans="1:5" ht="15.95" customHeight="1" x14ac:dyDescent="0.3">
      <c r="A36" s="5"/>
      <c r="B36" s="3" t="s">
        <v>5522</v>
      </c>
      <c r="C36" s="3" t="s">
        <v>79</v>
      </c>
      <c r="D36" s="3" t="s">
        <v>5523</v>
      </c>
      <c r="E36" s="5"/>
    </row>
    <row r="37" spans="1:5" ht="15.95" customHeight="1" x14ac:dyDescent="0.3">
      <c r="A37" s="5"/>
      <c r="B37" s="3" t="s">
        <v>5498</v>
      </c>
      <c r="C37" s="5"/>
      <c r="D37" s="5"/>
      <c r="E37" s="5"/>
    </row>
    <row r="38" spans="1:5" ht="15.95" customHeight="1" x14ac:dyDescent="0.3">
      <c r="A38" s="5"/>
      <c r="B38" s="5"/>
      <c r="C38" s="3" t="s">
        <v>81</v>
      </c>
      <c r="D38" s="3" t="s">
        <v>5524</v>
      </c>
      <c r="E38" s="5"/>
    </row>
    <row r="39" spans="1:5" ht="15.95" customHeight="1" x14ac:dyDescent="0.3">
      <c r="A39" s="5"/>
      <c r="B39" s="5"/>
      <c r="C39" s="3" t="s">
        <v>83</v>
      </c>
      <c r="D39" s="3" t="s">
        <v>5525</v>
      </c>
      <c r="E39" s="5"/>
    </row>
    <row r="40" spans="1:5" ht="15.95" customHeight="1" x14ac:dyDescent="0.3">
      <c r="A40" s="5"/>
      <c r="B40" s="5"/>
      <c r="C40" s="5"/>
      <c r="D40" s="5"/>
      <c r="E40" s="5"/>
    </row>
    <row r="41" spans="1:5" ht="15.95" customHeight="1" x14ac:dyDescent="0.3">
      <c r="A41" s="5"/>
      <c r="B41" s="5"/>
      <c r="C41" s="5"/>
      <c r="D41" s="5"/>
      <c r="E41" s="5"/>
    </row>
    <row r="42" spans="1:5" ht="15.95" customHeight="1" x14ac:dyDescent="0.3">
      <c r="A42" s="5"/>
      <c r="B42" s="5"/>
      <c r="C42" s="5"/>
      <c r="D42" s="5"/>
      <c r="E42" s="5"/>
    </row>
    <row r="43" spans="1:5" ht="15.95" customHeight="1" x14ac:dyDescent="0.3">
      <c r="A43" s="3" t="s">
        <v>141</v>
      </c>
      <c r="B43" s="3" t="s">
        <v>142</v>
      </c>
      <c r="C43" s="3" t="s">
        <v>74</v>
      </c>
      <c r="D43" s="3" t="s">
        <v>143</v>
      </c>
      <c r="E43" s="5"/>
    </row>
    <row r="44" spans="1:5" ht="15.95" customHeight="1" x14ac:dyDescent="0.3">
      <c r="A44" s="3" t="s">
        <v>20</v>
      </c>
      <c r="B44" s="3" t="s">
        <v>5526</v>
      </c>
      <c r="C44" s="3" t="s">
        <v>79</v>
      </c>
      <c r="D44" s="3" t="s">
        <v>5527</v>
      </c>
      <c r="E44" s="5"/>
    </row>
    <row r="45" spans="1:5" ht="15.95" customHeight="1" x14ac:dyDescent="0.3">
      <c r="A45" s="5"/>
      <c r="B45" s="3" t="s">
        <v>5528</v>
      </c>
      <c r="C45" s="3" t="s">
        <v>81</v>
      </c>
      <c r="D45" s="3" t="s">
        <v>5529</v>
      </c>
      <c r="E45" s="5"/>
    </row>
    <row r="46" spans="1:5" ht="15.95" customHeight="1" x14ac:dyDescent="0.3">
      <c r="A46" s="5"/>
      <c r="B46" s="3" t="s">
        <v>5530</v>
      </c>
      <c r="C46" s="3" t="s">
        <v>83</v>
      </c>
      <c r="D46" s="3" t="s">
        <v>5531</v>
      </c>
      <c r="E46" s="5"/>
    </row>
    <row r="47" spans="1:5" ht="15.95" customHeight="1" x14ac:dyDescent="0.3">
      <c r="A47" s="5"/>
      <c r="B47" s="5"/>
      <c r="C47" s="3" t="s">
        <v>90</v>
      </c>
      <c r="D47" s="3" t="s">
        <v>5532</v>
      </c>
      <c r="E47" s="5"/>
    </row>
    <row r="48" spans="1:5" ht="15.95" customHeight="1" x14ac:dyDescent="0.3">
      <c r="A48" s="5"/>
      <c r="B48" s="5"/>
      <c r="C48" s="3" t="s">
        <v>106</v>
      </c>
      <c r="D48" s="3" t="s">
        <v>5533</v>
      </c>
      <c r="E48" s="5"/>
    </row>
    <row r="49" spans="1:5" ht="15.95" customHeight="1" x14ac:dyDescent="0.3">
      <c r="A49" s="5"/>
      <c r="B49" s="5"/>
      <c r="C49" s="3" t="s">
        <v>108</v>
      </c>
      <c r="D49" s="3" t="s">
        <v>5534</v>
      </c>
      <c r="E49" s="5"/>
    </row>
    <row r="50" spans="1:5" ht="15.95" customHeight="1" x14ac:dyDescent="0.3">
      <c r="A50" s="5"/>
      <c r="B50" s="5"/>
      <c r="C50" s="3" t="s">
        <v>110</v>
      </c>
      <c r="D50" s="3" t="s">
        <v>5535</v>
      </c>
      <c r="E50" s="5"/>
    </row>
    <row r="51" spans="1:5" ht="15.95" customHeight="1" x14ac:dyDescent="0.3">
      <c r="A51" s="5"/>
      <c r="B51" s="5"/>
      <c r="C51" s="3" t="s">
        <v>112</v>
      </c>
      <c r="D51" s="3" t="s">
        <v>5536</v>
      </c>
      <c r="E51" s="5"/>
    </row>
    <row r="52" spans="1:5" ht="15.95" customHeight="1" x14ac:dyDescent="0.3">
      <c r="A52" s="5"/>
      <c r="B52" s="5"/>
      <c r="C52" s="3" t="s">
        <v>114</v>
      </c>
      <c r="D52" s="3" t="s">
        <v>5537</v>
      </c>
      <c r="E52" s="5"/>
    </row>
    <row r="53" spans="1:5" ht="15.95" customHeight="1" x14ac:dyDescent="0.3">
      <c r="A53" s="5"/>
      <c r="B53" s="5"/>
      <c r="C53" s="3" t="s">
        <v>116</v>
      </c>
      <c r="D53" s="3" t="s">
        <v>5538</v>
      </c>
      <c r="E53" s="5"/>
    </row>
    <row r="54" spans="1:5" ht="15.95" customHeight="1" x14ac:dyDescent="0.3">
      <c r="A54" s="5"/>
      <c r="B54" s="3" t="s">
        <v>5539</v>
      </c>
      <c r="C54" s="3" t="s">
        <v>79</v>
      </c>
      <c r="D54" s="3" t="s">
        <v>5540</v>
      </c>
      <c r="E54" s="5"/>
    </row>
    <row r="55" spans="1:5" ht="15.95" customHeight="1" x14ac:dyDescent="0.3">
      <c r="A55" s="5"/>
      <c r="B55" s="3" t="s">
        <v>5528</v>
      </c>
      <c r="C55" s="3" t="s">
        <v>81</v>
      </c>
      <c r="D55" s="3" t="s">
        <v>5541</v>
      </c>
      <c r="E55" s="5"/>
    </row>
    <row r="56" spans="1:5" ht="15.95" customHeight="1" x14ac:dyDescent="0.3">
      <c r="A56" s="5"/>
      <c r="B56" s="3" t="s">
        <v>5542</v>
      </c>
      <c r="C56" s="3" t="s">
        <v>83</v>
      </c>
      <c r="D56" s="3" t="s">
        <v>5543</v>
      </c>
      <c r="E56" s="5"/>
    </row>
    <row r="57" spans="1:5" ht="15.95" customHeight="1" x14ac:dyDescent="0.3">
      <c r="A57" s="5"/>
      <c r="B57" s="5"/>
      <c r="C57" s="3" t="s">
        <v>90</v>
      </c>
      <c r="D57" s="3" t="s">
        <v>5544</v>
      </c>
      <c r="E57" s="5"/>
    </row>
    <row r="58" spans="1:5" ht="15.95" customHeight="1" x14ac:dyDescent="0.3">
      <c r="A58" s="5"/>
      <c r="B58" s="5"/>
      <c r="C58" s="3" t="s">
        <v>106</v>
      </c>
      <c r="D58" s="3" t="s">
        <v>5545</v>
      </c>
      <c r="E58" s="5"/>
    </row>
    <row r="59" spans="1:5" ht="15.95" customHeight="1" x14ac:dyDescent="0.3">
      <c r="A59" s="5"/>
      <c r="B59" s="5"/>
      <c r="C59" s="3" t="s">
        <v>108</v>
      </c>
      <c r="D59" s="3" t="s">
        <v>5546</v>
      </c>
      <c r="E59" s="5"/>
    </row>
    <row r="60" spans="1:5" ht="15.95" customHeight="1" x14ac:dyDescent="0.3">
      <c r="A60" s="5"/>
      <c r="B60" s="5"/>
      <c r="C60" s="3" t="s">
        <v>110</v>
      </c>
      <c r="D60" s="3" t="s">
        <v>5547</v>
      </c>
      <c r="E60" s="5"/>
    </row>
    <row r="61" spans="1:5" ht="15.95" customHeight="1" x14ac:dyDescent="0.3">
      <c r="A61" s="5"/>
      <c r="B61" s="5"/>
      <c r="C61" s="3" t="s">
        <v>112</v>
      </c>
      <c r="D61" s="3" t="s">
        <v>5548</v>
      </c>
      <c r="E61" s="5"/>
    </row>
    <row r="62" spans="1:5" ht="15.95" customHeight="1" x14ac:dyDescent="0.3">
      <c r="A62" s="5"/>
      <c r="B62" s="5"/>
      <c r="C62" s="3" t="s">
        <v>114</v>
      </c>
      <c r="D62" s="3" t="s">
        <v>5549</v>
      </c>
      <c r="E62" s="5"/>
    </row>
    <row r="63" spans="1:5" ht="15.95" customHeight="1" x14ac:dyDescent="0.3">
      <c r="A63" s="5"/>
      <c r="B63" s="5"/>
      <c r="C63" s="3" t="s">
        <v>116</v>
      </c>
      <c r="D63" s="3" t="s">
        <v>5550</v>
      </c>
      <c r="E63" s="5"/>
    </row>
    <row r="64" spans="1:5" ht="15.95" customHeight="1" x14ac:dyDescent="0.3">
      <c r="A64" s="5"/>
      <c r="B64" s="5"/>
      <c r="C64" s="3" t="s">
        <v>118</v>
      </c>
      <c r="D64" s="3" t="s">
        <v>5551</v>
      </c>
      <c r="E64" s="5"/>
    </row>
    <row r="65" spans="1:5" ht="15.95" customHeight="1" x14ac:dyDescent="0.3">
      <c r="A65" s="5"/>
      <c r="B65" s="5"/>
      <c r="C65" s="3" t="s">
        <v>120</v>
      </c>
      <c r="D65" s="3" t="s">
        <v>5552</v>
      </c>
      <c r="E65" s="5"/>
    </row>
    <row r="66" spans="1:5" ht="15.95" customHeight="1" x14ac:dyDescent="0.3">
      <c r="A66" s="5"/>
      <c r="B66" s="3" t="s">
        <v>5553</v>
      </c>
      <c r="C66" s="3" t="s">
        <v>79</v>
      </c>
      <c r="D66" s="3" t="s">
        <v>5554</v>
      </c>
      <c r="E66" s="5"/>
    </row>
    <row r="67" spans="1:5" ht="15.95" customHeight="1" x14ac:dyDescent="0.3">
      <c r="A67" s="5"/>
      <c r="B67" s="3" t="s">
        <v>5528</v>
      </c>
      <c r="C67" s="3" t="s">
        <v>81</v>
      </c>
      <c r="D67" s="3" t="s">
        <v>5555</v>
      </c>
      <c r="E67" s="5"/>
    </row>
    <row r="68" spans="1:5" ht="15.95" customHeight="1" x14ac:dyDescent="0.3">
      <c r="A68" s="5"/>
      <c r="B68" s="3" t="s">
        <v>5556</v>
      </c>
      <c r="C68" s="3" t="s">
        <v>83</v>
      </c>
      <c r="D68" s="3" t="s">
        <v>5557</v>
      </c>
      <c r="E68" s="5"/>
    </row>
    <row r="69" spans="1:5" ht="15.95" customHeight="1" x14ac:dyDescent="0.3">
      <c r="A69" s="5"/>
      <c r="B69" s="5"/>
      <c r="C69" s="3" t="s">
        <v>90</v>
      </c>
      <c r="D69" s="3" t="s">
        <v>5558</v>
      </c>
      <c r="E69" s="5"/>
    </row>
    <row r="70" spans="1:5" ht="15.95" customHeight="1" x14ac:dyDescent="0.3">
      <c r="A70" s="5"/>
      <c r="B70" s="5"/>
      <c r="C70" s="3" t="s">
        <v>106</v>
      </c>
      <c r="D70" s="3" t="s">
        <v>5559</v>
      </c>
      <c r="E70" s="5"/>
    </row>
    <row r="71" spans="1:5" ht="15.95" customHeight="1" x14ac:dyDescent="0.3">
      <c r="A71" s="5"/>
      <c r="B71" s="5"/>
      <c r="C71" s="3" t="s">
        <v>108</v>
      </c>
      <c r="D71" s="3" t="s">
        <v>5560</v>
      </c>
      <c r="E71" s="5"/>
    </row>
    <row r="72" spans="1:5" ht="15.95" customHeight="1" x14ac:dyDescent="0.3">
      <c r="A72" s="5"/>
      <c r="B72" s="3" t="s">
        <v>5561</v>
      </c>
      <c r="C72" s="3" t="s">
        <v>79</v>
      </c>
      <c r="D72" s="3" t="s">
        <v>5562</v>
      </c>
      <c r="E72" s="5"/>
    </row>
    <row r="73" spans="1:5" ht="15.95" customHeight="1" x14ac:dyDescent="0.3">
      <c r="A73" s="5"/>
      <c r="B73" s="3" t="s">
        <v>5528</v>
      </c>
      <c r="C73" s="3" t="s">
        <v>81</v>
      </c>
      <c r="D73" s="3" t="s">
        <v>5563</v>
      </c>
      <c r="E73" s="5"/>
    </row>
    <row r="74" spans="1:5" ht="15.95" customHeight="1" x14ac:dyDescent="0.3">
      <c r="A74" s="5"/>
      <c r="B74" s="3" t="s">
        <v>1063</v>
      </c>
      <c r="C74" s="3" t="s">
        <v>83</v>
      </c>
      <c r="D74" s="3" t="s">
        <v>5564</v>
      </c>
      <c r="E74" s="5"/>
    </row>
    <row r="75" spans="1:5" ht="15.95" customHeight="1" x14ac:dyDescent="0.3">
      <c r="A75" s="5"/>
      <c r="B75" s="5"/>
      <c r="C75" s="3" t="s">
        <v>90</v>
      </c>
      <c r="D75" s="3" t="s">
        <v>5565</v>
      </c>
      <c r="E75" s="5"/>
    </row>
    <row r="76" spans="1:5" ht="15.95" customHeight="1" x14ac:dyDescent="0.3">
      <c r="A76" s="5"/>
      <c r="B76" s="5"/>
      <c r="C76" s="3" t="s">
        <v>106</v>
      </c>
      <c r="D76" s="3" t="s">
        <v>5566</v>
      </c>
      <c r="E76" s="5"/>
    </row>
    <row r="77" spans="1:5" ht="15.95" customHeight="1" x14ac:dyDescent="0.3">
      <c r="A77" s="5"/>
      <c r="B77" s="5"/>
      <c r="C77" s="3" t="s">
        <v>108</v>
      </c>
      <c r="D77" s="3" t="s">
        <v>5567</v>
      </c>
      <c r="E77" s="5"/>
    </row>
    <row r="78" spans="1:5" ht="15.95" customHeight="1" x14ac:dyDescent="0.3">
      <c r="A78" s="5"/>
      <c r="B78" s="5"/>
      <c r="C78" s="3" t="s">
        <v>110</v>
      </c>
      <c r="D78" s="3" t="s">
        <v>5568</v>
      </c>
      <c r="E78" s="5"/>
    </row>
    <row r="79" spans="1:5" ht="15.95" customHeight="1" x14ac:dyDescent="0.3">
      <c r="A79" s="5"/>
      <c r="B79" s="5"/>
      <c r="C79" s="3" t="s">
        <v>112</v>
      </c>
      <c r="D79" s="3" t="s">
        <v>5569</v>
      </c>
      <c r="E79" s="5"/>
    </row>
    <row r="80" spans="1:5" ht="15.95" customHeight="1" x14ac:dyDescent="0.3">
      <c r="A80" s="5"/>
      <c r="B80" s="5"/>
      <c r="C80" s="3" t="s">
        <v>114</v>
      </c>
      <c r="D80" s="3" t="s">
        <v>5570</v>
      </c>
      <c r="E80" s="5"/>
    </row>
    <row r="81" spans="1:5" ht="15.95" customHeight="1" x14ac:dyDescent="0.3">
      <c r="A81" s="5"/>
      <c r="B81" s="5"/>
      <c r="C81" s="3" t="s">
        <v>116</v>
      </c>
      <c r="D81" s="3" t="s">
        <v>5571</v>
      </c>
      <c r="E81" s="5"/>
    </row>
    <row r="82" spans="1:5" ht="15.95" customHeight="1" x14ac:dyDescent="0.3">
      <c r="A82" s="5"/>
      <c r="B82" s="5"/>
      <c r="C82" s="3" t="s">
        <v>118</v>
      </c>
      <c r="D82" s="3" t="s">
        <v>5572</v>
      </c>
      <c r="E82" s="5"/>
    </row>
    <row r="83" spans="1:5" ht="15.95" customHeight="1" x14ac:dyDescent="0.3">
      <c r="A83" s="5"/>
      <c r="B83" s="5"/>
      <c r="C83" s="3" t="s">
        <v>120</v>
      </c>
      <c r="D83" s="3" t="s">
        <v>5573</v>
      </c>
      <c r="E83" s="5"/>
    </row>
    <row r="84" spans="1:5" ht="15.95" customHeight="1" x14ac:dyDescent="0.3">
      <c r="A84" s="5"/>
      <c r="B84" s="5"/>
      <c r="C84" s="3" t="s">
        <v>137</v>
      </c>
      <c r="D84" s="3" t="s">
        <v>5574</v>
      </c>
      <c r="E84" s="5"/>
    </row>
    <row r="85" spans="1:5" ht="15.95" customHeight="1" x14ac:dyDescent="0.3">
      <c r="A85" s="5"/>
      <c r="B85" s="5"/>
      <c r="C85" s="3" t="s">
        <v>139</v>
      </c>
      <c r="D85" s="3" t="s">
        <v>5575</v>
      </c>
      <c r="E85" s="5"/>
    </row>
    <row r="86" spans="1:5" ht="15.95" customHeight="1" x14ac:dyDescent="0.3">
      <c r="A86" s="5"/>
      <c r="B86" s="3" t="s">
        <v>5576</v>
      </c>
      <c r="C86" s="3" t="s">
        <v>79</v>
      </c>
      <c r="D86" s="3" t="s">
        <v>5577</v>
      </c>
      <c r="E86" s="5"/>
    </row>
    <row r="87" spans="1:5" ht="15.95" customHeight="1" x14ac:dyDescent="0.3">
      <c r="A87" s="5"/>
      <c r="B87" s="3" t="s">
        <v>5578</v>
      </c>
      <c r="C87" s="3" t="s">
        <v>81</v>
      </c>
      <c r="D87" s="3" t="s">
        <v>5579</v>
      </c>
      <c r="E87" s="5"/>
    </row>
    <row r="88" spans="1:5" ht="15.95" customHeight="1" x14ac:dyDescent="0.3">
      <c r="A88" s="5"/>
      <c r="B88" s="5"/>
      <c r="C88" s="3" t="s">
        <v>83</v>
      </c>
      <c r="D88" s="3" t="s">
        <v>5580</v>
      </c>
      <c r="E88" s="5"/>
    </row>
    <row r="89" spans="1:5" ht="15.95" customHeight="1" x14ac:dyDescent="0.3">
      <c r="A89" s="5"/>
      <c r="B89" s="5"/>
      <c r="C89" s="5"/>
      <c r="D89" s="5"/>
      <c r="E89" s="5"/>
    </row>
    <row r="90" spans="1:5" ht="15.95" customHeight="1" x14ac:dyDescent="0.3">
      <c r="A90" s="5"/>
      <c r="B90" s="5"/>
      <c r="C90" s="5"/>
      <c r="D90" s="5"/>
      <c r="E90" s="5"/>
    </row>
    <row r="91" spans="1:5" ht="15.95" customHeight="1" x14ac:dyDescent="0.3">
      <c r="A91" s="5"/>
      <c r="B91" s="5"/>
      <c r="C91" s="5"/>
      <c r="D91" s="5"/>
      <c r="E91" s="5"/>
    </row>
    <row r="92" spans="1:5" ht="15.95" customHeight="1" x14ac:dyDescent="0.3">
      <c r="A92" s="3" t="s">
        <v>141</v>
      </c>
      <c r="B92" s="3" t="s">
        <v>142</v>
      </c>
      <c r="C92" s="3" t="s">
        <v>74</v>
      </c>
      <c r="D92" s="3" t="s">
        <v>143</v>
      </c>
      <c r="E92" s="5"/>
    </row>
    <row r="93" spans="1:5" ht="15.95" customHeight="1" x14ac:dyDescent="0.3">
      <c r="A93" s="3" t="s">
        <v>20</v>
      </c>
      <c r="B93" s="3" t="s">
        <v>5576</v>
      </c>
      <c r="C93" s="3" t="s">
        <v>90</v>
      </c>
      <c r="D93" s="3" t="s">
        <v>5581</v>
      </c>
      <c r="E93" s="5"/>
    </row>
    <row r="94" spans="1:5" ht="15.95" customHeight="1" x14ac:dyDescent="0.3">
      <c r="A94" s="5"/>
      <c r="B94" s="3" t="s">
        <v>5578</v>
      </c>
      <c r="C94" s="3" t="s">
        <v>106</v>
      </c>
      <c r="D94" s="3" t="s">
        <v>5582</v>
      </c>
      <c r="E94" s="5"/>
    </row>
    <row r="95" spans="1:5" ht="15.95" customHeight="1" x14ac:dyDescent="0.3">
      <c r="A95" s="5"/>
      <c r="B95" s="5"/>
      <c r="C95" s="3" t="s">
        <v>108</v>
      </c>
      <c r="D95" s="3" t="s">
        <v>5583</v>
      </c>
      <c r="E95" s="5"/>
    </row>
    <row r="96" spans="1:5" ht="15.95" customHeight="1" x14ac:dyDescent="0.3">
      <c r="A96" s="5"/>
      <c r="B96" s="3" t="s">
        <v>5584</v>
      </c>
      <c r="C96" s="3" t="s">
        <v>79</v>
      </c>
      <c r="D96" s="3" t="s">
        <v>5585</v>
      </c>
      <c r="E96" s="5"/>
    </row>
    <row r="97" spans="1:5" ht="15.95" customHeight="1" x14ac:dyDescent="0.3">
      <c r="A97" s="5"/>
      <c r="B97" s="3" t="s">
        <v>5528</v>
      </c>
      <c r="C97" s="3" t="s">
        <v>81</v>
      </c>
      <c r="D97" s="3" t="s">
        <v>5586</v>
      </c>
      <c r="E97" s="5"/>
    </row>
    <row r="98" spans="1:5" ht="15.95" customHeight="1" x14ac:dyDescent="0.3">
      <c r="A98" s="5"/>
      <c r="B98" s="3" t="s">
        <v>734</v>
      </c>
      <c r="C98" s="3" t="s">
        <v>83</v>
      </c>
      <c r="D98" s="3" t="s">
        <v>5587</v>
      </c>
      <c r="E98" s="5"/>
    </row>
    <row r="99" spans="1:5" ht="15.95" customHeight="1" x14ac:dyDescent="0.3">
      <c r="A99" s="5"/>
      <c r="B99" s="5"/>
      <c r="C99" s="3" t="s">
        <v>90</v>
      </c>
      <c r="D99" s="3" t="s">
        <v>5588</v>
      </c>
      <c r="E99" s="5"/>
    </row>
    <row r="100" spans="1:5" ht="15.95" customHeight="1" x14ac:dyDescent="0.3">
      <c r="A100" s="5"/>
      <c r="B100" s="5"/>
      <c r="C100" s="3" t="s">
        <v>106</v>
      </c>
      <c r="D100" s="3" t="s">
        <v>5589</v>
      </c>
      <c r="E100" s="5"/>
    </row>
    <row r="101" spans="1:5" ht="15.95" customHeight="1" x14ac:dyDescent="0.3">
      <c r="A101" s="5"/>
      <c r="B101" s="5"/>
      <c r="C101" s="3" t="s">
        <v>108</v>
      </c>
      <c r="D101" s="3" t="s">
        <v>5590</v>
      </c>
      <c r="E101" s="5"/>
    </row>
    <row r="102" spans="1:5" ht="15.95" customHeight="1" x14ac:dyDescent="0.3">
      <c r="A102" s="5"/>
      <c r="B102" s="5"/>
      <c r="C102" s="3" t="s">
        <v>110</v>
      </c>
      <c r="D102" s="3" t="s">
        <v>5591</v>
      </c>
      <c r="E102" s="5"/>
    </row>
    <row r="103" spans="1:5" ht="15.95" customHeight="1" x14ac:dyDescent="0.3">
      <c r="A103" s="5"/>
      <c r="B103" s="5"/>
      <c r="C103" s="3" t="s">
        <v>112</v>
      </c>
      <c r="D103" s="3" t="s">
        <v>5592</v>
      </c>
      <c r="E103" s="5"/>
    </row>
    <row r="104" spans="1:5" ht="15.95" customHeight="1" x14ac:dyDescent="0.3">
      <c r="A104" s="5"/>
      <c r="B104" s="5"/>
      <c r="C104" s="3" t="s">
        <v>114</v>
      </c>
      <c r="D104" s="3" t="s">
        <v>5593</v>
      </c>
      <c r="E104" s="5"/>
    </row>
    <row r="105" spans="1:5" ht="15.95" customHeight="1" x14ac:dyDescent="0.3">
      <c r="A105" s="5"/>
      <c r="B105" s="5"/>
      <c r="C105" s="3" t="s">
        <v>116</v>
      </c>
      <c r="D105" s="3" t="s">
        <v>5594</v>
      </c>
      <c r="E105" s="5"/>
    </row>
    <row r="106" spans="1:5" ht="15.95" customHeight="1" x14ac:dyDescent="0.3">
      <c r="A106" s="5"/>
      <c r="B106" s="5"/>
      <c r="C106" s="3" t="s">
        <v>118</v>
      </c>
      <c r="D106" s="3" t="s">
        <v>5595</v>
      </c>
      <c r="E106" s="5"/>
    </row>
    <row r="107" spans="1:5" ht="15.95" customHeight="1" x14ac:dyDescent="0.3">
      <c r="A107" s="5"/>
      <c r="B107" s="5"/>
      <c r="C107" s="3" t="s">
        <v>120</v>
      </c>
      <c r="D107" s="3" t="s">
        <v>5596</v>
      </c>
      <c r="E107" s="5"/>
    </row>
    <row r="108" spans="1:5" ht="15.95" customHeight="1" x14ac:dyDescent="0.3">
      <c r="A108" s="5"/>
      <c r="B108" s="5"/>
      <c r="C108" s="3" t="s">
        <v>137</v>
      </c>
      <c r="D108" s="3" t="s">
        <v>5597</v>
      </c>
      <c r="E108" s="5"/>
    </row>
    <row r="109" spans="1:5" ht="15.95" customHeight="1" x14ac:dyDescent="0.3">
      <c r="A109" s="5"/>
      <c r="B109" s="5"/>
      <c r="C109" s="3" t="s">
        <v>139</v>
      </c>
      <c r="D109" s="3" t="s">
        <v>5598</v>
      </c>
      <c r="E109" s="5"/>
    </row>
    <row r="110" spans="1:5" ht="15.95" customHeight="1" x14ac:dyDescent="0.3">
      <c r="A110" s="5"/>
      <c r="B110" s="5"/>
      <c r="C110" s="3" t="s">
        <v>306</v>
      </c>
      <c r="D110" s="3" t="s">
        <v>5599</v>
      </c>
      <c r="E110" s="5"/>
    </row>
    <row r="111" spans="1:5" ht="15.95" customHeight="1" x14ac:dyDescent="0.3">
      <c r="A111" s="5"/>
      <c r="B111" s="5"/>
      <c r="C111" s="3" t="s">
        <v>356</v>
      </c>
      <c r="D111" s="3" t="s">
        <v>5600</v>
      </c>
      <c r="E111" s="5"/>
    </row>
    <row r="112" spans="1:5" ht="15.95" customHeight="1" x14ac:dyDescent="0.3">
      <c r="A112" s="5"/>
      <c r="B112" s="5"/>
      <c r="C112" s="3" t="s">
        <v>416</v>
      </c>
      <c r="D112" s="3" t="s">
        <v>5601</v>
      </c>
      <c r="E112" s="5"/>
    </row>
    <row r="113" spans="1:5" ht="15.95" customHeight="1" x14ac:dyDescent="0.3">
      <c r="A113" s="5"/>
      <c r="B113" s="5"/>
      <c r="C113" s="3" t="s">
        <v>418</v>
      </c>
      <c r="D113" s="3" t="s">
        <v>5602</v>
      </c>
      <c r="E113" s="5"/>
    </row>
    <row r="114" spans="1:5" ht="15.95" customHeight="1" x14ac:dyDescent="0.3">
      <c r="A114" s="5"/>
      <c r="B114" s="5"/>
      <c r="C114" s="3" t="s">
        <v>439</v>
      </c>
      <c r="D114" s="3" t="s">
        <v>5603</v>
      </c>
      <c r="E114" s="5"/>
    </row>
    <row r="115" spans="1:5" ht="15.95" customHeight="1" x14ac:dyDescent="0.3">
      <c r="A115" s="5"/>
      <c r="B115" s="3" t="s">
        <v>5604</v>
      </c>
      <c r="C115" s="3" t="s">
        <v>79</v>
      </c>
      <c r="D115" s="3" t="s">
        <v>5605</v>
      </c>
      <c r="E115" s="5"/>
    </row>
    <row r="116" spans="1:5" ht="15.95" customHeight="1" x14ac:dyDescent="0.3">
      <c r="A116" s="5"/>
      <c r="B116" s="3" t="s">
        <v>5578</v>
      </c>
      <c r="C116" s="3" t="s">
        <v>81</v>
      </c>
      <c r="D116" s="3" t="s">
        <v>5606</v>
      </c>
      <c r="E116" s="5"/>
    </row>
    <row r="117" spans="1:5" ht="15.95" customHeight="1" x14ac:dyDescent="0.3">
      <c r="A117" s="5"/>
      <c r="B117" s="5"/>
      <c r="C117" s="3" t="s">
        <v>83</v>
      </c>
      <c r="D117" s="3" t="s">
        <v>5607</v>
      </c>
      <c r="E117" s="5"/>
    </row>
    <row r="118" spans="1:5" ht="15.95" customHeight="1" x14ac:dyDescent="0.3">
      <c r="A118" s="5"/>
      <c r="B118" s="5"/>
      <c r="C118" s="5"/>
      <c r="D118" s="5"/>
      <c r="E118" s="5"/>
    </row>
    <row r="119" spans="1:5" ht="15.95" customHeight="1" x14ac:dyDescent="0.3">
      <c r="A119" s="3" t="s">
        <v>141</v>
      </c>
      <c r="B119" s="3" t="s">
        <v>142</v>
      </c>
      <c r="C119" s="3" t="s">
        <v>74</v>
      </c>
      <c r="D119" s="3" t="s">
        <v>143</v>
      </c>
      <c r="E119" s="5"/>
    </row>
    <row r="120" spans="1:5" ht="15.95" customHeight="1" x14ac:dyDescent="0.3">
      <c r="A120" s="3" t="s">
        <v>20</v>
      </c>
      <c r="B120" s="3" t="s">
        <v>5608</v>
      </c>
      <c r="C120" s="3" t="s">
        <v>79</v>
      </c>
      <c r="D120" s="3" t="s">
        <v>5609</v>
      </c>
      <c r="E120" s="5"/>
    </row>
    <row r="121" spans="1:5" ht="15.95" customHeight="1" x14ac:dyDescent="0.3">
      <c r="A121" s="5"/>
      <c r="B121" s="3" t="s">
        <v>5610</v>
      </c>
      <c r="C121" s="3" t="s">
        <v>81</v>
      </c>
      <c r="D121" s="3" t="s">
        <v>5611</v>
      </c>
      <c r="E121" s="5"/>
    </row>
    <row r="122" spans="1:5" ht="15.95" customHeight="1" x14ac:dyDescent="0.3">
      <c r="A122" s="5"/>
      <c r="B122" s="5"/>
      <c r="C122" s="3" t="s">
        <v>83</v>
      </c>
      <c r="D122" s="3" t="s">
        <v>5612</v>
      </c>
      <c r="E122" s="5"/>
    </row>
    <row r="123" spans="1:5" ht="15.95" customHeight="1" x14ac:dyDescent="0.3">
      <c r="A123" s="5"/>
      <c r="B123" s="3" t="s">
        <v>5613</v>
      </c>
      <c r="C123" s="3" t="s">
        <v>79</v>
      </c>
      <c r="D123" s="3" t="s">
        <v>5614</v>
      </c>
      <c r="E123" s="5"/>
    </row>
    <row r="124" spans="1:5" ht="15.95" customHeight="1" x14ac:dyDescent="0.3">
      <c r="A124" s="5"/>
      <c r="B124" s="3" t="s">
        <v>5615</v>
      </c>
      <c r="C124" s="5"/>
      <c r="D124" s="3" t="s">
        <v>5616</v>
      </c>
      <c r="E124" s="5"/>
    </row>
    <row r="125" spans="1:5" ht="15.95" customHeight="1" x14ac:dyDescent="0.3">
      <c r="A125" s="5"/>
      <c r="B125" s="3" t="s">
        <v>5617</v>
      </c>
      <c r="C125" s="3" t="s">
        <v>79</v>
      </c>
      <c r="D125" s="3" t="s">
        <v>5618</v>
      </c>
      <c r="E125" s="5"/>
    </row>
    <row r="126" spans="1:5" ht="15.95" customHeight="1" x14ac:dyDescent="0.3">
      <c r="A126" s="5"/>
      <c r="B126" s="3" t="s">
        <v>5619</v>
      </c>
      <c r="C126" s="5"/>
      <c r="D126" s="5"/>
      <c r="E126" s="5"/>
    </row>
    <row r="127" spans="1:5" ht="15.95" customHeight="1" x14ac:dyDescent="0.3">
      <c r="A127" s="5"/>
      <c r="B127" s="3" t="s">
        <v>5620</v>
      </c>
      <c r="C127" s="3" t="s">
        <v>79</v>
      </c>
      <c r="D127" s="3" t="s">
        <v>5621</v>
      </c>
      <c r="E127" s="5"/>
    </row>
    <row r="128" spans="1:5" ht="15.95" customHeight="1" x14ac:dyDescent="0.3">
      <c r="A128" s="5"/>
      <c r="B128" s="3" t="s">
        <v>5622</v>
      </c>
      <c r="C128" s="3" t="s">
        <v>81</v>
      </c>
      <c r="D128" s="3" t="s">
        <v>5623</v>
      </c>
      <c r="E128" s="5"/>
    </row>
    <row r="129" spans="1:5" ht="15.95" customHeight="1" x14ac:dyDescent="0.3">
      <c r="A129" s="5"/>
      <c r="B129" s="3" t="s">
        <v>5624</v>
      </c>
      <c r="C129" s="3" t="s">
        <v>79</v>
      </c>
      <c r="D129" s="3" t="s">
        <v>5625</v>
      </c>
      <c r="E129" s="5"/>
    </row>
    <row r="130" spans="1:5" ht="15.95" customHeight="1" x14ac:dyDescent="0.3">
      <c r="A130" s="5"/>
      <c r="B130" s="3" t="s">
        <v>5626</v>
      </c>
      <c r="C130" s="3" t="s">
        <v>81</v>
      </c>
      <c r="D130" s="3" t="s">
        <v>5627</v>
      </c>
      <c r="E130" s="5"/>
    </row>
    <row r="131" spans="1:5" ht="15.95" customHeight="1" x14ac:dyDescent="0.3">
      <c r="A131" s="5"/>
      <c r="B131" s="3" t="s">
        <v>5628</v>
      </c>
      <c r="C131" s="3" t="s">
        <v>79</v>
      </c>
      <c r="D131" s="3" t="s">
        <v>5629</v>
      </c>
      <c r="E131" s="5"/>
    </row>
    <row r="132" spans="1:5" ht="15.95" customHeight="1" x14ac:dyDescent="0.3">
      <c r="A132" s="5"/>
      <c r="B132" s="3" t="s">
        <v>5630</v>
      </c>
      <c r="C132" s="5"/>
      <c r="D132" s="5"/>
      <c r="E132" s="5"/>
    </row>
    <row r="133" spans="1:5" ht="15.95" customHeight="1" x14ac:dyDescent="0.3">
      <c r="A133" s="5"/>
      <c r="B133" s="3" t="s">
        <v>5631</v>
      </c>
      <c r="C133" s="3" t="s">
        <v>79</v>
      </c>
      <c r="D133" s="3" t="s">
        <v>5632</v>
      </c>
      <c r="E133" s="5"/>
    </row>
    <row r="134" spans="1:5" ht="15.95" customHeight="1" x14ac:dyDescent="0.3">
      <c r="A134" s="5"/>
      <c r="B134" s="3" t="s">
        <v>5633</v>
      </c>
      <c r="C134" s="5"/>
      <c r="D134" s="3" t="s">
        <v>5634</v>
      </c>
      <c r="E134" s="5"/>
    </row>
    <row r="135" spans="1:5" ht="15.95" customHeight="1" x14ac:dyDescent="0.3">
      <c r="A135" s="5"/>
      <c r="B135" s="5"/>
      <c r="C135" s="5"/>
      <c r="D135" s="3" t="s">
        <v>5635</v>
      </c>
      <c r="E135" s="5"/>
    </row>
    <row r="136" spans="1:5" ht="15.95" customHeight="1" x14ac:dyDescent="0.3">
      <c r="A136" s="5"/>
      <c r="B136" s="3" t="s">
        <v>5636</v>
      </c>
      <c r="C136" s="3" t="s">
        <v>79</v>
      </c>
      <c r="D136" s="3" t="s">
        <v>5637</v>
      </c>
      <c r="E136" s="5"/>
    </row>
    <row r="137" spans="1:5" ht="15.95" customHeight="1" x14ac:dyDescent="0.3">
      <c r="A137" s="5"/>
      <c r="B137" s="3" t="s">
        <v>5638</v>
      </c>
      <c r="C137" s="5"/>
      <c r="D137" s="5"/>
      <c r="E137" s="5"/>
    </row>
    <row r="138" spans="1:5" ht="15.95" customHeight="1" x14ac:dyDescent="0.3">
      <c r="A138" s="5"/>
      <c r="B138" s="3" t="s">
        <v>5639</v>
      </c>
      <c r="C138" s="3" t="s">
        <v>79</v>
      </c>
      <c r="D138" s="3" t="s">
        <v>5640</v>
      </c>
      <c r="E138" s="5"/>
    </row>
    <row r="139" spans="1:5" ht="15.95" customHeight="1" x14ac:dyDescent="0.3">
      <c r="A139" s="5"/>
      <c r="B139" s="3" t="s">
        <v>5641</v>
      </c>
      <c r="C139" s="5"/>
      <c r="D139" s="5"/>
      <c r="E139" s="5"/>
    </row>
    <row r="140" spans="1:5" ht="15.95" customHeight="1" x14ac:dyDescent="0.3">
      <c r="A140" s="5"/>
      <c r="B140" s="3" t="s">
        <v>5642</v>
      </c>
      <c r="C140" s="3" t="s">
        <v>79</v>
      </c>
      <c r="D140" s="3" t="s">
        <v>5643</v>
      </c>
      <c r="E140" s="5"/>
    </row>
    <row r="141" spans="1:5" ht="15.95" customHeight="1" x14ac:dyDescent="0.3">
      <c r="A141" s="5"/>
      <c r="B141" s="3" t="s">
        <v>5644</v>
      </c>
      <c r="C141" s="5"/>
      <c r="D141" s="3" t="s">
        <v>5645</v>
      </c>
      <c r="E141" s="5"/>
    </row>
    <row r="142" spans="1:5" ht="15.95" customHeight="1" x14ac:dyDescent="0.3">
      <c r="A142" s="5"/>
      <c r="B142" s="5"/>
      <c r="C142" s="5"/>
      <c r="D142" s="3" t="s">
        <v>5646</v>
      </c>
      <c r="E142" s="5"/>
    </row>
    <row r="143" spans="1:5" ht="15.95" customHeight="1" x14ac:dyDescent="0.3">
      <c r="A143" s="5"/>
      <c r="B143" s="5"/>
      <c r="C143" s="5"/>
      <c r="D143" s="3" t="s">
        <v>5647</v>
      </c>
      <c r="E143" s="5"/>
    </row>
    <row r="144" spans="1:5" ht="15.95" customHeight="1" x14ac:dyDescent="0.3">
      <c r="A144" s="5"/>
      <c r="B144" s="5"/>
      <c r="C144" s="5"/>
      <c r="D144" s="3" t="s">
        <v>5648</v>
      </c>
      <c r="E144" s="5"/>
    </row>
    <row r="145" spans="1:5" ht="15.95" customHeight="1" x14ac:dyDescent="0.3">
      <c r="A145" s="5"/>
      <c r="B145" s="3" t="s">
        <v>5649</v>
      </c>
      <c r="C145" s="3" t="s">
        <v>79</v>
      </c>
      <c r="D145" s="3" t="s">
        <v>5650</v>
      </c>
      <c r="E145" s="5"/>
    </row>
    <row r="146" spans="1:5" ht="15.95" customHeight="1" x14ac:dyDescent="0.3">
      <c r="A146" s="5"/>
      <c r="B146" s="3" t="s">
        <v>5651</v>
      </c>
      <c r="C146" s="5"/>
      <c r="D146" s="5"/>
      <c r="E146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397"/>
  <sheetViews>
    <sheetView showGridLines="0" workbookViewId="0"/>
  </sheetViews>
  <sheetFormatPr defaultColWidth="8.875" defaultRowHeight="16.5" customHeight="1" x14ac:dyDescent="0.3"/>
  <cols>
    <col min="1" max="6" width="8.875" style="40" customWidth="1"/>
    <col min="7" max="16384" width="8.875" style="40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21</v>
      </c>
      <c r="B3" s="3" t="s">
        <v>5652</v>
      </c>
      <c r="C3" s="3" t="s">
        <v>79</v>
      </c>
      <c r="D3" s="3" t="s">
        <v>5653</v>
      </c>
      <c r="E3" s="5"/>
    </row>
    <row r="4" spans="1:5" ht="15.95" customHeight="1" x14ac:dyDescent="0.3">
      <c r="A4" s="5"/>
      <c r="B4" s="3" t="s">
        <v>5654</v>
      </c>
      <c r="C4" s="3" t="s">
        <v>81</v>
      </c>
      <c r="D4" s="3" t="s">
        <v>5655</v>
      </c>
      <c r="E4" s="5"/>
    </row>
    <row r="5" spans="1:5" ht="15.95" customHeight="1" x14ac:dyDescent="0.3">
      <c r="A5" s="5"/>
      <c r="B5" s="5"/>
      <c r="C5" s="3" t="s">
        <v>83</v>
      </c>
      <c r="D5" s="3" t="s">
        <v>5656</v>
      </c>
      <c r="E5" s="5"/>
    </row>
    <row r="6" spans="1:5" ht="15.95" customHeight="1" x14ac:dyDescent="0.3">
      <c r="A6" s="5"/>
      <c r="B6" s="5"/>
      <c r="C6" s="3" t="s">
        <v>90</v>
      </c>
      <c r="D6" s="3" t="s">
        <v>5657</v>
      </c>
      <c r="E6" s="5"/>
    </row>
    <row r="7" spans="1:5" ht="15.95" customHeight="1" x14ac:dyDescent="0.3">
      <c r="A7" s="5"/>
      <c r="B7" s="5"/>
      <c r="C7" s="3" t="s">
        <v>106</v>
      </c>
      <c r="D7" s="3" t="s">
        <v>5658</v>
      </c>
      <c r="E7" s="5"/>
    </row>
    <row r="8" spans="1:5" ht="15.95" customHeight="1" x14ac:dyDescent="0.3">
      <c r="A8" s="5"/>
      <c r="B8" s="5"/>
      <c r="C8" s="3" t="s">
        <v>108</v>
      </c>
      <c r="D8" s="3" t="s">
        <v>5659</v>
      </c>
      <c r="E8" s="5"/>
    </row>
    <row r="9" spans="1:5" ht="15.95" customHeight="1" x14ac:dyDescent="0.3">
      <c r="A9" s="5"/>
      <c r="B9" s="5"/>
      <c r="C9" s="3" t="s">
        <v>110</v>
      </c>
      <c r="D9" s="3" t="s">
        <v>5660</v>
      </c>
      <c r="E9" s="5"/>
    </row>
    <row r="10" spans="1:5" ht="15.95" customHeight="1" x14ac:dyDescent="0.3">
      <c r="A10" s="5"/>
      <c r="B10" s="5"/>
      <c r="C10" s="3" t="s">
        <v>112</v>
      </c>
      <c r="D10" s="3" t="s">
        <v>5661</v>
      </c>
      <c r="E10" s="5"/>
    </row>
    <row r="11" spans="1:5" ht="15.95" customHeight="1" x14ac:dyDescent="0.3">
      <c r="A11" s="5"/>
      <c r="B11" s="3" t="s">
        <v>5662</v>
      </c>
      <c r="C11" s="3" t="s">
        <v>79</v>
      </c>
      <c r="D11" s="3" t="s">
        <v>5663</v>
      </c>
      <c r="E11" s="5"/>
    </row>
    <row r="12" spans="1:5" ht="15.95" customHeight="1" x14ac:dyDescent="0.3">
      <c r="A12" s="5"/>
      <c r="B12" s="3" t="s">
        <v>5664</v>
      </c>
      <c r="C12" s="3" t="s">
        <v>81</v>
      </c>
      <c r="D12" s="3" t="s">
        <v>5665</v>
      </c>
      <c r="E12" s="5"/>
    </row>
    <row r="13" spans="1:5" ht="15.95" customHeight="1" x14ac:dyDescent="0.3">
      <c r="A13" s="5"/>
      <c r="B13" s="5"/>
      <c r="C13" s="3" t="s">
        <v>83</v>
      </c>
      <c r="D13" s="3" t="s">
        <v>5666</v>
      </c>
      <c r="E13" s="5"/>
    </row>
    <row r="14" spans="1:5" ht="15.95" customHeight="1" x14ac:dyDescent="0.3">
      <c r="A14" s="5"/>
      <c r="B14" s="5"/>
      <c r="C14" s="3" t="s">
        <v>90</v>
      </c>
      <c r="D14" s="3" t="s">
        <v>5667</v>
      </c>
      <c r="E14" s="5"/>
    </row>
    <row r="15" spans="1:5" ht="15.95" customHeight="1" x14ac:dyDescent="0.3">
      <c r="A15" s="5"/>
      <c r="B15" s="3" t="s">
        <v>5668</v>
      </c>
      <c r="C15" s="3" t="s">
        <v>79</v>
      </c>
      <c r="D15" s="3" t="s">
        <v>5669</v>
      </c>
      <c r="E15" s="5"/>
    </row>
    <row r="16" spans="1:5" ht="15.95" customHeight="1" x14ac:dyDescent="0.3">
      <c r="A16" s="5"/>
      <c r="B16" s="3" t="s">
        <v>5670</v>
      </c>
      <c r="C16" s="3" t="s">
        <v>81</v>
      </c>
      <c r="D16" s="3" t="s">
        <v>5671</v>
      </c>
      <c r="E16" s="5"/>
    </row>
    <row r="17" spans="1:5" ht="15.95" customHeight="1" x14ac:dyDescent="0.3">
      <c r="A17" s="5"/>
      <c r="B17" s="5"/>
      <c r="C17" s="3" t="s">
        <v>83</v>
      </c>
      <c r="D17" s="3" t="s">
        <v>5672</v>
      </c>
      <c r="E17" s="5"/>
    </row>
    <row r="18" spans="1:5" ht="15.95" customHeight="1" x14ac:dyDescent="0.3">
      <c r="A18" s="5"/>
      <c r="B18" s="5"/>
      <c r="C18" s="3" t="s">
        <v>90</v>
      </c>
      <c r="D18" s="3" t="s">
        <v>5673</v>
      </c>
      <c r="E18" s="5"/>
    </row>
    <row r="19" spans="1:5" ht="15.95" customHeight="1" x14ac:dyDescent="0.3">
      <c r="A19" s="5"/>
      <c r="B19" s="5"/>
      <c r="C19" s="3" t="s">
        <v>106</v>
      </c>
      <c r="D19" s="3" t="s">
        <v>5674</v>
      </c>
      <c r="E19" s="5"/>
    </row>
    <row r="20" spans="1:5" ht="15.95" customHeight="1" x14ac:dyDescent="0.3">
      <c r="A20" s="5"/>
      <c r="B20" s="5"/>
      <c r="C20" s="3" t="s">
        <v>108</v>
      </c>
      <c r="D20" s="3" t="s">
        <v>5675</v>
      </c>
      <c r="E20" s="5"/>
    </row>
    <row r="21" spans="1:5" ht="15.95" customHeight="1" x14ac:dyDescent="0.3">
      <c r="A21" s="5"/>
      <c r="B21" s="3" t="s">
        <v>5676</v>
      </c>
      <c r="C21" s="3" t="s">
        <v>79</v>
      </c>
      <c r="D21" s="3" t="s">
        <v>5677</v>
      </c>
      <c r="E21" s="5"/>
    </row>
    <row r="22" spans="1:5" ht="15.95" customHeight="1" x14ac:dyDescent="0.3">
      <c r="A22" s="5"/>
      <c r="B22" s="3" t="s">
        <v>5678</v>
      </c>
      <c r="C22" s="3" t="s">
        <v>81</v>
      </c>
      <c r="D22" s="3" t="s">
        <v>5679</v>
      </c>
      <c r="E22" s="5"/>
    </row>
    <row r="23" spans="1:5" ht="15.95" customHeight="1" x14ac:dyDescent="0.3">
      <c r="A23" s="5"/>
      <c r="B23" s="5"/>
      <c r="C23" s="3" t="s">
        <v>83</v>
      </c>
      <c r="D23" s="3" t="s">
        <v>5680</v>
      </c>
      <c r="E23" s="5"/>
    </row>
    <row r="24" spans="1:5" ht="15.95" customHeight="1" x14ac:dyDescent="0.3">
      <c r="A24" s="5"/>
      <c r="B24" s="5"/>
      <c r="C24" s="3" t="s">
        <v>90</v>
      </c>
      <c r="D24" s="3" t="s">
        <v>5681</v>
      </c>
      <c r="E24" s="5"/>
    </row>
    <row r="25" spans="1:5" ht="15.95" customHeight="1" x14ac:dyDescent="0.3">
      <c r="A25" s="5"/>
      <c r="B25" s="5"/>
      <c r="C25" s="3" t="s">
        <v>106</v>
      </c>
      <c r="D25" s="3" t="s">
        <v>5682</v>
      </c>
      <c r="E25" s="5"/>
    </row>
    <row r="26" spans="1:5" ht="15.95" customHeight="1" x14ac:dyDescent="0.3">
      <c r="A26" s="5"/>
      <c r="B26" s="5"/>
      <c r="C26" s="3" t="s">
        <v>108</v>
      </c>
      <c r="D26" s="3" t="s">
        <v>5683</v>
      </c>
      <c r="E26" s="5"/>
    </row>
    <row r="27" spans="1:5" ht="15.95" customHeight="1" x14ac:dyDescent="0.3">
      <c r="A27" s="5"/>
      <c r="B27" s="5"/>
      <c r="C27" s="3" t="s">
        <v>110</v>
      </c>
      <c r="D27" s="3" t="s">
        <v>5684</v>
      </c>
      <c r="E27" s="5"/>
    </row>
    <row r="28" spans="1:5" ht="15.95" customHeight="1" x14ac:dyDescent="0.3">
      <c r="A28" s="5"/>
      <c r="B28" s="5"/>
      <c r="C28" s="3" t="s">
        <v>112</v>
      </c>
      <c r="D28" s="3" t="s">
        <v>5685</v>
      </c>
      <c r="E28" s="5"/>
    </row>
    <row r="29" spans="1:5" ht="15.95" customHeight="1" x14ac:dyDescent="0.3">
      <c r="A29" s="5"/>
      <c r="B29" s="5"/>
      <c r="C29" s="5"/>
      <c r="D29" s="5"/>
      <c r="E29" s="5"/>
    </row>
    <row r="30" spans="1:5" ht="15.95" customHeight="1" x14ac:dyDescent="0.3">
      <c r="A30" s="5"/>
      <c r="B30" s="5"/>
      <c r="C30" s="5"/>
      <c r="D30" s="5"/>
      <c r="E30" s="5"/>
    </row>
    <row r="31" spans="1:5" ht="15.95" customHeight="1" x14ac:dyDescent="0.3">
      <c r="A31" s="5"/>
      <c r="B31" s="5"/>
      <c r="C31" s="5"/>
      <c r="D31" s="5"/>
      <c r="E31" s="5"/>
    </row>
    <row r="32" spans="1:5" ht="15.95" customHeight="1" x14ac:dyDescent="0.3">
      <c r="A32" s="3" t="s">
        <v>141</v>
      </c>
      <c r="B32" s="3" t="s">
        <v>142</v>
      </c>
      <c r="C32" s="3" t="s">
        <v>74</v>
      </c>
      <c r="D32" s="3" t="s">
        <v>143</v>
      </c>
      <c r="E32" s="5"/>
    </row>
    <row r="33" spans="1:5" ht="15.95" customHeight="1" x14ac:dyDescent="0.3">
      <c r="A33" s="3" t="s">
        <v>21</v>
      </c>
      <c r="B33" s="3" t="s">
        <v>5686</v>
      </c>
      <c r="C33" s="3" t="s">
        <v>79</v>
      </c>
      <c r="D33" s="3" t="s">
        <v>5687</v>
      </c>
      <c r="E33" s="5"/>
    </row>
    <row r="34" spans="1:5" ht="15.95" customHeight="1" x14ac:dyDescent="0.3">
      <c r="A34" s="5"/>
      <c r="B34" s="3" t="s">
        <v>5678</v>
      </c>
      <c r="C34" s="5"/>
      <c r="D34" s="3" t="s">
        <v>5688</v>
      </c>
      <c r="E34" s="5"/>
    </row>
    <row r="35" spans="1:5" ht="15.95" customHeight="1" x14ac:dyDescent="0.3">
      <c r="A35" s="5"/>
      <c r="B35" s="5"/>
      <c r="C35" s="5"/>
      <c r="D35" s="3" t="s">
        <v>5689</v>
      </c>
      <c r="E35" s="5"/>
    </row>
    <row r="36" spans="1:5" ht="15.95" customHeight="1" x14ac:dyDescent="0.3">
      <c r="A36" s="5"/>
      <c r="B36" s="5"/>
      <c r="C36" s="5"/>
      <c r="D36" s="5"/>
      <c r="E36" s="5"/>
    </row>
    <row r="37" spans="1:5" ht="15.95" customHeight="1" x14ac:dyDescent="0.3">
      <c r="A37" s="5"/>
      <c r="B37" s="5"/>
      <c r="C37" s="5"/>
      <c r="D37" s="5"/>
      <c r="E37" s="5"/>
    </row>
    <row r="38" spans="1:5" ht="15.95" customHeight="1" x14ac:dyDescent="0.3">
      <c r="A38" s="5"/>
      <c r="B38" s="5"/>
      <c r="C38" s="5"/>
      <c r="D38" s="5"/>
      <c r="E38" s="5"/>
    </row>
    <row r="39" spans="1:5" ht="15.95" customHeight="1" x14ac:dyDescent="0.3">
      <c r="A39" s="5"/>
      <c r="B39" s="5"/>
      <c r="C39" s="5"/>
      <c r="D39" s="5"/>
      <c r="E39" s="5"/>
    </row>
    <row r="40" spans="1:5" ht="15.95" customHeight="1" x14ac:dyDescent="0.3">
      <c r="A40" s="5"/>
      <c r="B40" s="5"/>
      <c r="C40" s="3" t="s">
        <v>81</v>
      </c>
      <c r="D40" s="5"/>
      <c r="E40" s="5"/>
    </row>
    <row r="41" spans="1:5" ht="15.95" customHeight="1" x14ac:dyDescent="0.3">
      <c r="A41" s="5"/>
      <c r="B41" s="5"/>
      <c r="C41" s="3" t="s">
        <v>83</v>
      </c>
      <c r="D41" s="5"/>
      <c r="E41" s="5"/>
    </row>
    <row r="42" spans="1:5" ht="15.95" customHeight="1" x14ac:dyDescent="0.3">
      <c r="A42" s="5"/>
      <c r="B42" s="3" t="s">
        <v>5690</v>
      </c>
      <c r="C42" s="3" t="s">
        <v>79</v>
      </c>
      <c r="D42" s="3" t="s">
        <v>5691</v>
      </c>
      <c r="E42" s="5"/>
    </row>
    <row r="43" spans="1:5" ht="15.95" customHeight="1" x14ac:dyDescent="0.3">
      <c r="A43" s="5"/>
      <c r="B43" s="3" t="s">
        <v>5692</v>
      </c>
      <c r="C43" s="5"/>
      <c r="D43" s="3" t="s">
        <v>5693</v>
      </c>
      <c r="E43" s="5"/>
    </row>
    <row r="44" spans="1:5" ht="15.95" customHeight="1" x14ac:dyDescent="0.3">
      <c r="A44" s="5"/>
      <c r="B44" s="5"/>
      <c r="C44" s="5"/>
      <c r="D44" s="3" t="s">
        <v>5694</v>
      </c>
      <c r="E44" s="5"/>
    </row>
    <row r="45" spans="1:5" ht="15.95" customHeight="1" x14ac:dyDescent="0.3">
      <c r="A45" s="5"/>
      <c r="B45" s="5"/>
      <c r="C45" s="5"/>
      <c r="D45" s="3" t="s">
        <v>5695</v>
      </c>
      <c r="E45" s="5"/>
    </row>
    <row r="46" spans="1:5" ht="15.95" customHeight="1" x14ac:dyDescent="0.3">
      <c r="A46" s="5"/>
      <c r="B46" s="5"/>
      <c r="C46" s="3" t="s">
        <v>81</v>
      </c>
      <c r="D46" s="5"/>
      <c r="E46" s="5"/>
    </row>
    <row r="47" spans="1:5" ht="15.95" customHeight="1" x14ac:dyDescent="0.3">
      <c r="A47" s="5"/>
      <c r="B47" s="5"/>
      <c r="C47" s="5"/>
      <c r="D47" s="5"/>
      <c r="E47" s="5"/>
    </row>
    <row r="48" spans="1:5" ht="15.95" customHeight="1" x14ac:dyDescent="0.3">
      <c r="A48" s="5"/>
      <c r="B48" s="5"/>
      <c r="C48" s="3" t="s">
        <v>83</v>
      </c>
      <c r="D48" s="5"/>
      <c r="E48" s="5"/>
    </row>
    <row r="49" spans="1:5" ht="15.95" customHeight="1" x14ac:dyDescent="0.3">
      <c r="A49" s="5"/>
      <c r="B49" s="3" t="s">
        <v>5696</v>
      </c>
      <c r="C49" s="3" t="s">
        <v>79</v>
      </c>
      <c r="D49" s="3" t="s">
        <v>5697</v>
      </c>
      <c r="E49" s="5"/>
    </row>
    <row r="50" spans="1:5" ht="15.95" customHeight="1" x14ac:dyDescent="0.3">
      <c r="A50" s="5"/>
      <c r="B50" s="3" t="s">
        <v>5698</v>
      </c>
      <c r="C50" s="3" t="s">
        <v>81</v>
      </c>
      <c r="D50" s="3" t="s">
        <v>5699</v>
      </c>
      <c r="E50" s="5"/>
    </row>
    <row r="51" spans="1:5" ht="15.95" customHeight="1" x14ac:dyDescent="0.3">
      <c r="A51" s="5"/>
      <c r="B51" s="5"/>
      <c r="C51" s="3" t="s">
        <v>83</v>
      </c>
      <c r="D51" s="3" t="s">
        <v>5700</v>
      </c>
      <c r="E51" s="5"/>
    </row>
    <row r="52" spans="1:5" ht="15.95" customHeight="1" x14ac:dyDescent="0.3">
      <c r="A52" s="5"/>
      <c r="B52" s="5"/>
      <c r="C52" s="3" t="s">
        <v>90</v>
      </c>
      <c r="D52" s="3" t="s">
        <v>5701</v>
      </c>
      <c r="E52" s="5"/>
    </row>
    <row r="53" spans="1:5" ht="15.95" customHeight="1" x14ac:dyDescent="0.3">
      <c r="A53" s="5"/>
      <c r="B53" s="5"/>
      <c r="C53" s="3" t="s">
        <v>106</v>
      </c>
      <c r="D53" s="3" t="s">
        <v>5702</v>
      </c>
      <c r="E53" s="5"/>
    </row>
    <row r="54" spans="1:5" ht="15.95" customHeight="1" x14ac:dyDescent="0.3">
      <c r="A54" s="5"/>
      <c r="B54" s="3" t="s">
        <v>5703</v>
      </c>
      <c r="C54" s="3" t="s">
        <v>79</v>
      </c>
      <c r="D54" s="3" t="s">
        <v>5704</v>
      </c>
      <c r="E54" s="5"/>
    </row>
    <row r="55" spans="1:5" ht="15.95" customHeight="1" x14ac:dyDescent="0.3">
      <c r="A55" s="5"/>
      <c r="B55" s="3" t="s">
        <v>5664</v>
      </c>
      <c r="C55" s="3" t="s">
        <v>81</v>
      </c>
      <c r="D55" s="3" t="s">
        <v>5705</v>
      </c>
      <c r="E55" s="5"/>
    </row>
    <row r="56" spans="1:5" ht="15.95" customHeight="1" x14ac:dyDescent="0.3">
      <c r="A56" s="5"/>
      <c r="B56" s="5"/>
      <c r="C56" s="5"/>
      <c r="D56" s="5"/>
      <c r="E56" s="5"/>
    </row>
    <row r="57" spans="1:5" ht="15.95" customHeight="1" x14ac:dyDescent="0.3">
      <c r="A57" s="5"/>
      <c r="B57" s="5"/>
      <c r="C57" s="5"/>
      <c r="D57" s="5"/>
      <c r="E57" s="5"/>
    </row>
    <row r="58" spans="1:5" ht="15.95" customHeight="1" x14ac:dyDescent="0.3">
      <c r="A58" s="5"/>
      <c r="B58" s="5"/>
      <c r="C58" s="5"/>
      <c r="D58" s="5"/>
      <c r="E58" s="5"/>
    </row>
    <row r="59" spans="1:5" ht="15.95" customHeight="1" x14ac:dyDescent="0.3">
      <c r="A59" s="3" t="s">
        <v>141</v>
      </c>
      <c r="B59" s="3" t="s">
        <v>142</v>
      </c>
      <c r="C59" s="3" t="s">
        <v>74</v>
      </c>
      <c r="D59" s="3" t="s">
        <v>143</v>
      </c>
      <c r="E59" s="5"/>
    </row>
    <row r="60" spans="1:5" ht="15.95" customHeight="1" x14ac:dyDescent="0.3">
      <c r="A60" s="3" t="s">
        <v>21</v>
      </c>
      <c r="B60" s="3" t="s">
        <v>5706</v>
      </c>
      <c r="C60" s="3" t="s">
        <v>79</v>
      </c>
      <c r="D60" s="3" t="s">
        <v>5707</v>
      </c>
      <c r="E60" s="5"/>
    </row>
    <row r="61" spans="1:5" ht="15.95" customHeight="1" x14ac:dyDescent="0.3">
      <c r="A61" s="5"/>
      <c r="B61" s="3" t="s">
        <v>5678</v>
      </c>
      <c r="C61" s="3" t="s">
        <v>81</v>
      </c>
      <c r="D61" s="3" t="s">
        <v>5708</v>
      </c>
      <c r="E61" s="5"/>
    </row>
    <row r="62" spans="1:5" ht="15.95" customHeight="1" x14ac:dyDescent="0.3">
      <c r="A62" s="5"/>
      <c r="B62" s="5"/>
      <c r="C62" s="5"/>
      <c r="D62" s="3" t="s">
        <v>5709</v>
      </c>
      <c r="E62" s="5"/>
    </row>
    <row r="63" spans="1:5" ht="15.95" customHeight="1" x14ac:dyDescent="0.3">
      <c r="A63" s="5"/>
      <c r="B63" s="5"/>
      <c r="C63" s="5"/>
      <c r="D63" s="3" t="s">
        <v>5710</v>
      </c>
      <c r="E63" s="5"/>
    </row>
    <row r="64" spans="1:5" ht="15.95" customHeight="1" x14ac:dyDescent="0.3">
      <c r="A64" s="5"/>
      <c r="B64" s="5"/>
      <c r="C64" s="5"/>
      <c r="D64" s="3" t="s">
        <v>5711</v>
      </c>
      <c r="E64" s="5"/>
    </row>
    <row r="65" spans="1:5" ht="15.95" customHeight="1" x14ac:dyDescent="0.3">
      <c r="A65" s="5"/>
      <c r="B65" s="5"/>
      <c r="C65" s="5"/>
      <c r="D65" s="5"/>
      <c r="E65" s="5"/>
    </row>
    <row r="66" spans="1:5" ht="15.95" customHeight="1" x14ac:dyDescent="0.3">
      <c r="A66" s="5"/>
      <c r="B66" s="5"/>
      <c r="C66" s="3" t="s">
        <v>83</v>
      </c>
      <c r="D66" s="5"/>
      <c r="E66" s="5"/>
    </row>
    <row r="67" spans="1:5" ht="15.95" customHeight="1" x14ac:dyDescent="0.3">
      <c r="A67" s="5"/>
      <c r="B67" s="5"/>
      <c r="C67" s="3" t="s">
        <v>90</v>
      </c>
      <c r="D67" s="5"/>
      <c r="E67" s="5"/>
    </row>
    <row r="68" spans="1:5" ht="15.95" customHeight="1" x14ac:dyDescent="0.3">
      <c r="A68" s="5"/>
      <c r="B68" s="3" t="s">
        <v>5712</v>
      </c>
      <c r="C68" s="3" t="s">
        <v>79</v>
      </c>
      <c r="D68" s="3" t="s">
        <v>5713</v>
      </c>
      <c r="E68" s="5"/>
    </row>
    <row r="69" spans="1:5" ht="15.95" customHeight="1" x14ac:dyDescent="0.3">
      <c r="A69" s="5"/>
      <c r="B69" s="3" t="s">
        <v>5714</v>
      </c>
      <c r="C69" s="3" t="s">
        <v>81</v>
      </c>
      <c r="D69" s="3" t="s">
        <v>5715</v>
      </c>
      <c r="E69" s="5"/>
    </row>
    <row r="70" spans="1:5" ht="15.95" customHeight="1" x14ac:dyDescent="0.3">
      <c r="A70" s="5"/>
      <c r="B70" s="5"/>
      <c r="C70" s="3" t="s">
        <v>83</v>
      </c>
      <c r="D70" s="3" t="s">
        <v>5716</v>
      </c>
      <c r="E70" s="5"/>
    </row>
    <row r="71" spans="1:5" ht="15.95" customHeight="1" x14ac:dyDescent="0.3">
      <c r="A71" s="5"/>
      <c r="B71" s="5"/>
      <c r="C71" s="3" t="s">
        <v>90</v>
      </c>
      <c r="D71" s="3" t="s">
        <v>5717</v>
      </c>
      <c r="E71" s="5"/>
    </row>
    <row r="72" spans="1:5" ht="15.95" customHeight="1" x14ac:dyDescent="0.3">
      <c r="A72" s="5"/>
      <c r="B72" s="5"/>
      <c r="C72" s="3" t="s">
        <v>106</v>
      </c>
      <c r="D72" s="3" t="s">
        <v>5718</v>
      </c>
      <c r="E72" s="5"/>
    </row>
    <row r="73" spans="1:5" ht="15.95" customHeight="1" x14ac:dyDescent="0.3">
      <c r="A73" s="5"/>
      <c r="B73" s="5"/>
      <c r="C73" s="3" t="s">
        <v>108</v>
      </c>
      <c r="D73" s="3" t="s">
        <v>5719</v>
      </c>
      <c r="E73" s="5"/>
    </row>
    <row r="74" spans="1:5" ht="15.95" customHeight="1" x14ac:dyDescent="0.3">
      <c r="A74" s="5"/>
      <c r="B74" s="5"/>
      <c r="C74" s="3" t="s">
        <v>110</v>
      </c>
      <c r="D74" s="3" t="s">
        <v>5720</v>
      </c>
      <c r="E74" s="5"/>
    </row>
    <row r="75" spans="1:5" ht="15.95" customHeight="1" x14ac:dyDescent="0.3">
      <c r="A75" s="5"/>
      <c r="B75" s="5"/>
      <c r="C75" s="3" t="s">
        <v>112</v>
      </c>
      <c r="D75" s="3" t="s">
        <v>5721</v>
      </c>
      <c r="E75" s="5"/>
    </row>
    <row r="76" spans="1:5" ht="15.95" customHeight="1" x14ac:dyDescent="0.3">
      <c r="A76" s="5"/>
      <c r="B76" s="5"/>
      <c r="C76" s="3" t="s">
        <v>114</v>
      </c>
      <c r="D76" s="3" t="s">
        <v>5722</v>
      </c>
      <c r="E76" s="5"/>
    </row>
    <row r="77" spans="1:5" ht="15.95" customHeight="1" x14ac:dyDescent="0.3">
      <c r="A77" s="5"/>
      <c r="B77" s="5"/>
      <c r="C77" s="3" t="s">
        <v>116</v>
      </c>
      <c r="D77" s="3" t="s">
        <v>5723</v>
      </c>
      <c r="E77" s="5"/>
    </row>
    <row r="78" spans="1:5" ht="15.95" customHeight="1" x14ac:dyDescent="0.3">
      <c r="A78" s="5"/>
      <c r="B78" s="5"/>
      <c r="C78" s="3" t="s">
        <v>118</v>
      </c>
      <c r="D78" s="3" t="s">
        <v>5724</v>
      </c>
      <c r="E78" s="5"/>
    </row>
    <row r="79" spans="1:5" ht="15.95" customHeight="1" x14ac:dyDescent="0.3">
      <c r="A79" s="5"/>
      <c r="B79" s="5"/>
      <c r="C79" s="3" t="s">
        <v>120</v>
      </c>
      <c r="D79" s="3" t="s">
        <v>5725</v>
      </c>
      <c r="E79" s="5"/>
    </row>
    <row r="80" spans="1:5" ht="15.95" customHeight="1" x14ac:dyDescent="0.3">
      <c r="A80" s="5"/>
      <c r="B80" s="5"/>
      <c r="C80" s="3" t="s">
        <v>137</v>
      </c>
      <c r="D80" s="3" t="s">
        <v>5726</v>
      </c>
      <c r="E80" s="5"/>
    </row>
    <row r="81" spans="1:5" ht="15.95" customHeight="1" x14ac:dyDescent="0.3">
      <c r="A81" s="5"/>
      <c r="B81" s="3" t="s">
        <v>5727</v>
      </c>
      <c r="C81" s="3" t="s">
        <v>79</v>
      </c>
      <c r="D81" s="3" t="s">
        <v>5728</v>
      </c>
      <c r="E81" s="5"/>
    </row>
    <row r="82" spans="1:5" ht="15.95" customHeight="1" x14ac:dyDescent="0.3">
      <c r="A82" s="5"/>
      <c r="B82" s="3" t="s">
        <v>5729</v>
      </c>
      <c r="C82" s="3" t="s">
        <v>81</v>
      </c>
      <c r="D82" s="3" t="s">
        <v>5730</v>
      </c>
      <c r="E82" s="5"/>
    </row>
    <row r="83" spans="1:5" ht="15.95" customHeight="1" x14ac:dyDescent="0.3">
      <c r="A83" s="5"/>
      <c r="B83" s="5"/>
      <c r="C83" s="3" t="s">
        <v>83</v>
      </c>
      <c r="D83" s="3" t="s">
        <v>5731</v>
      </c>
      <c r="E83" s="5"/>
    </row>
    <row r="84" spans="1:5" ht="15.95" customHeight="1" x14ac:dyDescent="0.3">
      <c r="A84" s="5"/>
      <c r="B84" s="5"/>
      <c r="C84" s="3" t="s">
        <v>90</v>
      </c>
      <c r="D84" s="3" t="s">
        <v>5732</v>
      </c>
      <c r="E84" s="5"/>
    </row>
    <row r="85" spans="1:5" ht="15.95" customHeight="1" x14ac:dyDescent="0.3">
      <c r="A85" s="5"/>
      <c r="B85" s="3" t="s">
        <v>5733</v>
      </c>
      <c r="C85" s="3" t="s">
        <v>79</v>
      </c>
      <c r="D85" s="3" t="s">
        <v>5734</v>
      </c>
      <c r="E85" s="5"/>
    </row>
    <row r="86" spans="1:5" ht="15.95" customHeight="1" x14ac:dyDescent="0.3">
      <c r="A86" s="5"/>
      <c r="B86" s="3" t="s">
        <v>5714</v>
      </c>
      <c r="C86" s="3" t="s">
        <v>81</v>
      </c>
      <c r="D86" s="3" t="s">
        <v>5735</v>
      </c>
      <c r="E86" s="5"/>
    </row>
    <row r="87" spans="1:5" ht="15.95" customHeight="1" x14ac:dyDescent="0.3">
      <c r="A87" s="5"/>
      <c r="B87" s="5"/>
      <c r="C87" s="3" t="s">
        <v>83</v>
      </c>
      <c r="D87" s="3" t="s">
        <v>5736</v>
      </c>
      <c r="E87" s="5"/>
    </row>
    <row r="88" spans="1:5" ht="15.95" customHeight="1" x14ac:dyDescent="0.3">
      <c r="A88" s="5"/>
      <c r="B88" s="5"/>
      <c r="C88" s="3" t="s">
        <v>90</v>
      </c>
      <c r="D88" s="3" t="s">
        <v>5737</v>
      </c>
      <c r="E88" s="5"/>
    </row>
    <row r="89" spans="1:5" ht="15.95" customHeight="1" x14ac:dyDescent="0.3">
      <c r="A89" s="5"/>
      <c r="B89" s="5"/>
      <c r="C89" s="5"/>
      <c r="D89" s="5"/>
      <c r="E89" s="5"/>
    </row>
    <row r="90" spans="1:5" ht="15.95" customHeight="1" x14ac:dyDescent="0.3">
      <c r="A90" s="3" t="s">
        <v>141</v>
      </c>
      <c r="B90" s="3" t="s">
        <v>142</v>
      </c>
      <c r="C90" s="3" t="s">
        <v>74</v>
      </c>
      <c r="D90" s="3" t="s">
        <v>143</v>
      </c>
      <c r="E90" s="5"/>
    </row>
    <row r="91" spans="1:5" ht="15.95" customHeight="1" x14ac:dyDescent="0.3">
      <c r="A91" s="3" t="s">
        <v>21</v>
      </c>
      <c r="B91" s="3" t="s">
        <v>5733</v>
      </c>
      <c r="C91" s="3" t="s">
        <v>106</v>
      </c>
      <c r="D91" s="3" t="s">
        <v>5738</v>
      </c>
      <c r="E91" s="5"/>
    </row>
    <row r="92" spans="1:5" ht="15.95" customHeight="1" x14ac:dyDescent="0.3">
      <c r="A92" s="5"/>
      <c r="B92" s="3" t="s">
        <v>5714</v>
      </c>
      <c r="C92" s="3" t="s">
        <v>108</v>
      </c>
      <c r="D92" s="3" t="s">
        <v>5739</v>
      </c>
      <c r="E92" s="5"/>
    </row>
    <row r="93" spans="1:5" ht="15.95" customHeight="1" x14ac:dyDescent="0.3">
      <c r="A93" s="5"/>
      <c r="B93" s="5"/>
      <c r="C93" s="3" t="s">
        <v>110</v>
      </c>
      <c r="D93" s="3" t="s">
        <v>5740</v>
      </c>
      <c r="E93" s="5"/>
    </row>
    <row r="94" spans="1:5" ht="15.95" customHeight="1" x14ac:dyDescent="0.3">
      <c r="A94" s="5"/>
      <c r="B94" s="5"/>
      <c r="C94" s="3" t="s">
        <v>112</v>
      </c>
      <c r="D94" s="3" t="s">
        <v>5741</v>
      </c>
      <c r="E94" s="5"/>
    </row>
    <row r="95" spans="1:5" ht="15.95" customHeight="1" x14ac:dyDescent="0.3">
      <c r="A95" s="5"/>
      <c r="B95" s="3" t="s">
        <v>5742</v>
      </c>
      <c r="C95" s="3" t="s">
        <v>79</v>
      </c>
      <c r="D95" s="3" t="s">
        <v>5743</v>
      </c>
      <c r="E95" s="5"/>
    </row>
    <row r="96" spans="1:5" ht="15.95" customHeight="1" x14ac:dyDescent="0.3">
      <c r="A96" s="5"/>
      <c r="B96" s="3" t="s">
        <v>5664</v>
      </c>
      <c r="C96" s="3" t="s">
        <v>81</v>
      </c>
      <c r="D96" s="3" t="s">
        <v>5744</v>
      </c>
      <c r="E96" s="5"/>
    </row>
    <row r="97" spans="1:5" ht="15.95" customHeight="1" x14ac:dyDescent="0.3">
      <c r="A97" s="5"/>
      <c r="B97" s="3" t="s">
        <v>5745</v>
      </c>
      <c r="C97" s="3" t="s">
        <v>79</v>
      </c>
      <c r="D97" s="3" t="s">
        <v>5746</v>
      </c>
      <c r="E97" s="5"/>
    </row>
    <row r="98" spans="1:5" ht="15.95" customHeight="1" x14ac:dyDescent="0.3">
      <c r="A98" s="5"/>
      <c r="B98" s="3" t="s">
        <v>5714</v>
      </c>
      <c r="C98" s="5"/>
      <c r="D98" s="3" t="s">
        <v>5747</v>
      </c>
      <c r="E98" s="5"/>
    </row>
    <row r="99" spans="1:5" ht="15.95" customHeight="1" x14ac:dyDescent="0.3">
      <c r="A99" s="5"/>
      <c r="B99" s="5"/>
      <c r="C99" s="5"/>
      <c r="D99" s="3" t="s">
        <v>5748</v>
      </c>
      <c r="E99" s="5"/>
    </row>
    <row r="100" spans="1:5" ht="15.95" customHeight="1" x14ac:dyDescent="0.3">
      <c r="A100" s="5"/>
      <c r="B100" s="5"/>
      <c r="C100" s="5"/>
      <c r="D100" s="5"/>
      <c r="E100" s="5"/>
    </row>
    <row r="101" spans="1:5" ht="15.95" customHeight="1" x14ac:dyDescent="0.3">
      <c r="A101" s="5"/>
      <c r="B101" s="5"/>
      <c r="C101" s="3" t="s">
        <v>81</v>
      </c>
      <c r="D101" s="5"/>
      <c r="E101" s="5"/>
    </row>
    <row r="102" spans="1:5" ht="15.95" customHeight="1" x14ac:dyDescent="0.3">
      <c r="A102" s="5"/>
      <c r="B102" s="3" t="s">
        <v>5749</v>
      </c>
      <c r="C102" s="3" t="s">
        <v>79</v>
      </c>
      <c r="D102" s="3" t="s">
        <v>5750</v>
      </c>
      <c r="E102" s="5"/>
    </row>
    <row r="103" spans="1:5" ht="15.95" customHeight="1" x14ac:dyDescent="0.3">
      <c r="A103" s="5"/>
      <c r="B103" s="3" t="s">
        <v>5714</v>
      </c>
      <c r="C103" s="3" t="s">
        <v>81</v>
      </c>
      <c r="D103" s="3" t="s">
        <v>5751</v>
      </c>
      <c r="E103" s="5"/>
    </row>
    <row r="104" spans="1:5" ht="15.95" customHeight="1" x14ac:dyDescent="0.3">
      <c r="A104" s="5"/>
      <c r="B104" s="5"/>
      <c r="C104" s="3" t="s">
        <v>83</v>
      </c>
      <c r="D104" s="3" t="s">
        <v>5752</v>
      </c>
      <c r="E104" s="5"/>
    </row>
    <row r="105" spans="1:5" ht="15.95" customHeight="1" x14ac:dyDescent="0.3">
      <c r="A105" s="5"/>
      <c r="B105" s="5"/>
      <c r="C105" s="3" t="s">
        <v>90</v>
      </c>
      <c r="D105" s="3" t="s">
        <v>5753</v>
      </c>
      <c r="E105" s="5"/>
    </row>
    <row r="106" spans="1:5" ht="15.95" customHeight="1" x14ac:dyDescent="0.3">
      <c r="A106" s="5"/>
      <c r="B106" s="5"/>
      <c r="C106" s="3" t="s">
        <v>106</v>
      </c>
      <c r="D106" s="3" t="s">
        <v>5754</v>
      </c>
      <c r="E106" s="5"/>
    </row>
    <row r="107" spans="1:5" ht="15.95" customHeight="1" x14ac:dyDescent="0.3">
      <c r="A107" s="5"/>
      <c r="B107" s="3" t="s">
        <v>5755</v>
      </c>
      <c r="C107" s="3" t="s">
        <v>79</v>
      </c>
      <c r="D107" s="3" t="s">
        <v>5756</v>
      </c>
      <c r="E107" s="5"/>
    </row>
    <row r="108" spans="1:5" ht="15.95" customHeight="1" x14ac:dyDescent="0.3">
      <c r="A108" s="5"/>
      <c r="B108" s="3" t="s">
        <v>5714</v>
      </c>
      <c r="C108" s="3" t="s">
        <v>81</v>
      </c>
      <c r="D108" s="3" t="s">
        <v>5757</v>
      </c>
      <c r="E108" s="5"/>
    </row>
    <row r="109" spans="1:5" ht="15.95" customHeight="1" x14ac:dyDescent="0.3">
      <c r="A109" s="5"/>
      <c r="B109" s="5"/>
      <c r="C109" s="3" t="s">
        <v>83</v>
      </c>
      <c r="D109" s="3" t="s">
        <v>5758</v>
      </c>
      <c r="E109" s="5"/>
    </row>
    <row r="110" spans="1:5" ht="15.95" customHeight="1" x14ac:dyDescent="0.3">
      <c r="A110" s="5"/>
      <c r="B110" s="5"/>
      <c r="C110" s="3" t="s">
        <v>90</v>
      </c>
      <c r="D110" s="3" t="s">
        <v>5759</v>
      </c>
      <c r="E110" s="5"/>
    </row>
    <row r="111" spans="1:5" ht="15.95" customHeight="1" x14ac:dyDescent="0.3">
      <c r="A111" s="5"/>
      <c r="B111" s="5"/>
      <c r="C111" s="3" t="s">
        <v>106</v>
      </c>
      <c r="D111" s="3" t="s">
        <v>5760</v>
      </c>
      <c r="E111" s="5"/>
    </row>
    <row r="112" spans="1:5" ht="15.95" customHeight="1" x14ac:dyDescent="0.3">
      <c r="A112" s="5"/>
      <c r="B112" s="5"/>
      <c r="C112" s="3" t="s">
        <v>108</v>
      </c>
      <c r="D112" s="3" t="s">
        <v>5761</v>
      </c>
      <c r="E112" s="5"/>
    </row>
    <row r="113" spans="1:5" ht="15.95" customHeight="1" x14ac:dyDescent="0.3">
      <c r="A113" s="5"/>
      <c r="B113" s="3" t="s">
        <v>5762</v>
      </c>
      <c r="C113" s="3" t="s">
        <v>79</v>
      </c>
      <c r="D113" s="3" t="s">
        <v>5763</v>
      </c>
      <c r="E113" s="5"/>
    </row>
    <row r="114" spans="1:5" ht="15.95" customHeight="1" x14ac:dyDescent="0.3">
      <c r="A114" s="5"/>
      <c r="B114" s="3" t="s">
        <v>5714</v>
      </c>
      <c r="C114" s="3" t="s">
        <v>81</v>
      </c>
      <c r="D114" s="3" t="s">
        <v>5764</v>
      </c>
      <c r="E114" s="5"/>
    </row>
    <row r="115" spans="1:5" ht="15.95" customHeight="1" x14ac:dyDescent="0.3">
      <c r="A115" s="5"/>
      <c r="B115" s="5"/>
      <c r="C115" s="3" t="s">
        <v>83</v>
      </c>
      <c r="D115" s="3" t="s">
        <v>5765</v>
      </c>
      <c r="E115" s="5"/>
    </row>
    <row r="116" spans="1:5" ht="15.95" customHeight="1" x14ac:dyDescent="0.3">
      <c r="A116" s="5"/>
      <c r="B116" s="5"/>
      <c r="C116" s="3" t="s">
        <v>90</v>
      </c>
      <c r="D116" s="3" t="s">
        <v>5766</v>
      </c>
      <c r="E116" s="5"/>
    </row>
    <row r="117" spans="1:5" ht="15.95" customHeight="1" x14ac:dyDescent="0.3">
      <c r="A117" s="5"/>
      <c r="B117" s="3" t="s">
        <v>5767</v>
      </c>
      <c r="C117" s="3" t="s">
        <v>79</v>
      </c>
      <c r="D117" s="3" t="s">
        <v>5768</v>
      </c>
      <c r="E117" s="5"/>
    </row>
    <row r="118" spans="1:5" ht="15.95" customHeight="1" x14ac:dyDescent="0.3">
      <c r="A118" s="5"/>
      <c r="B118" s="3" t="s">
        <v>5714</v>
      </c>
      <c r="C118" s="3" t="s">
        <v>81</v>
      </c>
      <c r="D118" s="3" t="s">
        <v>5769</v>
      </c>
      <c r="E118" s="5"/>
    </row>
    <row r="119" spans="1:5" ht="15.95" customHeight="1" x14ac:dyDescent="0.3">
      <c r="A119" s="5"/>
      <c r="B119" s="5"/>
      <c r="C119" s="3" t="s">
        <v>83</v>
      </c>
      <c r="D119" s="3" t="s">
        <v>5770</v>
      </c>
      <c r="E119" s="5"/>
    </row>
    <row r="120" spans="1:5" ht="15.95" customHeight="1" x14ac:dyDescent="0.3">
      <c r="A120" s="5"/>
      <c r="B120" s="5"/>
      <c r="C120" s="3" t="s">
        <v>90</v>
      </c>
      <c r="D120" s="3" t="s">
        <v>5771</v>
      </c>
      <c r="E120" s="5"/>
    </row>
    <row r="121" spans="1:5" ht="15.95" customHeight="1" x14ac:dyDescent="0.3">
      <c r="A121" s="5"/>
      <c r="B121" s="5"/>
      <c r="C121" s="3" t="s">
        <v>106</v>
      </c>
      <c r="D121" s="3" t="s">
        <v>5772</v>
      </c>
      <c r="E121" s="5"/>
    </row>
    <row r="122" spans="1:5" ht="15.95" customHeight="1" x14ac:dyDescent="0.3">
      <c r="A122" s="5"/>
      <c r="B122" s="5"/>
      <c r="C122" s="3" t="s">
        <v>108</v>
      </c>
      <c r="D122" s="3" t="s">
        <v>5773</v>
      </c>
      <c r="E122" s="5"/>
    </row>
    <row r="123" spans="1:5" ht="15.95" customHeight="1" x14ac:dyDescent="0.3">
      <c r="A123" s="5"/>
      <c r="B123" s="5"/>
      <c r="C123" s="3" t="s">
        <v>110</v>
      </c>
      <c r="D123" s="3" t="s">
        <v>5774</v>
      </c>
      <c r="E123" s="5"/>
    </row>
    <row r="124" spans="1:5" ht="15.95" customHeight="1" x14ac:dyDescent="0.3">
      <c r="A124" s="5"/>
      <c r="B124" s="5"/>
      <c r="C124" s="3" t="s">
        <v>112</v>
      </c>
      <c r="D124" s="3" t="s">
        <v>5775</v>
      </c>
      <c r="E124" s="5"/>
    </row>
    <row r="125" spans="1:5" ht="15.95" customHeight="1" x14ac:dyDescent="0.3">
      <c r="A125" s="5"/>
      <c r="B125" s="5"/>
      <c r="C125" s="3" t="s">
        <v>114</v>
      </c>
      <c r="D125" s="3" t="s">
        <v>5776</v>
      </c>
      <c r="E125" s="5"/>
    </row>
    <row r="126" spans="1:5" ht="15.95" customHeight="1" x14ac:dyDescent="0.3">
      <c r="A126" s="5"/>
      <c r="B126" s="5"/>
      <c r="C126" s="5"/>
      <c r="D126" s="5"/>
      <c r="E126" s="5"/>
    </row>
    <row r="127" spans="1:5" ht="15.95" customHeight="1" x14ac:dyDescent="0.3">
      <c r="A127" s="3" t="s">
        <v>141</v>
      </c>
      <c r="B127" s="3" t="s">
        <v>142</v>
      </c>
      <c r="C127" s="3" t="s">
        <v>74</v>
      </c>
      <c r="D127" s="3" t="s">
        <v>143</v>
      </c>
      <c r="E127" s="5"/>
    </row>
    <row r="128" spans="1:5" ht="15.95" customHeight="1" x14ac:dyDescent="0.3">
      <c r="A128" s="3" t="s">
        <v>21</v>
      </c>
      <c r="B128" s="3" t="s">
        <v>5777</v>
      </c>
      <c r="C128" s="3" t="s">
        <v>79</v>
      </c>
      <c r="D128" s="3" t="s">
        <v>5778</v>
      </c>
      <c r="E128" s="5"/>
    </row>
    <row r="129" spans="1:5" ht="15.95" customHeight="1" x14ac:dyDescent="0.3">
      <c r="A129" s="5"/>
      <c r="B129" s="3" t="s">
        <v>5714</v>
      </c>
      <c r="C129" s="3" t="s">
        <v>81</v>
      </c>
      <c r="D129" s="3" t="s">
        <v>5779</v>
      </c>
      <c r="E129" s="5"/>
    </row>
    <row r="130" spans="1:5" ht="15.95" customHeight="1" x14ac:dyDescent="0.3">
      <c r="A130" s="5"/>
      <c r="B130" s="5"/>
      <c r="C130" s="3" t="s">
        <v>83</v>
      </c>
      <c r="D130" s="3" t="s">
        <v>5780</v>
      </c>
      <c r="E130" s="5"/>
    </row>
    <row r="131" spans="1:5" ht="15.95" customHeight="1" x14ac:dyDescent="0.3">
      <c r="A131" s="5"/>
      <c r="B131" s="5"/>
      <c r="C131" s="3" t="s">
        <v>90</v>
      </c>
      <c r="D131" s="3" t="s">
        <v>5781</v>
      </c>
      <c r="E131" s="5"/>
    </row>
    <row r="132" spans="1:5" ht="15.95" customHeight="1" x14ac:dyDescent="0.3">
      <c r="A132" s="5"/>
      <c r="B132" s="5"/>
      <c r="C132" s="3" t="s">
        <v>106</v>
      </c>
      <c r="D132" s="3" t="s">
        <v>5782</v>
      </c>
      <c r="E132" s="5"/>
    </row>
    <row r="133" spans="1:5" ht="15.95" customHeight="1" x14ac:dyDescent="0.3">
      <c r="A133" s="5"/>
      <c r="B133" s="5"/>
      <c r="C133" s="3" t="s">
        <v>108</v>
      </c>
      <c r="D133" s="3" t="s">
        <v>5783</v>
      </c>
      <c r="E133" s="5"/>
    </row>
    <row r="134" spans="1:5" ht="15.95" customHeight="1" x14ac:dyDescent="0.3">
      <c r="A134" s="5"/>
      <c r="B134" s="5"/>
      <c r="C134" s="3" t="s">
        <v>110</v>
      </c>
      <c r="D134" s="3" t="s">
        <v>5784</v>
      </c>
      <c r="E134" s="5"/>
    </row>
    <row r="135" spans="1:5" ht="15.95" customHeight="1" x14ac:dyDescent="0.3">
      <c r="A135" s="5"/>
      <c r="B135" s="5"/>
      <c r="C135" s="3" t="s">
        <v>112</v>
      </c>
      <c r="D135" s="3" t="s">
        <v>5785</v>
      </c>
      <c r="E135" s="5"/>
    </row>
    <row r="136" spans="1:5" ht="15.95" customHeight="1" x14ac:dyDescent="0.3">
      <c r="A136" s="5"/>
      <c r="B136" s="5"/>
      <c r="C136" s="3" t="s">
        <v>114</v>
      </c>
      <c r="D136" s="3" t="s">
        <v>5786</v>
      </c>
      <c r="E136" s="5"/>
    </row>
    <row r="137" spans="1:5" ht="15.95" customHeight="1" x14ac:dyDescent="0.3">
      <c r="A137" s="5"/>
      <c r="B137" s="5"/>
      <c r="C137" s="3" t="s">
        <v>116</v>
      </c>
      <c r="D137" s="3" t="s">
        <v>5787</v>
      </c>
      <c r="E137" s="5"/>
    </row>
    <row r="138" spans="1:5" ht="15.95" customHeight="1" x14ac:dyDescent="0.3">
      <c r="A138" s="5"/>
      <c r="B138" s="5"/>
      <c r="C138" s="3" t="s">
        <v>118</v>
      </c>
      <c r="D138" s="3" t="s">
        <v>5788</v>
      </c>
      <c r="E138" s="5"/>
    </row>
    <row r="139" spans="1:5" ht="15.95" customHeight="1" x14ac:dyDescent="0.3">
      <c r="A139" s="5"/>
      <c r="B139" s="3" t="s">
        <v>5789</v>
      </c>
      <c r="C139" s="3" t="s">
        <v>79</v>
      </c>
      <c r="D139" s="3" t="s">
        <v>5790</v>
      </c>
      <c r="E139" s="5"/>
    </row>
    <row r="140" spans="1:5" ht="15.95" customHeight="1" x14ac:dyDescent="0.3">
      <c r="A140" s="5"/>
      <c r="B140" s="3" t="s">
        <v>5714</v>
      </c>
      <c r="C140" s="3" t="s">
        <v>81</v>
      </c>
      <c r="D140" s="3" t="s">
        <v>5791</v>
      </c>
      <c r="E140" s="5"/>
    </row>
    <row r="141" spans="1:5" ht="15.95" customHeight="1" x14ac:dyDescent="0.3">
      <c r="A141" s="5"/>
      <c r="B141" s="3" t="s">
        <v>5792</v>
      </c>
      <c r="C141" s="3" t="s">
        <v>79</v>
      </c>
      <c r="D141" s="3" t="s">
        <v>5793</v>
      </c>
      <c r="E141" s="5"/>
    </row>
    <row r="142" spans="1:5" ht="15.95" customHeight="1" x14ac:dyDescent="0.3">
      <c r="A142" s="5"/>
      <c r="B142" s="3" t="s">
        <v>5714</v>
      </c>
      <c r="C142" s="5"/>
      <c r="D142" s="3" t="s">
        <v>5794</v>
      </c>
      <c r="E142" s="5"/>
    </row>
    <row r="143" spans="1:5" ht="15.95" customHeight="1" x14ac:dyDescent="0.3">
      <c r="A143" s="5"/>
      <c r="B143" s="5"/>
      <c r="C143" s="3" t="s">
        <v>81</v>
      </c>
      <c r="D143" s="3" t="s">
        <v>5795</v>
      </c>
      <c r="E143" s="5"/>
    </row>
    <row r="144" spans="1:5" ht="15.95" customHeight="1" x14ac:dyDescent="0.3">
      <c r="A144" s="5"/>
      <c r="B144" s="5"/>
      <c r="C144" s="3" t="s">
        <v>83</v>
      </c>
      <c r="D144" s="3" t="s">
        <v>5796</v>
      </c>
      <c r="E144" s="5"/>
    </row>
    <row r="145" spans="1:5" ht="15.95" customHeight="1" x14ac:dyDescent="0.3">
      <c r="A145" s="5"/>
      <c r="B145" s="5"/>
      <c r="C145" s="3" t="s">
        <v>90</v>
      </c>
      <c r="D145" s="3" t="s">
        <v>5797</v>
      </c>
      <c r="E145" s="5"/>
    </row>
    <row r="146" spans="1:5" ht="15.95" customHeight="1" x14ac:dyDescent="0.3">
      <c r="A146" s="5"/>
      <c r="B146" s="5"/>
      <c r="C146" s="3" t="s">
        <v>106</v>
      </c>
      <c r="D146" s="3" t="s">
        <v>5798</v>
      </c>
      <c r="E146" s="5"/>
    </row>
    <row r="147" spans="1:5" ht="15.95" customHeight="1" x14ac:dyDescent="0.3">
      <c r="A147" s="5"/>
      <c r="B147" s="5"/>
      <c r="C147" s="5"/>
      <c r="D147" s="3" t="s">
        <v>5799</v>
      </c>
      <c r="E147" s="5"/>
    </row>
    <row r="148" spans="1:5" ht="15.95" customHeight="1" x14ac:dyDescent="0.3">
      <c r="A148" s="5"/>
      <c r="B148" s="5"/>
      <c r="C148" s="3" t="s">
        <v>108</v>
      </c>
      <c r="D148" s="5"/>
      <c r="E148" s="5"/>
    </row>
    <row r="149" spans="1:5" ht="15.95" customHeight="1" x14ac:dyDescent="0.3">
      <c r="A149" s="5"/>
      <c r="B149" s="5"/>
      <c r="C149" s="3" t="s">
        <v>110</v>
      </c>
      <c r="D149" s="5"/>
      <c r="E149" s="5"/>
    </row>
    <row r="150" spans="1:5" ht="15.95" customHeight="1" x14ac:dyDescent="0.3">
      <c r="A150" s="5"/>
      <c r="B150" s="3" t="s">
        <v>5800</v>
      </c>
      <c r="C150" s="3" t="s">
        <v>79</v>
      </c>
      <c r="D150" s="3" t="s">
        <v>5801</v>
      </c>
      <c r="E150" s="5"/>
    </row>
    <row r="151" spans="1:5" ht="15.95" customHeight="1" x14ac:dyDescent="0.3">
      <c r="A151" s="5"/>
      <c r="B151" s="3" t="s">
        <v>5714</v>
      </c>
      <c r="C151" s="3" t="s">
        <v>81</v>
      </c>
      <c r="D151" s="3" t="s">
        <v>5802</v>
      </c>
      <c r="E151" s="5"/>
    </row>
    <row r="152" spans="1:5" ht="15.95" customHeight="1" x14ac:dyDescent="0.3">
      <c r="A152" s="5"/>
      <c r="B152" s="5"/>
      <c r="C152" s="3" t="s">
        <v>83</v>
      </c>
      <c r="D152" s="3" t="s">
        <v>5803</v>
      </c>
      <c r="E152" s="5"/>
    </row>
    <row r="153" spans="1:5" ht="15.95" customHeight="1" x14ac:dyDescent="0.3">
      <c r="A153" s="5"/>
      <c r="B153" s="5"/>
      <c r="C153" s="3" t="s">
        <v>90</v>
      </c>
      <c r="D153" s="3" t="s">
        <v>5804</v>
      </c>
      <c r="E153" s="5"/>
    </row>
    <row r="154" spans="1:5" ht="15.95" customHeight="1" x14ac:dyDescent="0.3">
      <c r="A154" s="5"/>
      <c r="B154" s="5"/>
      <c r="C154" s="3" t="s">
        <v>106</v>
      </c>
      <c r="D154" s="3" t="s">
        <v>5805</v>
      </c>
      <c r="E154" s="5"/>
    </row>
    <row r="155" spans="1:5" ht="15.95" customHeight="1" x14ac:dyDescent="0.3">
      <c r="A155" s="5"/>
      <c r="B155" s="5"/>
      <c r="C155" s="3" t="s">
        <v>108</v>
      </c>
      <c r="D155" s="3" t="s">
        <v>5806</v>
      </c>
      <c r="E155" s="5"/>
    </row>
    <row r="156" spans="1:5" ht="15.95" customHeight="1" x14ac:dyDescent="0.3">
      <c r="A156" s="5"/>
      <c r="B156" s="5"/>
      <c r="C156" s="3" t="s">
        <v>110</v>
      </c>
      <c r="D156" s="3" t="s">
        <v>5807</v>
      </c>
      <c r="E156" s="5"/>
    </row>
    <row r="157" spans="1:5" ht="15.95" customHeight="1" x14ac:dyDescent="0.3">
      <c r="A157" s="5"/>
      <c r="B157" s="5"/>
      <c r="C157" s="3" t="s">
        <v>112</v>
      </c>
      <c r="D157" s="3" t="s">
        <v>5808</v>
      </c>
      <c r="E157" s="5"/>
    </row>
    <row r="158" spans="1:5" ht="15.95" customHeight="1" x14ac:dyDescent="0.3">
      <c r="A158" s="5"/>
      <c r="B158" s="5"/>
      <c r="C158" s="3" t="s">
        <v>114</v>
      </c>
      <c r="D158" s="3" t="s">
        <v>5809</v>
      </c>
      <c r="E158" s="5"/>
    </row>
    <row r="159" spans="1:5" ht="15.95" customHeight="1" x14ac:dyDescent="0.3">
      <c r="A159" s="5"/>
      <c r="B159" s="5"/>
      <c r="C159" s="3" t="s">
        <v>116</v>
      </c>
      <c r="D159" s="3" t="s">
        <v>5810</v>
      </c>
      <c r="E159" s="5"/>
    </row>
    <row r="160" spans="1:5" ht="15.95" customHeight="1" x14ac:dyDescent="0.3">
      <c r="A160" s="5"/>
      <c r="B160" s="5"/>
      <c r="C160" s="5"/>
      <c r="D160" s="5"/>
      <c r="E160" s="5"/>
    </row>
    <row r="161" spans="1:5" ht="15.95" customHeight="1" x14ac:dyDescent="0.3">
      <c r="A161" s="3" t="s">
        <v>141</v>
      </c>
      <c r="B161" s="3" t="s">
        <v>142</v>
      </c>
      <c r="C161" s="3" t="s">
        <v>74</v>
      </c>
      <c r="D161" s="3" t="s">
        <v>143</v>
      </c>
      <c r="E161" s="5"/>
    </row>
    <row r="162" spans="1:5" ht="15.95" customHeight="1" x14ac:dyDescent="0.3">
      <c r="A162" s="3" t="s">
        <v>21</v>
      </c>
      <c r="B162" s="3" t="s">
        <v>5811</v>
      </c>
      <c r="C162" s="3" t="s">
        <v>79</v>
      </c>
      <c r="D162" s="3" t="s">
        <v>5812</v>
      </c>
      <c r="E162" s="5"/>
    </row>
    <row r="163" spans="1:5" ht="15.95" customHeight="1" x14ac:dyDescent="0.3">
      <c r="A163" s="5"/>
      <c r="B163" s="3" t="s">
        <v>5714</v>
      </c>
      <c r="C163" s="3" t="s">
        <v>81</v>
      </c>
      <c r="D163" s="3" t="s">
        <v>5813</v>
      </c>
      <c r="E163" s="5"/>
    </row>
    <row r="164" spans="1:5" ht="15.95" customHeight="1" x14ac:dyDescent="0.3">
      <c r="A164" s="5"/>
      <c r="B164" s="5"/>
      <c r="C164" s="3" t="s">
        <v>83</v>
      </c>
      <c r="D164" s="3" t="s">
        <v>5814</v>
      </c>
      <c r="E164" s="5"/>
    </row>
    <row r="165" spans="1:5" ht="15.95" customHeight="1" x14ac:dyDescent="0.3">
      <c r="A165" s="5"/>
      <c r="B165" s="5"/>
      <c r="C165" s="3" t="s">
        <v>90</v>
      </c>
      <c r="D165" s="3" t="s">
        <v>5815</v>
      </c>
      <c r="E165" s="5"/>
    </row>
    <row r="166" spans="1:5" ht="15.95" customHeight="1" x14ac:dyDescent="0.3">
      <c r="A166" s="5"/>
      <c r="B166" s="5"/>
      <c r="C166" s="3" t="s">
        <v>106</v>
      </c>
      <c r="D166" s="3" t="s">
        <v>5816</v>
      </c>
      <c r="E166" s="5"/>
    </row>
    <row r="167" spans="1:5" ht="15.95" customHeight="1" x14ac:dyDescent="0.3">
      <c r="A167" s="5"/>
      <c r="B167" s="5"/>
      <c r="C167" s="3" t="s">
        <v>108</v>
      </c>
      <c r="D167" s="3" t="s">
        <v>5817</v>
      </c>
      <c r="E167" s="5"/>
    </row>
    <row r="168" spans="1:5" ht="15.95" customHeight="1" x14ac:dyDescent="0.3">
      <c r="A168" s="5"/>
      <c r="B168" s="5"/>
      <c r="C168" s="3" t="s">
        <v>110</v>
      </c>
      <c r="D168" s="3" t="s">
        <v>5818</v>
      </c>
      <c r="E168" s="5"/>
    </row>
    <row r="169" spans="1:5" ht="15.95" customHeight="1" x14ac:dyDescent="0.3">
      <c r="A169" s="5"/>
      <c r="B169" s="5"/>
      <c r="C169" s="3" t="s">
        <v>112</v>
      </c>
      <c r="D169" s="3" t="s">
        <v>5819</v>
      </c>
      <c r="E169" s="5"/>
    </row>
    <row r="170" spans="1:5" ht="15.95" customHeight="1" x14ac:dyDescent="0.3">
      <c r="A170" s="5"/>
      <c r="B170" s="5"/>
      <c r="C170" s="3" t="s">
        <v>114</v>
      </c>
      <c r="D170" s="3" t="s">
        <v>5820</v>
      </c>
      <c r="E170" s="5"/>
    </row>
    <row r="171" spans="1:5" ht="15.95" customHeight="1" x14ac:dyDescent="0.3">
      <c r="A171" s="5"/>
      <c r="B171" s="5"/>
      <c r="C171" s="3" t="s">
        <v>116</v>
      </c>
      <c r="D171" s="3" t="s">
        <v>5821</v>
      </c>
      <c r="E171" s="5"/>
    </row>
    <row r="172" spans="1:5" ht="15.95" customHeight="1" x14ac:dyDescent="0.3">
      <c r="A172" s="5"/>
      <c r="B172" s="5"/>
      <c r="C172" s="3" t="s">
        <v>118</v>
      </c>
      <c r="D172" s="3" t="s">
        <v>5822</v>
      </c>
      <c r="E172" s="5"/>
    </row>
    <row r="173" spans="1:5" ht="15.95" customHeight="1" x14ac:dyDescent="0.3">
      <c r="A173" s="5"/>
      <c r="B173" s="5"/>
      <c r="C173" s="3" t="s">
        <v>120</v>
      </c>
      <c r="D173" s="3" t="s">
        <v>5823</v>
      </c>
      <c r="E173" s="5"/>
    </row>
    <row r="174" spans="1:5" ht="15.95" customHeight="1" x14ac:dyDescent="0.3">
      <c r="A174" s="5"/>
      <c r="B174" s="5"/>
      <c r="C174" s="3" t="s">
        <v>137</v>
      </c>
      <c r="D174" s="3" t="s">
        <v>5824</v>
      </c>
      <c r="E174" s="5"/>
    </row>
    <row r="175" spans="1:5" ht="15.95" customHeight="1" x14ac:dyDescent="0.3">
      <c r="A175" s="5"/>
      <c r="B175" s="5"/>
      <c r="C175" s="3" t="s">
        <v>139</v>
      </c>
      <c r="D175" s="3" t="s">
        <v>5825</v>
      </c>
      <c r="E175" s="5"/>
    </row>
    <row r="176" spans="1:5" ht="15.95" customHeight="1" x14ac:dyDescent="0.3">
      <c r="A176" s="5"/>
      <c r="B176" s="5"/>
      <c r="C176" s="3" t="s">
        <v>306</v>
      </c>
      <c r="D176" s="3" t="s">
        <v>5826</v>
      </c>
      <c r="E176" s="5"/>
    </row>
    <row r="177" spans="1:5" ht="15.95" customHeight="1" x14ac:dyDescent="0.3">
      <c r="A177" s="5"/>
      <c r="B177" s="5"/>
      <c r="C177" s="3" t="s">
        <v>356</v>
      </c>
      <c r="D177" s="3" t="s">
        <v>5827</v>
      </c>
      <c r="E177" s="5"/>
    </row>
    <row r="178" spans="1:5" ht="15.95" customHeight="1" x14ac:dyDescent="0.3">
      <c r="A178" s="5"/>
      <c r="B178" s="5"/>
      <c r="C178" s="3" t="s">
        <v>416</v>
      </c>
      <c r="D178" s="3" t="s">
        <v>5828</v>
      </c>
      <c r="E178" s="5"/>
    </row>
    <row r="179" spans="1:5" ht="15.95" customHeight="1" x14ac:dyDescent="0.3">
      <c r="A179" s="5"/>
      <c r="B179" s="5"/>
      <c r="C179" s="3" t="s">
        <v>418</v>
      </c>
      <c r="D179" s="3" t="s">
        <v>5829</v>
      </c>
      <c r="E179" s="5"/>
    </row>
    <row r="180" spans="1:5" ht="15.95" customHeight="1" x14ac:dyDescent="0.3">
      <c r="A180" s="5"/>
      <c r="B180" s="5"/>
      <c r="C180" s="3" t="s">
        <v>439</v>
      </c>
      <c r="D180" s="3" t="s">
        <v>5830</v>
      </c>
      <c r="E180" s="5"/>
    </row>
    <row r="181" spans="1:5" ht="15.95" customHeight="1" x14ac:dyDescent="0.3">
      <c r="A181" s="5"/>
      <c r="B181" s="3" t="s">
        <v>5831</v>
      </c>
      <c r="C181" s="3" t="s">
        <v>79</v>
      </c>
      <c r="D181" s="3" t="s">
        <v>5832</v>
      </c>
      <c r="E181" s="5"/>
    </row>
    <row r="182" spans="1:5" ht="15.95" customHeight="1" x14ac:dyDescent="0.3">
      <c r="A182" s="5"/>
      <c r="B182" s="3" t="s">
        <v>5714</v>
      </c>
      <c r="C182" s="3" t="s">
        <v>81</v>
      </c>
      <c r="D182" s="3" t="s">
        <v>5833</v>
      </c>
      <c r="E182" s="5"/>
    </row>
    <row r="183" spans="1:5" ht="15.95" customHeight="1" x14ac:dyDescent="0.3">
      <c r="A183" s="5"/>
      <c r="B183" s="5"/>
      <c r="C183" s="3" t="s">
        <v>83</v>
      </c>
      <c r="D183" s="3" t="s">
        <v>5834</v>
      </c>
      <c r="E183" s="5"/>
    </row>
    <row r="184" spans="1:5" ht="15.95" customHeight="1" x14ac:dyDescent="0.3">
      <c r="A184" s="5"/>
      <c r="B184" s="5"/>
      <c r="C184" s="3" t="s">
        <v>90</v>
      </c>
      <c r="D184" s="3" t="s">
        <v>5835</v>
      </c>
      <c r="E184" s="5"/>
    </row>
    <row r="185" spans="1:5" ht="15.95" customHeight="1" x14ac:dyDescent="0.3">
      <c r="A185" s="5"/>
      <c r="B185" s="5"/>
      <c r="C185" s="3" t="s">
        <v>106</v>
      </c>
      <c r="D185" s="3" t="s">
        <v>5836</v>
      </c>
      <c r="E185" s="5"/>
    </row>
    <row r="186" spans="1:5" ht="15.95" customHeight="1" x14ac:dyDescent="0.3">
      <c r="A186" s="5"/>
      <c r="B186" s="5"/>
      <c r="C186" s="3" t="s">
        <v>108</v>
      </c>
      <c r="D186" s="3" t="s">
        <v>5837</v>
      </c>
      <c r="E186" s="5"/>
    </row>
    <row r="187" spans="1:5" ht="15.95" customHeight="1" x14ac:dyDescent="0.3">
      <c r="A187" s="5"/>
      <c r="B187" s="5"/>
      <c r="C187" s="3" t="s">
        <v>110</v>
      </c>
      <c r="D187" s="3" t="s">
        <v>5838</v>
      </c>
      <c r="E187" s="5"/>
    </row>
    <row r="188" spans="1:5" ht="15.95" customHeight="1" x14ac:dyDescent="0.3">
      <c r="A188" s="5"/>
      <c r="B188" s="5"/>
      <c r="C188" s="3" t="s">
        <v>112</v>
      </c>
      <c r="D188" s="3" t="s">
        <v>5839</v>
      </c>
      <c r="E188" s="5"/>
    </row>
    <row r="189" spans="1:5" ht="15.95" customHeight="1" x14ac:dyDescent="0.3">
      <c r="A189" s="5"/>
      <c r="B189" s="5"/>
      <c r="C189" s="3" t="s">
        <v>114</v>
      </c>
      <c r="D189" s="3" t="s">
        <v>5840</v>
      </c>
      <c r="E189" s="5"/>
    </row>
    <row r="190" spans="1:5" ht="15.95" customHeight="1" x14ac:dyDescent="0.3">
      <c r="A190" s="5"/>
      <c r="B190" s="5"/>
      <c r="C190" s="3" t="s">
        <v>116</v>
      </c>
      <c r="D190" s="3" t="s">
        <v>5841</v>
      </c>
      <c r="E190" s="5"/>
    </row>
    <row r="191" spans="1:5" ht="15.95" customHeight="1" x14ac:dyDescent="0.3">
      <c r="A191" s="5"/>
      <c r="B191" s="5"/>
      <c r="C191" s="3" t="s">
        <v>118</v>
      </c>
      <c r="D191" s="3" t="s">
        <v>5842</v>
      </c>
      <c r="E191" s="5"/>
    </row>
    <row r="192" spans="1:5" ht="15.95" customHeight="1" x14ac:dyDescent="0.3">
      <c r="A192" s="5"/>
      <c r="B192" s="5"/>
      <c r="C192" s="3" t="s">
        <v>120</v>
      </c>
      <c r="D192" s="3" t="s">
        <v>5843</v>
      </c>
      <c r="E192" s="5"/>
    </row>
    <row r="193" spans="1:5" ht="15.95" customHeight="1" x14ac:dyDescent="0.3">
      <c r="A193" s="5"/>
      <c r="B193" s="5"/>
      <c r="C193" s="3" t="s">
        <v>137</v>
      </c>
      <c r="D193" s="3" t="s">
        <v>5844</v>
      </c>
      <c r="E193" s="5"/>
    </row>
    <row r="194" spans="1:5" ht="15.95" customHeight="1" x14ac:dyDescent="0.3">
      <c r="A194" s="5"/>
      <c r="B194" s="5"/>
      <c r="C194" s="3" t="s">
        <v>139</v>
      </c>
      <c r="D194" s="3" t="s">
        <v>5845</v>
      </c>
      <c r="E194" s="5"/>
    </row>
    <row r="195" spans="1:5" ht="15.95" customHeight="1" x14ac:dyDescent="0.3">
      <c r="A195" s="5"/>
      <c r="B195" s="5"/>
      <c r="C195" s="3" t="s">
        <v>306</v>
      </c>
      <c r="D195" s="3" t="s">
        <v>5846</v>
      </c>
      <c r="E195" s="5"/>
    </row>
    <row r="196" spans="1:5" ht="15.95" customHeight="1" x14ac:dyDescent="0.3">
      <c r="A196" s="5"/>
      <c r="B196" s="5"/>
      <c r="C196" s="3" t="s">
        <v>356</v>
      </c>
      <c r="D196" s="3" t="s">
        <v>5847</v>
      </c>
      <c r="E196" s="5"/>
    </row>
    <row r="197" spans="1:5" ht="15.95" customHeight="1" x14ac:dyDescent="0.3">
      <c r="A197" s="5"/>
      <c r="B197" s="5"/>
      <c r="C197" s="3" t="s">
        <v>416</v>
      </c>
      <c r="D197" s="3" t="s">
        <v>5848</v>
      </c>
      <c r="E197" s="5"/>
    </row>
    <row r="198" spans="1:5" ht="15.95" customHeight="1" x14ac:dyDescent="0.3">
      <c r="A198" s="5"/>
      <c r="B198" s="5"/>
      <c r="C198" s="5"/>
      <c r="D198" s="5"/>
      <c r="E198" s="5"/>
    </row>
    <row r="199" spans="1:5" ht="15.95" customHeight="1" x14ac:dyDescent="0.3">
      <c r="A199" s="3" t="s">
        <v>141</v>
      </c>
      <c r="B199" s="3" t="s">
        <v>142</v>
      </c>
      <c r="C199" s="3" t="s">
        <v>74</v>
      </c>
      <c r="D199" s="3" t="s">
        <v>5849</v>
      </c>
      <c r="E199" s="5"/>
    </row>
    <row r="200" spans="1:5" ht="15.95" customHeight="1" x14ac:dyDescent="0.3">
      <c r="A200" s="3" t="s">
        <v>21</v>
      </c>
      <c r="B200" s="3" t="s">
        <v>5850</v>
      </c>
      <c r="C200" s="3" t="s">
        <v>79</v>
      </c>
      <c r="D200" s="3" t="s">
        <v>5851</v>
      </c>
      <c r="E200" s="5"/>
    </row>
    <row r="201" spans="1:5" ht="15.95" customHeight="1" x14ac:dyDescent="0.3">
      <c r="A201" s="5"/>
      <c r="B201" s="3" t="s">
        <v>5714</v>
      </c>
      <c r="C201" s="3" t="s">
        <v>81</v>
      </c>
      <c r="D201" s="3" t="s">
        <v>5852</v>
      </c>
      <c r="E201" s="5"/>
    </row>
    <row r="202" spans="1:5" ht="15.95" customHeight="1" x14ac:dyDescent="0.3">
      <c r="A202" s="5"/>
      <c r="B202" s="5"/>
      <c r="C202" s="3" t="s">
        <v>83</v>
      </c>
      <c r="D202" s="3" t="s">
        <v>5853</v>
      </c>
      <c r="E202" s="5"/>
    </row>
    <row r="203" spans="1:5" ht="15.95" customHeight="1" x14ac:dyDescent="0.3">
      <c r="A203" s="5"/>
      <c r="B203" s="5"/>
      <c r="C203" s="3" t="s">
        <v>90</v>
      </c>
      <c r="D203" s="3" t="s">
        <v>5854</v>
      </c>
      <c r="E203" s="5"/>
    </row>
    <row r="204" spans="1:5" ht="15.95" customHeight="1" x14ac:dyDescent="0.3">
      <c r="A204" s="5"/>
      <c r="B204" s="5"/>
      <c r="C204" s="3" t="s">
        <v>106</v>
      </c>
      <c r="D204" s="3" t="s">
        <v>5855</v>
      </c>
      <c r="E204" s="5"/>
    </row>
    <row r="205" spans="1:5" ht="15.95" customHeight="1" x14ac:dyDescent="0.3">
      <c r="A205" s="5"/>
      <c r="B205" s="5"/>
      <c r="C205" s="3" t="s">
        <v>108</v>
      </c>
      <c r="D205" s="3" t="s">
        <v>5856</v>
      </c>
      <c r="E205" s="5"/>
    </row>
    <row r="206" spans="1:5" ht="15.95" customHeight="1" x14ac:dyDescent="0.3">
      <c r="A206" s="5"/>
      <c r="B206" s="5"/>
      <c r="C206" s="3" t="s">
        <v>110</v>
      </c>
      <c r="D206" s="3" t="s">
        <v>5857</v>
      </c>
      <c r="E206" s="5"/>
    </row>
    <row r="207" spans="1:5" ht="15.95" customHeight="1" x14ac:dyDescent="0.3">
      <c r="A207" s="5"/>
      <c r="B207" s="5"/>
      <c r="C207" s="3" t="s">
        <v>112</v>
      </c>
      <c r="D207" s="3" t="s">
        <v>5858</v>
      </c>
      <c r="E207" s="5"/>
    </row>
    <row r="208" spans="1:5" ht="15.95" customHeight="1" x14ac:dyDescent="0.3">
      <c r="A208" s="5"/>
      <c r="B208" s="5"/>
      <c r="C208" s="3" t="s">
        <v>114</v>
      </c>
      <c r="D208" s="3" t="s">
        <v>5859</v>
      </c>
      <c r="E208" s="5"/>
    </row>
    <row r="209" spans="1:5" ht="15.95" customHeight="1" x14ac:dyDescent="0.3">
      <c r="A209" s="5"/>
      <c r="B209" s="5"/>
      <c r="C209" s="3" t="s">
        <v>116</v>
      </c>
      <c r="D209" s="3" t="s">
        <v>5860</v>
      </c>
      <c r="E209" s="5"/>
    </row>
    <row r="210" spans="1:5" ht="15.95" customHeight="1" x14ac:dyDescent="0.3">
      <c r="A210" s="5"/>
      <c r="B210" s="5"/>
      <c r="C210" s="3" t="s">
        <v>118</v>
      </c>
      <c r="D210" s="3" t="s">
        <v>5861</v>
      </c>
      <c r="E210" s="5"/>
    </row>
    <row r="211" spans="1:5" ht="15.95" customHeight="1" x14ac:dyDescent="0.3">
      <c r="A211" s="5"/>
      <c r="B211" s="5"/>
      <c r="C211" s="3" t="s">
        <v>120</v>
      </c>
      <c r="D211" s="3" t="s">
        <v>5862</v>
      </c>
      <c r="E211" s="5"/>
    </row>
    <row r="212" spans="1:5" ht="15.95" customHeight="1" x14ac:dyDescent="0.3">
      <c r="A212" s="5"/>
      <c r="B212" s="5"/>
      <c r="C212" s="3" t="s">
        <v>137</v>
      </c>
      <c r="D212" s="3" t="s">
        <v>5863</v>
      </c>
      <c r="E212" s="5"/>
    </row>
    <row r="213" spans="1:5" ht="15.95" customHeight="1" x14ac:dyDescent="0.3">
      <c r="A213" s="5"/>
      <c r="B213" s="5"/>
      <c r="C213" s="3" t="s">
        <v>139</v>
      </c>
      <c r="D213" s="3" t="s">
        <v>5864</v>
      </c>
      <c r="E213" s="5"/>
    </row>
    <row r="214" spans="1:5" ht="15.95" customHeight="1" x14ac:dyDescent="0.3">
      <c r="A214" s="5"/>
      <c r="B214" s="5"/>
      <c r="C214" s="3" t="s">
        <v>306</v>
      </c>
      <c r="D214" s="3" t="s">
        <v>5865</v>
      </c>
      <c r="E214" s="5"/>
    </row>
    <row r="215" spans="1:5" ht="15.95" customHeight="1" x14ac:dyDescent="0.3">
      <c r="A215" s="5"/>
      <c r="B215" s="5"/>
      <c r="C215" s="3" t="s">
        <v>356</v>
      </c>
      <c r="D215" s="3" t="s">
        <v>5866</v>
      </c>
      <c r="E215" s="5"/>
    </row>
    <row r="216" spans="1:5" ht="15.95" customHeight="1" x14ac:dyDescent="0.3">
      <c r="A216" s="5"/>
      <c r="B216" s="5"/>
      <c r="C216" s="3" t="s">
        <v>416</v>
      </c>
      <c r="D216" s="3" t="s">
        <v>5867</v>
      </c>
      <c r="E216" s="5"/>
    </row>
    <row r="217" spans="1:5" ht="15.95" customHeight="1" x14ac:dyDescent="0.3">
      <c r="A217" s="5"/>
      <c r="B217" s="5"/>
      <c r="C217" s="3" t="s">
        <v>418</v>
      </c>
      <c r="D217" s="3" t="s">
        <v>5868</v>
      </c>
      <c r="E217" s="5"/>
    </row>
    <row r="218" spans="1:5" ht="15.95" customHeight="1" x14ac:dyDescent="0.3">
      <c r="A218" s="5"/>
      <c r="B218" s="5"/>
      <c r="C218" s="3" t="s">
        <v>439</v>
      </c>
      <c r="D218" s="3" t="s">
        <v>5869</v>
      </c>
      <c r="E218" s="5"/>
    </row>
    <row r="219" spans="1:5" ht="15.95" customHeight="1" x14ac:dyDescent="0.3">
      <c r="A219" s="5"/>
      <c r="B219" s="5"/>
      <c r="C219" s="3" t="s">
        <v>441</v>
      </c>
      <c r="D219" s="3" t="s">
        <v>5870</v>
      </c>
      <c r="E219" s="5"/>
    </row>
    <row r="220" spans="1:5" ht="15.95" customHeight="1" x14ac:dyDescent="0.3">
      <c r="A220" s="5"/>
      <c r="B220" s="5"/>
      <c r="C220" s="3" t="s">
        <v>1743</v>
      </c>
      <c r="D220" s="3" t="s">
        <v>5871</v>
      </c>
      <c r="E220" s="5"/>
    </row>
    <row r="221" spans="1:5" ht="15.95" customHeight="1" x14ac:dyDescent="0.3">
      <c r="A221" s="5"/>
      <c r="B221" s="5"/>
      <c r="C221" s="3" t="s">
        <v>1745</v>
      </c>
      <c r="D221" s="3" t="s">
        <v>5872</v>
      </c>
      <c r="E221" s="5"/>
    </row>
    <row r="222" spans="1:5" ht="15.95" customHeight="1" x14ac:dyDescent="0.3">
      <c r="A222" s="5"/>
      <c r="B222" s="5"/>
      <c r="C222" s="3" t="s">
        <v>5476</v>
      </c>
      <c r="D222" s="3" t="s">
        <v>5873</v>
      </c>
      <c r="E222" s="5"/>
    </row>
    <row r="223" spans="1:5" ht="15.95" customHeight="1" x14ac:dyDescent="0.3">
      <c r="A223" s="5"/>
      <c r="B223" s="5"/>
      <c r="C223" s="3" t="s">
        <v>5478</v>
      </c>
      <c r="D223" s="3" t="s">
        <v>5874</v>
      </c>
      <c r="E223" s="5"/>
    </row>
    <row r="224" spans="1:5" ht="15.95" customHeight="1" x14ac:dyDescent="0.3">
      <c r="A224" s="5"/>
      <c r="B224" s="3" t="s">
        <v>5875</v>
      </c>
      <c r="C224" s="3" t="s">
        <v>79</v>
      </c>
      <c r="D224" s="3" t="s">
        <v>5876</v>
      </c>
      <c r="E224" s="5"/>
    </row>
    <row r="225" spans="1:5" ht="15.95" customHeight="1" x14ac:dyDescent="0.3">
      <c r="A225" s="5"/>
      <c r="B225" s="3" t="s">
        <v>5714</v>
      </c>
      <c r="C225" s="3" t="s">
        <v>81</v>
      </c>
      <c r="D225" s="3" t="s">
        <v>5877</v>
      </c>
      <c r="E225" s="5"/>
    </row>
    <row r="226" spans="1:5" ht="15.95" customHeight="1" x14ac:dyDescent="0.3">
      <c r="A226" s="5"/>
      <c r="B226" s="5"/>
      <c r="C226" s="3" t="s">
        <v>83</v>
      </c>
      <c r="D226" s="3" t="s">
        <v>5878</v>
      </c>
      <c r="E226" s="5"/>
    </row>
    <row r="227" spans="1:5" ht="15.95" customHeight="1" x14ac:dyDescent="0.3">
      <c r="A227" s="5"/>
      <c r="B227" s="5"/>
      <c r="C227" s="3" t="s">
        <v>90</v>
      </c>
      <c r="D227" s="3" t="s">
        <v>5879</v>
      </c>
      <c r="E227" s="5"/>
    </row>
    <row r="228" spans="1:5" ht="15.95" customHeight="1" x14ac:dyDescent="0.3">
      <c r="A228" s="5"/>
      <c r="B228" s="5"/>
      <c r="C228" s="3" t="s">
        <v>106</v>
      </c>
      <c r="D228" s="3" t="s">
        <v>5880</v>
      </c>
      <c r="E228" s="5"/>
    </row>
    <row r="229" spans="1:5" ht="15.95" customHeight="1" x14ac:dyDescent="0.3">
      <c r="A229" s="5"/>
      <c r="B229" s="5"/>
      <c r="C229" s="3" t="s">
        <v>108</v>
      </c>
      <c r="D229" s="3" t="s">
        <v>5881</v>
      </c>
      <c r="E229" s="5"/>
    </row>
    <row r="230" spans="1:5" ht="15.95" customHeight="1" x14ac:dyDescent="0.3">
      <c r="A230" s="5"/>
      <c r="B230" s="5"/>
      <c r="C230" s="3" t="s">
        <v>110</v>
      </c>
      <c r="D230" s="3" t="s">
        <v>5882</v>
      </c>
      <c r="E230" s="5"/>
    </row>
    <row r="231" spans="1:5" ht="15.95" customHeight="1" x14ac:dyDescent="0.3">
      <c r="A231" s="5"/>
      <c r="B231" s="5"/>
      <c r="C231" s="3" t="s">
        <v>112</v>
      </c>
      <c r="D231" s="3" t="s">
        <v>5883</v>
      </c>
      <c r="E231" s="5"/>
    </row>
    <row r="232" spans="1:5" ht="15.95" customHeight="1" x14ac:dyDescent="0.3">
      <c r="A232" s="5"/>
      <c r="B232" s="5"/>
      <c r="C232" s="3" t="s">
        <v>114</v>
      </c>
      <c r="D232" s="3" t="s">
        <v>5884</v>
      </c>
      <c r="E232" s="5"/>
    </row>
    <row r="233" spans="1:5" ht="15.95" customHeight="1" x14ac:dyDescent="0.3">
      <c r="A233" s="5"/>
      <c r="B233" s="5"/>
      <c r="C233" s="3" t="s">
        <v>116</v>
      </c>
      <c r="D233" s="3" t="s">
        <v>5885</v>
      </c>
      <c r="E233" s="5"/>
    </row>
    <row r="234" spans="1:5" ht="15.95" customHeight="1" x14ac:dyDescent="0.3">
      <c r="A234" s="5"/>
      <c r="B234" s="5"/>
      <c r="C234" s="5"/>
      <c r="D234" s="5"/>
      <c r="E234" s="5"/>
    </row>
    <row r="235" spans="1:5" ht="15.95" customHeight="1" x14ac:dyDescent="0.3">
      <c r="A235" s="3" t="s">
        <v>141</v>
      </c>
      <c r="B235" s="3" t="s">
        <v>142</v>
      </c>
      <c r="C235" s="3" t="s">
        <v>74</v>
      </c>
      <c r="D235" s="3" t="s">
        <v>143</v>
      </c>
      <c r="E235" s="5"/>
    </row>
    <row r="236" spans="1:5" ht="15.95" customHeight="1" x14ac:dyDescent="0.3">
      <c r="A236" s="3" t="s">
        <v>21</v>
      </c>
      <c r="B236" s="3" t="s">
        <v>5886</v>
      </c>
      <c r="C236" s="3" t="s">
        <v>79</v>
      </c>
      <c r="D236" s="3" t="s">
        <v>5887</v>
      </c>
      <c r="E236" s="5"/>
    </row>
    <row r="237" spans="1:5" ht="15.95" customHeight="1" x14ac:dyDescent="0.3">
      <c r="A237" s="5"/>
      <c r="B237" s="3" t="s">
        <v>5714</v>
      </c>
      <c r="C237" s="3" t="s">
        <v>81</v>
      </c>
      <c r="D237" s="3" t="s">
        <v>5888</v>
      </c>
      <c r="E237" s="5"/>
    </row>
    <row r="238" spans="1:5" ht="15.95" customHeight="1" x14ac:dyDescent="0.3">
      <c r="A238" s="5"/>
      <c r="B238" s="5"/>
      <c r="C238" s="3" t="s">
        <v>83</v>
      </c>
      <c r="D238" s="3" t="s">
        <v>5889</v>
      </c>
      <c r="E238" s="5"/>
    </row>
    <row r="239" spans="1:5" ht="15.95" customHeight="1" x14ac:dyDescent="0.3">
      <c r="A239" s="5"/>
      <c r="B239" s="5"/>
      <c r="C239" s="3" t="s">
        <v>90</v>
      </c>
      <c r="D239" s="3" t="s">
        <v>5890</v>
      </c>
      <c r="E239" s="5"/>
    </row>
    <row r="240" spans="1:5" ht="15.95" customHeight="1" x14ac:dyDescent="0.3">
      <c r="A240" s="5"/>
      <c r="B240" s="5"/>
      <c r="C240" s="3" t="s">
        <v>106</v>
      </c>
      <c r="D240" s="3" t="s">
        <v>5891</v>
      </c>
      <c r="E240" s="5"/>
    </row>
    <row r="241" spans="1:5" ht="15.95" customHeight="1" x14ac:dyDescent="0.3">
      <c r="A241" s="5"/>
      <c r="B241" s="5"/>
      <c r="C241" s="3" t="s">
        <v>108</v>
      </c>
      <c r="D241" s="3" t="s">
        <v>5892</v>
      </c>
      <c r="E241" s="5"/>
    </row>
    <row r="242" spans="1:5" ht="15.95" customHeight="1" x14ac:dyDescent="0.3">
      <c r="A242" s="5"/>
      <c r="B242" s="5"/>
      <c r="C242" s="3" t="s">
        <v>110</v>
      </c>
      <c r="D242" s="3" t="s">
        <v>5893</v>
      </c>
      <c r="E242" s="5"/>
    </row>
    <row r="243" spans="1:5" ht="15.95" customHeight="1" x14ac:dyDescent="0.3">
      <c r="A243" s="5"/>
      <c r="B243" s="3" t="s">
        <v>5894</v>
      </c>
      <c r="C243" s="3" t="s">
        <v>79</v>
      </c>
      <c r="D243" s="3" t="s">
        <v>5895</v>
      </c>
      <c r="E243" s="5"/>
    </row>
    <row r="244" spans="1:5" ht="15.95" customHeight="1" x14ac:dyDescent="0.3">
      <c r="A244" s="5"/>
      <c r="B244" s="3" t="s">
        <v>5714</v>
      </c>
      <c r="C244" s="3" t="s">
        <v>81</v>
      </c>
      <c r="D244" s="3" t="s">
        <v>5896</v>
      </c>
      <c r="E244" s="5"/>
    </row>
    <row r="245" spans="1:5" ht="15.95" customHeight="1" x14ac:dyDescent="0.3">
      <c r="A245" s="5"/>
      <c r="B245" s="5"/>
      <c r="C245" s="3" t="s">
        <v>83</v>
      </c>
      <c r="D245" s="3" t="s">
        <v>5897</v>
      </c>
      <c r="E245" s="5"/>
    </row>
    <row r="246" spans="1:5" ht="15.95" customHeight="1" x14ac:dyDescent="0.3">
      <c r="A246" s="5"/>
      <c r="B246" s="5"/>
      <c r="C246" s="3" t="s">
        <v>90</v>
      </c>
      <c r="D246" s="3" t="s">
        <v>5898</v>
      </c>
      <c r="E246" s="5"/>
    </row>
    <row r="247" spans="1:5" ht="15.95" customHeight="1" x14ac:dyDescent="0.3">
      <c r="A247" s="5"/>
      <c r="B247" s="5"/>
      <c r="C247" s="3" t="s">
        <v>106</v>
      </c>
      <c r="D247" s="3" t="s">
        <v>5899</v>
      </c>
      <c r="E247" s="5"/>
    </row>
    <row r="248" spans="1:5" ht="15.95" customHeight="1" x14ac:dyDescent="0.3">
      <c r="A248" s="5"/>
      <c r="B248" s="5"/>
      <c r="C248" s="3" t="s">
        <v>108</v>
      </c>
      <c r="D248" s="3" t="s">
        <v>5900</v>
      </c>
      <c r="E248" s="5"/>
    </row>
    <row r="249" spans="1:5" ht="15.95" customHeight="1" x14ac:dyDescent="0.3">
      <c r="A249" s="5"/>
      <c r="B249" s="5"/>
      <c r="C249" s="3" t="s">
        <v>110</v>
      </c>
      <c r="D249" s="3" t="s">
        <v>5901</v>
      </c>
      <c r="E249" s="5"/>
    </row>
    <row r="250" spans="1:5" ht="15.95" customHeight="1" x14ac:dyDescent="0.3">
      <c r="A250" s="5"/>
      <c r="B250" s="5"/>
      <c r="C250" s="3" t="s">
        <v>112</v>
      </c>
      <c r="D250" s="3" t="s">
        <v>5902</v>
      </c>
      <c r="E250" s="5"/>
    </row>
    <row r="251" spans="1:5" ht="15.95" customHeight="1" x14ac:dyDescent="0.3">
      <c r="A251" s="5"/>
      <c r="B251" s="5"/>
      <c r="C251" s="3" t="s">
        <v>114</v>
      </c>
      <c r="D251" s="3" t="s">
        <v>5903</v>
      </c>
      <c r="E251" s="5"/>
    </row>
    <row r="252" spans="1:5" ht="15.95" customHeight="1" x14ac:dyDescent="0.3">
      <c r="A252" s="5"/>
      <c r="B252" s="5"/>
      <c r="C252" s="3" t="s">
        <v>116</v>
      </c>
      <c r="D252" s="3" t="s">
        <v>5904</v>
      </c>
      <c r="E252" s="5"/>
    </row>
    <row r="253" spans="1:5" ht="15.95" customHeight="1" x14ac:dyDescent="0.3">
      <c r="A253" s="5"/>
      <c r="B253" s="5"/>
      <c r="C253" s="3" t="s">
        <v>118</v>
      </c>
      <c r="D253" s="3" t="s">
        <v>5905</v>
      </c>
      <c r="E253" s="5"/>
    </row>
    <row r="254" spans="1:5" ht="15.95" customHeight="1" x14ac:dyDescent="0.3">
      <c r="A254" s="5"/>
      <c r="B254" s="5"/>
      <c r="C254" s="3" t="s">
        <v>120</v>
      </c>
      <c r="D254" s="3" t="s">
        <v>5906</v>
      </c>
      <c r="E254" s="5"/>
    </row>
    <row r="255" spans="1:5" ht="15.95" customHeight="1" x14ac:dyDescent="0.3">
      <c r="A255" s="5"/>
      <c r="B255" s="5"/>
      <c r="C255" s="3" t="s">
        <v>137</v>
      </c>
      <c r="D255" s="3" t="s">
        <v>5907</v>
      </c>
      <c r="E255" s="5"/>
    </row>
    <row r="256" spans="1:5" ht="15.95" customHeight="1" x14ac:dyDescent="0.3">
      <c r="A256" s="5"/>
      <c r="B256" s="5"/>
      <c r="C256" s="3" t="s">
        <v>139</v>
      </c>
      <c r="D256" s="3" t="s">
        <v>5908</v>
      </c>
      <c r="E256" s="5"/>
    </row>
    <row r="257" spans="1:5" ht="15.95" customHeight="1" x14ac:dyDescent="0.3">
      <c r="A257" s="5"/>
      <c r="B257" s="5"/>
      <c r="C257" s="3" t="s">
        <v>306</v>
      </c>
      <c r="D257" s="3" t="s">
        <v>5909</v>
      </c>
      <c r="E257" s="5"/>
    </row>
    <row r="258" spans="1:5" ht="15.95" customHeight="1" x14ac:dyDescent="0.3">
      <c r="A258" s="5"/>
      <c r="B258" s="3" t="s">
        <v>5910</v>
      </c>
      <c r="C258" s="3" t="s">
        <v>79</v>
      </c>
      <c r="D258" s="3" t="s">
        <v>5911</v>
      </c>
      <c r="E258" s="5"/>
    </row>
    <row r="259" spans="1:5" ht="15.95" customHeight="1" x14ac:dyDescent="0.3">
      <c r="A259" s="5"/>
      <c r="B259" s="3" t="s">
        <v>5714</v>
      </c>
      <c r="C259" s="3" t="s">
        <v>81</v>
      </c>
      <c r="D259" s="3" t="s">
        <v>5912</v>
      </c>
      <c r="E259" s="5"/>
    </row>
    <row r="260" spans="1:5" ht="15.95" customHeight="1" x14ac:dyDescent="0.3">
      <c r="A260" s="5"/>
      <c r="B260" s="5"/>
      <c r="C260" s="3" t="s">
        <v>83</v>
      </c>
      <c r="D260" s="3" t="s">
        <v>5913</v>
      </c>
      <c r="E260" s="5"/>
    </row>
    <row r="261" spans="1:5" ht="15.95" customHeight="1" x14ac:dyDescent="0.3">
      <c r="A261" s="5"/>
      <c r="B261" s="5"/>
      <c r="C261" s="3" t="s">
        <v>90</v>
      </c>
      <c r="D261" s="3" t="s">
        <v>5914</v>
      </c>
      <c r="E261" s="5"/>
    </row>
    <row r="262" spans="1:5" ht="15.95" customHeight="1" x14ac:dyDescent="0.3">
      <c r="A262" s="5"/>
      <c r="B262" s="5"/>
      <c r="C262" s="3" t="s">
        <v>106</v>
      </c>
      <c r="D262" s="3" t="s">
        <v>5915</v>
      </c>
      <c r="E262" s="5"/>
    </row>
    <row r="263" spans="1:5" ht="15.95" customHeight="1" x14ac:dyDescent="0.3">
      <c r="A263" s="5"/>
      <c r="B263" s="5"/>
      <c r="C263" s="3" t="s">
        <v>108</v>
      </c>
      <c r="D263" s="3" t="s">
        <v>5916</v>
      </c>
      <c r="E263" s="5"/>
    </row>
    <row r="264" spans="1:5" ht="15.95" customHeight="1" x14ac:dyDescent="0.3">
      <c r="A264" s="5"/>
      <c r="B264" s="5"/>
      <c r="C264" s="3" t="s">
        <v>110</v>
      </c>
      <c r="D264" s="3" t="s">
        <v>5917</v>
      </c>
      <c r="E264" s="5"/>
    </row>
    <row r="265" spans="1:5" ht="15.95" customHeight="1" x14ac:dyDescent="0.3">
      <c r="A265" s="5"/>
      <c r="B265" s="5"/>
      <c r="C265" s="3" t="s">
        <v>112</v>
      </c>
      <c r="D265" s="3" t="s">
        <v>5918</v>
      </c>
      <c r="E265" s="5"/>
    </row>
    <row r="266" spans="1:5" ht="15.95" customHeight="1" x14ac:dyDescent="0.3">
      <c r="A266" s="5"/>
      <c r="B266" s="5"/>
      <c r="C266" s="3" t="s">
        <v>114</v>
      </c>
      <c r="D266" s="3" t="s">
        <v>5919</v>
      </c>
      <c r="E266" s="5"/>
    </row>
    <row r="267" spans="1:5" ht="15.95" customHeight="1" x14ac:dyDescent="0.3">
      <c r="A267" s="5"/>
      <c r="B267" s="5"/>
      <c r="C267" s="3" t="s">
        <v>116</v>
      </c>
      <c r="D267" s="3" t="s">
        <v>5920</v>
      </c>
      <c r="E267" s="5"/>
    </row>
    <row r="268" spans="1:5" ht="15.95" customHeight="1" x14ac:dyDescent="0.3">
      <c r="A268" s="5"/>
      <c r="B268" s="5"/>
      <c r="C268" s="3" t="s">
        <v>118</v>
      </c>
      <c r="D268" s="3" t="s">
        <v>5921</v>
      </c>
      <c r="E268" s="5"/>
    </row>
    <row r="269" spans="1:5" ht="15.95" customHeight="1" x14ac:dyDescent="0.3">
      <c r="A269" s="5"/>
      <c r="B269" s="5"/>
      <c r="C269" s="3" t="s">
        <v>120</v>
      </c>
      <c r="D269" s="3" t="s">
        <v>5922</v>
      </c>
      <c r="E269" s="5"/>
    </row>
    <row r="270" spans="1:5" ht="15.95" customHeight="1" x14ac:dyDescent="0.3">
      <c r="A270" s="5"/>
      <c r="B270" s="5"/>
      <c r="C270" s="3" t="s">
        <v>137</v>
      </c>
      <c r="D270" s="3" t="s">
        <v>5923</v>
      </c>
      <c r="E270" s="5"/>
    </row>
    <row r="271" spans="1:5" ht="15.95" customHeight="1" x14ac:dyDescent="0.3">
      <c r="A271" s="5"/>
      <c r="B271" s="5"/>
      <c r="C271" s="3" t="s">
        <v>139</v>
      </c>
      <c r="D271" s="3" t="s">
        <v>5924</v>
      </c>
      <c r="E271" s="5"/>
    </row>
    <row r="272" spans="1:5" ht="15.95" customHeight="1" x14ac:dyDescent="0.3">
      <c r="A272" s="5"/>
      <c r="B272" s="5"/>
      <c r="C272" s="5"/>
      <c r="D272" s="5"/>
      <c r="E272" s="5"/>
    </row>
    <row r="273" spans="1:5" ht="15.95" customHeight="1" x14ac:dyDescent="0.3">
      <c r="A273" s="3" t="s">
        <v>141</v>
      </c>
      <c r="B273" s="3" t="s">
        <v>142</v>
      </c>
      <c r="C273" s="3" t="s">
        <v>74</v>
      </c>
      <c r="D273" s="3" t="s">
        <v>143</v>
      </c>
      <c r="E273" s="5"/>
    </row>
    <row r="274" spans="1:5" ht="15.95" customHeight="1" x14ac:dyDescent="0.3">
      <c r="A274" s="3" t="s">
        <v>21</v>
      </c>
      <c r="B274" s="3" t="s">
        <v>5925</v>
      </c>
      <c r="C274" s="3" t="s">
        <v>79</v>
      </c>
      <c r="D274" s="3" t="s">
        <v>5926</v>
      </c>
      <c r="E274" s="5"/>
    </row>
    <row r="275" spans="1:5" ht="15.95" customHeight="1" x14ac:dyDescent="0.3">
      <c r="A275" s="5"/>
      <c r="B275" s="3" t="s">
        <v>5714</v>
      </c>
      <c r="C275" s="3" t="s">
        <v>81</v>
      </c>
      <c r="D275" s="3" t="s">
        <v>5927</v>
      </c>
      <c r="E275" s="5"/>
    </row>
    <row r="276" spans="1:5" ht="15.95" customHeight="1" x14ac:dyDescent="0.3">
      <c r="A276" s="5"/>
      <c r="B276" s="5"/>
      <c r="C276" s="3" t="s">
        <v>83</v>
      </c>
      <c r="D276" s="3" t="s">
        <v>5928</v>
      </c>
      <c r="E276" s="5"/>
    </row>
    <row r="277" spans="1:5" ht="15.95" customHeight="1" x14ac:dyDescent="0.3">
      <c r="A277" s="5"/>
      <c r="B277" s="5"/>
      <c r="C277" s="3" t="s">
        <v>90</v>
      </c>
      <c r="D277" s="3" t="s">
        <v>5929</v>
      </c>
      <c r="E277" s="5"/>
    </row>
    <row r="278" spans="1:5" ht="15.95" customHeight="1" x14ac:dyDescent="0.3">
      <c r="A278" s="5"/>
      <c r="B278" s="5"/>
      <c r="C278" s="3" t="s">
        <v>106</v>
      </c>
      <c r="D278" s="3" t="s">
        <v>5930</v>
      </c>
      <c r="E278" s="5"/>
    </row>
    <row r="279" spans="1:5" ht="15.95" customHeight="1" x14ac:dyDescent="0.3">
      <c r="A279" s="5"/>
      <c r="B279" s="5"/>
      <c r="C279" s="3" t="s">
        <v>108</v>
      </c>
      <c r="D279" s="3" t="s">
        <v>5931</v>
      </c>
      <c r="E279" s="5"/>
    </row>
    <row r="280" spans="1:5" ht="15.95" customHeight="1" x14ac:dyDescent="0.3">
      <c r="A280" s="5"/>
      <c r="B280" s="5"/>
      <c r="C280" s="3" t="s">
        <v>110</v>
      </c>
      <c r="D280" s="3" t="s">
        <v>5932</v>
      </c>
      <c r="E280" s="5"/>
    </row>
    <row r="281" spans="1:5" ht="15.95" customHeight="1" x14ac:dyDescent="0.3">
      <c r="A281" s="5"/>
      <c r="B281" s="5"/>
      <c r="C281" s="3" t="s">
        <v>112</v>
      </c>
      <c r="D281" s="3" t="s">
        <v>5933</v>
      </c>
      <c r="E281" s="5"/>
    </row>
    <row r="282" spans="1:5" ht="15.95" customHeight="1" x14ac:dyDescent="0.3">
      <c r="A282" s="5"/>
      <c r="B282" s="5"/>
      <c r="C282" s="3" t="s">
        <v>114</v>
      </c>
      <c r="D282" s="3" t="s">
        <v>5934</v>
      </c>
      <c r="E282" s="5"/>
    </row>
    <row r="283" spans="1:5" ht="15.95" customHeight="1" x14ac:dyDescent="0.3">
      <c r="A283" s="5"/>
      <c r="B283" s="5"/>
      <c r="C283" s="3" t="s">
        <v>116</v>
      </c>
      <c r="D283" s="3" t="s">
        <v>5935</v>
      </c>
      <c r="E283" s="5"/>
    </row>
    <row r="284" spans="1:5" ht="15.95" customHeight="1" x14ac:dyDescent="0.3">
      <c r="A284" s="5"/>
      <c r="B284" s="5"/>
      <c r="C284" s="3" t="s">
        <v>118</v>
      </c>
      <c r="D284" s="3" t="s">
        <v>5936</v>
      </c>
      <c r="E284" s="5"/>
    </row>
    <row r="285" spans="1:5" ht="15.95" customHeight="1" x14ac:dyDescent="0.3">
      <c r="A285" s="5"/>
      <c r="B285" s="5"/>
      <c r="C285" s="3" t="s">
        <v>120</v>
      </c>
      <c r="D285" s="3" t="s">
        <v>5937</v>
      </c>
      <c r="E285" s="5"/>
    </row>
    <row r="286" spans="1:5" ht="15.95" customHeight="1" x14ac:dyDescent="0.3">
      <c r="A286" s="5"/>
      <c r="B286" s="3" t="s">
        <v>5938</v>
      </c>
      <c r="C286" s="3" t="s">
        <v>79</v>
      </c>
      <c r="D286" s="3" t="s">
        <v>5939</v>
      </c>
      <c r="E286" s="5"/>
    </row>
    <row r="287" spans="1:5" ht="15.95" customHeight="1" x14ac:dyDescent="0.3">
      <c r="A287" s="5"/>
      <c r="B287" s="3" t="s">
        <v>5714</v>
      </c>
      <c r="C287" s="3" t="s">
        <v>81</v>
      </c>
      <c r="D287" s="3" t="s">
        <v>5940</v>
      </c>
      <c r="E287" s="5"/>
    </row>
    <row r="288" spans="1:5" ht="15.95" customHeight="1" x14ac:dyDescent="0.3">
      <c r="A288" s="5"/>
      <c r="B288" s="5"/>
      <c r="C288" s="3" t="s">
        <v>83</v>
      </c>
      <c r="D288" s="3" t="s">
        <v>5941</v>
      </c>
      <c r="E288" s="5"/>
    </row>
    <row r="289" spans="1:5" ht="15.95" customHeight="1" x14ac:dyDescent="0.3">
      <c r="A289" s="5"/>
      <c r="B289" s="5"/>
      <c r="C289" s="3" t="s">
        <v>90</v>
      </c>
      <c r="D289" s="3" t="s">
        <v>5942</v>
      </c>
      <c r="E289" s="5"/>
    </row>
    <row r="290" spans="1:5" ht="15.95" customHeight="1" x14ac:dyDescent="0.3">
      <c r="A290" s="5"/>
      <c r="B290" s="5"/>
      <c r="C290" s="3" t="s">
        <v>106</v>
      </c>
      <c r="D290" s="3" t="s">
        <v>5943</v>
      </c>
      <c r="E290" s="5"/>
    </row>
    <row r="291" spans="1:5" ht="15.95" customHeight="1" x14ac:dyDescent="0.3">
      <c r="A291" s="5"/>
      <c r="B291" s="5"/>
      <c r="C291" s="3" t="s">
        <v>108</v>
      </c>
      <c r="D291" s="3" t="s">
        <v>5944</v>
      </c>
      <c r="E291" s="5"/>
    </row>
    <row r="292" spans="1:5" ht="15.95" customHeight="1" x14ac:dyDescent="0.3">
      <c r="A292" s="5"/>
      <c r="B292" s="5"/>
      <c r="C292" s="3" t="s">
        <v>110</v>
      </c>
      <c r="D292" s="3" t="s">
        <v>5945</v>
      </c>
      <c r="E292" s="5"/>
    </row>
    <row r="293" spans="1:5" ht="15.95" customHeight="1" x14ac:dyDescent="0.3">
      <c r="A293" s="5"/>
      <c r="B293" s="5"/>
      <c r="C293" s="3" t="s">
        <v>112</v>
      </c>
      <c r="D293" s="3" t="s">
        <v>5946</v>
      </c>
      <c r="E293" s="5"/>
    </row>
    <row r="294" spans="1:5" ht="15.95" customHeight="1" x14ac:dyDescent="0.3">
      <c r="A294" s="5"/>
      <c r="B294" s="5"/>
      <c r="C294" s="3" t="s">
        <v>114</v>
      </c>
      <c r="D294" s="3" t="s">
        <v>5947</v>
      </c>
      <c r="E294" s="5"/>
    </row>
    <row r="295" spans="1:5" ht="15.95" customHeight="1" x14ac:dyDescent="0.3">
      <c r="A295" s="5"/>
      <c r="B295" s="5"/>
      <c r="C295" s="3" t="s">
        <v>116</v>
      </c>
      <c r="D295" s="3" t="s">
        <v>5948</v>
      </c>
      <c r="E295" s="5"/>
    </row>
    <row r="296" spans="1:5" ht="15.95" customHeight="1" x14ac:dyDescent="0.3">
      <c r="A296" s="5"/>
      <c r="B296" s="5"/>
      <c r="C296" s="3" t="s">
        <v>118</v>
      </c>
      <c r="D296" s="3" t="s">
        <v>5949</v>
      </c>
      <c r="E296" s="5"/>
    </row>
    <row r="297" spans="1:5" ht="15.95" customHeight="1" x14ac:dyDescent="0.3">
      <c r="A297" s="5"/>
      <c r="B297" s="5"/>
      <c r="C297" s="3" t="s">
        <v>120</v>
      </c>
      <c r="D297" s="3" t="s">
        <v>5950</v>
      </c>
      <c r="E297" s="5"/>
    </row>
    <row r="298" spans="1:5" ht="15.95" customHeight="1" x14ac:dyDescent="0.3">
      <c r="A298" s="5"/>
      <c r="B298" s="5"/>
      <c r="C298" s="3" t="s">
        <v>137</v>
      </c>
      <c r="D298" s="3" t="s">
        <v>5951</v>
      </c>
      <c r="E298" s="5"/>
    </row>
    <row r="299" spans="1:5" ht="15.95" customHeight="1" x14ac:dyDescent="0.3">
      <c r="A299" s="5"/>
      <c r="B299" s="3" t="s">
        <v>5952</v>
      </c>
      <c r="C299" s="3" t="s">
        <v>79</v>
      </c>
      <c r="D299" s="3" t="s">
        <v>5953</v>
      </c>
      <c r="E299" s="5"/>
    </row>
    <row r="300" spans="1:5" ht="15.95" customHeight="1" x14ac:dyDescent="0.3">
      <c r="A300" s="5"/>
      <c r="B300" s="3" t="s">
        <v>5714</v>
      </c>
      <c r="C300" s="3" t="s">
        <v>81</v>
      </c>
      <c r="D300" s="3" t="s">
        <v>5954</v>
      </c>
      <c r="E300" s="5"/>
    </row>
    <row r="301" spans="1:5" ht="15.95" customHeight="1" x14ac:dyDescent="0.3">
      <c r="A301" s="5"/>
      <c r="B301" s="5"/>
      <c r="C301" s="3" t="s">
        <v>83</v>
      </c>
      <c r="D301" s="3" t="s">
        <v>5955</v>
      </c>
      <c r="E301" s="5"/>
    </row>
    <row r="302" spans="1:5" ht="15.95" customHeight="1" x14ac:dyDescent="0.3">
      <c r="A302" s="5"/>
      <c r="B302" s="5"/>
      <c r="C302" s="3" t="s">
        <v>90</v>
      </c>
      <c r="D302" s="3" t="s">
        <v>5956</v>
      </c>
      <c r="E302" s="5"/>
    </row>
    <row r="303" spans="1:5" ht="15.95" customHeight="1" x14ac:dyDescent="0.3">
      <c r="A303" s="5"/>
      <c r="B303" s="5"/>
      <c r="C303" s="3" t="s">
        <v>106</v>
      </c>
      <c r="D303" s="3" t="s">
        <v>5957</v>
      </c>
      <c r="E303" s="5"/>
    </row>
    <row r="304" spans="1:5" ht="15.95" customHeight="1" x14ac:dyDescent="0.3">
      <c r="A304" s="5"/>
      <c r="B304" s="5"/>
      <c r="C304" s="3" t="s">
        <v>108</v>
      </c>
      <c r="D304" s="3" t="s">
        <v>5958</v>
      </c>
      <c r="E304" s="5"/>
    </row>
    <row r="305" spans="1:5" ht="15.95" customHeight="1" x14ac:dyDescent="0.3">
      <c r="A305" s="5"/>
      <c r="B305" s="5"/>
      <c r="C305" s="3" t="s">
        <v>110</v>
      </c>
      <c r="D305" s="3" t="s">
        <v>5959</v>
      </c>
      <c r="E305" s="5"/>
    </row>
    <row r="306" spans="1:5" ht="15.95" customHeight="1" x14ac:dyDescent="0.3">
      <c r="A306" s="5"/>
      <c r="B306" s="5"/>
      <c r="C306" s="3" t="s">
        <v>112</v>
      </c>
      <c r="D306" s="3" t="s">
        <v>5960</v>
      </c>
      <c r="E306" s="5"/>
    </row>
    <row r="307" spans="1:5" ht="15.95" customHeight="1" x14ac:dyDescent="0.3">
      <c r="A307" s="5"/>
      <c r="B307" s="5"/>
      <c r="C307" s="3" t="s">
        <v>114</v>
      </c>
      <c r="D307" s="3" t="s">
        <v>5961</v>
      </c>
      <c r="E307" s="5"/>
    </row>
    <row r="308" spans="1:5" ht="15.95" customHeight="1" x14ac:dyDescent="0.3">
      <c r="A308" s="5"/>
      <c r="B308" s="5"/>
      <c r="C308" s="5"/>
      <c r="D308" s="5"/>
      <c r="E308" s="5"/>
    </row>
    <row r="309" spans="1:5" ht="15.95" customHeight="1" x14ac:dyDescent="0.3">
      <c r="A309" s="3" t="s">
        <v>141</v>
      </c>
      <c r="B309" s="3" t="s">
        <v>142</v>
      </c>
      <c r="C309" s="3" t="s">
        <v>74</v>
      </c>
      <c r="D309" s="3" t="s">
        <v>143</v>
      </c>
      <c r="E309" s="5"/>
    </row>
    <row r="310" spans="1:5" ht="15.95" customHeight="1" x14ac:dyDescent="0.3">
      <c r="A310" s="3" t="s">
        <v>21</v>
      </c>
      <c r="B310" s="3" t="s">
        <v>5962</v>
      </c>
      <c r="C310" s="3" t="s">
        <v>79</v>
      </c>
      <c r="D310" s="3" t="s">
        <v>5963</v>
      </c>
      <c r="E310" s="5"/>
    </row>
    <row r="311" spans="1:5" ht="15.95" customHeight="1" x14ac:dyDescent="0.3">
      <c r="A311" s="5"/>
      <c r="B311" s="3" t="s">
        <v>5714</v>
      </c>
      <c r="C311" s="3" t="s">
        <v>81</v>
      </c>
      <c r="D311" s="3" t="s">
        <v>5964</v>
      </c>
      <c r="E311" s="5"/>
    </row>
    <row r="312" spans="1:5" ht="15.95" customHeight="1" x14ac:dyDescent="0.3">
      <c r="A312" s="5"/>
      <c r="B312" s="5"/>
      <c r="C312" s="3" t="s">
        <v>83</v>
      </c>
      <c r="D312" s="3" t="s">
        <v>5965</v>
      </c>
      <c r="E312" s="5"/>
    </row>
    <row r="313" spans="1:5" ht="15.95" customHeight="1" x14ac:dyDescent="0.3">
      <c r="A313" s="5"/>
      <c r="B313" s="5"/>
      <c r="C313" s="3" t="s">
        <v>90</v>
      </c>
      <c r="D313" s="3" t="s">
        <v>5966</v>
      </c>
      <c r="E313" s="5"/>
    </row>
    <row r="314" spans="1:5" ht="15.95" customHeight="1" x14ac:dyDescent="0.3">
      <c r="A314" s="5"/>
      <c r="B314" s="5"/>
      <c r="C314" s="3" t="s">
        <v>106</v>
      </c>
      <c r="D314" s="3" t="s">
        <v>5967</v>
      </c>
      <c r="E314" s="5"/>
    </row>
    <row r="315" spans="1:5" ht="15.95" customHeight="1" x14ac:dyDescent="0.3">
      <c r="A315" s="5"/>
      <c r="B315" s="5"/>
      <c r="C315" s="3" t="s">
        <v>108</v>
      </c>
      <c r="D315" s="3" t="s">
        <v>5968</v>
      </c>
      <c r="E315" s="5"/>
    </row>
    <row r="316" spans="1:5" ht="15.95" customHeight="1" x14ac:dyDescent="0.3">
      <c r="A316" s="5"/>
      <c r="B316" s="5"/>
      <c r="C316" s="3" t="s">
        <v>110</v>
      </c>
      <c r="D316" s="3" t="s">
        <v>5969</v>
      </c>
      <c r="E316" s="5"/>
    </row>
    <row r="317" spans="1:5" ht="15.95" customHeight="1" x14ac:dyDescent="0.3">
      <c r="A317" s="5"/>
      <c r="B317" s="5"/>
      <c r="C317" s="3" t="s">
        <v>112</v>
      </c>
      <c r="D317" s="3" t="s">
        <v>5970</v>
      </c>
      <c r="E317" s="5"/>
    </row>
    <row r="318" spans="1:5" ht="15.95" customHeight="1" x14ac:dyDescent="0.3">
      <c r="A318" s="5"/>
      <c r="B318" s="5"/>
      <c r="C318" s="3" t="s">
        <v>114</v>
      </c>
      <c r="D318" s="3" t="s">
        <v>5971</v>
      </c>
      <c r="E318" s="5"/>
    </row>
    <row r="319" spans="1:5" ht="15.95" customHeight="1" x14ac:dyDescent="0.3">
      <c r="A319" s="5"/>
      <c r="B319" s="5"/>
      <c r="C319" s="3" t="s">
        <v>116</v>
      </c>
      <c r="D319" s="3" t="s">
        <v>5972</v>
      </c>
      <c r="E319" s="5"/>
    </row>
    <row r="320" spans="1:5" ht="15.95" customHeight="1" x14ac:dyDescent="0.3">
      <c r="A320" s="5"/>
      <c r="B320" s="5"/>
      <c r="C320" s="3" t="s">
        <v>118</v>
      </c>
      <c r="D320" s="3" t="s">
        <v>5973</v>
      </c>
      <c r="E320" s="5"/>
    </row>
    <row r="321" spans="1:5" ht="15.95" customHeight="1" x14ac:dyDescent="0.3">
      <c r="A321" s="5"/>
      <c r="B321" s="5"/>
      <c r="C321" s="3" t="s">
        <v>120</v>
      </c>
      <c r="D321" s="3" t="s">
        <v>5974</v>
      </c>
      <c r="E321" s="5"/>
    </row>
    <row r="322" spans="1:5" ht="15.95" customHeight="1" x14ac:dyDescent="0.3">
      <c r="A322" s="5"/>
      <c r="B322" s="5"/>
      <c r="C322" s="3" t="s">
        <v>137</v>
      </c>
      <c r="D322" s="3" t="s">
        <v>5975</v>
      </c>
      <c r="E322" s="5"/>
    </row>
    <row r="323" spans="1:5" ht="15.95" customHeight="1" x14ac:dyDescent="0.3">
      <c r="A323" s="5"/>
      <c r="B323" s="5"/>
      <c r="C323" s="3" t="s">
        <v>139</v>
      </c>
      <c r="D323" s="3" t="s">
        <v>5976</v>
      </c>
      <c r="E323" s="5"/>
    </row>
    <row r="324" spans="1:5" ht="15.95" customHeight="1" x14ac:dyDescent="0.3">
      <c r="A324" s="5"/>
      <c r="B324" s="5"/>
      <c r="C324" s="3" t="s">
        <v>306</v>
      </c>
      <c r="D324" s="3" t="s">
        <v>5977</v>
      </c>
      <c r="E324" s="5"/>
    </row>
    <row r="325" spans="1:5" ht="15.95" customHeight="1" x14ac:dyDescent="0.3">
      <c r="A325" s="5"/>
      <c r="B325" s="5"/>
      <c r="C325" s="3" t="s">
        <v>356</v>
      </c>
      <c r="D325" s="3" t="s">
        <v>5978</v>
      </c>
      <c r="E325" s="5"/>
    </row>
    <row r="326" spans="1:5" ht="15.95" customHeight="1" x14ac:dyDescent="0.3">
      <c r="A326" s="5"/>
      <c r="B326" s="3" t="s">
        <v>5979</v>
      </c>
      <c r="C326" s="3" t="s">
        <v>79</v>
      </c>
      <c r="D326" s="3" t="s">
        <v>5980</v>
      </c>
      <c r="E326" s="5"/>
    </row>
    <row r="327" spans="1:5" ht="15.95" customHeight="1" x14ac:dyDescent="0.3">
      <c r="A327" s="5"/>
      <c r="B327" s="3" t="s">
        <v>5714</v>
      </c>
      <c r="C327" s="3" t="s">
        <v>81</v>
      </c>
      <c r="D327" s="3" t="s">
        <v>5981</v>
      </c>
      <c r="E327" s="5"/>
    </row>
    <row r="328" spans="1:5" ht="15.95" customHeight="1" x14ac:dyDescent="0.3">
      <c r="A328" s="5"/>
      <c r="B328" s="5"/>
      <c r="C328" s="3" t="s">
        <v>83</v>
      </c>
      <c r="D328" s="3" t="s">
        <v>5982</v>
      </c>
      <c r="E328" s="5"/>
    </row>
    <row r="329" spans="1:5" ht="15.95" customHeight="1" x14ac:dyDescent="0.3">
      <c r="A329" s="5"/>
      <c r="B329" s="5"/>
      <c r="C329" s="3" t="s">
        <v>90</v>
      </c>
      <c r="D329" s="3" t="s">
        <v>5983</v>
      </c>
      <c r="E329" s="5"/>
    </row>
    <row r="330" spans="1:5" ht="15.95" customHeight="1" x14ac:dyDescent="0.3">
      <c r="A330" s="5"/>
      <c r="B330" s="5"/>
      <c r="C330" s="3" t="s">
        <v>106</v>
      </c>
      <c r="D330" s="3" t="s">
        <v>5984</v>
      </c>
      <c r="E330" s="5"/>
    </row>
    <row r="331" spans="1:5" ht="15.95" customHeight="1" x14ac:dyDescent="0.3">
      <c r="A331" s="5"/>
      <c r="B331" s="5"/>
      <c r="C331" s="3" t="s">
        <v>108</v>
      </c>
      <c r="D331" s="3" t="s">
        <v>5985</v>
      </c>
      <c r="E331" s="5"/>
    </row>
    <row r="332" spans="1:5" ht="15.95" customHeight="1" x14ac:dyDescent="0.3">
      <c r="A332" s="5"/>
      <c r="B332" s="5"/>
      <c r="C332" s="3" t="s">
        <v>110</v>
      </c>
      <c r="D332" s="3" t="s">
        <v>5986</v>
      </c>
      <c r="E332" s="5"/>
    </row>
    <row r="333" spans="1:5" ht="15.95" customHeight="1" x14ac:dyDescent="0.3">
      <c r="A333" s="5"/>
      <c r="B333" s="5"/>
      <c r="C333" s="3" t="s">
        <v>112</v>
      </c>
      <c r="D333" s="3" t="s">
        <v>5987</v>
      </c>
      <c r="E333" s="5"/>
    </row>
    <row r="334" spans="1:5" ht="15.95" customHeight="1" x14ac:dyDescent="0.3">
      <c r="A334" s="5"/>
      <c r="B334" s="5"/>
      <c r="C334" s="3" t="s">
        <v>114</v>
      </c>
      <c r="D334" s="3" t="s">
        <v>5988</v>
      </c>
      <c r="E334" s="5"/>
    </row>
    <row r="335" spans="1:5" ht="15.95" customHeight="1" x14ac:dyDescent="0.3">
      <c r="A335" s="5"/>
      <c r="B335" s="3" t="s">
        <v>5989</v>
      </c>
      <c r="C335" s="3" t="s">
        <v>79</v>
      </c>
      <c r="D335" s="3" t="s">
        <v>5990</v>
      </c>
      <c r="E335" s="5"/>
    </row>
    <row r="336" spans="1:5" ht="15.95" customHeight="1" x14ac:dyDescent="0.3">
      <c r="A336" s="5"/>
      <c r="B336" s="3" t="s">
        <v>5714</v>
      </c>
      <c r="C336" s="3" t="s">
        <v>81</v>
      </c>
      <c r="D336" s="3" t="s">
        <v>5991</v>
      </c>
      <c r="E336" s="5"/>
    </row>
    <row r="337" spans="1:5" ht="15.95" customHeight="1" x14ac:dyDescent="0.3">
      <c r="A337" s="5"/>
      <c r="B337" s="5"/>
      <c r="C337" s="3" t="s">
        <v>83</v>
      </c>
      <c r="D337" s="3" t="s">
        <v>5992</v>
      </c>
      <c r="E337" s="5"/>
    </row>
    <row r="338" spans="1:5" ht="15.95" customHeight="1" x14ac:dyDescent="0.3">
      <c r="A338" s="5"/>
      <c r="B338" s="5"/>
      <c r="C338" s="3" t="s">
        <v>90</v>
      </c>
      <c r="D338" s="3" t="s">
        <v>5993</v>
      </c>
      <c r="E338" s="5"/>
    </row>
    <row r="339" spans="1:5" ht="15.95" customHeight="1" x14ac:dyDescent="0.3">
      <c r="A339" s="5"/>
      <c r="B339" s="5"/>
      <c r="C339" s="3" t="s">
        <v>106</v>
      </c>
      <c r="D339" s="3" t="s">
        <v>5994</v>
      </c>
      <c r="E339" s="5"/>
    </row>
    <row r="340" spans="1:5" ht="15.95" customHeight="1" x14ac:dyDescent="0.3">
      <c r="A340" s="5"/>
      <c r="B340" s="5"/>
      <c r="C340" s="3" t="s">
        <v>108</v>
      </c>
      <c r="D340" s="3" t="s">
        <v>5995</v>
      </c>
      <c r="E340" s="5"/>
    </row>
    <row r="341" spans="1:5" ht="15.95" customHeight="1" x14ac:dyDescent="0.3">
      <c r="A341" s="5"/>
      <c r="B341" s="5"/>
      <c r="C341" s="3" t="s">
        <v>110</v>
      </c>
      <c r="D341" s="3" t="s">
        <v>5996</v>
      </c>
      <c r="E341" s="5"/>
    </row>
    <row r="342" spans="1:5" ht="15.95" customHeight="1" x14ac:dyDescent="0.3">
      <c r="A342" s="5"/>
      <c r="B342" s="5"/>
      <c r="C342" s="3" t="s">
        <v>112</v>
      </c>
      <c r="D342" s="3" t="s">
        <v>5997</v>
      </c>
      <c r="E342" s="5"/>
    </row>
    <row r="343" spans="1:5" ht="15.95" customHeight="1" x14ac:dyDescent="0.3">
      <c r="A343" s="5"/>
      <c r="B343" s="5"/>
      <c r="C343" s="3" t="s">
        <v>114</v>
      </c>
      <c r="D343" s="3" t="s">
        <v>5998</v>
      </c>
      <c r="E343" s="5"/>
    </row>
    <row r="344" spans="1:5" ht="15.95" customHeight="1" x14ac:dyDescent="0.3">
      <c r="A344" s="5"/>
      <c r="B344" s="5"/>
      <c r="C344" s="3" t="s">
        <v>116</v>
      </c>
      <c r="D344" s="3" t="s">
        <v>5999</v>
      </c>
      <c r="E344" s="5"/>
    </row>
    <row r="345" spans="1:5" ht="15.95" customHeight="1" x14ac:dyDescent="0.3">
      <c r="A345" s="5"/>
      <c r="B345" s="5"/>
      <c r="C345" s="5"/>
      <c r="D345" s="5"/>
      <c r="E345" s="5"/>
    </row>
    <row r="346" spans="1:5" ht="15.95" customHeight="1" x14ac:dyDescent="0.3">
      <c r="A346" s="3" t="s">
        <v>141</v>
      </c>
      <c r="B346" s="3" t="s">
        <v>142</v>
      </c>
      <c r="C346" s="3" t="s">
        <v>74</v>
      </c>
      <c r="D346" s="3" t="s">
        <v>143</v>
      </c>
      <c r="E346" s="5"/>
    </row>
    <row r="347" spans="1:5" ht="15.95" customHeight="1" x14ac:dyDescent="0.3">
      <c r="A347" s="3" t="s">
        <v>21</v>
      </c>
      <c r="B347" s="3" t="s">
        <v>5989</v>
      </c>
      <c r="C347" s="3" t="s">
        <v>118</v>
      </c>
      <c r="D347" s="3" t="s">
        <v>6000</v>
      </c>
      <c r="E347" s="5"/>
    </row>
    <row r="348" spans="1:5" ht="15.95" customHeight="1" x14ac:dyDescent="0.3">
      <c r="A348" s="5"/>
      <c r="B348" s="3" t="s">
        <v>5714</v>
      </c>
      <c r="C348" s="3" t="s">
        <v>120</v>
      </c>
      <c r="D348" s="3" t="s">
        <v>6001</v>
      </c>
      <c r="E348" s="5"/>
    </row>
    <row r="349" spans="1:5" ht="15.95" customHeight="1" x14ac:dyDescent="0.3">
      <c r="A349" s="5"/>
      <c r="B349" s="5"/>
      <c r="C349" s="3" t="s">
        <v>137</v>
      </c>
      <c r="D349" s="3" t="s">
        <v>6002</v>
      </c>
      <c r="E349" s="5"/>
    </row>
    <row r="350" spans="1:5" ht="15.95" customHeight="1" x14ac:dyDescent="0.3">
      <c r="A350" s="5"/>
      <c r="B350" s="5"/>
      <c r="C350" s="3" t="s">
        <v>139</v>
      </c>
      <c r="D350" s="3" t="s">
        <v>6003</v>
      </c>
      <c r="E350" s="5"/>
    </row>
    <row r="351" spans="1:5" ht="15.95" customHeight="1" x14ac:dyDescent="0.3">
      <c r="A351" s="5"/>
      <c r="B351" s="5"/>
      <c r="C351" s="3" t="s">
        <v>306</v>
      </c>
      <c r="D351" s="3" t="s">
        <v>6004</v>
      </c>
      <c r="E351" s="5"/>
    </row>
    <row r="352" spans="1:5" ht="15.95" customHeight="1" x14ac:dyDescent="0.3">
      <c r="A352" s="5"/>
      <c r="B352" s="5"/>
      <c r="C352" s="3" t="s">
        <v>356</v>
      </c>
      <c r="D352" s="3" t="s">
        <v>6005</v>
      </c>
      <c r="E352" s="5"/>
    </row>
    <row r="353" spans="1:5" ht="15.95" customHeight="1" x14ac:dyDescent="0.3">
      <c r="A353" s="5"/>
      <c r="B353" s="3" t="s">
        <v>6006</v>
      </c>
      <c r="C353" s="3" t="s">
        <v>79</v>
      </c>
      <c r="D353" s="3" t="s">
        <v>6007</v>
      </c>
      <c r="E353" s="5"/>
    </row>
    <row r="354" spans="1:5" ht="15.95" customHeight="1" x14ac:dyDescent="0.3">
      <c r="A354" s="5"/>
      <c r="B354" s="3" t="s">
        <v>5714</v>
      </c>
      <c r="C354" s="3" t="s">
        <v>81</v>
      </c>
      <c r="D354" s="3" t="s">
        <v>6008</v>
      </c>
      <c r="E354" s="5"/>
    </row>
    <row r="355" spans="1:5" ht="15.95" customHeight="1" x14ac:dyDescent="0.3">
      <c r="A355" s="5"/>
      <c r="B355" s="5"/>
      <c r="C355" s="3" t="s">
        <v>83</v>
      </c>
      <c r="D355" s="3" t="s">
        <v>6009</v>
      </c>
      <c r="E355" s="5"/>
    </row>
    <row r="356" spans="1:5" ht="15.95" customHeight="1" x14ac:dyDescent="0.3">
      <c r="A356" s="5"/>
      <c r="B356" s="5"/>
      <c r="C356" s="3" t="s">
        <v>90</v>
      </c>
      <c r="D356" s="3" t="s">
        <v>6010</v>
      </c>
      <c r="E356" s="5"/>
    </row>
    <row r="357" spans="1:5" ht="15.95" customHeight="1" x14ac:dyDescent="0.3">
      <c r="A357" s="5"/>
      <c r="B357" s="5"/>
      <c r="C357" s="3" t="s">
        <v>106</v>
      </c>
      <c r="D357" s="3" t="s">
        <v>6011</v>
      </c>
      <c r="E357" s="5"/>
    </row>
    <row r="358" spans="1:5" ht="15.95" customHeight="1" x14ac:dyDescent="0.3">
      <c r="A358" s="5"/>
      <c r="B358" s="5"/>
      <c r="C358" s="3" t="s">
        <v>108</v>
      </c>
      <c r="D358" s="3" t="s">
        <v>6012</v>
      </c>
      <c r="E358" s="5"/>
    </row>
    <row r="359" spans="1:5" ht="15.95" customHeight="1" x14ac:dyDescent="0.3">
      <c r="A359" s="5"/>
      <c r="B359" s="5"/>
      <c r="C359" s="3" t="s">
        <v>110</v>
      </c>
      <c r="D359" s="3" t="s">
        <v>6013</v>
      </c>
      <c r="E359" s="5"/>
    </row>
    <row r="360" spans="1:5" ht="15.95" customHeight="1" x14ac:dyDescent="0.3">
      <c r="A360" s="5"/>
      <c r="B360" s="5"/>
      <c r="C360" s="3" t="s">
        <v>112</v>
      </c>
      <c r="D360" s="3" t="s">
        <v>6014</v>
      </c>
      <c r="E360" s="5"/>
    </row>
    <row r="361" spans="1:5" ht="15.95" customHeight="1" x14ac:dyDescent="0.3">
      <c r="A361" s="5"/>
      <c r="B361" s="5"/>
      <c r="C361" s="3" t="s">
        <v>114</v>
      </c>
      <c r="D361" s="3" t="s">
        <v>6015</v>
      </c>
      <c r="E361" s="5"/>
    </row>
    <row r="362" spans="1:5" ht="15.95" customHeight="1" x14ac:dyDescent="0.3">
      <c r="A362" s="5"/>
      <c r="B362" s="5"/>
      <c r="C362" s="3" t="s">
        <v>116</v>
      </c>
      <c r="D362" s="3" t="s">
        <v>6016</v>
      </c>
      <c r="E362" s="5"/>
    </row>
    <row r="363" spans="1:5" ht="15.95" customHeight="1" x14ac:dyDescent="0.3">
      <c r="A363" s="5"/>
      <c r="B363" s="5"/>
      <c r="C363" s="3" t="s">
        <v>118</v>
      </c>
      <c r="D363" s="3" t="s">
        <v>6017</v>
      </c>
      <c r="E363" s="5"/>
    </row>
    <row r="364" spans="1:5" ht="15.95" customHeight="1" x14ac:dyDescent="0.3">
      <c r="A364" s="5"/>
      <c r="B364" s="5"/>
      <c r="C364" s="3" t="s">
        <v>120</v>
      </c>
      <c r="D364" s="3" t="s">
        <v>6018</v>
      </c>
      <c r="E364" s="5"/>
    </row>
    <row r="365" spans="1:5" ht="15.95" customHeight="1" x14ac:dyDescent="0.3">
      <c r="A365" s="5"/>
      <c r="B365" s="3" t="s">
        <v>6019</v>
      </c>
      <c r="C365" s="3" t="s">
        <v>79</v>
      </c>
      <c r="D365" s="3" t="s">
        <v>6020</v>
      </c>
      <c r="E365" s="5"/>
    </row>
    <row r="366" spans="1:5" ht="15.95" customHeight="1" x14ac:dyDescent="0.3">
      <c r="A366" s="5"/>
      <c r="B366" s="3" t="s">
        <v>5714</v>
      </c>
      <c r="C366" s="3" t="s">
        <v>81</v>
      </c>
      <c r="D366" s="3" t="s">
        <v>6021</v>
      </c>
      <c r="E366" s="5"/>
    </row>
    <row r="367" spans="1:5" ht="15.95" customHeight="1" x14ac:dyDescent="0.3">
      <c r="A367" s="5"/>
      <c r="B367" s="5"/>
      <c r="C367" s="3" t="s">
        <v>83</v>
      </c>
      <c r="D367" s="3" t="s">
        <v>6022</v>
      </c>
      <c r="E367" s="5"/>
    </row>
    <row r="368" spans="1:5" ht="15.95" customHeight="1" x14ac:dyDescent="0.3">
      <c r="A368" s="5"/>
      <c r="B368" s="5"/>
      <c r="C368" s="3" t="s">
        <v>90</v>
      </c>
      <c r="D368" s="3" t="s">
        <v>6023</v>
      </c>
      <c r="E368" s="5"/>
    </row>
    <row r="369" spans="1:5" ht="15.95" customHeight="1" x14ac:dyDescent="0.3">
      <c r="A369" s="5"/>
      <c r="B369" s="5"/>
      <c r="C369" s="3" t="s">
        <v>106</v>
      </c>
      <c r="D369" s="3" t="s">
        <v>6024</v>
      </c>
      <c r="E369" s="5"/>
    </row>
    <row r="370" spans="1:5" ht="15.95" customHeight="1" x14ac:dyDescent="0.3">
      <c r="A370" s="5"/>
      <c r="B370" s="5"/>
      <c r="C370" s="3" t="s">
        <v>108</v>
      </c>
      <c r="D370" s="3" t="s">
        <v>6025</v>
      </c>
      <c r="E370" s="5"/>
    </row>
    <row r="371" spans="1:5" ht="15.95" customHeight="1" x14ac:dyDescent="0.3">
      <c r="A371" s="5"/>
      <c r="B371" s="5"/>
      <c r="C371" s="3" t="s">
        <v>110</v>
      </c>
      <c r="D371" s="3" t="s">
        <v>6026</v>
      </c>
      <c r="E371" s="5"/>
    </row>
    <row r="372" spans="1:5" ht="15.95" customHeight="1" x14ac:dyDescent="0.3">
      <c r="A372" s="5"/>
      <c r="B372" s="5"/>
      <c r="C372" s="3" t="s">
        <v>112</v>
      </c>
      <c r="D372" s="3" t="s">
        <v>6027</v>
      </c>
      <c r="E372" s="5"/>
    </row>
    <row r="373" spans="1:5" ht="15.95" customHeight="1" x14ac:dyDescent="0.3">
      <c r="A373" s="5"/>
      <c r="B373" s="5"/>
      <c r="C373" s="3" t="s">
        <v>114</v>
      </c>
      <c r="D373" s="3" t="s">
        <v>6028</v>
      </c>
      <c r="E373" s="5"/>
    </row>
    <row r="374" spans="1:5" ht="15.95" customHeight="1" x14ac:dyDescent="0.3">
      <c r="A374" s="5"/>
      <c r="B374" s="5"/>
      <c r="C374" s="3" t="s">
        <v>116</v>
      </c>
      <c r="D374" s="3" t="s">
        <v>6029</v>
      </c>
      <c r="E374" s="5"/>
    </row>
    <row r="375" spans="1:5" ht="15.95" customHeight="1" x14ac:dyDescent="0.3">
      <c r="A375" s="5"/>
      <c r="B375" s="5"/>
      <c r="C375" s="5"/>
      <c r="D375" s="5"/>
      <c r="E375" s="5"/>
    </row>
    <row r="376" spans="1:5" ht="15.95" customHeight="1" x14ac:dyDescent="0.3">
      <c r="A376" s="5"/>
      <c r="B376" s="5"/>
      <c r="C376" s="5"/>
      <c r="D376" s="5"/>
      <c r="E376" s="5"/>
    </row>
    <row r="377" spans="1:5" ht="15.95" customHeight="1" x14ac:dyDescent="0.3">
      <c r="A377" s="5"/>
      <c r="B377" s="5"/>
      <c r="C377" s="5"/>
      <c r="D377" s="5"/>
      <c r="E377" s="5"/>
    </row>
    <row r="378" spans="1:5" ht="15.95" customHeight="1" x14ac:dyDescent="0.3">
      <c r="A378" s="3" t="s">
        <v>141</v>
      </c>
      <c r="B378" s="3" t="s">
        <v>142</v>
      </c>
      <c r="C378" s="3" t="s">
        <v>74</v>
      </c>
      <c r="D378" s="3" t="s">
        <v>143</v>
      </c>
      <c r="E378" s="5"/>
    </row>
    <row r="379" spans="1:5" ht="15.95" customHeight="1" x14ac:dyDescent="0.3">
      <c r="A379" s="3" t="s">
        <v>21</v>
      </c>
      <c r="B379" s="3" t="s">
        <v>6030</v>
      </c>
      <c r="C379" s="3" t="s">
        <v>79</v>
      </c>
      <c r="D379" s="3" t="s">
        <v>6031</v>
      </c>
      <c r="E379" s="5"/>
    </row>
    <row r="380" spans="1:5" ht="15.95" customHeight="1" x14ac:dyDescent="0.3">
      <c r="A380" s="5"/>
      <c r="B380" s="3" t="s">
        <v>5714</v>
      </c>
      <c r="C380" s="3" t="s">
        <v>81</v>
      </c>
      <c r="D380" s="3" t="s">
        <v>6032</v>
      </c>
      <c r="E380" s="5"/>
    </row>
    <row r="381" spans="1:5" ht="15.95" customHeight="1" x14ac:dyDescent="0.3">
      <c r="A381" s="5"/>
      <c r="B381" s="5"/>
      <c r="C381" s="3" t="s">
        <v>83</v>
      </c>
      <c r="D381" s="3" t="s">
        <v>6033</v>
      </c>
      <c r="E381" s="5"/>
    </row>
    <row r="382" spans="1:5" ht="15.95" customHeight="1" x14ac:dyDescent="0.3">
      <c r="A382" s="5"/>
      <c r="B382" s="5"/>
      <c r="C382" s="3" t="s">
        <v>90</v>
      </c>
      <c r="D382" s="3" t="s">
        <v>6034</v>
      </c>
      <c r="E382" s="5"/>
    </row>
    <row r="383" spans="1:5" ht="15.95" customHeight="1" x14ac:dyDescent="0.3">
      <c r="A383" s="5"/>
      <c r="B383" s="5"/>
      <c r="C383" s="3" t="s">
        <v>106</v>
      </c>
      <c r="D383" s="3" t="s">
        <v>6035</v>
      </c>
      <c r="E383" s="5"/>
    </row>
    <row r="384" spans="1:5" ht="15.95" customHeight="1" x14ac:dyDescent="0.3">
      <c r="A384" s="5"/>
      <c r="B384" s="5"/>
      <c r="C384" s="3" t="s">
        <v>108</v>
      </c>
      <c r="D384" s="3" t="s">
        <v>6036</v>
      </c>
      <c r="E384" s="5"/>
    </row>
    <row r="385" spans="1:5" ht="15.95" customHeight="1" x14ac:dyDescent="0.3">
      <c r="A385" s="5"/>
      <c r="B385" s="5"/>
      <c r="C385" s="3" t="s">
        <v>110</v>
      </c>
      <c r="D385" s="3" t="s">
        <v>6037</v>
      </c>
      <c r="E385" s="5"/>
    </row>
    <row r="386" spans="1:5" ht="15.95" customHeight="1" x14ac:dyDescent="0.3">
      <c r="A386" s="5"/>
      <c r="B386" s="5"/>
      <c r="C386" s="3" t="s">
        <v>112</v>
      </c>
      <c r="D386" s="3" t="s">
        <v>6038</v>
      </c>
      <c r="E386" s="5"/>
    </row>
    <row r="387" spans="1:5" ht="15.95" customHeight="1" x14ac:dyDescent="0.3">
      <c r="A387" s="5"/>
      <c r="B387" s="5"/>
      <c r="C387" s="3" t="s">
        <v>114</v>
      </c>
      <c r="D387" s="3" t="s">
        <v>6039</v>
      </c>
      <c r="E387" s="5"/>
    </row>
    <row r="388" spans="1:5" ht="15.95" customHeight="1" x14ac:dyDescent="0.3">
      <c r="A388" s="5"/>
      <c r="B388" s="3" t="s">
        <v>6040</v>
      </c>
      <c r="C388" s="3" t="s">
        <v>79</v>
      </c>
      <c r="D388" s="3" t="s">
        <v>6041</v>
      </c>
      <c r="E388" s="5"/>
    </row>
    <row r="389" spans="1:5" ht="15.95" customHeight="1" x14ac:dyDescent="0.3">
      <c r="A389" s="5"/>
      <c r="B389" s="3" t="s">
        <v>5714</v>
      </c>
      <c r="C389" s="3" t="s">
        <v>81</v>
      </c>
      <c r="D389" s="3" t="s">
        <v>6042</v>
      </c>
      <c r="E389" s="5"/>
    </row>
    <row r="390" spans="1:5" ht="15.95" customHeight="1" x14ac:dyDescent="0.3">
      <c r="A390" s="5"/>
      <c r="B390" s="5"/>
      <c r="C390" s="3" t="s">
        <v>83</v>
      </c>
      <c r="D390" s="3" t="s">
        <v>6043</v>
      </c>
      <c r="E390" s="5"/>
    </row>
    <row r="391" spans="1:5" ht="15.95" customHeight="1" x14ac:dyDescent="0.3">
      <c r="A391" s="5"/>
      <c r="B391" s="5"/>
      <c r="C391" s="3" t="s">
        <v>90</v>
      </c>
      <c r="D391" s="3" t="s">
        <v>6044</v>
      </c>
      <c r="E391" s="5"/>
    </row>
    <row r="392" spans="1:5" ht="15.95" customHeight="1" x14ac:dyDescent="0.3">
      <c r="A392" s="5"/>
      <c r="B392" s="5"/>
      <c r="C392" s="3" t="s">
        <v>106</v>
      </c>
      <c r="D392" s="3" t="s">
        <v>6045</v>
      </c>
      <c r="E392" s="5"/>
    </row>
    <row r="393" spans="1:5" ht="15.95" customHeight="1" x14ac:dyDescent="0.3">
      <c r="A393" s="5"/>
      <c r="B393" s="5"/>
      <c r="C393" s="3" t="s">
        <v>108</v>
      </c>
      <c r="D393" s="3" t="s">
        <v>6046</v>
      </c>
      <c r="E393" s="5"/>
    </row>
    <row r="394" spans="1:5" ht="15.95" customHeight="1" x14ac:dyDescent="0.3">
      <c r="A394" s="5"/>
      <c r="B394" s="5"/>
      <c r="C394" s="3" t="s">
        <v>110</v>
      </c>
      <c r="D394" s="3" t="s">
        <v>6047</v>
      </c>
      <c r="E394" s="5"/>
    </row>
    <row r="395" spans="1:5" ht="15.95" customHeight="1" x14ac:dyDescent="0.3">
      <c r="A395" s="5"/>
      <c r="B395" s="5"/>
      <c r="C395" s="3" t="s">
        <v>112</v>
      </c>
      <c r="D395" s="3" t="s">
        <v>6048</v>
      </c>
      <c r="E395" s="5"/>
    </row>
    <row r="396" spans="1:5" ht="15.95" customHeight="1" x14ac:dyDescent="0.3">
      <c r="A396" s="5"/>
      <c r="B396" s="5"/>
      <c r="C396" s="3" t="s">
        <v>114</v>
      </c>
      <c r="D396" s="3" t="s">
        <v>6049</v>
      </c>
      <c r="E396" s="5"/>
    </row>
    <row r="397" spans="1:5" ht="15.95" customHeight="1" x14ac:dyDescent="0.3">
      <c r="A397" s="5"/>
      <c r="B397" s="5"/>
      <c r="C397" s="3" t="s">
        <v>116</v>
      </c>
      <c r="D397" s="3" t="s">
        <v>6050</v>
      </c>
      <c r="E397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360"/>
  <sheetViews>
    <sheetView showGridLines="0" workbookViewId="0"/>
  </sheetViews>
  <sheetFormatPr defaultColWidth="8.875" defaultRowHeight="16.5" customHeight="1" x14ac:dyDescent="0.3"/>
  <cols>
    <col min="1" max="6" width="8.875" style="41" customWidth="1"/>
    <col min="7" max="16384" width="8.875" style="41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22</v>
      </c>
      <c r="B3" s="3" t="s">
        <v>6051</v>
      </c>
      <c r="C3" s="3" t="s">
        <v>79</v>
      </c>
      <c r="D3" s="3" t="s">
        <v>6052</v>
      </c>
      <c r="E3" s="5"/>
    </row>
    <row r="4" spans="1:5" ht="15.95" customHeight="1" x14ac:dyDescent="0.3">
      <c r="A4" s="5"/>
      <c r="B4" s="3" t="s">
        <v>6053</v>
      </c>
      <c r="C4" s="3" t="s">
        <v>81</v>
      </c>
      <c r="D4" s="3" t="s">
        <v>6054</v>
      </c>
      <c r="E4" s="5"/>
    </row>
    <row r="5" spans="1:5" ht="15.95" customHeight="1" x14ac:dyDescent="0.3">
      <c r="A5" s="5"/>
      <c r="B5" s="5"/>
      <c r="C5" s="3" t="s">
        <v>83</v>
      </c>
      <c r="D5" s="3" t="s">
        <v>6055</v>
      </c>
      <c r="E5" s="5"/>
    </row>
    <row r="6" spans="1:5" ht="15.95" customHeight="1" x14ac:dyDescent="0.3">
      <c r="A6" s="5"/>
      <c r="B6" s="5"/>
      <c r="C6" s="3" t="s">
        <v>90</v>
      </c>
      <c r="D6" s="3" t="s">
        <v>6056</v>
      </c>
      <c r="E6" s="5"/>
    </row>
    <row r="7" spans="1:5" ht="15.95" customHeight="1" x14ac:dyDescent="0.3">
      <c r="A7" s="5"/>
      <c r="B7" s="5"/>
      <c r="C7" s="3" t="s">
        <v>106</v>
      </c>
      <c r="D7" s="3" t="s">
        <v>6057</v>
      </c>
      <c r="E7" s="5"/>
    </row>
    <row r="8" spans="1:5" ht="15.95" customHeight="1" x14ac:dyDescent="0.3">
      <c r="A8" s="5"/>
      <c r="B8" s="3" t="s">
        <v>6058</v>
      </c>
      <c r="C8" s="3" t="s">
        <v>79</v>
      </c>
      <c r="D8" s="3" t="s">
        <v>6059</v>
      </c>
      <c r="E8" s="5"/>
    </row>
    <row r="9" spans="1:5" ht="15.95" customHeight="1" x14ac:dyDescent="0.3">
      <c r="A9" s="5"/>
      <c r="B9" s="3" t="s">
        <v>6060</v>
      </c>
      <c r="C9" s="3" t="s">
        <v>81</v>
      </c>
      <c r="D9" s="3" t="s">
        <v>6061</v>
      </c>
      <c r="E9" s="5"/>
    </row>
    <row r="10" spans="1:5" ht="15.95" customHeight="1" x14ac:dyDescent="0.3">
      <c r="A10" s="5"/>
      <c r="B10" s="5"/>
      <c r="C10" s="3" t="s">
        <v>83</v>
      </c>
      <c r="D10" s="3" t="s">
        <v>6062</v>
      </c>
      <c r="E10" s="5"/>
    </row>
    <row r="11" spans="1:5" ht="15.95" customHeight="1" x14ac:dyDescent="0.3">
      <c r="A11" s="5"/>
      <c r="B11" s="5"/>
      <c r="C11" s="3" t="s">
        <v>90</v>
      </c>
      <c r="D11" s="3" t="s">
        <v>6063</v>
      </c>
      <c r="E11" s="5"/>
    </row>
    <row r="12" spans="1:5" ht="15.95" customHeight="1" x14ac:dyDescent="0.3">
      <c r="A12" s="5"/>
      <c r="B12" s="3" t="s">
        <v>6064</v>
      </c>
      <c r="C12" s="3" t="s">
        <v>79</v>
      </c>
      <c r="D12" s="3" t="s">
        <v>6065</v>
      </c>
      <c r="E12" s="5"/>
    </row>
    <row r="13" spans="1:5" ht="15.95" customHeight="1" x14ac:dyDescent="0.3">
      <c r="A13" s="5"/>
      <c r="B13" s="3" t="s">
        <v>6060</v>
      </c>
      <c r="C13" s="3" t="s">
        <v>81</v>
      </c>
      <c r="D13" s="3" t="s">
        <v>6066</v>
      </c>
      <c r="E13" s="5"/>
    </row>
    <row r="14" spans="1:5" ht="15.95" customHeight="1" x14ac:dyDescent="0.3">
      <c r="A14" s="5"/>
      <c r="B14" s="5"/>
      <c r="C14" s="3" t="s">
        <v>83</v>
      </c>
      <c r="D14" s="3" t="s">
        <v>6067</v>
      </c>
      <c r="E14" s="5"/>
    </row>
    <row r="15" spans="1:5" ht="15.95" customHeight="1" x14ac:dyDescent="0.3">
      <c r="A15" s="5"/>
      <c r="B15" s="5"/>
      <c r="C15" s="3" t="s">
        <v>90</v>
      </c>
      <c r="D15" s="3" t="s">
        <v>6068</v>
      </c>
      <c r="E15" s="5"/>
    </row>
    <row r="16" spans="1:5" ht="15.95" customHeight="1" x14ac:dyDescent="0.3">
      <c r="A16" s="5"/>
      <c r="B16" s="5"/>
      <c r="C16" s="3" t="s">
        <v>106</v>
      </c>
      <c r="D16" s="3" t="s">
        <v>6069</v>
      </c>
      <c r="E16" s="5"/>
    </row>
    <row r="17" spans="1:5" ht="15.95" customHeight="1" x14ac:dyDescent="0.3">
      <c r="A17" s="5"/>
      <c r="B17" s="5"/>
      <c r="C17" s="3" t="s">
        <v>108</v>
      </c>
      <c r="D17" s="3" t="s">
        <v>6070</v>
      </c>
      <c r="E17" s="5"/>
    </row>
    <row r="18" spans="1:5" ht="15.95" customHeight="1" x14ac:dyDescent="0.3">
      <c r="A18" s="5"/>
      <c r="B18" s="5"/>
      <c r="C18" s="3" t="s">
        <v>110</v>
      </c>
      <c r="D18" s="3" t="s">
        <v>6071</v>
      </c>
      <c r="E18" s="5"/>
    </row>
    <row r="19" spans="1:5" ht="15.95" customHeight="1" x14ac:dyDescent="0.3">
      <c r="A19" s="5"/>
      <c r="B19" s="5"/>
      <c r="C19" s="3" t="s">
        <v>112</v>
      </c>
      <c r="D19" s="3" t="s">
        <v>6072</v>
      </c>
      <c r="E19" s="5"/>
    </row>
    <row r="20" spans="1:5" ht="15.95" customHeight="1" x14ac:dyDescent="0.3">
      <c r="A20" s="5"/>
      <c r="B20" s="3" t="s">
        <v>6073</v>
      </c>
      <c r="C20" s="3" t="s">
        <v>79</v>
      </c>
      <c r="D20" s="3" t="s">
        <v>6074</v>
      </c>
      <c r="E20" s="5"/>
    </row>
    <row r="21" spans="1:5" ht="15.95" customHeight="1" x14ac:dyDescent="0.3">
      <c r="A21" s="5"/>
      <c r="B21" s="3" t="s">
        <v>6060</v>
      </c>
      <c r="C21" s="3" t="s">
        <v>81</v>
      </c>
      <c r="D21" s="3" t="s">
        <v>6075</v>
      </c>
      <c r="E21" s="5"/>
    </row>
    <row r="22" spans="1:5" ht="15.95" customHeight="1" x14ac:dyDescent="0.3">
      <c r="A22" s="5"/>
      <c r="B22" s="5"/>
      <c r="C22" s="3" t="s">
        <v>83</v>
      </c>
      <c r="D22" s="3" t="s">
        <v>6076</v>
      </c>
      <c r="E22" s="5"/>
    </row>
    <row r="23" spans="1:5" ht="15.95" customHeight="1" x14ac:dyDescent="0.3">
      <c r="A23" s="5"/>
      <c r="B23" s="5"/>
      <c r="C23" s="3" t="s">
        <v>90</v>
      </c>
      <c r="D23" s="3" t="s">
        <v>6077</v>
      </c>
      <c r="E23" s="5"/>
    </row>
    <row r="24" spans="1:5" ht="15.95" customHeight="1" x14ac:dyDescent="0.3">
      <c r="A24" s="5"/>
      <c r="B24" s="5"/>
      <c r="C24" s="3" t="s">
        <v>106</v>
      </c>
      <c r="D24" s="3" t="s">
        <v>6078</v>
      </c>
      <c r="E24" s="5"/>
    </row>
    <row r="25" spans="1:5" ht="15.95" customHeight="1" x14ac:dyDescent="0.3">
      <c r="A25" s="5"/>
      <c r="B25" s="5"/>
      <c r="C25" s="3" t="s">
        <v>108</v>
      </c>
      <c r="D25" s="3" t="s">
        <v>6079</v>
      </c>
      <c r="E25" s="5"/>
    </row>
    <row r="26" spans="1:5" ht="15.95" customHeight="1" x14ac:dyDescent="0.3">
      <c r="A26" s="5"/>
      <c r="B26" s="5"/>
      <c r="C26" s="3" t="s">
        <v>110</v>
      </c>
      <c r="D26" s="3" t="s">
        <v>6080</v>
      </c>
      <c r="E26" s="5"/>
    </row>
    <row r="27" spans="1:5" ht="15.95" customHeight="1" x14ac:dyDescent="0.3">
      <c r="A27" s="5"/>
      <c r="B27" s="5"/>
      <c r="C27" s="3" t="s">
        <v>112</v>
      </c>
      <c r="D27" s="3" t="s">
        <v>6081</v>
      </c>
      <c r="E27" s="5"/>
    </row>
    <row r="28" spans="1:5" ht="15.95" customHeight="1" x14ac:dyDescent="0.3">
      <c r="A28" s="5"/>
      <c r="B28" s="5"/>
      <c r="C28" s="5"/>
      <c r="D28" s="3" t="s">
        <v>6082</v>
      </c>
      <c r="E28" s="5"/>
    </row>
    <row r="29" spans="1:5" ht="15.95" customHeight="1" x14ac:dyDescent="0.3">
      <c r="A29" s="5"/>
      <c r="B29" s="5"/>
      <c r="C29" s="3" t="s">
        <v>114</v>
      </c>
      <c r="D29" s="3" t="s">
        <v>6083</v>
      </c>
      <c r="E29" s="5"/>
    </row>
    <row r="30" spans="1:5" ht="15.95" customHeight="1" x14ac:dyDescent="0.3">
      <c r="A30" s="5"/>
      <c r="B30" s="5"/>
      <c r="C30" s="3" t="s">
        <v>116</v>
      </c>
      <c r="D30" s="3" t="s">
        <v>6084</v>
      </c>
      <c r="E30" s="5"/>
    </row>
    <row r="31" spans="1:5" ht="15.95" customHeight="1" x14ac:dyDescent="0.3">
      <c r="A31" s="5"/>
      <c r="B31" s="5"/>
      <c r="C31" s="3" t="s">
        <v>118</v>
      </c>
      <c r="D31" s="3" t="s">
        <v>6085</v>
      </c>
      <c r="E31" s="5"/>
    </row>
    <row r="32" spans="1:5" ht="15.95" customHeight="1" x14ac:dyDescent="0.3">
      <c r="A32" s="5"/>
      <c r="B32" s="5"/>
      <c r="C32" s="5"/>
      <c r="D32" s="5"/>
      <c r="E32" s="5"/>
    </row>
    <row r="33" spans="1:5" ht="15.95" customHeight="1" x14ac:dyDescent="0.3">
      <c r="A33" s="5"/>
      <c r="B33" s="5"/>
      <c r="C33" s="5"/>
      <c r="D33" s="5"/>
      <c r="E33" s="5"/>
    </row>
    <row r="34" spans="1:5" ht="15.95" customHeight="1" x14ac:dyDescent="0.3">
      <c r="A34" s="5"/>
      <c r="B34" s="5"/>
      <c r="C34" s="5"/>
      <c r="D34" s="5"/>
      <c r="E34" s="5"/>
    </row>
    <row r="35" spans="1:5" ht="15.95" customHeight="1" x14ac:dyDescent="0.3">
      <c r="A35" s="3" t="s">
        <v>141</v>
      </c>
      <c r="B35" s="3" t="s">
        <v>142</v>
      </c>
      <c r="C35" s="3" t="s">
        <v>74</v>
      </c>
      <c r="D35" s="3" t="s">
        <v>143</v>
      </c>
      <c r="E35" s="5"/>
    </row>
    <row r="36" spans="1:5" ht="15.95" customHeight="1" x14ac:dyDescent="0.3">
      <c r="A36" s="3" t="s">
        <v>22</v>
      </c>
      <c r="B36" s="3" t="s">
        <v>6086</v>
      </c>
      <c r="C36" s="3" t="s">
        <v>79</v>
      </c>
      <c r="D36" s="3" t="s">
        <v>6087</v>
      </c>
      <c r="E36" s="5"/>
    </row>
    <row r="37" spans="1:5" ht="15.95" customHeight="1" x14ac:dyDescent="0.3">
      <c r="A37" s="5"/>
      <c r="B37" s="3" t="s">
        <v>6060</v>
      </c>
      <c r="C37" s="3" t="s">
        <v>81</v>
      </c>
      <c r="D37" s="3" t="s">
        <v>6088</v>
      </c>
      <c r="E37" s="5"/>
    </row>
    <row r="38" spans="1:5" ht="15.95" customHeight="1" x14ac:dyDescent="0.3">
      <c r="A38" s="5"/>
      <c r="B38" s="5"/>
      <c r="C38" s="3" t="s">
        <v>83</v>
      </c>
      <c r="D38" s="3" t="s">
        <v>6089</v>
      </c>
      <c r="E38" s="5"/>
    </row>
    <row r="39" spans="1:5" ht="15.95" customHeight="1" x14ac:dyDescent="0.3">
      <c r="A39" s="5"/>
      <c r="B39" s="5"/>
      <c r="C39" s="3" t="s">
        <v>90</v>
      </c>
      <c r="D39" s="3" t="s">
        <v>6090</v>
      </c>
      <c r="E39" s="5"/>
    </row>
    <row r="40" spans="1:5" ht="15.95" customHeight="1" x14ac:dyDescent="0.3">
      <c r="A40" s="5"/>
      <c r="B40" s="5"/>
      <c r="C40" s="3" t="s">
        <v>106</v>
      </c>
      <c r="D40" s="3" t="s">
        <v>6091</v>
      </c>
      <c r="E40" s="5"/>
    </row>
    <row r="41" spans="1:5" ht="15.95" customHeight="1" x14ac:dyDescent="0.3">
      <c r="A41" s="5"/>
      <c r="B41" s="5"/>
      <c r="C41" s="3" t="s">
        <v>108</v>
      </c>
      <c r="D41" s="3" t="s">
        <v>6092</v>
      </c>
      <c r="E41" s="5"/>
    </row>
    <row r="42" spans="1:5" ht="15.95" customHeight="1" x14ac:dyDescent="0.3">
      <c r="A42" s="5"/>
      <c r="B42" s="5"/>
      <c r="C42" s="3" t="s">
        <v>110</v>
      </c>
      <c r="D42" s="3" t="s">
        <v>6093</v>
      </c>
      <c r="E42" s="5"/>
    </row>
    <row r="43" spans="1:5" ht="15.95" customHeight="1" x14ac:dyDescent="0.3">
      <c r="A43" s="5"/>
      <c r="B43" s="5"/>
      <c r="C43" s="3" t="s">
        <v>112</v>
      </c>
      <c r="D43" s="3" t="s">
        <v>6094</v>
      </c>
      <c r="E43" s="5"/>
    </row>
    <row r="44" spans="1:5" ht="15.95" customHeight="1" x14ac:dyDescent="0.3">
      <c r="A44" s="5"/>
      <c r="B44" s="5"/>
      <c r="C44" s="3" t="s">
        <v>114</v>
      </c>
      <c r="D44" s="3" t="s">
        <v>6095</v>
      </c>
      <c r="E44" s="5"/>
    </row>
    <row r="45" spans="1:5" ht="15.95" customHeight="1" x14ac:dyDescent="0.3">
      <c r="A45" s="5"/>
      <c r="B45" s="5"/>
      <c r="C45" s="3" t="s">
        <v>116</v>
      </c>
      <c r="D45" s="3" t="s">
        <v>6096</v>
      </c>
      <c r="E45" s="5"/>
    </row>
    <row r="46" spans="1:5" ht="15.95" customHeight="1" x14ac:dyDescent="0.3">
      <c r="A46" s="5"/>
      <c r="B46" s="5"/>
      <c r="C46" s="3" t="s">
        <v>118</v>
      </c>
      <c r="D46" s="3" t="s">
        <v>6097</v>
      </c>
      <c r="E46" s="5"/>
    </row>
    <row r="47" spans="1:5" ht="15.95" customHeight="1" x14ac:dyDescent="0.3">
      <c r="A47" s="5"/>
      <c r="B47" s="5"/>
      <c r="C47" s="3" t="s">
        <v>120</v>
      </c>
      <c r="D47" s="3" t="s">
        <v>6098</v>
      </c>
      <c r="E47" s="5"/>
    </row>
    <row r="48" spans="1:5" ht="15.95" customHeight="1" x14ac:dyDescent="0.3">
      <c r="A48" s="5"/>
      <c r="B48" s="3" t="s">
        <v>6099</v>
      </c>
      <c r="C48" s="3" t="s">
        <v>79</v>
      </c>
      <c r="D48" s="3" t="s">
        <v>6100</v>
      </c>
      <c r="E48" s="5"/>
    </row>
    <row r="49" spans="1:5" ht="15.95" customHeight="1" x14ac:dyDescent="0.3">
      <c r="A49" s="5"/>
      <c r="B49" s="3" t="s">
        <v>6060</v>
      </c>
      <c r="C49" s="3" t="s">
        <v>81</v>
      </c>
      <c r="D49" s="3" t="s">
        <v>6101</v>
      </c>
      <c r="E49" s="5"/>
    </row>
    <row r="50" spans="1:5" ht="15.95" customHeight="1" x14ac:dyDescent="0.3">
      <c r="A50" s="5"/>
      <c r="B50" s="5"/>
      <c r="C50" s="3" t="s">
        <v>83</v>
      </c>
      <c r="D50" s="3" t="s">
        <v>6102</v>
      </c>
      <c r="E50" s="5"/>
    </row>
    <row r="51" spans="1:5" ht="15.95" customHeight="1" x14ac:dyDescent="0.3">
      <c r="A51" s="5"/>
      <c r="B51" s="5"/>
      <c r="C51" s="3" t="s">
        <v>90</v>
      </c>
      <c r="D51" s="3" t="s">
        <v>6103</v>
      </c>
      <c r="E51" s="5"/>
    </row>
    <row r="52" spans="1:5" ht="15.95" customHeight="1" x14ac:dyDescent="0.3">
      <c r="A52" s="5"/>
      <c r="B52" s="5"/>
      <c r="C52" s="5"/>
      <c r="D52" s="22">
        <v>1112</v>
      </c>
      <c r="E52" s="5"/>
    </row>
    <row r="53" spans="1:5" ht="15.95" customHeight="1" x14ac:dyDescent="0.3">
      <c r="A53" s="5"/>
      <c r="B53" s="3" t="s">
        <v>6104</v>
      </c>
      <c r="C53" s="3" t="s">
        <v>79</v>
      </c>
      <c r="D53" s="3" t="s">
        <v>6105</v>
      </c>
      <c r="E53" s="5"/>
    </row>
    <row r="54" spans="1:5" ht="15.95" customHeight="1" x14ac:dyDescent="0.3">
      <c r="A54" s="5"/>
      <c r="B54" s="3" t="s">
        <v>6060</v>
      </c>
      <c r="C54" s="3" t="s">
        <v>81</v>
      </c>
      <c r="D54" s="3" t="s">
        <v>6106</v>
      </c>
      <c r="E54" s="5"/>
    </row>
    <row r="55" spans="1:5" ht="15.95" customHeight="1" x14ac:dyDescent="0.3">
      <c r="A55" s="5"/>
      <c r="B55" s="5"/>
      <c r="C55" s="3" t="s">
        <v>83</v>
      </c>
      <c r="D55" s="3" t="s">
        <v>6107</v>
      </c>
      <c r="E55" s="5"/>
    </row>
    <row r="56" spans="1:5" ht="15.95" customHeight="1" x14ac:dyDescent="0.3">
      <c r="A56" s="5"/>
      <c r="B56" s="5"/>
      <c r="C56" s="3" t="s">
        <v>90</v>
      </c>
      <c r="D56" s="3" t="s">
        <v>6108</v>
      </c>
      <c r="E56" s="5"/>
    </row>
    <row r="57" spans="1:5" ht="15.95" customHeight="1" x14ac:dyDescent="0.3">
      <c r="A57" s="5"/>
      <c r="B57" s="5"/>
      <c r="C57" s="3" t="s">
        <v>106</v>
      </c>
      <c r="D57" s="3" t="s">
        <v>6109</v>
      </c>
      <c r="E57" s="5"/>
    </row>
    <row r="58" spans="1:5" ht="15.95" customHeight="1" x14ac:dyDescent="0.3">
      <c r="A58" s="5"/>
      <c r="B58" s="5"/>
      <c r="C58" s="5"/>
      <c r="D58" s="5"/>
      <c r="E58" s="5"/>
    </row>
    <row r="59" spans="1:5" ht="15.95" customHeight="1" x14ac:dyDescent="0.3">
      <c r="A59" s="5"/>
      <c r="B59" s="5"/>
      <c r="C59" s="5"/>
      <c r="D59" s="5"/>
      <c r="E59" s="5"/>
    </row>
    <row r="60" spans="1:5" ht="15.95" customHeight="1" x14ac:dyDescent="0.3">
      <c r="A60" s="5"/>
      <c r="B60" s="5"/>
      <c r="C60" s="5"/>
      <c r="D60" s="5"/>
      <c r="E60" s="5"/>
    </row>
    <row r="61" spans="1:5" ht="15.95" customHeight="1" x14ac:dyDescent="0.3">
      <c r="A61" s="3" t="s">
        <v>141</v>
      </c>
      <c r="B61" s="3" t="s">
        <v>142</v>
      </c>
      <c r="C61" s="3" t="s">
        <v>74</v>
      </c>
      <c r="D61" s="3" t="s">
        <v>143</v>
      </c>
      <c r="E61" s="5"/>
    </row>
    <row r="62" spans="1:5" ht="15.95" customHeight="1" x14ac:dyDescent="0.3">
      <c r="A62" s="3" t="s">
        <v>22</v>
      </c>
      <c r="B62" s="3" t="s">
        <v>6110</v>
      </c>
      <c r="C62" s="3" t="s">
        <v>79</v>
      </c>
      <c r="D62" s="3" t="s">
        <v>6111</v>
      </c>
      <c r="E62" s="5"/>
    </row>
    <row r="63" spans="1:5" ht="15.95" customHeight="1" x14ac:dyDescent="0.3">
      <c r="A63" s="5"/>
      <c r="B63" s="3" t="s">
        <v>6060</v>
      </c>
      <c r="C63" s="3" t="s">
        <v>81</v>
      </c>
      <c r="D63" s="3" t="s">
        <v>6112</v>
      </c>
      <c r="E63" s="5"/>
    </row>
    <row r="64" spans="1:5" ht="15.95" customHeight="1" x14ac:dyDescent="0.3">
      <c r="A64" s="5"/>
      <c r="B64" s="5"/>
      <c r="C64" s="3" t="s">
        <v>83</v>
      </c>
      <c r="D64" s="3" t="s">
        <v>6113</v>
      </c>
      <c r="E64" s="5"/>
    </row>
    <row r="65" spans="1:5" ht="15.95" customHeight="1" x14ac:dyDescent="0.3">
      <c r="A65" s="5"/>
      <c r="B65" s="5"/>
      <c r="C65" s="3" t="s">
        <v>90</v>
      </c>
      <c r="D65" s="3" t="s">
        <v>6114</v>
      </c>
      <c r="E65" s="5"/>
    </row>
    <row r="66" spans="1:5" ht="15.95" customHeight="1" x14ac:dyDescent="0.3">
      <c r="A66" s="5"/>
      <c r="B66" s="5"/>
      <c r="C66" s="3" t="s">
        <v>106</v>
      </c>
      <c r="D66" s="3" t="s">
        <v>6115</v>
      </c>
      <c r="E66" s="5"/>
    </row>
    <row r="67" spans="1:5" ht="15.95" customHeight="1" x14ac:dyDescent="0.3">
      <c r="A67" s="5"/>
      <c r="B67" s="5"/>
      <c r="C67" s="3" t="s">
        <v>108</v>
      </c>
      <c r="D67" s="3" t="s">
        <v>6116</v>
      </c>
      <c r="E67" s="5"/>
    </row>
    <row r="68" spans="1:5" ht="15.95" customHeight="1" x14ac:dyDescent="0.3">
      <c r="A68" s="5"/>
      <c r="B68" s="5"/>
      <c r="C68" s="3" t="s">
        <v>110</v>
      </c>
      <c r="D68" s="3" t="s">
        <v>6117</v>
      </c>
      <c r="E68" s="5"/>
    </row>
    <row r="69" spans="1:5" ht="15.95" customHeight="1" x14ac:dyDescent="0.3">
      <c r="A69" s="5"/>
      <c r="B69" s="5"/>
      <c r="C69" s="3" t="s">
        <v>112</v>
      </c>
      <c r="D69" s="3" t="s">
        <v>6118</v>
      </c>
      <c r="E69" s="5"/>
    </row>
    <row r="70" spans="1:5" ht="15.95" customHeight="1" x14ac:dyDescent="0.3">
      <c r="A70" s="5"/>
      <c r="B70" s="5"/>
      <c r="C70" s="3" t="s">
        <v>114</v>
      </c>
      <c r="D70" s="3" t="s">
        <v>6119</v>
      </c>
      <c r="E70" s="5"/>
    </row>
    <row r="71" spans="1:5" ht="15.95" customHeight="1" x14ac:dyDescent="0.3">
      <c r="A71" s="5"/>
      <c r="B71" s="5"/>
      <c r="C71" s="3" t="s">
        <v>116</v>
      </c>
      <c r="D71" s="3" t="s">
        <v>6120</v>
      </c>
      <c r="E71" s="5"/>
    </row>
    <row r="72" spans="1:5" ht="15.95" customHeight="1" x14ac:dyDescent="0.3">
      <c r="A72" s="5"/>
      <c r="B72" s="3" t="s">
        <v>6121</v>
      </c>
      <c r="C72" s="3" t="s">
        <v>79</v>
      </c>
      <c r="D72" s="3" t="s">
        <v>6122</v>
      </c>
      <c r="E72" s="5"/>
    </row>
    <row r="73" spans="1:5" ht="15.95" customHeight="1" x14ac:dyDescent="0.3">
      <c r="A73" s="5"/>
      <c r="B73" s="3" t="s">
        <v>6060</v>
      </c>
      <c r="C73" s="3" t="s">
        <v>81</v>
      </c>
      <c r="D73" s="3" t="s">
        <v>6123</v>
      </c>
      <c r="E73" s="5"/>
    </row>
    <row r="74" spans="1:5" ht="15.95" customHeight="1" x14ac:dyDescent="0.3">
      <c r="A74" s="5"/>
      <c r="B74" s="5"/>
      <c r="C74" s="3" t="s">
        <v>83</v>
      </c>
      <c r="D74" s="3" t="s">
        <v>6124</v>
      </c>
      <c r="E74" s="5"/>
    </row>
    <row r="75" spans="1:5" ht="15.95" customHeight="1" x14ac:dyDescent="0.3">
      <c r="A75" s="5"/>
      <c r="B75" s="5"/>
      <c r="C75" s="3" t="s">
        <v>90</v>
      </c>
      <c r="D75" s="3" t="s">
        <v>6125</v>
      </c>
      <c r="E75" s="5"/>
    </row>
    <row r="76" spans="1:5" ht="15.95" customHeight="1" x14ac:dyDescent="0.3">
      <c r="A76" s="5"/>
      <c r="B76" s="5"/>
      <c r="C76" s="3" t="s">
        <v>106</v>
      </c>
      <c r="D76" s="3" t="s">
        <v>6126</v>
      </c>
      <c r="E76" s="5"/>
    </row>
    <row r="77" spans="1:5" ht="15.95" customHeight="1" x14ac:dyDescent="0.3">
      <c r="A77" s="5"/>
      <c r="B77" s="5"/>
      <c r="C77" s="3" t="s">
        <v>108</v>
      </c>
      <c r="D77" s="3" t="s">
        <v>6127</v>
      </c>
      <c r="E77" s="5"/>
    </row>
    <row r="78" spans="1:5" ht="15.95" customHeight="1" x14ac:dyDescent="0.3">
      <c r="A78" s="5"/>
      <c r="B78" s="5"/>
      <c r="C78" s="3" t="s">
        <v>110</v>
      </c>
      <c r="D78" s="3" t="s">
        <v>6128</v>
      </c>
      <c r="E78" s="5"/>
    </row>
    <row r="79" spans="1:5" ht="15.95" customHeight="1" x14ac:dyDescent="0.3">
      <c r="A79" s="5"/>
      <c r="B79" s="5"/>
      <c r="C79" s="3" t="s">
        <v>112</v>
      </c>
      <c r="D79" s="3" t="s">
        <v>6129</v>
      </c>
      <c r="E79" s="5"/>
    </row>
    <row r="80" spans="1:5" ht="15.95" customHeight="1" x14ac:dyDescent="0.3">
      <c r="A80" s="5"/>
      <c r="B80" s="5"/>
      <c r="C80" s="3" t="s">
        <v>114</v>
      </c>
      <c r="D80" s="3" t="s">
        <v>6130</v>
      </c>
      <c r="E80" s="5"/>
    </row>
    <row r="81" spans="1:5" ht="15.95" customHeight="1" x14ac:dyDescent="0.3">
      <c r="A81" s="5"/>
      <c r="B81" s="5"/>
      <c r="C81" s="3" t="s">
        <v>116</v>
      </c>
      <c r="D81" s="3" t="s">
        <v>6131</v>
      </c>
      <c r="E81" s="5"/>
    </row>
    <row r="82" spans="1:5" ht="15.95" customHeight="1" x14ac:dyDescent="0.3">
      <c r="A82" s="5"/>
      <c r="B82" s="5"/>
      <c r="C82" s="3" t="s">
        <v>118</v>
      </c>
      <c r="D82" s="3" t="s">
        <v>6132</v>
      </c>
      <c r="E82" s="5"/>
    </row>
    <row r="83" spans="1:5" ht="15.95" customHeight="1" x14ac:dyDescent="0.3">
      <c r="A83" s="5"/>
      <c r="B83" s="5"/>
      <c r="C83" s="3" t="s">
        <v>120</v>
      </c>
      <c r="D83" s="3" t="s">
        <v>6133</v>
      </c>
      <c r="E83" s="5"/>
    </row>
    <row r="84" spans="1:5" ht="15.95" customHeight="1" x14ac:dyDescent="0.3">
      <c r="A84" s="5"/>
      <c r="B84" s="5"/>
      <c r="C84" s="3" t="s">
        <v>137</v>
      </c>
      <c r="D84" s="3" t="s">
        <v>6134</v>
      </c>
      <c r="E84" s="5"/>
    </row>
    <row r="85" spans="1:5" ht="15.95" customHeight="1" x14ac:dyDescent="0.3">
      <c r="A85" s="5"/>
      <c r="B85" s="5"/>
      <c r="C85" s="3" t="s">
        <v>139</v>
      </c>
      <c r="D85" s="3" t="s">
        <v>6135</v>
      </c>
      <c r="E85" s="5"/>
    </row>
    <row r="86" spans="1:5" ht="15.95" customHeight="1" x14ac:dyDescent="0.3">
      <c r="A86" s="5"/>
      <c r="B86" s="5"/>
      <c r="C86" s="3" t="s">
        <v>306</v>
      </c>
      <c r="D86" s="3" t="s">
        <v>6136</v>
      </c>
      <c r="E86" s="5"/>
    </row>
    <row r="87" spans="1:5" ht="15.95" customHeight="1" x14ac:dyDescent="0.3">
      <c r="A87" s="5"/>
      <c r="B87" s="5"/>
      <c r="C87" s="3" t="s">
        <v>356</v>
      </c>
      <c r="D87" s="3" t="s">
        <v>6137</v>
      </c>
      <c r="E87" s="5"/>
    </row>
    <row r="88" spans="1:5" ht="15.95" customHeight="1" x14ac:dyDescent="0.3">
      <c r="A88" s="5"/>
      <c r="B88" s="5"/>
      <c r="C88" s="3" t="s">
        <v>416</v>
      </c>
      <c r="D88" s="3" t="s">
        <v>6138</v>
      </c>
      <c r="E88" s="5"/>
    </row>
    <row r="89" spans="1:5" ht="15.95" customHeight="1" x14ac:dyDescent="0.3">
      <c r="A89" s="5"/>
      <c r="B89" s="5"/>
      <c r="C89" s="3" t="s">
        <v>418</v>
      </c>
      <c r="D89" s="3" t="s">
        <v>6139</v>
      </c>
      <c r="E89" s="5"/>
    </row>
    <row r="90" spans="1:5" ht="15.95" customHeight="1" x14ac:dyDescent="0.3">
      <c r="A90" s="5"/>
      <c r="B90" s="5"/>
      <c r="C90" s="5"/>
      <c r="D90" s="5"/>
      <c r="E90" s="5"/>
    </row>
    <row r="91" spans="1:5" ht="15.95" customHeight="1" x14ac:dyDescent="0.3">
      <c r="A91" s="5"/>
      <c r="B91" s="5"/>
      <c r="C91" s="5"/>
      <c r="D91" s="5"/>
      <c r="E91" s="5"/>
    </row>
    <row r="92" spans="1:5" ht="15.95" customHeight="1" x14ac:dyDescent="0.3">
      <c r="A92" s="5"/>
      <c r="B92" s="5"/>
      <c r="C92" s="5"/>
      <c r="D92" s="5"/>
      <c r="E92" s="5"/>
    </row>
    <row r="93" spans="1:5" ht="15.95" customHeight="1" x14ac:dyDescent="0.3">
      <c r="A93" s="3" t="s">
        <v>141</v>
      </c>
      <c r="B93" s="3" t="s">
        <v>142</v>
      </c>
      <c r="C93" s="3" t="s">
        <v>74</v>
      </c>
      <c r="D93" s="3" t="s">
        <v>143</v>
      </c>
      <c r="E93" s="5"/>
    </row>
    <row r="94" spans="1:5" ht="15.95" customHeight="1" x14ac:dyDescent="0.3">
      <c r="A94" s="3" t="s">
        <v>22</v>
      </c>
      <c r="B94" s="3" t="s">
        <v>6140</v>
      </c>
      <c r="C94" s="3" t="s">
        <v>79</v>
      </c>
      <c r="D94" s="3" t="s">
        <v>6141</v>
      </c>
      <c r="E94" s="5"/>
    </row>
    <row r="95" spans="1:5" ht="15.95" customHeight="1" x14ac:dyDescent="0.3">
      <c r="A95" s="5"/>
      <c r="B95" s="3" t="s">
        <v>6060</v>
      </c>
      <c r="C95" s="3" t="s">
        <v>81</v>
      </c>
      <c r="D95" s="3" t="s">
        <v>6142</v>
      </c>
      <c r="E95" s="5"/>
    </row>
    <row r="96" spans="1:5" ht="15.95" customHeight="1" x14ac:dyDescent="0.3">
      <c r="A96" s="5"/>
      <c r="B96" s="5"/>
      <c r="C96" s="3" t="s">
        <v>83</v>
      </c>
      <c r="D96" s="3" t="s">
        <v>6143</v>
      </c>
      <c r="E96" s="5"/>
    </row>
    <row r="97" spans="1:5" ht="15.95" customHeight="1" x14ac:dyDescent="0.3">
      <c r="A97" s="5"/>
      <c r="B97" s="5"/>
      <c r="C97" s="3" t="s">
        <v>90</v>
      </c>
      <c r="D97" s="3" t="s">
        <v>6144</v>
      </c>
      <c r="E97" s="5"/>
    </row>
    <row r="98" spans="1:5" ht="15.95" customHeight="1" x14ac:dyDescent="0.3">
      <c r="A98" s="5"/>
      <c r="B98" s="3" t="s">
        <v>6145</v>
      </c>
      <c r="C98" s="3" t="s">
        <v>79</v>
      </c>
      <c r="D98" s="3" t="s">
        <v>6146</v>
      </c>
      <c r="E98" s="5"/>
    </row>
    <row r="99" spans="1:5" ht="15.95" customHeight="1" x14ac:dyDescent="0.3">
      <c r="A99" s="5"/>
      <c r="B99" s="3" t="s">
        <v>6060</v>
      </c>
      <c r="C99" s="3" t="s">
        <v>81</v>
      </c>
      <c r="D99" s="3" t="s">
        <v>6147</v>
      </c>
      <c r="E99" s="5"/>
    </row>
    <row r="100" spans="1:5" ht="15.95" customHeight="1" x14ac:dyDescent="0.3">
      <c r="A100" s="5"/>
      <c r="B100" s="5"/>
      <c r="C100" s="3" t="s">
        <v>83</v>
      </c>
      <c r="D100" s="3" t="s">
        <v>6148</v>
      </c>
      <c r="E100" s="5"/>
    </row>
    <row r="101" spans="1:5" ht="15.95" customHeight="1" x14ac:dyDescent="0.3">
      <c r="A101" s="5"/>
      <c r="B101" s="5"/>
      <c r="C101" s="3" t="s">
        <v>90</v>
      </c>
      <c r="D101" s="3" t="s">
        <v>6149</v>
      </c>
      <c r="E101" s="5"/>
    </row>
    <row r="102" spans="1:5" ht="15.95" customHeight="1" x14ac:dyDescent="0.3">
      <c r="A102" s="5"/>
      <c r="B102" s="5"/>
      <c r="C102" s="3" t="s">
        <v>106</v>
      </c>
      <c r="D102" s="3" t="s">
        <v>6150</v>
      </c>
      <c r="E102" s="5"/>
    </row>
    <row r="103" spans="1:5" ht="15.95" customHeight="1" x14ac:dyDescent="0.3">
      <c r="A103" s="5"/>
      <c r="B103" s="5"/>
      <c r="C103" s="3" t="s">
        <v>108</v>
      </c>
      <c r="D103" s="3" t="s">
        <v>6151</v>
      </c>
      <c r="E103" s="5"/>
    </row>
    <row r="104" spans="1:5" ht="15.95" customHeight="1" x14ac:dyDescent="0.3">
      <c r="A104" s="5"/>
      <c r="B104" s="5"/>
      <c r="C104" s="3" t="s">
        <v>110</v>
      </c>
      <c r="D104" s="3" t="s">
        <v>6152</v>
      </c>
      <c r="E104" s="5"/>
    </row>
    <row r="105" spans="1:5" ht="15.95" customHeight="1" x14ac:dyDescent="0.3">
      <c r="A105" s="5"/>
      <c r="B105" s="5"/>
      <c r="C105" s="3" t="s">
        <v>112</v>
      </c>
      <c r="D105" s="3" t="s">
        <v>6153</v>
      </c>
      <c r="E105" s="5"/>
    </row>
    <row r="106" spans="1:5" ht="15.95" customHeight="1" x14ac:dyDescent="0.3">
      <c r="A106" s="5"/>
      <c r="B106" s="5"/>
      <c r="C106" s="3" t="s">
        <v>114</v>
      </c>
      <c r="D106" s="3" t="s">
        <v>6154</v>
      </c>
      <c r="E106" s="5"/>
    </row>
    <row r="107" spans="1:5" ht="15.95" customHeight="1" x14ac:dyDescent="0.3">
      <c r="A107" s="5"/>
      <c r="B107" s="5"/>
      <c r="C107" s="3" t="s">
        <v>116</v>
      </c>
      <c r="D107" s="3" t="s">
        <v>6155</v>
      </c>
      <c r="E107" s="5"/>
    </row>
    <row r="108" spans="1:5" ht="15.95" customHeight="1" x14ac:dyDescent="0.3">
      <c r="A108" s="5"/>
      <c r="B108" s="5"/>
      <c r="C108" s="3" t="s">
        <v>118</v>
      </c>
      <c r="D108" s="3" t="s">
        <v>6156</v>
      </c>
      <c r="E108" s="5"/>
    </row>
    <row r="109" spans="1:5" ht="15.95" customHeight="1" x14ac:dyDescent="0.3">
      <c r="A109" s="5"/>
      <c r="B109" s="5"/>
      <c r="C109" s="3" t="s">
        <v>120</v>
      </c>
      <c r="D109" s="3" t="s">
        <v>6157</v>
      </c>
      <c r="E109" s="5"/>
    </row>
    <row r="110" spans="1:5" ht="15.95" customHeight="1" x14ac:dyDescent="0.3">
      <c r="A110" s="5"/>
      <c r="B110" s="5"/>
      <c r="C110" s="3" t="s">
        <v>137</v>
      </c>
      <c r="D110" s="3" t="s">
        <v>6158</v>
      </c>
      <c r="E110" s="5"/>
    </row>
    <row r="111" spans="1:5" ht="15.95" customHeight="1" x14ac:dyDescent="0.3">
      <c r="A111" s="5"/>
      <c r="B111" s="5"/>
      <c r="C111" s="3" t="s">
        <v>139</v>
      </c>
      <c r="D111" s="3" t="s">
        <v>6159</v>
      </c>
      <c r="E111" s="5"/>
    </row>
    <row r="112" spans="1:5" ht="15.95" customHeight="1" x14ac:dyDescent="0.3">
      <c r="A112" s="5"/>
      <c r="B112" s="5"/>
      <c r="C112" s="3" t="s">
        <v>306</v>
      </c>
      <c r="D112" s="3" t="s">
        <v>6160</v>
      </c>
      <c r="E112" s="5"/>
    </row>
    <row r="113" spans="1:5" ht="15.95" customHeight="1" x14ac:dyDescent="0.3">
      <c r="A113" s="5"/>
      <c r="B113" s="5"/>
      <c r="C113" s="3" t="s">
        <v>356</v>
      </c>
      <c r="D113" s="3" t="s">
        <v>6161</v>
      </c>
      <c r="E113" s="5"/>
    </row>
    <row r="114" spans="1:5" ht="15.95" customHeight="1" x14ac:dyDescent="0.3">
      <c r="A114" s="5"/>
      <c r="B114" s="5"/>
      <c r="C114" s="3" t="s">
        <v>416</v>
      </c>
      <c r="D114" s="3" t="s">
        <v>6162</v>
      </c>
      <c r="E114" s="5"/>
    </row>
    <row r="115" spans="1:5" ht="15.95" customHeight="1" x14ac:dyDescent="0.3">
      <c r="A115" s="5"/>
      <c r="B115" s="5"/>
      <c r="C115" s="3" t="s">
        <v>418</v>
      </c>
      <c r="D115" s="3" t="s">
        <v>6163</v>
      </c>
      <c r="E115" s="5"/>
    </row>
    <row r="116" spans="1:5" ht="15.95" customHeight="1" x14ac:dyDescent="0.3">
      <c r="A116" s="5"/>
      <c r="B116" s="3" t="s">
        <v>6164</v>
      </c>
      <c r="C116" s="3" t="s">
        <v>79</v>
      </c>
      <c r="D116" s="3" t="s">
        <v>6165</v>
      </c>
      <c r="E116" s="5"/>
    </row>
    <row r="117" spans="1:5" ht="15.95" customHeight="1" x14ac:dyDescent="0.3">
      <c r="A117" s="5"/>
      <c r="B117" s="3" t="s">
        <v>6060</v>
      </c>
      <c r="C117" s="3" t="s">
        <v>81</v>
      </c>
      <c r="D117" s="3" t="s">
        <v>6166</v>
      </c>
      <c r="E117" s="5"/>
    </row>
    <row r="118" spans="1:5" ht="15.95" customHeight="1" x14ac:dyDescent="0.3">
      <c r="A118" s="5"/>
      <c r="B118" s="5"/>
      <c r="C118" s="3" t="s">
        <v>83</v>
      </c>
      <c r="D118" s="3" t="s">
        <v>6167</v>
      </c>
      <c r="E118" s="5"/>
    </row>
    <row r="119" spans="1:5" ht="15.95" customHeight="1" x14ac:dyDescent="0.3">
      <c r="A119" s="5"/>
      <c r="B119" s="5"/>
      <c r="C119" s="3" t="s">
        <v>90</v>
      </c>
      <c r="D119" s="3" t="s">
        <v>6168</v>
      </c>
      <c r="E119" s="5"/>
    </row>
    <row r="120" spans="1:5" ht="15.95" customHeight="1" x14ac:dyDescent="0.3">
      <c r="A120" s="5"/>
      <c r="B120" s="5"/>
      <c r="C120" s="3" t="s">
        <v>106</v>
      </c>
      <c r="D120" s="3" t="s">
        <v>6169</v>
      </c>
      <c r="E120" s="5"/>
    </row>
    <row r="121" spans="1:5" ht="15.95" customHeight="1" x14ac:dyDescent="0.3">
      <c r="A121" s="5"/>
      <c r="B121" s="5"/>
      <c r="C121" s="3" t="s">
        <v>108</v>
      </c>
      <c r="D121" s="3" t="s">
        <v>6170</v>
      </c>
      <c r="E121" s="5"/>
    </row>
    <row r="122" spans="1:5" ht="15.95" customHeight="1" x14ac:dyDescent="0.3">
      <c r="A122" s="5"/>
      <c r="B122" s="5"/>
      <c r="C122" s="3" t="s">
        <v>110</v>
      </c>
      <c r="D122" s="3" t="s">
        <v>6171</v>
      </c>
      <c r="E122" s="5"/>
    </row>
    <row r="123" spans="1:5" ht="15.95" customHeight="1" x14ac:dyDescent="0.3">
      <c r="A123" s="5"/>
      <c r="B123" s="5"/>
      <c r="C123" s="5"/>
      <c r="D123" s="5"/>
      <c r="E123" s="5"/>
    </row>
    <row r="124" spans="1:5" ht="15.95" customHeight="1" x14ac:dyDescent="0.3">
      <c r="A124" s="5"/>
      <c r="B124" s="5"/>
      <c r="C124" s="5"/>
      <c r="D124" s="5"/>
      <c r="E124" s="5"/>
    </row>
    <row r="125" spans="1:5" ht="15.95" customHeight="1" x14ac:dyDescent="0.3">
      <c r="A125" s="5"/>
      <c r="B125" s="5"/>
      <c r="C125" s="5"/>
      <c r="D125" s="5"/>
      <c r="E125" s="5"/>
    </row>
    <row r="126" spans="1:5" ht="15.95" customHeight="1" x14ac:dyDescent="0.3">
      <c r="A126" s="3" t="s">
        <v>141</v>
      </c>
      <c r="B126" s="3" t="s">
        <v>142</v>
      </c>
      <c r="C126" s="3" t="s">
        <v>74</v>
      </c>
      <c r="D126" s="3" t="s">
        <v>143</v>
      </c>
      <c r="E126" s="5"/>
    </row>
    <row r="127" spans="1:5" ht="15.95" customHeight="1" x14ac:dyDescent="0.3">
      <c r="A127" s="3" t="s">
        <v>22</v>
      </c>
      <c r="B127" s="3" t="s">
        <v>6172</v>
      </c>
      <c r="C127" s="3" t="s">
        <v>79</v>
      </c>
      <c r="D127" s="3" t="s">
        <v>6173</v>
      </c>
      <c r="E127" s="5"/>
    </row>
    <row r="128" spans="1:5" ht="15.95" customHeight="1" x14ac:dyDescent="0.3">
      <c r="A128" s="5"/>
      <c r="B128" s="3" t="s">
        <v>6060</v>
      </c>
      <c r="C128" s="3" t="s">
        <v>81</v>
      </c>
      <c r="D128" s="3" t="s">
        <v>6174</v>
      </c>
      <c r="E128" s="5"/>
    </row>
    <row r="129" spans="1:5" ht="15.95" customHeight="1" x14ac:dyDescent="0.3">
      <c r="A129" s="5"/>
      <c r="B129" s="5"/>
      <c r="C129" s="3" t="s">
        <v>83</v>
      </c>
      <c r="D129" s="3" t="s">
        <v>6175</v>
      </c>
      <c r="E129" s="5"/>
    </row>
    <row r="130" spans="1:5" ht="15.95" customHeight="1" x14ac:dyDescent="0.3">
      <c r="A130" s="5"/>
      <c r="B130" s="5"/>
      <c r="C130" s="3" t="s">
        <v>90</v>
      </c>
      <c r="D130" s="3" t="s">
        <v>6176</v>
      </c>
      <c r="E130" s="5"/>
    </row>
    <row r="131" spans="1:5" ht="15.95" customHeight="1" x14ac:dyDescent="0.3">
      <c r="A131" s="5"/>
      <c r="B131" s="5"/>
      <c r="C131" s="3" t="s">
        <v>106</v>
      </c>
      <c r="D131" s="3" t="s">
        <v>6177</v>
      </c>
      <c r="E131" s="5"/>
    </row>
    <row r="132" spans="1:5" ht="15.95" customHeight="1" x14ac:dyDescent="0.3">
      <c r="A132" s="5"/>
      <c r="B132" s="5"/>
      <c r="C132" s="3" t="s">
        <v>108</v>
      </c>
      <c r="D132" s="3" t="s">
        <v>6178</v>
      </c>
      <c r="E132" s="5"/>
    </row>
    <row r="133" spans="1:5" ht="15.95" customHeight="1" x14ac:dyDescent="0.3">
      <c r="A133" s="5"/>
      <c r="B133" s="5"/>
      <c r="C133" s="3" t="s">
        <v>110</v>
      </c>
      <c r="D133" s="3" t="s">
        <v>6179</v>
      </c>
      <c r="E133" s="5"/>
    </row>
    <row r="134" spans="1:5" ht="15.95" customHeight="1" x14ac:dyDescent="0.3">
      <c r="A134" s="5"/>
      <c r="B134" s="5"/>
      <c r="C134" s="3" t="s">
        <v>112</v>
      </c>
      <c r="D134" s="3" t="s">
        <v>6180</v>
      </c>
      <c r="E134" s="5"/>
    </row>
    <row r="135" spans="1:5" ht="15.95" customHeight="1" x14ac:dyDescent="0.3">
      <c r="A135" s="5"/>
      <c r="B135" s="5"/>
      <c r="C135" s="3" t="s">
        <v>114</v>
      </c>
      <c r="D135" s="3" t="s">
        <v>6181</v>
      </c>
      <c r="E135" s="5"/>
    </row>
    <row r="136" spans="1:5" ht="15.95" customHeight="1" x14ac:dyDescent="0.3">
      <c r="A136" s="5"/>
      <c r="B136" s="5"/>
      <c r="C136" s="3" t="s">
        <v>116</v>
      </c>
      <c r="D136" s="3" t="s">
        <v>6182</v>
      </c>
      <c r="E136" s="5"/>
    </row>
    <row r="137" spans="1:5" ht="15.95" customHeight="1" x14ac:dyDescent="0.3">
      <c r="A137" s="5"/>
      <c r="B137" s="5"/>
      <c r="C137" s="3" t="s">
        <v>118</v>
      </c>
      <c r="D137" s="3" t="s">
        <v>6183</v>
      </c>
      <c r="E137" s="5"/>
    </row>
    <row r="138" spans="1:5" ht="15.95" customHeight="1" x14ac:dyDescent="0.3">
      <c r="A138" s="5"/>
      <c r="B138" s="5"/>
      <c r="C138" s="3" t="s">
        <v>120</v>
      </c>
      <c r="D138" s="3" t="s">
        <v>6184</v>
      </c>
      <c r="E138" s="5"/>
    </row>
    <row r="139" spans="1:5" ht="15.95" customHeight="1" x14ac:dyDescent="0.3">
      <c r="A139" s="5"/>
      <c r="B139" s="5"/>
      <c r="C139" s="3" t="s">
        <v>137</v>
      </c>
      <c r="D139" s="3" t="s">
        <v>6185</v>
      </c>
      <c r="E139" s="5"/>
    </row>
    <row r="140" spans="1:5" ht="15.95" customHeight="1" x14ac:dyDescent="0.3">
      <c r="A140" s="5"/>
      <c r="B140" s="5"/>
      <c r="C140" s="3" t="s">
        <v>139</v>
      </c>
      <c r="D140" s="3" t="s">
        <v>6186</v>
      </c>
      <c r="E140" s="5"/>
    </row>
    <row r="141" spans="1:5" ht="15.95" customHeight="1" x14ac:dyDescent="0.3">
      <c r="A141" s="5"/>
      <c r="B141" s="5"/>
      <c r="C141" s="3" t="s">
        <v>306</v>
      </c>
      <c r="D141" s="3" t="s">
        <v>6187</v>
      </c>
      <c r="E141" s="5"/>
    </row>
    <row r="142" spans="1:5" ht="15.95" customHeight="1" x14ac:dyDescent="0.3">
      <c r="A142" s="5"/>
      <c r="B142" s="5"/>
      <c r="C142" s="3" t="s">
        <v>356</v>
      </c>
      <c r="D142" s="3" t="s">
        <v>6188</v>
      </c>
      <c r="E142" s="5"/>
    </row>
    <row r="143" spans="1:5" ht="15.95" customHeight="1" x14ac:dyDescent="0.3">
      <c r="A143" s="5"/>
      <c r="B143" s="5"/>
      <c r="C143" s="3" t="s">
        <v>416</v>
      </c>
      <c r="D143" s="3" t="s">
        <v>6189</v>
      </c>
      <c r="E143" s="5"/>
    </row>
    <row r="144" spans="1:5" ht="15.95" customHeight="1" x14ac:dyDescent="0.3">
      <c r="A144" s="5"/>
      <c r="B144" s="5"/>
      <c r="C144" s="3" t="s">
        <v>418</v>
      </c>
      <c r="D144" s="3" t="s">
        <v>6190</v>
      </c>
      <c r="E144" s="5"/>
    </row>
    <row r="145" spans="1:5" ht="15.95" customHeight="1" x14ac:dyDescent="0.3">
      <c r="A145" s="5"/>
      <c r="B145" s="5"/>
      <c r="C145" s="3" t="s">
        <v>439</v>
      </c>
      <c r="D145" s="3" t="s">
        <v>6191</v>
      </c>
      <c r="E145" s="5"/>
    </row>
    <row r="146" spans="1:5" ht="15.95" customHeight="1" x14ac:dyDescent="0.3">
      <c r="A146" s="5"/>
      <c r="B146" s="5"/>
      <c r="C146" s="3" t="s">
        <v>441</v>
      </c>
      <c r="D146" s="3" t="s">
        <v>6192</v>
      </c>
      <c r="E146" s="5"/>
    </row>
    <row r="147" spans="1:5" ht="15.95" customHeight="1" x14ac:dyDescent="0.3">
      <c r="A147" s="5"/>
      <c r="B147" s="3" t="s">
        <v>6193</v>
      </c>
      <c r="C147" s="3" t="s">
        <v>79</v>
      </c>
      <c r="D147" s="3" t="s">
        <v>6194</v>
      </c>
      <c r="E147" s="5"/>
    </row>
    <row r="148" spans="1:5" ht="15.95" customHeight="1" x14ac:dyDescent="0.3">
      <c r="A148" s="5"/>
      <c r="B148" s="3" t="s">
        <v>6060</v>
      </c>
      <c r="C148" s="3" t="s">
        <v>81</v>
      </c>
      <c r="D148" s="3" t="s">
        <v>6195</v>
      </c>
      <c r="E148" s="5"/>
    </row>
    <row r="149" spans="1:5" ht="15.95" customHeight="1" x14ac:dyDescent="0.3">
      <c r="A149" s="5"/>
      <c r="B149" s="5"/>
      <c r="C149" s="3" t="s">
        <v>83</v>
      </c>
      <c r="D149" s="3" t="s">
        <v>6196</v>
      </c>
      <c r="E149" s="5"/>
    </row>
    <row r="150" spans="1:5" ht="15.95" customHeight="1" x14ac:dyDescent="0.3">
      <c r="A150" s="5"/>
      <c r="B150" s="5"/>
      <c r="C150" s="3" t="s">
        <v>90</v>
      </c>
      <c r="D150" s="3" t="s">
        <v>6197</v>
      </c>
      <c r="E150" s="5"/>
    </row>
    <row r="151" spans="1:5" ht="15.95" customHeight="1" x14ac:dyDescent="0.3">
      <c r="A151" s="5"/>
      <c r="B151" s="5"/>
      <c r="C151" s="3" t="s">
        <v>106</v>
      </c>
      <c r="D151" s="3" t="s">
        <v>6198</v>
      </c>
      <c r="E151" s="5"/>
    </row>
    <row r="152" spans="1:5" ht="15.95" customHeight="1" x14ac:dyDescent="0.3">
      <c r="A152" s="5"/>
      <c r="B152" s="5"/>
      <c r="C152" s="3" t="s">
        <v>108</v>
      </c>
      <c r="D152" s="3" t="s">
        <v>6199</v>
      </c>
      <c r="E152" s="5"/>
    </row>
    <row r="153" spans="1:5" ht="15.95" customHeight="1" x14ac:dyDescent="0.3">
      <c r="A153" s="5"/>
      <c r="B153" s="5"/>
      <c r="C153" s="3" t="s">
        <v>110</v>
      </c>
      <c r="D153" s="3" t="s">
        <v>6200</v>
      </c>
      <c r="E153" s="5"/>
    </row>
    <row r="154" spans="1:5" ht="15.95" customHeight="1" x14ac:dyDescent="0.3">
      <c r="A154" s="5"/>
      <c r="B154" s="5"/>
      <c r="C154" s="3" t="s">
        <v>112</v>
      </c>
      <c r="D154" s="3" t="s">
        <v>6201</v>
      </c>
      <c r="E154" s="5"/>
    </row>
    <row r="155" spans="1:5" ht="15.95" customHeight="1" x14ac:dyDescent="0.3">
      <c r="A155" s="5"/>
      <c r="B155" s="5"/>
      <c r="C155" s="3" t="s">
        <v>114</v>
      </c>
      <c r="D155" s="3" t="s">
        <v>6202</v>
      </c>
      <c r="E155" s="5"/>
    </row>
    <row r="156" spans="1:5" ht="15.95" customHeight="1" x14ac:dyDescent="0.3">
      <c r="A156" s="5"/>
      <c r="B156" s="5"/>
      <c r="C156" s="3" t="s">
        <v>116</v>
      </c>
      <c r="D156" s="3" t="s">
        <v>6203</v>
      </c>
      <c r="E156" s="5"/>
    </row>
    <row r="157" spans="1:5" ht="15.95" customHeight="1" x14ac:dyDescent="0.3">
      <c r="A157" s="5"/>
      <c r="B157" s="5"/>
      <c r="C157" s="3" t="s">
        <v>118</v>
      </c>
      <c r="D157" s="3" t="s">
        <v>6204</v>
      </c>
      <c r="E157" s="5"/>
    </row>
    <row r="158" spans="1:5" ht="15.95" customHeight="1" x14ac:dyDescent="0.3">
      <c r="A158" s="5"/>
      <c r="B158" s="5"/>
      <c r="C158" s="3" t="s">
        <v>120</v>
      </c>
      <c r="D158" s="3" t="s">
        <v>6205</v>
      </c>
      <c r="E158" s="5"/>
    </row>
    <row r="159" spans="1:5" ht="15.95" customHeight="1" x14ac:dyDescent="0.3">
      <c r="A159" s="5"/>
      <c r="B159" s="5"/>
      <c r="C159" s="3" t="s">
        <v>137</v>
      </c>
      <c r="D159" s="3" t="s">
        <v>6206</v>
      </c>
      <c r="E159" s="5"/>
    </row>
    <row r="160" spans="1:5" ht="15.95" customHeight="1" x14ac:dyDescent="0.3">
      <c r="A160" s="5"/>
      <c r="B160" s="5"/>
      <c r="C160" s="3" t="s">
        <v>139</v>
      </c>
      <c r="D160" s="3" t="s">
        <v>6207</v>
      </c>
      <c r="E160" s="5"/>
    </row>
    <row r="161" spans="1:5" ht="15.95" customHeight="1" x14ac:dyDescent="0.3">
      <c r="A161" s="5"/>
      <c r="B161" s="5"/>
      <c r="C161" s="5"/>
      <c r="D161" s="5"/>
      <c r="E161" s="5"/>
    </row>
    <row r="162" spans="1:5" ht="15.95" customHeight="1" x14ac:dyDescent="0.3">
      <c r="A162" s="5"/>
      <c r="B162" s="5"/>
      <c r="C162" s="5"/>
      <c r="D162" s="5"/>
      <c r="E162" s="5"/>
    </row>
    <row r="163" spans="1:5" ht="15.95" customHeight="1" x14ac:dyDescent="0.3">
      <c r="A163" s="5"/>
      <c r="B163" s="5"/>
      <c r="C163" s="5"/>
      <c r="D163" s="5"/>
      <c r="E163" s="5"/>
    </row>
    <row r="164" spans="1:5" ht="15.95" customHeight="1" x14ac:dyDescent="0.3">
      <c r="A164" s="3" t="s">
        <v>141</v>
      </c>
      <c r="B164" s="3" t="s">
        <v>142</v>
      </c>
      <c r="C164" s="3" t="s">
        <v>74</v>
      </c>
      <c r="D164" s="3" t="s">
        <v>143</v>
      </c>
      <c r="E164" s="5"/>
    </row>
    <row r="165" spans="1:5" ht="15.95" customHeight="1" x14ac:dyDescent="0.3">
      <c r="A165" s="3" t="s">
        <v>22</v>
      </c>
      <c r="B165" s="3" t="s">
        <v>6208</v>
      </c>
      <c r="C165" s="3" t="s">
        <v>79</v>
      </c>
      <c r="D165" s="3" t="s">
        <v>6209</v>
      </c>
      <c r="E165" s="5"/>
    </row>
    <row r="166" spans="1:5" ht="15.95" customHeight="1" x14ac:dyDescent="0.3">
      <c r="A166" s="5"/>
      <c r="B166" s="3" t="s">
        <v>6060</v>
      </c>
      <c r="C166" s="3" t="s">
        <v>81</v>
      </c>
      <c r="D166" s="3" t="s">
        <v>6210</v>
      </c>
      <c r="E166" s="5"/>
    </row>
    <row r="167" spans="1:5" ht="15.95" customHeight="1" x14ac:dyDescent="0.3">
      <c r="A167" s="5"/>
      <c r="B167" s="5"/>
      <c r="C167" s="3" t="s">
        <v>83</v>
      </c>
      <c r="D167" s="3" t="s">
        <v>6211</v>
      </c>
      <c r="E167" s="5"/>
    </row>
    <row r="168" spans="1:5" ht="15.95" customHeight="1" x14ac:dyDescent="0.3">
      <c r="A168" s="5"/>
      <c r="B168" s="5"/>
      <c r="C168" s="3" t="s">
        <v>90</v>
      </c>
      <c r="D168" s="3" t="s">
        <v>6212</v>
      </c>
      <c r="E168" s="5"/>
    </row>
    <row r="169" spans="1:5" ht="15.95" customHeight="1" x14ac:dyDescent="0.3">
      <c r="A169" s="5"/>
      <c r="B169" s="5"/>
      <c r="C169" s="3" t="s">
        <v>106</v>
      </c>
      <c r="D169" s="3" t="s">
        <v>6213</v>
      </c>
      <c r="E169" s="5"/>
    </row>
    <row r="170" spans="1:5" ht="15.95" customHeight="1" x14ac:dyDescent="0.3">
      <c r="A170" s="5"/>
      <c r="B170" s="5"/>
      <c r="C170" s="3" t="s">
        <v>108</v>
      </c>
      <c r="D170" s="3" t="s">
        <v>6214</v>
      </c>
      <c r="E170" s="5"/>
    </row>
    <row r="171" spans="1:5" ht="15.95" customHeight="1" x14ac:dyDescent="0.3">
      <c r="A171" s="5"/>
      <c r="B171" s="5"/>
      <c r="C171" s="3" t="s">
        <v>110</v>
      </c>
      <c r="D171" s="3" t="s">
        <v>6215</v>
      </c>
      <c r="E171" s="5"/>
    </row>
    <row r="172" spans="1:5" ht="15.95" customHeight="1" x14ac:dyDescent="0.3">
      <c r="A172" s="5"/>
      <c r="B172" s="5"/>
      <c r="C172" s="3" t="s">
        <v>112</v>
      </c>
      <c r="D172" s="3" t="s">
        <v>6216</v>
      </c>
      <c r="E172" s="5"/>
    </row>
    <row r="173" spans="1:5" ht="15.95" customHeight="1" x14ac:dyDescent="0.3">
      <c r="A173" s="5"/>
      <c r="B173" s="5"/>
      <c r="C173" s="3" t="s">
        <v>114</v>
      </c>
      <c r="D173" s="3" t="s">
        <v>6217</v>
      </c>
      <c r="E173" s="5"/>
    </row>
    <row r="174" spans="1:5" ht="15.95" customHeight="1" x14ac:dyDescent="0.3">
      <c r="A174" s="5"/>
      <c r="B174" s="5"/>
      <c r="C174" s="3" t="s">
        <v>116</v>
      </c>
      <c r="D174" s="3" t="s">
        <v>6218</v>
      </c>
      <c r="E174" s="5"/>
    </row>
    <row r="175" spans="1:5" ht="15.95" customHeight="1" x14ac:dyDescent="0.3">
      <c r="A175" s="5"/>
      <c r="B175" s="5"/>
      <c r="C175" s="3" t="s">
        <v>118</v>
      </c>
      <c r="D175" s="3" t="s">
        <v>6219</v>
      </c>
      <c r="E175" s="5"/>
    </row>
    <row r="176" spans="1:5" ht="15.95" customHeight="1" x14ac:dyDescent="0.3">
      <c r="A176" s="5"/>
      <c r="B176" s="5"/>
      <c r="C176" s="3" t="s">
        <v>120</v>
      </c>
      <c r="D176" s="3" t="s">
        <v>6220</v>
      </c>
      <c r="E176" s="5"/>
    </row>
    <row r="177" spans="1:5" ht="15.95" customHeight="1" x14ac:dyDescent="0.3">
      <c r="A177" s="5"/>
      <c r="B177" s="5"/>
      <c r="C177" s="3" t="s">
        <v>137</v>
      </c>
      <c r="D177" s="3" t="s">
        <v>6221</v>
      </c>
      <c r="E177" s="5"/>
    </row>
    <row r="178" spans="1:5" ht="15.95" customHeight="1" x14ac:dyDescent="0.3">
      <c r="A178" s="5"/>
      <c r="B178" s="3" t="s">
        <v>6222</v>
      </c>
      <c r="C178" s="3" t="s">
        <v>79</v>
      </c>
      <c r="D178" s="3" t="s">
        <v>6223</v>
      </c>
      <c r="E178" s="5"/>
    </row>
    <row r="179" spans="1:5" ht="15.95" customHeight="1" x14ac:dyDescent="0.3">
      <c r="A179" s="5"/>
      <c r="B179" s="3" t="s">
        <v>6060</v>
      </c>
      <c r="C179" s="5"/>
      <c r="D179" s="3" t="s">
        <v>6224</v>
      </c>
      <c r="E179" s="5"/>
    </row>
    <row r="180" spans="1:5" ht="15.95" customHeight="1" x14ac:dyDescent="0.3">
      <c r="A180" s="5"/>
      <c r="B180" s="5"/>
      <c r="C180" s="3" t="s">
        <v>81</v>
      </c>
      <c r="D180" s="3" t="s">
        <v>6225</v>
      </c>
      <c r="E180" s="5"/>
    </row>
    <row r="181" spans="1:5" ht="15.95" customHeight="1" x14ac:dyDescent="0.3">
      <c r="A181" s="5"/>
      <c r="B181" s="5"/>
      <c r="C181" s="3" t="s">
        <v>83</v>
      </c>
      <c r="D181" s="3" t="s">
        <v>6226</v>
      </c>
      <c r="E181" s="5"/>
    </row>
    <row r="182" spans="1:5" ht="15.95" customHeight="1" x14ac:dyDescent="0.3">
      <c r="A182" s="5"/>
      <c r="B182" s="5"/>
      <c r="C182" s="3" t="s">
        <v>90</v>
      </c>
      <c r="D182" s="3" t="s">
        <v>6227</v>
      </c>
      <c r="E182" s="5"/>
    </row>
    <row r="183" spans="1:5" ht="15.95" customHeight="1" x14ac:dyDescent="0.3">
      <c r="A183" s="5"/>
      <c r="B183" s="5"/>
      <c r="C183" s="3" t="s">
        <v>106</v>
      </c>
      <c r="D183" s="3" t="s">
        <v>6228</v>
      </c>
      <c r="E183" s="5"/>
    </row>
    <row r="184" spans="1:5" ht="15.95" customHeight="1" x14ac:dyDescent="0.3">
      <c r="A184" s="5"/>
      <c r="B184" s="5"/>
      <c r="C184" s="3" t="s">
        <v>108</v>
      </c>
      <c r="D184" s="3" t="s">
        <v>6229</v>
      </c>
      <c r="E184" s="5"/>
    </row>
    <row r="185" spans="1:5" ht="15.95" customHeight="1" x14ac:dyDescent="0.3">
      <c r="A185" s="5"/>
      <c r="B185" s="5"/>
      <c r="C185" s="3" t="s">
        <v>110</v>
      </c>
      <c r="D185" s="3" t="s">
        <v>6230</v>
      </c>
      <c r="E185" s="5"/>
    </row>
    <row r="186" spans="1:5" ht="15.95" customHeight="1" x14ac:dyDescent="0.3">
      <c r="A186" s="5"/>
      <c r="B186" s="5"/>
      <c r="C186" s="3" t="s">
        <v>112</v>
      </c>
      <c r="D186" s="3" t="s">
        <v>6231</v>
      </c>
      <c r="E186" s="5"/>
    </row>
    <row r="187" spans="1:5" ht="15.95" customHeight="1" x14ac:dyDescent="0.3">
      <c r="A187" s="5"/>
      <c r="B187" s="5"/>
      <c r="C187" s="3" t="s">
        <v>114</v>
      </c>
      <c r="D187" s="3" t="s">
        <v>6232</v>
      </c>
      <c r="E187" s="5"/>
    </row>
    <row r="188" spans="1:5" ht="15.95" customHeight="1" x14ac:dyDescent="0.3">
      <c r="A188" s="5"/>
      <c r="B188" s="5"/>
      <c r="C188" s="3" t="s">
        <v>116</v>
      </c>
      <c r="D188" s="3" t="s">
        <v>6233</v>
      </c>
      <c r="E188" s="5"/>
    </row>
    <row r="189" spans="1:5" ht="15.95" customHeight="1" x14ac:dyDescent="0.3">
      <c r="A189" s="5"/>
      <c r="B189" s="5"/>
      <c r="C189" s="3" t="s">
        <v>118</v>
      </c>
      <c r="D189" s="3" t="s">
        <v>6234</v>
      </c>
      <c r="E189" s="5"/>
    </row>
    <row r="190" spans="1:5" ht="15.95" customHeight="1" x14ac:dyDescent="0.3">
      <c r="A190" s="5"/>
      <c r="B190" s="5"/>
      <c r="C190" s="3" t="s">
        <v>120</v>
      </c>
      <c r="D190" s="3" t="s">
        <v>6235</v>
      </c>
      <c r="E190" s="5"/>
    </row>
    <row r="191" spans="1:5" ht="15.95" customHeight="1" x14ac:dyDescent="0.3">
      <c r="A191" s="5"/>
      <c r="B191" s="5"/>
      <c r="C191" s="3" t="s">
        <v>137</v>
      </c>
      <c r="D191" s="3" t="s">
        <v>6236</v>
      </c>
      <c r="E191" s="5"/>
    </row>
    <row r="192" spans="1:5" ht="15.95" customHeight="1" x14ac:dyDescent="0.3">
      <c r="A192" s="5"/>
      <c r="B192" s="5"/>
      <c r="C192" s="3" t="s">
        <v>139</v>
      </c>
      <c r="D192" s="3" t="s">
        <v>6237</v>
      </c>
      <c r="E192" s="5"/>
    </row>
    <row r="193" spans="1:5" ht="15.95" customHeight="1" x14ac:dyDescent="0.3">
      <c r="A193" s="5"/>
      <c r="B193" s="5"/>
      <c r="C193" s="3" t="s">
        <v>306</v>
      </c>
      <c r="D193" s="3" t="s">
        <v>6238</v>
      </c>
      <c r="E193" s="5"/>
    </row>
    <row r="194" spans="1:5" ht="15.95" customHeight="1" x14ac:dyDescent="0.3">
      <c r="A194" s="5"/>
      <c r="B194" s="5"/>
      <c r="C194" s="3" t="s">
        <v>356</v>
      </c>
      <c r="D194" s="3" t="s">
        <v>6239</v>
      </c>
      <c r="E194" s="5"/>
    </row>
    <row r="195" spans="1:5" ht="15.95" customHeight="1" x14ac:dyDescent="0.3">
      <c r="A195" s="5"/>
      <c r="B195" s="5"/>
      <c r="C195" s="3" t="s">
        <v>416</v>
      </c>
      <c r="D195" s="5"/>
      <c r="E195" s="5"/>
    </row>
    <row r="196" spans="1:5" ht="15.95" customHeight="1" x14ac:dyDescent="0.3">
      <c r="A196" s="5"/>
      <c r="B196" s="5"/>
      <c r="C196" s="5"/>
      <c r="D196" s="5"/>
      <c r="E196" s="5"/>
    </row>
    <row r="197" spans="1:5" ht="15.95" customHeight="1" x14ac:dyDescent="0.3">
      <c r="A197" s="5"/>
      <c r="B197" s="5"/>
      <c r="C197" s="5"/>
      <c r="D197" s="5"/>
      <c r="E197" s="5"/>
    </row>
    <row r="198" spans="1:5" ht="15.95" customHeight="1" x14ac:dyDescent="0.3">
      <c r="A198" s="5"/>
      <c r="B198" s="5"/>
      <c r="C198" s="5"/>
      <c r="D198" s="5"/>
      <c r="E198" s="5"/>
    </row>
    <row r="199" spans="1:5" ht="15.95" customHeight="1" x14ac:dyDescent="0.3">
      <c r="A199" s="3" t="s">
        <v>141</v>
      </c>
      <c r="B199" s="3" t="s">
        <v>142</v>
      </c>
      <c r="C199" s="3" t="s">
        <v>74</v>
      </c>
      <c r="D199" s="3" t="s">
        <v>143</v>
      </c>
      <c r="E199" s="5"/>
    </row>
    <row r="200" spans="1:5" ht="15.95" customHeight="1" x14ac:dyDescent="0.3">
      <c r="A200" s="3" t="s">
        <v>22</v>
      </c>
      <c r="B200" s="3" t="s">
        <v>6240</v>
      </c>
      <c r="C200" s="3" t="s">
        <v>79</v>
      </c>
      <c r="D200" s="3" t="s">
        <v>6241</v>
      </c>
      <c r="E200" s="5"/>
    </row>
    <row r="201" spans="1:5" ht="15.95" customHeight="1" x14ac:dyDescent="0.3">
      <c r="A201" s="5"/>
      <c r="B201" s="3" t="s">
        <v>6060</v>
      </c>
      <c r="C201" s="5"/>
      <c r="D201" s="3" t="s">
        <v>6242</v>
      </c>
      <c r="E201" s="5"/>
    </row>
    <row r="202" spans="1:5" ht="15.95" customHeight="1" x14ac:dyDescent="0.3">
      <c r="A202" s="5"/>
      <c r="B202" s="5"/>
      <c r="C202" s="3" t="s">
        <v>81</v>
      </c>
      <c r="D202" s="3" t="s">
        <v>6243</v>
      </c>
      <c r="E202" s="5"/>
    </row>
    <row r="203" spans="1:5" ht="15.95" customHeight="1" x14ac:dyDescent="0.3">
      <c r="A203" s="5"/>
      <c r="B203" s="5"/>
      <c r="C203" s="3" t="s">
        <v>83</v>
      </c>
      <c r="D203" s="3" t="s">
        <v>6244</v>
      </c>
      <c r="E203" s="5"/>
    </row>
    <row r="204" spans="1:5" ht="15.95" customHeight="1" x14ac:dyDescent="0.3">
      <c r="A204" s="5"/>
      <c r="B204" s="5"/>
      <c r="C204" s="3" t="s">
        <v>90</v>
      </c>
      <c r="D204" s="3" t="s">
        <v>6245</v>
      </c>
      <c r="E204" s="5"/>
    </row>
    <row r="205" spans="1:5" ht="15.95" customHeight="1" x14ac:dyDescent="0.3">
      <c r="A205" s="5"/>
      <c r="B205" s="5"/>
      <c r="C205" s="3" t="s">
        <v>106</v>
      </c>
      <c r="D205" s="3" t="s">
        <v>6246</v>
      </c>
      <c r="E205" s="5"/>
    </row>
    <row r="206" spans="1:5" ht="15.95" customHeight="1" x14ac:dyDescent="0.3">
      <c r="A206" s="5"/>
      <c r="B206" s="5"/>
      <c r="C206" s="3" t="s">
        <v>108</v>
      </c>
      <c r="D206" s="3" t="s">
        <v>6247</v>
      </c>
      <c r="E206" s="5"/>
    </row>
    <row r="207" spans="1:5" ht="15.95" customHeight="1" x14ac:dyDescent="0.3">
      <c r="A207" s="5"/>
      <c r="B207" s="5"/>
      <c r="C207" s="3" t="s">
        <v>110</v>
      </c>
      <c r="D207" s="3" t="s">
        <v>6248</v>
      </c>
      <c r="E207" s="5"/>
    </row>
    <row r="208" spans="1:5" ht="15.95" customHeight="1" x14ac:dyDescent="0.3">
      <c r="A208" s="5"/>
      <c r="B208" s="5"/>
      <c r="C208" s="3" t="s">
        <v>112</v>
      </c>
      <c r="D208" s="3" t="s">
        <v>6249</v>
      </c>
      <c r="E208" s="5"/>
    </row>
    <row r="209" spans="1:5" ht="15.95" customHeight="1" x14ac:dyDescent="0.3">
      <c r="A209" s="5"/>
      <c r="B209" s="5"/>
      <c r="C209" s="3" t="s">
        <v>114</v>
      </c>
      <c r="D209" s="3" t="s">
        <v>6250</v>
      </c>
      <c r="E209" s="5"/>
    </row>
    <row r="210" spans="1:5" ht="15.95" customHeight="1" x14ac:dyDescent="0.3">
      <c r="A210" s="5"/>
      <c r="B210" s="5"/>
      <c r="C210" s="3" t="s">
        <v>116</v>
      </c>
      <c r="D210" s="3" t="s">
        <v>6251</v>
      </c>
      <c r="E210" s="5"/>
    </row>
    <row r="211" spans="1:5" ht="15.95" customHeight="1" x14ac:dyDescent="0.3">
      <c r="A211" s="5"/>
      <c r="B211" s="5"/>
      <c r="C211" s="3" t="s">
        <v>118</v>
      </c>
      <c r="D211" s="3" t="s">
        <v>6252</v>
      </c>
      <c r="E211" s="5"/>
    </row>
    <row r="212" spans="1:5" ht="15.95" customHeight="1" x14ac:dyDescent="0.3">
      <c r="A212" s="5"/>
      <c r="B212" s="5"/>
      <c r="C212" s="3" t="s">
        <v>120</v>
      </c>
      <c r="D212" s="3" t="s">
        <v>6253</v>
      </c>
      <c r="E212" s="5"/>
    </row>
    <row r="213" spans="1:5" ht="15.95" customHeight="1" x14ac:dyDescent="0.3">
      <c r="A213" s="5"/>
      <c r="B213" s="5"/>
      <c r="C213" s="3" t="s">
        <v>137</v>
      </c>
      <c r="D213" s="3" t="s">
        <v>6254</v>
      </c>
      <c r="E213" s="5"/>
    </row>
    <row r="214" spans="1:5" ht="15.95" customHeight="1" x14ac:dyDescent="0.3">
      <c r="A214" s="5"/>
      <c r="B214" s="5"/>
      <c r="C214" s="3" t="s">
        <v>139</v>
      </c>
      <c r="D214" s="3" t="s">
        <v>6255</v>
      </c>
      <c r="E214" s="5"/>
    </row>
    <row r="215" spans="1:5" ht="15.95" customHeight="1" x14ac:dyDescent="0.3">
      <c r="A215" s="5"/>
      <c r="B215" s="5"/>
      <c r="C215" s="3" t="s">
        <v>306</v>
      </c>
      <c r="D215" s="3" t="s">
        <v>6256</v>
      </c>
      <c r="E215" s="5"/>
    </row>
    <row r="216" spans="1:5" ht="15.95" customHeight="1" x14ac:dyDescent="0.3">
      <c r="A216" s="5"/>
      <c r="B216" s="5"/>
      <c r="C216" s="3" t="s">
        <v>356</v>
      </c>
      <c r="D216" s="3" t="s">
        <v>6257</v>
      </c>
      <c r="E216" s="5"/>
    </row>
    <row r="217" spans="1:5" ht="15.95" customHeight="1" x14ac:dyDescent="0.3">
      <c r="A217" s="5"/>
      <c r="B217" s="5"/>
      <c r="C217" s="3" t="s">
        <v>416</v>
      </c>
      <c r="D217" s="3" t="s">
        <v>6258</v>
      </c>
      <c r="E217" s="5"/>
    </row>
    <row r="218" spans="1:5" ht="15.95" customHeight="1" x14ac:dyDescent="0.3">
      <c r="A218" s="5"/>
      <c r="B218" s="5"/>
      <c r="C218" s="3" t="s">
        <v>418</v>
      </c>
      <c r="D218" s="5"/>
      <c r="E218" s="5"/>
    </row>
    <row r="219" spans="1:5" ht="15.95" customHeight="1" x14ac:dyDescent="0.3">
      <c r="A219" s="5"/>
      <c r="B219" s="3" t="s">
        <v>6259</v>
      </c>
      <c r="C219" s="3" t="s">
        <v>79</v>
      </c>
      <c r="D219" s="3" t="s">
        <v>6260</v>
      </c>
      <c r="E219" s="5"/>
    </row>
    <row r="220" spans="1:5" ht="15.95" customHeight="1" x14ac:dyDescent="0.3">
      <c r="A220" s="5"/>
      <c r="B220" s="3" t="s">
        <v>6060</v>
      </c>
      <c r="C220" s="3" t="s">
        <v>81</v>
      </c>
      <c r="D220" s="3" t="s">
        <v>6261</v>
      </c>
      <c r="E220" s="5"/>
    </row>
    <row r="221" spans="1:5" ht="15.95" customHeight="1" x14ac:dyDescent="0.3">
      <c r="A221" s="5"/>
      <c r="B221" s="5"/>
      <c r="C221" s="3" t="s">
        <v>83</v>
      </c>
      <c r="D221" s="3" t="s">
        <v>6262</v>
      </c>
      <c r="E221" s="5"/>
    </row>
    <row r="222" spans="1:5" ht="15.95" customHeight="1" x14ac:dyDescent="0.3">
      <c r="A222" s="5"/>
      <c r="B222" s="5"/>
      <c r="C222" s="3" t="s">
        <v>90</v>
      </c>
      <c r="D222" s="3" t="s">
        <v>6263</v>
      </c>
      <c r="E222" s="5"/>
    </row>
    <row r="223" spans="1:5" ht="15.95" customHeight="1" x14ac:dyDescent="0.3">
      <c r="A223" s="5"/>
      <c r="B223" s="5"/>
      <c r="C223" s="3" t="s">
        <v>106</v>
      </c>
      <c r="D223" s="3" t="s">
        <v>6264</v>
      </c>
      <c r="E223" s="5"/>
    </row>
    <row r="224" spans="1:5" ht="15.95" customHeight="1" x14ac:dyDescent="0.3">
      <c r="A224" s="5"/>
      <c r="B224" s="5"/>
      <c r="C224" s="3" t="s">
        <v>108</v>
      </c>
      <c r="D224" s="3" t="s">
        <v>6265</v>
      </c>
      <c r="E224" s="5"/>
    </row>
    <row r="225" spans="1:5" ht="15.95" customHeight="1" x14ac:dyDescent="0.3">
      <c r="A225" s="5"/>
      <c r="B225" s="5"/>
      <c r="C225" s="3" t="s">
        <v>110</v>
      </c>
      <c r="D225" s="3" t="s">
        <v>6266</v>
      </c>
      <c r="E225" s="5"/>
    </row>
    <row r="226" spans="1:5" ht="15.95" customHeight="1" x14ac:dyDescent="0.3">
      <c r="A226" s="5"/>
      <c r="B226" s="5"/>
      <c r="C226" s="3" t="s">
        <v>112</v>
      </c>
      <c r="D226" s="3" t="s">
        <v>6267</v>
      </c>
      <c r="E226" s="5"/>
    </row>
    <row r="227" spans="1:5" ht="15.95" customHeight="1" x14ac:dyDescent="0.3">
      <c r="A227" s="5"/>
      <c r="B227" s="5"/>
      <c r="C227" s="3" t="s">
        <v>114</v>
      </c>
      <c r="D227" s="3" t="s">
        <v>6268</v>
      </c>
      <c r="E227" s="5"/>
    </row>
    <row r="228" spans="1:5" ht="15.95" customHeight="1" x14ac:dyDescent="0.3">
      <c r="A228" s="5"/>
      <c r="B228" s="5"/>
      <c r="C228" s="3" t="s">
        <v>116</v>
      </c>
      <c r="D228" s="3" t="s">
        <v>6269</v>
      </c>
      <c r="E228" s="5"/>
    </row>
    <row r="229" spans="1:5" ht="15.95" customHeight="1" x14ac:dyDescent="0.3">
      <c r="A229" s="5"/>
      <c r="B229" s="5"/>
      <c r="C229" s="3" t="s">
        <v>118</v>
      </c>
      <c r="D229" s="3" t="s">
        <v>6270</v>
      </c>
      <c r="E229" s="5"/>
    </row>
    <row r="230" spans="1:5" ht="15.95" customHeight="1" x14ac:dyDescent="0.3">
      <c r="A230" s="5"/>
      <c r="B230" s="5"/>
      <c r="C230" s="3" t="s">
        <v>120</v>
      </c>
      <c r="D230" s="3" t="s">
        <v>6271</v>
      </c>
      <c r="E230" s="5"/>
    </row>
    <row r="231" spans="1:5" ht="15.95" customHeight="1" x14ac:dyDescent="0.3">
      <c r="A231" s="5"/>
      <c r="B231" s="5"/>
      <c r="C231" s="3" t="s">
        <v>137</v>
      </c>
      <c r="D231" s="3" t="s">
        <v>6272</v>
      </c>
      <c r="E231" s="5"/>
    </row>
    <row r="232" spans="1:5" ht="15.95" customHeight="1" x14ac:dyDescent="0.3">
      <c r="A232" s="5"/>
      <c r="B232" s="5"/>
      <c r="C232" s="3" t="s">
        <v>139</v>
      </c>
      <c r="D232" s="3" t="s">
        <v>6273</v>
      </c>
      <c r="E232" s="5"/>
    </row>
    <row r="233" spans="1:5" ht="15.95" customHeight="1" x14ac:dyDescent="0.3">
      <c r="A233" s="5"/>
      <c r="B233" s="5"/>
      <c r="C233" s="3" t="s">
        <v>306</v>
      </c>
      <c r="D233" s="3" t="s">
        <v>6274</v>
      </c>
      <c r="E233" s="5"/>
    </row>
    <row r="234" spans="1:5" ht="15.95" customHeight="1" x14ac:dyDescent="0.3">
      <c r="A234" s="5"/>
      <c r="B234" s="5"/>
      <c r="C234" s="3" t="s">
        <v>356</v>
      </c>
      <c r="D234" s="3" t="s">
        <v>6275</v>
      </c>
      <c r="E234" s="5"/>
    </row>
    <row r="235" spans="1:5" ht="15.95" customHeight="1" x14ac:dyDescent="0.3">
      <c r="A235" s="5"/>
      <c r="B235" s="5"/>
      <c r="C235" s="5"/>
      <c r="D235" s="5"/>
      <c r="E235" s="5"/>
    </row>
    <row r="236" spans="1:5" ht="15.95" customHeight="1" x14ac:dyDescent="0.3">
      <c r="A236" s="5"/>
      <c r="B236" s="5"/>
      <c r="C236" s="5"/>
      <c r="D236" s="5"/>
      <c r="E236" s="5"/>
    </row>
    <row r="237" spans="1:5" ht="15.95" customHeight="1" x14ac:dyDescent="0.3">
      <c r="A237" s="5"/>
      <c r="B237" s="5"/>
      <c r="C237" s="5"/>
      <c r="D237" s="5"/>
      <c r="E237" s="5"/>
    </row>
    <row r="238" spans="1:5" ht="15.95" customHeight="1" x14ac:dyDescent="0.3">
      <c r="A238" s="3" t="s">
        <v>141</v>
      </c>
      <c r="B238" s="3" t="s">
        <v>142</v>
      </c>
      <c r="C238" s="3" t="s">
        <v>74</v>
      </c>
      <c r="D238" s="3" t="s">
        <v>143</v>
      </c>
      <c r="E238" s="5"/>
    </row>
    <row r="239" spans="1:5" ht="15.95" customHeight="1" x14ac:dyDescent="0.3">
      <c r="A239" s="3" t="s">
        <v>22</v>
      </c>
      <c r="B239" s="3" t="s">
        <v>6276</v>
      </c>
      <c r="C239" s="3" t="s">
        <v>79</v>
      </c>
      <c r="D239" s="3" t="s">
        <v>6277</v>
      </c>
      <c r="E239" s="5"/>
    </row>
    <row r="240" spans="1:5" ht="15.95" customHeight="1" x14ac:dyDescent="0.3">
      <c r="A240" s="5"/>
      <c r="B240" s="3" t="s">
        <v>6060</v>
      </c>
      <c r="C240" s="3" t="s">
        <v>81</v>
      </c>
      <c r="D240" s="3" t="s">
        <v>6278</v>
      </c>
      <c r="E240" s="5"/>
    </row>
    <row r="241" spans="1:5" ht="15.95" customHeight="1" x14ac:dyDescent="0.3">
      <c r="A241" s="5"/>
      <c r="B241" s="5"/>
      <c r="C241" s="3" t="s">
        <v>83</v>
      </c>
      <c r="D241" s="3" t="s">
        <v>6279</v>
      </c>
      <c r="E241" s="5"/>
    </row>
    <row r="242" spans="1:5" ht="15.95" customHeight="1" x14ac:dyDescent="0.3">
      <c r="A242" s="5"/>
      <c r="B242" s="5"/>
      <c r="C242" s="3" t="s">
        <v>90</v>
      </c>
      <c r="D242" s="3" t="s">
        <v>6280</v>
      </c>
      <c r="E242" s="5"/>
    </row>
    <row r="243" spans="1:5" ht="15.95" customHeight="1" x14ac:dyDescent="0.3">
      <c r="A243" s="5"/>
      <c r="B243" s="5"/>
      <c r="C243" s="3" t="s">
        <v>106</v>
      </c>
      <c r="D243" s="3" t="s">
        <v>6281</v>
      </c>
      <c r="E243" s="5"/>
    </row>
    <row r="244" spans="1:5" ht="15.95" customHeight="1" x14ac:dyDescent="0.3">
      <c r="A244" s="5"/>
      <c r="B244" s="5"/>
      <c r="C244" s="3" t="s">
        <v>108</v>
      </c>
      <c r="D244" s="3" t="s">
        <v>6282</v>
      </c>
      <c r="E244" s="5"/>
    </row>
    <row r="245" spans="1:5" ht="15.95" customHeight="1" x14ac:dyDescent="0.3">
      <c r="A245" s="5"/>
      <c r="B245" s="5"/>
      <c r="C245" s="3" t="s">
        <v>110</v>
      </c>
      <c r="D245" s="3" t="s">
        <v>6283</v>
      </c>
      <c r="E245" s="5"/>
    </row>
    <row r="246" spans="1:5" ht="15.95" customHeight="1" x14ac:dyDescent="0.3">
      <c r="A246" s="5"/>
      <c r="B246" s="5"/>
      <c r="C246" s="3" t="s">
        <v>112</v>
      </c>
      <c r="D246" s="3" t="s">
        <v>6284</v>
      </c>
      <c r="E246" s="5"/>
    </row>
    <row r="247" spans="1:5" ht="15.95" customHeight="1" x14ac:dyDescent="0.3">
      <c r="A247" s="5"/>
      <c r="B247" s="5"/>
      <c r="C247" s="3" t="s">
        <v>114</v>
      </c>
      <c r="D247" s="3" t="s">
        <v>6285</v>
      </c>
      <c r="E247" s="5"/>
    </row>
    <row r="248" spans="1:5" ht="15.95" customHeight="1" x14ac:dyDescent="0.3">
      <c r="A248" s="5"/>
      <c r="B248" s="5"/>
      <c r="C248" s="3" t="s">
        <v>116</v>
      </c>
      <c r="D248" s="3" t="s">
        <v>6286</v>
      </c>
      <c r="E248" s="5"/>
    </row>
    <row r="249" spans="1:5" ht="15.95" customHeight="1" x14ac:dyDescent="0.3">
      <c r="A249" s="5"/>
      <c r="B249" s="5"/>
      <c r="C249" s="3" t="s">
        <v>118</v>
      </c>
      <c r="D249" s="3" t="s">
        <v>6287</v>
      </c>
      <c r="E249" s="5"/>
    </row>
    <row r="250" spans="1:5" ht="15.95" customHeight="1" x14ac:dyDescent="0.3">
      <c r="A250" s="5"/>
      <c r="B250" s="5"/>
      <c r="C250" s="3" t="s">
        <v>120</v>
      </c>
      <c r="D250" s="3" t="s">
        <v>6288</v>
      </c>
      <c r="E250" s="5"/>
    </row>
    <row r="251" spans="1:5" ht="15.95" customHeight="1" x14ac:dyDescent="0.3">
      <c r="A251" s="5"/>
      <c r="B251" s="5"/>
      <c r="C251" s="3" t="s">
        <v>137</v>
      </c>
      <c r="D251" s="3" t="s">
        <v>6289</v>
      </c>
      <c r="E251" s="5"/>
    </row>
    <row r="252" spans="1:5" ht="15.95" customHeight="1" x14ac:dyDescent="0.3">
      <c r="A252" s="5"/>
      <c r="B252" s="5"/>
      <c r="C252" s="3" t="s">
        <v>139</v>
      </c>
      <c r="D252" s="3" t="s">
        <v>6290</v>
      </c>
      <c r="E252" s="5"/>
    </row>
    <row r="253" spans="1:5" ht="15.95" customHeight="1" x14ac:dyDescent="0.3">
      <c r="A253" s="5"/>
      <c r="B253" s="5"/>
      <c r="C253" s="3" t="s">
        <v>306</v>
      </c>
      <c r="D253" s="3" t="s">
        <v>6291</v>
      </c>
      <c r="E253" s="5"/>
    </row>
    <row r="254" spans="1:5" ht="15.95" customHeight="1" x14ac:dyDescent="0.3">
      <c r="A254" s="5"/>
      <c r="B254" s="5"/>
      <c r="C254" s="3" t="s">
        <v>356</v>
      </c>
      <c r="D254" s="3" t="s">
        <v>6292</v>
      </c>
      <c r="E254" s="5"/>
    </row>
    <row r="255" spans="1:5" ht="15.95" customHeight="1" x14ac:dyDescent="0.3">
      <c r="A255" s="5"/>
      <c r="B255" s="5"/>
      <c r="C255" s="3" t="s">
        <v>416</v>
      </c>
      <c r="D255" s="3" t="s">
        <v>6293</v>
      </c>
      <c r="E255" s="5"/>
    </row>
    <row r="256" spans="1:5" ht="15.95" customHeight="1" x14ac:dyDescent="0.3">
      <c r="A256" s="5"/>
      <c r="B256" s="5"/>
      <c r="C256" s="3" t="s">
        <v>418</v>
      </c>
      <c r="D256" s="3" t="s">
        <v>6294</v>
      </c>
      <c r="E256" s="5"/>
    </row>
    <row r="257" spans="1:5" ht="15.95" customHeight="1" x14ac:dyDescent="0.3">
      <c r="A257" s="5"/>
      <c r="B257" s="5"/>
      <c r="C257" s="3" t="s">
        <v>439</v>
      </c>
      <c r="D257" s="3" t="s">
        <v>6295</v>
      </c>
      <c r="E257" s="5"/>
    </row>
    <row r="258" spans="1:5" ht="15.95" customHeight="1" x14ac:dyDescent="0.3">
      <c r="A258" s="5"/>
      <c r="B258" s="5"/>
      <c r="C258" s="3" t="s">
        <v>441</v>
      </c>
      <c r="D258" s="3" t="s">
        <v>6296</v>
      </c>
      <c r="E258" s="5"/>
    </row>
    <row r="259" spans="1:5" ht="15.95" customHeight="1" x14ac:dyDescent="0.3">
      <c r="A259" s="5"/>
      <c r="B259" s="5"/>
      <c r="C259" s="3" t="s">
        <v>1743</v>
      </c>
      <c r="D259" s="3" t="s">
        <v>6297</v>
      </c>
      <c r="E259" s="5"/>
    </row>
    <row r="260" spans="1:5" ht="15.95" customHeight="1" x14ac:dyDescent="0.3">
      <c r="A260" s="5"/>
      <c r="B260" s="5"/>
      <c r="C260" s="3" t="s">
        <v>1745</v>
      </c>
      <c r="D260" s="3" t="s">
        <v>6298</v>
      </c>
      <c r="E260" s="5"/>
    </row>
    <row r="261" spans="1:5" ht="15.95" customHeight="1" x14ac:dyDescent="0.3">
      <c r="A261" s="5"/>
      <c r="B261" s="5"/>
      <c r="C261" s="3" t="s">
        <v>5476</v>
      </c>
      <c r="D261" s="3" t="s">
        <v>6299</v>
      </c>
      <c r="E261" s="5"/>
    </row>
    <row r="262" spans="1:5" ht="15.95" customHeight="1" x14ac:dyDescent="0.3">
      <c r="A262" s="5"/>
      <c r="B262" s="5"/>
      <c r="C262" s="3" t="s">
        <v>5478</v>
      </c>
      <c r="D262" s="3" t="s">
        <v>6300</v>
      </c>
      <c r="E262" s="5"/>
    </row>
    <row r="263" spans="1:5" ht="15.95" customHeight="1" x14ac:dyDescent="0.3">
      <c r="A263" s="5"/>
      <c r="B263" s="5"/>
      <c r="C263" s="3" t="s">
        <v>5480</v>
      </c>
      <c r="D263" s="3" t="s">
        <v>6301</v>
      </c>
      <c r="E263" s="5"/>
    </row>
    <row r="264" spans="1:5" ht="15.95" customHeight="1" x14ac:dyDescent="0.3">
      <c r="A264" s="5"/>
      <c r="B264" s="5"/>
      <c r="C264" s="3" t="s">
        <v>5482</v>
      </c>
      <c r="D264" s="3" t="s">
        <v>6302</v>
      </c>
      <c r="E264" s="5"/>
    </row>
    <row r="265" spans="1:5" ht="15.95" customHeight="1" x14ac:dyDescent="0.3">
      <c r="A265" s="5"/>
      <c r="B265" s="3" t="s">
        <v>6303</v>
      </c>
      <c r="C265" s="3" t="s">
        <v>79</v>
      </c>
      <c r="D265" s="3" t="s">
        <v>6304</v>
      </c>
      <c r="E265" s="5"/>
    </row>
    <row r="266" spans="1:5" ht="15.95" customHeight="1" x14ac:dyDescent="0.3">
      <c r="A266" s="5"/>
      <c r="B266" s="3" t="s">
        <v>6060</v>
      </c>
      <c r="C266" s="3" t="s">
        <v>81</v>
      </c>
      <c r="D266" s="3" t="s">
        <v>6305</v>
      </c>
      <c r="E266" s="5"/>
    </row>
    <row r="267" spans="1:5" ht="15.95" customHeight="1" x14ac:dyDescent="0.3">
      <c r="A267" s="5"/>
      <c r="B267" s="5"/>
      <c r="C267" s="3" t="s">
        <v>83</v>
      </c>
      <c r="D267" s="3" t="s">
        <v>6306</v>
      </c>
      <c r="E267" s="5"/>
    </row>
    <row r="268" spans="1:5" ht="15.95" customHeight="1" x14ac:dyDescent="0.3">
      <c r="A268" s="5"/>
      <c r="B268" s="5"/>
      <c r="C268" s="3" t="s">
        <v>90</v>
      </c>
      <c r="D268" s="3" t="s">
        <v>6307</v>
      </c>
      <c r="E268" s="5"/>
    </row>
    <row r="269" spans="1:5" ht="15.95" customHeight="1" x14ac:dyDescent="0.3">
      <c r="A269" s="5"/>
      <c r="B269" s="5"/>
      <c r="C269" s="3" t="s">
        <v>106</v>
      </c>
      <c r="D269" s="3" t="s">
        <v>6308</v>
      </c>
      <c r="E269" s="5"/>
    </row>
    <row r="270" spans="1:5" ht="15.95" customHeight="1" x14ac:dyDescent="0.3">
      <c r="A270" s="5"/>
      <c r="B270" s="5"/>
      <c r="C270" s="5"/>
      <c r="D270" s="5"/>
      <c r="E270" s="5"/>
    </row>
    <row r="271" spans="1:5" ht="15.95" customHeight="1" x14ac:dyDescent="0.3">
      <c r="A271" s="5"/>
      <c r="B271" s="5"/>
      <c r="C271" s="5"/>
      <c r="D271" s="5"/>
      <c r="E271" s="5"/>
    </row>
    <row r="272" spans="1:5" ht="15.95" customHeight="1" x14ac:dyDescent="0.3">
      <c r="A272" s="5"/>
      <c r="B272" s="5"/>
      <c r="C272" s="5"/>
      <c r="D272" s="5"/>
      <c r="E272" s="5"/>
    </row>
    <row r="273" spans="1:5" ht="15.95" customHeight="1" x14ac:dyDescent="0.3">
      <c r="A273" s="3" t="s">
        <v>141</v>
      </c>
      <c r="B273" s="3" t="s">
        <v>142</v>
      </c>
      <c r="C273" s="3" t="s">
        <v>74</v>
      </c>
      <c r="D273" s="3" t="s">
        <v>143</v>
      </c>
      <c r="E273" s="5"/>
    </row>
    <row r="274" spans="1:5" ht="15.95" customHeight="1" x14ac:dyDescent="0.3">
      <c r="A274" s="3" t="s">
        <v>22</v>
      </c>
      <c r="B274" s="3" t="s">
        <v>6303</v>
      </c>
      <c r="C274" s="3" t="s">
        <v>108</v>
      </c>
      <c r="D274" s="3" t="s">
        <v>6309</v>
      </c>
      <c r="E274" s="5"/>
    </row>
    <row r="275" spans="1:5" ht="15.95" customHeight="1" x14ac:dyDescent="0.3">
      <c r="A275" s="5"/>
      <c r="B275" s="3" t="s">
        <v>6060</v>
      </c>
      <c r="C275" s="3" t="s">
        <v>110</v>
      </c>
      <c r="D275" s="3" t="s">
        <v>6310</v>
      </c>
      <c r="E275" s="5"/>
    </row>
    <row r="276" spans="1:5" ht="15.95" customHeight="1" x14ac:dyDescent="0.3">
      <c r="A276" s="5"/>
      <c r="B276" s="5"/>
      <c r="C276" s="3" t="s">
        <v>112</v>
      </c>
      <c r="D276" s="3" t="s">
        <v>6311</v>
      </c>
      <c r="E276" s="5"/>
    </row>
    <row r="277" spans="1:5" ht="15.95" customHeight="1" x14ac:dyDescent="0.3">
      <c r="A277" s="5"/>
      <c r="B277" s="5"/>
      <c r="C277" s="3" t="s">
        <v>114</v>
      </c>
      <c r="D277" s="3" t="s">
        <v>6312</v>
      </c>
      <c r="E277" s="5"/>
    </row>
    <row r="278" spans="1:5" ht="15.95" customHeight="1" x14ac:dyDescent="0.3">
      <c r="A278" s="5"/>
      <c r="B278" s="5"/>
      <c r="C278" s="3" t="s">
        <v>116</v>
      </c>
      <c r="D278" s="3" t="s">
        <v>6313</v>
      </c>
      <c r="E278" s="5"/>
    </row>
    <row r="279" spans="1:5" ht="15.95" customHeight="1" x14ac:dyDescent="0.3">
      <c r="A279" s="5"/>
      <c r="B279" s="5"/>
      <c r="C279" s="3" t="s">
        <v>118</v>
      </c>
      <c r="D279" s="3" t="s">
        <v>6314</v>
      </c>
      <c r="E279" s="5"/>
    </row>
    <row r="280" spans="1:5" ht="15.95" customHeight="1" x14ac:dyDescent="0.3">
      <c r="A280" s="5"/>
      <c r="B280" s="5"/>
      <c r="C280" s="3" t="s">
        <v>120</v>
      </c>
      <c r="D280" s="3" t="s">
        <v>6315</v>
      </c>
      <c r="E280" s="5"/>
    </row>
    <row r="281" spans="1:5" ht="15.95" customHeight="1" x14ac:dyDescent="0.3">
      <c r="A281" s="5"/>
      <c r="B281" s="5"/>
      <c r="C281" s="3" t="s">
        <v>137</v>
      </c>
      <c r="D281" s="3" t="s">
        <v>6316</v>
      </c>
      <c r="E281" s="5"/>
    </row>
    <row r="282" spans="1:5" ht="15.95" customHeight="1" x14ac:dyDescent="0.3">
      <c r="A282" s="5"/>
      <c r="B282" s="5"/>
      <c r="C282" s="3" t="s">
        <v>139</v>
      </c>
      <c r="D282" s="3" t="s">
        <v>6317</v>
      </c>
      <c r="E282" s="5"/>
    </row>
    <row r="283" spans="1:5" ht="15.95" customHeight="1" x14ac:dyDescent="0.3">
      <c r="A283" s="5"/>
      <c r="B283" s="5"/>
      <c r="C283" s="3" t="s">
        <v>306</v>
      </c>
      <c r="D283" s="3" t="s">
        <v>6318</v>
      </c>
      <c r="E283" s="5"/>
    </row>
    <row r="284" spans="1:5" ht="15.95" customHeight="1" x14ac:dyDescent="0.3">
      <c r="A284" s="5"/>
      <c r="B284" s="5"/>
      <c r="C284" s="3" t="s">
        <v>356</v>
      </c>
      <c r="D284" s="3" t="s">
        <v>6319</v>
      </c>
      <c r="E284" s="5"/>
    </row>
    <row r="285" spans="1:5" ht="15.95" customHeight="1" x14ac:dyDescent="0.3">
      <c r="A285" s="5"/>
      <c r="B285" s="5"/>
      <c r="C285" s="3" t="s">
        <v>416</v>
      </c>
      <c r="D285" s="3" t="s">
        <v>6320</v>
      </c>
      <c r="E285" s="5"/>
    </row>
    <row r="286" spans="1:5" ht="15.95" customHeight="1" x14ac:dyDescent="0.3">
      <c r="A286" s="5"/>
      <c r="B286" s="5"/>
      <c r="C286" s="3" t="s">
        <v>418</v>
      </c>
      <c r="D286" s="3" t="s">
        <v>6321</v>
      </c>
      <c r="E286" s="5"/>
    </row>
    <row r="287" spans="1:5" ht="15.95" customHeight="1" x14ac:dyDescent="0.3">
      <c r="A287" s="5"/>
      <c r="B287" s="3" t="s">
        <v>6322</v>
      </c>
      <c r="C287" s="3" t="s">
        <v>79</v>
      </c>
      <c r="D287" s="3" t="s">
        <v>6323</v>
      </c>
      <c r="E287" s="5"/>
    </row>
    <row r="288" spans="1:5" ht="15.95" customHeight="1" x14ac:dyDescent="0.3">
      <c r="A288" s="5"/>
      <c r="B288" s="3" t="s">
        <v>6060</v>
      </c>
      <c r="C288" s="3" t="s">
        <v>81</v>
      </c>
      <c r="D288" s="3" t="s">
        <v>6324</v>
      </c>
      <c r="E288" s="5"/>
    </row>
    <row r="289" spans="1:5" ht="15.95" customHeight="1" x14ac:dyDescent="0.3">
      <c r="A289" s="5"/>
      <c r="B289" s="5"/>
      <c r="C289" s="3" t="s">
        <v>83</v>
      </c>
      <c r="D289" s="3" t="s">
        <v>6325</v>
      </c>
      <c r="E289" s="5"/>
    </row>
    <row r="290" spans="1:5" ht="15.95" customHeight="1" x14ac:dyDescent="0.3">
      <c r="A290" s="5"/>
      <c r="B290" s="5"/>
      <c r="C290" s="3" t="s">
        <v>90</v>
      </c>
      <c r="D290" s="3" t="s">
        <v>6326</v>
      </c>
      <c r="E290" s="5"/>
    </row>
    <row r="291" spans="1:5" ht="15.95" customHeight="1" x14ac:dyDescent="0.3">
      <c r="A291" s="5"/>
      <c r="B291" s="5"/>
      <c r="C291" s="3" t="s">
        <v>106</v>
      </c>
      <c r="D291" s="3" t="s">
        <v>6327</v>
      </c>
      <c r="E291" s="5"/>
    </row>
    <row r="292" spans="1:5" ht="15.95" customHeight="1" x14ac:dyDescent="0.3">
      <c r="A292" s="5"/>
      <c r="B292" s="5"/>
      <c r="C292" s="3" t="s">
        <v>108</v>
      </c>
      <c r="D292" s="3" t="s">
        <v>6328</v>
      </c>
      <c r="E292" s="5"/>
    </row>
    <row r="293" spans="1:5" ht="15.95" customHeight="1" x14ac:dyDescent="0.3">
      <c r="A293" s="5"/>
      <c r="B293" s="5"/>
      <c r="C293" s="3" t="s">
        <v>110</v>
      </c>
      <c r="D293" s="3" t="s">
        <v>6329</v>
      </c>
      <c r="E293" s="5"/>
    </row>
    <row r="294" spans="1:5" ht="15.95" customHeight="1" x14ac:dyDescent="0.3">
      <c r="A294" s="5"/>
      <c r="B294" s="5"/>
      <c r="C294" s="3" t="s">
        <v>112</v>
      </c>
      <c r="D294" s="3" t="s">
        <v>6330</v>
      </c>
      <c r="E294" s="5"/>
    </row>
    <row r="295" spans="1:5" ht="15.95" customHeight="1" x14ac:dyDescent="0.3">
      <c r="A295" s="5"/>
      <c r="B295" s="5"/>
      <c r="C295" s="3" t="s">
        <v>114</v>
      </c>
      <c r="D295" s="3" t="s">
        <v>6331</v>
      </c>
      <c r="E295" s="5"/>
    </row>
    <row r="296" spans="1:5" ht="15.95" customHeight="1" x14ac:dyDescent="0.3">
      <c r="A296" s="5"/>
      <c r="B296" s="5"/>
      <c r="C296" s="3" t="s">
        <v>116</v>
      </c>
      <c r="D296" s="3" t="s">
        <v>6332</v>
      </c>
      <c r="E296" s="5"/>
    </row>
    <row r="297" spans="1:5" ht="15.95" customHeight="1" x14ac:dyDescent="0.3">
      <c r="A297" s="5"/>
      <c r="B297" s="5"/>
      <c r="C297" s="3" t="s">
        <v>118</v>
      </c>
      <c r="D297" s="3" t="s">
        <v>6333</v>
      </c>
      <c r="E297" s="5"/>
    </row>
    <row r="298" spans="1:5" ht="15.95" customHeight="1" x14ac:dyDescent="0.3">
      <c r="A298" s="5"/>
      <c r="B298" s="5"/>
      <c r="C298" s="3" t="s">
        <v>120</v>
      </c>
      <c r="D298" s="3" t="s">
        <v>6334</v>
      </c>
      <c r="E298" s="5"/>
    </row>
    <row r="299" spans="1:5" ht="15.95" customHeight="1" x14ac:dyDescent="0.3">
      <c r="A299" s="5"/>
      <c r="B299" s="5"/>
      <c r="C299" s="3" t="s">
        <v>137</v>
      </c>
      <c r="D299" s="3" t="s">
        <v>6335</v>
      </c>
      <c r="E299" s="5"/>
    </row>
    <row r="300" spans="1:5" ht="15.95" customHeight="1" x14ac:dyDescent="0.3">
      <c r="A300" s="5"/>
      <c r="B300" s="5"/>
      <c r="C300" s="3" t="s">
        <v>139</v>
      </c>
      <c r="D300" s="3" t="s">
        <v>6336</v>
      </c>
      <c r="E300" s="5"/>
    </row>
    <row r="301" spans="1:5" ht="15.95" customHeight="1" x14ac:dyDescent="0.3">
      <c r="A301" s="5"/>
      <c r="B301" s="5"/>
      <c r="C301" s="3" t="s">
        <v>306</v>
      </c>
      <c r="D301" s="3" t="s">
        <v>6337</v>
      </c>
      <c r="E301" s="5"/>
    </row>
    <row r="302" spans="1:5" ht="15.95" customHeight="1" x14ac:dyDescent="0.3">
      <c r="A302" s="5"/>
      <c r="B302" s="5"/>
      <c r="C302" s="3" t="s">
        <v>356</v>
      </c>
      <c r="D302" s="3" t="s">
        <v>6338</v>
      </c>
      <c r="E302" s="5"/>
    </row>
    <row r="303" spans="1:5" ht="15.95" customHeight="1" x14ac:dyDescent="0.3">
      <c r="A303" s="5"/>
      <c r="B303" s="5"/>
      <c r="C303" s="3" t="s">
        <v>416</v>
      </c>
      <c r="D303" s="3" t="s">
        <v>6339</v>
      </c>
      <c r="E303" s="5"/>
    </row>
    <row r="304" spans="1:5" ht="15.95" customHeight="1" x14ac:dyDescent="0.3">
      <c r="A304" s="5"/>
      <c r="B304" s="5"/>
      <c r="C304" s="5"/>
      <c r="D304" s="5"/>
      <c r="E304" s="5"/>
    </row>
    <row r="305" spans="1:5" ht="15.95" customHeight="1" x14ac:dyDescent="0.3">
      <c r="A305" s="5"/>
      <c r="B305" s="5"/>
      <c r="C305" s="5"/>
      <c r="D305" s="5"/>
      <c r="E305" s="5"/>
    </row>
    <row r="306" spans="1:5" ht="15.95" customHeight="1" x14ac:dyDescent="0.3">
      <c r="A306" s="5"/>
      <c r="B306" s="5"/>
      <c r="C306" s="5"/>
      <c r="D306" s="5"/>
      <c r="E306" s="5"/>
    </row>
    <row r="307" spans="1:5" ht="15.95" customHeight="1" x14ac:dyDescent="0.3">
      <c r="A307" s="3" t="s">
        <v>141</v>
      </c>
      <c r="B307" s="3" t="s">
        <v>142</v>
      </c>
      <c r="C307" s="3" t="s">
        <v>74</v>
      </c>
      <c r="D307" s="3" t="s">
        <v>143</v>
      </c>
      <c r="E307" s="5"/>
    </row>
    <row r="308" spans="1:5" ht="15.95" customHeight="1" x14ac:dyDescent="0.3">
      <c r="A308" s="3" t="s">
        <v>22</v>
      </c>
      <c r="B308" s="3" t="s">
        <v>6340</v>
      </c>
      <c r="C308" s="3" t="s">
        <v>79</v>
      </c>
      <c r="D308" s="3" t="s">
        <v>6341</v>
      </c>
      <c r="E308" s="5"/>
    </row>
    <row r="309" spans="1:5" ht="15.95" customHeight="1" x14ac:dyDescent="0.3">
      <c r="A309" s="5"/>
      <c r="B309" s="3" t="s">
        <v>6060</v>
      </c>
      <c r="C309" s="3" t="s">
        <v>81</v>
      </c>
      <c r="D309" s="3" t="s">
        <v>6342</v>
      </c>
      <c r="E309" s="5"/>
    </row>
    <row r="310" spans="1:5" ht="15.95" customHeight="1" x14ac:dyDescent="0.3">
      <c r="A310" s="5"/>
      <c r="B310" s="5"/>
      <c r="C310" s="3" t="s">
        <v>83</v>
      </c>
      <c r="D310" s="3" t="s">
        <v>6343</v>
      </c>
      <c r="E310" s="5"/>
    </row>
    <row r="311" spans="1:5" ht="15.95" customHeight="1" x14ac:dyDescent="0.3">
      <c r="A311" s="5"/>
      <c r="B311" s="5"/>
      <c r="C311" s="3" t="s">
        <v>90</v>
      </c>
      <c r="D311" s="3" t="s">
        <v>6344</v>
      </c>
      <c r="E311" s="5"/>
    </row>
    <row r="312" spans="1:5" ht="15.95" customHeight="1" x14ac:dyDescent="0.3">
      <c r="A312" s="5"/>
      <c r="B312" s="5"/>
      <c r="C312" s="3" t="s">
        <v>106</v>
      </c>
      <c r="D312" s="3" t="s">
        <v>6345</v>
      </c>
      <c r="E312" s="5"/>
    </row>
    <row r="313" spans="1:5" ht="15.95" customHeight="1" x14ac:dyDescent="0.3">
      <c r="A313" s="5"/>
      <c r="B313" s="5"/>
      <c r="C313" s="3" t="s">
        <v>108</v>
      </c>
      <c r="D313" s="3" t="s">
        <v>6346</v>
      </c>
      <c r="E313" s="5"/>
    </row>
    <row r="314" spans="1:5" ht="15.95" customHeight="1" x14ac:dyDescent="0.3">
      <c r="A314" s="5"/>
      <c r="B314" s="5"/>
      <c r="C314" s="3" t="s">
        <v>110</v>
      </c>
      <c r="D314" s="3" t="s">
        <v>6347</v>
      </c>
      <c r="E314" s="5"/>
    </row>
    <row r="315" spans="1:5" ht="15.95" customHeight="1" x14ac:dyDescent="0.3">
      <c r="A315" s="5"/>
      <c r="B315" s="5"/>
      <c r="C315" s="3" t="s">
        <v>112</v>
      </c>
      <c r="D315" s="3" t="s">
        <v>6348</v>
      </c>
      <c r="E315" s="5"/>
    </row>
    <row r="316" spans="1:5" ht="15.95" customHeight="1" x14ac:dyDescent="0.3">
      <c r="A316" s="5"/>
      <c r="B316" s="5"/>
      <c r="C316" s="3" t="s">
        <v>114</v>
      </c>
      <c r="D316" s="3" t="s">
        <v>6349</v>
      </c>
      <c r="E316" s="5"/>
    </row>
    <row r="317" spans="1:5" ht="15.95" customHeight="1" x14ac:dyDescent="0.3">
      <c r="A317" s="5"/>
      <c r="B317" s="5"/>
      <c r="C317" s="3" t="s">
        <v>116</v>
      </c>
      <c r="D317" s="3" t="s">
        <v>6350</v>
      </c>
      <c r="E317" s="5"/>
    </row>
    <row r="318" spans="1:5" ht="15.95" customHeight="1" x14ac:dyDescent="0.3">
      <c r="A318" s="5"/>
      <c r="B318" s="5"/>
      <c r="C318" s="3" t="s">
        <v>118</v>
      </c>
      <c r="D318" s="3" t="s">
        <v>6351</v>
      </c>
      <c r="E318" s="5"/>
    </row>
    <row r="319" spans="1:5" ht="15.95" customHeight="1" x14ac:dyDescent="0.3">
      <c r="A319" s="5"/>
      <c r="B319" s="5"/>
      <c r="C319" s="3" t="s">
        <v>120</v>
      </c>
      <c r="D319" s="3" t="s">
        <v>6352</v>
      </c>
      <c r="E319" s="5"/>
    </row>
    <row r="320" spans="1:5" ht="15.95" customHeight="1" x14ac:dyDescent="0.3">
      <c r="A320" s="5"/>
      <c r="B320" s="5"/>
      <c r="C320" s="3" t="s">
        <v>137</v>
      </c>
      <c r="D320" s="3" t="s">
        <v>6353</v>
      </c>
      <c r="E320" s="5"/>
    </row>
    <row r="321" spans="1:5" ht="15.95" customHeight="1" x14ac:dyDescent="0.3">
      <c r="A321" s="5"/>
      <c r="B321" s="3" t="s">
        <v>6354</v>
      </c>
      <c r="C321" s="3" t="s">
        <v>79</v>
      </c>
      <c r="D321" s="3" t="s">
        <v>6355</v>
      </c>
      <c r="E321" s="5"/>
    </row>
    <row r="322" spans="1:5" ht="15.95" customHeight="1" x14ac:dyDescent="0.3">
      <c r="A322" s="5"/>
      <c r="B322" s="3" t="s">
        <v>6060</v>
      </c>
      <c r="C322" s="3" t="s">
        <v>81</v>
      </c>
      <c r="D322" s="3" t="s">
        <v>6356</v>
      </c>
      <c r="E322" s="5"/>
    </row>
    <row r="323" spans="1:5" ht="15.95" customHeight="1" x14ac:dyDescent="0.3">
      <c r="A323" s="5"/>
      <c r="B323" s="5"/>
      <c r="C323" s="3" t="s">
        <v>83</v>
      </c>
      <c r="D323" s="3" t="s">
        <v>6357</v>
      </c>
      <c r="E323" s="5"/>
    </row>
    <row r="324" spans="1:5" ht="15.95" customHeight="1" x14ac:dyDescent="0.3">
      <c r="A324" s="5"/>
      <c r="B324" s="5"/>
      <c r="C324" s="3" t="s">
        <v>90</v>
      </c>
      <c r="D324" s="3" t="s">
        <v>6358</v>
      </c>
      <c r="E324" s="5"/>
    </row>
    <row r="325" spans="1:5" ht="15.95" customHeight="1" x14ac:dyDescent="0.3">
      <c r="A325" s="5"/>
      <c r="B325" s="5"/>
      <c r="C325" s="3" t="s">
        <v>106</v>
      </c>
      <c r="D325" s="3" t="s">
        <v>6359</v>
      </c>
      <c r="E325" s="5"/>
    </row>
    <row r="326" spans="1:5" ht="15.95" customHeight="1" x14ac:dyDescent="0.3">
      <c r="A326" s="5"/>
      <c r="B326" s="5"/>
      <c r="C326" s="3" t="s">
        <v>108</v>
      </c>
      <c r="D326" s="3" t="s">
        <v>6360</v>
      </c>
      <c r="E326" s="5"/>
    </row>
    <row r="327" spans="1:5" ht="15.95" customHeight="1" x14ac:dyDescent="0.3">
      <c r="A327" s="5"/>
      <c r="B327" s="5"/>
      <c r="C327" s="3" t="s">
        <v>110</v>
      </c>
      <c r="D327" s="3" t="s">
        <v>6361</v>
      </c>
      <c r="E327" s="5"/>
    </row>
    <row r="328" spans="1:5" ht="15.95" customHeight="1" x14ac:dyDescent="0.3">
      <c r="A328" s="5"/>
      <c r="B328" s="5"/>
      <c r="C328" s="3" t="s">
        <v>112</v>
      </c>
      <c r="D328" s="3" t="s">
        <v>6362</v>
      </c>
      <c r="E328" s="5"/>
    </row>
    <row r="329" spans="1:5" ht="15.95" customHeight="1" x14ac:dyDescent="0.3">
      <c r="A329" s="5"/>
      <c r="B329" s="3" t="s">
        <v>6363</v>
      </c>
      <c r="C329" s="3" t="s">
        <v>79</v>
      </c>
      <c r="D329" s="3" t="s">
        <v>6364</v>
      </c>
      <c r="E329" s="5"/>
    </row>
    <row r="330" spans="1:5" ht="15.95" customHeight="1" x14ac:dyDescent="0.3">
      <c r="A330" s="5"/>
      <c r="B330" s="3" t="s">
        <v>6060</v>
      </c>
      <c r="C330" s="3" t="s">
        <v>81</v>
      </c>
      <c r="D330" s="3" t="s">
        <v>6365</v>
      </c>
      <c r="E330" s="5"/>
    </row>
    <row r="331" spans="1:5" ht="15.95" customHeight="1" x14ac:dyDescent="0.3">
      <c r="A331" s="5"/>
      <c r="B331" s="5"/>
      <c r="C331" s="3" t="s">
        <v>83</v>
      </c>
      <c r="D331" s="3" t="s">
        <v>6366</v>
      </c>
      <c r="E331" s="5"/>
    </row>
    <row r="332" spans="1:5" ht="15.95" customHeight="1" x14ac:dyDescent="0.3">
      <c r="A332" s="5"/>
      <c r="B332" s="5"/>
      <c r="C332" s="3" t="s">
        <v>90</v>
      </c>
      <c r="D332" s="3" t="s">
        <v>6367</v>
      </c>
      <c r="E332" s="5"/>
    </row>
    <row r="333" spans="1:5" ht="15.95" customHeight="1" x14ac:dyDescent="0.3">
      <c r="A333" s="5"/>
      <c r="B333" s="5"/>
      <c r="C333" s="3" t="s">
        <v>106</v>
      </c>
      <c r="D333" s="3" t="s">
        <v>6368</v>
      </c>
      <c r="E333" s="5"/>
    </row>
    <row r="334" spans="1:5" ht="15.95" customHeight="1" x14ac:dyDescent="0.3">
      <c r="A334" s="5"/>
      <c r="B334" s="5"/>
      <c r="C334" s="3" t="s">
        <v>108</v>
      </c>
      <c r="D334" s="3" t="s">
        <v>6369</v>
      </c>
      <c r="E334" s="5"/>
    </row>
    <row r="335" spans="1:5" ht="15.95" customHeight="1" x14ac:dyDescent="0.3">
      <c r="A335" s="5"/>
      <c r="B335" s="5"/>
      <c r="C335" s="5"/>
      <c r="D335" s="5"/>
      <c r="E335" s="5"/>
    </row>
    <row r="336" spans="1:5" ht="15.95" customHeight="1" x14ac:dyDescent="0.3">
      <c r="A336" s="5"/>
      <c r="B336" s="5"/>
      <c r="C336" s="5"/>
      <c r="D336" s="5"/>
      <c r="E336" s="5"/>
    </row>
    <row r="337" spans="1:5" ht="15.95" customHeight="1" x14ac:dyDescent="0.3">
      <c r="A337" s="5"/>
      <c r="B337" s="5"/>
      <c r="C337" s="5"/>
      <c r="D337" s="5"/>
      <c r="E337" s="5"/>
    </row>
    <row r="338" spans="1:5" ht="15.95" customHeight="1" x14ac:dyDescent="0.3">
      <c r="A338" s="3" t="s">
        <v>141</v>
      </c>
      <c r="B338" s="3" t="s">
        <v>142</v>
      </c>
      <c r="C338" s="3" t="s">
        <v>74</v>
      </c>
      <c r="D338" s="3" t="s">
        <v>143</v>
      </c>
      <c r="E338" s="5"/>
    </row>
    <row r="339" spans="1:5" ht="15.95" customHeight="1" x14ac:dyDescent="0.3">
      <c r="A339" s="3" t="s">
        <v>22</v>
      </c>
      <c r="B339" s="3" t="s">
        <v>6370</v>
      </c>
      <c r="C339" s="3" t="s">
        <v>79</v>
      </c>
      <c r="D339" s="3" t="s">
        <v>6371</v>
      </c>
      <c r="E339" s="5"/>
    </row>
    <row r="340" spans="1:5" ht="15.95" customHeight="1" x14ac:dyDescent="0.3">
      <c r="A340" s="5"/>
      <c r="B340" s="3" t="s">
        <v>6060</v>
      </c>
      <c r="C340" s="3" t="s">
        <v>81</v>
      </c>
      <c r="D340" s="3" t="s">
        <v>6372</v>
      </c>
      <c r="E340" s="5"/>
    </row>
    <row r="341" spans="1:5" ht="15.95" customHeight="1" x14ac:dyDescent="0.3">
      <c r="A341" s="5"/>
      <c r="B341" s="5"/>
      <c r="C341" s="3" t="s">
        <v>83</v>
      </c>
      <c r="D341" s="3" t="s">
        <v>6373</v>
      </c>
      <c r="E341" s="5"/>
    </row>
    <row r="342" spans="1:5" ht="15.95" customHeight="1" x14ac:dyDescent="0.3">
      <c r="A342" s="5"/>
      <c r="B342" s="5"/>
      <c r="C342" s="3" t="s">
        <v>90</v>
      </c>
      <c r="D342" s="3" t="s">
        <v>6374</v>
      </c>
      <c r="E342" s="5"/>
    </row>
    <row r="343" spans="1:5" ht="15.95" customHeight="1" x14ac:dyDescent="0.3">
      <c r="A343" s="5"/>
      <c r="B343" s="5"/>
      <c r="C343" s="3" t="s">
        <v>106</v>
      </c>
      <c r="D343" s="3" t="s">
        <v>6375</v>
      </c>
      <c r="E343" s="5"/>
    </row>
    <row r="344" spans="1:5" ht="15.95" customHeight="1" x14ac:dyDescent="0.3">
      <c r="A344" s="5"/>
      <c r="B344" s="3" t="s">
        <v>6376</v>
      </c>
      <c r="C344" s="3" t="s">
        <v>79</v>
      </c>
      <c r="D344" s="3" t="s">
        <v>6377</v>
      </c>
      <c r="E344" s="5"/>
    </row>
    <row r="345" spans="1:5" ht="15.95" customHeight="1" x14ac:dyDescent="0.3">
      <c r="A345" s="5"/>
      <c r="B345" s="3" t="s">
        <v>6060</v>
      </c>
      <c r="C345" s="3" t="s">
        <v>81</v>
      </c>
      <c r="D345" s="3" t="s">
        <v>6378</v>
      </c>
      <c r="E345" s="5"/>
    </row>
    <row r="346" spans="1:5" ht="15.95" customHeight="1" x14ac:dyDescent="0.3">
      <c r="A346" s="5"/>
      <c r="B346" s="5"/>
      <c r="C346" s="3" t="s">
        <v>83</v>
      </c>
      <c r="D346" s="3" t="s">
        <v>6379</v>
      </c>
      <c r="E346" s="5"/>
    </row>
    <row r="347" spans="1:5" ht="15.95" customHeight="1" x14ac:dyDescent="0.3">
      <c r="A347" s="5"/>
      <c r="B347" s="3" t="s">
        <v>6380</v>
      </c>
      <c r="C347" s="3" t="s">
        <v>79</v>
      </c>
      <c r="D347" s="3" t="s">
        <v>6381</v>
      </c>
      <c r="E347" s="5"/>
    </row>
    <row r="348" spans="1:5" ht="15.95" customHeight="1" x14ac:dyDescent="0.3">
      <c r="A348" s="5"/>
      <c r="B348" s="3" t="s">
        <v>6382</v>
      </c>
      <c r="C348" s="3" t="s">
        <v>81</v>
      </c>
      <c r="D348" s="3" t="s">
        <v>6383</v>
      </c>
      <c r="E348" s="5"/>
    </row>
    <row r="349" spans="1:5" ht="15.95" customHeight="1" x14ac:dyDescent="0.3">
      <c r="A349" s="5"/>
      <c r="B349" s="5"/>
      <c r="C349" s="3" t="s">
        <v>83</v>
      </c>
      <c r="D349" s="3" t="s">
        <v>6384</v>
      </c>
      <c r="E349" s="5"/>
    </row>
    <row r="350" spans="1:5" ht="15.95" customHeight="1" x14ac:dyDescent="0.3">
      <c r="A350" s="5"/>
      <c r="B350" s="5"/>
      <c r="C350" s="3" t="s">
        <v>90</v>
      </c>
      <c r="D350" s="3" t="s">
        <v>6385</v>
      </c>
      <c r="E350" s="5"/>
    </row>
    <row r="351" spans="1:5" ht="15.95" customHeight="1" x14ac:dyDescent="0.3">
      <c r="A351" s="5"/>
      <c r="B351" s="5"/>
      <c r="C351" s="3" t="s">
        <v>106</v>
      </c>
      <c r="D351" s="3" t="s">
        <v>6386</v>
      </c>
      <c r="E351" s="5"/>
    </row>
    <row r="352" spans="1:5" ht="15.95" customHeight="1" x14ac:dyDescent="0.3">
      <c r="A352" s="5"/>
      <c r="B352" s="5"/>
      <c r="C352" s="3" t="s">
        <v>108</v>
      </c>
      <c r="D352" s="3" t="s">
        <v>6387</v>
      </c>
      <c r="E352" s="5"/>
    </row>
    <row r="353" spans="1:5" ht="15.95" customHeight="1" x14ac:dyDescent="0.3">
      <c r="A353" s="5"/>
      <c r="B353" s="5"/>
      <c r="C353" s="3" t="s">
        <v>110</v>
      </c>
      <c r="D353" s="3" t="s">
        <v>6388</v>
      </c>
      <c r="E353" s="5"/>
    </row>
    <row r="354" spans="1:5" ht="15.95" customHeight="1" x14ac:dyDescent="0.3">
      <c r="A354" s="5"/>
      <c r="B354" s="5"/>
      <c r="C354" s="3" t="s">
        <v>112</v>
      </c>
      <c r="D354" s="3" t="s">
        <v>6389</v>
      </c>
      <c r="E354" s="5"/>
    </row>
    <row r="355" spans="1:5" ht="15.95" customHeight="1" x14ac:dyDescent="0.3">
      <c r="A355" s="5"/>
      <c r="B355" s="5"/>
      <c r="C355" s="3" t="s">
        <v>114</v>
      </c>
      <c r="D355" s="3" t="s">
        <v>6390</v>
      </c>
      <c r="E355" s="5"/>
    </row>
    <row r="356" spans="1:5" ht="15.95" customHeight="1" x14ac:dyDescent="0.3">
      <c r="A356" s="5"/>
      <c r="B356" s="5"/>
      <c r="C356" s="3" t="s">
        <v>116</v>
      </c>
      <c r="D356" s="3" t="s">
        <v>6391</v>
      </c>
      <c r="E356" s="5"/>
    </row>
    <row r="357" spans="1:5" ht="15.95" customHeight="1" x14ac:dyDescent="0.3">
      <c r="A357" s="5"/>
      <c r="B357" s="5"/>
      <c r="C357" s="3" t="s">
        <v>118</v>
      </c>
      <c r="D357" s="3" t="s">
        <v>6392</v>
      </c>
      <c r="E357" s="5"/>
    </row>
    <row r="358" spans="1:5" ht="15.95" customHeight="1" x14ac:dyDescent="0.3">
      <c r="A358" s="5"/>
      <c r="B358" s="5"/>
      <c r="C358" s="3" t="s">
        <v>120</v>
      </c>
      <c r="D358" s="3" t="s">
        <v>6393</v>
      </c>
      <c r="E358" s="5"/>
    </row>
    <row r="359" spans="1:5" ht="15.95" customHeight="1" x14ac:dyDescent="0.3">
      <c r="A359" s="5"/>
      <c r="B359" s="5"/>
      <c r="C359" s="3" t="s">
        <v>137</v>
      </c>
      <c r="D359" s="3" t="s">
        <v>6394</v>
      </c>
      <c r="E359" s="5"/>
    </row>
    <row r="360" spans="1:5" ht="15.95" customHeight="1" x14ac:dyDescent="0.3">
      <c r="A360" s="5"/>
      <c r="B360" s="5"/>
      <c r="C360" s="3" t="s">
        <v>139</v>
      </c>
      <c r="D360" s="3" t="s">
        <v>6395</v>
      </c>
      <c r="E360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44"/>
  <sheetViews>
    <sheetView showGridLines="0" workbookViewId="0"/>
  </sheetViews>
  <sheetFormatPr defaultColWidth="8.875" defaultRowHeight="16.5" customHeight="1" x14ac:dyDescent="0.3"/>
  <cols>
    <col min="1" max="6" width="8.875" style="42" customWidth="1"/>
    <col min="7" max="16384" width="8.875" style="42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24</v>
      </c>
      <c r="B3" s="3" t="s">
        <v>6396</v>
      </c>
      <c r="C3" s="3" t="s">
        <v>79</v>
      </c>
      <c r="D3" s="3" t="s">
        <v>6397</v>
      </c>
      <c r="E3" s="5"/>
    </row>
    <row r="4" spans="1:5" ht="15.95" customHeight="1" x14ac:dyDescent="0.3">
      <c r="A4" s="5"/>
      <c r="B4" s="3" t="s">
        <v>6398</v>
      </c>
      <c r="C4" s="3" t="s">
        <v>81</v>
      </c>
      <c r="D4" s="3" t="s">
        <v>6399</v>
      </c>
      <c r="E4" s="5"/>
    </row>
    <row r="5" spans="1:5" ht="15.95" customHeight="1" x14ac:dyDescent="0.3">
      <c r="A5" s="5"/>
      <c r="B5" s="5"/>
      <c r="C5" s="3" t="s">
        <v>83</v>
      </c>
      <c r="D5" s="3" t="s">
        <v>6400</v>
      </c>
      <c r="E5" s="5"/>
    </row>
    <row r="6" spans="1:5" ht="15.95" customHeight="1" x14ac:dyDescent="0.3">
      <c r="A6" s="5"/>
      <c r="B6" s="5"/>
      <c r="C6" s="3" t="s">
        <v>90</v>
      </c>
      <c r="D6" s="3" t="s">
        <v>6401</v>
      </c>
      <c r="E6" s="5"/>
    </row>
    <row r="7" spans="1:5" ht="15.95" customHeight="1" x14ac:dyDescent="0.3">
      <c r="A7" s="5"/>
      <c r="B7" s="5"/>
      <c r="C7" s="3" t="s">
        <v>106</v>
      </c>
      <c r="D7" s="3" t="s">
        <v>6402</v>
      </c>
      <c r="E7" s="5"/>
    </row>
    <row r="8" spans="1:5" ht="15.95" customHeight="1" x14ac:dyDescent="0.3">
      <c r="A8" s="5"/>
      <c r="B8" s="5"/>
      <c r="C8" s="3" t="s">
        <v>108</v>
      </c>
      <c r="D8" s="3" t="s">
        <v>6403</v>
      </c>
      <c r="E8" s="5"/>
    </row>
    <row r="9" spans="1:5" ht="15.95" customHeight="1" x14ac:dyDescent="0.3">
      <c r="A9" s="5"/>
      <c r="B9" s="3" t="s">
        <v>6404</v>
      </c>
      <c r="C9" s="3" t="s">
        <v>79</v>
      </c>
      <c r="D9" s="3" t="s">
        <v>6405</v>
      </c>
      <c r="E9" s="5"/>
    </row>
    <row r="10" spans="1:5" ht="15.95" customHeight="1" x14ac:dyDescent="0.3">
      <c r="A10" s="5"/>
      <c r="B10" s="3" t="s">
        <v>6406</v>
      </c>
      <c r="C10" s="3" t="s">
        <v>81</v>
      </c>
      <c r="D10" s="3" t="s">
        <v>6407</v>
      </c>
      <c r="E10" s="5"/>
    </row>
    <row r="11" spans="1:5" ht="15.95" customHeight="1" x14ac:dyDescent="0.3">
      <c r="A11" s="5"/>
      <c r="B11" s="3" t="s">
        <v>6408</v>
      </c>
      <c r="C11" s="3" t="s">
        <v>79</v>
      </c>
      <c r="D11" s="3" t="s">
        <v>6409</v>
      </c>
      <c r="E11" s="5"/>
    </row>
    <row r="12" spans="1:5" ht="15.95" customHeight="1" x14ac:dyDescent="0.3">
      <c r="A12" s="5"/>
      <c r="B12" s="3" t="s">
        <v>6410</v>
      </c>
      <c r="C12" s="3" t="s">
        <v>81</v>
      </c>
      <c r="D12" s="3" t="s">
        <v>6411</v>
      </c>
      <c r="E12" s="5"/>
    </row>
    <row r="13" spans="1:5" ht="15.95" customHeight="1" x14ac:dyDescent="0.3">
      <c r="A13" s="5"/>
      <c r="B13" s="3" t="s">
        <v>1838</v>
      </c>
      <c r="C13" s="3" t="s">
        <v>83</v>
      </c>
      <c r="D13" s="3" t="s">
        <v>6412</v>
      </c>
      <c r="E13" s="5"/>
    </row>
    <row r="14" spans="1:5" ht="15.95" customHeight="1" x14ac:dyDescent="0.3">
      <c r="A14" s="5"/>
      <c r="B14" s="5"/>
      <c r="C14" s="3" t="s">
        <v>90</v>
      </c>
      <c r="D14" s="3" t="s">
        <v>6413</v>
      </c>
      <c r="E14" s="5"/>
    </row>
    <row r="15" spans="1:5" ht="15.95" customHeight="1" x14ac:dyDescent="0.3">
      <c r="A15" s="5"/>
      <c r="B15" s="5"/>
      <c r="C15" s="3" t="s">
        <v>106</v>
      </c>
      <c r="D15" s="3" t="s">
        <v>6414</v>
      </c>
      <c r="E15" s="5"/>
    </row>
    <row r="16" spans="1:5" ht="15.95" customHeight="1" x14ac:dyDescent="0.3">
      <c r="A16" s="5"/>
      <c r="B16" s="5"/>
      <c r="C16" s="3" t="s">
        <v>108</v>
      </c>
      <c r="D16" s="3" t="s">
        <v>6415</v>
      </c>
      <c r="E16" s="5"/>
    </row>
    <row r="17" spans="1:5" ht="15.95" customHeight="1" x14ac:dyDescent="0.3">
      <c r="A17" s="5"/>
      <c r="B17" s="5"/>
      <c r="C17" s="3" t="s">
        <v>110</v>
      </c>
      <c r="D17" s="3" t="s">
        <v>6416</v>
      </c>
      <c r="E17" s="5"/>
    </row>
    <row r="18" spans="1:5" ht="15.95" customHeight="1" x14ac:dyDescent="0.3">
      <c r="A18" s="5"/>
      <c r="B18" s="5"/>
      <c r="C18" s="3" t="s">
        <v>112</v>
      </c>
      <c r="D18" s="3" t="s">
        <v>6417</v>
      </c>
      <c r="E18" s="5"/>
    </row>
    <row r="19" spans="1:5" ht="15.95" customHeight="1" x14ac:dyDescent="0.3">
      <c r="A19" s="5"/>
      <c r="B19" s="5"/>
      <c r="C19" s="3" t="s">
        <v>114</v>
      </c>
      <c r="D19" s="3" t="s">
        <v>6418</v>
      </c>
      <c r="E19" s="5"/>
    </row>
    <row r="20" spans="1:5" ht="15.95" customHeight="1" x14ac:dyDescent="0.3">
      <c r="A20" s="5"/>
      <c r="B20" s="5"/>
      <c r="C20" s="3" t="s">
        <v>116</v>
      </c>
      <c r="D20" s="3" t="s">
        <v>6419</v>
      </c>
      <c r="E20" s="5"/>
    </row>
    <row r="21" spans="1:5" ht="15.95" customHeight="1" x14ac:dyDescent="0.3">
      <c r="A21" s="5"/>
      <c r="B21" s="5"/>
      <c r="C21" s="3" t="s">
        <v>118</v>
      </c>
      <c r="D21" s="3" t="s">
        <v>6420</v>
      </c>
      <c r="E21" s="5"/>
    </row>
    <row r="22" spans="1:5" ht="15.95" customHeight="1" x14ac:dyDescent="0.3">
      <c r="A22" s="5"/>
      <c r="B22" s="3" t="s">
        <v>6421</v>
      </c>
      <c r="C22" s="3" t="s">
        <v>79</v>
      </c>
      <c r="D22" s="3" t="s">
        <v>6422</v>
      </c>
      <c r="E22" s="5"/>
    </row>
    <row r="23" spans="1:5" ht="15.95" customHeight="1" x14ac:dyDescent="0.3">
      <c r="A23" s="5"/>
      <c r="B23" s="3" t="s">
        <v>6410</v>
      </c>
      <c r="C23" s="3" t="s">
        <v>81</v>
      </c>
      <c r="D23" s="3" t="s">
        <v>6423</v>
      </c>
      <c r="E23" s="5"/>
    </row>
    <row r="24" spans="1:5" ht="15.95" customHeight="1" x14ac:dyDescent="0.3">
      <c r="A24" s="5"/>
      <c r="B24" s="3" t="s">
        <v>1865</v>
      </c>
      <c r="C24" s="3" t="s">
        <v>83</v>
      </c>
      <c r="D24" s="3" t="s">
        <v>6424</v>
      </c>
      <c r="E24" s="5"/>
    </row>
    <row r="25" spans="1:5" ht="15.95" customHeight="1" x14ac:dyDescent="0.3">
      <c r="A25" s="5"/>
      <c r="B25" s="5"/>
      <c r="C25" s="3" t="s">
        <v>90</v>
      </c>
      <c r="D25" s="3" t="s">
        <v>6425</v>
      </c>
      <c r="E25" s="5"/>
    </row>
    <row r="26" spans="1:5" ht="15.95" customHeight="1" x14ac:dyDescent="0.3">
      <c r="A26" s="5"/>
      <c r="B26" s="5"/>
      <c r="C26" s="3" t="s">
        <v>106</v>
      </c>
      <c r="D26" s="3" t="s">
        <v>6426</v>
      </c>
      <c r="E26" s="5"/>
    </row>
    <row r="27" spans="1:5" ht="15.95" customHeight="1" x14ac:dyDescent="0.3">
      <c r="A27" s="5"/>
      <c r="B27" s="5"/>
      <c r="C27" s="3" t="s">
        <v>108</v>
      </c>
      <c r="D27" s="3" t="s">
        <v>6427</v>
      </c>
      <c r="E27" s="5"/>
    </row>
    <row r="28" spans="1:5" ht="15.95" customHeight="1" x14ac:dyDescent="0.3">
      <c r="A28" s="5"/>
      <c r="B28" s="3" t="s">
        <v>6428</v>
      </c>
      <c r="C28" s="3" t="s">
        <v>79</v>
      </c>
      <c r="D28" s="3" t="s">
        <v>6429</v>
      </c>
      <c r="E28" s="5"/>
    </row>
    <row r="29" spans="1:5" ht="15.95" customHeight="1" x14ac:dyDescent="0.3">
      <c r="A29" s="5"/>
      <c r="B29" s="3" t="s">
        <v>6430</v>
      </c>
      <c r="C29" s="3" t="s">
        <v>81</v>
      </c>
      <c r="D29" s="3" t="s">
        <v>6431</v>
      </c>
      <c r="E29" s="5"/>
    </row>
    <row r="30" spans="1:5" ht="15.95" customHeight="1" x14ac:dyDescent="0.3">
      <c r="A30" s="5"/>
      <c r="B30" s="3" t="s">
        <v>6432</v>
      </c>
      <c r="C30" s="3" t="s">
        <v>83</v>
      </c>
      <c r="D30" s="3" t="s">
        <v>6433</v>
      </c>
      <c r="E30" s="5"/>
    </row>
    <row r="31" spans="1:5" ht="15.95" customHeight="1" x14ac:dyDescent="0.3">
      <c r="A31" s="5"/>
      <c r="B31" s="3" t="s">
        <v>1838</v>
      </c>
      <c r="C31" s="3" t="s">
        <v>90</v>
      </c>
      <c r="D31" s="3" t="s">
        <v>6434</v>
      </c>
      <c r="E31" s="5"/>
    </row>
    <row r="32" spans="1:5" ht="15.95" customHeight="1" x14ac:dyDescent="0.3">
      <c r="A32" s="5"/>
      <c r="B32" s="5"/>
      <c r="C32" s="3" t="s">
        <v>106</v>
      </c>
      <c r="D32" s="3" t="s">
        <v>6435</v>
      </c>
      <c r="E32" s="5"/>
    </row>
    <row r="33" spans="1:5" ht="15.95" customHeight="1" x14ac:dyDescent="0.3">
      <c r="A33" s="5"/>
      <c r="B33" s="5"/>
      <c r="C33" s="3" t="s">
        <v>108</v>
      </c>
      <c r="D33" s="3" t="s">
        <v>6436</v>
      </c>
      <c r="E33" s="5"/>
    </row>
    <row r="34" spans="1:5" ht="15.95" customHeight="1" x14ac:dyDescent="0.3">
      <c r="A34" s="5"/>
      <c r="B34" s="5"/>
      <c r="C34" s="3" t="s">
        <v>110</v>
      </c>
      <c r="D34" s="3" t="s">
        <v>6437</v>
      </c>
      <c r="E34" s="5"/>
    </row>
    <row r="35" spans="1:5" ht="15.95" customHeight="1" x14ac:dyDescent="0.3">
      <c r="A35" s="5"/>
      <c r="B35" s="5"/>
      <c r="C35" s="3" t="s">
        <v>112</v>
      </c>
      <c r="D35" s="3" t="s">
        <v>6438</v>
      </c>
      <c r="E35" s="5"/>
    </row>
    <row r="36" spans="1:5" ht="15.95" customHeight="1" x14ac:dyDescent="0.3">
      <c r="A36" s="5"/>
      <c r="B36" s="5"/>
      <c r="C36" s="3" t="s">
        <v>114</v>
      </c>
      <c r="D36" s="3" t="s">
        <v>6439</v>
      </c>
      <c r="E36" s="5"/>
    </row>
    <row r="37" spans="1:5" ht="15.95" customHeight="1" x14ac:dyDescent="0.3">
      <c r="A37" s="5"/>
      <c r="B37" s="5"/>
      <c r="C37" s="3" t="s">
        <v>116</v>
      </c>
      <c r="D37" s="3" t="s">
        <v>6440</v>
      </c>
      <c r="E37" s="5"/>
    </row>
    <row r="38" spans="1:5" ht="15.95" customHeight="1" x14ac:dyDescent="0.3">
      <c r="A38" s="5"/>
      <c r="B38" s="5"/>
      <c r="C38" s="3" t="s">
        <v>118</v>
      </c>
      <c r="D38" s="3" t="s">
        <v>6441</v>
      </c>
      <c r="E38" s="5"/>
    </row>
    <row r="39" spans="1:5" ht="15.95" customHeight="1" x14ac:dyDescent="0.3">
      <c r="A39" s="5"/>
      <c r="B39" s="5"/>
      <c r="C39" s="5"/>
      <c r="D39" s="5"/>
      <c r="E39" s="5"/>
    </row>
    <row r="40" spans="1:5" ht="15.95" customHeight="1" x14ac:dyDescent="0.3">
      <c r="A40" s="3" t="s">
        <v>141</v>
      </c>
      <c r="B40" s="3" t="s">
        <v>142</v>
      </c>
      <c r="C40" s="3" t="s">
        <v>74</v>
      </c>
      <c r="D40" s="3" t="s">
        <v>143</v>
      </c>
      <c r="E40" s="5"/>
    </row>
    <row r="41" spans="1:5" ht="15.95" customHeight="1" x14ac:dyDescent="0.3">
      <c r="A41" s="3" t="s">
        <v>24</v>
      </c>
      <c r="B41" s="3" t="s">
        <v>6051</v>
      </c>
      <c r="C41" s="3" t="s">
        <v>79</v>
      </c>
      <c r="D41" s="3" t="s">
        <v>6442</v>
      </c>
      <c r="E41" s="5"/>
    </row>
    <row r="42" spans="1:5" ht="15.95" customHeight="1" x14ac:dyDescent="0.3">
      <c r="A42" s="5"/>
      <c r="B42" s="3" t="s">
        <v>6443</v>
      </c>
      <c r="C42" s="3" t="s">
        <v>81</v>
      </c>
      <c r="D42" s="3" t="s">
        <v>6444</v>
      </c>
      <c r="E42" s="5"/>
    </row>
    <row r="43" spans="1:5" ht="15.95" customHeight="1" x14ac:dyDescent="0.3">
      <c r="A43" s="5"/>
      <c r="B43" s="5"/>
      <c r="C43" s="3" t="s">
        <v>83</v>
      </c>
      <c r="D43" s="3" t="s">
        <v>6445</v>
      </c>
      <c r="E43" s="5"/>
    </row>
    <row r="44" spans="1:5" ht="15.95" customHeight="1" x14ac:dyDescent="0.3">
      <c r="A44" s="5"/>
      <c r="B44" s="5"/>
      <c r="C44" s="3" t="s">
        <v>90</v>
      </c>
      <c r="D44" s="3" t="s">
        <v>6446</v>
      </c>
      <c r="E44" s="5"/>
    </row>
    <row r="45" spans="1:5" ht="15.95" customHeight="1" x14ac:dyDescent="0.3">
      <c r="A45" s="5"/>
      <c r="B45" s="3" t="s">
        <v>6058</v>
      </c>
      <c r="C45" s="3" t="s">
        <v>79</v>
      </c>
      <c r="D45" s="3" t="s">
        <v>6447</v>
      </c>
      <c r="E45" s="5"/>
    </row>
    <row r="46" spans="1:5" ht="15.95" customHeight="1" x14ac:dyDescent="0.3">
      <c r="A46" s="5"/>
      <c r="B46" s="3" t="s">
        <v>6060</v>
      </c>
      <c r="C46" s="3" t="s">
        <v>81</v>
      </c>
      <c r="D46" s="3" t="s">
        <v>6448</v>
      </c>
      <c r="E46" s="5"/>
    </row>
    <row r="47" spans="1:5" ht="15.95" customHeight="1" x14ac:dyDescent="0.3">
      <c r="A47" s="5"/>
      <c r="B47" s="5"/>
      <c r="C47" s="3" t="s">
        <v>83</v>
      </c>
      <c r="D47" s="3" t="s">
        <v>6449</v>
      </c>
      <c r="E47" s="5"/>
    </row>
    <row r="48" spans="1:5" ht="15.95" customHeight="1" x14ac:dyDescent="0.3">
      <c r="A48" s="5"/>
      <c r="B48" s="5"/>
      <c r="C48" s="3" t="s">
        <v>90</v>
      </c>
      <c r="D48" s="3" t="s">
        <v>6450</v>
      </c>
      <c r="E48" s="5"/>
    </row>
    <row r="49" spans="1:5" ht="15.95" customHeight="1" x14ac:dyDescent="0.3">
      <c r="A49" s="5"/>
      <c r="B49" s="5"/>
      <c r="C49" s="3" t="s">
        <v>106</v>
      </c>
      <c r="D49" s="3" t="s">
        <v>6451</v>
      </c>
      <c r="E49" s="5"/>
    </row>
    <row r="50" spans="1:5" ht="15.95" customHeight="1" x14ac:dyDescent="0.3">
      <c r="A50" s="5"/>
      <c r="B50" s="5"/>
      <c r="C50" s="3" t="s">
        <v>108</v>
      </c>
      <c r="D50" s="3" t="s">
        <v>6452</v>
      </c>
      <c r="E50" s="5"/>
    </row>
    <row r="51" spans="1:5" ht="15.95" customHeight="1" x14ac:dyDescent="0.3">
      <c r="A51" s="5"/>
      <c r="B51" s="5"/>
      <c r="C51" s="3" t="s">
        <v>110</v>
      </c>
      <c r="D51" s="3" t="s">
        <v>6453</v>
      </c>
      <c r="E51" s="5"/>
    </row>
    <row r="52" spans="1:5" ht="15.95" customHeight="1" x14ac:dyDescent="0.3">
      <c r="A52" s="5"/>
      <c r="B52" s="5"/>
      <c r="C52" s="3" t="s">
        <v>112</v>
      </c>
      <c r="D52" s="3" t="s">
        <v>6454</v>
      </c>
      <c r="E52" s="5"/>
    </row>
    <row r="53" spans="1:5" ht="15.95" customHeight="1" x14ac:dyDescent="0.3">
      <c r="A53" s="5"/>
      <c r="B53" s="5"/>
      <c r="C53" s="3" t="s">
        <v>114</v>
      </c>
      <c r="D53" s="3" t="s">
        <v>6455</v>
      </c>
      <c r="E53" s="5"/>
    </row>
    <row r="54" spans="1:5" ht="15.95" customHeight="1" x14ac:dyDescent="0.3">
      <c r="A54" s="5"/>
      <c r="B54" s="5"/>
      <c r="C54" s="3" t="s">
        <v>116</v>
      </c>
      <c r="D54" s="3" t="s">
        <v>6456</v>
      </c>
      <c r="E54" s="5"/>
    </row>
    <row r="55" spans="1:5" ht="15.95" customHeight="1" x14ac:dyDescent="0.3">
      <c r="A55" s="5"/>
      <c r="B55" s="5"/>
      <c r="C55" s="3" t="s">
        <v>118</v>
      </c>
      <c r="D55" s="3" t="s">
        <v>6457</v>
      </c>
      <c r="E55" s="5"/>
    </row>
    <row r="56" spans="1:5" ht="15.95" customHeight="1" x14ac:dyDescent="0.3">
      <c r="A56" s="5"/>
      <c r="B56" s="5"/>
      <c r="C56" s="3" t="s">
        <v>120</v>
      </c>
      <c r="D56" s="3" t="s">
        <v>6458</v>
      </c>
      <c r="E56" s="5"/>
    </row>
    <row r="57" spans="1:5" ht="15.95" customHeight="1" x14ac:dyDescent="0.3">
      <c r="A57" s="5"/>
      <c r="B57" s="5"/>
      <c r="C57" s="3" t="s">
        <v>137</v>
      </c>
      <c r="D57" s="3" t="s">
        <v>6459</v>
      </c>
      <c r="E57" s="5"/>
    </row>
    <row r="58" spans="1:5" ht="15.95" customHeight="1" x14ac:dyDescent="0.3">
      <c r="A58" s="5"/>
      <c r="B58" s="5"/>
      <c r="C58" s="3" t="s">
        <v>139</v>
      </c>
      <c r="D58" s="3" t="s">
        <v>6460</v>
      </c>
      <c r="E58" s="5"/>
    </row>
    <row r="59" spans="1:5" ht="15.95" customHeight="1" x14ac:dyDescent="0.3">
      <c r="A59" s="5"/>
      <c r="B59" s="3" t="s">
        <v>6064</v>
      </c>
      <c r="C59" s="3" t="s">
        <v>79</v>
      </c>
      <c r="D59" s="3" t="s">
        <v>6461</v>
      </c>
      <c r="E59" s="5"/>
    </row>
    <row r="60" spans="1:5" ht="15.95" customHeight="1" x14ac:dyDescent="0.3">
      <c r="A60" s="5"/>
      <c r="B60" s="3" t="s">
        <v>6060</v>
      </c>
      <c r="C60" s="3" t="s">
        <v>81</v>
      </c>
      <c r="D60" s="3" t="s">
        <v>6462</v>
      </c>
      <c r="E60" s="5"/>
    </row>
    <row r="61" spans="1:5" ht="15.95" customHeight="1" x14ac:dyDescent="0.3">
      <c r="A61" s="5"/>
      <c r="B61" s="5"/>
      <c r="C61" s="3" t="s">
        <v>83</v>
      </c>
      <c r="D61" s="3" t="s">
        <v>6463</v>
      </c>
      <c r="E61" s="5"/>
    </row>
    <row r="62" spans="1:5" ht="15.95" customHeight="1" x14ac:dyDescent="0.3">
      <c r="A62" s="5"/>
      <c r="B62" s="5"/>
      <c r="C62" s="3" t="s">
        <v>90</v>
      </c>
      <c r="D62" s="3" t="s">
        <v>6464</v>
      </c>
      <c r="E62" s="5"/>
    </row>
    <row r="63" spans="1:5" ht="15.95" customHeight="1" x14ac:dyDescent="0.3">
      <c r="A63" s="5"/>
      <c r="B63" s="5"/>
      <c r="C63" s="3" t="s">
        <v>106</v>
      </c>
      <c r="D63" s="3" t="s">
        <v>6465</v>
      </c>
      <c r="E63" s="5"/>
    </row>
    <row r="64" spans="1:5" ht="15.95" customHeight="1" x14ac:dyDescent="0.3">
      <c r="A64" s="5"/>
      <c r="B64" s="5"/>
      <c r="C64" s="3" t="s">
        <v>108</v>
      </c>
      <c r="D64" s="3" t="s">
        <v>6466</v>
      </c>
      <c r="E64" s="5"/>
    </row>
    <row r="65" spans="1:5" ht="15.95" customHeight="1" x14ac:dyDescent="0.3">
      <c r="A65" s="5"/>
      <c r="B65" s="5"/>
      <c r="C65" s="3" t="s">
        <v>110</v>
      </c>
      <c r="D65" s="3" t="s">
        <v>6467</v>
      </c>
      <c r="E65" s="5"/>
    </row>
    <row r="66" spans="1:5" ht="15.95" customHeight="1" x14ac:dyDescent="0.3">
      <c r="A66" s="5"/>
      <c r="B66" s="3" t="s">
        <v>6073</v>
      </c>
      <c r="C66" s="3" t="s">
        <v>79</v>
      </c>
      <c r="D66" s="3" t="s">
        <v>6468</v>
      </c>
      <c r="E66" s="5"/>
    </row>
    <row r="67" spans="1:5" ht="15.95" customHeight="1" x14ac:dyDescent="0.3">
      <c r="A67" s="5"/>
      <c r="B67" s="3" t="s">
        <v>6060</v>
      </c>
      <c r="C67" s="3" t="s">
        <v>81</v>
      </c>
      <c r="D67" s="3" t="s">
        <v>6469</v>
      </c>
      <c r="E67" s="5"/>
    </row>
    <row r="68" spans="1:5" ht="15.95" customHeight="1" x14ac:dyDescent="0.3">
      <c r="A68" s="5"/>
      <c r="B68" s="5"/>
      <c r="C68" s="3" t="s">
        <v>83</v>
      </c>
      <c r="D68" s="3" t="s">
        <v>6470</v>
      </c>
      <c r="E68" s="5"/>
    </row>
    <row r="69" spans="1:5" ht="15.95" customHeight="1" x14ac:dyDescent="0.3">
      <c r="A69" s="5"/>
      <c r="B69" s="5"/>
      <c r="C69" s="3" t="s">
        <v>90</v>
      </c>
      <c r="D69" s="3" t="s">
        <v>6471</v>
      </c>
      <c r="E69" s="5"/>
    </row>
    <row r="70" spans="1:5" ht="15.95" customHeight="1" x14ac:dyDescent="0.3">
      <c r="A70" s="5"/>
      <c r="B70" s="5"/>
      <c r="C70" s="3" t="s">
        <v>106</v>
      </c>
      <c r="D70" s="3" t="s">
        <v>6472</v>
      </c>
      <c r="E70" s="5"/>
    </row>
    <row r="71" spans="1:5" ht="15.95" customHeight="1" x14ac:dyDescent="0.3">
      <c r="A71" s="5"/>
      <c r="B71" s="5"/>
      <c r="C71" s="3" t="s">
        <v>108</v>
      </c>
      <c r="D71" s="3" t="s">
        <v>6473</v>
      </c>
      <c r="E71" s="5"/>
    </row>
    <row r="72" spans="1:5" ht="15.95" customHeight="1" x14ac:dyDescent="0.3">
      <c r="A72" s="5"/>
      <c r="B72" s="5"/>
      <c r="C72" s="3" t="s">
        <v>110</v>
      </c>
      <c r="D72" s="3" t="s">
        <v>6474</v>
      </c>
      <c r="E72" s="5"/>
    </row>
    <row r="73" spans="1:5" ht="15.95" customHeight="1" x14ac:dyDescent="0.3">
      <c r="A73" s="5"/>
      <c r="B73" s="5"/>
      <c r="C73" s="3" t="s">
        <v>112</v>
      </c>
      <c r="D73" s="3" t="s">
        <v>6475</v>
      </c>
      <c r="E73" s="5"/>
    </row>
    <row r="74" spans="1:5" ht="15.95" customHeight="1" x14ac:dyDescent="0.3">
      <c r="A74" s="5"/>
      <c r="B74" s="5"/>
      <c r="C74" s="3" t="s">
        <v>114</v>
      </c>
      <c r="D74" s="3" t="s">
        <v>6476</v>
      </c>
      <c r="E74" s="5"/>
    </row>
    <row r="75" spans="1:5" ht="15.95" customHeight="1" x14ac:dyDescent="0.3">
      <c r="A75" s="5"/>
      <c r="B75" s="5"/>
      <c r="C75" s="5"/>
      <c r="D75" s="5"/>
      <c r="E75" s="5"/>
    </row>
    <row r="76" spans="1:5" ht="15.95" customHeight="1" x14ac:dyDescent="0.3">
      <c r="A76" s="3" t="s">
        <v>141</v>
      </c>
      <c r="B76" s="3" t="s">
        <v>142</v>
      </c>
      <c r="C76" s="3" t="s">
        <v>74</v>
      </c>
      <c r="D76" s="3" t="s">
        <v>143</v>
      </c>
      <c r="E76" s="5"/>
    </row>
    <row r="77" spans="1:5" ht="15.95" customHeight="1" x14ac:dyDescent="0.3">
      <c r="A77" s="3" t="s">
        <v>24</v>
      </c>
      <c r="B77" s="3" t="s">
        <v>6086</v>
      </c>
      <c r="C77" s="3" t="s">
        <v>79</v>
      </c>
      <c r="D77" s="3" t="s">
        <v>6477</v>
      </c>
      <c r="E77" s="5"/>
    </row>
    <row r="78" spans="1:5" ht="15.95" customHeight="1" x14ac:dyDescent="0.3">
      <c r="A78" s="5"/>
      <c r="B78" s="3" t="s">
        <v>6060</v>
      </c>
      <c r="C78" s="3" t="s">
        <v>81</v>
      </c>
      <c r="D78" s="3" t="s">
        <v>6478</v>
      </c>
      <c r="E78" s="5"/>
    </row>
    <row r="79" spans="1:5" ht="15.95" customHeight="1" x14ac:dyDescent="0.3">
      <c r="A79" s="5"/>
      <c r="B79" s="5"/>
      <c r="C79" s="3" t="s">
        <v>83</v>
      </c>
      <c r="D79" s="3" t="s">
        <v>6479</v>
      </c>
      <c r="E79" s="5"/>
    </row>
    <row r="80" spans="1:5" ht="15.95" customHeight="1" x14ac:dyDescent="0.3">
      <c r="A80" s="5"/>
      <c r="B80" s="5"/>
      <c r="C80" s="3" t="s">
        <v>90</v>
      </c>
      <c r="D80" s="3" t="s">
        <v>6480</v>
      </c>
      <c r="E80" s="5"/>
    </row>
    <row r="81" spans="1:5" ht="15.95" customHeight="1" x14ac:dyDescent="0.3">
      <c r="A81" s="5"/>
      <c r="B81" s="5"/>
      <c r="C81" s="3" t="s">
        <v>106</v>
      </c>
      <c r="D81" s="3" t="s">
        <v>6481</v>
      </c>
      <c r="E81" s="5"/>
    </row>
    <row r="82" spans="1:5" ht="15.95" customHeight="1" x14ac:dyDescent="0.3">
      <c r="A82" s="5"/>
      <c r="B82" s="5"/>
      <c r="C82" s="3" t="s">
        <v>108</v>
      </c>
      <c r="D82" s="3" t="s">
        <v>6482</v>
      </c>
      <c r="E82" s="5"/>
    </row>
    <row r="83" spans="1:5" ht="15.95" customHeight="1" x14ac:dyDescent="0.3">
      <c r="A83" s="5"/>
      <c r="B83" s="5"/>
      <c r="C83" s="3" t="s">
        <v>110</v>
      </c>
      <c r="D83" s="3" t="s">
        <v>6483</v>
      </c>
      <c r="E83" s="5"/>
    </row>
    <row r="84" spans="1:5" ht="15.95" customHeight="1" x14ac:dyDescent="0.3">
      <c r="A84" s="5"/>
      <c r="B84" s="5"/>
      <c r="C84" s="3" t="s">
        <v>112</v>
      </c>
      <c r="D84" s="3" t="s">
        <v>6484</v>
      </c>
      <c r="E84" s="5"/>
    </row>
    <row r="85" spans="1:5" ht="15.95" customHeight="1" x14ac:dyDescent="0.3">
      <c r="A85" s="5"/>
      <c r="B85" s="5"/>
      <c r="C85" s="3" t="s">
        <v>114</v>
      </c>
      <c r="D85" s="3" t="s">
        <v>6485</v>
      </c>
      <c r="E85" s="5"/>
    </row>
    <row r="86" spans="1:5" ht="15.95" customHeight="1" x14ac:dyDescent="0.3">
      <c r="A86" s="5"/>
      <c r="B86" s="5"/>
      <c r="C86" s="3" t="s">
        <v>116</v>
      </c>
      <c r="D86" s="3" t="s">
        <v>6486</v>
      </c>
      <c r="E86" s="5"/>
    </row>
    <row r="87" spans="1:5" ht="15.95" customHeight="1" x14ac:dyDescent="0.3">
      <c r="A87" s="5"/>
      <c r="B87" s="5"/>
      <c r="C87" s="3" t="s">
        <v>118</v>
      </c>
      <c r="D87" s="3" t="s">
        <v>6487</v>
      </c>
      <c r="E87" s="5"/>
    </row>
    <row r="88" spans="1:5" ht="15.95" customHeight="1" x14ac:dyDescent="0.3">
      <c r="A88" s="5"/>
      <c r="B88" s="3" t="s">
        <v>6099</v>
      </c>
      <c r="C88" s="3" t="s">
        <v>79</v>
      </c>
      <c r="D88" s="3" t="s">
        <v>6488</v>
      </c>
      <c r="E88" s="5"/>
    </row>
    <row r="89" spans="1:5" ht="15.95" customHeight="1" x14ac:dyDescent="0.3">
      <c r="A89" s="5"/>
      <c r="B89" s="3" t="s">
        <v>6060</v>
      </c>
      <c r="C89" s="3" t="s">
        <v>81</v>
      </c>
      <c r="D89" s="3" t="s">
        <v>6489</v>
      </c>
      <c r="E89" s="5"/>
    </row>
    <row r="90" spans="1:5" ht="15.95" customHeight="1" x14ac:dyDescent="0.3">
      <c r="A90" s="5"/>
      <c r="B90" s="5"/>
      <c r="C90" s="3" t="s">
        <v>83</v>
      </c>
      <c r="D90" s="3" t="s">
        <v>6490</v>
      </c>
      <c r="E90" s="5"/>
    </row>
    <row r="91" spans="1:5" ht="15.95" customHeight="1" x14ac:dyDescent="0.3">
      <c r="A91" s="5"/>
      <c r="B91" s="5"/>
      <c r="C91" s="3" t="s">
        <v>90</v>
      </c>
      <c r="D91" s="3" t="s">
        <v>6491</v>
      </c>
      <c r="E91" s="5"/>
    </row>
    <row r="92" spans="1:5" ht="15.95" customHeight="1" x14ac:dyDescent="0.3">
      <c r="A92" s="5"/>
      <c r="B92" s="5"/>
      <c r="C92" s="3" t="s">
        <v>106</v>
      </c>
      <c r="D92" s="3" t="s">
        <v>6492</v>
      </c>
      <c r="E92" s="5"/>
    </row>
    <row r="93" spans="1:5" ht="15.95" customHeight="1" x14ac:dyDescent="0.3">
      <c r="A93" s="5"/>
      <c r="B93" s="5"/>
      <c r="C93" s="3" t="s">
        <v>108</v>
      </c>
      <c r="D93" s="3" t="s">
        <v>6493</v>
      </c>
      <c r="E93" s="5"/>
    </row>
    <row r="94" spans="1:5" ht="15.95" customHeight="1" x14ac:dyDescent="0.3">
      <c r="A94" s="5"/>
      <c r="B94" s="5"/>
      <c r="C94" s="3" t="s">
        <v>110</v>
      </c>
      <c r="D94" s="3" t="s">
        <v>6494</v>
      </c>
      <c r="E94" s="5"/>
    </row>
    <row r="95" spans="1:5" ht="15.95" customHeight="1" x14ac:dyDescent="0.3">
      <c r="A95" s="5"/>
      <c r="B95" s="5"/>
      <c r="C95" s="3" t="s">
        <v>112</v>
      </c>
      <c r="D95" s="3" t="s">
        <v>6495</v>
      </c>
      <c r="E95" s="5"/>
    </row>
    <row r="96" spans="1:5" ht="15.95" customHeight="1" x14ac:dyDescent="0.3">
      <c r="A96" s="5"/>
      <c r="B96" s="5"/>
      <c r="C96" s="3" t="s">
        <v>114</v>
      </c>
      <c r="D96" s="3" t="s">
        <v>6496</v>
      </c>
      <c r="E96" s="5"/>
    </row>
    <row r="97" spans="1:5" ht="15.95" customHeight="1" x14ac:dyDescent="0.3">
      <c r="A97" s="5"/>
      <c r="B97" s="5"/>
      <c r="C97" s="3" t="s">
        <v>116</v>
      </c>
      <c r="D97" s="3" t="s">
        <v>6497</v>
      </c>
      <c r="E97" s="5"/>
    </row>
    <row r="98" spans="1:5" ht="15.95" customHeight="1" x14ac:dyDescent="0.3">
      <c r="A98" s="5"/>
      <c r="B98" s="5"/>
      <c r="C98" s="3" t="s">
        <v>118</v>
      </c>
      <c r="D98" s="3" t="s">
        <v>6498</v>
      </c>
      <c r="E98" s="5"/>
    </row>
    <row r="99" spans="1:5" ht="15.95" customHeight="1" x14ac:dyDescent="0.3">
      <c r="A99" s="5"/>
      <c r="B99" s="5"/>
      <c r="C99" s="3" t="s">
        <v>120</v>
      </c>
      <c r="D99" s="3" t="s">
        <v>6499</v>
      </c>
      <c r="E99" s="5"/>
    </row>
    <row r="100" spans="1:5" ht="15.95" customHeight="1" x14ac:dyDescent="0.3">
      <c r="A100" s="5"/>
      <c r="B100" s="3" t="s">
        <v>6104</v>
      </c>
      <c r="C100" s="3" t="s">
        <v>79</v>
      </c>
      <c r="D100" s="3" t="s">
        <v>6500</v>
      </c>
      <c r="E100" s="5"/>
    </row>
    <row r="101" spans="1:5" ht="15.95" customHeight="1" x14ac:dyDescent="0.3">
      <c r="A101" s="5"/>
      <c r="B101" s="3" t="s">
        <v>6060</v>
      </c>
      <c r="C101" s="3" t="s">
        <v>81</v>
      </c>
      <c r="D101" s="3" t="s">
        <v>6501</v>
      </c>
      <c r="E101" s="5"/>
    </row>
    <row r="102" spans="1:5" ht="15.95" customHeight="1" x14ac:dyDescent="0.3">
      <c r="A102" s="5"/>
      <c r="B102" s="5"/>
      <c r="C102" s="3" t="s">
        <v>83</v>
      </c>
      <c r="D102" s="3" t="s">
        <v>6502</v>
      </c>
      <c r="E102" s="5"/>
    </row>
    <row r="103" spans="1:5" ht="15.95" customHeight="1" x14ac:dyDescent="0.3">
      <c r="A103" s="5"/>
      <c r="B103" s="5"/>
      <c r="C103" s="3" t="s">
        <v>90</v>
      </c>
      <c r="D103" s="3" t="s">
        <v>6503</v>
      </c>
      <c r="E103" s="5"/>
    </row>
    <row r="104" spans="1:5" ht="15.95" customHeight="1" x14ac:dyDescent="0.3">
      <c r="A104" s="5"/>
      <c r="B104" s="5"/>
      <c r="C104" s="3" t="s">
        <v>106</v>
      </c>
      <c r="D104" s="3" t="s">
        <v>6504</v>
      </c>
      <c r="E104" s="5"/>
    </row>
    <row r="105" spans="1:5" ht="15.95" customHeight="1" x14ac:dyDescent="0.3">
      <c r="A105" s="5"/>
      <c r="B105" s="5"/>
      <c r="C105" s="3" t="s">
        <v>108</v>
      </c>
      <c r="D105" s="3" t="s">
        <v>6505</v>
      </c>
      <c r="E105" s="5"/>
    </row>
    <row r="106" spans="1:5" ht="15.95" customHeight="1" x14ac:dyDescent="0.3">
      <c r="A106" s="5"/>
      <c r="B106" s="5"/>
      <c r="C106" s="3" t="s">
        <v>110</v>
      </c>
      <c r="D106" s="3" t="s">
        <v>6506</v>
      </c>
      <c r="E106" s="5"/>
    </row>
    <row r="107" spans="1:5" ht="15.95" customHeight="1" x14ac:dyDescent="0.3">
      <c r="A107" s="5"/>
      <c r="B107" s="5"/>
      <c r="C107" s="3" t="s">
        <v>112</v>
      </c>
      <c r="D107" s="3" t="s">
        <v>6507</v>
      </c>
      <c r="E107" s="5"/>
    </row>
    <row r="108" spans="1:5" ht="15.95" customHeight="1" x14ac:dyDescent="0.3">
      <c r="A108" s="5"/>
      <c r="B108" s="5"/>
      <c r="C108" s="5"/>
      <c r="D108" s="5"/>
      <c r="E108" s="5"/>
    </row>
    <row r="109" spans="1:5" ht="15.95" customHeight="1" x14ac:dyDescent="0.3">
      <c r="A109" s="5"/>
      <c r="B109" s="5"/>
      <c r="C109" s="5"/>
      <c r="D109" s="5"/>
      <c r="E109" s="5"/>
    </row>
    <row r="110" spans="1:5" ht="15.95" customHeight="1" x14ac:dyDescent="0.3">
      <c r="A110" s="5"/>
      <c r="B110" s="5"/>
      <c r="C110" s="5"/>
      <c r="D110" s="5"/>
      <c r="E110" s="5"/>
    </row>
    <row r="111" spans="1:5" ht="15.95" customHeight="1" x14ac:dyDescent="0.3">
      <c r="A111" s="3" t="s">
        <v>141</v>
      </c>
      <c r="B111" s="3" t="s">
        <v>142</v>
      </c>
      <c r="C111" s="3" t="s">
        <v>74</v>
      </c>
      <c r="D111" s="3" t="s">
        <v>143</v>
      </c>
      <c r="E111" s="5"/>
    </row>
    <row r="112" spans="1:5" ht="15.95" customHeight="1" x14ac:dyDescent="0.3">
      <c r="A112" s="3" t="s">
        <v>24</v>
      </c>
      <c r="B112" s="3" t="s">
        <v>6110</v>
      </c>
      <c r="C112" s="3" t="s">
        <v>79</v>
      </c>
      <c r="D112" s="3" t="s">
        <v>6508</v>
      </c>
      <c r="E112" s="5"/>
    </row>
    <row r="113" spans="1:5" ht="15.95" customHeight="1" x14ac:dyDescent="0.3">
      <c r="A113" s="5"/>
      <c r="B113" s="3" t="s">
        <v>6060</v>
      </c>
      <c r="C113" s="3" t="s">
        <v>81</v>
      </c>
      <c r="D113" s="3" t="s">
        <v>6509</v>
      </c>
      <c r="E113" s="5"/>
    </row>
    <row r="114" spans="1:5" ht="15.95" customHeight="1" x14ac:dyDescent="0.3">
      <c r="A114" s="5"/>
      <c r="B114" s="5"/>
      <c r="C114" s="3" t="s">
        <v>83</v>
      </c>
      <c r="D114" s="3" t="s">
        <v>6510</v>
      </c>
      <c r="E114" s="5"/>
    </row>
    <row r="115" spans="1:5" ht="15.95" customHeight="1" x14ac:dyDescent="0.3">
      <c r="A115" s="5"/>
      <c r="B115" s="5"/>
      <c r="C115" s="3" t="s">
        <v>90</v>
      </c>
      <c r="D115" s="3" t="s">
        <v>6511</v>
      </c>
      <c r="E115" s="5"/>
    </row>
    <row r="116" spans="1:5" ht="15.95" customHeight="1" x14ac:dyDescent="0.3">
      <c r="A116" s="5"/>
      <c r="B116" s="5"/>
      <c r="C116" s="3" t="s">
        <v>106</v>
      </c>
      <c r="D116" s="3" t="s">
        <v>6512</v>
      </c>
      <c r="E116" s="5"/>
    </row>
    <row r="117" spans="1:5" ht="15.95" customHeight="1" x14ac:dyDescent="0.3">
      <c r="A117" s="5"/>
      <c r="B117" s="5"/>
      <c r="C117" s="3" t="s">
        <v>108</v>
      </c>
      <c r="D117" s="3" t="s">
        <v>6513</v>
      </c>
      <c r="E117" s="5"/>
    </row>
    <row r="118" spans="1:5" ht="15.95" customHeight="1" x14ac:dyDescent="0.3">
      <c r="A118" s="5"/>
      <c r="B118" s="5"/>
      <c r="C118" s="3" t="s">
        <v>110</v>
      </c>
      <c r="D118" s="3" t="s">
        <v>6514</v>
      </c>
      <c r="E118" s="5"/>
    </row>
    <row r="119" spans="1:5" ht="15.95" customHeight="1" x14ac:dyDescent="0.3">
      <c r="A119" s="5"/>
      <c r="B119" s="5"/>
      <c r="C119" s="3" t="s">
        <v>112</v>
      </c>
      <c r="D119" s="3" t="s">
        <v>6515</v>
      </c>
      <c r="E119" s="5"/>
    </row>
    <row r="120" spans="1:5" ht="15.95" customHeight="1" x14ac:dyDescent="0.3">
      <c r="A120" s="5"/>
      <c r="B120" s="5"/>
      <c r="C120" s="3" t="s">
        <v>114</v>
      </c>
      <c r="D120" s="3" t="s">
        <v>6516</v>
      </c>
      <c r="E120" s="5"/>
    </row>
    <row r="121" spans="1:5" ht="15.95" customHeight="1" x14ac:dyDescent="0.3">
      <c r="A121" s="5"/>
      <c r="B121" s="5"/>
      <c r="C121" s="3" t="s">
        <v>116</v>
      </c>
      <c r="D121" s="3" t="s">
        <v>6517</v>
      </c>
      <c r="E121" s="5"/>
    </row>
    <row r="122" spans="1:5" ht="15.95" customHeight="1" x14ac:dyDescent="0.3">
      <c r="A122" s="5"/>
      <c r="B122" s="5"/>
      <c r="C122" s="3" t="s">
        <v>118</v>
      </c>
      <c r="D122" s="3" t="s">
        <v>6518</v>
      </c>
      <c r="E122" s="5"/>
    </row>
    <row r="123" spans="1:5" ht="15.95" customHeight="1" x14ac:dyDescent="0.3">
      <c r="A123" s="5"/>
      <c r="B123" s="3" t="s">
        <v>6121</v>
      </c>
      <c r="C123" s="3" t="s">
        <v>79</v>
      </c>
      <c r="D123" s="3" t="s">
        <v>6519</v>
      </c>
      <c r="E123" s="5"/>
    </row>
    <row r="124" spans="1:5" ht="15.95" customHeight="1" x14ac:dyDescent="0.3">
      <c r="A124" s="5"/>
      <c r="B124" s="3" t="s">
        <v>6060</v>
      </c>
      <c r="C124" s="3" t="s">
        <v>81</v>
      </c>
      <c r="D124" s="3" t="s">
        <v>6520</v>
      </c>
      <c r="E124" s="5"/>
    </row>
    <row r="125" spans="1:5" ht="15.95" customHeight="1" x14ac:dyDescent="0.3">
      <c r="A125" s="5"/>
      <c r="B125" s="5"/>
      <c r="C125" s="3" t="s">
        <v>83</v>
      </c>
      <c r="D125" s="3" t="s">
        <v>6521</v>
      </c>
      <c r="E125" s="5"/>
    </row>
    <row r="126" spans="1:5" ht="15.95" customHeight="1" x14ac:dyDescent="0.3">
      <c r="A126" s="5"/>
      <c r="B126" s="5"/>
      <c r="C126" s="3" t="s">
        <v>90</v>
      </c>
      <c r="D126" s="3" t="s">
        <v>6522</v>
      </c>
      <c r="E126" s="5"/>
    </row>
    <row r="127" spans="1:5" ht="15.95" customHeight="1" x14ac:dyDescent="0.3">
      <c r="A127" s="5"/>
      <c r="B127" s="5"/>
      <c r="C127" s="3" t="s">
        <v>106</v>
      </c>
      <c r="D127" s="3" t="s">
        <v>6523</v>
      </c>
      <c r="E127" s="5"/>
    </row>
    <row r="128" spans="1:5" ht="15.95" customHeight="1" x14ac:dyDescent="0.3">
      <c r="A128" s="5"/>
      <c r="B128" s="5"/>
      <c r="C128" s="3" t="s">
        <v>108</v>
      </c>
      <c r="D128" s="3" t="s">
        <v>6524</v>
      </c>
      <c r="E128" s="5"/>
    </row>
    <row r="129" spans="1:5" ht="15.95" customHeight="1" x14ac:dyDescent="0.3">
      <c r="A129" s="5"/>
      <c r="B129" s="5"/>
      <c r="C129" s="3" t="s">
        <v>110</v>
      </c>
      <c r="D129" s="3" t="s">
        <v>6525</v>
      </c>
      <c r="E129" s="5"/>
    </row>
    <row r="130" spans="1:5" ht="15.95" customHeight="1" x14ac:dyDescent="0.3">
      <c r="A130" s="5"/>
      <c r="B130" s="5"/>
      <c r="C130" s="3" t="s">
        <v>112</v>
      </c>
      <c r="D130" s="3" t="s">
        <v>6526</v>
      </c>
      <c r="E130" s="5"/>
    </row>
    <row r="131" spans="1:5" ht="15.95" customHeight="1" x14ac:dyDescent="0.3">
      <c r="A131" s="5"/>
      <c r="B131" s="5"/>
      <c r="C131" s="3" t="s">
        <v>114</v>
      </c>
      <c r="D131" s="3" t="s">
        <v>6527</v>
      </c>
      <c r="E131" s="5"/>
    </row>
    <row r="132" spans="1:5" ht="15.95" customHeight="1" x14ac:dyDescent="0.3">
      <c r="A132" s="5"/>
      <c r="B132" s="5"/>
      <c r="C132" s="3" t="s">
        <v>116</v>
      </c>
      <c r="D132" s="3" t="s">
        <v>6528</v>
      </c>
      <c r="E132" s="5"/>
    </row>
    <row r="133" spans="1:5" ht="15.95" customHeight="1" x14ac:dyDescent="0.3">
      <c r="A133" s="5"/>
      <c r="B133" s="5"/>
      <c r="C133" s="3" t="s">
        <v>118</v>
      </c>
      <c r="D133" s="3" t="s">
        <v>6529</v>
      </c>
      <c r="E133" s="5"/>
    </row>
    <row r="134" spans="1:5" ht="15.95" customHeight="1" x14ac:dyDescent="0.3">
      <c r="A134" s="5"/>
      <c r="B134" s="3" t="s">
        <v>6140</v>
      </c>
      <c r="C134" s="3" t="s">
        <v>79</v>
      </c>
      <c r="D134" s="3" t="s">
        <v>6530</v>
      </c>
      <c r="E134" s="5"/>
    </row>
    <row r="135" spans="1:5" ht="15.95" customHeight="1" x14ac:dyDescent="0.3">
      <c r="A135" s="5"/>
      <c r="B135" s="3" t="s">
        <v>6060</v>
      </c>
      <c r="C135" s="3" t="s">
        <v>81</v>
      </c>
      <c r="D135" s="3" t="s">
        <v>6531</v>
      </c>
      <c r="E135" s="5"/>
    </row>
    <row r="136" spans="1:5" ht="15.95" customHeight="1" x14ac:dyDescent="0.3">
      <c r="A136" s="5"/>
      <c r="B136" s="5"/>
      <c r="C136" s="3" t="s">
        <v>83</v>
      </c>
      <c r="D136" s="3" t="s">
        <v>6532</v>
      </c>
      <c r="E136" s="5"/>
    </row>
    <row r="137" spans="1:5" ht="15.95" customHeight="1" x14ac:dyDescent="0.3">
      <c r="A137" s="5"/>
      <c r="B137" s="5"/>
      <c r="C137" s="3" t="s">
        <v>90</v>
      </c>
      <c r="D137" s="3" t="s">
        <v>6533</v>
      </c>
      <c r="E137" s="5"/>
    </row>
    <row r="138" spans="1:5" ht="15.95" customHeight="1" x14ac:dyDescent="0.3">
      <c r="A138" s="5"/>
      <c r="B138" s="5"/>
      <c r="C138" s="3" t="s">
        <v>106</v>
      </c>
      <c r="D138" s="3" t="s">
        <v>6534</v>
      </c>
      <c r="E138" s="5"/>
    </row>
    <row r="139" spans="1:5" ht="15.95" customHeight="1" x14ac:dyDescent="0.3">
      <c r="A139" s="5"/>
      <c r="B139" s="5"/>
      <c r="C139" s="3" t="s">
        <v>108</v>
      </c>
      <c r="D139" s="3" t="s">
        <v>6535</v>
      </c>
      <c r="E139" s="5"/>
    </row>
    <row r="140" spans="1:5" ht="15.95" customHeight="1" x14ac:dyDescent="0.3">
      <c r="A140" s="5"/>
      <c r="B140" s="5"/>
      <c r="C140" s="3" t="s">
        <v>110</v>
      </c>
      <c r="D140" s="3" t="s">
        <v>6536</v>
      </c>
      <c r="E140" s="5"/>
    </row>
    <row r="141" spans="1:5" ht="15.95" customHeight="1" x14ac:dyDescent="0.3">
      <c r="A141" s="5"/>
      <c r="B141" s="5"/>
      <c r="C141" s="3" t="s">
        <v>112</v>
      </c>
      <c r="D141" s="3" t="s">
        <v>6537</v>
      </c>
      <c r="E141" s="5"/>
    </row>
    <row r="142" spans="1:5" ht="15.95" customHeight="1" x14ac:dyDescent="0.3">
      <c r="A142" s="5"/>
      <c r="B142" s="5"/>
      <c r="C142" s="3" t="s">
        <v>114</v>
      </c>
      <c r="D142" s="3" t="s">
        <v>6538</v>
      </c>
      <c r="E142" s="5"/>
    </row>
    <row r="143" spans="1:5" ht="15.95" customHeight="1" x14ac:dyDescent="0.3">
      <c r="A143" s="5"/>
      <c r="B143" s="5"/>
      <c r="C143" s="3" t="s">
        <v>116</v>
      </c>
      <c r="D143" s="3" t="s">
        <v>6539</v>
      </c>
      <c r="E143" s="5"/>
    </row>
    <row r="144" spans="1:5" ht="15.95" customHeight="1" x14ac:dyDescent="0.3">
      <c r="A144" s="5"/>
      <c r="B144" s="5"/>
      <c r="C144" s="3" t="s">
        <v>118</v>
      </c>
      <c r="D144" s="3" t="s">
        <v>6540</v>
      </c>
      <c r="E144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92"/>
  <sheetViews>
    <sheetView showGridLines="0" workbookViewId="0"/>
  </sheetViews>
  <sheetFormatPr defaultColWidth="8.875" defaultRowHeight="16.5" customHeight="1" x14ac:dyDescent="0.3"/>
  <cols>
    <col min="1" max="6" width="8.875" style="43" customWidth="1"/>
    <col min="7" max="16384" width="8.875" style="43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25</v>
      </c>
      <c r="B3" s="3" t="s">
        <v>6541</v>
      </c>
      <c r="C3" s="3" t="s">
        <v>79</v>
      </c>
      <c r="D3" s="3" t="s">
        <v>6542</v>
      </c>
      <c r="E3" s="5"/>
    </row>
    <row r="4" spans="1:5" ht="15.95" customHeight="1" x14ac:dyDescent="0.3">
      <c r="A4" s="5"/>
      <c r="B4" s="3" t="s">
        <v>6543</v>
      </c>
      <c r="C4" s="3" t="s">
        <v>81</v>
      </c>
      <c r="D4" s="3" t="s">
        <v>6544</v>
      </c>
      <c r="E4" s="5"/>
    </row>
    <row r="5" spans="1:5" ht="15.95" customHeight="1" x14ac:dyDescent="0.3">
      <c r="A5" s="5"/>
      <c r="B5" s="5"/>
      <c r="C5" s="3" t="s">
        <v>83</v>
      </c>
      <c r="D5" s="3" t="s">
        <v>6545</v>
      </c>
      <c r="E5" s="5"/>
    </row>
    <row r="6" spans="1:5" ht="15.95" customHeight="1" x14ac:dyDescent="0.3">
      <c r="A6" s="5"/>
      <c r="B6" s="3" t="s">
        <v>6546</v>
      </c>
      <c r="C6" s="3" t="s">
        <v>79</v>
      </c>
      <c r="D6" s="3" t="s">
        <v>6547</v>
      </c>
      <c r="E6" s="5"/>
    </row>
    <row r="7" spans="1:5" ht="15.95" customHeight="1" x14ac:dyDescent="0.3">
      <c r="A7" s="5"/>
      <c r="B7" s="3" t="s">
        <v>6548</v>
      </c>
      <c r="C7" s="3" t="s">
        <v>81</v>
      </c>
      <c r="D7" s="3" t="s">
        <v>6549</v>
      </c>
      <c r="E7" s="5"/>
    </row>
    <row r="8" spans="1:5" ht="15.95" customHeight="1" x14ac:dyDescent="0.3">
      <c r="A8" s="5"/>
      <c r="B8" s="5"/>
      <c r="C8" s="3" t="s">
        <v>83</v>
      </c>
      <c r="D8" s="3" t="s">
        <v>6550</v>
      </c>
      <c r="E8" s="5"/>
    </row>
    <row r="9" spans="1:5" ht="15.95" customHeight="1" x14ac:dyDescent="0.3">
      <c r="A9" s="5"/>
      <c r="B9" s="5"/>
      <c r="C9" s="3" t="s">
        <v>90</v>
      </c>
      <c r="D9" s="3" t="s">
        <v>6551</v>
      </c>
      <c r="E9" s="5"/>
    </row>
    <row r="10" spans="1:5" ht="15.95" customHeight="1" x14ac:dyDescent="0.3">
      <c r="A10" s="5"/>
      <c r="B10" s="5"/>
      <c r="C10" s="3" t="s">
        <v>106</v>
      </c>
      <c r="D10" s="3" t="s">
        <v>6552</v>
      </c>
      <c r="E10" s="5"/>
    </row>
    <row r="11" spans="1:5" ht="15.95" customHeight="1" x14ac:dyDescent="0.3">
      <c r="A11" s="5"/>
      <c r="B11" s="5"/>
      <c r="C11" s="3" t="s">
        <v>108</v>
      </c>
      <c r="D11" s="3" t="s">
        <v>6553</v>
      </c>
      <c r="E11" s="5"/>
    </row>
    <row r="12" spans="1:5" ht="15.95" customHeight="1" x14ac:dyDescent="0.3">
      <c r="A12" s="5"/>
      <c r="B12" s="3" t="s">
        <v>6554</v>
      </c>
      <c r="C12" s="3" t="s">
        <v>79</v>
      </c>
      <c r="D12" s="3" t="s">
        <v>6555</v>
      </c>
      <c r="E12" s="5"/>
    </row>
    <row r="13" spans="1:5" ht="15.95" customHeight="1" x14ac:dyDescent="0.3">
      <c r="A13" s="5"/>
      <c r="B13" s="3" t="s">
        <v>6556</v>
      </c>
      <c r="C13" s="3" t="s">
        <v>81</v>
      </c>
      <c r="D13" s="3" t="s">
        <v>6557</v>
      </c>
      <c r="E13" s="5"/>
    </row>
    <row r="14" spans="1:5" ht="15.95" customHeight="1" x14ac:dyDescent="0.3">
      <c r="A14" s="5"/>
      <c r="B14" s="3" t="s">
        <v>6558</v>
      </c>
      <c r="C14" s="3" t="s">
        <v>79</v>
      </c>
      <c r="D14" s="3" t="s">
        <v>6559</v>
      </c>
      <c r="E14" s="5"/>
    </row>
    <row r="15" spans="1:5" ht="15.95" customHeight="1" x14ac:dyDescent="0.3">
      <c r="A15" s="5"/>
      <c r="B15" s="3" t="s">
        <v>6560</v>
      </c>
      <c r="C15" s="3" t="s">
        <v>81</v>
      </c>
      <c r="D15" s="3" t="s">
        <v>6561</v>
      </c>
      <c r="E15" s="5"/>
    </row>
    <row r="16" spans="1:5" ht="15.95" customHeight="1" x14ac:dyDescent="0.3">
      <c r="A16" s="5"/>
      <c r="B16" s="3" t="s">
        <v>6562</v>
      </c>
      <c r="C16" s="3" t="s">
        <v>79</v>
      </c>
      <c r="D16" s="3" t="s">
        <v>6563</v>
      </c>
      <c r="E16" s="5"/>
    </row>
    <row r="17" spans="1:5" ht="15.95" customHeight="1" x14ac:dyDescent="0.3">
      <c r="A17" s="5"/>
      <c r="B17" s="3" t="s">
        <v>6564</v>
      </c>
      <c r="C17" s="3" t="s">
        <v>81</v>
      </c>
      <c r="D17" s="3" t="s">
        <v>6565</v>
      </c>
      <c r="E17" s="5"/>
    </row>
    <row r="18" spans="1:5" ht="15.95" customHeight="1" x14ac:dyDescent="0.3">
      <c r="A18" s="5"/>
      <c r="B18" s="3" t="s">
        <v>6566</v>
      </c>
      <c r="C18" s="3" t="s">
        <v>79</v>
      </c>
      <c r="D18" s="3" t="s">
        <v>6567</v>
      </c>
      <c r="E18" s="5"/>
    </row>
    <row r="19" spans="1:5" ht="15.95" customHeight="1" x14ac:dyDescent="0.3">
      <c r="A19" s="5"/>
      <c r="B19" s="3" t="s">
        <v>6568</v>
      </c>
      <c r="C19" s="3" t="s">
        <v>81</v>
      </c>
      <c r="D19" s="3" t="s">
        <v>6569</v>
      </c>
      <c r="E19" s="5"/>
    </row>
    <row r="20" spans="1:5" ht="15.95" customHeight="1" x14ac:dyDescent="0.3">
      <c r="A20" s="5"/>
      <c r="B20" s="5"/>
      <c r="C20" s="3" t="s">
        <v>83</v>
      </c>
      <c r="D20" s="3" t="s">
        <v>6570</v>
      </c>
      <c r="E20" s="5"/>
    </row>
    <row r="21" spans="1:5" ht="15.95" customHeight="1" x14ac:dyDescent="0.3">
      <c r="A21" s="5"/>
      <c r="B21" s="5"/>
      <c r="C21" s="3" t="s">
        <v>90</v>
      </c>
      <c r="D21" s="3" t="s">
        <v>6571</v>
      </c>
      <c r="E21" s="5"/>
    </row>
    <row r="22" spans="1:5" ht="15.95" customHeight="1" x14ac:dyDescent="0.3">
      <c r="A22" s="5"/>
      <c r="B22" s="5"/>
      <c r="C22" s="3" t="s">
        <v>106</v>
      </c>
      <c r="D22" s="3" t="s">
        <v>6572</v>
      </c>
      <c r="E22" s="5"/>
    </row>
    <row r="23" spans="1:5" ht="15.95" customHeight="1" x14ac:dyDescent="0.3">
      <c r="A23" s="5"/>
      <c r="B23" s="5"/>
      <c r="C23" s="3" t="s">
        <v>108</v>
      </c>
      <c r="D23" s="3" t="s">
        <v>6573</v>
      </c>
      <c r="E23" s="5"/>
    </row>
    <row r="24" spans="1:5" ht="15.95" customHeight="1" x14ac:dyDescent="0.3">
      <c r="A24" s="5"/>
      <c r="B24" s="5"/>
      <c r="C24" s="3" t="s">
        <v>110</v>
      </c>
      <c r="D24" s="3" t="s">
        <v>6574</v>
      </c>
      <c r="E24" s="5"/>
    </row>
    <row r="25" spans="1:5" ht="15.95" customHeight="1" x14ac:dyDescent="0.3">
      <c r="A25" s="5"/>
      <c r="B25" s="5"/>
      <c r="C25" s="3" t="s">
        <v>112</v>
      </c>
      <c r="D25" s="3" t="s">
        <v>6575</v>
      </c>
      <c r="E25" s="5"/>
    </row>
    <row r="26" spans="1:5" ht="15.95" customHeight="1" x14ac:dyDescent="0.3">
      <c r="A26" s="5"/>
      <c r="B26" s="5"/>
      <c r="C26" s="3" t="s">
        <v>114</v>
      </c>
      <c r="D26" s="3" t="s">
        <v>6576</v>
      </c>
      <c r="E26" s="5"/>
    </row>
    <row r="27" spans="1:5" ht="15.95" customHeight="1" x14ac:dyDescent="0.3">
      <c r="A27" s="5"/>
      <c r="B27" s="5"/>
      <c r="C27" s="3" t="s">
        <v>116</v>
      </c>
      <c r="D27" s="3" t="s">
        <v>6577</v>
      </c>
      <c r="E27" s="5"/>
    </row>
    <row r="28" spans="1:5" ht="15.95" customHeight="1" x14ac:dyDescent="0.3">
      <c r="A28" s="5"/>
      <c r="B28" s="3" t="s">
        <v>6578</v>
      </c>
      <c r="C28" s="3" t="s">
        <v>79</v>
      </c>
      <c r="D28" s="3" t="s">
        <v>6579</v>
      </c>
      <c r="E28" s="5"/>
    </row>
    <row r="29" spans="1:5" ht="15.95" customHeight="1" x14ac:dyDescent="0.3">
      <c r="A29" s="5"/>
      <c r="B29" s="3" t="s">
        <v>6580</v>
      </c>
      <c r="C29" s="3" t="s">
        <v>81</v>
      </c>
      <c r="D29" s="3" t="s">
        <v>6581</v>
      </c>
      <c r="E29" s="5"/>
    </row>
    <row r="30" spans="1:5" ht="15.95" customHeight="1" x14ac:dyDescent="0.3">
      <c r="A30" s="5"/>
      <c r="B30" s="3" t="s">
        <v>6582</v>
      </c>
      <c r="C30" s="3" t="s">
        <v>83</v>
      </c>
      <c r="D30" s="3" t="s">
        <v>6583</v>
      </c>
      <c r="E30" s="5"/>
    </row>
    <row r="31" spans="1:5" ht="15.95" customHeight="1" x14ac:dyDescent="0.3">
      <c r="A31" s="5"/>
      <c r="B31" s="5"/>
      <c r="C31" s="3" t="s">
        <v>90</v>
      </c>
      <c r="D31" s="3" t="s">
        <v>6584</v>
      </c>
      <c r="E31" s="5"/>
    </row>
    <row r="32" spans="1:5" ht="15.95" customHeight="1" x14ac:dyDescent="0.3">
      <c r="A32" s="5"/>
      <c r="B32" s="5"/>
      <c r="C32" s="3" t="s">
        <v>106</v>
      </c>
      <c r="D32" s="3" t="s">
        <v>6585</v>
      </c>
      <c r="E32" s="5"/>
    </row>
    <row r="33" spans="1:5" ht="15.95" customHeight="1" x14ac:dyDescent="0.3">
      <c r="A33" s="5"/>
      <c r="B33" s="5"/>
      <c r="C33" s="5"/>
      <c r="D33" s="5"/>
      <c r="E33" s="5"/>
    </row>
    <row r="34" spans="1:5" ht="15.95" customHeight="1" x14ac:dyDescent="0.3">
      <c r="A34" s="5"/>
      <c r="B34" s="5"/>
      <c r="C34" s="5"/>
      <c r="D34" s="5"/>
      <c r="E34" s="5"/>
    </row>
    <row r="35" spans="1:5" ht="15.95" customHeight="1" x14ac:dyDescent="0.3">
      <c r="A35" s="5"/>
      <c r="B35" s="5"/>
      <c r="C35" s="5"/>
      <c r="D35" s="5"/>
      <c r="E35" s="5"/>
    </row>
    <row r="36" spans="1:5" ht="15.95" customHeight="1" x14ac:dyDescent="0.3">
      <c r="A36" s="3" t="s">
        <v>141</v>
      </c>
      <c r="B36" s="3" t="s">
        <v>142</v>
      </c>
      <c r="C36" s="3" t="s">
        <v>74</v>
      </c>
      <c r="D36" s="3" t="s">
        <v>143</v>
      </c>
      <c r="E36" s="5"/>
    </row>
    <row r="37" spans="1:5" ht="15.95" customHeight="1" x14ac:dyDescent="0.3">
      <c r="A37" s="3" t="s">
        <v>25</v>
      </c>
      <c r="B37" s="3" t="s">
        <v>6578</v>
      </c>
      <c r="C37" s="3" t="s">
        <v>108</v>
      </c>
      <c r="D37" s="3" t="s">
        <v>6586</v>
      </c>
      <c r="E37" s="5"/>
    </row>
    <row r="38" spans="1:5" ht="15.95" customHeight="1" x14ac:dyDescent="0.3">
      <c r="A38" s="5"/>
      <c r="B38" s="3" t="s">
        <v>6564</v>
      </c>
      <c r="C38" s="3" t="s">
        <v>110</v>
      </c>
      <c r="D38" s="3" t="s">
        <v>6587</v>
      </c>
      <c r="E38" s="5"/>
    </row>
    <row r="39" spans="1:5" ht="15.95" customHeight="1" x14ac:dyDescent="0.3">
      <c r="A39" s="5"/>
      <c r="B39" s="5"/>
      <c r="C39" s="3" t="s">
        <v>112</v>
      </c>
      <c r="D39" s="3" t="s">
        <v>6588</v>
      </c>
      <c r="E39" s="5"/>
    </row>
    <row r="40" spans="1:5" ht="15.95" customHeight="1" x14ac:dyDescent="0.3">
      <c r="A40" s="5"/>
      <c r="B40" s="5"/>
      <c r="C40" s="3" t="s">
        <v>114</v>
      </c>
      <c r="D40" s="3" t="s">
        <v>6589</v>
      </c>
      <c r="E40" s="5"/>
    </row>
    <row r="41" spans="1:5" ht="15.95" customHeight="1" x14ac:dyDescent="0.3">
      <c r="A41" s="5"/>
      <c r="B41" s="5"/>
      <c r="C41" s="3" t="s">
        <v>116</v>
      </c>
      <c r="D41" s="3" t="s">
        <v>6590</v>
      </c>
      <c r="E41" s="5"/>
    </row>
    <row r="42" spans="1:5" ht="15.95" customHeight="1" x14ac:dyDescent="0.3">
      <c r="A42" s="5"/>
      <c r="B42" s="5"/>
      <c r="C42" s="3" t="s">
        <v>118</v>
      </c>
      <c r="D42" s="3" t="s">
        <v>6591</v>
      </c>
      <c r="E42" s="5"/>
    </row>
    <row r="43" spans="1:5" ht="15.95" customHeight="1" x14ac:dyDescent="0.3">
      <c r="A43" s="5"/>
      <c r="B43" s="5"/>
      <c r="C43" s="3" t="s">
        <v>120</v>
      </c>
      <c r="D43" s="3" t="s">
        <v>6592</v>
      </c>
      <c r="E43" s="5"/>
    </row>
    <row r="44" spans="1:5" ht="15.95" customHeight="1" x14ac:dyDescent="0.3">
      <c r="A44" s="5"/>
      <c r="B44" s="5"/>
      <c r="C44" s="3" t="s">
        <v>137</v>
      </c>
      <c r="D44" s="3" t="s">
        <v>6593</v>
      </c>
      <c r="E44" s="5"/>
    </row>
    <row r="45" spans="1:5" ht="15.95" customHeight="1" x14ac:dyDescent="0.3">
      <c r="A45" s="5"/>
      <c r="B45" s="3" t="s">
        <v>6594</v>
      </c>
      <c r="C45" s="3" t="s">
        <v>79</v>
      </c>
      <c r="D45" s="3" t="s">
        <v>6595</v>
      </c>
      <c r="E45" s="5"/>
    </row>
    <row r="46" spans="1:5" ht="15.95" customHeight="1" x14ac:dyDescent="0.3">
      <c r="A46" s="5"/>
      <c r="B46" s="3" t="s">
        <v>6580</v>
      </c>
      <c r="C46" s="3" t="s">
        <v>81</v>
      </c>
      <c r="D46" s="3" t="s">
        <v>6596</v>
      </c>
      <c r="E46" s="5"/>
    </row>
    <row r="47" spans="1:5" ht="15.95" customHeight="1" x14ac:dyDescent="0.3">
      <c r="A47" s="5"/>
      <c r="B47" s="3" t="s">
        <v>103</v>
      </c>
      <c r="C47" s="3" t="s">
        <v>83</v>
      </c>
      <c r="D47" s="3" t="s">
        <v>6597</v>
      </c>
      <c r="E47" s="5"/>
    </row>
    <row r="48" spans="1:5" ht="15.95" customHeight="1" x14ac:dyDescent="0.3">
      <c r="A48" s="5"/>
      <c r="B48" s="5"/>
      <c r="C48" s="3" t="s">
        <v>90</v>
      </c>
      <c r="D48" s="3" t="s">
        <v>6598</v>
      </c>
      <c r="E48" s="5"/>
    </row>
    <row r="49" spans="1:5" ht="15.95" customHeight="1" x14ac:dyDescent="0.3">
      <c r="A49" s="5"/>
      <c r="B49" s="5"/>
      <c r="C49" s="3" t="s">
        <v>106</v>
      </c>
      <c r="D49" s="3" t="s">
        <v>6599</v>
      </c>
      <c r="E49" s="5"/>
    </row>
    <row r="50" spans="1:5" ht="15.95" customHeight="1" x14ac:dyDescent="0.3">
      <c r="A50" s="5"/>
      <c r="B50" s="3" t="s">
        <v>6600</v>
      </c>
      <c r="C50" s="3" t="s">
        <v>79</v>
      </c>
      <c r="D50" s="3" t="s">
        <v>6601</v>
      </c>
      <c r="E50" s="5"/>
    </row>
    <row r="51" spans="1:5" ht="15.95" customHeight="1" x14ac:dyDescent="0.3">
      <c r="A51" s="5"/>
      <c r="B51" s="3" t="s">
        <v>6580</v>
      </c>
      <c r="C51" s="3" t="s">
        <v>81</v>
      </c>
      <c r="D51" s="3" t="s">
        <v>6602</v>
      </c>
      <c r="E51" s="5"/>
    </row>
    <row r="52" spans="1:5" ht="15.95" customHeight="1" x14ac:dyDescent="0.3">
      <c r="A52" s="5"/>
      <c r="B52" s="3" t="s">
        <v>6603</v>
      </c>
      <c r="C52" s="3" t="s">
        <v>83</v>
      </c>
      <c r="D52" s="3" t="s">
        <v>6604</v>
      </c>
      <c r="E52" s="5"/>
    </row>
    <row r="53" spans="1:5" ht="15.95" customHeight="1" x14ac:dyDescent="0.3">
      <c r="A53" s="5"/>
      <c r="B53" s="5"/>
      <c r="C53" s="3" t="s">
        <v>90</v>
      </c>
      <c r="D53" s="3" t="s">
        <v>6605</v>
      </c>
      <c r="E53" s="5"/>
    </row>
    <row r="54" spans="1:5" ht="15.95" customHeight="1" x14ac:dyDescent="0.3">
      <c r="A54" s="5"/>
      <c r="B54" s="5"/>
      <c r="C54" s="3" t="s">
        <v>106</v>
      </c>
      <c r="D54" s="3" t="s">
        <v>6606</v>
      </c>
      <c r="E54" s="5"/>
    </row>
    <row r="55" spans="1:5" ht="15.95" customHeight="1" x14ac:dyDescent="0.3">
      <c r="A55" s="5"/>
      <c r="B55" s="5"/>
      <c r="C55" s="3" t="s">
        <v>108</v>
      </c>
      <c r="D55" s="3" t="s">
        <v>6607</v>
      </c>
      <c r="E55" s="5"/>
    </row>
    <row r="56" spans="1:5" ht="15.95" customHeight="1" x14ac:dyDescent="0.3">
      <c r="A56" s="5"/>
      <c r="B56" s="5"/>
      <c r="C56" s="3" t="s">
        <v>110</v>
      </c>
      <c r="D56" s="3" t="s">
        <v>6608</v>
      </c>
      <c r="E56" s="5"/>
    </row>
    <row r="57" spans="1:5" ht="15.95" customHeight="1" x14ac:dyDescent="0.3">
      <c r="A57" s="5"/>
      <c r="B57" s="5"/>
      <c r="C57" s="3" t="s">
        <v>112</v>
      </c>
      <c r="D57" s="3" t="s">
        <v>6609</v>
      </c>
      <c r="E57" s="5"/>
    </row>
    <row r="58" spans="1:5" ht="15.95" customHeight="1" x14ac:dyDescent="0.3">
      <c r="A58" s="5"/>
      <c r="B58" s="5"/>
      <c r="C58" s="3" t="s">
        <v>114</v>
      </c>
      <c r="D58" s="3" t="s">
        <v>6610</v>
      </c>
      <c r="E58" s="5"/>
    </row>
    <row r="59" spans="1:5" ht="15.95" customHeight="1" x14ac:dyDescent="0.3">
      <c r="A59" s="5"/>
      <c r="B59" s="5"/>
      <c r="C59" s="3" t="s">
        <v>116</v>
      </c>
      <c r="D59" s="3" t="s">
        <v>6611</v>
      </c>
      <c r="E59" s="5"/>
    </row>
    <row r="60" spans="1:5" ht="15.95" customHeight="1" x14ac:dyDescent="0.3">
      <c r="A60" s="5"/>
      <c r="B60" s="5"/>
      <c r="C60" s="3" t="s">
        <v>118</v>
      </c>
      <c r="D60" s="3" t="s">
        <v>6612</v>
      </c>
      <c r="E60" s="5"/>
    </row>
    <row r="61" spans="1:5" ht="15.95" customHeight="1" x14ac:dyDescent="0.3">
      <c r="A61" s="5"/>
      <c r="B61" s="5"/>
      <c r="C61" s="3" t="s">
        <v>120</v>
      </c>
      <c r="D61" s="3" t="s">
        <v>6613</v>
      </c>
      <c r="E61" s="5"/>
    </row>
    <row r="62" spans="1:5" ht="15.95" customHeight="1" x14ac:dyDescent="0.3">
      <c r="A62" s="5"/>
      <c r="B62" s="5"/>
      <c r="C62" s="3" t="s">
        <v>137</v>
      </c>
      <c r="D62" s="3" t="s">
        <v>6614</v>
      </c>
      <c r="E62" s="5"/>
    </row>
    <row r="63" spans="1:5" ht="15.95" customHeight="1" x14ac:dyDescent="0.3">
      <c r="A63" s="5"/>
      <c r="B63" s="5"/>
      <c r="C63" s="3" t="s">
        <v>139</v>
      </c>
      <c r="D63" s="3" t="s">
        <v>6615</v>
      </c>
      <c r="E63" s="5"/>
    </row>
    <row r="64" spans="1:5" ht="15.95" customHeight="1" x14ac:dyDescent="0.3">
      <c r="A64" s="5"/>
      <c r="B64" s="5"/>
      <c r="C64" s="3" t="s">
        <v>306</v>
      </c>
      <c r="D64" s="3" t="s">
        <v>6616</v>
      </c>
      <c r="E64" s="5"/>
    </row>
    <row r="65" spans="1:5" ht="15.95" customHeight="1" x14ac:dyDescent="0.3">
      <c r="A65" s="5"/>
      <c r="B65" s="5"/>
      <c r="C65" s="3" t="s">
        <v>356</v>
      </c>
      <c r="D65" s="3" t="s">
        <v>6617</v>
      </c>
      <c r="E65" s="5"/>
    </row>
    <row r="66" spans="1:5" ht="15.95" customHeight="1" x14ac:dyDescent="0.3">
      <c r="A66" s="5"/>
      <c r="B66" s="5"/>
      <c r="C66" s="3" t="s">
        <v>416</v>
      </c>
      <c r="D66" s="3" t="s">
        <v>6618</v>
      </c>
      <c r="E66" s="5"/>
    </row>
    <row r="67" spans="1:5" ht="15.95" customHeight="1" x14ac:dyDescent="0.3">
      <c r="A67" s="5"/>
      <c r="B67" s="5"/>
      <c r="C67" s="3" t="s">
        <v>418</v>
      </c>
      <c r="D67" s="3" t="s">
        <v>6619</v>
      </c>
      <c r="E67" s="5"/>
    </row>
    <row r="68" spans="1:5" ht="15.95" customHeight="1" x14ac:dyDescent="0.3">
      <c r="A68" s="5"/>
      <c r="B68" s="5"/>
      <c r="C68" s="3" t="s">
        <v>439</v>
      </c>
      <c r="D68" s="3" t="s">
        <v>6620</v>
      </c>
      <c r="E68" s="5"/>
    </row>
    <row r="69" spans="1:5" ht="15.95" customHeight="1" x14ac:dyDescent="0.3">
      <c r="A69" s="5"/>
      <c r="B69" s="5"/>
      <c r="C69" s="3" t="s">
        <v>441</v>
      </c>
      <c r="D69" s="3" t="s">
        <v>6621</v>
      </c>
      <c r="E69" s="5"/>
    </row>
    <row r="70" spans="1:5" ht="15.95" customHeight="1" x14ac:dyDescent="0.3">
      <c r="A70" s="5"/>
      <c r="B70" s="5"/>
      <c r="C70" s="3" t="s">
        <v>1743</v>
      </c>
      <c r="D70" s="3" t="s">
        <v>6622</v>
      </c>
      <c r="E70" s="5"/>
    </row>
    <row r="71" spans="1:5" ht="15.95" customHeight="1" x14ac:dyDescent="0.3">
      <c r="A71" s="5"/>
      <c r="B71" s="5"/>
      <c r="C71" s="3" t="s">
        <v>1745</v>
      </c>
      <c r="D71" s="3" t="s">
        <v>6623</v>
      </c>
      <c r="E71" s="5"/>
    </row>
    <row r="72" spans="1:5" ht="15.95" customHeight="1" x14ac:dyDescent="0.3">
      <c r="A72" s="5"/>
      <c r="B72" s="5"/>
      <c r="C72" s="5"/>
      <c r="D72" s="5"/>
      <c r="E72" s="5"/>
    </row>
    <row r="73" spans="1:5" ht="15.95" customHeight="1" x14ac:dyDescent="0.3">
      <c r="A73" s="5"/>
      <c r="B73" s="5"/>
      <c r="C73" s="5"/>
      <c r="D73" s="5"/>
      <c r="E73" s="5"/>
    </row>
    <row r="74" spans="1:5" ht="15.95" customHeight="1" x14ac:dyDescent="0.3">
      <c r="A74" s="5"/>
      <c r="B74" s="5"/>
      <c r="C74" s="5"/>
      <c r="D74" s="5"/>
      <c r="E74" s="5"/>
    </row>
    <row r="75" spans="1:5" ht="15.95" customHeight="1" x14ac:dyDescent="0.3">
      <c r="A75" s="3" t="s">
        <v>141</v>
      </c>
      <c r="B75" s="3" t="s">
        <v>142</v>
      </c>
      <c r="C75" s="3" t="s">
        <v>74</v>
      </c>
      <c r="D75" s="3" t="s">
        <v>143</v>
      </c>
      <c r="E75" s="5"/>
    </row>
    <row r="76" spans="1:5" ht="15.95" customHeight="1" x14ac:dyDescent="0.3">
      <c r="A76" s="3" t="s">
        <v>25</v>
      </c>
      <c r="B76" s="3" t="s">
        <v>6624</v>
      </c>
      <c r="C76" s="3" t="s">
        <v>79</v>
      </c>
      <c r="D76" s="3" t="s">
        <v>6625</v>
      </c>
      <c r="E76" s="5"/>
    </row>
    <row r="77" spans="1:5" ht="15.95" customHeight="1" x14ac:dyDescent="0.3">
      <c r="A77" s="5"/>
      <c r="B77" s="3" t="s">
        <v>6580</v>
      </c>
      <c r="C77" s="3" t="s">
        <v>81</v>
      </c>
      <c r="D77" s="3" t="s">
        <v>6626</v>
      </c>
      <c r="E77" s="5"/>
    </row>
    <row r="78" spans="1:5" ht="15.95" customHeight="1" x14ac:dyDescent="0.3">
      <c r="A78" s="5"/>
      <c r="B78" s="3" t="s">
        <v>6627</v>
      </c>
      <c r="C78" s="3" t="s">
        <v>83</v>
      </c>
      <c r="D78" s="3" t="s">
        <v>6628</v>
      </c>
      <c r="E78" s="5"/>
    </row>
    <row r="79" spans="1:5" ht="15.95" customHeight="1" x14ac:dyDescent="0.3">
      <c r="A79" s="5"/>
      <c r="B79" s="5"/>
      <c r="C79" s="3" t="s">
        <v>90</v>
      </c>
      <c r="D79" s="3" t="s">
        <v>6629</v>
      </c>
      <c r="E79" s="5"/>
    </row>
    <row r="80" spans="1:5" ht="15.95" customHeight="1" x14ac:dyDescent="0.3">
      <c r="A80" s="5"/>
      <c r="B80" s="5"/>
      <c r="C80" s="3" t="s">
        <v>106</v>
      </c>
      <c r="D80" s="3" t="s">
        <v>6630</v>
      </c>
      <c r="E80" s="5"/>
    </row>
    <row r="81" spans="1:5" ht="15.95" customHeight="1" x14ac:dyDescent="0.3">
      <c r="A81" s="5"/>
      <c r="B81" s="5"/>
      <c r="C81" s="3" t="s">
        <v>108</v>
      </c>
      <c r="D81" s="3" t="s">
        <v>6631</v>
      </c>
      <c r="E81" s="5"/>
    </row>
    <row r="82" spans="1:5" ht="15.95" customHeight="1" x14ac:dyDescent="0.3">
      <c r="A82" s="5"/>
      <c r="B82" s="5"/>
      <c r="C82" s="3" t="s">
        <v>110</v>
      </c>
      <c r="D82" s="3" t="s">
        <v>6632</v>
      </c>
      <c r="E82" s="5"/>
    </row>
    <row r="83" spans="1:5" ht="15.95" customHeight="1" x14ac:dyDescent="0.3">
      <c r="A83" s="5"/>
      <c r="B83" s="3" t="s">
        <v>6633</v>
      </c>
      <c r="C83" s="3" t="s">
        <v>79</v>
      </c>
      <c r="D83" s="3" t="s">
        <v>6634</v>
      </c>
      <c r="E83" s="5"/>
    </row>
    <row r="84" spans="1:5" ht="15.95" customHeight="1" x14ac:dyDescent="0.3">
      <c r="A84" s="5"/>
      <c r="B84" s="3" t="s">
        <v>6580</v>
      </c>
      <c r="C84" s="3" t="s">
        <v>81</v>
      </c>
      <c r="D84" s="3" t="s">
        <v>6635</v>
      </c>
      <c r="E84" s="5"/>
    </row>
    <row r="85" spans="1:5" ht="15.95" customHeight="1" x14ac:dyDescent="0.3">
      <c r="A85" s="5"/>
      <c r="B85" s="3" t="s">
        <v>6636</v>
      </c>
      <c r="C85" s="3" t="s">
        <v>83</v>
      </c>
      <c r="D85" s="3" t="s">
        <v>6637</v>
      </c>
      <c r="E85" s="5"/>
    </row>
    <row r="86" spans="1:5" ht="15.95" customHeight="1" x14ac:dyDescent="0.3">
      <c r="A86" s="5"/>
      <c r="B86" s="5"/>
      <c r="C86" s="3" t="s">
        <v>90</v>
      </c>
      <c r="D86" s="3" t="s">
        <v>6638</v>
      </c>
      <c r="E86" s="5"/>
    </row>
    <row r="87" spans="1:5" ht="15.95" customHeight="1" x14ac:dyDescent="0.3">
      <c r="A87" s="5"/>
      <c r="B87" s="5"/>
      <c r="C87" s="3" t="s">
        <v>106</v>
      </c>
      <c r="D87" s="3" t="s">
        <v>6639</v>
      </c>
      <c r="E87" s="5"/>
    </row>
    <row r="88" spans="1:5" ht="15.95" customHeight="1" x14ac:dyDescent="0.3">
      <c r="A88" s="5"/>
      <c r="B88" s="3" t="s">
        <v>6640</v>
      </c>
      <c r="C88" s="3" t="s">
        <v>79</v>
      </c>
      <c r="D88" s="3" t="s">
        <v>6641</v>
      </c>
      <c r="E88" s="5"/>
    </row>
    <row r="89" spans="1:5" ht="15.95" customHeight="1" x14ac:dyDescent="0.3">
      <c r="A89" s="5"/>
      <c r="B89" s="3" t="s">
        <v>6580</v>
      </c>
      <c r="C89" s="3" t="s">
        <v>81</v>
      </c>
      <c r="D89" s="3" t="s">
        <v>6642</v>
      </c>
      <c r="E89" s="5"/>
    </row>
    <row r="90" spans="1:5" ht="15.95" customHeight="1" x14ac:dyDescent="0.3">
      <c r="A90" s="5"/>
      <c r="B90" s="3" t="s">
        <v>640</v>
      </c>
      <c r="C90" s="3" t="s">
        <v>83</v>
      </c>
      <c r="D90" s="3" t="s">
        <v>6643</v>
      </c>
      <c r="E90" s="5"/>
    </row>
    <row r="91" spans="1:5" ht="15.95" customHeight="1" x14ac:dyDescent="0.3">
      <c r="A91" s="5"/>
      <c r="B91" s="5"/>
      <c r="C91" s="3" t="s">
        <v>90</v>
      </c>
      <c r="D91" s="3" t="s">
        <v>6644</v>
      </c>
      <c r="E91" s="5"/>
    </row>
    <row r="92" spans="1:5" ht="15.95" customHeight="1" x14ac:dyDescent="0.3">
      <c r="A92" s="5"/>
      <c r="B92" s="3" t="s">
        <v>6645</v>
      </c>
      <c r="C92" s="3" t="s">
        <v>79</v>
      </c>
      <c r="D92" s="3" t="s">
        <v>6646</v>
      </c>
      <c r="E92" s="5"/>
    </row>
    <row r="93" spans="1:5" ht="15.95" customHeight="1" x14ac:dyDescent="0.3">
      <c r="A93" s="5"/>
      <c r="B93" s="3" t="s">
        <v>6580</v>
      </c>
      <c r="C93" s="3" t="s">
        <v>81</v>
      </c>
      <c r="D93" s="3" t="s">
        <v>6647</v>
      </c>
      <c r="E93" s="5"/>
    </row>
    <row r="94" spans="1:5" ht="15.95" customHeight="1" x14ac:dyDescent="0.3">
      <c r="A94" s="5"/>
      <c r="B94" s="3" t="s">
        <v>6648</v>
      </c>
      <c r="C94" s="3" t="s">
        <v>83</v>
      </c>
      <c r="D94" s="3" t="s">
        <v>6649</v>
      </c>
      <c r="E94" s="5"/>
    </row>
    <row r="95" spans="1:5" ht="15.95" customHeight="1" x14ac:dyDescent="0.3">
      <c r="A95" s="5"/>
      <c r="B95" s="3" t="s">
        <v>1865</v>
      </c>
      <c r="C95" s="3" t="s">
        <v>90</v>
      </c>
      <c r="D95" s="3" t="s">
        <v>6650</v>
      </c>
      <c r="E95" s="5"/>
    </row>
    <row r="96" spans="1:5" ht="15.95" customHeight="1" x14ac:dyDescent="0.3">
      <c r="A96" s="5"/>
      <c r="B96" s="5"/>
      <c r="C96" s="3" t="s">
        <v>106</v>
      </c>
      <c r="D96" s="3" t="s">
        <v>6651</v>
      </c>
      <c r="E96" s="5"/>
    </row>
    <row r="97" spans="1:5" ht="15.95" customHeight="1" x14ac:dyDescent="0.3">
      <c r="A97" s="5"/>
      <c r="B97" s="3" t="s">
        <v>6652</v>
      </c>
      <c r="C97" s="3" t="s">
        <v>79</v>
      </c>
      <c r="D97" s="3" t="s">
        <v>6653</v>
      </c>
      <c r="E97" s="5"/>
    </row>
    <row r="98" spans="1:5" ht="15.95" customHeight="1" x14ac:dyDescent="0.3">
      <c r="A98" s="5"/>
      <c r="B98" s="3" t="s">
        <v>6564</v>
      </c>
      <c r="C98" s="3" t="s">
        <v>81</v>
      </c>
      <c r="D98" s="3" t="s">
        <v>6654</v>
      </c>
      <c r="E98" s="5"/>
    </row>
    <row r="99" spans="1:5" ht="15.95" customHeight="1" x14ac:dyDescent="0.3">
      <c r="A99" s="5"/>
      <c r="B99" s="3" t="s">
        <v>6655</v>
      </c>
      <c r="C99" s="3" t="s">
        <v>79</v>
      </c>
      <c r="D99" s="3" t="s">
        <v>6656</v>
      </c>
      <c r="E99" s="5"/>
    </row>
    <row r="100" spans="1:5" ht="15.95" customHeight="1" x14ac:dyDescent="0.3">
      <c r="A100" s="5"/>
      <c r="B100" s="3" t="s">
        <v>6580</v>
      </c>
      <c r="C100" s="3" t="s">
        <v>81</v>
      </c>
      <c r="D100" s="3" t="s">
        <v>6657</v>
      </c>
      <c r="E100" s="5"/>
    </row>
    <row r="101" spans="1:5" ht="15.95" customHeight="1" x14ac:dyDescent="0.3">
      <c r="A101" s="5"/>
      <c r="B101" s="3" t="s">
        <v>6658</v>
      </c>
      <c r="C101" s="3" t="s">
        <v>83</v>
      </c>
      <c r="D101" s="3" t="s">
        <v>6659</v>
      </c>
      <c r="E101" s="5"/>
    </row>
    <row r="102" spans="1:5" ht="15.95" customHeight="1" x14ac:dyDescent="0.3">
      <c r="A102" s="5"/>
      <c r="B102" s="5"/>
      <c r="C102" s="3" t="s">
        <v>90</v>
      </c>
      <c r="D102" s="3" t="s">
        <v>6660</v>
      </c>
      <c r="E102" s="5"/>
    </row>
    <row r="103" spans="1:5" ht="15.95" customHeight="1" x14ac:dyDescent="0.3">
      <c r="A103" s="5"/>
      <c r="B103" s="5"/>
      <c r="C103" s="3" t="s">
        <v>106</v>
      </c>
      <c r="D103" s="3" t="s">
        <v>6661</v>
      </c>
      <c r="E103" s="5"/>
    </row>
    <row r="104" spans="1:5" ht="15.95" customHeight="1" x14ac:dyDescent="0.3">
      <c r="A104" s="5"/>
      <c r="B104" s="5"/>
      <c r="C104" s="3" t="s">
        <v>108</v>
      </c>
      <c r="D104" s="3" t="s">
        <v>6662</v>
      </c>
      <c r="E104" s="5"/>
    </row>
    <row r="105" spans="1:5" ht="15.95" customHeight="1" x14ac:dyDescent="0.3">
      <c r="A105" s="5"/>
      <c r="B105" s="5"/>
      <c r="C105" s="3" t="s">
        <v>110</v>
      </c>
      <c r="D105" s="3" t="s">
        <v>6663</v>
      </c>
      <c r="E105" s="5"/>
    </row>
    <row r="106" spans="1:5" ht="15.95" customHeight="1" x14ac:dyDescent="0.3">
      <c r="A106" s="5"/>
      <c r="B106" s="5"/>
      <c r="C106" s="3" t="s">
        <v>112</v>
      </c>
      <c r="D106" s="3" t="s">
        <v>6664</v>
      </c>
      <c r="E106" s="5"/>
    </row>
    <row r="107" spans="1:5" ht="15.95" customHeight="1" x14ac:dyDescent="0.3">
      <c r="A107" s="5"/>
      <c r="B107" s="5"/>
      <c r="C107" s="3" t="s">
        <v>114</v>
      </c>
      <c r="D107" s="3" t="s">
        <v>6665</v>
      </c>
      <c r="E107" s="5"/>
    </row>
    <row r="108" spans="1:5" ht="15.95" customHeight="1" x14ac:dyDescent="0.3">
      <c r="A108" s="5"/>
      <c r="B108" s="5"/>
      <c r="C108" s="3" t="s">
        <v>116</v>
      </c>
      <c r="D108" s="3" t="s">
        <v>6666</v>
      </c>
      <c r="E108" s="5"/>
    </row>
    <row r="109" spans="1:5" ht="15.95" customHeight="1" x14ac:dyDescent="0.3">
      <c r="A109" s="5"/>
      <c r="B109" s="5"/>
      <c r="C109" s="5"/>
      <c r="D109" s="5"/>
      <c r="E109" s="5"/>
    </row>
    <row r="110" spans="1:5" ht="15.95" customHeight="1" x14ac:dyDescent="0.3">
      <c r="A110" s="5"/>
      <c r="B110" s="5"/>
      <c r="C110" s="5"/>
      <c r="D110" s="5"/>
      <c r="E110" s="5"/>
    </row>
    <row r="111" spans="1:5" ht="15.95" customHeight="1" x14ac:dyDescent="0.3">
      <c r="A111" s="5"/>
      <c r="B111" s="5"/>
      <c r="C111" s="5"/>
      <c r="D111" s="5"/>
      <c r="E111" s="5"/>
    </row>
    <row r="112" spans="1:5" ht="15.95" customHeight="1" x14ac:dyDescent="0.3">
      <c r="A112" s="3" t="s">
        <v>141</v>
      </c>
      <c r="B112" s="3" t="s">
        <v>142</v>
      </c>
      <c r="C112" s="3" t="s">
        <v>74</v>
      </c>
      <c r="D112" s="3" t="s">
        <v>143</v>
      </c>
      <c r="E112" s="5"/>
    </row>
    <row r="113" spans="1:5" ht="15.95" customHeight="1" x14ac:dyDescent="0.3">
      <c r="A113" s="3" t="s">
        <v>25</v>
      </c>
      <c r="B113" s="3" t="s">
        <v>6667</v>
      </c>
      <c r="C113" s="3" t="s">
        <v>79</v>
      </c>
      <c r="D113" s="3" t="s">
        <v>6668</v>
      </c>
      <c r="E113" s="5"/>
    </row>
    <row r="114" spans="1:5" ht="15.95" customHeight="1" x14ac:dyDescent="0.3">
      <c r="A114" s="5"/>
      <c r="B114" s="3" t="s">
        <v>6580</v>
      </c>
      <c r="C114" s="3" t="s">
        <v>81</v>
      </c>
      <c r="D114" s="3" t="s">
        <v>6669</v>
      </c>
      <c r="E114" s="5"/>
    </row>
    <row r="115" spans="1:5" ht="15.95" customHeight="1" x14ac:dyDescent="0.3">
      <c r="A115" s="5"/>
      <c r="B115" s="3" t="s">
        <v>6670</v>
      </c>
      <c r="C115" s="3" t="s">
        <v>83</v>
      </c>
      <c r="D115" s="3" t="s">
        <v>6671</v>
      </c>
      <c r="E115" s="5"/>
    </row>
    <row r="116" spans="1:5" ht="15.95" customHeight="1" x14ac:dyDescent="0.3">
      <c r="A116" s="5"/>
      <c r="B116" s="5"/>
      <c r="C116" s="3" t="s">
        <v>90</v>
      </c>
      <c r="D116" s="3" t="s">
        <v>6672</v>
      </c>
      <c r="E116" s="5"/>
    </row>
    <row r="117" spans="1:5" ht="15.95" customHeight="1" x14ac:dyDescent="0.3">
      <c r="A117" s="5"/>
      <c r="B117" s="5"/>
      <c r="C117" s="3" t="s">
        <v>106</v>
      </c>
      <c r="D117" s="3" t="s">
        <v>6673</v>
      </c>
      <c r="E117" s="5"/>
    </row>
    <row r="118" spans="1:5" ht="15.95" customHeight="1" x14ac:dyDescent="0.3">
      <c r="A118" s="5"/>
      <c r="B118" s="5"/>
      <c r="C118" s="3" t="s">
        <v>108</v>
      </c>
      <c r="D118" s="3" t="s">
        <v>6674</v>
      </c>
      <c r="E118" s="5"/>
    </row>
    <row r="119" spans="1:5" ht="15.95" customHeight="1" x14ac:dyDescent="0.3">
      <c r="A119" s="5"/>
      <c r="B119" s="5"/>
      <c r="C119" s="3" t="s">
        <v>110</v>
      </c>
      <c r="D119" s="3" t="s">
        <v>6675</v>
      </c>
      <c r="E119" s="5"/>
    </row>
    <row r="120" spans="1:5" ht="15.95" customHeight="1" x14ac:dyDescent="0.3">
      <c r="A120" s="5"/>
      <c r="B120" s="5"/>
      <c r="C120" s="3" t="s">
        <v>112</v>
      </c>
      <c r="D120" s="3" t="s">
        <v>6676</v>
      </c>
      <c r="E120" s="5"/>
    </row>
    <row r="121" spans="1:5" ht="15.95" customHeight="1" x14ac:dyDescent="0.3">
      <c r="A121" s="5"/>
      <c r="B121" s="5"/>
      <c r="C121" s="3" t="s">
        <v>114</v>
      </c>
      <c r="D121" s="3" t="s">
        <v>6677</v>
      </c>
      <c r="E121" s="5"/>
    </row>
    <row r="122" spans="1:5" ht="15.95" customHeight="1" x14ac:dyDescent="0.3">
      <c r="A122" s="5"/>
      <c r="B122" s="3" t="s">
        <v>6678</v>
      </c>
      <c r="C122" s="3" t="s">
        <v>79</v>
      </c>
      <c r="D122" s="3" t="s">
        <v>6679</v>
      </c>
      <c r="E122" s="5"/>
    </row>
    <row r="123" spans="1:5" ht="15.95" customHeight="1" x14ac:dyDescent="0.3">
      <c r="A123" s="5"/>
      <c r="B123" s="3" t="s">
        <v>6580</v>
      </c>
      <c r="C123" s="3" t="s">
        <v>81</v>
      </c>
      <c r="D123" s="3" t="s">
        <v>6680</v>
      </c>
      <c r="E123" s="5"/>
    </row>
    <row r="124" spans="1:5" ht="15.95" customHeight="1" x14ac:dyDescent="0.3">
      <c r="A124" s="5"/>
      <c r="B124" s="3" t="s">
        <v>6681</v>
      </c>
      <c r="C124" s="3" t="s">
        <v>83</v>
      </c>
      <c r="D124" s="3" t="s">
        <v>6682</v>
      </c>
      <c r="E124" s="5"/>
    </row>
    <row r="125" spans="1:5" ht="15.95" customHeight="1" x14ac:dyDescent="0.3">
      <c r="A125" s="5"/>
      <c r="B125" s="5"/>
      <c r="C125" s="3" t="s">
        <v>90</v>
      </c>
      <c r="D125" s="3" t="s">
        <v>6683</v>
      </c>
      <c r="E125" s="5"/>
    </row>
    <row r="126" spans="1:5" ht="15.95" customHeight="1" x14ac:dyDescent="0.3">
      <c r="A126" s="5"/>
      <c r="B126" s="5"/>
      <c r="C126" s="3" t="s">
        <v>106</v>
      </c>
      <c r="D126" s="3" t="s">
        <v>6684</v>
      </c>
      <c r="E126" s="5"/>
    </row>
    <row r="127" spans="1:5" ht="15.95" customHeight="1" x14ac:dyDescent="0.3">
      <c r="A127" s="5"/>
      <c r="B127" s="5"/>
      <c r="C127" s="3" t="s">
        <v>108</v>
      </c>
      <c r="D127" s="3" t="s">
        <v>6685</v>
      </c>
      <c r="E127" s="5"/>
    </row>
    <row r="128" spans="1:5" ht="15.95" customHeight="1" x14ac:dyDescent="0.3">
      <c r="A128" s="5"/>
      <c r="B128" s="5"/>
      <c r="C128" s="3" t="s">
        <v>110</v>
      </c>
      <c r="D128" s="3" t="s">
        <v>6686</v>
      </c>
      <c r="E128" s="5"/>
    </row>
    <row r="129" spans="1:5" ht="15.95" customHeight="1" x14ac:dyDescent="0.3">
      <c r="A129" s="5"/>
      <c r="B129" s="5"/>
      <c r="C129" s="3" t="s">
        <v>112</v>
      </c>
      <c r="D129" s="3" t="s">
        <v>6687</v>
      </c>
      <c r="E129" s="5"/>
    </row>
    <row r="130" spans="1:5" ht="15.95" customHeight="1" x14ac:dyDescent="0.3">
      <c r="A130" s="5"/>
      <c r="B130" s="5"/>
      <c r="C130" s="3" t="s">
        <v>114</v>
      </c>
      <c r="D130" s="3" t="s">
        <v>6688</v>
      </c>
      <c r="E130" s="5"/>
    </row>
    <row r="131" spans="1:5" ht="15.95" customHeight="1" x14ac:dyDescent="0.3">
      <c r="A131" s="5"/>
      <c r="B131" s="5"/>
      <c r="C131" s="3" t="s">
        <v>116</v>
      </c>
      <c r="D131" s="3" t="s">
        <v>6689</v>
      </c>
      <c r="E131" s="5"/>
    </row>
    <row r="132" spans="1:5" ht="15.95" customHeight="1" x14ac:dyDescent="0.3">
      <c r="A132" s="5"/>
      <c r="B132" s="5"/>
      <c r="C132" s="3" t="s">
        <v>118</v>
      </c>
      <c r="D132" s="3" t="s">
        <v>6690</v>
      </c>
      <c r="E132" s="5"/>
    </row>
    <row r="133" spans="1:5" ht="15.95" customHeight="1" x14ac:dyDescent="0.3">
      <c r="A133" s="5"/>
      <c r="B133" s="5"/>
      <c r="C133" s="3" t="s">
        <v>120</v>
      </c>
      <c r="D133" s="3" t="s">
        <v>6691</v>
      </c>
      <c r="E133" s="5"/>
    </row>
    <row r="134" spans="1:5" ht="15.95" customHeight="1" x14ac:dyDescent="0.3">
      <c r="A134" s="5"/>
      <c r="B134" s="3" t="s">
        <v>6692</v>
      </c>
      <c r="C134" s="3" t="s">
        <v>79</v>
      </c>
      <c r="D134" s="3" t="s">
        <v>6693</v>
      </c>
      <c r="E134" s="5"/>
    </row>
    <row r="135" spans="1:5" ht="15.95" customHeight="1" x14ac:dyDescent="0.3">
      <c r="A135" s="5"/>
      <c r="B135" s="3" t="s">
        <v>6580</v>
      </c>
      <c r="C135" s="3" t="s">
        <v>81</v>
      </c>
      <c r="D135" s="3" t="s">
        <v>6694</v>
      </c>
      <c r="E135" s="5"/>
    </row>
    <row r="136" spans="1:5" ht="15.95" customHeight="1" x14ac:dyDescent="0.3">
      <c r="A136" s="5"/>
      <c r="B136" s="3" t="s">
        <v>1044</v>
      </c>
      <c r="C136" s="3" t="s">
        <v>83</v>
      </c>
      <c r="D136" s="3" t="s">
        <v>6695</v>
      </c>
      <c r="E136" s="5"/>
    </row>
    <row r="137" spans="1:5" ht="15.95" customHeight="1" x14ac:dyDescent="0.3">
      <c r="A137" s="5"/>
      <c r="B137" s="5"/>
      <c r="C137" s="3" t="s">
        <v>90</v>
      </c>
      <c r="D137" s="3" t="s">
        <v>6696</v>
      </c>
      <c r="E137" s="5"/>
    </row>
    <row r="138" spans="1:5" ht="15.95" customHeight="1" x14ac:dyDescent="0.3">
      <c r="A138" s="5"/>
      <c r="B138" s="5"/>
      <c r="C138" s="3" t="s">
        <v>106</v>
      </c>
      <c r="D138" s="3" t="s">
        <v>6697</v>
      </c>
      <c r="E138" s="5"/>
    </row>
    <row r="139" spans="1:5" ht="15.95" customHeight="1" x14ac:dyDescent="0.3">
      <c r="A139" s="5"/>
      <c r="B139" s="5"/>
      <c r="C139" s="3" t="s">
        <v>108</v>
      </c>
      <c r="D139" s="3" t="s">
        <v>6698</v>
      </c>
      <c r="E139" s="5"/>
    </row>
    <row r="140" spans="1:5" ht="15.95" customHeight="1" x14ac:dyDescent="0.3">
      <c r="A140" s="5"/>
      <c r="B140" s="5"/>
      <c r="C140" s="3" t="s">
        <v>110</v>
      </c>
      <c r="D140" s="3" t="s">
        <v>6699</v>
      </c>
      <c r="E140" s="5"/>
    </row>
    <row r="141" spans="1:5" ht="15.95" customHeight="1" x14ac:dyDescent="0.3">
      <c r="A141" s="5"/>
      <c r="B141" s="5"/>
      <c r="C141" s="3" t="s">
        <v>112</v>
      </c>
      <c r="D141" s="3" t="s">
        <v>6700</v>
      </c>
      <c r="E141" s="5"/>
    </row>
    <row r="142" spans="1:5" ht="15.95" customHeight="1" x14ac:dyDescent="0.3">
      <c r="A142" s="5"/>
      <c r="B142" s="5"/>
      <c r="C142" s="3" t="s">
        <v>114</v>
      </c>
      <c r="D142" s="3" t="s">
        <v>6701</v>
      </c>
      <c r="E142" s="5"/>
    </row>
    <row r="143" spans="1:5" ht="15.95" customHeight="1" x14ac:dyDescent="0.3">
      <c r="A143" s="5"/>
      <c r="B143" s="5"/>
      <c r="C143" s="3" t="s">
        <v>116</v>
      </c>
      <c r="D143" s="3" t="s">
        <v>6702</v>
      </c>
      <c r="E143" s="5"/>
    </row>
    <row r="144" spans="1:5" ht="15.95" customHeight="1" x14ac:dyDescent="0.3">
      <c r="A144" s="5"/>
      <c r="B144" s="5"/>
      <c r="C144" s="3" t="s">
        <v>118</v>
      </c>
      <c r="D144" s="3" t="s">
        <v>6703</v>
      </c>
      <c r="E144" s="5"/>
    </row>
    <row r="145" spans="1:5" ht="15.95" customHeight="1" x14ac:dyDescent="0.3">
      <c r="A145" s="5"/>
      <c r="B145" s="5"/>
      <c r="C145" s="3" t="s">
        <v>120</v>
      </c>
      <c r="D145" s="3" t="s">
        <v>6704</v>
      </c>
      <c r="E145" s="5"/>
    </row>
    <row r="146" spans="1:5" ht="15.95" customHeight="1" x14ac:dyDescent="0.3">
      <c r="A146" s="5"/>
      <c r="B146" s="3" t="s">
        <v>6705</v>
      </c>
      <c r="C146" s="3" t="s">
        <v>79</v>
      </c>
      <c r="D146" s="3" t="s">
        <v>6706</v>
      </c>
      <c r="E146" s="5"/>
    </row>
    <row r="147" spans="1:5" ht="15.95" customHeight="1" x14ac:dyDescent="0.3">
      <c r="A147" s="5"/>
      <c r="B147" s="3" t="s">
        <v>6580</v>
      </c>
      <c r="C147" s="3" t="s">
        <v>81</v>
      </c>
      <c r="D147" s="3" t="s">
        <v>6707</v>
      </c>
      <c r="E147" s="5"/>
    </row>
    <row r="148" spans="1:5" ht="15.95" customHeight="1" x14ac:dyDescent="0.3">
      <c r="A148" s="5"/>
      <c r="B148" s="3" t="s">
        <v>6708</v>
      </c>
      <c r="C148" s="3" t="s">
        <v>83</v>
      </c>
      <c r="D148" s="3" t="s">
        <v>6709</v>
      </c>
      <c r="E148" s="5"/>
    </row>
    <row r="149" spans="1:5" ht="15.95" customHeight="1" x14ac:dyDescent="0.3">
      <c r="A149" s="5"/>
      <c r="B149" s="5"/>
      <c r="C149" s="3" t="s">
        <v>90</v>
      </c>
      <c r="D149" s="3" t="s">
        <v>6710</v>
      </c>
      <c r="E149" s="5"/>
    </row>
    <row r="150" spans="1:5" ht="15.95" customHeight="1" x14ac:dyDescent="0.3">
      <c r="A150" s="5"/>
      <c r="B150" s="5"/>
      <c r="C150" s="3" t="s">
        <v>106</v>
      </c>
      <c r="D150" s="3" t="s">
        <v>6711</v>
      </c>
      <c r="E150" s="5"/>
    </row>
    <row r="151" spans="1:5" ht="15.95" customHeight="1" x14ac:dyDescent="0.3">
      <c r="A151" s="5"/>
      <c r="B151" s="5"/>
      <c r="C151" s="3" t="s">
        <v>108</v>
      </c>
      <c r="D151" s="3" t="s">
        <v>6712</v>
      </c>
      <c r="E151" s="5"/>
    </row>
    <row r="152" spans="1:5" ht="15.95" customHeight="1" x14ac:dyDescent="0.3">
      <c r="A152" s="5"/>
      <c r="B152" s="5"/>
      <c r="C152" s="3" t="s">
        <v>110</v>
      </c>
      <c r="D152" s="3" t="s">
        <v>6713</v>
      </c>
      <c r="E152" s="5"/>
    </row>
    <row r="153" spans="1:5" ht="15.95" customHeight="1" x14ac:dyDescent="0.3">
      <c r="A153" s="5"/>
      <c r="B153" s="5"/>
      <c r="C153" s="5"/>
      <c r="D153" s="5"/>
      <c r="E153" s="5"/>
    </row>
    <row r="154" spans="1:5" ht="15.95" customHeight="1" x14ac:dyDescent="0.3">
      <c r="A154" s="5"/>
      <c r="B154" s="5"/>
      <c r="C154" s="5"/>
      <c r="D154" s="5"/>
      <c r="E154" s="5"/>
    </row>
    <row r="155" spans="1:5" ht="15.95" customHeight="1" x14ac:dyDescent="0.3">
      <c r="A155" s="5"/>
      <c r="B155" s="5"/>
      <c r="C155" s="5"/>
      <c r="D155" s="5"/>
      <c r="E155" s="5"/>
    </row>
    <row r="156" spans="1:5" ht="15.95" customHeight="1" x14ac:dyDescent="0.3">
      <c r="A156" s="3" t="s">
        <v>141</v>
      </c>
      <c r="B156" s="3" t="s">
        <v>142</v>
      </c>
      <c r="C156" s="3" t="s">
        <v>74</v>
      </c>
      <c r="D156" s="3" t="s">
        <v>143</v>
      </c>
      <c r="E156" s="5"/>
    </row>
    <row r="157" spans="1:5" ht="15.95" customHeight="1" x14ac:dyDescent="0.3">
      <c r="A157" s="3" t="s">
        <v>25</v>
      </c>
      <c r="B157" s="3" t="s">
        <v>6705</v>
      </c>
      <c r="C157" s="3" t="s">
        <v>112</v>
      </c>
      <c r="D157" s="3" t="s">
        <v>6714</v>
      </c>
      <c r="E157" s="5"/>
    </row>
    <row r="158" spans="1:5" ht="15.95" customHeight="1" x14ac:dyDescent="0.3">
      <c r="A158" s="5"/>
      <c r="B158" s="3" t="s">
        <v>6580</v>
      </c>
      <c r="C158" s="3" t="s">
        <v>114</v>
      </c>
      <c r="D158" s="3" t="s">
        <v>6715</v>
      </c>
      <c r="E158" s="5"/>
    </row>
    <row r="159" spans="1:5" ht="15.95" customHeight="1" x14ac:dyDescent="0.3">
      <c r="A159" s="5"/>
      <c r="B159" s="3" t="s">
        <v>6708</v>
      </c>
      <c r="C159" s="3" t="s">
        <v>116</v>
      </c>
      <c r="D159" s="3" t="s">
        <v>6716</v>
      </c>
      <c r="E159" s="5"/>
    </row>
    <row r="160" spans="1:5" ht="15.95" customHeight="1" x14ac:dyDescent="0.3">
      <c r="A160" s="5"/>
      <c r="B160" s="5"/>
      <c r="C160" s="3" t="s">
        <v>118</v>
      </c>
      <c r="D160" s="3" t="s">
        <v>6717</v>
      </c>
      <c r="E160" s="5"/>
    </row>
    <row r="161" spans="1:5" ht="15.95" customHeight="1" x14ac:dyDescent="0.3">
      <c r="A161" s="5"/>
      <c r="B161" s="5"/>
      <c r="C161" s="3" t="s">
        <v>120</v>
      </c>
      <c r="D161" s="3" t="s">
        <v>6718</v>
      </c>
      <c r="E161" s="5"/>
    </row>
    <row r="162" spans="1:5" ht="15.95" customHeight="1" x14ac:dyDescent="0.3">
      <c r="A162" s="5"/>
      <c r="B162" s="5"/>
      <c r="C162" s="3" t="s">
        <v>137</v>
      </c>
      <c r="D162" s="3" t="s">
        <v>6719</v>
      </c>
      <c r="E162" s="5"/>
    </row>
    <row r="163" spans="1:5" ht="15.95" customHeight="1" x14ac:dyDescent="0.3">
      <c r="A163" s="5"/>
      <c r="B163" s="3" t="s">
        <v>6720</v>
      </c>
      <c r="C163" s="3" t="s">
        <v>79</v>
      </c>
      <c r="D163" s="3" t="s">
        <v>6721</v>
      </c>
      <c r="E163" s="5"/>
    </row>
    <row r="164" spans="1:5" ht="15.95" customHeight="1" x14ac:dyDescent="0.3">
      <c r="A164" s="5"/>
      <c r="B164" s="3" t="s">
        <v>6722</v>
      </c>
      <c r="C164" s="3" t="s">
        <v>81</v>
      </c>
      <c r="D164" s="3" t="s">
        <v>6723</v>
      </c>
      <c r="E164" s="5"/>
    </row>
    <row r="165" spans="1:5" ht="15.95" customHeight="1" x14ac:dyDescent="0.3">
      <c r="A165" s="5"/>
      <c r="B165" s="5"/>
      <c r="C165" s="3" t="s">
        <v>83</v>
      </c>
      <c r="D165" s="3" t="s">
        <v>6724</v>
      </c>
      <c r="E165" s="5"/>
    </row>
    <row r="166" spans="1:5" ht="15.95" customHeight="1" x14ac:dyDescent="0.3">
      <c r="A166" s="5"/>
      <c r="B166" s="5"/>
      <c r="C166" s="3" t="s">
        <v>90</v>
      </c>
      <c r="D166" s="3" t="s">
        <v>6725</v>
      </c>
      <c r="E166" s="5"/>
    </row>
    <row r="167" spans="1:5" ht="15.95" customHeight="1" x14ac:dyDescent="0.3">
      <c r="A167" s="5"/>
      <c r="B167" s="5"/>
      <c r="C167" s="3" t="s">
        <v>106</v>
      </c>
      <c r="D167" s="3" t="s">
        <v>6726</v>
      </c>
      <c r="E167" s="5"/>
    </row>
    <row r="168" spans="1:5" ht="15.95" customHeight="1" x14ac:dyDescent="0.3">
      <c r="A168" s="5"/>
      <c r="B168" s="5"/>
      <c r="C168" s="3" t="s">
        <v>108</v>
      </c>
      <c r="D168" s="3" t="s">
        <v>6727</v>
      </c>
      <c r="E168" s="5"/>
    </row>
    <row r="169" spans="1:5" ht="15.95" customHeight="1" x14ac:dyDescent="0.3">
      <c r="A169" s="5"/>
      <c r="B169" s="3" t="s">
        <v>6728</v>
      </c>
      <c r="C169" s="3" t="s">
        <v>79</v>
      </c>
      <c r="D169" s="3" t="s">
        <v>6729</v>
      </c>
      <c r="E169" s="5"/>
    </row>
    <row r="170" spans="1:5" ht="15.95" customHeight="1" x14ac:dyDescent="0.3">
      <c r="A170" s="5"/>
      <c r="B170" s="3" t="s">
        <v>6580</v>
      </c>
      <c r="C170" s="3" t="s">
        <v>81</v>
      </c>
      <c r="D170" s="3" t="s">
        <v>6730</v>
      </c>
      <c r="E170" s="5"/>
    </row>
    <row r="171" spans="1:5" ht="15.95" customHeight="1" x14ac:dyDescent="0.3">
      <c r="A171" s="5"/>
      <c r="B171" s="3" t="s">
        <v>6731</v>
      </c>
      <c r="C171" s="3" t="s">
        <v>83</v>
      </c>
      <c r="D171" s="3" t="s">
        <v>6732</v>
      </c>
      <c r="E171" s="5"/>
    </row>
    <row r="172" spans="1:5" ht="15.95" customHeight="1" x14ac:dyDescent="0.3">
      <c r="A172" s="5"/>
      <c r="B172" s="3" t="s">
        <v>1243</v>
      </c>
      <c r="C172" s="3" t="s">
        <v>90</v>
      </c>
      <c r="D172" s="3" t="s">
        <v>6733</v>
      </c>
      <c r="E172" s="5"/>
    </row>
    <row r="173" spans="1:5" ht="15.95" customHeight="1" x14ac:dyDescent="0.3">
      <c r="A173" s="5"/>
      <c r="B173" s="3" t="s">
        <v>6734</v>
      </c>
      <c r="C173" s="3" t="s">
        <v>79</v>
      </c>
      <c r="D173" s="3" t="s">
        <v>6735</v>
      </c>
      <c r="E173" s="5"/>
    </row>
    <row r="174" spans="1:5" ht="15.95" customHeight="1" x14ac:dyDescent="0.3">
      <c r="A174" s="5"/>
      <c r="B174" s="3" t="s">
        <v>6736</v>
      </c>
      <c r="C174" s="3" t="s">
        <v>81</v>
      </c>
      <c r="D174" s="3" t="s">
        <v>6737</v>
      </c>
      <c r="E174" s="5"/>
    </row>
    <row r="175" spans="1:5" ht="15.95" customHeight="1" x14ac:dyDescent="0.3">
      <c r="A175" s="5"/>
      <c r="B175" s="5"/>
      <c r="C175" s="3" t="s">
        <v>83</v>
      </c>
      <c r="D175" s="3" t="s">
        <v>6738</v>
      </c>
      <c r="E175" s="5"/>
    </row>
    <row r="176" spans="1:5" ht="15.95" customHeight="1" x14ac:dyDescent="0.3">
      <c r="A176" s="5"/>
      <c r="B176" s="5"/>
      <c r="C176" s="3" t="s">
        <v>90</v>
      </c>
      <c r="D176" s="3" t="s">
        <v>6739</v>
      </c>
      <c r="E176" s="5"/>
    </row>
    <row r="177" spans="1:5" ht="15.95" customHeight="1" x14ac:dyDescent="0.3">
      <c r="A177" s="5"/>
      <c r="B177" s="5"/>
      <c r="C177" s="3" t="s">
        <v>106</v>
      </c>
      <c r="D177" s="3" t="s">
        <v>6740</v>
      </c>
      <c r="E177" s="5"/>
    </row>
    <row r="178" spans="1:5" ht="15.95" customHeight="1" x14ac:dyDescent="0.3">
      <c r="A178" s="5"/>
      <c r="B178" s="3" t="s">
        <v>6741</v>
      </c>
      <c r="C178" s="3" t="s">
        <v>79</v>
      </c>
      <c r="D178" s="3" t="s">
        <v>6742</v>
      </c>
      <c r="E178" s="5"/>
    </row>
    <row r="179" spans="1:5" ht="15.95" customHeight="1" x14ac:dyDescent="0.3">
      <c r="A179" s="5"/>
      <c r="B179" s="3" t="s">
        <v>6743</v>
      </c>
      <c r="C179" s="3" t="s">
        <v>81</v>
      </c>
      <c r="D179" s="3" t="s">
        <v>6744</v>
      </c>
      <c r="E179" s="5"/>
    </row>
    <row r="180" spans="1:5" ht="15.95" customHeight="1" x14ac:dyDescent="0.3">
      <c r="A180" s="5"/>
      <c r="B180" s="3" t="s">
        <v>6745</v>
      </c>
      <c r="C180" s="3" t="s">
        <v>79</v>
      </c>
      <c r="D180" s="3" t="s">
        <v>6746</v>
      </c>
      <c r="E180" s="5"/>
    </row>
    <row r="181" spans="1:5" ht="15.95" customHeight="1" x14ac:dyDescent="0.3">
      <c r="A181" s="5"/>
      <c r="B181" s="3" t="s">
        <v>6564</v>
      </c>
      <c r="C181" s="3" t="s">
        <v>81</v>
      </c>
      <c r="D181" s="3" t="s">
        <v>6747</v>
      </c>
      <c r="E181" s="5"/>
    </row>
    <row r="182" spans="1:5" ht="15.95" customHeight="1" x14ac:dyDescent="0.3">
      <c r="A182" s="5"/>
      <c r="B182" s="3" t="s">
        <v>6748</v>
      </c>
      <c r="C182" s="3" t="s">
        <v>79</v>
      </c>
      <c r="D182" s="3" t="s">
        <v>6749</v>
      </c>
      <c r="E182" s="5"/>
    </row>
    <row r="183" spans="1:5" ht="15.95" customHeight="1" x14ac:dyDescent="0.3">
      <c r="A183" s="5"/>
      <c r="B183" s="3" t="s">
        <v>6750</v>
      </c>
      <c r="C183" s="3" t="s">
        <v>81</v>
      </c>
      <c r="D183" s="3" t="s">
        <v>6751</v>
      </c>
      <c r="E183" s="5"/>
    </row>
    <row r="184" spans="1:5" ht="15.95" customHeight="1" x14ac:dyDescent="0.3">
      <c r="A184" s="5"/>
      <c r="B184" s="5"/>
      <c r="C184" s="3" t="s">
        <v>83</v>
      </c>
      <c r="D184" s="3" t="s">
        <v>6752</v>
      </c>
      <c r="E184" s="5"/>
    </row>
    <row r="185" spans="1:5" ht="15.95" customHeight="1" x14ac:dyDescent="0.3">
      <c r="A185" s="5"/>
      <c r="B185" s="5"/>
      <c r="C185" s="3" t="s">
        <v>90</v>
      </c>
      <c r="D185" s="3" t="s">
        <v>6753</v>
      </c>
      <c r="E185" s="5"/>
    </row>
    <row r="186" spans="1:5" ht="15.95" customHeight="1" x14ac:dyDescent="0.3">
      <c r="A186" s="5"/>
      <c r="B186" s="5"/>
      <c r="C186" s="3" t="s">
        <v>106</v>
      </c>
      <c r="D186" s="3" t="s">
        <v>6754</v>
      </c>
      <c r="E186" s="5"/>
    </row>
    <row r="187" spans="1:5" ht="15.95" customHeight="1" x14ac:dyDescent="0.3">
      <c r="A187" s="5"/>
      <c r="B187" s="3" t="s">
        <v>6755</v>
      </c>
      <c r="C187" s="3" t="s">
        <v>79</v>
      </c>
      <c r="D187" s="3" t="s">
        <v>6756</v>
      </c>
      <c r="E187" s="5"/>
    </row>
    <row r="188" spans="1:5" ht="15.95" customHeight="1" x14ac:dyDescent="0.3">
      <c r="A188" s="5"/>
      <c r="B188" s="3" t="s">
        <v>6757</v>
      </c>
      <c r="C188" s="3" t="s">
        <v>81</v>
      </c>
      <c r="D188" s="3" t="s">
        <v>6758</v>
      </c>
      <c r="E188" s="5"/>
    </row>
    <row r="189" spans="1:5" ht="15.95" customHeight="1" x14ac:dyDescent="0.3">
      <c r="A189" s="5"/>
      <c r="B189" s="5"/>
      <c r="C189" s="3" t="s">
        <v>83</v>
      </c>
      <c r="D189" s="3" t="s">
        <v>6759</v>
      </c>
      <c r="E189" s="5"/>
    </row>
    <row r="190" spans="1:5" ht="15.95" customHeight="1" x14ac:dyDescent="0.3">
      <c r="A190" s="5"/>
      <c r="B190" s="5"/>
      <c r="C190" s="3" t="s">
        <v>90</v>
      </c>
      <c r="D190" s="3" t="s">
        <v>6760</v>
      </c>
      <c r="E190" s="5"/>
    </row>
    <row r="191" spans="1:5" ht="15.95" customHeight="1" x14ac:dyDescent="0.3">
      <c r="A191" s="5"/>
      <c r="B191" s="5"/>
      <c r="C191" s="5"/>
      <c r="D191" s="5"/>
      <c r="E191" s="5"/>
    </row>
    <row r="192" spans="1:5" ht="15.95" customHeight="1" x14ac:dyDescent="0.3">
      <c r="A192" s="5"/>
      <c r="B192" s="5"/>
      <c r="C192" s="5"/>
      <c r="D192" s="5"/>
      <c r="E192" s="5"/>
    </row>
    <row r="193" spans="1:5" ht="15.95" customHeight="1" x14ac:dyDescent="0.3">
      <c r="A193" s="5"/>
      <c r="B193" s="5"/>
      <c r="C193" s="5"/>
      <c r="D193" s="5"/>
      <c r="E193" s="5"/>
    </row>
    <row r="194" spans="1:5" ht="15.95" customHeight="1" x14ac:dyDescent="0.3">
      <c r="A194" s="3" t="s">
        <v>141</v>
      </c>
      <c r="B194" s="3" t="s">
        <v>142</v>
      </c>
      <c r="C194" s="3" t="s">
        <v>74</v>
      </c>
      <c r="D194" s="3" t="s">
        <v>143</v>
      </c>
      <c r="E194" s="5"/>
    </row>
    <row r="195" spans="1:5" ht="15.95" customHeight="1" x14ac:dyDescent="0.3">
      <c r="A195" s="3" t="s">
        <v>25</v>
      </c>
      <c r="B195" s="3" t="s">
        <v>6761</v>
      </c>
      <c r="C195" s="3" t="s">
        <v>79</v>
      </c>
      <c r="D195" s="3" t="s">
        <v>6762</v>
      </c>
      <c r="E195" s="5"/>
    </row>
    <row r="196" spans="1:5" ht="15.95" customHeight="1" x14ac:dyDescent="0.3">
      <c r="A196" s="5"/>
      <c r="B196" s="3" t="s">
        <v>6763</v>
      </c>
      <c r="C196" s="3" t="s">
        <v>81</v>
      </c>
      <c r="D196" s="3" t="s">
        <v>6764</v>
      </c>
      <c r="E196" s="5"/>
    </row>
    <row r="197" spans="1:5" ht="15.95" customHeight="1" x14ac:dyDescent="0.3">
      <c r="A197" s="5"/>
      <c r="B197" s="3" t="s">
        <v>6648</v>
      </c>
      <c r="C197" s="3" t="s">
        <v>83</v>
      </c>
      <c r="D197" s="3" t="s">
        <v>6765</v>
      </c>
      <c r="E197" s="5"/>
    </row>
    <row r="198" spans="1:5" ht="15.95" customHeight="1" x14ac:dyDescent="0.3">
      <c r="A198" s="5"/>
      <c r="B198" s="3" t="s">
        <v>1838</v>
      </c>
      <c r="C198" s="3" t="s">
        <v>90</v>
      </c>
      <c r="D198" s="3" t="s">
        <v>6766</v>
      </c>
      <c r="E198" s="5"/>
    </row>
    <row r="199" spans="1:5" ht="15.95" customHeight="1" x14ac:dyDescent="0.3">
      <c r="A199" s="5"/>
      <c r="B199" s="3" t="s">
        <v>6767</v>
      </c>
      <c r="C199" s="3" t="s">
        <v>79</v>
      </c>
      <c r="D199" s="3" t="s">
        <v>6768</v>
      </c>
      <c r="E199" s="5"/>
    </row>
    <row r="200" spans="1:5" ht="15.95" customHeight="1" x14ac:dyDescent="0.3">
      <c r="A200" s="5"/>
      <c r="B200" s="3" t="s">
        <v>6564</v>
      </c>
      <c r="C200" s="3" t="s">
        <v>81</v>
      </c>
      <c r="D200" s="3" t="s">
        <v>6769</v>
      </c>
      <c r="E200" s="5"/>
    </row>
    <row r="201" spans="1:5" ht="15.95" customHeight="1" x14ac:dyDescent="0.3">
      <c r="A201" s="5"/>
      <c r="B201" s="3" t="s">
        <v>6770</v>
      </c>
      <c r="C201" s="3" t="s">
        <v>79</v>
      </c>
      <c r="D201" s="3" t="s">
        <v>6771</v>
      </c>
      <c r="E201" s="5"/>
    </row>
    <row r="202" spans="1:5" ht="15.95" customHeight="1" x14ac:dyDescent="0.3">
      <c r="A202" s="5"/>
      <c r="B202" s="3" t="s">
        <v>6564</v>
      </c>
      <c r="C202" s="3" t="s">
        <v>81</v>
      </c>
      <c r="D202" s="3" t="s">
        <v>6772</v>
      </c>
      <c r="E202" s="5"/>
    </row>
    <row r="203" spans="1:5" ht="15.95" customHeight="1" x14ac:dyDescent="0.3">
      <c r="A203" s="5"/>
      <c r="B203" s="3" t="s">
        <v>6773</v>
      </c>
      <c r="C203" s="3" t="s">
        <v>79</v>
      </c>
      <c r="D203" s="3" t="s">
        <v>6774</v>
      </c>
      <c r="E203" s="5"/>
    </row>
    <row r="204" spans="1:5" ht="15.95" customHeight="1" x14ac:dyDescent="0.3">
      <c r="A204" s="5"/>
      <c r="B204" s="3" t="s">
        <v>6564</v>
      </c>
      <c r="C204" s="3" t="s">
        <v>81</v>
      </c>
      <c r="D204" s="3" t="s">
        <v>6775</v>
      </c>
      <c r="E204" s="5"/>
    </row>
    <row r="205" spans="1:5" ht="15.95" customHeight="1" x14ac:dyDescent="0.3">
      <c r="A205" s="5"/>
      <c r="B205" s="5"/>
      <c r="C205" s="5"/>
      <c r="D205" s="5"/>
      <c r="E205" s="5"/>
    </row>
    <row r="206" spans="1:5" ht="15.95" customHeight="1" x14ac:dyDescent="0.3">
      <c r="A206" s="5"/>
      <c r="B206" s="3" t="s">
        <v>6776</v>
      </c>
      <c r="C206" s="3" t="s">
        <v>79</v>
      </c>
      <c r="D206" s="3" t="s">
        <v>6777</v>
      </c>
      <c r="E206" s="5"/>
    </row>
    <row r="207" spans="1:5" ht="15.95" customHeight="1" x14ac:dyDescent="0.3">
      <c r="A207" s="5"/>
      <c r="B207" s="3" t="s">
        <v>6564</v>
      </c>
      <c r="C207" s="5"/>
      <c r="D207" s="5"/>
      <c r="E207" s="5"/>
    </row>
    <row r="208" spans="1:5" ht="15.95" customHeight="1" x14ac:dyDescent="0.3">
      <c r="A208" s="5"/>
      <c r="B208" s="5"/>
      <c r="C208" s="3" t="s">
        <v>81</v>
      </c>
      <c r="D208" s="3" t="s">
        <v>6778</v>
      </c>
      <c r="E208" s="5"/>
    </row>
    <row r="209" spans="1:5" ht="15.95" customHeight="1" x14ac:dyDescent="0.3">
      <c r="A209" s="5"/>
      <c r="B209" s="3" t="s">
        <v>6779</v>
      </c>
      <c r="C209" s="3" t="s">
        <v>79</v>
      </c>
      <c r="D209" s="3" t="s">
        <v>6780</v>
      </c>
      <c r="E209" s="5"/>
    </row>
    <row r="210" spans="1:5" ht="15.95" customHeight="1" x14ac:dyDescent="0.3">
      <c r="A210" s="5"/>
      <c r="B210" s="3" t="s">
        <v>6580</v>
      </c>
      <c r="C210" s="3" t="s">
        <v>81</v>
      </c>
      <c r="D210" s="3" t="s">
        <v>6781</v>
      </c>
      <c r="E210" s="5"/>
    </row>
    <row r="211" spans="1:5" ht="15.95" customHeight="1" x14ac:dyDescent="0.3">
      <c r="A211" s="5"/>
      <c r="B211" s="3" t="s">
        <v>1243</v>
      </c>
      <c r="C211" s="3" t="s">
        <v>83</v>
      </c>
      <c r="D211" s="3" t="s">
        <v>6782</v>
      </c>
      <c r="E211" s="5"/>
    </row>
    <row r="212" spans="1:5" ht="15.95" customHeight="1" x14ac:dyDescent="0.3">
      <c r="A212" s="5"/>
      <c r="B212" s="3" t="s">
        <v>6783</v>
      </c>
      <c r="C212" s="3" t="s">
        <v>79</v>
      </c>
      <c r="D212" s="3" t="s">
        <v>6784</v>
      </c>
      <c r="E212" s="5"/>
    </row>
    <row r="213" spans="1:5" ht="15.95" customHeight="1" x14ac:dyDescent="0.3">
      <c r="A213" s="5"/>
      <c r="B213" s="3" t="s">
        <v>6556</v>
      </c>
      <c r="C213" s="3" t="s">
        <v>81</v>
      </c>
      <c r="D213" s="3" t="s">
        <v>6785</v>
      </c>
      <c r="E213" s="5"/>
    </row>
    <row r="214" spans="1:5" ht="15.95" customHeight="1" x14ac:dyDescent="0.3">
      <c r="A214" s="5"/>
      <c r="B214" s="5"/>
      <c r="C214" s="5"/>
      <c r="D214" s="3" t="s">
        <v>6786</v>
      </c>
      <c r="E214" s="5"/>
    </row>
    <row r="215" spans="1:5" ht="15.95" customHeight="1" x14ac:dyDescent="0.3">
      <c r="A215" s="5"/>
      <c r="B215" s="3" t="s">
        <v>6787</v>
      </c>
      <c r="C215" s="3" t="s">
        <v>79</v>
      </c>
      <c r="D215" s="3" t="s">
        <v>6788</v>
      </c>
      <c r="E215" s="5"/>
    </row>
    <row r="216" spans="1:5" ht="15.95" customHeight="1" x14ac:dyDescent="0.3">
      <c r="A216" s="5"/>
      <c r="B216" s="3" t="s">
        <v>6580</v>
      </c>
      <c r="C216" s="3" t="s">
        <v>81</v>
      </c>
      <c r="D216" s="3" t="s">
        <v>6789</v>
      </c>
      <c r="E216" s="5"/>
    </row>
    <row r="217" spans="1:5" ht="15.95" customHeight="1" x14ac:dyDescent="0.3">
      <c r="A217" s="5"/>
      <c r="B217" s="3" t="s">
        <v>2770</v>
      </c>
      <c r="C217" s="3" t="s">
        <v>83</v>
      </c>
      <c r="D217" s="3" t="s">
        <v>6790</v>
      </c>
      <c r="E217" s="5"/>
    </row>
    <row r="218" spans="1:5" ht="15.95" customHeight="1" x14ac:dyDescent="0.3">
      <c r="A218" s="5"/>
      <c r="B218" s="3" t="s">
        <v>6791</v>
      </c>
      <c r="C218" s="3" t="s">
        <v>90</v>
      </c>
      <c r="D218" s="3" t="s">
        <v>6792</v>
      </c>
      <c r="E218" s="5"/>
    </row>
    <row r="219" spans="1:5" ht="15.95" customHeight="1" x14ac:dyDescent="0.3">
      <c r="A219" s="5"/>
      <c r="B219" s="5"/>
      <c r="C219" s="3" t="s">
        <v>106</v>
      </c>
      <c r="D219" s="3" t="s">
        <v>6793</v>
      </c>
      <c r="E219" s="5"/>
    </row>
    <row r="220" spans="1:5" ht="15.95" customHeight="1" x14ac:dyDescent="0.3">
      <c r="A220" s="5"/>
      <c r="B220" s="3" t="s">
        <v>6794</v>
      </c>
      <c r="C220" s="3" t="s">
        <v>79</v>
      </c>
      <c r="D220" s="3" t="s">
        <v>6795</v>
      </c>
      <c r="E220" s="5"/>
    </row>
    <row r="221" spans="1:5" ht="15.95" customHeight="1" x14ac:dyDescent="0.3">
      <c r="A221" s="5"/>
      <c r="B221" s="3" t="s">
        <v>6763</v>
      </c>
      <c r="C221" s="3" t="s">
        <v>81</v>
      </c>
      <c r="D221" s="3" t="s">
        <v>6796</v>
      </c>
      <c r="E221" s="5"/>
    </row>
    <row r="222" spans="1:5" ht="15.95" customHeight="1" x14ac:dyDescent="0.3">
      <c r="A222" s="5"/>
      <c r="B222" s="3" t="s">
        <v>6797</v>
      </c>
      <c r="C222" s="3" t="s">
        <v>83</v>
      </c>
      <c r="D222" s="3" t="s">
        <v>6798</v>
      </c>
      <c r="E222" s="5"/>
    </row>
    <row r="223" spans="1:5" ht="15.95" customHeight="1" x14ac:dyDescent="0.3">
      <c r="A223" s="5"/>
      <c r="B223" s="5"/>
      <c r="C223" s="3" t="s">
        <v>90</v>
      </c>
      <c r="D223" s="3" t="s">
        <v>6799</v>
      </c>
      <c r="E223" s="5"/>
    </row>
    <row r="224" spans="1:5" ht="15.95" customHeight="1" x14ac:dyDescent="0.3">
      <c r="A224" s="5"/>
      <c r="B224" s="5"/>
      <c r="C224" s="3" t="s">
        <v>106</v>
      </c>
      <c r="D224" s="3" t="s">
        <v>6800</v>
      </c>
      <c r="E224" s="5"/>
    </row>
    <row r="225" spans="1:5" ht="15.95" customHeight="1" x14ac:dyDescent="0.3">
      <c r="A225" s="5"/>
      <c r="B225" s="5"/>
      <c r="C225" s="3" t="s">
        <v>108</v>
      </c>
      <c r="D225" s="3" t="s">
        <v>6801</v>
      </c>
      <c r="E225" s="5"/>
    </row>
    <row r="226" spans="1:5" ht="15.95" customHeight="1" x14ac:dyDescent="0.3">
      <c r="A226" s="5"/>
      <c r="B226" s="5"/>
      <c r="C226" s="3" t="s">
        <v>110</v>
      </c>
      <c r="D226" s="3" t="s">
        <v>6802</v>
      </c>
      <c r="E226" s="5"/>
    </row>
    <row r="227" spans="1:5" ht="15.95" customHeight="1" x14ac:dyDescent="0.3">
      <c r="A227" s="5"/>
      <c r="B227" s="5"/>
      <c r="C227" s="3" t="s">
        <v>112</v>
      </c>
      <c r="D227" s="3" t="s">
        <v>6803</v>
      </c>
      <c r="E227" s="5"/>
    </row>
    <row r="228" spans="1:5" ht="15.95" customHeight="1" x14ac:dyDescent="0.3">
      <c r="A228" s="5"/>
      <c r="B228" s="5"/>
      <c r="C228" s="3" t="s">
        <v>114</v>
      </c>
      <c r="D228" s="3" t="s">
        <v>6804</v>
      </c>
      <c r="E228" s="5"/>
    </row>
    <row r="229" spans="1:5" ht="15.95" customHeight="1" x14ac:dyDescent="0.3">
      <c r="A229" s="5"/>
      <c r="B229" s="5"/>
      <c r="C229" s="3" t="s">
        <v>116</v>
      </c>
      <c r="D229" s="3" t="s">
        <v>6805</v>
      </c>
      <c r="E229" s="5"/>
    </row>
    <row r="230" spans="1:5" ht="15.95" customHeight="1" x14ac:dyDescent="0.3">
      <c r="A230" s="5"/>
      <c r="B230" s="5"/>
      <c r="C230" s="5"/>
      <c r="D230" s="5"/>
      <c r="E230" s="5"/>
    </row>
    <row r="231" spans="1:5" ht="15.95" customHeight="1" x14ac:dyDescent="0.3">
      <c r="A231" s="5"/>
      <c r="B231" s="5"/>
      <c r="C231" s="5"/>
      <c r="D231" s="5"/>
      <c r="E231" s="5"/>
    </row>
    <row r="232" spans="1:5" ht="15.95" customHeight="1" x14ac:dyDescent="0.3">
      <c r="A232" s="5"/>
      <c r="B232" s="5"/>
      <c r="C232" s="5"/>
      <c r="D232" s="5"/>
      <c r="E232" s="5"/>
    </row>
    <row r="233" spans="1:5" ht="15.95" customHeight="1" x14ac:dyDescent="0.3">
      <c r="A233" s="3" t="s">
        <v>141</v>
      </c>
      <c r="B233" s="3" t="s">
        <v>142</v>
      </c>
      <c r="C233" s="3" t="s">
        <v>74</v>
      </c>
      <c r="D233" s="3" t="s">
        <v>143</v>
      </c>
      <c r="E233" s="5"/>
    </row>
    <row r="234" spans="1:5" ht="15.95" customHeight="1" x14ac:dyDescent="0.3">
      <c r="A234" s="3" t="s">
        <v>25</v>
      </c>
      <c r="B234" s="3" t="s">
        <v>6806</v>
      </c>
      <c r="C234" s="3" t="s">
        <v>79</v>
      </c>
      <c r="D234" s="3" t="s">
        <v>6807</v>
      </c>
      <c r="E234" s="5"/>
    </row>
    <row r="235" spans="1:5" ht="15.95" customHeight="1" x14ac:dyDescent="0.3">
      <c r="A235" s="5"/>
      <c r="B235" s="3" t="s">
        <v>6763</v>
      </c>
      <c r="C235" s="3" t="s">
        <v>81</v>
      </c>
      <c r="D235" s="3" t="s">
        <v>6808</v>
      </c>
      <c r="E235" s="5"/>
    </row>
    <row r="236" spans="1:5" ht="15.95" customHeight="1" x14ac:dyDescent="0.3">
      <c r="A236" s="5"/>
      <c r="B236" s="3" t="s">
        <v>6809</v>
      </c>
      <c r="C236" s="3" t="s">
        <v>83</v>
      </c>
      <c r="D236" s="3" t="s">
        <v>6810</v>
      </c>
      <c r="E236" s="5"/>
    </row>
    <row r="237" spans="1:5" ht="15.95" customHeight="1" x14ac:dyDescent="0.3">
      <c r="A237" s="5"/>
      <c r="B237" s="3" t="s">
        <v>6811</v>
      </c>
      <c r="C237" s="3" t="s">
        <v>90</v>
      </c>
      <c r="D237" s="3" t="s">
        <v>6812</v>
      </c>
      <c r="E237" s="5"/>
    </row>
    <row r="238" spans="1:5" ht="15.95" customHeight="1" x14ac:dyDescent="0.3">
      <c r="A238" s="5"/>
      <c r="B238" s="5"/>
      <c r="C238" s="3" t="s">
        <v>106</v>
      </c>
      <c r="D238" s="3" t="s">
        <v>6813</v>
      </c>
      <c r="E238" s="5"/>
    </row>
    <row r="239" spans="1:5" ht="15.95" customHeight="1" x14ac:dyDescent="0.3">
      <c r="A239" s="5"/>
      <c r="B239" s="5"/>
      <c r="C239" s="3" t="s">
        <v>108</v>
      </c>
      <c r="D239" s="3" t="s">
        <v>6814</v>
      </c>
      <c r="E239" s="5"/>
    </row>
    <row r="240" spans="1:5" ht="15.95" customHeight="1" x14ac:dyDescent="0.3">
      <c r="A240" s="5"/>
      <c r="B240" s="5"/>
      <c r="C240" s="3" t="s">
        <v>110</v>
      </c>
      <c r="D240" s="3" t="s">
        <v>6815</v>
      </c>
      <c r="E240" s="5"/>
    </row>
    <row r="241" spans="1:5" ht="15.95" customHeight="1" x14ac:dyDescent="0.3">
      <c r="A241" s="5"/>
      <c r="B241" s="5"/>
      <c r="C241" s="3" t="s">
        <v>112</v>
      </c>
      <c r="D241" s="3" t="s">
        <v>6816</v>
      </c>
      <c r="E241" s="5"/>
    </row>
    <row r="242" spans="1:5" ht="15.95" customHeight="1" x14ac:dyDescent="0.3">
      <c r="A242" s="5"/>
      <c r="B242" s="5"/>
      <c r="C242" s="3" t="s">
        <v>114</v>
      </c>
      <c r="D242" s="3" t="s">
        <v>6817</v>
      </c>
      <c r="E242" s="5"/>
    </row>
    <row r="243" spans="1:5" ht="15.95" customHeight="1" x14ac:dyDescent="0.3">
      <c r="A243" s="5"/>
      <c r="B243" s="3" t="s">
        <v>6818</v>
      </c>
      <c r="C243" s="3" t="s">
        <v>79</v>
      </c>
      <c r="D243" s="3" t="s">
        <v>6819</v>
      </c>
      <c r="E243" s="5"/>
    </row>
    <row r="244" spans="1:5" ht="15.95" customHeight="1" x14ac:dyDescent="0.3">
      <c r="A244" s="5"/>
      <c r="B244" s="3" t="s">
        <v>6763</v>
      </c>
      <c r="C244" s="3" t="s">
        <v>81</v>
      </c>
      <c r="D244" s="3" t="s">
        <v>6820</v>
      </c>
      <c r="E244" s="5"/>
    </row>
    <row r="245" spans="1:5" ht="15.95" customHeight="1" x14ac:dyDescent="0.3">
      <c r="A245" s="5"/>
      <c r="B245" s="3" t="s">
        <v>6809</v>
      </c>
      <c r="C245" s="3" t="s">
        <v>83</v>
      </c>
      <c r="D245" s="3" t="s">
        <v>6821</v>
      </c>
      <c r="E245" s="5"/>
    </row>
    <row r="246" spans="1:5" ht="15.95" customHeight="1" x14ac:dyDescent="0.3">
      <c r="A246" s="5"/>
      <c r="B246" s="3" t="s">
        <v>6811</v>
      </c>
      <c r="C246" s="3" t="s">
        <v>90</v>
      </c>
      <c r="D246" s="3" t="s">
        <v>6822</v>
      </c>
      <c r="E246" s="5"/>
    </row>
    <row r="247" spans="1:5" ht="15.95" customHeight="1" x14ac:dyDescent="0.3">
      <c r="A247" s="5"/>
      <c r="B247" s="5"/>
      <c r="C247" s="3" t="s">
        <v>106</v>
      </c>
      <c r="D247" s="3" t="s">
        <v>6823</v>
      </c>
      <c r="E247" s="5"/>
    </row>
    <row r="248" spans="1:5" ht="15.95" customHeight="1" x14ac:dyDescent="0.3">
      <c r="A248" s="5"/>
      <c r="B248" s="5"/>
      <c r="C248" s="3" t="s">
        <v>108</v>
      </c>
      <c r="D248" s="3" t="s">
        <v>6824</v>
      </c>
      <c r="E248" s="5"/>
    </row>
    <row r="249" spans="1:5" ht="15.95" customHeight="1" x14ac:dyDescent="0.3">
      <c r="A249" s="5"/>
      <c r="B249" s="5"/>
      <c r="C249" s="3" t="s">
        <v>110</v>
      </c>
      <c r="D249" s="3" t="s">
        <v>6825</v>
      </c>
      <c r="E249" s="5"/>
    </row>
    <row r="250" spans="1:5" ht="15.95" customHeight="1" x14ac:dyDescent="0.3">
      <c r="A250" s="5"/>
      <c r="B250" s="5"/>
      <c r="C250" s="3" t="s">
        <v>112</v>
      </c>
      <c r="D250" s="3" t="s">
        <v>6826</v>
      </c>
      <c r="E250" s="5"/>
    </row>
    <row r="251" spans="1:5" ht="15.95" customHeight="1" x14ac:dyDescent="0.3">
      <c r="A251" s="5"/>
      <c r="B251" s="3" t="s">
        <v>6827</v>
      </c>
      <c r="C251" s="3" t="s">
        <v>79</v>
      </c>
      <c r="D251" s="3" t="s">
        <v>6828</v>
      </c>
      <c r="E251" s="5"/>
    </row>
    <row r="252" spans="1:5" ht="15.95" customHeight="1" x14ac:dyDescent="0.3">
      <c r="A252" s="5"/>
      <c r="B252" s="3" t="s">
        <v>6580</v>
      </c>
      <c r="C252" s="3" t="s">
        <v>81</v>
      </c>
      <c r="D252" s="3" t="s">
        <v>6829</v>
      </c>
      <c r="E252" s="5"/>
    </row>
    <row r="253" spans="1:5" ht="15.95" customHeight="1" x14ac:dyDescent="0.3">
      <c r="A253" s="5"/>
      <c r="B253" s="3" t="s">
        <v>6809</v>
      </c>
      <c r="C253" s="3" t="s">
        <v>83</v>
      </c>
      <c r="D253" s="3" t="s">
        <v>6830</v>
      </c>
      <c r="E253" s="5"/>
    </row>
    <row r="254" spans="1:5" ht="15.95" customHeight="1" x14ac:dyDescent="0.3">
      <c r="A254" s="5"/>
      <c r="B254" s="3" t="s">
        <v>6831</v>
      </c>
      <c r="C254" s="3" t="s">
        <v>90</v>
      </c>
      <c r="D254" s="3" t="s">
        <v>6832</v>
      </c>
      <c r="E254" s="5"/>
    </row>
    <row r="255" spans="1:5" ht="15.95" customHeight="1" x14ac:dyDescent="0.3">
      <c r="A255" s="5"/>
      <c r="B255" s="5"/>
      <c r="C255" s="3" t="s">
        <v>106</v>
      </c>
      <c r="D255" s="3" t="s">
        <v>6833</v>
      </c>
      <c r="E255" s="5"/>
    </row>
    <row r="256" spans="1:5" ht="15.95" customHeight="1" x14ac:dyDescent="0.3">
      <c r="A256" s="5"/>
      <c r="B256" s="5"/>
      <c r="C256" s="3" t="s">
        <v>108</v>
      </c>
      <c r="D256" s="3" t="s">
        <v>6834</v>
      </c>
      <c r="E256" s="5"/>
    </row>
    <row r="257" spans="1:5" ht="15.95" customHeight="1" x14ac:dyDescent="0.3">
      <c r="A257" s="5"/>
      <c r="B257" s="3" t="s">
        <v>6835</v>
      </c>
      <c r="C257" s="3" t="s">
        <v>79</v>
      </c>
      <c r="D257" s="3" t="s">
        <v>6836</v>
      </c>
      <c r="E257" s="5"/>
    </row>
    <row r="258" spans="1:5" ht="15.95" customHeight="1" x14ac:dyDescent="0.3">
      <c r="A258" s="5"/>
      <c r="B258" s="3" t="s">
        <v>6763</v>
      </c>
      <c r="C258" s="3" t="s">
        <v>81</v>
      </c>
      <c r="D258" s="3" t="s">
        <v>6837</v>
      </c>
      <c r="E258" s="5"/>
    </row>
    <row r="259" spans="1:5" ht="15.95" customHeight="1" x14ac:dyDescent="0.3">
      <c r="A259" s="5"/>
      <c r="B259" s="3" t="s">
        <v>6809</v>
      </c>
      <c r="C259" s="3" t="s">
        <v>83</v>
      </c>
      <c r="D259" s="3" t="s">
        <v>6838</v>
      </c>
      <c r="E259" s="5"/>
    </row>
    <row r="260" spans="1:5" ht="15.95" customHeight="1" x14ac:dyDescent="0.3">
      <c r="A260" s="5"/>
      <c r="B260" s="3" t="s">
        <v>6831</v>
      </c>
      <c r="C260" s="3" t="s">
        <v>90</v>
      </c>
      <c r="D260" s="3" t="s">
        <v>6839</v>
      </c>
      <c r="E260" s="5"/>
    </row>
    <row r="261" spans="1:5" ht="15.95" customHeight="1" x14ac:dyDescent="0.3">
      <c r="A261" s="5"/>
      <c r="B261" s="5"/>
      <c r="C261" s="3" t="s">
        <v>106</v>
      </c>
      <c r="D261" s="3" t="s">
        <v>6840</v>
      </c>
      <c r="E261" s="5"/>
    </row>
    <row r="262" spans="1:5" ht="15.95" customHeight="1" x14ac:dyDescent="0.3">
      <c r="A262" s="5"/>
      <c r="B262" s="5"/>
      <c r="C262" s="3" t="s">
        <v>108</v>
      </c>
      <c r="D262" s="3" t="s">
        <v>6841</v>
      </c>
      <c r="E262" s="5"/>
    </row>
    <row r="263" spans="1:5" ht="15.95" customHeight="1" x14ac:dyDescent="0.3">
      <c r="A263" s="5"/>
      <c r="B263" s="5"/>
      <c r="C263" s="5"/>
      <c r="D263" s="5"/>
      <c r="E263" s="5"/>
    </row>
    <row r="264" spans="1:5" ht="15.95" customHeight="1" x14ac:dyDescent="0.3">
      <c r="A264" s="5"/>
      <c r="B264" s="5"/>
      <c r="C264" s="5"/>
      <c r="D264" s="5"/>
      <c r="E264" s="5"/>
    </row>
    <row r="265" spans="1:5" ht="15.95" customHeight="1" x14ac:dyDescent="0.3">
      <c r="A265" s="5"/>
      <c r="B265" s="5"/>
      <c r="C265" s="5"/>
      <c r="D265" s="5"/>
      <c r="E265" s="5"/>
    </row>
    <row r="266" spans="1:5" ht="15.95" customHeight="1" x14ac:dyDescent="0.3">
      <c r="A266" s="3" t="s">
        <v>141</v>
      </c>
      <c r="B266" s="3" t="s">
        <v>142</v>
      </c>
      <c r="C266" s="3" t="s">
        <v>74</v>
      </c>
      <c r="D266" s="3" t="s">
        <v>143</v>
      </c>
      <c r="E266" s="5"/>
    </row>
    <row r="267" spans="1:5" ht="15.95" customHeight="1" x14ac:dyDescent="0.3">
      <c r="A267" s="3" t="s">
        <v>25</v>
      </c>
      <c r="B267" s="3" t="s">
        <v>6842</v>
      </c>
      <c r="C267" s="3" t="s">
        <v>79</v>
      </c>
      <c r="D267" s="3" t="s">
        <v>6843</v>
      </c>
      <c r="E267" s="5"/>
    </row>
    <row r="268" spans="1:5" ht="15.95" customHeight="1" x14ac:dyDescent="0.3">
      <c r="A268" s="5"/>
      <c r="B268" s="3" t="s">
        <v>6763</v>
      </c>
      <c r="C268" s="3" t="s">
        <v>81</v>
      </c>
      <c r="D268" s="3" t="s">
        <v>6844</v>
      </c>
      <c r="E268" s="5"/>
    </row>
    <row r="269" spans="1:5" ht="15.95" customHeight="1" x14ac:dyDescent="0.3">
      <c r="A269" s="5"/>
      <c r="B269" s="3" t="s">
        <v>6845</v>
      </c>
      <c r="C269" s="3" t="s">
        <v>83</v>
      </c>
      <c r="D269" s="3" t="s">
        <v>6846</v>
      </c>
      <c r="E269" s="5"/>
    </row>
    <row r="270" spans="1:5" ht="15.95" customHeight="1" x14ac:dyDescent="0.3">
      <c r="A270" s="5"/>
      <c r="B270" s="3" t="s">
        <v>6847</v>
      </c>
      <c r="C270" s="3" t="s">
        <v>90</v>
      </c>
      <c r="D270" s="3" t="s">
        <v>6848</v>
      </c>
      <c r="E270" s="5"/>
    </row>
    <row r="271" spans="1:5" ht="15.95" customHeight="1" x14ac:dyDescent="0.3">
      <c r="A271" s="5"/>
      <c r="B271" s="5"/>
      <c r="C271" s="3" t="s">
        <v>106</v>
      </c>
      <c r="D271" s="3" t="s">
        <v>6849</v>
      </c>
      <c r="E271" s="5"/>
    </row>
    <row r="272" spans="1:5" ht="15.95" customHeight="1" x14ac:dyDescent="0.3">
      <c r="A272" s="5"/>
      <c r="B272" s="5"/>
      <c r="C272" s="3" t="s">
        <v>108</v>
      </c>
      <c r="D272" s="3" t="s">
        <v>6850</v>
      </c>
      <c r="E272" s="5"/>
    </row>
    <row r="273" spans="1:5" ht="15.95" customHeight="1" x14ac:dyDescent="0.3">
      <c r="A273" s="5"/>
      <c r="B273" s="3" t="s">
        <v>6851</v>
      </c>
      <c r="C273" s="3" t="s">
        <v>79</v>
      </c>
      <c r="D273" s="3" t="s">
        <v>6852</v>
      </c>
      <c r="E273" s="5"/>
    </row>
    <row r="274" spans="1:5" ht="15.95" customHeight="1" x14ac:dyDescent="0.3">
      <c r="A274" s="5"/>
      <c r="B274" s="3" t="s">
        <v>6763</v>
      </c>
      <c r="C274" s="3" t="s">
        <v>81</v>
      </c>
      <c r="D274" s="3" t="s">
        <v>6853</v>
      </c>
      <c r="E274" s="5"/>
    </row>
    <row r="275" spans="1:5" ht="15.95" customHeight="1" x14ac:dyDescent="0.3">
      <c r="A275" s="5"/>
      <c r="B275" s="3" t="s">
        <v>6845</v>
      </c>
      <c r="C275" s="3" t="s">
        <v>83</v>
      </c>
      <c r="D275" s="3" t="s">
        <v>6854</v>
      </c>
      <c r="E275" s="5"/>
    </row>
    <row r="276" spans="1:5" ht="15.95" customHeight="1" x14ac:dyDescent="0.3">
      <c r="A276" s="5"/>
      <c r="B276" s="3" t="s">
        <v>6847</v>
      </c>
      <c r="C276" s="3" t="s">
        <v>90</v>
      </c>
      <c r="D276" s="3" t="s">
        <v>6855</v>
      </c>
      <c r="E276" s="5"/>
    </row>
    <row r="277" spans="1:5" ht="15.95" customHeight="1" x14ac:dyDescent="0.3">
      <c r="A277" s="5"/>
      <c r="B277" s="3" t="s">
        <v>6856</v>
      </c>
      <c r="C277" s="3" t="s">
        <v>79</v>
      </c>
      <c r="D277" s="3" t="s">
        <v>6857</v>
      </c>
      <c r="E277" s="5"/>
    </row>
    <row r="278" spans="1:5" ht="15.95" customHeight="1" x14ac:dyDescent="0.3">
      <c r="A278" s="5"/>
      <c r="B278" s="3" t="s">
        <v>6580</v>
      </c>
      <c r="C278" s="3" t="s">
        <v>81</v>
      </c>
      <c r="D278" s="3" t="s">
        <v>6858</v>
      </c>
      <c r="E278" s="5"/>
    </row>
    <row r="279" spans="1:5" ht="15.95" customHeight="1" x14ac:dyDescent="0.3">
      <c r="A279" s="5"/>
      <c r="B279" s="3" t="s">
        <v>6859</v>
      </c>
      <c r="C279" s="3" t="s">
        <v>83</v>
      </c>
      <c r="D279" s="3" t="s">
        <v>6860</v>
      </c>
      <c r="E279" s="5"/>
    </row>
    <row r="280" spans="1:5" ht="15.95" customHeight="1" x14ac:dyDescent="0.3">
      <c r="A280" s="5"/>
      <c r="B280" s="5"/>
      <c r="C280" s="3" t="s">
        <v>90</v>
      </c>
      <c r="D280" s="3" t="s">
        <v>6861</v>
      </c>
      <c r="E280" s="5"/>
    </row>
    <row r="281" spans="1:5" ht="15.95" customHeight="1" x14ac:dyDescent="0.3">
      <c r="A281" s="5"/>
      <c r="B281" s="5"/>
      <c r="C281" s="3" t="s">
        <v>106</v>
      </c>
      <c r="D281" s="3" t="s">
        <v>6862</v>
      </c>
      <c r="E281" s="5"/>
    </row>
    <row r="282" spans="1:5" ht="15.95" customHeight="1" x14ac:dyDescent="0.3">
      <c r="A282" s="5"/>
      <c r="B282" s="5"/>
      <c r="C282" s="3" t="s">
        <v>108</v>
      </c>
      <c r="D282" s="3" t="s">
        <v>6863</v>
      </c>
      <c r="E282" s="5"/>
    </row>
    <row r="283" spans="1:5" ht="15.95" customHeight="1" x14ac:dyDescent="0.3">
      <c r="A283" s="5"/>
      <c r="B283" s="5"/>
      <c r="C283" s="3" t="s">
        <v>110</v>
      </c>
      <c r="D283" s="3" t="s">
        <v>6864</v>
      </c>
      <c r="E283" s="5"/>
    </row>
    <row r="284" spans="1:5" ht="15.95" customHeight="1" x14ac:dyDescent="0.3">
      <c r="A284" s="5"/>
      <c r="B284" s="5"/>
      <c r="C284" s="3" t="s">
        <v>112</v>
      </c>
      <c r="D284" s="3" t="s">
        <v>6865</v>
      </c>
      <c r="E284" s="5"/>
    </row>
    <row r="285" spans="1:5" ht="15.95" customHeight="1" x14ac:dyDescent="0.3">
      <c r="A285" s="5"/>
      <c r="B285" s="3" t="s">
        <v>6866</v>
      </c>
      <c r="C285" s="3" t="s">
        <v>79</v>
      </c>
      <c r="D285" s="3" t="s">
        <v>6867</v>
      </c>
      <c r="E285" s="5"/>
    </row>
    <row r="286" spans="1:5" ht="15.95" customHeight="1" x14ac:dyDescent="0.3">
      <c r="A286" s="5"/>
      <c r="B286" s="3" t="s">
        <v>6763</v>
      </c>
      <c r="C286" s="3" t="s">
        <v>81</v>
      </c>
      <c r="D286" s="3" t="s">
        <v>6868</v>
      </c>
      <c r="E286" s="5"/>
    </row>
    <row r="287" spans="1:5" ht="15.95" customHeight="1" x14ac:dyDescent="0.3">
      <c r="A287" s="5"/>
      <c r="B287" s="3" t="s">
        <v>6859</v>
      </c>
      <c r="C287" s="3" t="s">
        <v>83</v>
      </c>
      <c r="D287" s="3" t="s">
        <v>6869</v>
      </c>
      <c r="E287" s="5"/>
    </row>
    <row r="288" spans="1:5" ht="15.95" customHeight="1" x14ac:dyDescent="0.3">
      <c r="A288" s="5"/>
      <c r="B288" s="5"/>
      <c r="C288" s="3" t="s">
        <v>90</v>
      </c>
      <c r="D288" s="3" t="s">
        <v>6870</v>
      </c>
      <c r="E288" s="5"/>
    </row>
    <row r="289" spans="1:5" ht="15.95" customHeight="1" x14ac:dyDescent="0.3">
      <c r="A289" s="5"/>
      <c r="B289" s="5"/>
      <c r="C289" s="3" t="s">
        <v>106</v>
      </c>
      <c r="D289" s="3" t="s">
        <v>6871</v>
      </c>
      <c r="E289" s="5"/>
    </row>
    <row r="290" spans="1:5" ht="15.95" customHeight="1" x14ac:dyDescent="0.3">
      <c r="A290" s="5"/>
      <c r="B290" s="5"/>
      <c r="C290" s="3" t="s">
        <v>108</v>
      </c>
      <c r="D290" s="3" t="s">
        <v>6872</v>
      </c>
      <c r="E290" s="5"/>
    </row>
    <row r="291" spans="1:5" ht="15.95" customHeight="1" x14ac:dyDescent="0.3">
      <c r="A291" s="5"/>
      <c r="B291" s="3" t="s">
        <v>6873</v>
      </c>
      <c r="C291" s="3" t="s">
        <v>79</v>
      </c>
      <c r="D291" s="3" t="s">
        <v>6874</v>
      </c>
      <c r="E291" s="5"/>
    </row>
    <row r="292" spans="1:5" ht="15.95" customHeight="1" x14ac:dyDescent="0.3">
      <c r="A292" s="5"/>
      <c r="B292" s="3" t="s">
        <v>6875</v>
      </c>
      <c r="C292" s="3" t="s">
        <v>81</v>
      </c>
      <c r="D292" s="3" t="s">
        <v>6876</v>
      </c>
      <c r="E292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32"/>
  <sheetViews>
    <sheetView showGridLines="0" workbookViewId="0"/>
  </sheetViews>
  <sheetFormatPr defaultColWidth="8.875" defaultRowHeight="16.5" customHeight="1" x14ac:dyDescent="0.3"/>
  <cols>
    <col min="1" max="6" width="8.875" style="44" customWidth="1"/>
    <col min="7" max="16384" width="8.875" style="44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26</v>
      </c>
      <c r="B3" s="3" t="s">
        <v>6877</v>
      </c>
      <c r="C3" s="3" t="s">
        <v>79</v>
      </c>
      <c r="D3" s="3" t="s">
        <v>6878</v>
      </c>
      <c r="E3" s="5"/>
    </row>
    <row r="4" spans="1:5" ht="15.95" customHeight="1" x14ac:dyDescent="0.3">
      <c r="A4" s="5"/>
      <c r="B4" s="3" t="s">
        <v>6879</v>
      </c>
      <c r="C4" s="3" t="s">
        <v>81</v>
      </c>
      <c r="D4" s="3" t="s">
        <v>6880</v>
      </c>
      <c r="E4" s="5"/>
    </row>
    <row r="5" spans="1:5" ht="15.95" customHeight="1" x14ac:dyDescent="0.3">
      <c r="A5" s="5"/>
      <c r="B5" s="5"/>
      <c r="C5" s="3" t="s">
        <v>83</v>
      </c>
      <c r="D5" s="3" t="s">
        <v>6881</v>
      </c>
      <c r="E5" s="5"/>
    </row>
    <row r="6" spans="1:5" ht="15.95" customHeight="1" x14ac:dyDescent="0.3">
      <c r="A6" s="5"/>
      <c r="B6" s="5"/>
      <c r="C6" s="3" t="s">
        <v>90</v>
      </c>
      <c r="D6" s="3" t="s">
        <v>6882</v>
      </c>
      <c r="E6" s="5"/>
    </row>
    <row r="7" spans="1:5" ht="15.95" customHeight="1" x14ac:dyDescent="0.3">
      <c r="A7" s="5"/>
      <c r="B7" s="3" t="s">
        <v>6883</v>
      </c>
      <c r="C7" s="3" t="s">
        <v>79</v>
      </c>
      <c r="D7" s="3" t="s">
        <v>6884</v>
      </c>
      <c r="E7" s="5"/>
    </row>
    <row r="8" spans="1:5" ht="15.95" customHeight="1" x14ac:dyDescent="0.3">
      <c r="A8" s="5"/>
      <c r="B8" s="3" t="s">
        <v>6885</v>
      </c>
      <c r="C8" s="5"/>
      <c r="D8" s="5"/>
      <c r="E8" s="5"/>
    </row>
    <row r="9" spans="1:5" ht="15.95" customHeight="1" x14ac:dyDescent="0.3">
      <c r="A9" s="5"/>
      <c r="B9" s="5"/>
      <c r="C9" s="3" t="s">
        <v>81</v>
      </c>
      <c r="D9" s="3" t="s">
        <v>6886</v>
      </c>
      <c r="E9" s="5"/>
    </row>
    <row r="10" spans="1:5" ht="15.95" customHeight="1" x14ac:dyDescent="0.3">
      <c r="A10" s="5"/>
      <c r="B10" s="3" t="s">
        <v>6887</v>
      </c>
      <c r="C10" s="3" t="s">
        <v>79</v>
      </c>
      <c r="D10" s="3" t="s">
        <v>6888</v>
      </c>
      <c r="E10" s="5"/>
    </row>
    <row r="11" spans="1:5" ht="15.95" customHeight="1" x14ac:dyDescent="0.3">
      <c r="A11" s="5"/>
      <c r="B11" s="3" t="s">
        <v>6879</v>
      </c>
      <c r="C11" s="3" t="s">
        <v>81</v>
      </c>
      <c r="D11" s="3" t="s">
        <v>6889</v>
      </c>
      <c r="E11" s="5"/>
    </row>
    <row r="12" spans="1:5" ht="15.95" customHeight="1" x14ac:dyDescent="0.3">
      <c r="A12" s="5"/>
      <c r="B12" s="5"/>
      <c r="C12" s="3" t="s">
        <v>83</v>
      </c>
      <c r="D12" s="3" t="s">
        <v>6890</v>
      </c>
      <c r="E12" s="5"/>
    </row>
    <row r="13" spans="1:5" ht="15.95" customHeight="1" x14ac:dyDescent="0.3">
      <c r="A13" s="5"/>
      <c r="B13" s="5"/>
      <c r="C13" s="3" t="s">
        <v>90</v>
      </c>
      <c r="D13" s="3" t="s">
        <v>6891</v>
      </c>
      <c r="E13" s="5"/>
    </row>
    <row r="14" spans="1:5" ht="15.95" customHeight="1" x14ac:dyDescent="0.3">
      <c r="A14" s="5"/>
      <c r="B14" s="5"/>
      <c r="C14" s="3" t="s">
        <v>106</v>
      </c>
      <c r="D14" s="3" t="s">
        <v>6892</v>
      </c>
      <c r="E14" s="5"/>
    </row>
    <row r="15" spans="1:5" ht="15.95" customHeight="1" x14ac:dyDescent="0.3">
      <c r="A15" s="5"/>
      <c r="B15" s="3" t="s">
        <v>6893</v>
      </c>
      <c r="C15" s="3" t="s">
        <v>79</v>
      </c>
      <c r="D15" s="3" t="s">
        <v>6894</v>
      </c>
      <c r="E15" s="5"/>
    </row>
    <row r="16" spans="1:5" ht="15.95" customHeight="1" x14ac:dyDescent="0.3">
      <c r="A16" s="5"/>
      <c r="B16" s="3" t="s">
        <v>6895</v>
      </c>
      <c r="C16" s="3" t="s">
        <v>81</v>
      </c>
      <c r="D16" s="3" t="s">
        <v>6896</v>
      </c>
      <c r="E16" s="5"/>
    </row>
    <row r="17" spans="1:5" ht="15.95" customHeight="1" x14ac:dyDescent="0.3">
      <c r="A17" s="5"/>
      <c r="B17" s="5"/>
      <c r="C17" s="3" t="s">
        <v>83</v>
      </c>
      <c r="D17" s="3" t="s">
        <v>6897</v>
      </c>
      <c r="E17" s="5"/>
    </row>
    <row r="18" spans="1:5" ht="15.95" customHeight="1" x14ac:dyDescent="0.3">
      <c r="A18" s="5"/>
      <c r="B18" s="5"/>
      <c r="C18" s="3" t="s">
        <v>90</v>
      </c>
      <c r="D18" s="3" t="s">
        <v>6898</v>
      </c>
      <c r="E18" s="5"/>
    </row>
    <row r="19" spans="1:5" ht="15.95" customHeight="1" x14ac:dyDescent="0.3">
      <c r="A19" s="5"/>
      <c r="B19" s="5"/>
      <c r="C19" s="3" t="s">
        <v>106</v>
      </c>
      <c r="D19" s="3" t="s">
        <v>6899</v>
      </c>
      <c r="E19" s="5"/>
    </row>
    <row r="20" spans="1:5" ht="15.95" customHeight="1" x14ac:dyDescent="0.3">
      <c r="A20" s="5"/>
      <c r="B20" s="5"/>
      <c r="C20" s="3" t="s">
        <v>108</v>
      </c>
      <c r="D20" s="3" t="s">
        <v>6900</v>
      </c>
      <c r="E20" s="5"/>
    </row>
    <row r="21" spans="1:5" ht="15.95" customHeight="1" x14ac:dyDescent="0.3">
      <c r="A21" s="5"/>
      <c r="B21" s="5"/>
      <c r="C21" s="3" t="s">
        <v>110</v>
      </c>
      <c r="D21" s="3" t="s">
        <v>6901</v>
      </c>
      <c r="E21" s="5"/>
    </row>
    <row r="22" spans="1:5" ht="15.95" customHeight="1" x14ac:dyDescent="0.3">
      <c r="A22" s="5"/>
      <c r="B22" s="5"/>
      <c r="C22" s="3" t="s">
        <v>112</v>
      </c>
      <c r="D22" s="3" t="s">
        <v>6902</v>
      </c>
      <c r="E22" s="5"/>
    </row>
    <row r="23" spans="1:5" ht="15.95" customHeight="1" x14ac:dyDescent="0.3">
      <c r="A23" s="5"/>
      <c r="B23" s="5"/>
      <c r="C23" s="3" t="s">
        <v>114</v>
      </c>
      <c r="D23" s="3" t="s">
        <v>6903</v>
      </c>
      <c r="E23" s="5"/>
    </row>
    <row r="24" spans="1:5" ht="15.95" customHeight="1" x14ac:dyDescent="0.3">
      <c r="A24" s="5"/>
      <c r="B24" s="5"/>
      <c r="C24" s="3" t="s">
        <v>116</v>
      </c>
      <c r="D24" s="3" t="s">
        <v>6904</v>
      </c>
      <c r="E24" s="5"/>
    </row>
    <row r="25" spans="1:5" ht="15.95" customHeight="1" x14ac:dyDescent="0.3">
      <c r="A25" s="5"/>
      <c r="B25" s="3" t="s">
        <v>6905</v>
      </c>
      <c r="C25" s="3" t="s">
        <v>79</v>
      </c>
      <c r="D25" s="3" t="s">
        <v>6906</v>
      </c>
      <c r="E25" s="5"/>
    </row>
    <row r="26" spans="1:5" ht="15.95" customHeight="1" x14ac:dyDescent="0.3">
      <c r="A26" s="5"/>
      <c r="B26" s="3" t="s">
        <v>6895</v>
      </c>
      <c r="C26" s="3" t="s">
        <v>81</v>
      </c>
      <c r="D26" s="3" t="s">
        <v>6907</v>
      </c>
      <c r="E26" s="5"/>
    </row>
    <row r="27" spans="1:5" ht="15.95" customHeight="1" x14ac:dyDescent="0.3">
      <c r="A27" s="5"/>
      <c r="B27" s="5"/>
      <c r="C27" s="3" t="s">
        <v>83</v>
      </c>
      <c r="D27" s="3" t="s">
        <v>6908</v>
      </c>
      <c r="E27" s="5"/>
    </row>
    <row r="28" spans="1:5" ht="15.95" customHeight="1" x14ac:dyDescent="0.3">
      <c r="A28" s="5"/>
      <c r="B28" s="3" t="s">
        <v>6909</v>
      </c>
      <c r="C28" s="3" t="s">
        <v>79</v>
      </c>
      <c r="D28" s="3" t="s">
        <v>6910</v>
      </c>
      <c r="E28" s="5"/>
    </row>
    <row r="29" spans="1:5" ht="15.95" customHeight="1" x14ac:dyDescent="0.3">
      <c r="A29" s="5"/>
      <c r="B29" s="3" t="s">
        <v>6895</v>
      </c>
      <c r="C29" s="3" t="s">
        <v>81</v>
      </c>
      <c r="D29" s="3" t="s">
        <v>6911</v>
      </c>
      <c r="E29" s="5"/>
    </row>
    <row r="30" spans="1:5" ht="15.95" customHeight="1" x14ac:dyDescent="0.3">
      <c r="A30" s="5"/>
      <c r="B30" s="5"/>
      <c r="C30" s="3" t="s">
        <v>83</v>
      </c>
      <c r="D30" s="3" t="s">
        <v>6912</v>
      </c>
      <c r="E30" s="5"/>
    </row>
    <row r="31" spans="1:5" ht="15.95" customHeight="1" x14ac:dyDescent="0.3">
      <c r="A31" s="5"/>
      <c r="B31" s="5"/>
      <c r="C31" s="3" t="s">
        <v>90</v>
      </c>
      <c r="D31" s="3" t="s">
        <v>6913</v>
      </c>
      <c r="E31" s="5"/>
    </row>
    <row r="32" spans="1:5" ht="15.95" customHeight="1" x14ac:dyDescent="0.3">
      <c r="A32" s="5"/>
      <c r="B32" s="5"/>
      <c r="C32" s="3" t="s">
        <v>106</v>
      </c>
      <c r="D32" s="3" t="s">
        <v>6914</v>
      </c>
      <c r="E32" s="5"/>
    </row>
    <row r="33" spans="1:5" ht="15.95" customHeight="1" x14ac:dyDescent="0.3">
      <c r="A33" s="5"/>
      <c r="B33" s="5"/>
      <c r="C33" s="3" t="s">
        <v>108</v>
      </c>
      <c r="D33" s="3" t="s">
        <v>6915</v>
      </c>
      <c r="E33" s="5"/>
    </row>
    <row r="34" spans="1:5" ht="15.95" customHeight="1" x14ac:dyDescent="0.3">
      <c r="A34" s="5"/>
      <c r="B34" s="5"/>
      <c r="C34" s="3" t="s">
        <v>110</v>
      </c>
      <c r="D34" s="3" t="s">
        <v>6916</v>
      </c>
      <c r="E34" s="5"/>
    </row>
    <row r="35" spans="1:5" ht="15.95" customHeight="1" x14ac:dyDescent="0.3">
      <c r="A35" s="5"/>
      <c r="B35" s="5"/>
      <c r="C35" s="3" t="s">
        <v>112</v>
      </c>
      <c r="D35" s="3" t="s">
        <v>6917</v>
      </c>
      <c r="E35" s="5"/>
    </row>
    <row r="36" spans="1:5" ht="15.95" customHeight="1" x14ac:dyDescent="0.3">
      <c r="A36" s="5"/>
      <c r="B36" s="5"/>
      <c r="C36" s="3" t="s">
        <v>114</v>
      </c>
      <c r="D36" s="3" t="s">
        <v>6918</v>
      </c>
      <c r="E36" s="5"/>
    </row>
    <row r="37" spans="1:5" ht="15.95" customHeight="1" x14ac:dyDescent="0.3">
      <c r="A37" s="5"/>
      <c r="B37" s="5"/>
      <c r="C37" s="3" t="s">
        <v>116</v>
      </c>
      <c r="D37" s="3" t="s">
        <v>6919</v>
      </c>
      <c r="E37" s="5"/>
    </row>
    <row r="38" spans="1:5" ht="15.95" customHeight="1" x14ac:dyDescent="0.3">
      <c r="A38" s="5"/>
      <c r="B38" s="5"/>
      <c r="C38" s="3" t="s">
        <v>118</v>
      </c>
      <c r="D38" s="3" t="s">
        <v>6920</v>
      </c>
      <c r="E38" s="5"/>
    </row>
    <row r="39" spans="1:5" ht="15.95" customHeight="1" x14ac:dyDescent="0.3">
      <c r="A39" s="5"/>
      <c r="B39" s="5"/>
      <c r="C39" s="3" t="s">
        <v>120</v>
      </c>
      <c r="D39" s="3" t="s">
        <v>6921</v>
      </c>
      <c r="E39" s="5"/>
    </row>
    <row r="40" spans="1:5" ht="15.95" customHeight="1" x14ac:dyDescent="0.3">
      <c r="A40" s="5"/>
      <c r="B40" s="5"/>
      <c r="C40" s="5"/>
      <c r="D40" s="5"/>
      <c r="E40" s="5"/>
    </row>
    <row r="41" spans="1:5" ht="15.95" customHeight="1" x14ac:dyDescent="0.3">
      <c r="A41" s="5"/>
      <c r="B41" s="5"/>
      <c r="C41" s="5"/>
      <c r="D41" s="5"/>
      <c r="E41" s="5"/>
    </row>
    <row r="42" spans="1:5" ht="15.95" customHeight="1" x14ac:dyDescent="0.3">
      <c r="A42" s="5"/>
      <c r="B42" s="5"/>
      <c r="C42" s="5"/>
      <c r="D42" s="5"/>
      <c r="E42" s="5"/>
    </row>
    <row r="43" spans="1:5" ht="15.95" customHeight="1" x14ac:dyDescent="0.3">
      <c r="A43" s="3" t="s">
        <v>141</v>
      </c>
      <c r="B43" s="3" t="s">
        <v>142</v>
      </c>
      <c r="C43" s="3" t="s">
        <v>74</v>
      </c>
      <c r="D43" s="3" t="s">
        <v>143</v>
      </c>
      <c r="E43" s="5"/>
    </row>
    <row r="44" spans="1:5" ht="15.95" customHeight="1" x14ac:dyDescent="0.3">
      <c r="A44" s="3" t="s">
        <v>26</v>
      </c>
      <c r="B44" s="3" t="s">
        <v>6922</v>
      </c>
      <c r="C44" s="3" t="s">
        <v>79</v>
      </c>
      <c r="D44" s="3" t="s">
        <v>6923</v>
      </c>
      <c r="E44" s="5"/>
    </row>
    <row r="45" spans="1:5" ht="15.95" customHeight="1" x14ac:dyDescent="0.3">
      <c r="A45" s="5"/>
      <c r="B45" s="3" t="s">
        <v>6895</v>
      </c>
      <c r="C45" s="3" t="s">
        <v>81</v>
      </c>
      <c r="D45" s="3" t="s">
        <v>6924</v>
      </c>
      <c r="E45" s="5"/>
    </row>
    <row r="46" spans="1:5" ht="15.95" customHeight="1" x14ac:dyDescent="0.3">
      <c r="A46" s="5"/>
      <c r="B46" s="5"/>
      <c r="C46" s="3" t="s">
        <v>83</v>
      </c>
      <c r="D46" s="3" t="s">
        <v>6925</v>
      </c>
      <c r="E46" s="5"/>
    </row>
    <row r="47" spans="1:5" ht="15.95" customHeight="1" x14ac:dyDescent="0.3">
      <c r="A47" s="5"/>
      <c r="B47" s="5"/>
      <c r="C47" s="3" t="s">
        <v>90</v>
      </c>
      <c r="D47" s="3" t="s">
        <v>6926</v>
      </c>
      <c r="E47" s="5"/>
    </row>
    <row r="48" spans="1:5" ht="15.95" customHeight="1" x14ac:dyDescent="0.3">
      <c r="A48" s="5"/>
      <c r="B48" s="5"/>
      <c r="C48" s="3" t="s">
        <v>106</v>
      </c>
      <c r="D48" s="3" t="s">
        <v>6927</v>
      </c>
      <c r="E48" s="5"/>
    </row>
    <row r="49" spans="1:5" ht="15.95" customHeight="1" x14ac:dyDescent="0.3">
      <c r="A49" s="5"/>
      <c r="B49" s="5"/>
      <c r="C49" s="3" t="s">
        <v>108</v>
      </c>
      <c r="D49" s="3" t="s">
        <v>6928</v>
      </c>
      <c r="E49" s="5"/>
    </row>
    <row r="50" spans="1:5" ht="15.95" customHeight="1" x14ac:dyDescent="0.3">
      <c r="A50" s="5"/>
      <c r="B50" s="5"/>
      <c r="C50" s="3" t="s">
        <v>110</v>
      </c>
      <c r="D50" s="3" t="s">
        <v>6929</v>
      </c>
      <c r="E50" s="5"/>
    </row>
    <row r="51" spans="1:5" ht="15.95" customHeight="1" x14ac:dyDescent="0.3">
      <c r="A51" s="5"/>
      <c r="B51" s="3" t="s">
        <v>6930</v>
      </c>
      <c r="C51" s="3" t="s">
        <v>79</v>
      </c>
      <c r="D51" s="3" t="s">
        <v>6931</v>
      </c>
      <c r="E51" s="5"/>
    </row>
    <row r="52" spans="1:5" ht="15.95" customHeight="1" x14ac:dyDescent="0.3">
      <c r="A52" s="5"/>
      <c r="B52" s="3" t="s">
        <v>6895</v>
      </c>
      <c r="C52" s="3" t="s">
        <v>81</v>
      </c>
      <c r="D52" s="3" t="s">
        <v>6932</v>
      </c>
      <c r="E52" s="5"/>
    </row>
    <row r="53" spans="1:5" ht="15.95" customHeight="1" x14ac:dyDescent="0.3">
      <c r="A53" s="5"/>
      <c r="B53" s="5"/>
      <c r="C53" s="3" t="s">
        <v>83</v>
      </c>
      <c r="D53" s="3" t="s">
        <v>6933</v>
      </c>
      <c r="E53" s="5"/>
    </row>
    <row r="54" spans="1:5" ht="15.95" customHeight="1" x14ac:dyDescent="0.3">
      <c r="A54" s="5"/>
      <c r="B54" s="5"/>
      <c r="C54" s="3" t="s">
        <v>90</v>
      </c>
      <c r="D54" s="3" t="s">
        <v>6934</v>
      </c>
      <c r="E54" s="5"/>
    </row>
    <row r="55" spans="1:5" ht="15.95" customHeight="1" x14ac:dyDescent="0.3">
      <c r="A55" s="5"/>
      <c r="B55" s="5"/>
      <c r="C55" s="3" t="s">
        <v>106</v>
      </c>
      <c r="D55" s="3" t="s">
        <v>6935</v>
      </c>
      <c r="E55" s="5"/>
    </row>
    <row r="56" spans="1:5" ht="15.95" customHeight="1" x14ac:dyDescent="0.3">
      <c r="A56" s="5"/>
      <c r="B56" s="5"/>
      <c r="C56" s="3" t="s">
        <v>108</v>
      </c>
      <c r="D56" s="3" t="s">
        <v>6936</v>
      </c>
      <c r="E56" s="5"/>
    </row>
    <row r="57" spans="1:5" ht="15.95" customHeight="1" x14ac:dyDescent="0.3">
      <c r="A57" s="5"/>
      <c r="B57" s="5"/>
      <c r="C57" s="3" t="s">
        <v>110</v>
      </c>
      <c r="D57" s="3" t="s">
        <v>6937</v>
      </c>
      <c r="E57" s="5"/>
    </row>
    <row r="58" spans="1:5" ht="15.95" customHeight="1" x14ac:dyDescent="0.3">
      <c r="A58" s="5"/>
      <c r="B58" s="5"/>
      <c r="C58" s="3" t="s">
        <v>112</v>
      </c>
      <c r="D58" s="3" t="s">
        <v>6938</v>
      </c>
      <c r="E58" s="5"/>
    </row>
    <row r="59" spans="1:5" ht="15.95" customHeight="1" x14ac:dyDescent="0.3">
      <c r="A59" s="5"/>
      <c r="B59" s="5"/>
      <c r="C59" s="3" t="s">
        <v>114</v>
      </c>
      <c r="D59" s="3" t="s">
        <v>6939</v>
      </c>
      <c r="E59" s="5"/>
    </row>
    <row r="60" spans="1:5" ht="15.95" customHeight="1" x14ac:dyDescent="0.3">
      <c r="A60" s="5"/>
      <c r="B60" s="5"/>
      <c r="C60" s="3" t="s">
        <v>116</v>
      </c>
      <c r="D60" s="3" t="s">
        <v>6940</v>
      </c>
      <c r="E60" s="5"/>
    </row>
    <row r="61" spans="1:5" ht="15.95" customHeight="1" x14ac:dyDescent="0.3">
      <c r="A61" s="5"/>
      <c r="B61" s="3" t="s">
        <v>6941</v>
      </c>
      <c r="C61" s="3" t="s">
        <v>79</v>
      </c>
      <c r="D61" s="3" t="s">
        <v>6942</v>
      </c>
      <c r="E61" s="5"/>
    </row>
    <row r="62" spans="1:5" ht="15.95" customHeight="1" x14ac:dyDescent="0.3">
      <c r="A62" s="5"/>
      <c r="B62" s="3" t="s">
        <v>6895</v>
      </c>
      <c r="C62" s="3" t="s">
        <v>81</v>
      </c>
      <c r="D62" s="3" t="s">
        <v>6943</v>
      </c>
      <c r="E62" s="5"/>
    </row>
    <row r="63" spans="1:5" ht="15.95" customHeight="1" x14ac:dyDescent="0.3">
      <c r="A63" s="5"/>
      <c r="B63" s="5"/>
      <c r="C63" s="3" t="s">
        <v>83</v>
      </c>
      <c r="D63" s="3" t="s">
        <v>6944</v>
      </c>
      <c r="E63" s="5"/>
    </row>
    <row r="64" spans="1:5" ht="15.95" customHeight="1" x14ac:dyDescent="0.3">
      <c r="A64" s="5"/>
      <c r="B64" s="5"/>
      <c r="C64" s="3" t="s">
        <v>90</v>
      </c>
      <c r="D64" s="3" t="s">
        <v>6945</v>
      </c>
      <c r="E64" s="5"/>
    </row>
    <row r="65" spans="1:5" ht="15.95" customHeight="1" x14ac:dyDescent="0.3">
      <c r="A65" s="5"/>
      <c r="B65" s="5"/>
      <c r="C65" s="3" t="s">
        <v>106</v>
      </c>
      <c r="D65" s="3" t="s">
        <v>6946</v>
      </c>
      <c r="E65" s="5"/>
    </row>
    <row r="66" spans="1:5" ht="15.95" customHeight="1" x14ac:dyDescent="0.3">
      <c r="A66" s="5"/>
      <c r="B66" s="5"/>
      <c r="C66" s="3" t="s">
        <v>108</v>
      </c>
      <c r="D66" s="3" t="s">
        <v>6947</v>
      </c>
      <c r="E66" s="5"/>
    </row>
    <row r="67" spans="1:5" ht="15.95" customHeight="1" x14ac:dyDescent="0.3">
      <c r="A67" s="5"/>
      <c r="B67" s="5"/>
      <c r="C67" s="3" t="s">
        <v>110</v>
      </c>
      <c r="D67" s="3" t="s">
        <v>6948</v>
      </c>
      <c r="E67" s="5"/>
    </row>
    <row r="68" spans="1:5" ht="15.95" customHeight="1" x14ac:dyDescent="0.3">
      <c r="A68" s="5"/>
      <c r="B68" s="5"/>
      <c r="C68" s="3" t="s">
        <v>112</v>
      </c>
      <c r="D68" s="3" t="s">
        <v>6949</v>
      </c>
      <c r="E68" s="5"/>
    </row>
    <row r="69" spans="1:5" ht="15.95" customHeight="1" x14ac:dyDescent="0.3">
      <c r="A69" s="5"/>
      <c r="B69" s="5"/>
      <c r="C69" s="3" t="s">
        <v>114</v>
      </c>
      <c r="D69" s="3" t="s">
        <v>6950</v>
      </c>
      <c r="E69" s="5"/>
    </row>
    <row r="70" spans="1:5" ht="15.95" customHeight="1" x14ac:dyDescent="0.3">
      <c r="A70" s="5"/>
      <c r="B70" s="5"/>
      <c r="C70" s="3" t="s">
        <v>116</v>
      </c>
      <c r="D70" s="3" t="s">
        <v>6951</v>
      </c>
      <c r="E70" s="5"/>
    </row>
    <row r="71" spans="1:5" ht="15.95" customHeight="1" x14ac:dyDescent="0.3">
      <c r="A71" s="3" t="s">
        <v>141</v>
      </c>
      <c r="B71" s="3" t="s">
        <v>142</v>
      </c>
      <c r="C71" s="3" t="s">
        <v>74</v>
      </c>
      <c r="D71" s="3" t="s">
        <v>143</v>
      </c>
      <c r="E71" s="5"/>
    </row>
    <row r="72" spans="1:5" ht="15.95" customHeight="1" x14ac:dyDescent="0.3">
      <c r="A72" s="3" t="s">
        <v>26</v>
      </c>
      <c r="B72" s="3" t="s">
        <v>6952</v>
      </c>
      <c r="C72" s="3" t="s">
        <v>79</v>
      </c>
      <c r="D72" s="3" t="s">
        <v>6953</v>
      </c>
      <c r="E72" s="5"/>
    </row>
    <row r="73" spans="1:5" ht="15.95" customHeight="1" x14ac:dyDescent="0.3">
      <c r="A73" s="5"/>
      <c r="B73" s="3" t="s">
        <v>6895</v>
      </c>
      <c r="C73" s="3" t="s">
        <v>81</v>
      </c>
      <c r="D73" s="3" t="s">
        <v>6954</v>
      </c>
      <c r="E73" s="5"/>
    </row>
    <row r="74" spans="1:5" ht="15.95" customHeight="1" x14ac:dyDescent="0.3">
      <c r="A74" s="5"/>
      <c r="B74" s="5"/>
      <c r="C74" s="3" t="s">
        <v>83</v>
      </c>
      <c r="D74" s="3" t="s">
        <v>6955</v>
      </c>
      <c r="E74" s="5"/>
    </row>
    <row r="75" spans="1:5" ht="15.95" customHeight="1" x14ac:dyDescent="0.3">
      <c r="A75" s="5"/>
      <c r="B75" s="5"/>
      <c r="C75" s="3" t="s">
        <v>90</v>
      </c>
      <c r="D75" s="3" t="s">
        <v>6956</v>
      </c>
      <c r="E75" s="5"/>
    </row>
    <row r="76" spans="1:5" ht="15.95" customHeight="1" x14ac:dyDescent="0.3">
      <c r="A76" s="5"/>
      <c r="B76" s="5"/>
      <c r="C76" s="3" t="s">
        <v>106</v>
      </c>
      <c r="D76" s="3" t="s">
        <v>6957</v>
      </c>
      <c r="E76" s="5"/>
    </row>
    <row r="77" spans="1:5" ht="15.95" customHeight="1" x14ac:dyDescent="0.3">
      <c r="A77" s="5"/>
      <c r="B77" s="5"/>
      <c r="C77" s="3" t="s">
        <v>108</v>
      </c>
      <c r="D77" s="3" t="s">
        <v>6958</v>
      </c>
      <c r="E77" s="5"/>
    </row>
    <row r="78" spans="1:5" ht="15.95" customHeight="1" x14ac:dyDescent="0.3">
      <c r="A78" s="5"/>
      <c r="B78" s="5"/>
      <c r="C78" s="3" t="s">
        <v>110</v>
      </c>
      <c r="D78" s="3" t="s">
        <v>6959</v>
      </c>
      <c r="E78" s="5"/>
    </row>
    <row r="79" spans="1:5" ht="15.95" customHeight="1" x14ac:dyDescent="0.3">
      <c r="A79" s="5"/>
      <c r="B79" s="5"/>
      <c r="C79" s="3" t="s">
        <v>112</v>
      </c>
      <c r="D79" s="3" t="s">
        <v>6960</v>
      </c>
      <c r="E79" s="5"/>
    </row>
    <row r="80" spans="1:5" ht="15.95" customHeight="1" x14ac:dyDescent="0.3">
      <c r="A80" s="5"/>
      <c r="B80" s="5"/>
      <c r="C80" s="3" t="s">
        <v>114</v>
      </c>
      <c r="D80" s="3" t="s">
        <v>6961</v>
      </c>
      <c r="E80" s="5"/>
    </row>
    <row r="81" spans="1:5" ht="15.95" customHeight="1" x14ac:dyDescent="0.3">
      <c r="A81" s="5"/>
      <c r="B81" s="5"/>
      <c r="C81" s="3" t="s">
        <v>116</v>
      </c>
      <c r="D81" s="3" t="s">
        <v>6962</v>
      </c>
      <c r="E81" s="5"/>
    </row>
    <row r="82" spans="1:5" ht="15.95" customHeight="1" x14ac:dyDescent="0.3">
      <c r="A82" s="5"/>
      <c r="B82" s="5"/>
      <c r="C82" s="3" t="s">
        <v>118</v>
      </c>
      <c r="D82" s="3" t="s">
        <v>6963</v>
      </c>
      <c r="E82" s="5"/>
    </row>
    <row r="83" spans="1:5" ht="15.95" customHeight="1" x14ac:dyDescent="0.3">
      <c r="A83" s="5"/>
      <c r="B83" s="5"/>
      <c r="C83" s="3" t="s">
        <v>120</v>
      </c>
      <c r="D83" s="3" t="s">
        <v>6964</v>
      </c>
      <c r="E83" s="5"/>
    </row>
    <row r="84" spans="1:5" ht="15.95" customHeight="1" x14ac:dyDescent="0.3">
      <c r="A84" s="5"/>
      <c r="B84" s="5"/>
      <c r="C84" s="3" t="s">
        <v>137</v>
      </c>
      <c r="D84" s="3" t="s">
        <v>6965</v>
      </c>
      <c r="E84" s="5"/>
    </row>
    <row r="85" spans="1:5" ht="15.95" customHeight="1" x14ac:dyDescent="0.3">
      <c r="A85" s="5"/>
      <c r="B85" s="3" t="s">
        <v>6966</v>
      </c>
      <c r="C85" s="3" t="s">
        <v>79</v>
      </c>
      <c r="D85" s="3" t="s">
        <v>6967</v>
      </c>
      <c r="E85" s="5"/>
    </row>
    <row r="86" spans="1:5" ht="15.95" customHeight="1" x14ac:dyDescent="0.3">
      <c r="A86" s="5"/>
      <c r="B86" s="3" t="s">
        <v>6895</v>
      </c>
      <c r="C86" s="3" t="s">
        <v>81</v>
      </c>
      <c r="D86" s="3" t="s">
        <v>6968</v>
      </c>
      <c r="E86" s="5"/>
    </row>
    <row r="87" spans="1:5" ht="15.95" customHeight="1" x14ac:dyDescent="0.3">
      <c r="A87" s="5"/>
      <c r="B87" s="3" t="s">
        <v>6969</v>
      </c>
      <c r="C87" s="3" t="s">
        <v>79</v>
      </c>
      <c r="D87" s="3" t="s">
        <v>6970</v>
      </c>
      <c r="E87" s="5"/>
    </row>
    <row r="88" spans="1:5" ht="15.95" customHeight="1" x14ac:dyDescent="0.3">
      <c r="A88" s="5"/>
      <c r="B88" s="3" t="s">
        <v>6895</v>
      </c>
      <c r="C88" s="3" t="s">
        <v>81</v>
      </c>
      <c r="D88" s="3" t="s">
        <v>6971</v>
      </c>
      <c r="E88" s="5"/>
    </row>
    <row r="89" spans="1:5" ht="15.95" customHeight="1" x14ac:dyDescent="0.3">
      <c r="A89" s="5"/>
      <c r="B89" s="5"/>
      <c r="C89" s="3" t="s">
        <v>83</v>
      </c>
      <c r="D89" s="3" t="s">
        <v>6972</v>
      </c>
      <c r="E89" s="5"/>
    </row>
    <row r="90" spans="1:5" ht="15.95" customHeight="1" x14ac:dyDescent="0.3">
      <c r="A90" s="5"/>
      <c r="B90" s="3" t="s">
        <v>6973</v>
      </c>
      <c r="C90" s="3" t="s">
        <v>79</v>
      </c>
      <c r="D90" s="3" t="s">
        <v>6974</v>
      </c>
      <c r="E90" s="5"/>
    </row>
    <row r="91" spans="1:5" ht="15.95" customHeight="1" x14ac:dyDescent="0.3">
      <c r="A91" s="5"/>
      <c r="B91" s="3" t="s">
        <v>6895</v>
      </c>
      <c r="C91" s="3" t="s">
        <v>81</v>
      </c>
      <c r="D91" s="3" t="s">
        <v>6975</v>
      </c>
      <c r="E91" s="5"/>
    </row>
    <row r="92" spans="1:5" ht="15.95" customHeight="1" x14ac:dyDescent="0.3">
      <c r="A92" s="5"/>
      <c r="B92" s="5"/>
      <c r="C92" s="3" t="s">
        <v>83</v>
      </c>
      <c r="D92" s="3" t="s">
        <v>6976</v>
      </c>
      <c r="E92" s="5"/>
    </row>
    <row r="93" spans="1:5" ht="15.95" customHeight="1" x14ac:dyDescent="0.3">
      <c r="A93" s="5"/>
      <c r="B93" s="5"/>
      <c r="C93" s="3" t="s">
        <v>90</v>
      </c>
      <c r="D93" s="3" t="s">
        <v>6977</v>
      </c>
      <c r="E93" s="5"/>
    </row>
    <row r="94" spans="1:5" ht="15.95" customHeight="1" x14ac:dyDescent="0.3">
      <c r="A94" s="5"/>
      <c r="B94" s="5"/>
      <c r="C94" s="3" t="s">
        <v>106</v>
      </c>
      <c r="D94" s="3" t="s">
        <v>6978</v>
      </c>
      <c r="E94" s="5"/>
    </row>
    <row r="95" spans="1:5" ht="15.95" customHeight="1" x14ac:dyDescent="0.3">
      <c r="A95" s="5"/>
      <c r="B95" s="5"/>
      <c r="C95" s="3" t="s">
        <v>108</v>
      </c>
      <c r="D95" s="3" t="s">
        <v>6979</v>
      </c>
      <c r="E95" s="5"/>
    </row>
    <row r="96" spans="1:5" ht="15.95" customHeight="1" x14ac:dyDescent="0.3">
      <c r="A96" s="5"/>
      <c r="B96" s="5"/>
      <c r="C96" s="3" t="s">
        <v>110</v>
      </c>
      <c r="D96" s="3" t="s">
        <v>6980</v>
      </c>
      <c r="E96" s="5"/>
    </row>
    <row r="97" spans="1:5" ht="15.95" customHeight="1" x14ac:dyDescent="0.3">
      <c r="A97" s="5"/>
      <c r="B97" s="5"/>
      <c r="C97" s="3" t="s">
        <v>112</v>
      </c>
      <c r="D97" s="3" t="s">
        <v>6981</v>
      </c>
      <c r="E97" s="5"/>
    </row>
    <row r="98" spans="1:5" ht="15.95" customHeight="1" x14ac:dyDescent="0.3">
      <c r="A98" s="5"/>
      <c r="B98" s="5"/>
      <c r="C98" s="3" t="s">
        <v>114</v>
      </c>
      <c r="D98" s="3" t="s">
        <v>6982</v>
      </c>
      <c r="E98" s="5"/>
    </row>
    <row r="99" spans="1:5" ht="15.95" customHeight="1" x14ac:dyDescent="0.3">
      <c r="A99" s="5"/>
      <c r="B99" s="5"/>
      <c r="C99" s="3" t="s">
        <v>116</v>
      </c>
      <c r="D99" s="3" t="s">
        <v>6983</v>
      </c>
      <c r="E99" s="5"/>
    </row>
    <row r="100" spans="1:5" ht="15.95" customHeight="1" x14ac:dyDescent="0.3">
      <c r="A100" s="5"/>
      <c r="B100" s="5"/>
      <c r="C100" s="3" t="s">
        <v>118</v>
      </c>
      <c r="D100" s="3" t="s">
        <v>6984</v>
      </c>
      <c r="E100" s="5"/>
    </row>
    <row r="101" spans="1:5" ht="15.95" customHeight="1" x14ac:dyDescent="0.3">
      <c r="A101" s="5"/>
      <c r="B101" s="5"/>
      <c r="C101" s="3" t="s">
        <v>120</v>
      </c>
      <c r="D101" s="3" t="s">
        <v>6985</v>
      </c>
      <c r="E101" s="5"/>
    </row>
    <row r="102" spans="1:5" ht="15.95" customHeight="1" x14ac:dyDescent="0.3">
      <c r="A102" s="3" t="s">
        <v>141</v>
      </c>
      <c r="B102" s="3" t="s">
        <v>142</v>
      </c>
      <c r="C102" s="3" t="s">
        <v>74</v>
      </c>
      <c r="D102" s="3" t="s">
        <v>143</v>
      </c>
      <c r="E102" s="5"/>
    </row>
    <row r="103" spans="1:5" ht="15.95" customHeight="1" x14ac:dyDescent="0.3">
      <c r="A103" s="3" t="s">
        <v>26</v>
      </c>
      <c r="B103" s="3" t="s">
        <v>6986</v>
      </c>
      <c r="C103" s="3" t="s">
        <v>79</v>
      </c>
      <c r="D103" s="3" t="s">
        <v>6987</v>
      </c>
      <c r="E103" s="5"/>
    </row>
    <row r="104" spans="1:5" ht="15.95" customHeight="1" x14ac:dyDescent="0.3">
      <c r="A104" s="5"/>
      <c r="B104" s="3" t="s">
        <v>6895</v>
      </c>
      <c r="C104" s="3" t="s">
        <v>81</v>
      </c>
      <c r="D104" s="3" t="s">
        <v>6988</v>
      </c>
      <c r="E104" s="5"/>
    </row>
    <row r="105" spans="1:5" ht="15.95" customHeight="1" x14ac:dyDescent="0.3">
      <c r="A105" s="5"/>
      <c r="B105" s="5"/>
      <c r="C105" s="3" t="s">
        <v>83</v>
      </c>
      <c r="D105" s="3" t="s">
        <v>6989</v>
      </c>
      <c r="E105" s="5"/>
    </row>
    <row r="106" spans="1:5" ht="15.95" customHeight="1" x14ac:dyDescent="0.3">
      <c r="A106" s="5"/>
      <c r="B106" s="5"/>
      <c r="C106" s="3" t="s">
        <v>90</v>
      </c>
      <c r="D106" s="3" t="s">
        <v>6990</v>
      </c>
      <c r="E106" s="5"/>
    </row>
    <row r="107" spans="1:5" ht="15.95" customHeight="1" x14ac:dyDescent="0.3">
      <c r="A107" s="5"/>
      <c r="B107" s="5"/>
      <c r="C107" s="3" t="s">
        <v>106</v>
      </c>
      <c r="D107" s="3" t="s">
        <v>6991</v>
      </c>
      <c r="E107" s="5"/>
    </row>
    <row r="108" spans="1:5" ht="15.95" customHeight="1" x14ac:dyDescent="0.3">
      <c r="A108" s="5"/>
      <c r="B108" s="5"/>
      <c r="C108" s="3" t="s">
        <v>108</v>
      </c>
      <c r="D108" s="3" t="s">
        <v>6992</v>
      </c>
      <c r="E108" s="5"/>
    </row>
    <row r="109" spans="1:5" ht="15.95" customHeight="1" x14ac:dyDescent="0.3">
      <c r="A109" s="5"/>
      <c r="B109" s="5"/>
      <c r="C109" s="3" t="s">
        <v>110</v>
      </c>
      <c r="D109" s="3" t="s">
        <v>6993</v>
      </c>
      <c r="E109" s="5"/>
    </row>
    <row r="110" spans="1:5" ht="15.95" customHeight="1" x14ac:dyDescent="0.3">
      <c r="A110" s="5"/>
      <c r="B110" s="5"/>
      <c r="C110" s="3" t="s">
        <v>112</v>
      </c>
      <c r="D110" s="3" t="s">
        <v>6994</v>
      </c>
      <c r="E110" s="5"/>
    </row>
    <row r="111" spans="1:5" ht="15.95" customHeight="1" x14ac:dyDescent="0.3">
      <c r="A111" s="5"/>
      <c r="B111" s="5"/>
      <c r="C111" s="3" t="s">
        <v>114</v>
      </c>
      <c r="D111" s="3" t="s">
        <v>6995</v>
      </c>
      <c r="E111" s="5"/>
    </row>
    <row r="112" spans="1:5" ht="15.95" customHeight="1" x14ac:dyDescent="0.3">
      <c r="A112" s="5"/>
      <c r="B112" s="5"/>
      <c r="C112" s="3" t="s">
        <v>116</v>
      </c>
      <c r="D112" s="3" t="s">
        <v>6996</v>
      </c>
      <c r="E112" s="5"/>
    </row>
    <row r="113" spans="1:5" ht="15.95" customHeight="1" x14ac:dyDescent="0.3">
      <c r="A113" s="5"/>
      <c r="B113" s="3" t="s">
        <v>6997</v>
      </c>
      <c r="C113" s="3" t="s">
        <v>79</v>
      </c>
      <c r="D113" s="3" t="s">
        <v>6998</v>
      </c>
      <c r="E113" s="5"/>
    </row>
    <row r="114" spans="1:5" ht="15.95" customHeight="1" x14ac:dyDescent="0.3">
      <c r="A114" s="5"/>
      <c r="B114" s="3" t="s">
        <v>6895</v>
      </c>
      <c r="C114" s="3" t="s">
        <v>81</v>
      </c>
      <c r="D114" s="3" t="s">
        <v>6999</v>
      </c>
      <c r="E114" s="5"/>
    </row>
    <row r="115" spans="1:5" ht="15.95" customHeight="1" x14ac:dyDescent="0.3">
      <c r="A115" s="5"/>
      <c r="B115" s="5"/>
      <c r="C115" s="3" t="s">
        <v>83</v>
      </c>
      <c r="D115" s="3" t="s">
        <v>7000</v>
      </c>
      <c r="E115" s="5"/>
    </row>
    <row r="116" spans="1:5" ht="15.95" customHeight="1" x14ac:dyDescent="0.3">
      <c r="A116" s="5"/>
      <c r="B116" s="5"/>
      <c r="C116" s="3" t="s">
        <v>90</v>
      </c>
      <c r="D116" s="3" t="s">
        <v>7001</v>
      </c>
      <c r="E116" s="5"/>
    </row>
    <row r="117" spans="1:5" ht="15.95" customHeight="1" x14ac:dyDescent="0.3">
      <c r="A117" s="5"/>
      <c r="B117" s="5"/>
      <c r="C117" s="3" t="s">
        <v>106</v>
      </c>
      <c r="D117" s="3" t="s">
        <v>7002</v>
      </c>
      <c r="E117" s="5"/>
    </row>
    <row r="118" spans="1:5" ht="15.95" customHeight="1" x14ac:dyDescent="0.3">
      <c r="A118" s="5"/>
      <c r="B118" s="5"/>
      <c r="C118" s="3" t="s">
        <v>108</v>
      </c>
      <c r="D118" s="3" t="s">
        <v>7003</v>
      </c>
      <c r="E118" s="5"/>
    </row>
    <row r="119" spans="1:5" ht="15.95" customHeight="1" x14ac:dyDescent="0.3">
      <c r="A119" s="5"/>
      <c r="B119" s="5"/>
      <c r="C119" s="3" t="s">
        <v>110</v>
      </c>
      <c r="D119" s="3" t="s">
        <v>7004</v>
      </c>
      <c r="E119" s="5"/>
    </row>
    <row r="120" spans="1:5" ht="15.95" customHeight="1" x14ac:dyDescent="0.3">
      <c r="A120" s="5"/>
      <c r="B120" s="5"/>
      <c r="C120" s="3" t="s">
        <v>112</v>
      </c>
      <c r="D120" s="3" t="s">
        <v>7005</v>
      </c>
      <c r="E120" s="5"/>
    </row>
    <row r="121" spans="1:5" ht="15.95" customHeight="1" x14ac:dyDescent="0.3">
      <c r="A121" s="5"/>
      <c r="B121" s="3" t="s">
        <v>7006</v>
      </c>
      <c r="C121" s="3" t="s">
        <v>79</v>
      </c>
      <c r="D121" s="3" t="s">
        <v>7007</v>
      </c>
      <c r="E121" s="5"/>
    </row>
    <row r="122" spans="1:5" ht="15.95" customHeight="1" x14ac:dyDescent="0.3">
      <c r="A122" s="5"/>
      <c r="B122" s="3" t="s">
        <v>6895</v>
      </c>
      <c r="C122" s="3" t="s">
        <v>81</v>
      </c>
      <c r="D122" s="3" t="s">
        <v>7008</v>
      </c>
      <c r="E122" s="5"/>
    </row>
    <row r="123" spans="1:5" ht="15.95" customHeight="1" x14ac:dyDescent="0.3">
      <c r="A123" s="5"/>
      <c r="B123" s="5"/>
      <c r="C123" s="3" t="s">
        <v>83</v>
      </c>
      <c r="D123" s="3" t="s">
        <v>7009</v>
      </c>
      <c r="E123" s="5"/>
    </row>
    <row r="124" spans="1:5" ht="15.95" customHeight="1" x14ac:dyDescent="0.3">
      <c r="A124" s="5"/>
      <c r="B124" s="5"/>
      <c r="C124" s="3" t="s">
        <v>90</v>
      </c>
      <c r="D124" s="3" t="s">
        <v>7010</v>
      </c>
      <c r="E124" s="5"/>
    </row>
    <row r="125" spans="1:5" ht="15.95" customHeight="1" x14ac:dyDescent="0.3">
      <c r="A125" s="5"/>
      <c r="B125" s="5"/>
      <c r="C125" s="3" t="s">
        <v>106</v>
      </c>
      <c r="D125" s="3" t="s">
        <v>7011</v>
      </c>
      <c r="E125" s="5"/>
    </row>
    <row r="126" spans="1:5" ht="15.95" customHeight="1" x14ac:dyDescent="0.3">
      <c r="A126" s="5"/>
      <c r="B126" s="5"/>
      <c r="C126" s="3" t="s">
        <v>108</v>
      </c>
      <c r="D126" s="3" t="s">
        <v>7012</v>
      </c>
      <c r="E126" s="5"/>
    </row>
    <row r="127" spans="1:5" ht="15.95" customHeight="1" x14ac:dyDescent="0.3">
      <c r="A127" s="5"/>
      <c r="B127" s="5"/>
      <c r="C127" s="3" t="s">
        <v>110</v>
      </c>
      <c r="D127" s="3" t="s">
        <v>7013</v>
      </c>
      <c r="E127" s="5"/>
    </row>
    <row r="128" spans="1:5" ht="15.95" customHeight="1" x14ac:dyDescent="0.3">
      <c r="A128" s="5"/>
      <c r="B128" s="5"/>
      <c r="C128" s="3" t="s">
        <v>112</v>
      </c>
      <c r="D128" s="3" t="s">
        <v>7014</v>
      </c>
      <c r="E128" s="5"/>
    </row>
    <row r="129" spans="1:5" ht="15.95" customHeight="1" x14ac:dyDescent="0.3">
      <c r="A129" s="5"/>
      <c r="B129" s="5"/>
      <c r="C129" s="3" t="s">
        <v>114</v>
      </c>
      <c r="D129" s="3" t="s">
        <v>7015</v>
      </c>
      <c r="E129" s="5"/>
    </row>
    <row r="130" spans="1:5" ht="15.95" customHeight="1" x14ac:dyDescent="0.3">
      <c r="A130" s="5"/>
      <c r="B130" s="5"/>
      <c r="C130" s="3" t="s">
        <v>116</v>
      </c>
      <c r="D130" s="3" t="s">
        <v>7016</v>
      </c>
      <c r="E130" s="5"/>
    </row>
    <row r="131" spans="1:5" ht="15.95" customHeight="1" x14ac:dyDescent="0.3">
      <c r="A131" s="5"/>
      <c r="B131" s="5"/>
      <c r="C131" s="3" t="s">
        <v>118</v>
      </c>
      <c r="D131" s="3" t="s">
        <v>7017</v>
      </c>
      <c r="E131" s="5"/>
    </row>
    <row r="132" spans="1:5" ht="15.95" customHeight="1" x14ac:dyDescent="0.3">
      <c r="A132" s="5"/>
      <c r="B132" s="5"/>
      <c r="C132" s="3" t="s">
        <v>120</v>
      </c>
      <c r="D132" s="3" t="s">
        <v>7018</v>
      </c>
      <c r="E132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300"/>
  <sheetViews>
    <sheetView showGridLines="0" workbookViewId="0"/>
  </sheetViews>
  <sheetFormatPr defaultColWidth="8.875" defaultRowHeight="16.5" customHeight="1" x14ac:dyDescent="0.3"/>
  <cols>
    <col min="1" max="10" width="8.875" style="45" customWidth="1"/>
    <col min="11" max="16384" width="8.875" style="45"/>
  </cols>
  <sheetData>
    <row r="1" spans="1:9" ht="15.95" customHeight="1" x14ac:dyDescent="0.3">
      <c r="A1" s="5"/>
      <c r="B1" s="5"/>
      <c r="C1" s="5"/>
      <c r="D1" s="5"/>
      <c r="E1" s="5"/>
      <c r="F1" s="5"/>
      <c r="G1" s="5"/>
      <c r="H1" s="5"/>
      <c r="I1" s="5"/>
    </row>
    <row r="2" spans="1:9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  <c r="F2" s="5"/>
      <c r="G2" s="5"/>
      <c r="H2" s="5"/>
      <c r="I2" s="5"/>
    </row>
    <row r="3" spans="1:9" ht="15.95" customHeight="1" x14ac:dyDescent="0.3">
      <c r="A3" s="3" t="s">
        <v>28</v>
      </c>
      <c r="B3" s="3" t="s">
        <v>7019</v>
      </c>
      <c r="C3" s="3" t="s">
        <v>79</v>
      </c>
      <c r="D3" s="3" t="s">
        <v>7020</v>
      </c>
      <c r="E3" s="5"/>
      <c r="F3" s="5"/>
      <c r="G3" s="5"/>
      <c r="H3" s="5"/>
      <c r="I3" s="5"/>
    </row>
    <row r="4" spans="1:9" ht="15.95" customHeight="1" x14ac:dyDescent="0.3">
      <c r="A4" s="5"/>
      <c r="B4" s="3" t="s">
        <v>7021</v>
      </c>
      <c r="C4" s="3" t="s">
        <v>81</v>
      </c>
      <c r="D4" s="3" t="s">
        <v>7022</v>
      </c>
      <c r="E4" s="5"/>
      <c r="F4" s="5"/>
      <c r="G4" s="5"/>
      <c r="H4" s="5"/>
      <c r="I4" s="5"/>
    </row>
    <row r="5" spans="1:9" ht="15.95" customHeight="1" x14ac:dyDescent="0.3">
      <c r="A5" s="5"/>
      <c r="B5" s="3" t="s">
        <v>7023</v>
      </c>
      <c r="C5" s="5"/>
      <c r="D5" s="3" t="s">
        <v>7024</v>
      </c>
      <c r="E5" s="5"/>
      <c r="F5" s="5"/>
      <c r="G5" s="5"/>
      <c r="H5" s="5"/>
      <c r="I5" s="5"/>
    </row>
    <row r="6" spans="1:9" ht="15.95" customHeight="1" x14ac:dyDescent="0.3">
      <c r="A6" s="5"/>
      <c r="B6" s="5"/>
      <c r="C6" s="3" t="s">
        <v>83</v>
      </c>
      <c r="D6" s="3" t="s">
        <v>7025</v>
      </c>
      <c r="E6" s="5"/>
      <c r="F6" s="5"/>
      <c r="G6" s="5"/>
      <c r="H6" s="5"/>
      <c r="I6" s="5"/>
    </row>
    <row r="7" spans="1:9" ht="15.95" customHeight="1" x14ac:dyDescent="0.3">
      <c r="A7" s="5"/>
      <c r="B7" s="5"/>
      <c r="C7" s="5"/>
      <c r="D7" s="3" t="s">
        <v>7026</v>
      </c>
      <c r="E7" s="5"/>
      <c r="F7" s="5"/>
      <c r="G7" s="5"/>
      <c r="H7" s="5"/>
      <c r="I7" s="5"/>
    </row>
    <row r="8" spans="1:9" ht="15.95" customHeight="1" x14ac:dyDescent="0.3">
      <c r="A8" s="5"/>
      <c r="B8" s="5"/>
      <c r="C8" s="3" t="s">
        <v>90</v>
      </c>
      <c r="D8" s="3" t="s">
        <v>7027</v>
      </c>
      <c r="E8" s="5"/>
      <c r="F8" s="5"/>
      <c r="G8" s="5"/>
      <c r="H8" s="5"/>
      <c r="I8" s="5"/>
    </row>
    <row r="9" spans="1:9" ht="15.95" customHeight="1" x14ac:dyDescent="0.3">
      <c r="A9" s="5"/>
      <c r="B9" s="3" t="s">
        <v>7028</v>
      </c>
      <c r="C9" s="3" t="s">
        <v>79</v>
      </c>
      <c r="D9" s="3" t="s">
        <v>7029</v>
      </c>
      <c r="E9" s="5"/>
      <c r="F9" s="5"/>
      <c r="G9" s="5"/>
      <c r="H9" s="5"/>
      <c r="I9" s="5"/>
    </row>
    <row r="10" spans="1:9" ht="15.95" customHeight="1" x14ac:dyDescent="0.3">
      <c r="A10" s="5"/>
      <c r="B10" s="3" t="s">
        <v>7021</v>
      </c>
      <c r="C10" s="3" t="s">
        <v>81</v>
      </c>
      <c r="D10" s="3" t="s">
        <v>7030</v>
      </c>
      <c r="E10" s="5"/>
      <c r="F10" s="5"/>
      <c r="G10" s="5"/>
      <c r="H10" s="5"/>
      <c r="I10" s="5"/>
    </row>
    <row r="11" spans="1:9" ht="15.95" customHeight="1" x14ac:dyDescent="0.3">
      <c r="A11" s="5"/>
      <c r="B11" s="3" t="s">
        <v>7031</v>
      </c>
      <c r="C11" s="3" t="s">
        <v>83</v>
      </c>
      <c r="D11" s="3" t="s">
        <v>7032</v>
      </c>
      <c r="E11" s="5"/>
      <c r="F11" s="5"/>
      <c r="G11" s="5"/>
      <c r="H11" s="5"/>
      <c r="I11" s="5"/>
    </row>
    <row r="12" spans="1:9" ht="15.95" customHeight="1" x14ac:dyDescent="0.3">
      <c r="A12" s="5"/>
      <c r="B12" s="3" t="s">
        <v>7033</v>
      </c>
      <c r="C12" s="3" t="s">
        <v>79</v>
      </c>
      <c r="D12" s="3" t="s">
        <v>7034</v>
      </c>
      <c r="E12" s="5"/>
      <c r="F12" s="5"/>
      <c r="G12" s="5"/>
      <c r="H12" s="5"/>
      <c r="I12" s="5"/>
    </row>
    <row r="13" spans="1:9" ht="15.95" customHeight="1" x14ac:dyDescent="0.3">
      <c r="A13" s="5"/>
      <c r="B13" s="3" t="s">
        <v>7021</v>
      </c>
      <c r="C13" s="3" t="s">
        <v>81</v>
      </c>
      <c r="D13" s="3" t="s">
        <v>7035</v>
      </c>
      <c r="E13" s="5"/>
      <c r="F13" s="5"/>
      <c r="G13" s="5"/>
      <c r="H13" s="5"/>
      <c r="I13" s="5"/>
    </row>
    <row r="14" spans="1:9" ht="15.95" customHeight="1" x14ac:dyDescent="0.3">
      <c r="A14" s="5"/>
      <c r="B14" s="3" t="s">
        <v>7036</v>
      </c>
      <c r="C14" s="3" t="s">
        <v>83</v>
      </c>
      <c r="D14" s="3" t="s">
        <v>7037</v>
      </c>
      <c r="E14" s="5"/>
      <c r="F14" s="5"/>
      <c r="G14" s="5"/>
      <c r="H14" s="5"/>
      <c r="I14" s="5"/>
    </row>
    <row r="15" spans="1:9" ht="15.95" customHeight="1" x14ac:dyDescent="0.3">
      <c r="A15" s="5"/>
      <c r="B15" s="5"/>
      <c r="C15" s="5"/>
      <c r="D15" s="3" t="s">
        <v>7038</v>
      </c>
      <c r="E15" s="5"/>
      <c r="F15" s="5"/>
      <c r="G15" s="5"/>
      <c r="H15" s="5"/>
      <c r="I15" s="5"/>
    </row>
    <row r="16" spans="1:9" ht="15.95" customHeight="1" x14ac:dyDescent="0.3">
      <c r="A16" s="5"/>
      <c r="B16" s="3" t="s">
        <v>7039</v>
      </c>
      <c r="C16" s="3" t="s">
        <v>79</v>
      </c>
      <c r="D16" s="3" t="s">
        <v>7040</v>
      </c>
      <c r="E16" s="5"/>
      <c r="F16" s="5"/>
      <c r="G16" s="5"/>
      <c r="H16" s="5"/>
      <c r="I16" s="5"/>
    </row>
    <row r="17" spans="1:9" ht="15.95" customHeight="1" x14ac:dyDescent="0.3">
      <c r="A17" s="5"/>
      <c r="B17" s="3" t="s">
        <v>7021</v>
      </c>
      <c r="C17" s="3" t="s">
        <v>81</v>
      </c>
      <c r="D17" s="3" t="s">
        <v>7041</v>
      </c>
      <c r="E17" s="5"/>
      <c r="F17" s="5"/>
      <c r="G17" s="5"/>
      <c r="H17" s="5"/>
      <c r="I17" s="5"/>
    </row>
    <row r="18" spans="1:9" ht="15.95" customHeight="1" x14ac:dyDescent="0.3">
      <c r="A18" s="5"/>
      <c r="B18" s="3" t="s">
        <v>7042</v>
      </c>
      <c r="C18" s="3" t="s">
        <v>83</v>
      </c>
      <c r="D18" s="3" t="s">
        <v>7043</v>
      </c>
      <c r="E18" s="5"/>
      <c r="F18" s="5"/>
      <c r="G18" s="5"/>
      <c r="H18" s="5"/>
      <c r="I18" s="5"/>
    </row>
    <row r="19" spans="1:9" ht="15.95" customHeight="1" x14ac:dyDescent="0.3">
      <c r="A19" s="5"/>
      <c r="B19" s="5"/>
      <c r="C19" s="3" t="s">
        <v>90</v>
      </c>
      <c r="D19" s="3" t="s">
        <v>7044</v>
      </c>
      <c r="E19" s="5"/>
      <c r="F19" s="5"/>
      <c r="G19" s="5"/>
      <c r="H19" s="5"/>
      <c r="I19" s="5"/>
    </row>
    <row r="20" spans="1:9" ht="15.95" customHeight="1" x14ac:dyDescent="0.3">
      <c r="A20" s="5"/>
      <c r="B20" s="5"/>
      <c r="C20" s="3" t="s">
        <v>106</v>
      </c>
      <c r="D20" s="3" t="s">
        <v>7045</v>
      </c>
      <c r="E20" s="5"/>
      <c r="F20" s="5"/>
      <c r="G20" s="5"/>
      <c r="H20" s="5"/>
      <c r="I20" s="5"/>
    </row>
    <row r="21" spans="1:9" ht="15.95" customHeight="1" x14ac:dyDescent="0.3">
      <c r="A21" s="5"/>
      <c r="B21" s="5"/>
      <c r="C21" s="3" t="s">
        <v>108</v>
      </c>
      <c r="D21" s="3" t="s">
        <v>7046</v>
      </c>
      <c r="E21" s="5"/>
      <c r="F21" s="5"/>
      <c r="G21" s="5"/>
      <c r="H21" s="5"/>
      <c r="I21" s="5"/>
    </row>
    <row r="22" spans="1:9" ht="15.95" customHeight="1" x14ac:dyDescent="0.3">
      <c r="A22" s="5"/>
      <c r="B22" s="5"/>
      <c r="C22" s="3" t="s">
        <v>110</v>
      </c>
      <c r="D22" s="3" t="s">
        <v>7047</v>
      </c>
      <c r="E22" s="5"/>
      <c r="F22" s="5"/>
      <c r="G22" s="5"/>
      <c r="H22" s="5"/>
      <c r="I22" s="5"/>
    </row>
    <row r="23" spans="1:9" ht="15.95" customHeight="1" x14ac:dyDescent="0.3">
      <c r="A23" s="5"/>
      <c r="B23" s="5"/>
      <c r="C23" s="3" t="s">
        <v>112</v>
      </c>
      <c r="D23" s="3" t="s">
        <v>7048</v>
      </c>
      <c r="E23" s="5"/>
      <c r="F23" s="5"/>
      <c r="G23" s="5"/>
      <c r="H23" s="5"/>
      <c r="I23" s="5"/>
    </row>
    <row r="24" spans="1:9" ht="15.95" customHeight="1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9" ht="15.95" customHeight="1" x14ac:dyDescent="0.3">
      <c r="A25" s="3" t="s">
        <v>141</v>
      </c>
      <c r="B25" s="3" t="s">
        <v>142</v>
      </c>
      <c r="C25" s="3" t="s">
        <v>74</v>
      </c>
      <c r="D25" s="3" t="s">
        <v>143</v>
      </c>
      <c r="E25" s="5"/>
      <c r="F25" s="5"/>
      <c r="G25" s="5"/>
      <c r="H25" s="5"/>
      <c r="I25" s="5"/>
    </row>
    <row r="26" spans="1:9" ht="15.95" customHeight="1" x14ac:dyDescent="0.3">
      <c r="A26" s="3" t="s">
        <v>28</v>
      </c>
      <c r="B26" s="3" t="s">
        <v>7049</v>
      </c>
      <c r="C26" s="3" t="s">
        <v>79</v>
      </c>
      <c r="D26" s="3" t="s">
        <v>7050</v>
      </c>
      <c r="E26" s="5"/>
      <c r="F26" s="5"/>
      <c r="G26" s="5"/>
      <c r="H26" s="5"/>
      <c r="I26" s="5"/>
    </row>
    <row r="27" spans="1:9" ht="15.95" customHeight="1" x14ac:dyDescent="0.3">
      <c r="A27" s="5"/>
      <c r="B27" s="3" t="s">
        <v>7021</v>
      </c>
      <c r="C27" s="3" t="s">
        <v>81</v>
      </c>
      <c r="D27" s="3" t="s">
        <v>7051</v>
      </c>
      <c r="E27" s="5"/>
      <c r="F27" s="5"/>
      <c r="G27" s="5"/>
      <c r="H27" s="5"/>
      <c r="I27" s="5"/>
    </row>
    <row r="28" spans="1:9" ht="15.95" customHeight="1" x14ac:dyDescent="0.3">
      <c r="A28" s="5"/>
      <c r="B28" s="3" t="s">
        <v>7052</v>
      </c>
      <c r="C28" s="3" t="s">
        <v>83</v>
      </c>
      <c r="D28" s="3" t="s">
        <v>7053</v>
      </c>
      <c r="E28" s="5"/>
      <c r="F28" s="5"/>
      <c r="G28" s="5"/>
      <c r="H28" s="5"/>
      <c r="I28" s="5"/>
    </row>
    <row r="29" spans="1:9" ht="15.95" customHeight="1" x14ac:dyDescent="0.3">
      <c r="A29" s="5"/>
      <c r="B29" s="5"/>
      <c r="C29" s="3" t="s">
        <v>90</v>
      </c>
      <c r="D29" s="3" t="s">
        <v>7054</v>
      </c>
      <c r="E29" s="5"/>
      <c r="F29" s="5"/>
      <c r="G29" s="5"/>
      <c r="H29" s="5"/>
      <c r="I29" s="5"/>
    </row>
    <row r="30" spans="1:9" ht="15.95" customHeight="1" x14ac:dyDescent="0.3">
      <c r="A30" s="5"/>
      <c r="B30" s="5"/>
      <c r="C30" s="3" t="s">
        <v>106</v>
      </c>
      <c r="D30" s="3" t="s">
        <v>7055</v>
      </c>
      <c r="E30" s="5"/>
      <c r="F30" s="5"/>
      <c r="G30" s="5"/>
      <c r="H30" s="5"/>
      <c r="I30" s="5"/>
    </row>
    <row r="31" spans="1:9" ht="15.95" customHeight="1" x14ac:dyDescent="0.3">
      <c r="A31" s="5"/>
      <c r="B31" s="5"/>
      <c r="C31" s="3" t="s">
        <v>108</v>
      </c>
      <c r="D31" s="3" t="s">
        <v>7056</v>
      </c>
      <c r="E31" s="5"/>
      <c r="F31" s="5"/>
      <c r="G31" s="5"/>
      <c r="H31" s="5"/>
      <c r="I31" s="5"/>
    </row>
    <row r="32" spans="1:9" ht="15.95" customHeight="1" x14ac:dyDescent="0.3">
      <c r="A32" s="5"/>
      <c r="B32" s="5"/>
      <c r="C32" s="3" t="s">
        <v>110</v>
      </c>
      <c r="D32" s="3" t="s">
        <v>7057</v>
      </c>
      <c r="E32" s="5"/>
      <c r="F32" s="5"/>
      <c r="G32" s="5"/>
      <c r="H32" s="5"/>
      <c r="I32" s="5"/>
    </row>
    <row r="33" spans="1:9" ht="15.95" customHeight="1" x14ac:dyDescent="0.3">
      <c r="A33" s="5"/>
      <c r="B33" s="5"/>
      <c r="C33" s="3" t="s">
        <v>112</v>
      </c>
      <c r="D33" s="3" t="s">
        <v>7058</v>
      </c>
      <c r="E33" s="5"/>
      <c r="F33" s="5"/>
      <c r="G33" s="5"/>
      <c r="H33" s="5"/>
      <c r="I33" s="5"/>
    </row>
    <row r="34" spans="1:9" ht="15.95" customHeight="1" x14ac:dyDescent="0.3">
      <c r="A34" s="5"/>
      <c r="B34" s="5"/>
      <c r="C34" s="3" t="s">
        <v>114</v>
      </c>
      <c r="D34" s="3" t="s">
        <v>7059</v>
      </c>
      <c r="E34" s="5"/>
      <c r="F34" s="5"/>
      <c r="G34" s="5"/>
      <c r="H34" s="5"/>
      <c r="I34" s="5"/>
    </row>
    <row r="35" spans="1:9" ht="15.95" customHeight="1" x14ac:dyDescent="0.3">
      <c r="A35" s="5"/>
      <c r="B35" s="5"/>
      <c r="C35" s="3" t="s">
        <v>116</v>
      </c>
      <c r="D35" s="3" t="s">
        <v>7060</v>
      </c>
      <c r="E35" s="5"/>
      <c r="F35" s="5"/>
      <c r="G35" s="5"/>
      <c r="H35" s="5"/>
      <c r="I35" s="5"/>
    </row>
    <row r="36" spans="1:9" ht="15.95" customHeight="1" x14ac:dyDescent="0.3">
      <c r="A36" s="5"/>
      <c r="B36" s="5"/>
      <c r="C36" s="3" t="s">
        <v>118</v>
      </c>
      <c r="D36" s="3" t="s">
        <v>7061</v>
      </c>
      <c r="E36" s="5"/>
      <c r="F36" s="5"/>
      <c r="G36" s="5"/>
      <c r="H36" s="5"/>
      <c r="I36" s="5"/>
    </row>
    <row r="37" spans="1:9" ht="15.95" customHeight="1" x14ac:dyDescent="0.3">
      <c r="A37" s="5"/>
      <c r="B37" s="5"/>
      <c r="C37" s="3" t="s">
        <v>120</v>
      </c>
      <c r="D37" s="3" t="s">
        <v>7062</v>
      </c>
      <c r="E37" s="5"/>
      <c r="F37" s="5"/>
      <c r="G37" s="5"/>
      <c r="H37" s="5"/>
      <c r="I37" s="5"/>
    </row>
    <row r="38" spans="1:9" ht="15.95" customHeight="1" x14ac:dyDescent="0.3">
      <c r="A38" s="5"/>
      <c r="B38" s="5"/>
      <c r="C38" s="3" t="s">
        <v>137</v>
      </c>
      <c r="D38" s="3" t="s">
        <v>7063</v>
      </c>
      <c r="E38" s="5"/>
      <c r="F38" s="5"/>
      <c r="G38" s="5"/>
      <c r="H38" s="5"/>
      <c r="I38" s="5"/>
    </row>
    <row r="39" spans="1:9" ht="15.95" customHeight="1" x14ac:dyDescent="0.3">
      <c r="A39" s="5"/>
      <c r="B39" s="3" t="s">
        <v>7064</v>
      </c>
      <c r="C39" s="3" t="s">
        <v>79</v>
      </c>
      <c r="D39" s="3" t="s">
        <v>7065</v>
      </c>
      <c r="E39" s="5"/>
      <c r="F39" s="5"/>
      <c r="G39" s="5"/>
      <c r="H39" s="5"/>
      <c r="I39" s="5"/>
    </row>
    <row r="40" spans="1:9" ht="15.95" customHeight="1" x14ac:dyDescent="0.3">
      <c r="A40" s="5"/>
      <c r="B40" s="3" t="s">
        <v>7066</v>
      </c>
      <c r="C40" s="3" t="s">
        <v>81</v>
      </c>
      <c r="D40" s="3" t="s">
        <v>7067</v>
      </c>
      <c r="E40" s="5"/>
      <c r="F40" s="5"/>
      <c r="G40" s="5"/>
      <c r="H40" s="5"/>
      <c r="I40" s="5"/>
    </row>
    <row r="41" spans="1:9" ht="15.95" customHeight="1" x14ac:dyDescent="0.3">
      <c r="A41" s="5"/>
      <c r="B41" s="5"/>
      <c r="C41" s="3" t="s">
        <v>83</v>
      </c>
      <c r="D41" s="3" t="s">
        <v>7068</v>
      </c>
      <c r="E41" s="5"/>
      <c r="F41" s="5"/>
      <c r="G41" s="5"/>
      <c r="H41" s="5"/>
      <c r="I41" s="5"/>
    </row>
    <row r="42" spans="1:9" ht="15.95" customHeight="1" x14ac:dyDescent="0.3">
      <c r="A42" s="5"/>
      <c r="B42" s="5"/>
      <c r="C42" s="3" t="s">
        <v>90</v>
      </c>
      <c r="D42" s="3" t="s">
        <v>7069</v>
      </c>
      <c r="E42" s="5"/>
      <c r="F42" s="5"/>
      <c r="G42" s="5"/>
      <c r="H42" s="5"/>
      <c r="I42" s="5"/>
    </row>
    <row r="43" spans="1:9" ht="15.95" customHeight="1" x14ac:dyDescent="0.3">
      <c r="A43" s="5"/>
      <c r="B43" s="5"/>
      <c r="C43" s="3" t="s">
        <v>106</v>
      </c>
      <c r="D43" s="3" t="s">
        <v>7070</v>
      </c>
      <c r="E43" s="5"/>
      <c r="F43" s="5"/>
      <c r="G43" s="5"/>
      <c r="H43" s="5"/>
      <c r="I43" s="5"/>
    </row>
    <row r="44" spans="1:9" ht="15.95" customHeight="1" x14ac:dyDescent="0.3">
      <c r="A44" s="5"/>
      <c r="B44" s="5"/>
      <c r="C44" s="3" t="s">
        <v>108</v>
      </c>
      <c r="D44" s="3" t="s">
        <v>7071</v>
      </c>
      <c r="E44" s="5"/>
      <c r="F44" s="5"/>
      <c r="G44" s="5"/>
      <c r="H44" s="5"/>
      <c r="I44" s="5"/>
    </row>
    <row r="45" spans="1:9" ht="15.95" customHeight="1" x14ac:dyDescent="0.3">
      <c r="A45" s="5"/>
      <c r="B45" s="5"/>
      <c r="C45" s="3" t="s">
        <v>110</v>
      </c>
      <c r="D45" s="3" t="s">
        <v>7072</v>
      </c>
      <c r="E45" s="5"/>
      <c r="F45" s="5"/>
      <c r="G45" s="5"/>
      <c r="H45" s="5"/>
      <c r="I45" s="5"/>
    </row>
    <row r="46" spans="1:9" ht="15.95" customHeight="1" x14ac:dyDescent="0.3">
      <c r="A46" s="5"/>
      <c r="B46" s="5"/>
      <c r="C46" s="3" t="s">
        <v>112</v>
      </c>
      <c r="D46" s="3" t="s">
        <v>7073</v>
      </c>
      <c r="E46" s="5"/>
      <c r="F46" s="5"/>
      <c r="G46" s="5"/>
      <c r="H46" s="5"/>
      <c r="I46" s="5"/>
    </row>
    <row r="47" spans="1:9" ht="15.95" customHeight="1" x14ac:dyDescent="0.3">
      <c r="A47" s="5"/>
      <c r="B47" s="5"/>
      <c r="C47" s="3" t="s">
        <v>114</v>
      </c>
      <c r="D47" s="3" t="s">
        <v>7074</v>
      </c>
      <c r="E47" s="5"/>
      <c r="F47" s="5"/>
      <c r="G47" s="5"/>
      <c r="H47" s="5"/>
      <c r="I47" s="5"/>
    </row>
    <row r="48" spans="1:9" ht="15.95" customHeight="1" x14ac:dyDescent="0.3">
      <c r="A48" s="5"/>
      <c r="B48" s="5"/>
      <c r="C48" s="3" t="s">
        <v>116</v>
      </c>
      <c r="D48" s="3" t="s">
        <v>7075</v>
      </c>
      <c r="E48" s="5"/>
      <c r="F48" s="5"/>
      <c r="G48" s="5"/>
      <c r="H48" s="5"/>
      <c r="I48" s="5"/>
    </row>
    <row r="49" spans="1:9" ht="15.95" customHeight="1" x14ac:dyDescent="0.3">
      <c r="A49" s="5"/>
      <c r="B49" s="5"/>
      <c r="C49" s="3" t="s">
        <v>118</v>
      </c>
      <c r="D49" s="3" t="s">
        <v>7076</v>
      </c>
      <c r="E49" s="5"/>
      <c r="F49" s="5"/>
      <c r="G49" s="5"/>
      <c r="H49" s="5"/>
      <c r="I49" s="5"/>
    </row>
    <row r="50" spans="1:9" ht="15.95" customHeight="1" x14ac:dyDescent="0.3">
      <c r="A50" s="5"/>
      <c r="B50" s="5"/>
      <c r="C50" s="3" t="s">
        <v>120</v>
      </c>
      <c r="D50" s="3" t="s">
        <v>7077</v>
      </c>
      <c r="E50" s="5"/>
      <c r="F50" s="5"/>
      <c r="G50" s="5"/>
      <c r="H50" s="5"/>
      <c r="I50" s="5"/>
    </row>
    <row r="51" spans="1:9" ht="15.95" customHeight="1" x14ac:dyDescent="0.3">
      <c r="A51" s="5"/>
      <c r="B51" s="5"/>
      <c r="C51" s="3" t="s">
        <v>137</v>
      </c>
      <c r="D51" s="3" t="s">
        <v>7078</v>
      </c>
      <c r="E51" s="5"/>
      <c r="F51" s="5"/>
      <c r="G51" s="5"/>
      <c r="H51" s="5"/>
      <c r="I51" s="5"/>
    </row>
    <row r="52" spans="1:9" ht="15.95" customHeight="1" x14ac:dyDescent="0.3">
      <c r="A52" s="5"/>
      <c r="B52" s="5"/>
      <c r="C52" s="3" t="s">
        <v>139</v>
      </c>
      <c r="D52" s="3" t="s">
        <v>7079</v>
      </c>
      <c r="E52" s="5"/>
      <c r="F52" s="5"/>
      <c r="G52" s="5"/>
      <c r="H52" s="5"/>
      <c r="I52" s="3" t="s">
        <v>7080</v>
      </c>
    </row>
    <row r="53" spans="1:9" ht="15.95" customHeight="1" x14ac:dyDescent="0.3">
      <c r="A53" s="5"/>
      <c r="B53" s="5"/>
      <c r="C53" s="5"/>
      <c r="D53" s="5"/>
      <c r="E53" s="5"/>
      <c r="F53" s="5"/>
      <c r="G53" s="5"/>
      <c r="H53" s="5"/>
      <c r="I53" s="5"/>
    </row>
    <row r="54" spans="1:9" ht="15.95" customHeight="1" x14ac:dyDescent="0.3">
      <c r="A54" s="3" t="s">
        <v>141</v>
      </c>
      <c r="B54" s="3" t="s">
        <v>142</v>
      </c>
      <c r="C54" s="3" t="s">
        <v>74</v>
      </c>
      <c r="D54" s="3" t="s">
        <v>143</v>
      </c>
      <c r="E54" s="5"/>
      <c r="F54" s="5"/>
      <c r="G54" s="5"/>
      <c r="H54" s="5"/>
      <c r="I54" s="5"/>
    </row>
    <row r="55" spans="1:9" ht="15.95" customHeight="1" x14ac:dyDescent="0.3">
      <c r="A55" s="3" t="s">
        <v>28</v>
      </c>
      <c r="B55" s="3" t="s">
        <v>7081</v>
      </c>
      <c r="C55" s="3" t="s">
        <v>79</v>
      </c>
      <c r="D55" s="3" t="s">
        <v>7082</v>
      </c>
      <c r="E55" s="5"/>
      <c r="F55" s="5"/>
      <c r="G55" s="5"/>
      <c r="H55" s="5"/>
      <c r="I55" s="5"/>
    </row>
    <row r="56" spans="1:9" ht="15.95" customHeight="1" x14ac:dyDescent="0.3">
      <c r="A56" s="5"/>
      <c r="B56" s="3" t="s">
        <v>7066</v>
      </c>
      <c r="C56" s="3" t="s">
        <v>81</v>
      </c>
      <c r="D56" s="3" t="s">
        <v>7083</v>
      </c>
      <c r="E56" s="5"/>
      <c r="F56" s="5"/>
      <c r="G56" s="5"/>
      <c r="H56" s="5"/>
      <c r="I56" s="5"/>
    </row>
    <row r="57" spans="1:9" ht="15.95" customHeight="1" x14ac:dyDescent="0.3">
      <c r="A57" s="5"/>
      <c r="B57" s="5"/>
      <c r="C57" s="3" t="s">
        <v>83</v>
      </c>
      <c r="D57" s="3" t="s">
        <v>7084</v>
      </c>
      <c r="E57" s="5"/>
      <c r="F57" s="5"/>
      <c r="G57" s="5"/>
      <c r="H57" s="5"/>
      <c r="I57" s="5"/>
    </row>
    <row r="58" spans="1:9" ht="15.95" customHeight="1" x14ac:dyDescent="0.3">
      <c r="A58" s="5"/>
      <c r="B58" s="5"/>
      <c r="C58" s="3" t="s">
        <v>90</v>
      </c>
      <c r="D58" s="3" t="s">
        <v>7085</v>
      </c>
      <c r="E58" s="5"/>
      <c r="F58" s="5"/>
      <c r="G58" s="5"/>
      <c r="H58" s="5"/>
      <c r="I58" s="5"/>
    </row>
    <row r="59" spans="1:9" ht="15.95" customHeight="1" x14ac:dyDescent="0.3">
      <c r="A59" s="5"/>
      <c r="B59" s="5"/>
      <c r="C59" s="3" t="s">
        <v>106</v>
      </c>
      <c r="D59" s="3" t="s">
        <v>7086</v>
      </c>
      <c r="E59" s="5"/>
      <c r="F59" s="5"/>
      <c r="G59" s="5"/>
      <c r="H59" s="5"/>
      <c r="I59" s="5"/>
    </row>
    <row r="60" spans="1:9" ht="15.95" customHeight="1" x14ac:dyDescent="0.3">
      <c r="A60" s="5"/>
      <c r="B60" s="5"/>
      <c r="C60" s="3" t="s">
        <v>108</v>
      </c>
      <c r="D60" s="3" t="s">
        <v>7087</v>
      </c>
      <c r="E60" s="5"/>
      <c r="F60" s="5"/>
      <c r="G60" s="5"/>
      <c r="H60" s="5"/>
      <c r="I60" s="5"/>
    </row>
    <row r="61" spans="1:9" ht="15.95" customHeight="1" x14ac:dyDescent="0.3">
      <c r="A61" s="5"/>
      <c r="B61" s="5"/>
      <c r="C61" s="3" t="s">
        <v>110</v>
      </c>
      <c r="D61" s="3" t="s">
        <v>7088</v>
      </c>
      <c r="E61" s="5"/>
      <c r="F61" s="5"/>
      <c r="G61" s="5"/>
      <c r="H61" s="5"/>
      <c r="I61" s="5"/>
    </row>
    <row r="62" spans="1:9" ht="15.95" customHeight="1" x14ac:dyDescent="0.3">
      <c r="A62" s="5"/>
      <c r="B62" s="5"/>
      <c r="C62" s="3" t="s">
        <v>112</v>
      </c>
      <c r="D62" s="3" t="s">
        <v>7089</v>
      </c>
      <c r="E62" s="5"/>
      <c r="F62" s="5"/>
      <c r="G62" s="5"/>
      <c r="H62" s="5"/>
      <c r="I62" s="5"/>
    </row>
    <row r="63" spans="1:9" ht="15.95" customHeight="1" x14ac:dyDescent="0.3">
      <c r="A63" s="5"/>
      <c r="B63" s="5"/>
      <c r="C63" s="3" t="s">
        <v>114</v>
      </c>
      <c r="D63" s="3" t="s">
        <v>7090</v>
      </c>
      <c r="E63" s="5"/>
      <c r="F63" s="5"/>
      <c r="G63" s="5"/>
      <c r="H63" s="5"/>
      <c r="I63" s="5"/>
    </row>
    <row r="64" spans="1:9" ht="15.95" customHeight="1" x14ac:dyDescent="0.3">
      <c r="A64" s="5"/>
      <c r="B64" s="5"/>
      <c r="C64" s="3" t="s">
        <v>116</v>
      </c>
      <c r="D64" s="3" t="s">
        <v>7091</v>
      </c>
      <c r="E64" s="5"/>
      <c r="F64" s="5"/>
      <c r="G64" s="5"/>
      <c r="H64" s="5"/>
      <c r="I64" s="5"/>
    </row>
    <row r="65" spans="1:9" ht="15.95" customHeight="1" x14ac:dyDescent="0.3">
      <c r="A65" s="5"/>
      <c r="B65" s="5"/>
      <c r="C65" s="3" t="s">
        <v>118</v>
      </c>
      <c r="D65" s="3" t="s">
        <v>7092</v>
      </c>
      <c r="E65" s="5"/>
      <c r="F65" s="5"/>
      <c r="G65" s="5"/>
      <c r="H65" s="5"/>
      <c r="I65" s="5"/>
    </row>
    <row r="66" spans="1:9" ht="15.95" customHeight="1" x14ac:dyDescent="0.3">
      <c r="A66" s="5"/>
      <c r="B66" s="5"/>
      <c r="C66" s="3" t="s">
        <v>120</v>
      </c>
      <c r="D66" s="3" t="s">
        <v>7093</v>
      </c>
      <c r="E66" s="5"/>
      <c r="F66" s="5"/>
      <c r="G66" s="5"/>
      <c r="H66" s="5"/>
      <c r="I66" s="5"/>
    </row>
    <row r="67" spans="1:9" ht="15.95" customHeight="1" x14ac:dyDescent="0.3">
      <c r="A67" s="5"/>
      <c r="B67" s="5"/>
      <c r="C67" s="3" t="s">
        <v>137</v>
      </c>
      <c r="D67" s="3" t="s">
        <v>7094</v>
      </c>
      <c r="E67" s="5"/>
      <c r="F67" s="5"/>
      <c r="G67" s="5"/>
      <c r="H67" s="5"/>
      <c r="I67" s="5"/>
    </row>
    <row r="68" spans="1:9" ht="15.95" customHeight="1" x14ac:dyDescent="0.3">
      <c r="A68" s="5"/>
      <c r="B68" s="3" t="s">
        <v>7095</v>
      </c>
      <c r="C68" s="3" t="s">
        <v>79</v>
      </c>
      <c r="D68" s="3" t="s">
        <v>7096</v>
      </c>
      <c r="E68" s="5"/>
      <c r="F68" s="5"/>
      <c r="G68" s="5"/>
      <c r="H68" s="5"/>
      <c r="I68" s="5"/>
    </row>
    <row r="69" spans="1:9" ht="15.95" customHeight="1" x14ac:dyDescent="0.3">
      <c r="A69" s="5"/>
      <c r="B69" s="3" t="s">
        <v>7066</v>
      </c>
      <c r="C69" s="3" t="s">
        <v>81</v>
      </c>
      <c r="D69" s="3" t="s">
        <v>7097</v>
      </c>
      <c r="E69" s="5"/>
      <c r="F69" s="5"/>
      <c r="G69" s="5"/>
      <c r="H69" s="5"/>
      <c r="I69" s="5"/>
    </row>
    <row r="70" spans="1:9" ht="15.95" customHeight="1" x14ac:dyDescent="0.3">
      <c r="A70" s="5"/>
      <c r="B70" s="5"/>
      <c r="C70" s="3" t="s">
        <v>83</v>
      </c>
      <c r="D70" s="3" t="s">
        <v>7098</v>
      </c>
      <c r="E70" s="5"/>
      <c r="F70" s="5"/>
      <c r="G70" s="5"/>
      <c r="H70" s="5"/>
      <c r="I70" s="5"/>
    </row>
    <row r="71" spans="1:9" ht="15.95" customHeight="1" x14ac:dyDescent="0.3">
      <c r="A71" s="5"/>
      <c r="B71" s="5"/>
      <c r="C71" s="3" t="s">
        <v>90</v>
      </c>
      <c r="D71" s="3" t="s">
        <v>7099</v>
      </c>
      <c r="E71" s="5"/>
      <c r="F71" s="5"/>
      <c r="G71" s="5"/>
      <c r="H71" s="5"/>
      <c r="I71" s="5"/>
    </row>
    <row r="72" spans="1:9" ht="15.95" customHeight="1" x14ac:dyDescent="0.3">
      <c r="A72" s="5"/>
      <c r="B72" s="5"/>
      <c r="C72" s="3" t="s">
        <v>106</v>
      </c>
      <c r="D72" s="3" t="s">
        <v>7100</v>
      </c>
      <c r="E72" s="5"/>
      <c r="F72" s="5"/>
      <c r="G72" s="5"/>
      <c r="H72" s="5"/>
      <c r="I72" s="5"/>
    </row>
    <row r="73" spans="1:9" ht="15.95" customHeight="1" x14ac:dyDescent="0.3">
      <c r="A73" s="5"/>
      <c r="B73" s="5"/>
      <c r="C73" s="3" t="s">
        <v>108</v>
      </c>
      <c r="D73" s="3" t="s">
        <v>7101</v>
      </c>
      <c r="E73" s="5"/>
      <c r="F73" s="5"/>
      <c r="G73" s="5"/>
      <c r="H73" s="5"/>
      <c r="I73" s="5"/>
    </row>
    <row r="74" spans="1:9" ht="15.95" customHeight="1" x14ac:dyDescent="0.3">
      <c r="A74" s="5"/>
      <c r="B74" s="5"/>
      <c r="C74" s="3" t="s">
        <v>110</v>
      </c>
      <c r="D74" s="3" t="s">
        <v>7102</v>
      </c>
      <c r="E74" s="5"/>
      <c r="F74" s="5"/>
      <c r="G74" s="5"/>
      <c r="H74" s="5"/>
      <c r="I74" s="5"/>
    </row>
    <row r="75" spans="1:9" ht="15.95" customHeight="1" x14ac:dyDescent="0.3">
      <c r="A75" s="5"/>
      <c r="B75" s="5"/>
      <c r="C75" s="3" t="s">
        <v>112</v>
      </c>
      <c r="D75" s="3" t="s">
        <v>7103</v>
      </c>
      <c r="E75" s="5"/>
      <c r="F75" s="5"/>
      <c r="G75" s="5"/>
      <c r="H75" s="5"/>
      <c r="I75" s="5"/>
    </row>
    <row r="76" spans="1:9" ht="15.95" customHeight="1" x14ac:dyDescent="0.3">
      <c r="A76" s="5"/>
      <c r="B76" s="5"/>
      <c r="C76" s="3" t="s">
        <v>114</v>
      </c>
      <c r="D76" s="3" t="s">
        <v>7104</v>
      </c>
      <c r="E76" s="5"/>
      <c r="F76" s="5"/>
      <c r="G76" s="5"/>
      <c r="H76" s="5"/>
      <c r="I76" s="5"/>
    </row>
    <row r="77" spans="1:9" ht="15.95" customHeight="1" x14ac:dyDescent="0.3">
      <c r="A77" s="5"/>
      <c r="B77" s="5"/>
      <c r="C77" s="3" t="s">
        <v>116</v>
      </c>
      <c r="D77" s="3" t="s">
        <v>7105</v>
      </c>
      <c r="E77" s="5"/>
      <c r="F77" s="5"/>
      <c r="G77" s="5"/>
      <c r="H77" s="5"/>
      <c r="I77" s="5"/>
    </row>
    <row r="78" spans="1:9" ht="15.95" customHeight="1" x14ac:dyDescent="0.3">
      <c r="A78" s="5"/>
      <c r="B78" s="5"/>
      <c r="C78" s="3" t="s">
        <v>118</v>
      </c>
      <c r="D78" s="3" t="s">
        <v>7106</v>
      </c>
      <c r="E78" s="5"/>
      <c r="F78" s="5"/>
      <c r="G78" s="5"/>
      <c r="H78" s="5"/>
      <c r="I78" s="5"/>
    </row>
    <row r="79" spans="1:9" ht="15.95" customHeight="1" x14ac:dyDescent="0.3">
      <c r="A79" s="5"/>
      <c r="B79" s="5"/>
      <c r="C79" s="3" t="s">
        <v>120</v>
      </c>
      <c r="D79" s="3" t="s">
        <v>7107</v>
      </c>
      <c r="E79" s="5"/>
      <c r="F79" s="5"/>
      <c r="G79" s="5"/>
      <c r="H79" s="5"/>
      <c r="I79" s="5"/>
    </row>
    <row r="80" spans="1:9" ht="15.95" customHeight="1" x14ac:dyDescent="0.3">
      <c r="A80" s="5"/>
      <c r="B80" s="3" t="s">
        <v>7108</v>
      </c>
      <c r="C80" s="3" t="s">
        <v>79</v>
      </c>
      <c r="D80" s="3" t="s">
        <v>7109</v>
      </c>
      <c r="E80" s="5"/>
      <c r="F80" s="5"/>
      <c r="G80" s="5"/>
      <c r="H80" s="5"/>
      <c r="I80" s="5"/>
    </row>
    <row r="81" spans="1:9" ht="15.95" customHeight="1" x14ac:dyDescent="0.3">
      <c r="A81" s="5"/>
      <c r="B81" s="3" t="s">
        <v>7066</v>
      </c>
      <c r="C81" s="3" t="s">
        <v>81</v>
      </c>
      <c r="D81" s="3" t="s">
        <v>7110</v>
      </c>
      <c r="E81" s="5"/>
      <c r="F81" s="5"/>
      <c r="G81" s="5"/>
      <c r="H81" s="5"/>
      <c r="I81" s="5"/>
    </row>
    <row r="82" spans="1:9" ht="15.95" customHeight="1" x14ac:dyDescent="0.3">
      <c r="A82" s="5"/>
      <c r="B82" s="5"/>
      <c r="C82" s="3" t="s">
        <v>83</v>
      </c>
      <c r="D82" s="3" t="s">
        <v>7111</v>
      </c>
      <c r="E82" s="5"/>
      <c r="F82" s="5"/>
      <c r="G82" s="5"/>
      <c r="H82" s="5"/>
      <c r="I82" s="5"/>
    </row>
    <row r="83" spans="1:9" ht="15.95" customHeight="1" x14ac:dyDescent="0.3">
      <c r="A83" s="5"/>
      <c r="B83" s="5"/>
      <c r="C83" s="3" t="s">
        <v>90</v>
      </c>
      <c r="D83" s="3" t="s">
        <v>7112</v>
      </c>
      <c r="E83" s="5"/>
      <c r="F83" s="5"/>
      <c r="G83" s="5"/>
      <c r="H83" s="5"/>
      <c r="I83" s="5"/>
    </row>
    <row r="84" spans="1:9" ht="15.95" customHeight="1" x14ac:dyDescent="0.3">
      <c r="A84" s="5"/>
      <c r="B84" s="5"/>
      <c r="C84" s="3" t="s">
        <v>106</v>
      </c>
      <c r="D84" s="3" t="s">
        <v>7113</v>
      </c>
      <c r="E84" s="5"/>
      <c r="F84" s="5"/>
      <c r="G84" s="5"/>
      <c r="H84" s="5"/>
      <c r="I84" s="5"/>
    </row>
    <row r="85" spans="1:9" ht="15.95" customHeight="1" x14ac:dyDescent="0.3">
      <c r="A85" s="5"/>
      <c r="B85" s="5"/>
      <c r="C85" s="3" t="s">
        <v>108</v>
      </c>
      <c r="D85" s="3" t="s">
        <v>7114</v>
      </c>
      <c r="E85" s="5"/>
      <c r="F85" s="5"/>
      <c r="G85" s="5"/>
      <c r="H85" s="5"/>
      <c r="I85" s="5"/>
    </row>
    <row r="86" spans="1:9" ht="15.95" customHeight="1" x14ac:dyDescent="0.3">
      <c r="A86" s="5"/>
      <c r="B86" s="5"/>
      <c r="C86" s="3" t="s">
        <v>110</v>
      </c>
      <c r="D86" s="3" t="s">
        <v>7115</v>
      </c>
      <c r="E86" s="5"/>
      <c r="F86" s="5"/>
      <c r="G86" s="5"/>
      <c r="H86" s="5"/>
      <c r="I86" s="5"/>
    </row>
    <row r="87" spans="1:9" ht="15.95" customHeight="1" x14ac:dyDescent="0.3">
      <c r="A87" s="5"/>
      <c r="B87" s="5"/>
      <c r="C87" s="3" t="s">
        <v>112</v>
      </c>
      <c r="D87" s="3" t="s">
        <v>7116</v>
      </c>
      <c r="E87" s="5"/>
      <c r="F87" s="5"/>
      <c r="G87" s="5"/>
      <c r="H87" s="5"/>
      <c r="I87" s="5"/>
    </row>
    <row r="88" spans="1:9" ht="15.95" customHeight="1" x14ac:dyDescent="0.3">
      <c r="A88" s="5"/>
      <c r="B88" s="5"/>
      <c r="C88" s="3" t="s">
        <v>114</v>
      </c>
      <c r="D88" s="3" t="s">
        <v>7117</v>
      </c>
      <c r="E88" s="5"/>
      <c r="F88" s="5"/>
      <c r="G88" s="5"/>
      <c r="H88" s="5"/>
      <c r="I88" s="5"/>
    </row>
    <row r="89" spans="1:9" ht="15.95" customHeight="1" x14ac:dyDescent="0.3">
      <c r="A89" s="5"/>
      <c r="B89" s="5"/>
      <c r="C89" s="3" t="s">
        <v>116</v>
      </c>
      <c r="D89" s="3" t="s">
        <v>7118</v>
      </c>
      <c r="E89" s="5"/>
      <c r="F89" s="5"/>
      <c r="G89" s="5"/>
      <c r="H89" s="5"/>
      <c r="I89" s="5"/>
    </row>
    <row r="90" spans="1:9" ht="15.95" customHeight="1" x14ac:dyDescent="0.3">
      <c r="A90" s="5"/>
      <c r="B90" s="5"/>
      <c r="C90" s="3" t="s">
        <v>118</v>
      </c>
      <c r="D90" s="3" t="s">
        <v>7119</v>
      </c>
      <c r="E90" s="5"/>
      <c r="F90" s="5"/>
      <c r="G90" s="5"/>
      <c r="H90" s="5"/>
      <c r="I90" s="5"/>
    </row>
    <row r="91" spans="1:9" ht="15.95" customHeight="1" x14ac:dyDescent="0.3">
      <c r="A91" s="5"/>
      <c r="B91" s="5"/>
      <c r="C91" s="3" t="s">
        <v>120</v>
      </c>
      <c r="D91" s="3" t="s">
        <v>7120</v>
      </c>
      <c r="E91" s="5"/>
      <c r="F91" s="5"/>
      <c r="G91" s="5"/>
      <c r="H91" s="5"/>
      <c r="I91" s="5"/>
    </row>
    <row r="92" spans="1:9" ht="15.95" customHeight="1" x14ac:dyDescent="0.3">
      <c r="A92" s="5"/>
      <c r="B92" s="5"/>
      <c r="C92" s="3" t="s">
        <v>137</v>
      </c>
      <c r="D92" s="3" t="s">
        <v>7121</v>
      </c>
      <c r="E92" s="5"/>
      <c r="F92" s="5"/>
      <c r="G92" s="5"/>
      <c r="H92" s="5"/>
      <c r="I92" s="5"/>
    </row>
    <row r="93" spans="1:9" ht="15.95" customHeight="1" x14ac:dyDescent="0.3">
      <c r="A93" s="5"/>
      <c r="B93" s="5"/>
      <c r="C93" s="3" t="s">
        <v>139</v>
      </c>
      <c r="D93" s="3" t="s">
        <v>7122</v>
      </c>
      <c r="E93" s="5"/>
      <c r="F93" s="5"/>
      <c r="G93" s="5"/>
      <c r="H93" s="5"/>
      <c r="I93" s="5"/>
    </row>
    <row r="94" spans="1:9" ht="15.95" customHeight="1" x14ac:dyDescent="0.3">
      <c r="A94" s="5"/>
      <c r="B94" s="5"/>
      <c r="C94" s="5"/>
      <c r="D94" s="5"/>
      <c r="E94" s="5"/>
      <c r="F94" s="5"/>
      <c r="G94" s="5"/>
      <c r="H94" s="5"/>
      <c r="I94" s="5"/>
    </row>
    <row r="95" spans="1:9" ht="15.95" customHeight="1" x14ac:dyDescent="0.3">
      <c r="A95" s="3" t="s">
        <v>141</v>
      </c>
      <c r="B95" s="3" t="s">
        <v>142</v>
      </c>
      <c r="C95" s="3" t="s">
        <v>74</v>
      </c>
      <c r="D95" s="3" t="s">
        <v>143</v>
      </c>
      <c r="E95" s="5"/>
      <c r="F95" s="5"/>
      <c r="G95" s="5"/>
      <c r="H95" s="5"/>
      <c r="I95" s="5"/>
    </row>
    <row r="96" spans="1:9" ht="15.95" customHeight="1" x14ac:dyDescent="0.3">
      <c r="A96" s="3" t="s">
        <v>28</v>
      </c>
      <c r="B96" s="3" t="s">
        <v>7123</v>
      </c>
      <c r="C96" s="3" t="s">
        <v>79</v>
      </c>
      <c r="D96" s="3" t="s">
        <v>7124</v>
      </c>
      <c r="E96" s="5"/>
      <c r="F96" s="5"/>
      <c r="G96" s="5"/>
      <c r="H96" s="5"/>
      <c r="I96" s="5"/>
    </row>
    <row r="97" spans="1:9" ht="15.95" customHeight="1" x14ac:dyDescent="0.3">
      <c r="A97" s="5"/>
      <c r="B97" s="3" t="s">
        <v>7066</v>
      </c>
      <c r="C97" s="3" t="s">
        <v>81</v>
      </c>
      <c r="D97" s="3" t="s">
        <v>7125</v>
      </c>
      <c r="E97" s="5"/>
      <c r="F97" s="5"/>
      <c r="G97" s="5"/>
      <c r="H97" s="5"/>
      <c r="I97" s="5"/>
    </row>
    <row r="98" spans="1:9" ht="15.95" customHeight="1" x14ac:dyDescent="0.3">
      <c r="A98" s="5"/>
      <c r="B98" s="5"/>
      <c r="C98" s="3" t="s">
        <v>83</v>
      </c>
      <c r="D98" s="3" t="s">
        <v>7126</v>
      </c>
      <c r="E98" s="5"/>
      <c r="F98" s="5"/>
      <c r="G98" s="5"/>
      <c r="H98" s="5"/>
      <c r="I98" s="5"/>
    </row>
    <row r="99" spans="1:9" ht="15.95" customHeight="1" x14ac:dyDescent="0.3">
      <c r="A99" s="5"/>
      <c r="B99" s="5"/>
      <c r="C99" s="3" t="s">
        <v>90</v>
      </c>
      <c r="D99" s="3" t="s">
        <v>7127</v>
      </c>
      <c r="E99" s="5"/>
      <c r="F99" s="5"/>
      <c r="G99" s="5"/>
      <c r="H99" s="5"/>
      <c r="I99" s="5"/>
    </row>
    <row r="100" spans="1:9" ht="15.95" customHeight="1" x14ac:dyDescent="0.3">
      <c r="A100" s="5"/>
      <c r="B100" s="5"/>
      <c r="C100" s="3" t="s">
        <v>106</v>
      </c>
      <c r="D100" s="3" t="s">
        <v>7128</v>
      </c>
      <c r="E100" s="5"/>
      <c r="F100" s="5"/>
      <c r="G100" s="5"/>
      <c r="H100" s="5"/>
      <c r="I100" s="5"/>
    </row>
    <row r="101" spans="1:9" ht="15.95" customHeight="1" x14ac:dyDescent="0.3">
      <c r="A101" s="5"/>
      <c r="B101" s="5"/>
      <c r="C101" s="3" t="s">
        <v>108</v>
      </c>
      <c r="D101" s="3" t="s">
        <v>7129</v>
      </c>
      <c r="E101" s="5"/>
      <c r="F101" s="5"/>
      <c r="G101" s="5"/>
      <c r="H101" s="5"/>
      <c r="I101" s="5"/>
    </row>
    <row r="102" spans="1:9" ht="15.95" customHeight="1" x14ac:dyDescent="0.3">
      <c r="A102" s="5"/>
      <c r="B102" s="5"/>
      <c r="C102" s="3" t="s">
        <v>110</v>
      </c>
      <c r="D102" s="3" t="s">
        <v>7130</v>
      </c>
      <c r="E102" s="5"/>
      <c r="F102" s="5"/>
      <c r="G102" s="5"/>
      <c r="H102" s="5"/>
      <c r="I102" s="5"/>
    </row>
    <row r="103" spans="1:9" ht="15.95" customHeight="1" x14ac:dyDescent="0.3">
      <c r="A103" s="5"/>
      <c r="B103" s="5"/>
      <c r="C103" s="3" t="s">
        <v>112</v>
      </c>
      <c r="D103" s="3" t="s">
        <v>7131</v>
      </c>
      <c r="E103" s="5"/>
      <c r="F103" s="5"/>
      <c r="G103" s="5"/>
      <c r="H103" s="5"/>
      <c r="I103" s="5"/>
    </row>
    <row r="104" spans="1:9" ht="15.95" customHeight="1" x14ac:dyDescent="0.3">
      <c r="A104" s="5"/>
      <c r="B104" s="5"/>
      <c r="C104" s="3" t="s">
        <v>114</v>
      </c>
      <c r="D104" s="3" t="s">
        <v>7132</v>
      </c>
      <c r="E104" s="5"/>
      <c r="F104" s="5"/>
      <c r="G104" s="5"/>
      <c r="H104" s="5"/>
      <c r="I104" s="5"/>
    </row>
    <row r="105" spans="1:9" ht="15.95" customHeight="1" x14ac:dyDescent="0.3">
      <c r="A105" s="5"/>
      <c r="B105" s="5"/>
      <c r="C105" s="3" t="s">
        <v>116</v>
      </c>
      <c r="D105" s="3" t="s">
        <v>7133</v>
      </c>
      <c r="E105" s="5"/>
      <c r="F105" s="5"/>
      <c r="G105" s="5"/>
      <c r="H105" s="5"/>
      <c r="I105" s="5"/>
    </row>
    <row r="106" spans="1:9" ht="15.95" customHeight="1" x14ac:dyDescent="0.3">
      <c r="A106" s="5"/>
      <c r="B106" s="5"/>
      <c r="C106" s="3" t="s">
        <v>118</v>
      </c>
      <c r="D106" s="3" t="s">
        <v>7134</v>
      </c>
      <c r="E106" s="5"/>
      <c r="F106" s="5"/>
      <c r="G106" s="5"/>
      <c r="H106" s="5"/>
      <c r="I106" s="5"/>
    </row>
    <row r="107" spans="1:9" ht="15.95" customHeight="1" x14ac:dyDescent="0.3">
      <c r="A107" s="5"/>
      <c r="B107" s="3" t="s">
        <v>7135</v>
      </c>
      <c r="C107" s="3" t="s">
        <v>79</v>
      </c>
      <c r="D107" s="3" t="s">
        <v>7136</v>
      </c>
      <c r="E107" s="5"/>
      <c r="F107" s="5"/>
      <c r="G107" s="5"/>
      <c r="H107" s="5"/>
      <c r="I107" s="5"/>
    </row>
    <row r="108" spans="1:9" ht="15.95" customHeight="1" x14ac:dyDescent="0.3">
      <c r="A108" s="5"/>
      <c r="B108" s="3" t="s">
        <v>7066</v>
      </c>
      <c r="C108" s="3" t="s">
        <v>81</v>
      </c>
      <c r="D108" s="3" t="s">
        <v>7137</v>
      </c>
      <c r="E108" s="5"/>
      <c r="F108" s="5"/>
      <c r="G108" s="5"/>
      <c r="H108" s="5"/>
      <c r="I108" s="5"/>
    </row>
    <row r="109" spans="1:9" ht="15.95" customHeight="1" x14ac:dyDescent="0.3">
      <c r="A109" s="5"/>
      <c r="B109" s="5"/>
      <c r="C109" s="3" t="s">
        <v>83</v>
      </c>
      <c r="D109" s="3" t="s">
        <v>7138</v>
      </c>
      <c r="E109" s="5"/>
      <c r="F109" s="5"/>
      <c r="G109" s="5"/>
      <c r="H109" s="5"/>
      <c r="I109" s="5"/>
    </row>
    <row r="110" spans="1:9" ht="15.95" customHeight="1" x14ac:dyDescent="0.3">
      <c r="A110" s="5"/>
      <c r="B110" s="5"/>
      <c r="C110" s="3" t="s">
        <v>90</v>
      </c>
      <c r="D110" s="3" t="s">
        <v>7139</v>
      </c>
      <c r="E110" s="5"/>
      <c r="F110" s="5"/>
      <c r="G110" s="5"/>
      <c r="H110" s="5"/>
      <c r="I110" s="5"/>
    </row>
    <row r="111" spans="1:9" ht="15.95" customHeight="1" x14ac:dyDescent="0.3">
      <c r="A111" s="5"/>
      <c r="B111" s="5"/>
      <c r="C111" s="3" t="s">
        <v>106</v>
      </c>
      <c r="D111" s="3" t="s">
        <v>7140</v>
      </c>
      <c r="E111" s="5"/>
      <c r="F111" s="5"/>
      <c r="G111" s="5"/>
      <c r="H111" s="5"/>
      <c r="I111" s="5"/>
    </row>
    <row r="112" spans="1:9" ht="15.95" customHeight="1" x14ac:dyDescent="0.3">
      <c r="A112" s="5"/>
      <c r="B112" s="5"/>
      <c r="C112" s="3" t="s">
        <v>108</v>
      </c>
      <c r="D112" s="3" t="s">
        <v>7141</v>
      </c>
      <c r="E112" s="5"/>
      <c r="F112" s="5"/>
      <c r="G112" s="5"/>
      <c r="H112" s="5"/>
      <c r="I112" s="5"/>
    </row>
    <row r="113" spans="1:9" ht="15.95" customHeight="1" x14ac:dyDescent="0.3">
      <c r="A113" s="5"/>
      <c r="B113" s="5"/>
      <c r="C113" s="3" t="s">
        <v>110</v>
      </c>
      <c r="D113" s="3" t="s">
        <v>7142</v>
      </c>
      <c r="E113" s="5"/>
      <c r="F113" s="5"/>
      <c r="G113" s="5"/>
      <c r="H113" s="5"/>
      <c r="I113" s="5"/>
    </row>
    <row r="114" spans="1:9" ht="15.95" customHeight="1" x14ac:dyDescent="0.3">
      <c r="A114" s="5"/>
      <c r="B114" s="5"/>
      <c r="C114" s="3" t="s">
        <v>112</v>
      </c>
      <c r="D114" s="3" t="s">
        <v>7143</v>
      </c>
      <c r="E114" s="5"/>
      <c r="F114" s="5"/>
      <c r="G114" s="5"/>
      <c r="H114" s="5"/>
      <c r="I114" s="5"/>
    </row>
    <row r="115" spans="1:9" ht="15.95" customHeight="1" x14ac:dyDescent="0.3">
      <c r="A115" s="5"/>
      <c r="B115" s="5"/>
      <c r="C115" s="3" t="s">
        <v>114</v>
      </c>
      <c r="D115" s="3" t="s">
        <v>7144</v>
      </c>
      <c r="E115" s="5"/>
      <c r="F115" s="5"/>
      <c r="G115" s="5"/>
      <c r="H115" s="5"/>
      <c r="I115" s="5"/>
    </row>
    <row r="116" spans="1:9" ht="15.95" customHeight="1" x14ac:dyDescent="0.3">
      <c r="A116" s="5"/>
      <c r="B116" s="5"/>
      <c r="C116" s="3" t="s">
        <v>116</v>
      </c>
      <c r="D116" s="3" t="s">
        <v>7145</v>
      </c>
      <c r="E116" s="5"/>
      <c r="F116" s="5"/>
      <c r="G116" s="5"/>
      <c r="H116" s="5"/>
      <c r="I116" s="5"/>
    </row>
    <row r="117" spans="1:9" ht="15.95" customHeight="1" x14ac:dyDescent="0.3">
      <c r="A117" s="5"/>
      <c r="B117" s="5"/>
      <c r="C117" s="3" t="s">
        <v>118</v>
      </c>
      <c r="D117" s="3" t="s">
        <v>7146</v>
      </c>
      <c r="E117" s="5"/>
      <c r="F117" s="5"/>
      <c r="G117" s="5"/>
      <c r="H117" s="5"/>
      <c r="I117" s="5"/>
    </row>
    <row r="118" spans="1:9" ht="15.95" customHeight="1" x14ac:dyDescent="0.3">
      <c r="A118" s="5"/>
      <c r="B118" s="3" t="s">
        <v>7147</v>
      </c>
      <c r="C118" s="3" t="s">
        <v>79</v>
      </c>
      <c r="D118" s="3" t="s">
        <v>7148</v>
      </c>
      <c r="E118" s="5"/>
      <c r="F118" s="5"/>
      <c r="G118" s="5"/>
      <c r="H118" s="5"/>
      <c r="I118" s="5"/>
    </row>
    <row r="119" spans="1:9" ht="15.95" customHeight="1" x14ac:dyDescent="0.3">
      <c r="A119" s="5"/>
      <c r="B119" s="3" t="s">
        <v>7066</v>
      </c>
      <c r="C119" s="3" t="s">
        <v>81</v>
      </c>
      <c r="D119" s="3" t="s">
        <v>7149</v>
      </c>
      <c r="E119" s="5"/>
      <c r="F119" s="5"/>
      <c r="G119" s="5"/>
      <c r="H119" s="5"/>
      <c r="I119" s="5"/>
    </row>
    <row r="120" spans="1:9" ht="15.95" customHeight="1" x14ac:dyDescent="0.3">
      <c r="A120" s="5"/>
      <c r="B120" s="5"/>
      <c r="C120" s="3" t="s">
        <v>83</v>
      </c>
      <c r="D120" s="3" t="s">
        <v>7150</v>
      </c>
      <c r="E120" s="5"/>
      <c r="F120" s="5"/>
      <c r="G120" s="5"/>
      <c r="H120" s="5"/>
      <c r="I120" s="5"/>
    </row>
    <row r="121" spans="1:9" ht="15.95" customHeight="1" x14ac:dyDescent="0.3">
      <c r="A121" s="5"/>
      <c r="B121" s="5"/>
      <c r="C121" s="3" t="s">
        <v>90</v>
      </c>
      <c r="D121" s="3" t="s">
        <v>7151</v>
      </c>
      <c r="E121" s="5"/>
      <c r="F121" s="5"/>
      <c r="G121" s="5"/>
      <c r="H121" s="5"/>
      <c r="I121" s="5"/>
    </row>
    <row r="122" spans="1:9" ht="15.95" customHeight="1" x14ac:dyDescent="0.3">
      <c r="A122" s="5"/>
      <c r="B122" s="5"/>
      <c r="C122" s="3" t="s">
        <v>106</v>
      </c>
      <c r="D122" s="3" t="s">
        <v>7152</v>
      </c>
      <c r="E122" s="5"/>
      <c r="F122" s="5"/>
      <c r="G122" s="5"/>
      <c r="H122" s="5"/>
      <c r="I122" s="5"/>
    </row>
    <row r="123" spans="1:9" ht="15.95" customHeight="1" x14ac:dyDescent="0.3">
      <c r="A123" s="5"/>
      <c r="B123" s="5"/>
      <c r="C123" s="3" t="s">
        <v>108</v>
      </c>
      <c r="D123" s="3" t="s">
        <v>7153</v>
      </c>
      <c r="E123" s="5"/>
      <c r="F123" s="5"/>
      <c r="G123" s="5"/>
      <c r="H123" s="5"/>
      <c r="I123" s="5"/>
    </row>
    <row r="124" spans="1:9" ht="15.95" customHeight="1" x14ac:dyDescent="0.3">
      <c r="A124" s="5"/>
      <c r="B124" s="5"/>
      <c r="C124" s="3" t="s">
        <v>110</v>
      </c>
      <c r="D124" s="3" t="s">
        <v>7154</v>
      </c>
      <c r="E124" s="5"/>
      <c r="F124" s="5"/>
      <c r="G124" s="5"/>
      <c r="H124" s="5"/>
      <c r="I124" s="5"/>
    </row>
    <row r="125" spans="1:9" ht="15.95" customHeight="1" x14ac:dyDescent="0.3">
      <c r="A125" s="5"/>
      <c r="B125" s="5"/>
      <c r="C125" s="3" t="s">
        <v>112</v>
      </c>
      <c r="D125" s="3" t="s">
        <v>7155</v>
      </c>
      <c r="E125" s="5"/>
      <c r="F125" s="5"/>
      <c r="G125" s="5"/>
      <c r="H125" s="5"/>
      <c r="I125" s="5"/>
    </row>
    <row r="126" spans="1:9" ht="15.95" customHeight="1" x14ac:dyDescent="0.3">
      <c r="A126" s="5"/>
      <c r="B126" s="5"/>
      <c r="C126" s="3" t="s">
        <v>114</v>
      </c>
      <c r="D126" s="3" t="s">
        <v>7156</v>
      </c>
      <c r="E126" s="5"/>
      <c r="F126" s="5"/>
      <c r="G126" s="5"/>
      <c r="H126" s="5"/>
      <c r="I126" s="5"/>
    </row>
    <row r="127" spans="1:9" ht="15.95" customHeight="1" x14ac:dyDescent="0.3">
      <c r="A127" s="5"/>
      <c r="B127" s="5"/>
      <c r="C127" s="3" t="s">
        <v>116</v>
      </c>
      <c r="D127" s="3" t="s">
        <v>7157</v>
      </c>
      <c r="E127" s="5"/>
      <c r="F127" s="5"/>
      <c r="G127" s="5"/>
      <c r="H127" s="5"/>
      <c r="I127" s="5"/>
    </row>
    <row r="128" spans="1:9" ht="15.9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</row>
    <row r="129" spans="1:9" ht="15.95" customHeight="1" x14ac:dyDescent="0.3">
      <c r="A129" s="3" t="s">
        <v>141</v>
      </c>
      <c r="B129" s="3" t="s">
        <v>142</v>
      </c>
      <c r="C129" s="3" t="s">
        <v>74</v>
      </c>
      <c r="D129" s="3" t="s">
        <v>143</v>
      </c>
      <c r="E129" s="5"/>
      <c r="F129" s="5"/>
      <c r="G129" s="5"/>
      <c r="H129" s="5"/>
      <c r="I129" s="5"/>
    </row>
    <row r="130" spans="1:9" ht="15.95" customHeight="1" x14ac:dyDescent="0.3">
      <c r="A130" s="3" t="s">
        <v>28</v>
      </c>
      <c r="B130" s="3" t="s">
        <v>7158</v>
      </c>
      <c r="C130" s="3" t="s">
        <v>79</v>
      </c>
      <c r="D130" s="3" t="s">
        <v>7159</v>
      </c>
      <c r="E130" s="5"/>
      <c r="F130" s="5"/>
      <c r="G130" s="5"/>
      <c r="H130" s="5"/>
      <c r="I130" s="5"/>
    </row>
    <row r="131" spans="1:9" ht="15.95" customHeight="1" x14ac:dyDescent="0.3">
      <c r="A131" s="5"/>
      <c r="B131" s="3" t="s">
        <v>7066</v>
      </c>
      <c r="C131" s="3" t="s">
        <v>81</v>
      </c>
      <c r="D131" s="3" t="s">
        <v>7160</v>
      </c>
      <c r="E131" s="5"/>
      <c r="F131" s="5"/>
      <c r="G131" s="5"/>
      <c r="H131" s="5"/>
      <c r="I131" s="5"/>
    </row>
    <row r="132" spans="1:9" ht="15.95" customHeight="1" x14ac:dyDescent="0.3">
      <c r="A132" s="5"/>
      <c r="B132" s="5"/>
      <c r="C132" s="3" t="s">
        <v>83</v>
      </c>
      <c r="D132" s="3" t="s">
        <v>7161</v>
      </c>
      <c r="E132" s="5"/>
      <c r="F132" s="5"/>
      <c r="G132" s="5"/>
      <c r="H132" s="5"/>
      <c r="I132" s="5"/>
    </row>
    <row r="133" spans="1:9" ht="15.95" customHeight="1" x14ac:dyDescent="0.3">
      <c r="A133" s="5"/>
      <c r="B133" s="5"/>
      <c r="C133" s="3" t="s">
        <v>90</v>
      </c>
      <c r="D133" s="3" t="s">
        <v>7162</v>
      </c>
      <c r="E133" s="5"/>
      <c r="F133" s="5"/>
      <c r="G133" s="5"/>
      <c r="H133" s="5"/>
      <c r="I133" s="5"/>
    </row>
    <row r="134" spans="1:9" ht="15.95" customHeight="1" x14ac:dyDescent="0.3">
      <c r="A134" s="5"/>
      <c r="B134" s="5"/>
      <c r="C134" s="3" t="s">
        <v>106</v>
      </c>
      <c r="D134" s="3" t="s">
        <v>7163</v>
      </c>
      <c r="E134" s="5"/>
      <c r="F134" s="5"/>
      <c r="G134" s="5"/>
      <c r="H134" s="5"/>
      <c r="I134" s="5"/>
    </row>
    <row r="135" spans="1:9" ht="15.95" customHeight="1" x14ac:dyDescent="0.3">
      <c r="A135" s="5"/>
      <c r="B135" s="5"/>
      <c r="C135" s="3" t="s">
        <v>108</v>
      </c>
      <c r="D135" s="3" t="s">
        <v>7164</v>
      </c>
      <c r="E135" s="5"/>
      <c r="F135" s="5"/>
      <c r="G135" s="5"/>
      <c r="H135" s="5"/>
      <c r="I135" s="5"/>
    </row>
    <row r="136" spans="1:9" ht="15.95" customHeight="1" x14ac:dyDescent="0.3">
      <c r="A136" s="5"/>
      <c r="B136" s="5"/>
      <c r="C136" s="3" t="s">
        <v>110</v>
      </c>
      <c r="D136" s="3" t="s">
        <v>7165</v>
      </c>
      <c r="E136" s="5"/>
      <c r="F136" s="5"/>
      <c r="G136" s="5"/>
      <c r="H136" s="5"/>
      <c r="I136" s="5"/>
    </row>
    <row r="137" spans="1:9" ht="15.95" customHeight="1" x14ac:dyDescent="0.3">
      <c r="A137" s="5"/>
      <c r="B137" s="5"/>
      <c r="C137" s="3" t="s">
        <v>112</v>
      </c>
      <c r="D137" s="3" t="s">
        <v>7166</v>
      </c>
      <c r="E137" s="5"/>
      <c r="F137" s="5"/>
      <c r="G137" s="5"/>
      <c r="H137" s="5"/>
      <c r="I137" s="5"/>
    </row>
    <row r="138" spans="1:9" ht="15.95" customHeight="1" x14ac:dyDescent="0.3">
      <c r="A138" s="5"/>
      <c r="B138" s="5"/>
      <c r="C138" s="3" t="s">
        <v>114</v>
      </c>
      <c r="D138" s="3" t="s">
        <v>7167</v>
      </c>
      <c r="E138" s="5"/>
      <c r="F138" s="5"/>
      <c r="G138" s="5"/>
      <c r="H138" s="5"/>
      <c r="I138" s="5"/>
    </row>
    <row r="139" spans="1:9" ht="15.95" customHeight="1" x14ac:dyDescent="0.3">
      <c r="A139" s="5"/>
      <c r="B139" s="5"/>
      <c r="C139" s="3" t="s">
        <v>116</v>
      </c>
      <c r="D139" s="3" t="s">
        <v>7168</v>
      </c>
      <c r="E139" s="5"/>
      <c r="F139" s="5"/>
      <c r="G139" s="5"/>
      <c r="H139" s="5"/>
      <c r="I139" s="5"/>
    </row>
    <row r="140" spans="1:9" ht="15.95" customHeight="1" x14ac:dyDescent="0.3">
      <c r="A140" s="5"/>
      <c r="B140" s="5"/>
      <c r="C140" s="3" t="s">
        <v>118</v>
      </c>
      <c r="D140" s="3" t="s">
        <v>7169</v>
      </c>
      <c r="E140" s="5"/>
      <c r="F140" s="5"/>
      <c r="G140" s="5"/>
      <c r="H140" s="5"/>
      <c r="I140" s="5"/>
    </row>
    <row r="141" spans="1:9" ht="15.95" customHeight="1" x14ac:dyDescent="0.3">
      <c r="A141" s="5"/>
      <c r="B141" s="3" t="s">
        <v>7170</v>
      </c>
      <c r="C141" s="3" t="s">
        <v>79</v>
      </c>
      <c r="D141" s="3" t="s">
        <v>7171</v>
      </c>
      <c r="E141" s="5"/>
      <c r="F141" s="5"/>
      <c r="G141" s="5"/>
      <c r="H141" s="5"/>
      <c r="I141" s="5"/>
    </row>
    <row r="142" spans="1:9" ht="15.95" customHeight="1" x14ac:dyDescent="0.3">
      <c r="A142" s="5"/>
      <c r="B142" s="3" t="s">
        <v>7066</v>
      </c>
      <c r="C142" s="3" t="s">
        <v>81</v>
      </c>
      <c r="D142" s="3" t="s">
        <v>7172</v>
      </c>
      <c r="E142" s="5"/>
      <c r="F142" s="5"/>
      <c r="G142" s="5"/>
      <c r="H142" s="5"/>
      <c r="I142" s="5"/>
    </row>
    <row r="143" spans="1:9" ht="15.95" customHeight="1" x14ac:dyDescent="0.3">
      <c r="A143" s="5"/>
      <c r="B143" s="5"/>
      <c r="C143" s="3" t="s">
        <v>83</v>
      </c>
      <c r="D143" s="3" t="s">
        <v>7173</v>
      </c>
      <c r="E143" s="5"/>
      <c r="F143" s="5"/>
      <c r="G143" s="5"/>
      <c r="H143" s="5"/>
      <c r="I143" s="5"/>
    </row>
    <row r="144" spans="1:9" ht="15.95" customHeight="1" x14ac:dyDescent="0.3">
      <c r="A144" s="5"/>
      <c r="B144" s="5"/>
      <c r="C144" s="3" t="s">
        <v>90</v>
      </c>
      <c r="D144" s="3" t="s">
        <v>7174</v>
      </c>
      <c r="E144" s="5"/>
      <c r="F144" s="5"/>
      <c r="G144" s="5"/>
      <c r="H144" s="5"/>
      <c r="I144" s="5"/>
    </row>
    <row r="145" spans="1:9" ht="15.95" customHeight="1" x14ac:dyDescent="0.3">
      <c r="A145" s="5"/>
      <c r="B145" s="5"/>
      <c r="C145" s="3" t="s">
        <v>106</v>
      </c>
      <c r="D145" s="3" t="s">
        <v>7175</v>
      </c>
      <c r="E145" s="5"/>
      <c r="F145" s="5"/>
      <c r="G145" s="5"/>
      <c r="H145" s="5"/>
      <c r="I145" s="5"/>
    </row>
    <row r="146" spans="1:9" ht="15.95" customHeight="1" x14ac:dyDescent="0.3">
      <c r="A146" s="5"/>
      <c r="B146" s="5"/>
      <c r="C146" s="3" t="s">
        <v>108</v>
      </c>
      <c r="D146" s="3" t="s">
        <v>7176</v>
      </c>
      <c r="E146" s="5"/>
      <c r="F146" s="5"/>
      <c r="G146" s="5"/>
      <c r="H146" s="5"/>
      <c r="I146" s="5"/>
    </row>
    <row r="147" spans="1:9" ht="15.95" customHeight="1" x14ac:dyDescent="0.3">
      <c r="A147" s="5"/>
      <c r="B147" s="5"/>
      <c r="C147" s="3" t="s">
        <v>110</v>
      </c>
      <c r="D147" s="3" t="s">
        <v>7177</v>
      </c>
      <c r="E147" s="5"/>
      <c r="F147" s="5"/>
      <c r="G147" s="5"/>
      <c r="H147" s="5"/>
      <c r="I147" s="5"/>
    </row>
    <row r="148" spans="1:9" ht="15.95" customHeight="1" x14ac:dyDescent="0.3">
      <c r="A148" s="5"/>
      <c r="B148" s="5"/>
      <c r="C148" s="3" t="s">
        <v>112</v>
      </c>
      <c r="D148" s="3" t="s">
        <v>7178</v>
      </c>
      <c r="E148" s="5"/>
      <c r="F148" s="5"/>
      <c r="G148" s="5"/>
      <c r="H148" s="5"/>
      <c r="I148" s="5"/>
    </row>
    <row r="149" spans="1:9" ht="15.95" customHeight="1" x14ac:dyDescent="0.3">
      <c r="A149" s="5"/>
      <c r="B149" s="5"/>
      <c r="C149" s="3" t="s">
        <v>114</v>
      </c>
      <c r="D149" s="3" t="s">
        <v>7179</v>
      </c>
      <c r="E149" s="5"/>
      <c r="F149" s="5"/>
      <c r="G149" s="5"/>
      <c r="H149" s="5"/>
      <c r="I149" s="5"/>
    </row>
    <row r="150" spans="1:9" ht="15.95" customHeight="1" x14ac:dyDescent="0.3">
      <c r="A150" s="5"/>
      <c r="B150" s="3" t="s">
        <v>7180</v>
      </c>
      <c r="C150" s="3" t="s">
        <v>79</v>
      </c>
      <c r="D150" s="3" t="s">
        <v>7181</v>
      </c>
      <c r="E150" s="5"/>
      <c r="F150" s="5"/>
      <c r="G150" s="5"/>
      <c r="H150" s="5"/>
      <c r="I150" s="5"/>
    </row>
    <row r="151" spans="1:9" ht="15.95" customHeight="1" x14ac:dyDescent="0.3">
      <c r="A151" s="5"/>
      <c r="B151" s="3" t="s">
        <v>7066</v>
      </c>
      <c r="C151" s="3" t="s">
        <v>81</v>
      </c>
      <c r="D151" s="3" t="s">
        <v>7182</v>
      </c>
      <c r="E151" s="5"/>
      <c r="F151" s="5"/>
      <c r="G151" s="5"/>
      <c r="H151" s="5"/>
      <c r="I151" s="5"/>
    </row>
    <row r="152" spans="1:9" ht="15.95" customHeight="1" x14ac:dyDescent="0.3">
      <c r="A152" s="5"/>
      <c r="B152" s="5"/>
      <c r="C152" s="3" t="s">
        <v>83</v>
      </c>
      <c r="D152" s="3" t="s">
        <v>7183</v>
      </c>
      <c r="E152" s="5"/>
      <c r="F152" s="5"/>
      <c r="G152" s="5"/>
      <c r="H152" s="5"/>
      <c r="I152" s="5"/>
    </row>
    <row r="153" spans="1:9" ht="15.95" customHeight="1" x14ac:dyDescent="0.3">
      <c r="A153" s="5"/>
      <c r="B153" s="5"/>
      <c r="C153" s="3" t="s">
        <v>90</v>
      </c>
      <c r="D153" s="3" t="s">
        <v>7184</v>
      </c>
      <c r="E153" s="5"/>
      <c r="F153" s="5"/>
      <c r="G153" s="5"/>
      <c r="H153" s="5"/>
      <c r="I153" s="5"/>
    </row>
    <row r="154" spans="1:9" ht="15.95" customHeight="1" x14ac:dyDescent="0.3">
      <c r="A154" s="5"/>
      <c r="B154" s="5"/>
      <c r="C154" s="3" t="s">
        <v>106</v>
      </c>
      <c r="D154" s="3" t="s">
        <v>7185</v>
      </c>
      <c r="E154" s="5"/>
      <c r="F154" s="5"/>
      <c r="G154" s="5"/>
      <c r="H154" s="5"/>
      <c r="I154" s="5"/>
    </row>
    <row r="155" spans="1:9" ht="15.95" customHeight="1" x14ac:dyDescent="0.3">
      <c r="A155" s="5"/>
      <c r="B155" s="5"/>
      <c r="C155" s="3" t="s">
        <v>108</v>
      </c>
      <c r="D155" s="3" t="s">
        <v>7186</v>
      </c>
      <c r="E155" s="5"/>
      <c r="F155" s="5"/>
      <c r="G155" s="5"/>
      <c r="H155" s="5"/>
      <c r="I155" s="5"/>
    </row>
    <row r="156" spans="1:9" ht="15.95" customHeight="1" x14ac:dyDescent="0.3">
      <c r="A156" s="5"/>
      <c r="B156" s="5"/>
      <c r="C156" s="3" t="s">
        <v>110</v>
      </c>
      <c r="D156" s="3" t="s">
        <v>7187</v>
      </c>
      <c r="E156" s="5"/>
      <c r="F156" s="5"/>
      <c r="G156" s="5"/>
      <c r="H156" s="5"/>
      <c r="I156" s="5"/>
    </row>
    <row r="157" spans="1:9" ht="15.95" customHeight="1" x14ac:dyDescent="0.3">
      <c r="A157" s="5"/>
      <c r="B157" s="5"/>
      <c r="C157" s="3" t="s">
        <v>112</v>
      </c>
      <c r="D157" s="3" t="s">
        <v>7188</v>
      </c>
      <c r="E157" s="5"/>
      <c r="F157" s="5"/>
      <c r="G157" s="5"/>
      <c r="H157" s="5"/>
      <c r="I157" s="5"/>
    </row>
    <row r="158" spans="1:9" ht="15.95" customHeight="1" x14ac:dyDescent="0.3">
      <c r="A158" s="5"/>
      <c r="B158" s="5"/>
      <c r="C158" s="3" t="s">
        <v>114</v>
      </c>
      <c r="D158" s="3" t="s">
        <v>7189</v>
      </c>
      <c r="E158" s="5"/>
      <c r="F158" s="5"/>
      <c r="G158" s="5"/>
      <c r="H158" s="5"/>
      <c r="I158" s="5"/>
    </row>
    <row r="159" spans="1:9" ht="15.95" customHeight="1" x14ac:dyDescent="0.3">
      <c r="A159" s="5"/>
      <c r="B159" s="5"/>
      <c r="C159" s="3" t="s">
        <v>116</v>
      </c>
      <c r="D159" s="3" t="s">
        <v>7190</v>
      </c>
      <c r="E159" s="5"/>
      <c r="F159" s="5"/>
      <c r="G159" s="5"/>
      <c r="H159" s="5"/>
      <c r="I159" s="5"/>
    </row>
    <row r="160" spans="1:9" ht="15.9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</row>
    <row r="161" spans="1:9" ht="15.95" customHeight="1" x14ac:dyDescent="0.3">
      <c r="A161" s="3" t="s">
        <v>141</v>
      </c>
      <c r="B161" s="3" t="s">
        <v>142</v>
      </c>
      <c r="C161" s="3" t="s">
        <v>74</v>
      </c>
      <c r="D161" s="3" t="s">
        <v>143</v>
      </c>
      <c r="E161" s="5"/>
      <c r="F161" s="5"/>
      <c r="G161" s="5"/>
      <c r="H161" s="5"/>
      <c r="I161" s="5"/>
    </row>
    <row r="162" spans="1:9" ht="15.95" customHeight="1" x14ac:dyDescent="0.3">
      <c r="A162" s="3" t="s">
        <v>28</v>
      </c>
      <c r="B162" s="3" t="s">
        <v>7191</v>
      </c>
      <c r="C162" s="3" t="s">
        <v>79</v>
      </c>
      <c r="D162" s="3" t="s">
        <v>7192</v>
      </c>
      <c r="E162" s="5"/>
      <c r="F162" s="5"/>
      <c r="G162" s="5"/>
      <c r="H162" s="5"/>
      <c r="I162" s="5"/>
    </row>
    <row r="163" spans="1:9" ht="15.95" customHeight="1" x14ac:dyDescent="0.3">
      <c r="A163" s="5"/>
      <c r="B163" s="3" t="s">
        <v>7066</v>
      </c>
      <c r="C163" s="3" t="s">
        <v>81</v>
      </c>
      <c r="D163" s="3" t="s">
        <v>7193</v>
      </c>
      <c r="E163" s="5"/>
      <c r="F163" s="5"/>
      <c r="G163" s="5"/>
      <c r="H163" s="5"/>
      <c r="I163" s="5"/>
    </row>
    <row r="164" spans="1:9" ht="15.95" customHeight="1" x14ac:dyDescent="0.3">
      <c r="A164" s="5"/>
      <c r="B164" s="5"/>
      <c r="C164" s="3" t="s">
        <v>83</v>
      </c>
      <c r="D164" s="3" t="s">
        <v>7194</v>
      </c>
      <c r="E164" s="5"/>
      <c r="F164" s="5"/>
      <c r="G164" s="5"/>
      <c r="H164" s="5"/>
      <c r="I164" s="5"/>
    </row>
    <row r="165" spans="1:9" ht="15.95" customHeight="1" x14ac:dyDescent="0.3">
      <c r="A165" s="5"/>
      <c r="B165" s="5"/>
      <c r="C165" s="3" t="s">
        <v>90</v>
      </c>
      <c r="D165" s="3" t="s">
        <v>7195</v>
      </c>
      <c r="E165" s="5"/>
      <c r="F165" s="5"/>
      <c r="G165" s="5"/>
      <c r="H165" s="5"/>
      <c r="I165" s="5"/>
    </row>
    <row r="166" spans="1:9" ht="15.95" customHeight="1" x14ac:dyDescent="0.3">
      <c r="A166" s="5"/>
      <c r="B166" s="5"/>
      <c r="C166" s="3" t="s">
        <v>106</v>
      </c>
      <c r="D166" s="3" t="s">
        <v>7196</v>
      </c>
      <c r="E166" s="5"/>
      <c r="F166" s="5"/>
      <c r="G166" s="5"/>
      <c r="H166" s="5"/>
      <c r="I166" s="5"/>
    </row>
    <row r="167" spans="1:9" ht="15.95" customHeight="1" x14ac:dyDescent="0.3">
      <c r="A167" s="5"/>
      <c r="B167" s="5"/>
      <c r="C167" s="3" t="s">
        <v>108</v>
      </c>
      <c r="D167" s="3" t="s">
        <v>7197</v>
      </c>
      <c r="E167" s="5"/>
      <c r="F167" s="5"/>
      <c r="G167" s="5"/>
      <c r="H167" s="5"/>
      <c r="I167" s="5"/>
    </row>
    <row r="168" spans="1:9" ht="15.95" customHeight="1" x14ac:dyDescent="0.3">
      <c r="A168" s="5"/>
      <c r="B168" s="5"/>
      <c r="C168" s="3" t="s">
        <v>110</v>
      </c>
      <c r="D168" s="3" t="s">
        <v>7198</v>
      </c>
      <c r="E168" s="5"/>
      <c r="F168" s="5"/>
      <c r="G168" s="5"/>
      <c r="H168" s="5"/>
      <c r="I168" s="5"/>
    </row>
    <row r="169" spans="1:9" ht="15.95" customHeight="1" x14ac:dyDescent="0.3">
      <c r="A169" s="5"/>
      <c r="B169" s="3" t="s">
        <v>7199</v>
      </c>
      <c r="C169" s="3" t="s">
        <v>79</v>
      </c>
      <c r="D169" s="3" t="s">
        <v>7200</v>
      </c>
      <c r="E169" s="5"/>
      <c r="F169" s="5"/>
      <c r="G169" s="5"/>
      <c r="H169" s="5"/>
      <c r="I169" s="5"/>
    </row>
    <row r="170" spans="1:9" ht="15.95" customHeight="1" x14ac:dyDescent="0.3">
      <c r="A170" s="5"/>
      <c r="B170" s="3" t="s">
        <v>7066</v>
      </c>
      <c r="C170" s="3" t="s">
        <v>81</v>
      </c>
      <c r="D170" s="3" t="s">
        <v>7201</v>
      </c>
      <c r="E170" s="5"/>
      <c r="F170" s="5"/>
      <c r="G170" s="5"/>
      <c r="H170" s="5"/>
      <c r="I170" s="5"/>
    </row>
    <row r="171" spans="1:9" ht="15.95" customHeight="1" x14ac:dyDescent="0.3">
      <c r="A171" s="5"/>
      <c r="B171" s="5"/>
      <c r="C171" s="3" t="s">
        <v>83</v>
      </c>
      <c r="D171" s="3" t="s">
        <v>7202</v>
      </c>
      <c r="E171" s="5"/>
      <c r="F171" s="5"/>
      <c r="G171" s="5"/>
      <c r="H171" s="5"/>
      <c r="I171" s="5"/>
    </row>
    <row r="172" spans="1:9" ht="15.95" customHeight="1" x14ac:dyDescent="0.3">
      <c r="A172" s="5"/>
      <c r="B172" s="5"/>
      <c r="C172" s="3" t="s">
        <v>90</v>
      </c>
      <c r="D172" s="3" t="s">
        <v>7203</v>
      </c>
      <c r="E172" s="5"/>
      <c r="F172" s="5"/>
      <c r="G172" s="5"/>
      <c r="H172" s="5"/>
      <c r="I172" s="5"/>
    </row>
    <row r="173" spans="1:9" ht="15.95" customHeight="1" x14ac:dyDescent="0.3">
      <c r="A173" s="5"/>
      <c r="B173" s="5"/>
      <c r="C173" s="3" t="s">
        <v>106</v>
      </c>
      <c r="D173" s="3" t="s">
        <v>7204</v>
      </c>
      <c r="E173" s="5"/>
      <c r="F173" s="5"/>
      <c r="G173" s="5"/>
      <c r="H173" s="5"/>
      <c r="I173" s="5"/>
    </row>
    <row r="174" spans="1:9" ht="15.95" customHeight="1" x14ac:dyDescent="0.3">
      <c r="A174" s="5"/>
      <c r="B174" s="5"/>
      <c r="C174" s="3" t="s">
        <v>108</v>
      </c>
      <c r="D174" s="3" t="s">
        <v>7205</v>
      </c>
      <c r="E174" s="5"/>
      <c r="F174" s="5"/>
      <c r="G174" s="5"/>
      <c r="H174" s="5"/>
      <c r="I174" s="5"/>
    </row>
    <row r="175" spans="1:9" ht="15.95" customHeight="1" x14ac:dyDescent="0.3">
      <c r="A175" s="5"/>
      <c r="B175" s="5"/>
      <c r="C175" s="3" t="s">
        <v>110</v>
      </c>
      <c r="D175" s="3" t="s">
        <v>7206</v>
      </c>
      <c r="E175" s="5"/>
      <c r="F175" s="5"/>
      <c r="G175" s="5"/>
      <c r="H175" s="5"/>
      <c r="I175" s="5"/>
    </row>
    <row r="176" spans="1:9" ht="15.95" customHeight="1" x14ac:dyDescent="0.3">
      <c r="A176" s="5"/>
      <c r="B176" s="5"/>
      <c r="C176" s="3" t="s">
        <v>112</v>
      </c>
      <c r="D176" s="3" t="s">
        <v>7207</v>
      </c>
      <c r="E176" s="5"/>
      <c r="F176" s="5"/>
      <c r="G176" s="5"/>
      <c r="H176" s="5"/>
      <c r="I176" s="5"/>
    </row>
    <row r="177" spans="1:9" ht="15.95" customHeight="1" x14ac:dyDescent="0.3">
      <c r="A177" s="5"/>
      <c r="B177" s="5"/>
      <c r="C177" s="3" t="s">
        <v>114</v>
      </c>
      <c r="D177" s="3" t="s">
        <v>7208</v>
      </c>
      <c r="E177" s="5"/>
      <c r="F177" s="5"/>
      <c r="G177" s="5"/>
      <c r="H177" s="5"/>
      <c r="I177" s="5"/>
    </row>
    <row r="178" spans="1:9" ht="15.95" customHeight="1" x14ac:dyDescent="0.3">
      <c r="A178" s="5"/>
      <c r="B178" s="5"/>
      <c r="C178" s="3" t="s">
        <v>116</v>
      </c>
      <c r="D178" s="3" t="s">
        <v>7209</v>
      </c>
      <c r="E178" s="5"/>
      <c r="F178" s="5"/>
      <c r="G178" s="5"/>
      <c r="H178" s="5"/>
      <c r="I178" s="5"/>
    </row>
    <row r="179" spans="1:9" ht="15.95" customHeight="1" x14ac:dyDescent="0.3">
      <c r="A179" s="5"/>
      <c r="B179" s="3" t="s">
        <v>7210</v>
      </c>
      <c r="C179" s="3" t="s">
        <v>79</v>
      </c>
      <c r="D179" s="3" t="s">
        <v>7211</v>
      </c>
      <c r="E179" s="5"/>
      <c r="F179" s="5"/>
      <c r="G179" s="5"/>
      <c r="H179" s="5"/>
      <c r="I179" s="5"/>
    </row>
    <row r="180" spans="1:9" ht="15.95" customHeight="1" x14ac:dyDescent="0.3">
      <c r="A180" s="5"/>
      <c r="B180" s="3" t="s">
        <v>7066</v>
      </c>
      <c r="C180" s="3" t="s">
        <v>81</v>
      </c>
      <c r="D180" s="3" t="s">
        <v>7212</v>
      </c>
      <c r="E180" s="5"/>
      <c r="F180" s="5"/>
      <c r="G180" s="5"/>
      <c r="H180" s="5"/>
      <c r="I180" s="5"/>
    </row>
    <row r="181" spans="1:9" ht="15.95" customHeight="1" x14ac:dyDescent="0.3">
      <c r="A181" s="5"/>
      <c r="B181" s="5"/>
      <c r="C181" s="3" t="s">
        <v>83</v>
      </c>
      <c r="D181" s="3" t="s">
        <v>7213</v>
      </c>
      <c r="E181" s="5"/>
      <c r="F181" s="5"/>
      <c r="G181" s="5"/>
      <c r="H181" s="5"/>
      <c r="I181" s="5"/>
    </row>
    <row r="182" spans="1:9" ht="15.95" customHeight="1" x14ac:dyDescent="0.3">
      <c r="A182" s="5"/>
      <c r="B182" s="5"/>
      <c r="C182" s="3" t="s">
        <v>90</v>
      </c>
      <c r="D182" s="3" t="s">
        <v>7214</v>
      </c>
      <c r="E182" s="5"/>
      <c r="F182" s="5"/>
      <c r="G182" s="5"/>
      <c r="H182" s="5"/>
      <c r="I182" s="5"/>
    </row>
    <row r="183" spans="1:9" ht="15.95" customHeight="1" x14ac:dyDescent="0.3">
      <c r="A183" s="5"/>
      <c r="B183" s="5"/>
      <c r="C183" s="3" t="s">
        <v>106</v>
      </c>
      <c r="D183" s="3" t="s">
        <v>7215</v>
      </c>
      <c r="E183" s="5"/>
      <c r="F183" s="5"/>
      <c r="G183" s="5"/>
      <c r="H183" s="5"/>
      <c r="I183" s="5"/>
    </row>
    <row r="184" spans="1:9" ht="15.95" customHeight="1" x14ac:dyDescent="0.3">
      <c r="A184" s="5"/>
      <c r="B184" s="5"/>
      <c r="C184" s="3" t="s">
        <v>108</v>
      </c>
      <c r="D184" s="3" t="s">
        <v>7216</v>
      </c>
      <c r="E184" s="5"/>
      <c r="F184" s="5"/>
      <c r="G184" s="5"/>
      <c r="H184" s="5"/>
      <c r="I184" s="5"/>
    </row>
    <row r="185" spans="1:9" ht="15.95" customHeight="1" x14ac:dyDescent="0.3">
      <c r="A185" s="5"/>
      <c r="B185" s="5"/>
      <c r="C185" s="3" t="s">
        <v>110</v>
      </c>
      <c r="D185" s="3" t="s">
        <v>7217</v>
      </c>
      <c r="E185" s="5"/>
      <c r="F185" s="5"/>
      <c r="G185" s="5"/>
      <c r="H185" s="5"/>
      <c r="I185" s="5"/>
    </row>
    <row r="186" spans="1:9" ht="15.95" customHeight="1" x14ac:dyDescent="0.3">
      <c r="A186" s="5"/>
      <c r="B186" s="5"/>
      <c r="C186" s="3" t="s">
        <v>112</v>
      </c>
      <c r="D186" s="3" t="s">
        <v>7218</v>
      </c>
      <c r="E186" s="5"/>
      <c r="F186" s="5"/>
      <c r="G186" s="5"/>
      <c r="H186" s="5"/>
      <c r="I186" s="5"/>
    </row>
    <row r="187" spans="1:9" ht="15.95" customHeight="1" x14ac:dyDescent="0.3">
      <c r="A187" s="5"/>
      <c r="B187" s="5"/>
      <c r="C187" s="3" t="s">
        <v>114</v>
      </c>
      <c r="D187" s="3" t="s">
        <v>7219</v>
      </c>
      <c r="E187" s="5"/>
      <c r="F187" s="5"/>
      <c r="G187" s="5"/>
      <c r="H187" s="5"/>
      <c r="I187" s="5"/>
    </row>
    <row r="188" spans="1:9" ht="15.95" customHeight="1" x14ac:dyDescent="0.3">
      <c r="A188" s="5"/>
      <c r="B188" s="5"/>
      <c r="C188" s="3" t="s">
        <v>116</v>
      </c>
      <c r="D188" s="3" t="s">
        <v>7220</v>
      </c>
      <c r="E188" s="5"/>
      <c r="F188" s="5"/>
      <c r="G188" s="5"/>
      <c r="H188" s="5"/>
      <c r="I188" s="5"/>
    </row>
    <row r="189" spans="1:9" ht="15.95" customHeight="1" x14ac:dyDescent="0.3">
      <c r="A189" s="5"/>
      <c r="B189" s="3" t="s">
        <v>7221</v>
      </c>
      <c r="C189" s="3" t="s">
        <v>79</v>
      </c>
      <c r="D189" s="3" t="s">
        <v>7222</v>
      </c>
      <c r="E189" s="5"/>
      <c r="F189" s="5"/>
      <c r="G189" s="5"/>
      <c r="H189" s="5"/>
      <c r="I189" s="5"/>
    </row>
    <row r="190" spans="1:9" ht="15.95" customHeight="1" x14ac:dyDescent="0.3">
      <c r="A190" s="5"/>
      <c r="B190" s="3" t="s">
        <v>7066</v>
      </c>
      <c r="C190" s="3" t="s">
        <v>81</v>
      </c>
      <c r="D190" s="3" t="s">
        <v>7223</v>
      </c>
      <c r="E190" s="5"/>
      <c r="F190" s="5"/>
      <c r="G190" s="5"/>
      <c r="H190" s="5"/>
      <c r="I190" s="5"/>
    </row>
    <row r="191" spans="1:9" ht="15.95" customHeight="1" x14ac:dyDescent="0.3">
      <c r="A191" s="5"/>
      <c r="B191" s="5"/>
      <c r="C191" s="3" t="s">
        <v>83</v>
      </c>
      <c r="D191" s="3" t="s">
        <v>7224</v>
      </c>
      <c r="E191" s="5"/>
      <c r="F191" s="5"/>
      <c r="G191" s="5"/>
      <c r="H191" s="5"/>
      <c r="I191" s="5"/>
    </row>
    <row r="192" spans="1:9" ht="15.95" customHeight="1" x14ac:dyDescent="0.3">
      <c r="A192" s="5"/>
      <c r="B192" s="5"/>
      <c r="C192" s="3" t="s">
        <v>90</v>
      </c>
      <c r="D192" s="3" t="s">
        <v>7225</v>
      </c>
      <c r="E192" s="5"/>
      <c r="F192" s="5"/>
      <c r="G192" s="5"/>
      <c r="H192" s="5"/>
      <c r="I192" s="5"/>
    </row>
    <row r="193" spans="1:9" ht="15.95" customHeight="1" x14ac:dyDescent="0.3">
      <c r="A193" s="5"/>
      <c r="B193" s="3" t="s">
        <v>7226</v>
      </c>
      <c r="C193" s="3" t="s">
        <v>79</v>
      </c>
      <c r="D193" s="3" t="s">
        <v>7227</v>
      </c>
      <c r="E193" s="5"/>
      <c r="F193" s="5"/>
      <c r="G193" s="5"/>
      <c r="H193" s="5"/>
      <c r="I193" s="5"/>
    </row>
    <row r="194" spans="1:9" ht="15.95" customHeight="1" x14ac:dyDescent="0.3">
      <c r="A194" s="5"/>
      <c r="B194" s="3" t="s">
        <v>7066</v>
      </c>
      <c r="C194" s="3" t="s">
        <v>81</v>
      </c>
      <c r="D194" s="3" t="s">
        <v>7228</v>
      </c>
      <c r="E194" s="5"/>
      <c r="F194" s="5"/>
      <c r="G194" s="5"/>
      <c r="H194" s="5"/>
      <c r="I194" s="5"/>
    </row>
    <row r="195" spans="1:9" ht="15.95" customHeight="1" x14ac:dyDescent="0.3">
      <c r="A195" s="5"/>
      <c r="B195" s="5"/>
      <c r="C195" s="3" t="s">
        <v>83</v>
      </c>
      <c r="D195" s="3" t="s">
        <v>7229</v>
      </c>
      <c r="E195" s="5"/>
      <c r="F195" s="5"/>
      <c r="G195" s="5"/>
      <c r="H195" s="5"/>
      <c r="I195" s="5"/>
    </row>
    <row r="196" spans="1:9" ht="15.95" customHeight="1" x14ac:dyDescent="0.3">
      <c r="A196" s="5"/>
      <c r="B196" s="5"/>
      <c r="C196" s="3" t="s">
        <v>90</v>
      </c>
      <c r="D196" s="3" t="s">
        <v>7230</v>
      </c>
      <c r="E196" s="5"/>
      <c r="F196" s="5"/>
      <c r="G196" s="5"/>
      <c r="H196" s="5"/>
      <c r="I196" s="5"/>
    </row>
    <row r="197" spans="1:9" ht="15.95" customHeight="1" x14ac:dyDescent="0.3">
      <c r="A197" s="5"/>
      <c r="B197" s="5"/>
      <c r="C197" s="3" t="s">
        <v>106</v>
      </c>
      <c r="D197" s="3" t="s">
        <v>7231</v>
      </c>
      <c r="E197" s="5"/>
      <c r="F197" s="5"/>
      <c r="G197" s="5"/>
      <c r="H197" s="5"/>
      <c r="I197" s="5"/>
    </row>
    <row r="198" spans="1:9" ht="15.95" customHeight="1" x14ac:dyDescent="0.3">
      <c r="A198" s="5"/>
      <c r="B198" s="5"/>
      <c r="C198" s="3" t="s">
        <v>108</v>
      </c>
      <c r="D198" s="3" t="s">
        <v>7232</v>
      </c>
      <c r="E198" s="5"/>
      <c r="F198" s="5"/>
      <c r="G198" s="5"/>
      <c r="H198" s="5"/>
      <c r="I198" s="5"/>
    </row>
    <row r="199" spans="1:9" ht="15.95" customHeight="1" x14ac:dyDescent="0.3">
      <c r="A199" s="5"/>
      <c r="B199" s="5"/>
      <c r="C199" s="3" t="s">
        <v>110</v>
      </c>
      <c r="D199" s="3" t="s">
        <v>7233</v>
      </c>
      <c r="E199" s="5"/>
      <c r="F199" s="5"/>
      <c r="G199" s="5"/>
      <c r="H199" s="5"/>
      <c r="I199" s="5"/>
    </row>
    <row r="200" spans="1:9" ht="15.95" customHeight="1" x14ac:dyDescent="0.3">
      <c r="A200" s="5"/>
      <c r="B200" s="5"/>
      <c r="C200" s="3" t="s">
        <v>112</v>
      </c>
      <c r="D200" s="3" t="s">
        <v>7234</v>
      </c>
      <c r="E200" s="5"/>
      <c r="F200" s="5"/>
      <c r="G200" s="5"/>
      <c r="H200" s="5"/>
      <c r="I200" s="5"/>
    </row>
    <row r="201" spans="1:9" ht="15.95" customHeight="1" x14ac:dyDescent="0.3">
      <c r="A201" s="5"/>
      <c r="B201" s="5"/>
      <c r="C201" s="3" t="s">
        <v>114</v>
      </c>
      <c r="D201" s="3" t="s">
        <v>7235</v>
      </c>
      <c r="E201" s="5"/>
      <c r="F201" s="5"/>
      <c r="G201" s="5"/>
      <c r="H201" s="5"/>
      <c r="I201" s="5"/>
    </row>
    <row r="202" spans="1:9" ht="15.9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</row>
    <row r="203" spans="1:9" ht="15.95" customHeight="1" x14ac:dyDescent="0.3">
      <c r="A203" s="3" t="s">
        <v>141</v>
      </c>
      <c r="B203" s="3" t="s">
        <v>142</v>
      </c>
      <c r="C203" s="3" t="s">
        <v>74</v>
      </c>
      <c r="D203" s="3" t="s">
        <v>143</v>
      </c>
      <c r="E203" s="5"/>
      <c r="F203" s="5"/>
      <c r="G203" s="5"/>
      <c r="H203" s="5"/>
      <c r="I203" s="5"/>
    </row>
    <row r="204" spans="1:9" ht="15.95" customHeight="1" x14ac:dyDescent="0.3">
      <c r="A204" s="3" t="s">
        <v>28</v>
      </c>
      <c r="B204" s="3" t="s">
        <v>7236</v>
      </c>
      <c r="C204" s="3" t="s">
        <v>79</v>
      </c>
      <c r="D204" s="3" t="s">
        <v>7237</v>
      </c>
      <c r="E204" s="5"/>
      <c r="F204" s="5"/>
      <c r="G204" s="5"/>
      <c r="H204" s="5"/>
      <c r="I204" s="5"/>
    </row>
    <row r="205" spans="1:9" ht="15.95" customHeight="1" x14ac:dyDescent="0.3">
      <c r="A205" s="5"/>
      <c r="B205" s="3" t="s">
        <v>7066</v>
      </c>
      <c r="C205" s="3" t="s">
        <v>81</v>
      </c>
      <c r="D205" s="3" t="s">
        <v>7238</v>
      </c>
      <c r="E205" s="5"/>
      <c r="F205" s="5"/>
      <c r="G205" s="5"/>
      <c r="H205" s="5"/>
      <c r="I205" s="5"/>
    </row>
    <row r="206" spans="1:9" ht="15.95" customHeight="1" x14ac:dyDescent="0.3">
      <c r="A206" s="5"/>
      <c r="B206" s="5"/>
      <c r="C206" s="3" t="s">
        <v>83</v>
      </c>
      <c r="D206" s="3" t="s">
        <v>7239</v>
      </c>
      <c r="E206" s="5"/>
      <c r="F206" s="5"/>
      <c r="G206" s="5"/>
      <c r="H206" s="5"/>
      <c r="I206" s="5"/>
    </row>
    <row r="207" spans="1:9" ht="15.95" customHeight="1" x14ac:dyDescent="0.3">
      <c r="A207" s="5"/>
      <c r="B207" s="5"/>
      <c r="C207" s="3" t="s">
        <v>90</v>
      </c>
      <c r="D207" s="3" t="s">
        <v>7240</v>
      </c>
      <c r="E207" s="5"/>
      <c r="F207" s="5"/>
      <c r="G207" s="5"/>
      <c r="H207" s="5"/>
      <c r="I207" s="5"/>
    </row>
    <row r="208" spans="1:9" ht="15.95" customHeight="1" x14ac:dyDescent="0.3">
      <c r="A208" s="5"/>
      <c r="B208" s="5"/>
      <c r="C208" s="3" t="s">
        <v>106</v>
      </c>
      <c r="D208" s="3" t="s">
        <v>7241</v>
      </c>
      <c r="E208" s="5"/>
      <c r="F208" s="5"/>
      <c r="G208" s="5"/>
      <c r="H208" s="5"/>
      <c r="I208" s="5"/>
    </row>
    <row r="209" spans="1:9" ht="15.95" customHeight="1" x14ac:dyDescent="0.3">
      <c r="A209" s="5"/>
      <c r="B209" s="5"/>
      <c r="C209" s="3" t="s">
        <v>108</v>
      </c>
      <c r="D209" s="3" t="s">
        <v>7242</v>
      </c>
      <c r="E209" s="5"/>
      <c r="F209" s="5"/>
      <c r="G209" s="5"/>
      <c r="H209" s="5"/>
      <c r="I209" s="5"/>
    </row>
    <row r="210" spans="1:9" ht="15.95" customHeight="1" x14ac:dyDescent="0.3">
      <c r="A210" s="5"/>
      <c r="B210" s="5"/>
      <c r="C210" s="3" t="s">
        <v>110</v>
      </c>
      <c r="D210" s="3" t="s">
        <v>7243</v>
      </c>
      <c r="E210" s="5"/>
      <c r="F210" s="5"/>
      <c r="G210" s="5"/>
      <c r="H210" s="5"/>
      <c r="I210" s="5"/>
    </row>
    <row r="211" spans="1:9" ht="15.95" customHeight="1" x14ac:dyDescent="0.3">
      <c r="A211" s="5"/>
      <c r="B211" s="5"/>
      <c r="C211" s="3" t="s">
        <v>112</v>
      </c>
      <c r="D211" s="3" t="s">
        <v>7244</v>
      </c>
      <c r="E211" s="5"/>
      <c r="F211" s="5"/>
      <c r="G211" s="5"/>
      <c r="H211" s="5"/>
      <c r="I211" s="5"/>
    </row>
    <row r="212" spans="1:9" ht="15.95" customHeight="1" x14ac:dyDescent="0.3">
      <c r="A212" s="5"/>
      <c r="B212" s="5"/>
      <c r="C212" s="3" t="s">
        <v>114</v>
      </c>
      <c r="D212" s="3" t="s">
        <v>7245</v>
      </c>
      <c r="E212" s="5"/>
      <c r="F212" s="5"/>
      <c r="G212" s="5"/>
      <c r="H212" s="5"/>
      <c r="I212" s="5"/>
    </row>
    <row r="213" spans="1:9" ht="15.95" customHeight="1" x14ac:dyDescent="0.3">
      <c r="A213" s="5"/>
      <c r="B213" s="3" t="s">
        <v>7246</v>
      </c>
      <c r="C213" s="3" t="s">
        <v>79</v>
      </c>
      <c r="D213" s="3" t="s">
        <v>7247</v>
      </c>
      <c r="E213" s="5"/>
      <c r="F213" s="5"/>
      <c r="G213" s="5"/>
      <c r="H213" s="5"/>
      <c r="I213" s="5"/>
    </row>
    <row r="214" spans="1:9" ht="15.95" customHeight="1" x14ac:dyDescent="0.3">
      <c r="A214" s="5"/>
      <c r="B214" s="3" t="s">
        <v>7066</v>
      </c>
      <c r="C214" s="3" t="s">
        <v>81</v>
      </c>
      <c r="D214" s="3" t="s">
        <v>7248</v>
      </c>
      <c r="E214" s="5"/>
      <c r="F214" s="5"/>
      <c r="G214" s="5"/>
      <c r="H214" s="5"/>
      <c r="I214" s="5"/>
    </row>
    <row r="215" spans="1:9" ht="15.95" customHeight="1" x14ac:dyDescent="0.3">
      <c r="A215" s="5"/>
      <c r="B215" s="5"/>
      <c r="C215" s="3" t="s">
        <v>83</v>
      </c>
      <c r="D215" s="3" t="s">
        <v>7249</v>
      </c>
      <c r="E215" s="5"/>
      <c r="F215" s="5"/>
      <c r="G215" s="5"/>
      <c r="H215" s="5"/>
      <c r="I215" s="5"/>
    </row>
    <row r="216" spans="1:9" ht="15.95" customHeight="1" x14ac:dyDescent="0.3">
      <c r="A216" s="5"/>
      <c r="B216" s="5"/>
      <c r="C216" s="3" t="s">
        <v>90</v>
      </c>
      <c r="D216" s="3" t="s">
        <v>7250</v>
      </c>
      <c r="E216" s="5"/>
      <c r="F216" s="5"/>
      <c r="G216" s="5"/>
      <c r="H216" s="5"/>
      <c r="I216" s="5"/>
    </row>
    <row r="217" spans="1:9" ht="15.95" customHeight="1" x14ac:dyDescent="0.3">
      <c r="A217" s="5"/>
      <c r="B217" s="5"/>
      <c r="C217" s="3" t="s">
        <v>106</v>
      </c>
      <c r="D217" s="3" t="s">
        <v>7251</v>
      </c>
      <c r="E217" s="5"/>
      <c r="F217" s="5"/>
      <c r="G217" s="5"/>
      <c r="H217" s="5"/>
      <c r="I217" s="5"/>
    </row>
    <row r="218" spans="1:9" ht="15.95" customHeight="1" x14ac:dyDescent="0.3">
      <c r="A218" s="5"/>
      <c r="B218" s="5"/>
      <c r="C218" s="3" t="s">
        <v>108</v>
      </c>
      <c r="D218" s="3" t="s">
        <v>7252</v>
      </c>
      <c r="E218" s="5"/>
      <c r="F218" s="5"/>
      <c r="G218" s="5"/>
      <c r="H218" s="5"/>
      <c r="I218" s="5"/>
    </row>
    <row r="219" spans="1:9" ht="15.95" customHeight="1" x14ac:dyDescent="0.3">
      <c r="A219" s="5"/>
      <c r="B219" s="5"/>
      <c r="C219" s="3" t="s">
        <v>110</v>
      </c>
      <c r="D219" s="3" t="s">
        <v>7253</v>
      </c>
      <c r="E219" s="5"/>
      <c r="F219" s="5"/>
      <c r="G219" s="5"/>
      <c r="H219" s="5"/>
      <c r="I219" s="5"/>
    </row>
    <row r="220" spans="1:9" ht="15.95" customHeight="1" x14ac:dyDescent="0.3">
      <c r="A220" s="5"/>
      <c r="B220" s="5"/>
      <c r="C220" s="3" t="s">
        <v>112</v>
      </c>
      <c r="D220" s="3" t="s">
        <v>7254</v>
      </c>
      <c r="E220" s="5"/>
      <c r="F220" s="5"/>
      <c r="G220" s="5"/>
      <c r="H220" s="5"/>
      <c r="I220" s="5"/>
    </row>
    <row r="221" spans="1:9" ht="15.95" customHeight="1" x14ac:dyDescent="0.3">
      <c r="A221" s="5"/>
      <c r="B221" s="5"/>
      <c r="C221" s="3" t="s">
        <v>114</v>
      </c>
      <c r="D221" s="3" t="s">
        <v>7255</v>
      </c>
      <c r="E221" s="5"/>
      <c r="F221" s="5"/>
      <c r="G221" s="5"/>
      <c r="H221" s="5"/>
      <c r="I221" s="5"/>
    </row>
    <row r="222" spans="1:9" ht="15.95" customHeight="1" x14ac:dyDescent="0.3">
      <c r="A222" s="5"/>
      <c r="B222" s="5"/>
      <c r="C222" s="3" t="s">
        <v>116</v>
      </c>
      <c r="D222" s="3" t="s">
        <v>7256</v>
      </c>
      <c r="E222" s="5"/>
      <c r="F222" s="5"/>
      <c r="G222" s="5"/>
      <c r="H222" s="5"/>
      <c r="I222" s="5"/>
    </row>
    <row r="223" spans="1:9" ht="15.95" customHeight="1" x14ac:dyDescent="0.3">
      <c r="A223" s="5"/>
      <c r="B223" s="5"/>
      <c r="C223" s="3" t="s">
        <v>118</v>
      </c>
      <c r="D223" s="3" t="s">
        <v>7257</v>
      </c>
      <c r="E223" s="5"/>
      <c r="F223" s="5"/>
      <c r="G223" s="5"/>
      <c r="H223" s="5"/>
      <c r="I223" s="5"/>
    </row>
    <row r="224" spans="1:9" ht="15.95" customHeight="1" x14ac:dyDescent="0.3">
      <c r="A224" s="5"/>
      <c r="B224" s="5"/>
      <c r="C224" s="3" t="s">
        <v>120</v>
      </c>
      <c r="D224" s="3" t="s">
        <v>7258</v>
      </c>
      <c r="E224" s="5"/>
      <c r="F224" s="5"/>
      <c r="G224" s="5"/>
      <c r="H224" s="5"/>
      <c r="I224" s="5"/>
    </row>
    <row r="225" spans="1:9" ht="15.95" customHeight="1" x14ac:dyDescent="0.3">
      <c r="A225" s="5"/>
      <c r="B225" s="5"/>
      <c r="C225" s="3" t="s">
        <v>137</v>
      </c>
      <c r="D225" s="3" t="s">
        <v>7259</v>
      </c>
      <c r="E225" s="5"/>
      <c r="F225" s="5"/>
      <c r="G225" s="5"/>
      <c r="H225" s="5"/>
      <c r="I225" s="5"/>
    </row>
    <row r="226" spans="1:9" ht="15.95" customHeight="1" x14ac:dyDescent="0.3">
      <c r="A226" s="5"/>
      <c r="B226" s="5"/>
      <c r="C226" s="3" t="s">
        <v>139</v>
      </c>
      <c r="D226" s="3" t="s">
        <v>7260</v>
      </c>
      <c r="E226" s="5"/>
      <c r="F226" s="5"/>
      <c r="G226" s="5"/>
      <c r="H226" s="5"/>
      <c r="I226" s="5"/>
    </row>
    <row r="227" spans="1:9" ht="15.95" customHeight="1" x14ac:dyDescent="0.3">
      <c r="A227" s="5"/>
      <c r="B227" s="5"/>
      <c r="C227" s="3" t="s">
        <v>306</v>
      </c>
      <c r="D227" s="3" t="s">
        <v>7261</v>
      </c>
      <c r="E227" s="5"/>
      <c r="F227" s="5"/>
      <c r="G227" s="5"/>
      <c r="H227" s="5"/>
      <c r="I227" s="5"/>
    </row>
    <row r="228" spans="1:9" ht="15.95" customHeight="1" x14ac:dyDescent="0.3">
      <c r="A228" s="5"/>
      <c r="B228" s="5"/>
      <c r="C228" s="3" t="s">
        <v>356</v>
      </c>
      <c r="D228" s="3" t="s">
        <v>7262</v>
      </c>
      <c r="E228" s="5"/>
      <c r="F228" s="5"/>
      <c r="G228" s="5"/>
      <c r="H228" s="5"/>
      <c r="I228" s="5"/>
    </row>
    <row r="229" spans="1:9" ht="15.95" customHeight="1" x14ac:dyDescent="0.3">
      <c r="A229" s="5"/>
      <c r="B229" s="3" t="s">
        <v>7263</v>
      </c>
      <c r="C229" s="3" t="s">
        <v>79</v>
      </c>
      <c r="D229" s="3" t="s">
        <v>7264</v>
      </c>
      <c r="E229" s="5"/>
      <c r="F229" s="5"/>
      <c r="G229" s="5"/>
      <c r="H229" s="5"/>
      <c r="I229" s="5"/>
    </row>
    <row r="230" spans="1:9" ht="15.95" customHeight="1" x14ac:dyDescent="0.3">
      <c r="A230" s="5"/>
      <c r="B230" s="3" t="s">
        <v>7066</v>
      </c>
      <c r="C230" s="3" t="s">
        <v>81</v>
      </c>
      <c r="D230" s="3" t="s">
        <v>7265</v>
      </c>
      <c r="E230" s="5"/>
      <c r="F230" s="5"/>
      <c r="G230" s="5"/>
      <c r="H230" s="5"/>
      <c r="I230" s="5"/>
    </row>
    <row r="231" spans="1:9" ht="15.95" customHeight="1" x14ac:dyDescent="0.3">
      <c r="A231" s="5"/>
      <c r="B231" s="5"/>
      <c r="C231" s="3" t="s">
        <v>83</v>
      </c>
      <c r="D231" s="3" t="s">
        <v>7266</v>
      </c>
      <c r="E231" s="5"/>
      <c r="F231" s="5"/>
      <c r="G231" s="5"/>
      <c r="H231" s="5"/>
      <c r="I231" s="5"/>
    </row>
    <row r="232" spans="1:9" ht="15.95" customHeight="1" x14ac:dyDescent="0.3">
      <c r="A232" s="5"/>
      <c r="B232" s="5"/>
      <c r="C232" s="3" t="s">
        <v>90</v>
      </c>
      <c r="D232" s="3" t="s">
        <v>7267</v>
      </c>
      <c r="E232" s="5"/>
      <c r="F232" s="5"/>
      <c r="G232" s="5"/>
      <c r="H232" s="5"/>
      <c r="I232" s="5"/>
    </row>
    <row r="233" spans="1:9" ht="15.95" customHeight="1" x14ac:dyDescent="0.3">
      <c r="A233" s="5"/>
      <c r="B233" s="5"/>
      <c r="C233" s="3" t="s">
        <v>106</v>
      </c>
      <c r="D233" s="3" t="s">
        <v>7268</v>
      </c>
      <c r="E233" s="5"/>
      <c r="F233" s="5"/>
      <c r="G233" s="5"/>
      <c r="H233" s="5"/>
      <c r="I233" s="5"/>
    </row>
    <row r="234" spans="1:9" ht="15.95" customHeight="1" x14ac:dyDescent="0.3">
      <c r="A234" s="5"/>
      <c r="B234" s="5"/>
      <c r="C234" s="3" t="s">
        <v>108</v>
      </c>
      <c r="D234" s="3" t="s">
        <v>7269</v>
      </c>
      <c r="E234" s="5"/>
      <c r="F234" s="5"/>
      <c r="G234" s="5"/>
      <c r="H234" s="5"/>
      <c r="I234" s="5"/>
    </row>
    <row r="235" spans="1:9" ht="15.95" customHeight="1" x14ac:dyDescent="0.3">
      <c r="A235" s="5"/>
      <c r="B235" s="5"/>
      <c r="C235" s="3" t="s">
        <v>110</v>
      </c>
      <c r="D235" s="3" t="s">
        <v>7270</v>
      </c>
      <c r="E235" s="5"/>
      <c r="F235" s="5"/>
      <c r="G235" s="5"/>
      <c r="H235" s="5"/>
      <c r="I235" s="5"/>
    </row>
    <row r="236" spans="1:9" ht="15.95" customHeight="1" x14ac:dyDescent="0.3">
      <c r="A236" s="5"/>
      <c r="B236" s="5"/>
      <c r="C236" s="3" t="s">
        <v>112</v>
      </c>
      <c r="D236" s="3" t="s">
        <v>7271</v>
      </c>
      <c r="E236" s="5"/>
      <c r="F236" s="5"/>
      <c r="G236" s="5"/>
      <c r="H236" s="5"/>
      <c r="I236" s="5"/>
    </row>
    <row r="237" spans="1:9" ht="15.9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</row>
    <row r="238" spans="1:9" ht="15.9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</row>
    <row r="239" spans="1:9" ht="15.9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</row>
    <row r="240" spans="1:9" ht="15.95" customHeight="1" x14ac:dyDescent="0.3">
      <c r="A240" s="3" t="s">
        <v>141</v>
      </c>
      <c r="B240" s="3" t="s">
        <v>142</v>
      </c>
      <c r="C240" s="3" t="s">
        <v>74</v>
      </c>
      <c r="D240" s="3" t="s">
        <v>143</v>
      </c>
      <c r="E240" s="5"/>
      <c r="F240" s="5"/>
      <c r="G240" s="5"/>
      <c r="H240" s="5"/>
      <c r="I240" s="5"/>
    </row>
    <row r="241" spans="1:9" ht="15.95" customHeight="1" x14ac:dyDescent="0.3">
      <c r="A241" s="3" t="s">
        <v>28</v>
      </c>
      <c r="B241" s="3" t="s">
        <v>7272</v>
      </c>
      <c r="C241" s="3" t="s">
        <v>79</v>
      </c>
      <c r="D241" s="3" t="s">
        <v>7273</v>
      </c>
      <c r="E241" s="5"/>
      <c r="F241" s="5"/>
      <c r="G241" s="5"/>
      <c r="H241" s="5"/>
      <c r="I241" s="5"/>
    </row>
    <row r="242" spans="1:9" ht="15.95" customHeight="1" x14ac:dyDescent="0.3">
      <c r="A242" s="5"/>
      <c r="B242" s="3" t="s">
        <v>7066</v>
      </c>
      <c r="C242" s="3" t="s">
        <v>81</v>
      </c>
      <c r="D242" s="3" t="s">
        <v>7274</v>
      </c>
      <c r="E242" s="5"/>
      <c r="F242" s="5"/>
      <c r="G242" s="5"/>
      <c r="H242" s="5"/>
      <c r="I242" s="5"/>
    </row>
    <row r="243" spans="1:9" ht="15.95" customHeight="1" x14ac:dyDescent="0.3">
      <c r="A243" s="5"/>
      <c r="B243" s="5"/>
      <c r="C243" s="3" t="s">
        <v>83</v>
      </c>
      <c r="D243" s="3" t="s">
        <v>7275</v>
      </c>
      <c r="E243" s="5"/>
      <c r="F243" s="5"/>
      <c r="G243" s="5"/>
      <c r="H243" s="5"/>
      <c r="I243" s="5"/>
    </row>
    <row r="244" spans="1:9" ht="15.95" customHeight="1" x14ac:dyDescent="0.3">
      <c r="A244" s="5"/>
      <c r="B244" s="3" t="s">
        <v>7276</v>
      </c>
      <c r="C244" s="3" t="s">
        <v>79</v>
      </c>
      <c r="D244" s="3" t="s">
        <v>7277</v>
      </c>
      <c r="E244" s="5"/>
      <c r="F244" s="5"/>
      <c r="G244" s="5"/>
      <c r="H244" s="5"/>
      <c r="I244" s="5"/>
    </row>
    <row r="245" spans="1:9" ht="15.95" customHeight="1" x14ac:dyDescent="0.3">
      <c r="A245" s="5"/>
      <c r="B245" s="3" t="s">
        <v>7066</v>
      </c>
      <c r="C245" s="3" t="s">
        <v>81</v>
      </c>
      <c r="D245" s="3" t="s">
        <v>7278</v>
      </c>
      <c r="E245" s="5"/>
      <c r="F245" s="5"/>
      <c r="G245" s="5"/>
      <c r="H245" s="5"/>
      <c r="I245" s="5"/>
    </row>
    <row r="246" spans="1:9" ht="15.95" customHeight="1" x14ac:dyDescent="0.3">
      <c r="A246" s="5"/>
      <c r="B246" s="5"/>
      <c r="C246" s="3" t="s">
        <v>83</v>
      </c>
      <c r="D246" s="3" t="s">
        <v>7279</v>
      </c>
      <c r="E246" s="5"/>
      <c r="F246" s="5"/>
      <c r="G246" s="5"/>
      <c r="H246" s="5"/>
      <c r="I246" s="5"/>
    </row>
    <row r="247" spans="1:9" ht="15.95" customHeight="1" x14ac:dyDescent="0.3">
      <c r="A247" s="5"/>
      <c r="B247" s="5"/>
      <c r="C247" s="5"/>
      <c r="D247" s="3" t="s">
        <v>7280</v>
      </c>
      <c r="E247" s="5"/>
      <c r="F247" s="5"/>
      <c r="G247" s="5"/>
      <c r="H247" s="5"/>
      <c r="I247" s="5"/>
    </row>
    <row r="248" spans="1:9" ht="15.95" customHeight="1" x14ac:dyDescent="0.3">
      <c r="A248" s="5"/>
      <c r="B248" s="3" t="s">
        <v>7281</v>
      </c>
      <c r="C248" s="3" t="s">
        <v>79</v>
      </c>
      <c r="D248" s="3" t="s">
        <v>7282</v>
      </c>
      <c r="E248" s="5"/>
      <c r="F248" s="5"/>
      <c r="G248" s="5"/>
      <c r="H248" s="5"/>
      <c r="I248" s="5"/>
    </row>
    <row r="249" spans="1:9" ht="15.95" customHeight="1" x14ac:dyDescent="0.3">
      <c r="A249" s="5"/>
      <c r="B249" s="3" t="s">
        <v>7066</v>
      </c>
      <c r="C249" s="3" t="s">
        <v>81</v>
      </c>
      <c r="D249" s="3" t="s">
        <v>7283</v>
      </c>
      <c r="E249" s="5"/>
      <c r="F249" s="5"/>
      <c r="G249" s="5"/>
      <c r="H249" s="5"/>
      <c r="I249" s="5"/>
    </row>
    <row r="250" spans="1:9" ht="15.95" customHeight="1" x14ac:dyDescent="0.3">
      <c r="A250" s="5"/>
      <c r="B250" s="5"/>
      <c r="C250" s="3" t="s">
        <v>83</v>
      </c>
      <c r="D250" s="3" t="s">
        <v>7284</v>
      </c>
      <c r="E250" s="5"/>
      <c r="F250" s="5"/>
      <c r="G250" s="5"/>
      <c r="H250" s="5"/>
      <c r="I250" s="5"/>
    </row>
    <row r="251" spans="1:9" ht="15.95" customHeight="1" x14ac:dyDescent="0.3">
      <c r="A251" s="5"/>
      <c r="B251" s="5"/>
      <c r="C251" s="3" t="s">
        <v>90</v>
      </c>
      <c r="D251" s="3" t="s">
        <v>7285</v>
      </c>
      <c r="E251" s="5"/>
      <c r="F251" s="5"/>
      <c r="G251" s="5"/>
      <c r="H251" s="5"/>
      <c r="I251" s="5"/>
    </row>
    <row r="252" spans="1:9" ht="15.95" customHeight="1" x14ac:dyDescent="0.3">
      <c r="A252" s="5"/>
      <c r="B252" s="5"/>
      <c r="C252" s="3" t="s">
        <v>106</v>
      </c>
      <c r="D252" s="3" t="s">
        <v>7286</v>
      </c>
      <c r="E252" s="5"/>
      <c r="F252" s="5"/>
      <c r="G252" s="5"/>
      <c r="H252" s="5"/>
      <c r="I252" s="5"/>
    </row>
    <row r="253" spans="1:9" ht="15.95" customHeight="1" x14ac:dyDescent="0.3">
      <c r="A253" s="5"/>
      <c r="B253" s="5"/>
      <c r="C253" s="3" t="s">
        <v>108</v>
      </c>
      <c r="D253" s="3" t="s">
        <v>7287</v>
      </c>
      <c r="E253" s="5"/>
      <c r="F253" s="5"/>
      <c r="G253" s="5"/>
      <c r="H253" s="5"/>
      <c r="I253" s="5"/>
    </row>
    <row r="254" spans="1:9" ht="15.95" customHeight="1" x14ac:dyDescent="0.3">
      <c r="A254" s="5"/>
      <c r="B254" s="5"/>
      <c r="C254" s="3" t="s">
        <v>110</v>
      </c>
      <c r="D254" s="3" t="s">
        <v>7288</v>
      </c>
      <c r="E254" s="5"/>
      <c r="F254" s="5"/>
      <c r="G254" s="5"/>
      <c r="H254" s="5"/>
      <c r="I254" s="5"/>
    </row>
    <row r="255" spans="1:9" ht="15.95" customHeight="1" x14ac:dyDescent="0.3">
      <c r="A255" s="5"/>
      <c r="B255" s="5"/>
      <c r="C255" s="3" t="s">
        <v>112</v>
      </c>
      <c r="D255" s="3" t="s">
        <v>7289</v>
      </c>
      <c r="E255" s="5"/>
      <c r="F255" s="5"/>
      <c r="G255" s="5"/>
      <c r="H255" s="5"/>
      <c r="I255" s="5"/>
    </row>
    <row r="256" spans="1:9" ht="15.95" customHeight="1" x14ac:dyDescent="0.3">
      <c r="A256" s="5"/>
      <c r="B256" s="3" t="s">
        <v>7290</v>
      </c>
      <c r="C256" s="3" t="s">
        <v>79</v>
      </c>
      <c r="D256" s="3" t="s">
        <v>7291</v>
      </c>
      <c r="E256" s="5"/>
      <c r="F256" s="5"/>
      <c r="G256" s="5"/>
      <c r="H256" s="5"/>
      <c r="I256" s="5"/>
    </row>
    <row r="257" spans="1:9" ht="15.95" customHeight="1" x14ac:dyDescent="0.3">
      <c r="A257" s="5"/>
      <c r="B257" s="3" t="s">
        <v>7066</v>
      </c>
      <c r="C257" s="3" t="s">
        <v>81</v>
      </c>
      <c r="D257" s="3" t="s">
        <v>7292</v>
      </c>
      <c r="E257" s="5"/>
      <c r="F257" s="5"/>
      <c r="G257" s="5"/>
      <c r="H257" s="5"/>
      <c r="I257" s="5"/>
    </row>
    <row r="258" spans="1:9" ht="15.95" customHeight="1" x14ac:dyDescent="0.3">
      <c r="A258" s="5"/>
      <c r="B258" s="5"/>
      <c r="C258" s="3" t="s">
        <v>83</v>
      </c>
      <c r="D258" s="3" t="s">
        <v>7293</v>
      </c>
      <c r="E258" s="5"/>
      <c r="F258" s="5"/>
      <c r="G258" s="5"/>
      <c r="H258" s="5"/>
      <c r="I258" s="5"/>
    </row>
    <row r="259" spans="1:9" ht="15.95" customHeight="1" x14ac:dyDescent="0.3">
      <c r="A259" s="5"/>
      <c r="B259" s="5"/>
      <c r="C259" s="3" t="s">
        <v>90</v>
      </c>
      <c r="D259" s="3" t="s">
        <v>7294</v>
      </c>
      <c r="E259" s="5"/>
      <c r="F259" s="5"/>
      <c r="G259" s="5"/>
      <c r="H259" s="5"/>
      <c r="I259" s="5"/>
    </row>
    <row r="260" spans="1:9" ht="15.95" customHeight="1" x14ac:dyDescent="0.3">
      <c r="A260" s="5"/>
      <c r="B260" s="5"/>
      <c r="C260" s="3" t="s">
        <v>106</v>
      </c>
      <c r="D260" s="3" t="s">
        <v>7295</v>
      </c>
      <c r="E260" s="5"/>
      <c r="F260" s="5"/>
      <c r="G260" s="5"/>
      <c r="H260" s="5"/>
      <c r="I260" s="5"/>
    </row>
    <row r="261" spans="1:9" ht="15.95" customHeight="1" x14ac:dyDescent="0.3">
      <c r="A261" s="5"/>
      <c r="B261" s="5"/>
      <c r="C261" s="3" t="s">
        <v>108</v>
      </c>
      <c r="D261" s="3" t="s">
        <v>7296</v>
      </c>
      <c r="E261" s="5"/>
      <c r="F261" s="5"/>
      <c r="G261" s="5"/>
      <c r="H261" s="5"/>
      <c r="I261" s="5"/>
    </row>
    <row r="262" spans="1:9" ht="15.95" customHeight="1" x14ac:dyDescent="0.3">
      <c r="A262" s="5"/>
      <c r="B262" s="5"/>
      <c r="C262" s="3" t="s">
        <v>110</v>
      </c>
      <c r="D262" s="3" t="s">
        <v>7297</v>
      </c>
      <c r="E262" s="5"/>
      <c r="F262" s="5"/>
      <c r="G262" s="5"/>
      <c r="H262" s="5"/>
      <c r="I262" s="5"/>
    </row>
    <row r="263" spans="1:9" ht="15.95" customHeight="1" x14ac:dyDescent="0.3">
      <c r="A263" s="5"/>
      <c r="B263" s="5"/>
      <c r="C263" s="3" t="s">
        <v>112</v>
      </c>
      <c r="D263" s="3" t="s">
        <v>7298</v>
      </c>
      <c r="E263" s="5"/>
      <c r="F263" s="5"/>
      <c r="G263" s="5"/>
      <c r="H263" s="5"/>
      <c r="I263" s="5"/>
    </row>
    <row r="264" spans="1:9" ht="15.9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</row>
    <row r="265" spans="1:9" ht="15.9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</row>
    <row r="266" spans="1:9" ht="15.9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</row>
    <row r="267" spans="1:9" ht="15.95" customHeight="1" x14ac:dyDescent="0.3">
      <c r="A267" s="3" t="s">
        <v>141</v>
      </c>
      <c r="B267" s="3" t="s">
        <v>142</v>
      </c>
      <c r="C267" s="3" t="s">
        <v>74</v>
      </c>
      <c r="D267" s="3" t="s">
        <v>143</v>
      </c>
      <c r="E267" s="5"/>
      <c r="F267" s="5"/>
      <c r="G267" s="5"/>
      <c r="H267" s="5"/>
      <c r="I267" s="5"/>
    </row>
    <row r="268" spans="1:9" ht="15.95" customHeight="1" x14ac:dyDescent="0.3">
      <c r="A268" s="3" t="s">
        <v>28</v>
      </c>
      <c r="B268" s="3" t="s">
        <v>7299</v>
      </c>
      <c r="C268" s="3" t="s">
        <v>79</v>
      </c>
      <c r="D268" s="3" t="s">
        <v>7300</v>
      </c>
      <c r="E268" s="5"/>
      <c r="F268" s="5"/>
      <c r="G268" s="5"/>
      <c r="H268" s="5"/>
      <c r="I268" s="5"/>
    </row>
    <row r="269" spans="1:9" ht="15.95" customHeight="1" x14ac:dyDescent="0.3">
      <c r="A269" s="5"/>
      <c r="B269" s="3" t="s">
        <v>7301</v>
      </c>
      <c r="C269" s="3" t="s">
        <v>81</v>
      </c>
      <c r="D269" s="3" t="s">
        <v>7302</v>
      </c>
      <c r="E269" s="5"/>
      <c r="F269" s="5"/>
      <c r="G269" s="5"/>
      <c r="H269" s="5"/>
      <c r="I269" s="5"/>
    </row>
    <row r="270" spans="1:9" ht="15.95" customHeight="1" x14ac:dyDescent="0.3">
      <c r="A270" s="5"/>
      <c r="B270" s="3" t="s">
        <v>7303</v>
      </c>
      <c r="C270" s="3" t="s">
        <v>79</v>
      </c>
      <c r="D270" s="3" t="s">
        <v>7304</v>
      </c>
      <c r="E270" s="5"/>
      <c r="F270" s="5"/>
      <c r="G270" s="5"/>
      <c r="H270" s="5"/>
      <c r="I270" s="5"/>
    </row>
    <row r="271" spans="1:9" ht="15.95" customHeight="1" x14ac:dyDescent="0.3">
      <c r="A271" s="5"/>
      <c r="B271" s="3" t="s">
        <v>7305</v>
      </c>
      <c r="C271" s="3" t="s">
        <v>81</v>
      </c>
      <c r="D271" s="3" t="s">
        <v>7306</v>
      </c>
      <c r="E271" s="5"/>
      <c r="F271" s="5"/>
      <c r="G271" s="5"/>
      <c r="H271" s="5"/>
      <c r="I271" s="5"/>
    </row>
    <row r="272" spans="1:9" ht="15.9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</row>
    <row r="273" spans="1:9" ht="15.95" customHeight="1" x14ac:dyDescent="0.3">
      <c r="A273" s="5"/>
      <c r="B273" s="3" t="s">
        <v>7307</v>
      </c>
      <c r="C273" s="3" t="s">
        <v>79</v>
      </c>
      <c r="D273" s="3" t="s">
        <v>7308</v>
      </c>
      <c r="E273" s="5"/>
      <c r="F273" s="5"/>
      <c r="G273" s="5"/>
      <c r="H273" s="5"/>
      <c r="I273" s="5"/>
    </row>
    <row r="274" spans="1:9" ht="15.95" customHeight="1" x14ac:dyDescent="0.3">
      <c r="A274" s="5"/>
      <c r="B274" s="3" t="s">
        <v>7301</v>
      </c>
      <c r="C274" s="3" t="s">
        <v>81</v>
      </c>
      <c r="D274" s="3" t="s">
        <v>7309</v>
      </c>
      <c r="E274" s="5"/>
      <c r="F274" s="5"/>
      <c r="G274" s="5"/>
      <c r="H274" s="5"/>
      <c r="I274" s="5"/>
    </row>
    <row r="275" spans="1:9" ht="15.95" customHeight="1" x14ac:dyDescent="0.3">
      <c r="A275" s="5"/>
      <c r="B275" s="5"/>
      <c r="C275" s="3" t="s">
        <v>83</v>
      </c>
      <c r="D275" s="3" t="s">
        <v>7310</v>
      </c>
      <c r="E275" s="5"/>
      <c r="F275" s="5"/>
      <c r="G275" s="5"/>
      <c r="H275" s="5"/>
      <c r="I275" s="5"/>
    </row>
    <row r="276" spans="1:9" ht="15.95" customHeight="1" x14ac:dyDescent="0.3">
      <c r="A276" s="5"/>
      <c r="B276" s="5"/>
      <c r="C276" s="3" t="s">
        <v>90</v>
      </c>
      <c r="D276" s="3" t="s">
        <v>7311</v>
      </c>
      <c r="E276" s="5"/>
      <c r="F276" s="5"/>
      <c r="G276" s="5"/>
      <c r="H276" s="5"/>
      <c r="I276" s="5"/>
    </row>
    <row r="277" spans="1:9" ht="15.95" customHeight="1" x14ac:dyDescent="0.3">
      <c r="A277" s="5"/>
      <c r="B277" s="5"/>
      <c r="C277" s="3" t="s">
        <v>106</v>
      </c>
      <c r="D277" s="3" t="s">
        <v>7312</v>
      </c>
      <c r="E277" s="5"/>
      <c r="F277" s="5"/>
      <c r="G277" s="5"/>
      <c r="H277" s="5"/>
      <c r="I277" s="5"/>
    </row>
    <row r="278" spans="1:9" ht="15.95" customHeight="1" x14ac:dyDescent="0.3">
      <c r="A278" s="5"/>
      <c r="B278" s="5"/>
      <c r="C278" s="3" t="s">
        <v>108</v>
      </c>
      <c r="D278" s="3" t="s">
        <v>7313</v>
      </c>
      <c r="E278" s="5"/>
      <c r="F278" s="5"/>
      <c r="G278" s="5"/>
      <c r="H278" s="5"/>
      <c r="I278" s="5"/>
    </row>
    <row r="279" spans="1:9" ht="15.95" customHeight="1" x14ac:dyDescent="0.3">
      <c r="A279" s="5"/>
      <c r="B279" s="5"/>
      <c r="C279" s="3" t="s">
        <v>110</v>
      </c>
      <c r="D279" s="3" t="s">
        <v>7314</v>
      </c>
      <c r="E279" s="5"/>
      <c r="F279" s="5"/>
      <c r="G279" s="5"/>
      <c r="H279" s="5"/>
      <c r="I279" s="5"/>
    </row>
    <row r="280" spans="1:9" ht="15.95" customHeight="1" x14ac:dyDescent="0.3">
      <c r="A280" s="5"/>
      <c r="B280" s="5"/>
      <c r="C280" s="3" t="s">
        <v>112</v>
      </c>
      <c r="D280" s="3" t="s">
        <v>7315</v>
      </c>
      <c r="E280" s="5"/>
      <c r="F280" s="5"/>
      <c r="G280" s="5"/>
      <c r="H280" s="5"/>
      <c r="I280" s="5"/>
    </row>
    <row r="281" spans="1:9" ht="15.95" customHeight="1" x14ac:dyDescent="0.3">
      <c r="A281" s="5"/>
      <c r="B281" s="5"/>
      <c r="C281" s="3" t="s">
        <v>114</v>
      </c>
      <c r="D281" s="3" t="s">
        <v>7316</v>
      </c>
      <c r="E281" s="5"/>
      <c r="F281" s="5"/>
      <c r="G281" s="5"/>
      <c r="H281" s="5"/>
      <c r="I281" s="5"/>
    </row>
    <row r="282" spans="1:9" ht="15.95" customHeight="1" x14ac:dyDescent="0.3">
      <c r="A282" s="5"/>
      <c r="B282" s="5"/>
      <c r="C282" s="3" t="s">
        <v>116</v>
      </c>
      <c r="D282" s="3" t="s">
        <v>7317</v>
      </c>
      <c r="E282" s="5"/>
      <c r="F282" s="5"/>
      <c r="G282" s="5"/>
      <c r="H282" s="5"/>
      <c r="I282" s="5"/>
    </row>
    <row r="283" spans="1:9" ht="15.95" customHeight="1" x14ac:dyDescent="0.3">
      <c r="A283" s="5"/>
      <c r="B283" s="3" t="s">
        <v>7318</v>
      </c>
      <c r="C283" s="3" t="s">
        <v>79</v>
      </c>
      <c r="D283" s="3" t="s">
        <v>7319</v>
      </c>
      <c r="E283" s="5"/>
      <c r="F283" s="5"/>
      <c r="G283" s="5"/>
      <c r="H283" s="5"/>
      <c r="I283" s="5"/>
    </row>
    <row r="284" spans="1:9" ht="15.95" customHeight="1" x14ac:dyDescent="0.3">
      <c r="A284" s="5"/>
      <c r="B284" s="3" t="s">
        <v>7301</v>
      </c>
      <c r="C284" s="3" t="s">
        <v>81</v>
      </c>
      <c r="D284" s="3" t="s">
        <v>7320</v>
      </c>
      <c r="E284" s="5"/>
      <c r="F284" s="5"/>
      <c r="G284" s="5"/>
      <c r="H284" s="5"/>
      <c r="I284" s="5"/>
    </row>
    <row r="285" spans="1:9" ht="15.95" customHeight="1" x14ac:dyDescent="0.3">
      <c r="A285" s="5"/>
      <c r="B285" s="5"/>
      <c r="C285" s="3" t="s">
        <v>83</v>
      </c>
      <c r="D285" s="3" t="s">
        <v>7321</v>
      </c>
      <c r="E285" s="5"/>
      <c r="F285" s="5"/>
      <c r="G285" s="5"/>
      <c r="H285" s="5"/>
      <c r="I285" s="5"/>
    </row>
    <row r="286" spans="1:9" ht="15.95" customHeight="1" x14ac:dyDescent="0.3">
      <c r="A286" s="5"/>
      <c r="B286" s="5"/>
      <c r="C286" s="3" t="s">
        <v>90</v>
      </c>
      <c r="D286" s="3" t="s">
        <v>7322</v>
      </c>
      <c r="E286" s="5"/>
      <c r="F286" s="5"/>
      <c r="G286" s="5"/>
      <c r="H286" s="5"/>
      <c r="I286" s="5"/>
    </row>
    <row r="287" spans="1:9" ht="15.95" customHeight="1" x14ac:dyDescent="0.3">
      <c r="A287" s="5"/>
      <c r="B287" s="5"/>
      <c r="C287" s="3" t="s">
        <v>106</v>
      </c>
      <c r="D287" s="3" t="s">
        <v>7323</v>
      </c>
      <c r="E287" s="5"/>
      <c r="F287" s="5"/>
      <c r="G287" s="5"/>
      <c r="H287" s="5"/>
      <c r="I287" s="5"/>
    </row>
    <row r="288" spans="1:9" ht="15.95" customHeight="1" x14ac:dyDescent="0.3">
      <c r="A288" s="5"/>
      <c r="B288" s="5"/>
      <c r="C288" s="3" t="s">
        <v>108</v>
      </c>
      <c r="D288" s="3" t="s">
        <v>7324</v>
      </c>
      <c r="E288" s="5"/>
      <c r="F288" s="5"/>
      <c r="G288" s="5"/>
      <c r="H288" s="5"/>
      <c r="I288" s="5"/>
    </row>
    <row r="289" spans="1:9" ht="15.95" customHeight="1" x14ac:dyDescent="0.3">
      <c r="A289" s="5"/>
      <c r="B289" s="5"/>
      <c r="C289" s="3" t="s">
        <v>110</v>
      </c>
      <c r="D289" s="3" t="s">
        <v>7325</v>
      </c>
      <c r="E289" s="5"/>
      <c r="F289" s="5"/>
      <c r="G289" s="5"/>
      <c r="H289" s="5"/>
      <c r="I289" s="5"/>
    </row>
    <row r="290" spans="1:9" ht="15.95" customHeight="1" x14ac:dyDescent="0.3">
      <c r="A290" s="5"/>
      <c r="B290" s="5"/>
      <c r="C290" s="3" t="s">
        <v>112</v>
      </c>
      <c r="D290" s="3" t="s">
        <v>7326</v>
      </c>
      <c r="E290" s="5"/>
      <c r="F290" s="5"/>
      <c r="G290" s="5"/>
      <c r="H290" s="5"/>
      <c r="I290" s="5"/>
    </row>
    <row r="291" spans="1:9" ht="15.95" customHeight="1" x14ac:dyDescent="0.3">
      <c r="A291" s="5"/>
      <c r="B291" s="5"/>
      <c r="C291" s="3" t="s">
        <v>114</v>
      </c>
      <c r="D291" s="3" t="s">
        <v>7327</v>
      </c>
      <c r="E291" s="5"/>
      <c r="F291" s="5"/>
      <c r="G291" s="5"/>
      <c r="H291" s="5"/>
      <c r="I291" s="5"/>
    </row>
    <row r="292" spans="1:9" ht="15.95" customHeight="1" x14ac:dyDescent="0.3">
      <c r="A292" s="5"/>
      <c r="B292" s="5"/>
      <c r="C292" s="3" t="s">
        <v>116</v>
      </c>
      <c r="D292" s="3" t="s">
        <v>7328</v>
      </c>
      <c r="E292" s="5"/>
      <c r="F292" s="5"/>
      <c r="G292" s="5"/>
      <c r="H292" s="5"/>
      <c r="I292" s="5"/>
    </row>
    <row r="293" spans="1:9" ht="15.95" customHeight="1" x14ac:dyDescent="0.3">
      <c r="A293" s="5"/>
      <c r="B293" s="3" t="s">
        <v>7329</v>
      </c>
      <c r="C293" s="3" t="s">
        <v>79</v>
      </c>
      <c r="D293" s="3" t="s">
        <v>7330</v>
      </c>
      <c r="E293" s="5"/>
      <c r="F293" s="5"/>
      <c r="G293" s="5"/>
      <c r="H293" s="5"/>
      <c r="I293" s="5"/>
    </row>
    <row r="294" spans="1:9" ht="15.95" customHeight="1" x14ac:dyDescent="0.3">
      <c r="A294" s="5"/>
      <c r="B294" s="3" t="s">
        <v>7301</v>
      </c>
      <c r="C294" s="3" t="s">
        <v>81</v>
      </c>
      <c r="D294" s="3" t="s">
        <v>7331</v>
      </c>
      <c r="E294" s="5"/>
      <c r="F294" s="5"/>
      <c r="G294" s="5"/>
      <c r="H294" s="5"/>
      <c r="I294" s="5"/>
    </row>
    <row r="295" spans="1:9" ht="15.95" customHeight="1" x14ac:dyDescent="0.3">
      <c r="A295" s="5"/>
      <c r="B295" s="5"/>
      <c r="C295" s="3" t="s">
        <v>83</v>
      </c>
      <c r="D295" s="3" t="s">
        <v>7332</v>
      </c>
      <c r="E295" s="5"/>
      <c r="F295" s="5"/>
      <c r="G295" s="5"/>
      <c r="H295" s="5"/>
      <c r="I295" s="5"/>
    </row>
    <row r="296" spans="1:9" ht="15.95" customHeight="1" x14ac:dyDescent="0.3">
      <c r="A296" s="5"/>
      <c r="B296" s="5"/>
      <c r="C296" s="3" t="s">
        <v>90</v>
      </c>
      <c r="D296" s="3" t="s">
        <v>7333</v>
      </c>
      <c r="E296" s="5"/>
      <c r="F296" s="5"/>
      <c r="G296" s="5"/>
      <c r="H296" s="5"/>
      <c r="I296" s="5"/>
    </row>
    <row r="297" spans="1:9" ht="15.95" customHeight="1" x14ac:dyDescent="0.3">
      <c r="A297" s="5"/>
      <c r="B297" s="5"/>
      <c r="C297" s="3" t="s">
        <v>106</v>
      </c>
      <c r="D297" s="3" t="s">
        <v>7334</v>
      </c>
      <c r="E297" s="5"/>
      <c r="F297" s="5"/>
      <c r="G297" s="5"/>
      <c r="H297" s="5"/>
      <c r="I297" s="5"/>
    </row>
    <row r="298" spans="1:9" ht="15.95" customHeight="1" x14ac:dyDescent="0.3">
      <c r="A298" s="5"/>
      <c r="B298" s="5"/>
      <c r="C298" s="3" t="s">
        <v>108</v>
      </c>
      <c r="D298" s="3" t="s">
        <v>7335</v>
      </c>
      <c r="E298" s="5"/>
      <c r="F298" s="5"/>
      <c r="G298" s="5"/>
      <c r="H298" s="5"/>
      <c r="I298" s="5"/>
    </row>
    <row r="299" spans="1:9" ht="15.95" customHeight="1" x14ac:dyDescent="0.3">
      <c r="A299" s="5"/>
      <c r="B299" s="5"/>
      <c r="C299" s="3" t="s">
        <v>110</v>
      </c>
      <c r="D299" s="3" t="s">
        <v>7336</v>
      </c>
      <c r="E299" s="5"/>
      <c r="F299" s="5"/>
      <c r="G299" s="5"/>
      <c r="H299" s="5"/>
      <c r="I299" s="5"/>
    </row>
    <row r="300" spans="1:9" ht="15.95" customHeight="1" x14ac:dyDescent="0.3">
      <c r="A300" s="5"/>
      <c r="B300" s="5"/>
      <c r="C300" s="3" t="s">
        <v>112</v>
      </c>
      <c r="D300" s="3" t="s">
        <v>7337</v>
      </c>
      <c r="E300" s="5"/>
      <c r="F300" s="5"/>
      <c r="G300" s="5"/>
      <c r="H300" s="5"/>
      <c r="I300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229"/>
  <sheetViews>
    <sheetView showGridLines="0" workbookViewId="0"/>
  </sheetViews>
  <sheetFormatPr defaultColWidth="8.875" defaultRowHeight="16.5" customHeight="1" x14ac:dyDescent="0.3"/>
  <cols>
    <col min="1" max="6" width="8.875" style="46" customWidth="1"/>
    <col min="7" max="16384" width="8.875" style="46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29</v>
      </c>
      <c r="B3" s="3" t="s">
        <v>7338</v>
      </c>
      <c r="C3" s="3" t="s">
        <v>79</v>
      </c>
      <c r="D3" s="3" t="s">
        <v>7339</v>
      </c>
      <c r="E3" s="5"/>
    </row>
    <row r="4" spans="1:5" ht="15.95" customHeight="1" x14ac:dyDescent="0.3">
      <c r="A4" s="5"/>
      <c r="B4" s="3" t="s">
        <v>7340</v>
      </c>
      <c r="C4" s="3" t="s">
        <v>81</v>
      </c>
      <c r="D4" s="3" t="s">
        <v>7341</v>
      </c>
      <c r="E4" s="5"/>
    </row>
    <row r="5" spans="1:5" ht="15.95" customHeight="1" x14ac:dyDescent="0.3">
      <c r="A5" s="5"/>
      <c r="B5" s="3" t="s">
        <v>7342</v>
      </c>
      <c r="C5" s="3" t="s">
        <v>83</v>
      </c>
      <c r="D5" s="3" t="s">
        <v>7343</v>
      </c>
      <c r="E5" s="5"/>
    </row>
    <row r="6" spans="1:5" ht="15.95" customHeight="1" x14ac:dyDescent="0.3">
      <c r="A6" s="5"/>
      <c r="B6" s="5"/>
      <c r="C6" s="3" t="s">
        <v>90</v>
      </c>
      <c r="D6" s="3" t="s">
        <v>7344</v>
      </c>
      <c r="E6" s="5"/>
    </row>
    <row r="7" spans="1:5" ht="15.95" customHeight="1" x14ac:dyDescent="0.3">
      <c r="A7" s="5"/>
      <c r="B7" s="3" t="s">
        <v>7345</v>
      </c>
      <c r="C7" s="3" t="s">
        <v>79</v>
      </c>
      <c r="D7" s="3" t="s">
        <v>7346</v>
      </c>
      <c r="E7" s="5"/>
    </row>
    <row r="8" spans="1:5" ht="15.95" customHeight="1" x14ac:dyDescent="0.3">
      <c r="A8" s="5"/>
      <c r="B8" s="3" t="s">
        <v>7347</v>
      </c>
      <c r="C8" s="3" t="s">
        <v>81</v>
      </c>
      <c r="D8" s="3" t="s">
        <v>7348</v>
      </c>
      <c r="E8" s="5"/>
    </row>
    <row r="9" spans="1:5" ht="15.95" customHeight="1" x14ac:dyDescent="0.3">
      <c r="A9" s="5"/>
      <c r="B9" s="5"/>
      <c r="C9" s="3" t="s">
        <v>83</v>
      </c>
      <c r="D9" s="3" t="s">
        <v>7349</v>
      </c>
      <c r="E9" s="5"/>
    </row>
    <row r="10" spans="1:5" ht="15.95" customHeight="1" x14ac:dyDescent="0.3">
      <c r="A10" s="5"/>
      <c r="B10" s="5"/>
      <c r="C10" s="3" t="s">
        <v>90</v>
      </c>
      <c r="D10" s="3" t="s">
        <v>7350</v>
      </c>
      <c r="E10" s="5"/>
    </row>
    <row r="11" spans="1:5" ht="15.95" customHeight="1" x14ac:dyDescent="0.3">
      <c r="A11" s="5"/>
      <c r="B11" s="5"/>
      <c r="C11" s="3" t="s">
        <v>106</v>
      </c>
      <c r="D11" s="3" t="s">
        <v>7351</v>
      </c>
      <c r="E11" s="5"/>
    </row>
    <row r="12" spans="1:5" ht="15.95" customHeight="1" x14ac:dyDescent="0.3">
      <c r="A12" s="5"/>
      <c r="B12" s="3" t="s">
        <v>7352</v>
      </c>
      <c r="C12" s="3" t="s">
        <v>79</v>
      </c>
      <c r="D12" s="3" t="s">
        <v>7353</v>
      </c>
      <c r="E12" s="5"/>
    </row>
    <row r="13" spans="1:5" ht="15.95" customHeight="1" x14ac:dyDescent="0.3">
      <c r="A13" s="5"/>
      <c r="B13" s="3" t="s">
        <v>7354</v>
      </c>
      <c r="C13" s="3" t="s">
        <v>81</v>
      </c>
      <c r="D13" s="3" t="s">
        <v>7355</v>
      </c>
      <c r="E13" s="5"/>
    </row>
    <row r="14" spans="1:5" ht="15.95" customHeight="1" x14ac:dyDescent="0.3">
      <c r="A14" s="5"/>
      <c r="B14" s="5"/>
      <c r="C14" s="3" t="s">
        <v>83</v>
      </c>
      <c r="D14" s="3" t="s">
        <v>7356</v>
      </c>
      <c r="E14" s="5"/>
    </row>
    <row r="15" spans="1:5" ht="15.95" customHeight="1" x14ac:dyDescent="0.3">
      <c r="A15" s="5"/>
      <c r="B15" s="5"/>
      <c r="C15" s="3" t="s">
        <v>90</v>
      </c>
      <c r="D15" s="3" t="s">
        <v>7357</v>
      </c>
      <c r="E15" s="5"/>
    </row>
    <row r="16" spans="1:5" ht="15.95" customHeight="1" x14ac:dyDescent="0.3">
      <c r="A16" s="5"/>
      <c r="B16" s="5"/>
      <c r="C16" s="3" t="s">
        <v>106</v>
      </c>
      <c r="D16" s="3" t="s">
        <v>7358</v>
      </c>
      <c r="E16" s="5"/>
    </row>
    <row r="17" spans="1:5" ht="15.95" customHeight="1" x14ac:dyDescent="0.3">
      <c r="A17" s="5"/>
      <c r="B17" s="5"/>
      <c r="C17" s="3" t="s">
        <v>108</v>
      </c>
      <c r="D17" s="3" t="s">
        <v>7359</v>
      </c>
      <c r="E17" s="5"/>
    </row>
    <row r="18" spans="1:5" ht="15.95" customHeight="1" x14ac:dyDescent="0.3">
      <c r="A18" s="5"/>
      <c r="B18" s="5"/>
      <c r="C18" s="3" t="s">
        <v>110</v>
      </c>
      <c r="D18" s="3" t="s">
        <v>7360</v>
      </c>
      <c r="E18" s="5"/>
    </row>
    <row r="19" spans="1:5" ht="15.95" customHeight="1" x14ac:dyDescent="0.3">
      <c r="A19" s="5"/>
      <c r="B19" s="5"/>
      <c r="C19" s="3" t="s">
        <v>112</v>
      </c>
      <c r="D19" s="3" t="s">
        <v>7361</v>
      </c>
      <c r="E19" s="5"/>
    </row>
    <row r="20" spans="1:5" ht="15.95" customHeight="1" x14ac:dyDescent="0.3">
      <c r="A20" s="5"/>
      <c r="B20" s="5"/>
      <c r="C20" s="3" t="s">
        <v>114</v>
      </c>
      <c r="D20" s="3" t="s">
        <v>7362</v>
      </c>
      <c r="E20" s="5"/>
    </row>
    <row r="21" spans="1:5" ht="15.95" customHeight="1" x14ac:dyDescent="0.3">
      <c r="A21" s="5"/>
      <c r="B21" s="5"/>
      <c r="C21" s="3" t="s">
        <v>116</v>
      </c>
      <c r="D21" s="3" t="s">
        <v>7363</v>
      </c>
      <c r="E21" s="5"/>
    </row>
    <row r="22" spans="1:5" ht="15.95" customHeight="1" x14ac:dyDescent="0.3">
      <c r="A22" s="5"/>
      <c r="B22" s="5"/>
      <c r="C22" s="3" t="s">
        <v>118</v>
      </c>
      <c r="D22" s="3" t="s">
        <v>7364</v>
      </c>
      <c r="E22" s="5"/>
    </row>
    <row r="23" spans="1:5" ht="15.95" customHeight="1" x14ac:dyDescent="0.3">
      <c r="A23" s="5"/>
      <c r="B23" s="5"/>
      <c r="C23" s="3" t="s">
        <v>120</v>
      </c>
      <c r="D23" s="3" t="s">
        <v>7365</v>
      </c>
      <c r="E23" s="5"/>
    </row>
    <row r="24" spans="1:5" ht="15.95" customHeight="1" x14ac:dyDescent="0.3">
      <c r="A24" s="5"/>
      <c r="B24" s="5"/>
      <c r="C24" s="3" t="s">
        <v>137</v>
      </c>
      <c r="D24" s="3" t="s">
        <v>7366</v>
      </c>
      <c r="E24" s="5"/>
    </row>
    <row r="25" spans="1:5" ht="15.95" customHeight="1" x14ac:dyDescent="0.3">
      <c r="A25" s="5"/>
      <c r="B25" s="5"/>
      <c r="C25" s="3" t="s">
        <v>139</v>
      </c>
      <c r="D25" s="3" t="s">
        <v>7367</v>
      </c>
      <c r="E25" s="5"/>
    </row>
    <row r="26" spans="1:5" ht="15.95" customHeight="1" x14ac:dyDescent="0.3">
      <c r="A26" s="5"/>
      <c r="B26" s="3" t="s">
        <v>7368</v>
      </c>
      <c r="C26" s="3" t="s">
        <v>79</v>
      </c>
      <c r="D26" s="3" t="s">
        <v>7369</v>
      </c>
      <c r="E26" s="5"/>
    </row>
    <row r="27" spans="1:5" ht="15.95" customHeight="1" x14ac:dyDescent="0.3">
      <c r="A27" s="5"/>
      <c r="B27" s="3" t="s">
        <v>7354</v>
      </c>
      <c r="C27" s="3" t="s">
        <v>81</v>
      </c>
      <c r="D27" s="3" t="s">
        <v>7370</v>
      </c>
      <c r="E27" s="5"/>
    </row>
    <row r="28" spans="1:5" ht="15.95" customHeight="1" x14ac:dyDescent="0.3">
      <c r="A28" s="5"/>
      <c r="B28" s="5"/>
      <c r="C28" s="3" t="s">
        <v>83</v>
      </c>
      <c r="D28" s="3" t="s">
        <v>7371</v>
      </c>
      <c r="E28" s="5"/>
    </row>
    <row r="29" spans="1:5" ht="15.95" customHeight="1" x14ac:dyDescent="0.3">
      <c r="A29" s="5"/>
      <c r="B29" s="5"/>
      <c r="C29" s="3" t="s">
        <v>90</v>
      </c>
      <c r="D29" s="3" t="s">
        <v>7372</v>
      </c>
      <c r="E29" s="5"/>
    </row>
    <row r="30" spans="1:5" ht="15.95" customHeight="1" x14ac:dyDescent="0.3">
      <c r="A30" s="5"/>
      <c r="B30" s="5"/>
      <c r="C30" s="3" t="s">
        <v>106</v>
      </c>
      <c r="D30" s="3" t="s">
        <v>7373</v>
      </c>
      <c r="E30" s="5"/>
    </row>
    <row r="31" spans="1:5" ht="15.95" customHeight="1" x14ac:dyDescent="0.3">
      <c r="A31" s="5"/>
      <c r="B31" s="5"/>
      <c r="C31" s="3" t="s">
        <v>108</v>
      </c>
      <c r="D31" s="3" t="s">
        <v>7374</v>
      </c>
      <c r="E31" s="5"/>
    </row>
    <row r="32" spans="1:5" ht="15.95" customHeight="1" x14ac:dyDescent="0.3">
      <c r="A32" s="5"/>
      <c r="B32" s="5"/>
      <c r="C32" s="3" t="s">
        <v>110</v>
      </c>
      <c r="D32" s="3" t="s">
        <v>7375</v>
      </c>
      <c r="E32" s="5"/>
    </row>
    <row r="33" spans="1:5" ht="15.95" customHeight="1" x14ac:dyDescent="0.3">
      <c r="A33" s="5"/>
      <c r="B33" s="5"/>
      <c r="C33" s="3" t="s">
        <v>112</v>
      </c>
      <c r="D33" s="3" t="s">
        <v>7376</v>
      </c>
      <c r="E33" s="5"/>
    </row>
    <row r="34" spans="1:5" ht="15.95" customHeight="1" x14ac:dyDescent="0.3">
      <c r="A34" s="5"/>
      <c r="B34" s="5"/>
      <c r="C34" s="3" t="s">
        <v>114</v>
      </c>
      <c r="D34" s="3" t="s">
        <v>7377</v>
      </c>
      <c r="E34" s="5"/>
    </row>
    <row r="35" spans="1:5" ht="15.95" customHeight="1" x14ac:dyDescent="0.3">
      <c r="A35" s="5"/>
      <c r="B35" s="5"/>
      <c r="C35" s="3" t="s">
        <v>116</v>
      </c>
      <c r="D35" s="3" t="s">
        <v>7378</v>
      </c>
      <c r="E35" s="5"/>
    </row>
    <row r="36" spans="1:5" ht="15.95" customHeight="1" x14ac:dyDescent="0.3">
      <c r="A36" s="5"/>
      <c r="B36" s="5"/>
      <c r="C36" s="3" t="s">
        <v>118</v>
      </c>
      <c r="D36" s="3" t="s">
        <v>7379</v>
      </c>
      <c r="E36" s="5"/>
    </row>
    <row r="37" spans="1:5" ht="15.95" customHeight="1" x14ac:dyDescent="0.3">
      <c r="A37" s="5"/>
      <c r="B37" s="5"/>
      <c r="C37" s="3" t="s">
        <v>120</v>
      </c>
      <c r="D37" s="3" t="s">
        <v>7380</v>
      </c>
      <c r="E37" s="5"/>
    </row>
    <row r="38" spans="1:5" ht="15.95" customHeight="1" x14ac:dyDescent="0.3">
      <c r="A38" s="5"/>
      <c r="B38" s="5"/>
      <c r="C38" s="3" t="s">
        <v>137</v>
      </c>
      <c r="D38" s="3" t="s">
        <v>7381</v>
      </c>
      <c r="E38" s="5"/>
    </row>
    <row r="39" spans="1:5" ht="15.95" customHeight="1" x14ac:dyDescent="0.3">
      <c r="A39" s="5"/>
      <c r="B39" s="5"/>
      <c r="C39" s="5"/>
      <c r="D39" s="5"/>
      <c r="E39" s="5"/>
    </row>
    <row r="40" spans="1:5" ht="15.95" customHeight="1" x14ac:dyDescent="0.3">
      <c r="A40" s="5"/>
      <c r="B40" s="5"/>
      <c r="C40" s="5"/>
      <c r="D40" s="5"/>
      <c r="E40" s="5"/>
    </row>
    <row r="41" spans="1:5" ht="15.95" customHeight="1" x14ac:dyDescent="0.3">
      <c r="A41" s="5"/>
      <c r="B41" s="5"/>
      <c r="C41" s="5"/>
      <c r="D41" s="5"/>
      <c r="E41" s="5"/>
    </row>
    <row r="42" spans="1:5" ht="15.95" customHeight="1" x14ac:dyDescent="0.3">
      <c r="A42" s="3" t="s">
        <v>141</v>
      </c>
      <c r="B42" s="3" t="s">
        <v>142</v>
      </c>
      <c r="C42" s="3" t="s">
        <v>74</v>
      </c>
      <c r="D42" s="3" t="s">
        <v>143</v>
      </c>
      <c r="E42" s="5"/>
    </row>
    <row r="43" spans="1:5" ht="15.95" customHeight="1" x14ac:dyDescent="0.3">
      <c r="A43" s="3" t="s">
        <v>29</v>
      </c>
      <c r="B43" s="3" t="s">
        <v>7382</v>
      </c>
      <c r="C43" s="3" t="s">
        <v>79</v>
      </c>
      <c r="D43" s="3" t="s">
        <v>7383</v>
      </c>
      <c r="E43" s="5"/>
    </row>
    <row r="44" spans="1:5" ht="15.95" customHeight="1" x14ac:dyDescent="0.3">
      <c r="A44" s="5"/>
      <c r="B44" s="3" t="s">
        <v>7354</v>
      </c>
      <c r="C44" s="3" t="s">
        <v>81</v>
      </c>
      <c r="D44" s="3" t="s">
        <v>7384</v>
      </c>
      <c r="E44" s="5"/>
    </row>
    <row r="45" spans="1:5" ht="15.95" customHeight="1" x14ac:dyDescent="0.3">
      <c r="A45" s="5"/>
      <c r="B45" s="5"/>
      <c r="C45" s="3" t="s">
        <v>83</v>
      </c>
      <c r="D45" s="3" t="s">
        <v>7385</v>
      </c>
      <c r="E45" s="5"/>
    </row>
    <row r="46" spans="1:5" ht="15.95" customHeight="1" x14ac:dyDescent="0.3">
      <c r="A46" s="5"/>
      <c r="B46" s="5"/>
      <c r="C46" s="3" t="s">
        <v>90</v>
      </c>
      <c r="D46" s="3" t="s">
        <v>7386</v>
      </c>
      <c r="E46" s="5"/>
    </row>
    <row r="47" spans="1:5" ht="15.95" customHeight="1" x14ac:dyDescent="0.3">
      <c r="A47" s="5"/>
      <c r="B47" s="5"/>
      <c r="C47" s="3" t="s">
        <v>106</v>
      </c>
      <c r="D47" s="3" t="s">
        <v>7387</v>
      </c>
      <c r="E47" s="5"/>
    </row>
    <row r="48" spans="1:5" ht="15.95" customHeight="1" x14ac:dyDescent="0.3">
      <c r="A48" s="5"/>
      <c r="B48" s="5"/>
      <c r="C48" s="3" t="s">
        <v>108</v>
      </c>
      <c r="D48" s="3" t="s">
        <v>7388</v>
      </c>
      <c r="E48" s="5"/>
    </row>
    <row r="49" spans="1:5" ht="15.95" customHeight="1" x14ac:dyDescent="0.3">
      <c r="A49" s="5"/>
      <c r="B49" s="5"/>
      <c r="C49" s="3" t="s">
        <v>110</v>
      </c>
      <c r="D49" s="3" t="s">
        <v>7389</v>
      </c>
      <c r="E49" s="5"/>
    </row>
    <row r="50" spans="1:5" ht="15.95" customHeight="1" x14ac:dyDescent="0.3">
      <c r="A50" s="5"/>
      <c r="B50" s="5"/>
      <c r="C50" s="3" t="s">
        <v>112</v>
      </c>
      <c r="D50" s="3" t="s">
        <v>7390</v>
      </c>
      <c r="E50" s="5"/>
    </row>
    <row r="51" spans="1:5" ht="15.95" customHeight="1" x14ac:dyDescent="0.3">
      <c r="A51" s="5"/>
      <c r="B51" s="5"/>
      <c r="C51" s="3" t="s">
        <v>114</v>
      </c>
      <c r="D51" s="3" t="s">
        <v>7391</v>
      </c>
      <c r="E51" s="5"/>
    </row>
    <row r="52" spans="1:5" ht="15.95" customHeight="1" x14ac:dyDescent="0.3">
      <c r="A52" s="5"/>
      <c r="B52" s="5"/>
      <c r="C52" s="3" t="s">
        <v>116</v>
      </c>
      <c r="D52" s="3" t="s">
        <v>7392</v>
      </c>
      <c r="E52" s="5"/>
    </row>
    <row r="53" spans="1:5" ht="15.95" customHeight="1" x14ac:dyDescent="0.3">
      <c r="A53" s="5"/>
      <c r="B53" s="5"/>
      <c r="C53" s="3" t="s">
        <v>118</v>
      </c>
      <c r="D53" s="3" t="s">
        <v>7393</v>
      </c>
      <c r="E53" s="5"/>
    </row>
    <row r="54" spans="1:5" ht="15.95" customHeight="1" x14ac:dyDescent="0.3">
      <c r="A54" s="5"/>
      <c r="B54" s="5"/>
      <c r="C54" s="3" t="s">
        <v>120</v>
      </c>
      <c r="D54" s="3" t="s">
        <v>7394</v>
      </c>
      <c r="E54" s="5"/>
    </row>
    <row r="55" spans="1:5" ht="15.95" customHeight="1" x14ac:dyDescent="0.3">
      <c r="A55" s="5"/>
      <c r="B55" s="5"/>
      <c r="C55" s="3" t="s">
        <v>137</v>
      </c>
      <c r="D55" s="3" t="s">
        <v>7395</v>
      </c>
      <c r="E55" s="5"/>
    </row>
    <row r="56" spans="1:5" ht="15.95" customHeight="1" x14ac:dyDescent="0.3">
      <c r="A56" s="5"/>
      <c r="B56" s="5"/>
      <c r="C56" s="3" t="s">
        <v>139</v>
      </c>
      <c r="D56" s="3" t="s">
        <v>7396</v>
      </c>
      <c r="E56" s="5"/>
    </row>
    <row r="57" spans="1:5" ht="15.95" customHeight="1" x14ac:dyDescent="0.3">
      <c r="A57" s="5"/>
      <c r="B57" s="5"/>
      <c r="C57" s="3" t="s">
        <v>306</v>
      </c>
      <c r="D57" s="3" t="s">
        <v>7397</v>
      </c>
      <c r="E57" s="5"/>
    </row>
    <row r="58" spans="1:5" ht="15.95" customHeight="1" x14ac:dyDescent="0.3">
      <c r="A58" s="5"/>
      <c r="B58" s="3" t="s">
        <v>7398</v>
      </c>
      <c r="C58" s="3" t="s">
        <v>79</v>
      </c>
      <c r="D58" s="3" t="s">
        <v>7399</v>
      </c>
      <c r="E58" s="5"/>
    </row>
    <row r="59" spans="1:5" ht="15.95" customHeight="1" x14ac:dyDescent="0.3">
      <c r="A59" s="5"/>
      <c r="B59" s="3" t="s">
        <v>7354</v>
      </c>
      <c r="C59" s="3" t="s">
        <v>81</v>
      </c>
      <c r="D59" s="3" t="s">
        <v>7400</v>
      </c>
      <c r="E59" s="5"/>
    </row>
    <row r="60" spans="1:5" ht="15.95" customHeight="1" x14ac:dyDescent="0.3">
      <c r="A60" s="5"/>
      <c r="B60" s="5"/>
      <c r="C60" s="3" t="s">
        <v>83</v>
      </c>
      <c r="D60" s="3" t="s">
        <v>7401</v>
      </c>
      <c r="E60" s="5"/>
    </row>
    <row r="61" spans="1:5" ht="15.95" customHeight="1" x14ac:dyDescent="0.3">
      <c r="A61" s="5"/>
      <c r="B61" s="5"/>
      <c r="C61" s="3" t="s">
        <v>90</v>
      </c>
      <c r="D61" s="3" t="s">
        <v>7402</v>
      </c>
      <c r="E61" s="5"/>
    </row>
    <row r="62" spans="1:5" ht="15.95" customHeight="1" x14ac:dyDescent="0.3">
      <c r="A62" s="5"/>
      <c r="B62" s="5"/>
      <c r="C62" s="3" t="s">
        <v>106</v>
      </c>
      <c r="D62" s="3" t="s">
        <v>7403</v>
      </c>
      <c r="E62" s="5"/>
    </row>
    <row r="63" spans="1:5" ht="15.95" customHeight="1" x14ac:dyDescent="0.3">
      <c r="A63" s="5"/>
      <c r="B63" s="5"/>
      <c r="C63" s="3" t="s">
        <v>108</v>
      </c>
      <c r="D63" s="3" t="s">
        <v>7404</v>
      </c>
      <c r="E63" s="5"/>
    </row>
    <row r="64" spans="1:5" ht="15.95" customHeight="1" x14ac:dyDescent="0.3">
      <c r="A64" s="5"/>
      <c r="B64" s="5"/>
      <c r="C64" s="3" t="s">
        <v>110</v>
      </c>
      <c r="D64" s="3" t="s">
        <v>7405</v>
      </c>
      <c r="E64" s="5"/>
    </row>
    <row r="65" spans="1:5" ht="15.95" customHeight="1" x14ac:dyDescent="0.3">
      <c r="A65" s="5"/>
      <c r="B65" s="5"/>
      <c r="C65" s="3" t="s">
        <v>112</v>
      </c>
      <c r="D65" s="3" t="s">
        <v>7406</v>
      </c>
      <c r="E65" s="5"/>
    </row>
    <row r="66" spans="1:5" ht="15.95" customHeight="1" x14ac:dyDescent="0.3">
      <c r="A66" s="5"/>
      <c r="B66" s="5"/>
      <c r="C66" s="3" t="s">
        <v>114</v>
      </c>
      <c r="D66" s="3" t="s">
        <v>7407</v>
      </c>
      <c r="E66" s="5"/>
    </row>
    <row r="67" spans="1:5" ht="15.95" customHeight="1" x14ac:dyDescent="0.3">
      <c r="A67" s="5"/>
      <c r="B67" s="5"/>
      <c r="C67" s="3" t="s">
        <v>116</v>
      </c>
      <c r="D67" s="3" t="s">
        <v>7408</v>
      </c>
      <c r="E67" s="5"/>
    </row>
    <row r="68" spans="1:5" ht="15.95" customHeight="1" x14ac:dyDescent="0.3">
      <c r="A68" s="5"/>
      <c r="B68" s="5"/>
      <c r="C68" s="3" t="s">
        <v>118</v>
      </c>
      <c r="D68" s="3" t="s">
        <v>7409</v>
      </c>
      <c r="E68" s="5"/>
    </row>
    <row r="69" spans="1:5" ht="15.95" customHeight="1" x14ac:dyDescent="0.3">
      <c r="A69" s="5"/>
      <c r="B69" s="5"/>
      <c r="C69" s="3" t="s">
        <v>120</v>
      </c>
      <c r="D69" s="3" t="s">
        <v>7410</v>
      </c>
      <c r="E69" s="5"/>
    </row>
    <row r="70" spans="1:5" ht="15.95" customHeight="1" x14ac:dyDescent="0.3">
      <c r="A70" s="5"/>
      <c r="B70" s="5"/>
      <c r="C70" s="3" t="s">
        <v>137</v>
      </c>
      <c r="D70" s="3" t="s">
        <v>7411</v>
      </c>
      <c r="E70" s="5"/>
    </row>
    <row r="71" spans="1:5" ht="15.95" customHeight="1" x14ac:dyDescent="0.3">
      <c r="A71" s="5"/>
      <c r="B71" s="5"/>
      <c r="C71" s="3" t="s">
        <v>139</v>
      </c>
      <c r="D71" s="3" t="s">
        <v>7412</v>
      </c>
      <c r="E71" s="5"/>
    </row>
    <row r="72" spans="1:5" ht="15.95" customHeight="1" x14ac:dyDescent="0.3">
      <c r="A72" s="5"/>
      <c r="B72" s="5"/>
      <c r="C72" s="3" t="s">
        <v>306</v>
      </c>
      <c r="D72" s="3" t="s">
        <v>7413</v>
      </c>
      <c r="E72" s="5"/>
    </row>
    <row r="73" spans="1:5" ht="15.95" customHeight="1" x14ac:dyDescent="0.3">
      <c r="A73" s="5"/>
      <c r="B73" s="5"/>
      <c r="C73" s="3" t="s">
        <v>356</v>
      </c>
      <c r="D73" s="3" t="s">
        <v>7414</v>
      </c>
      <c r="E73" s="5"/>
    </row>
    <row r="74" spans="1:5" ht="15.95" customHeight="1" x14ac:dyDescent="0.3">
      <c r="A74" s="5"/>
      <c r="B74" s="5"/>
      <c r="C74" s="3" t="s">
        <v>416</v>
      </c>
      <c r="D74" s="3" t="s">
        <v>7415</v>
      </c>
      <c r="E74" s="5"/>
    </row>
    <row r="75" spans="1:5" ht="15.95" customHeight="1" x14ac:dyDescent="0.3">
      <c r="A75" s="5"/>
      <c r="B75" s="5"/>
      <c r="C75" s="3" t="s">
        <v>418</v>
      </c>
      <c r="D75" s="3" t="s">
        <v>7416</v>
      </c>
      <c r="E75" s="5"/>
    </row>
    <row r="76" spans="1:5" ht="15.95" customHeight="1" x14ac:dyDescent="0.3">
      <c r="A76" s="5"/>
      <c r="B76" s="5"/>
      <c r="C76" s="3" t="s">
        <v>439</v>
      </c>
      <c r="D76" s="3" t="s">
        <v>7417</v>
      </c>
      <c r="E76" s="5"/>
    </row>
    <row r="77" spans="1:5" ht="15.95" customHeight="1" x14ac:dyDescent="0.3">
      <c r="A77" s="5"/>
      <c r="B77" s="5"/>
      <c r="C77" s="3" t="s">
        <v>441</v>
      </c>
      <c r="D77" s="3" t="s">
        <v>7418</v>
      </c>
      <c r="E77" s="5"/>
    </row>
    <row r="78" spans="1:5" ht="15.95" customHeight="1" x14ac:dyDescent="0.3">
      <c r="A78" s="5"/>
      <c r="B78" s="5"/>
      <c r="C78" s="3" t="s">
        <v>1743</v>
      </c>
      <c r="D78" s="3" t="s">
        <v>7419</v>
      </c>
      <c r="E78" s="5"/>
    </row>
    <row r="79" spans="1:5" ht="15.95" customHeight="1" x14ac:dyDescent="0.3">
      <c r="A79" s="5"/>
      <c r="B79" s="5"/>
      <c r="C79" s="3" t="s">
        <v>1745</v>
      </c>
      <c r="D79" s="3" t="s">
        <v>7420</v>
      </c>
      <c r="E79" s="5"/>
    </row>
    <row r="80" spans="1:5" ht="15.95" customHeight="1" x14ac:dyDescent="0.3">
      <c r="A80" s="5"/>
      <c r="B80" s="5"/>
      <c r="C80" s="5"/>
      <c r="D80" s="5"/>
      <c r="E80" s="5"/>
    </row>
    <row r="81" spans="1:5" ht="15.95" customHeight="1" x14ac:dyDescent="0.3">
      <c r="A81" s="5"/>
      <c r="B81" s="5"/>
      <c r="C81" s="5"/>
      <c r="D81" s="5"/>
      <c r="E81" s="5"/>
    </row>
    <row r="82" spans="1:5" ht="15.95" customHeight="1" x14ac:dyDescent="0.3">
      <c r="A82" s="5"/>
      <c r="B82" s="5"/>
      <c r="C82" s="5"/>
      <c r="D82" s="5"/>
      <c r="E82" s="5"/>
    </row>
    <row r="83" spans="1:5" ht="15.95" customHeight="1" x14ac:dyDescent="0.3">
      <c r="A83" s="3" t="s">
        <v>141</v>
      </c>
      <c r="B83" s="3" t="s">
        <v>142</v>
      </c>
      <c r="C83" s="3" t="s">
        <v>74</v>
      </c>
      <c r="D83" s="3" t="s">
        <v>143</v>
      </c>
      <c r="E83" s="5"/>
    </row>
    <row r="84" spans="1:5" ht="15.95" customHeight="1" x14ac:dyDescent="0.3">
      <c r="A84" s="3" t="s">
        <v>29</v>
      </c>
      <c r="B84" s="3" t="s">
        <v>7421</v>
      </c>
      <c r="C84" s="3" t="s">
        <v>79</v>
      </c>
      <c r="D84" s="3" t="s">
        <v>7422</v>
      </c>
      <c r="E84" s="5"/>
    </row>
    <row r="85" spans="1:5" ht="15.95" customHeight="1" x14ac:dyDescent="0.3">
      <c r="A85" s="5"/>
      <c r="B85" s="3" t="s">
        <v>7354</v>
      </c>
      <c r="C85" s="3" t="s">
        <v>81</v>
      </c>
      <c r="D85" s="3" t="s">
        <v>7423</v>
      </c>
      <c r="E85" s="5"/>
    </row>
    <row r="86" spans="1:5" ht="15.95" customHeight="1" x14ac:dyDescent="0.3">
      <c r="A86" s="5"/>
      <c r="B86" s="5"/>
      <c r="C86" s="3" t="s">
        <v>83</v>
      </c>
      <c r="D86" s="3" t="s">
        <v>7424</v>
      </c>
      <c r="E86" s="5"/>
    </row>
    <row r="87" spans="1:5" ht="15.95" customHeight="1" x14ac:dyDescent="0.3">
      <c r="A87" s="5"/>
      <c r="B87" s="5"/>
      <c r="C87" s="3" t="s">
        <v>90</v>
      </c>
      <c r="D87" s="3" t="s">
        <v>7425</v>
      </c>
      <c r="E87" s="5"/>
    </row>
    <row r="88" spans="1:5" ht="15.95" customHeight="1" x14ac:dyDescent="0.3">
      <c r="A88" s="5"/>
      <c r="B88" s="5"/>
      <c r="C88" s="3" t="s">
        <v>106</v>
      </c>
      <c r="D88" s="3" t="s">
        <v>7426</v>
      </c>
      <c r="E88" s="5"/>
    </row>
    <row r="89" spans="1:5" ht="15.95" customHeight="1" x14ac:dyDescent="0.3">
      <c r="A89" s="5"/>
      <c r="B89" s="5"/>
      <c r="C89" s="3" t="s">
        <v>108</v>
      </c>
      <c r="D89" s="3" t="s">
        <v>7427</v>
      </c>
      <c r="E89" s="5"/>
    </row>
    <row r="90" spans="1:5" ht="15.95" customHeight="1" x14ac:dyDescent="0.3">
      <c r="A90" s="5"/>
      <c r="B90" s="5"/>
      <c r="C90" s="3" t="s">
        <v>110</v>
      </c>
      <c r="D90" s="3" t="s">
        <v>7428</v>
      </c>
      <c r="E90" s="5"/>
    </row>
    <row r="91" spans="1:5" ht="15.95" customHeight="1" x14ac:dyDescent="0.3">
      <c r="A91" s="5"/>
      <c r="B91" s="5"/>
      <c r="C91" s="3" t="s">
        <v>112</v>
      </c>
      <c r="D91" s="3" t="s">
        <v>7429</v>
      </c>
      <c r="E91" s="5"/>
    </row>
    <row r="92" spans="1:5" ht="15.95" customHeight="1" x14ac:dyDescent="0.3">
      <c r="A92" s="5"/>
      <c r="B92" s="5"/>
      <c r="C92" s="3" t="s">
        <v>114</v>
      </c>
      <c r="D92" s="3" t="s">
        <v>7430</v>
      </c>
      <c r="E92" s="5"/>
    </row>
    <row r="93" spans="1:5" ht="15.95" customHeight="1" x14ac:dyDescent="0.3">
      <c r="A93" s="5"/>
      <c r="B93" s="5"/>
      <c r="C93" s="3" t="s">
        <v>116</v>
      </c>
      <c r="D93" s="3" t="s">
        <v>7431</v>
      </c>
      <c r="E93" s="5"/>
    </row>
    <row r="94" spans="1:5" ht="15.95" customHeight="1" x14ac:dyDescent="0.3">
      <c r="A94" s="5"/>
      <c r="B94" s="5"/>
      <c r="C94" s="3" t="s">
        <v>118</v>
      </c>
      <c r="D94" s="3" t="s">
        <v>7432</v>
      </c>
      <c r="E94" s="5"/>
    </row>
    <row r="95" spans="1:5" ht="15.95" customHeight="1" x14ac:dyDescent="0.3">
      <c r="A95" s="5"/>
      <c r="B95" s="5"/>
      <c r="C95" s="3" t="s">
        <v>120</v>
      </c>
      <c r="D95" s="3" t="s">
        <v>7433</v>
      </c>
      <c r="E95" s="5"/>
    </row>
    <row r="96" spans="1:5" ht="15.95" customHeight="1" x14ac:dyDescent="0.3">
      <c r="A96" s="5"/>
      <c r="B96" s="5"/>
      <c r="C96" s="3" t="s">
        <v>137</v>
      </c>
      <c r="D96" s="3" t="s">
        <v>7434</v>
      </c>
      <c r="E96" s="5"/>
    </row>
    <row r="97" spans="1:5" ht="15.95" customHeight="1" x14ac:dyDescent="0.3">
      <c r="A97" s="5"/>
      <c r="B97" s="5"/>
      <c r="C97" s="3" t="s">
        <v>139</v>
      </c>
      <c r="D97" s="3" t="s">
        <v>7435</v>
      </c>
      <c r="E97" s="5"/>
    </row>
    <row r="98" spans="1:5" ht="15.95" customHeight="1" x14ac:dyDescent="0.3">
      <c r="A98" s="5"/>
      <c r="B98" s="5"/>
      <c r="C98" s="3" t="s">
        <v>306</v>
      </c>
      <c r="D98" s="3" t="s">
        <v>7436</v>
      </c>
      <c r="E98" s="5"/>
    </row>
    <row r="99" spans="1:5" ht="15.95" customHeight="1" x14ac:dyDescent="0.3">
      <c r="A99" s="5"/>
      <c r="B99" s="5"/>
      <c r="C99" s="3" t="s">
        <v>356</v>
      </c>
      <c r="D99" s="3" t="s">
        <v>7437</v>
      </c>
      <c r="E99" s="5"/>
    </row>
    <row r="100" spans="1:5" ht="15.95" customHeight="1" x14ac:dyDescent="0.3">
      <c r="A100" s="5"/>
      <c r="B100" s="3" t="s">
        <v>7438</v>
      </c>
      <c r="C100" s="3" t="s">
        <v>79</v>
      </c>
      <c r="D100" s="3" t="s">
        <v>7439</v>
      </c>
      <c r="E100" s="5"/>
    </row>
    <row r="101" spans="1:5" ht="15.95" customHeight="1" x14ac:dyDescent="0.3">
      <c r="A101" s="5"/>
      <c r="B101" s="3" t="s">
        <v>7354</v>
      </c>
      <c r="C101" s="3" t="s">
        <v>81</v>
      </c>
      <c r="D101" s="3" t="s">
        <v>7440</v>
      </c>
      <c r="E101" s="5"/>
    </row>
    <row r="102" spans="1:5" ht="15.95" customHeight="1" x14ac:dyDescent="0.3">
      <c r="A102" s="5"/>
      <c r="B102" s="5"/>
      <c r="C102" s="3" t="s">
        <v>83</v>
      </c>
      <c r="D102" s="3" t="s">
        <v>7441</v>
      </c>
      <c r="E102" s="5"/>
    </row>
    <row r="103" spans="1:5" ht="15.95" customHeight="1" x14ac:dyDescent="0.3">
      <c r="A103" s="5"/>
      <c r="B103" s="5"/>
      <c r="C103" s="3" t="s">
        <v>90</v>
      </c>
      <c r="D103" s="3" t="s">
        <v>7442</v>
      </c>
      <c r="E103" s="5"/>
    </row>
    <row r="104" spans="1:5" ht="15.95" customHeight="1" x14ac:dyDescent="0.3">
      <c r="A104" s="5"/>
      <c r="B104" s="5"/>
      <c r="C104" s="3" t="s">
        <v>106</v>
      </c>
      <c r="D104" s="3" t="s">
        <v>7443</v>
      </c>
      <c r="E104" s="5"/>
    </row>
    <row r="105" spans="1:5" ht="15.95" customHeight="1" x14ac:dyDescent="0.3">
      <c r="A105" s="5"/>
      <c r="B105" s="5"/>
      <c r="C105" s="3" t="s">
        <v>108</v>
      </c>
      <c r="D105" s="3" t="s">
        <v>7444</v>
      </c>
      <c r="E105" s="5"/>
    </row>
    <row r="106" spans="1:5" ht="15.95" customHeight="1" x14ac:dyDescent="0.3">
      <c r="A106" s="5"/>
      <c r="B106" s="5"/>
      <c r="C106" s="3" t="s">
        <v>110</v>
      </c>
      <c r="D106" s="3" t="s">
        <v>7445</v>
      </c>
      <c r="E106" s="5"/>
    </row>
    <row r="107" spans="1:5" ht="15.95" customHeight="1" x14ac:dyDescent="0.3">
      <c r="A107" s="5"/>
      <c r="B107" s="5"/>
      <c r="C107" s="3" t="s">
        <v>112</v>
      </c>
      <c r="D107" s="3" t="s">
        <v>7446</v>
      </c>
      <c r="E107" s="5"/>
    </row>
    <row r="108" spans="1:5" ht="15.95" customHeight="1" x14ac:dyDescent="0.3">
      <c r="A108" s="5"/>
      <c r="B108" s="5"/>
      <c r="C108" s="3" t="s">
        <v>114</v>
      </c>
      <c r="D108" s="3" t="s">
        <v>7447</v>
      </c>
      <c r="E108" s="5"/>
    </row>
    <row r="109" spans="1:5" ht="15.95" customHeight="1" x14ac:dyDescent="0.3">
      <c r="A109" s="5"/>
      <c r="B109" s="5"/>
      <c r="C109" s="3" t="s">
        <v>116</v>
      </c>
      <c r="D109" s="3" t="s">
        <v>7448</v>
      </c>
      <c r="E109" s="5"/>
    </row>
    <row r="110" spans="1:5" ht="15.95" customHeight="1" x14ac:dyDescent="0.3">
      <c r="A110" s="5"/>
      <c r="B110" s="5"/>
      <c r="C110" s="3" t="s">
        <v>118</v>
      </c>
      <c r="D110" s="3" t="s">
        <v>7449</v>
      </c>
      <c r="E110" s="5"/>
    </row>
    <row r="111" spans="1:5" ht="15.95" customHeight="1" x14ac:dyDescent="0.3">
      <c r="A111" s="5"/>
      <c r="B111" s="5"/>
      <c r="C111" s="3" t="s">
        <v>120</v>
      </c>
      <c r="D111" s="3" t="s">
        <v>7450</v>
      </c>
      <c r="E111" s="5"/>
    </row>
    <row r="112" spans="1:5" ht="15.95" customHeight="1" x14ac:dyDescent="0.3">
      <c r="A112" s="5"/>
      <c r="B112" s="5"/>
      <c r="C112" s="3" t="s">
        <v>137</v>
      </c>
      <c r="D112" s="3" t="s">
        <v>7451</v>
      </c>
      <c r="E112" s="5"/>
    </row>
    <row r="113" spans="1:5" ht="15.95" customHeight="1" x14ac:dyDescent="0.3">
      <c r="A113" s="5"/>
      <c r="B113" s="5"/>
      <c r="C113" s="3" t="s">
        <v>139</v>
      </c>
      <c r="D113" s="3" t="s">
        <v>7452</v>
      </c>
      <c r="E113" s="5"/>
    </row>
    <row r="114" spans="1:5" ht="15.95" customHeight="1" x14ac:dyDescent="0.3">
      <c r="A114" s="5"/>
      <c r="B114" s="5"/>
      <c r="C114" s="3" t="s">
        <v>306</v>
      </c>
      <c r="D114" s="3" t="s">
        <v>7453</v>
      </c>
      <c r="E114" s="5"/>
    </row>
    <row r="115" spans="1:5" ht="15.95" customHeight="1" x14ac:dyDescent="0.3">
      <c r="A115" s="5"/>
      <c r="B115" s="5"/>
      <c r="C115" s="3" t="s">
        <v>356</v>
      </c>
      <c r="D115" s="3" t="s">
        <v>7454</v>
      </c>
      <c r="E115" s="5"/>
    </row>
    <row r="116" spans="1:5" ht="15.95" customHeight="1" x14ac:dyDescent="0.3">
      <c r="A116" s="5"/>
      <c r="B116" s="3" t="s">
        <v>7455</v>
      </c>
      <c r="C116" s="3" t="s">
        <v>79</v>
      </c>
      <c r="D116" s="3" t="s">
        <v>7456</v>
      </c>
      <c r="E116" s="5"/>
    </row>
    <row r="117" spans="1:5" ht="15.95" customHeight="1" x14ac:dyDescent="0.3">
      <c r="A117" s="5"/>
      <c r="B117" s="3" t="s">
        <v>7354</v>
      </c>
      <c r="C117" s="3" t="s">
        <v>81</v>
      </c>
      <c r="D117" s="3" t="s">
        <v>7457</v>
      </c>
      <c r="E117" s="5"/>
    </row>
    <row r="118" spans="1:5" ht="15.95" customHeight="1" x14ac:dyDescent="0.3">
      <c r="A118" s="5"/>
      <c r="B118" s="5"/>
      <c r="C118" s="3" t="s">
        <v>83</v>
      </c>
      <c r="D118" s="3" t="s">
        <v>7458</v>
      </c>
      <c r="E118" s="5"/>
    </row>
    <row r="119" spans="1:5" ht="15.95" customHeight="1" x14ac:dyDescent="0.3">
      <c r="A119" s="5"/>
      <c r="B119" s="5"/>
      <c r="C119" s="3" t="s">
        <v>90</v>
      </c>
      <c r="D119" s="3" t="s">
        <v>7459</v>
      </c>
      <c r="E119" s="5"/>
    </row>
    <row r="120" spans="1:5" ht="15.95" customHeight="1" x14ac:dyDescent="0.3">
      <c r="A120" s="5"/>
      <c r="B120" s="5"/>
      <c r="C120" s="3" t="s">
        <v>106</v>
      </c>
      <c r="D120" s="3" t="s">
        <v>7460</v>
      </c>
      <c r="E120" s="5"/>
    </row>
    <row r="121" spans="1:5" ht="15.95" customHeight="1" x14ac:dyDescent="0.3">
      <c r="A121" s="5"/>
      <c r="B121" s="5"/>
      <c r="C121" s="3" t="s">
        <v>108</v>
      </c>
      <c r="D121" s="3" t="s">
        <v>7461</v>
      </c>
      <c r="E121" s="5"/>
    </row>
    <row r="122" spans="1:5" ht="15.95" customHeight="1" x14ac:dyDescent="0.3">
      <c r="A122" s="5"/>
      <c r="B122" s="5"/>
      <c r="C122" s="5"/>
      <c r="D122" s="5"/>
      <c r="E122" s="5"/>
    </row>
    <row r="123" spans="1:5" ht="15.95" customHeight="1" x14ac:dyDescent="0.3">
      <c r="A123" s="5"/>
      <c r="B123" s="5"/>
      <c r="C123" s="5"/>
      <c r="D123" s="5"/>
      <c r="E123" s="5"/>
    </row>
    <row r="124" spans="1:5" ht="15.95" customHeight="1" x14ac:dyDescent="0.3">
      <c r="A124" s="5"/>
      <c r="B124" s="5"/>
      <c r="C124" s="5"/>
      <c r="D124" s="5"/>
      <c r="E124" s="5"/>
    </row>
    <row r="125" spans="1:5" ht="15.95" customHeight="1" x14ac:dyDescent="0.3">
      <c r="A125" s="3" t="s">
        <v>72</v>
      </c>
      <c r="B125" s="3" t="s">
        <v>142</v>
      </c>
      <c r="C125" s="3" t="s">
        <v>74</v>
      </c>
      <c r="D125" s="3" t="s">
        <v>143</v>
      </c>
      <c r="E125" s="5"/>
    </row>
    <row r="126" spans="1:5" ht="15.95" customHeight="1" x14ac:dyDescent="0.3">
      <c r="A126" s="3" t="s">
        <v>29</v>
      </c>
      <c r="B126" s="3" t="s">
        <v>7455</v>
      </c>
      <c r="C126" s="3" t="s">
        <v>110</v>
      </c>
      <c r="D126" s="3" t="s">
        <v>7462</v>
      </c>
      <c r="E126" s="5"/>
    </row>
    <row r="127" spans="1:5" ht="15.95" customHeight="1" x14ac:dyDescent="0.3">
      <c r="A127" s="5"/>
      <c r="B127" s="3" t="s">
        <v>7354</v>
      </c>
      <c r="C127" s="3" t="s">
        <v>112</v>
      </c>
      <c r="D127" s="3" t="s">
        <v>7463</v>
      </c>
      <c r="E127" s="5"/>
    </row>
    <row r="128" spans="1:5" ht="15.95" customHeight="1" x14ac:dyDescent="0.3">
      <c r="A128" s="5"/>
      <c r="B128" s="5"/>
      <c r="C128" s="3" t="s">
        <v>114</v>
      </c>
      <c r="D128" s="3" t="s">
        <v>7464</v>
      </c>
      <c r="E128" s="5"/>
    </row>
    <row r="129" spans="1:5" ht="15.95" customHeight="1" x14ac:dyDescent="0.3">
      <c r="A129" s="5"/>
      <c r="B129" s="5"/>
      <c r="C129" s="3" t="s">
        <v>116</v>
      </c>
      <c r="D129" s="3" t="s">
        <v>7465</v>
      </c>
      <c r="E129" s="5"/>
    </row>
    <row r="130" spans="1:5" ht="15.95" customHeight="1" x14ac:dyDescent="0.3">
      <c r="A130" s="5"/>
      <c r="B130" s="5"/>
      <c r="C130" s="3" t="s">
        <v>118</v>
      </c>
      <c r="D130" s="3" t="s">
        <v>7466</v>
      </c>
      <c r="E130" s="5"/>
    </row>
    <row r="131" spans="1:5" ht="15.95" customHeight="1" x14ac:dyDescent="0.3">
      <c r="A131" s="5"/>
      <c r="B131" s="5"/>
      <c r="C131" s="3" t="s">
        <v>120</v>
      </c>
      <c r="D131" s="3" t="s">
        <v>7467</v>
      </c>
      <c r="E131" s="5"/>
    </row>
    <row r="132" spans="1:5" ht="15.95" customHeight="1" x14ac:dyDescent="0.3">
      <c r="A132" s="5"/>
      <c r="B132" s="5"/>
      <c r="C132" s="3" t="s">
        <v>137</v>
      </c>
      <c r="D132" s="3" t="s">
        <v>7468</v>
      </c>
      <c r="E132" s="5"/>
    </row>
    <row r="133" spans="1:5" ht="15.95" customHeight="1" x14ac:dyDescent="0.3">
      <c r="A133" s="5"/>
      <c r="B133" s="5"/>
      <c r="C133" s="3" t="s">
        <v>139</v>
      </c>
      <c r="D133" s="3" t="s">
        <v>7469</v>
      </c>
      <c r="E133" s="5"/>
    </row>
    <row r="134" spans="1:5" ht="15.95" customHeight="1" x14ac:dyDescent="0.3">
      <c r="A134" s="5"/>
      <c r="B134" s="3" t="s">
        <v>7470</v>
      </c>
      <c r="C134" s="3" t="s">
        <v>79</v>
      </c>
      <c r="D134" s="3" t="s">
        <v>7471</v>
      </c>
      <c r="E134" s="5"/>
    </row>
    <row r="135" spans="1:5" ht="15.95" customHeight="1" x14ac:dyDescent="0.3">
      <c r="A135" s="5"/>
      <c r="B135" s="3" t="s">
        <v>7354</v>
      </c>
      <c r="C135" s="3" t="s">
        <v>81</v>
      </c>
      <c r="D135" s="3" t="s">
        <v>7472</v>
      </c>
      <c r="E135" s="5"/>
    </row>
    <row r="136" spans="1:5" ht="15.95" customHeight="1" x14ac:dyDescent="0.3">
      <c r="A136" s="5"/>
      <c r="B136" s="5"/>
      <c r="C136" s="3" t="s">
        <v>83</v>
      </c>
      <c r="D136" s="3" t="s">
        <v>7473</v>
      </c>
      <c r="E136" s="5"/>
    </row>
    <row r="137" spans="1:5" ht="15.95" customHeight="1" x14ac:dyDescent="0.3">
      <c r="A137" s="5"/>
      <c r="B137" s="5"/>
      <c r="C137" s="3" t="s">
        <v>90</v>
      </c>
      <c r="D137" s="3" t="s">
        <v>7474</v>
      </c>
      <c r="E137" s="5"/>
    </row>
    <row r="138" spans="1:5" ht="15.95" customHeight="1" x14ac:dyDescent="0.3">
      <c r="A138" s="5"/>
      <c r="B138" s="5"/>
      <c r="C138" s="3" t="s">
        <v>106</v>
      </c>
      <c r="D138" s="3" t="s">
        <v>7475</v>
      </c>
      <c r="E138" s="5"/>
    </row>
    <row r="139" spans="1:5" ht="15.95" customHeight="1" x14ac:dyDescent="0.3">
      <c r="A139" s="5"/>
      <c r="B139" s="5"/>
      <c r="C139" s="3" t="s">
        <v>108</v>
      </c>
      <c r="D139" s="3" t="s">
        <v>7476</v>
      </c>
      <c r="E139" s="5"/>
    </row>
    <row r="140" spans="1:5" ht="15.95" customHeight="1" x14ac:dyDescent="0.3">
      <c r="A140" s="5"/>
      <c r="B140" s="5"/>
      <c r="C140" s="3" t="s">
        <v>110</v>
      </c>
      <c r="D140" s="3" t="s">
        <v>7477</v>
      </c>
      <c r="E140" s="5"/>
    </row>
    <row r="141" spans="1:5" ht="15.95" customHeight="1" x14ac:dyDescent="0.3">
      <c r="A141" s="5"/>
      <c r="B141" s="5"/>
      <c r="C141" s="3" t="s">
        <v>112</v>
      </c>
      <c r="D141" s="3" t="s">
        <v>7478</v>
      </c>
      <c r="E141" s="5"/>
    </row>
    <row r="142" spans="1:5" ht="15.95" customHeight="1" x14ac:dyDescent="0.3">
      <c r="A142" s="5"/>
      <c r="B142" s="5"/>
      <c r="C142" s="3" t="s">
        <v>114</v>
      </c>
      <c r="D142" s="3" t="s">
        <v>7479</v>
      </c>
      <c r="E142" s="5"/>
    </row>
    <row r="143" spans="1:5" ht="15.95" customHeight="1" x14ac:dyDescent="0.3">
      <c r="A143" s="5"/>
      <c r="B143" s="5"/>
      <c r="C143" s="3" t="s">
        <v>116</v>
      </c>
      <c r="D143" s="3" t="s">
        <v>7480</v>
      </c>
      <c r="E143" s="5"/>
    </row>
    <row r="144" spans="1:5" ht="15.95" customHeight="1" x14ac:dyDescent="0.3">
      <c r="A144" s="5"/>
      <c r="B144" s="5"/>
      <c r="C144" s="3" t="s">
        <v>118</v>
      </c>
      <c r="D144" s="3" t="s">
        <v>7481</v>
      </c>
      <c r="E144" s="5"/>
    </row>
    <row r="145" spans="1:5" ht="15.95" customHeight="1" x14ac:dyDescent="0.3">
      <c r="A145" s="5"/>
      <c r="B145" s="5"/>
      <c r="C145" s="3" t="s">
        <v>120</v>
      </c>
      <c r="D145" s="3" t="s">
        <v>7482</v>
      </c>
      <c r="E145" s="5"/>
    </row>
    <row r="146" spans="1:5" ht="15.95" customHeight="1" x14ac:dyDescent="0.3">
      <c r="A146" s="5"/>
      <c r="B146" s="5"/>
      <c r="C146" s="3" t="s">
        <v>137</v>
      </c>
      <c r="D146" s="3" t="s">
        <v>7483</v>
      </c>
      <c r="E146" s="5"/>
    </row>
    <row r="147" spans="1:5" ht="15.95" customHeight="1" x14ac:dyDescent="0.3">
      <c r="A147" s="5"/>
      <c r="B147" s="5"/>
      <c r="C147" s="3" t="s">
        <v>139</v>
      </c>
      <c r="D147" s="3" t="s">
        <v>7484</v>
      </c>
      <c r="E147" s="5"/>
    </row>
    <row r="148" spans="1:5" ht="15.95" customHeight="1" x14ac:dyDescent="0.3">
      <c r="A148" s="5"/>
      <c r="B148" s="3" t="s">
        <v>7485</v>
      </c>
      <c r="C148" s="3" t="s">
        <v>79</v>
      </c>
      <c r="D148" s="3" t="s">
        <v>7486</v>
      </c>
      <c r="E148" s="5"/>
    </row>
    <row r="149" spans="1:5" ht="15.95" customHeight="1" x14ac:dyDescent="0.3">
      <c r="A149" s="5"/>
      <c r="B149" s="3" t="s">
        <v>7354</v>
      </c>
      <c r="C149" s="3" t="s">
        <v>81</v>
      </c>
      <c r="D149" s="3" t="s">
        <v>7487</v>
      </c>
      <c r="E149" s="5"/>
    </row>
    <row r="150" spans="1:5" ht="15.95" customHeight="1" x14ac:dyDescent="0.3">
      <c r="A150" s="5"/>
      <c r="B150" s="5"/>
      <c r="C150" s="3" t="s">
        <v>83</v>
      </c>
      <c r="D150" s="3" t="s">
        <v>7488</v>
      </c>
      <c r="E150" s="5"/>
    </row>
    <row r="151" spans="1:5" ht="15.95" customHeight="1" x14ac:dyDescent="0.3">
      <c r="A151" s="5"/>
      <c r="B151" s="5"/>
      <c r="C151" s="3" t="s">
        <v>90</v>
      </c>
      <c r="D151" s="3" t="s">
        <v>7489</v>
      </c>
      <c r="E151" s="5"/>
    </row>
    <row r="152" spans="1:5" ht="15.95" customHeight="1" x14ac:dyDescent="0.3">
      <c r="A152" s="5"/>
      <c r="B152" s="5"/>
      <c r="C152" s="3" t="s">
        <v>106</v>
      </c>
      <c r="D152" s="3" t="s">
        <v>7490</v>
      </c>
      <c r="E152" s="5"/>
    </row>
    <row r="153" spans="1:5" ht="15.95" customHeight="1" x14ac:dyDescent="0.3">
      <c r="A153" s="5"/>
      <c r="B153" s="5"/>
      <c r="C153" s="3" t="s">
        <v>108</v>
      </c>
      <c r="D153" s="3" t="s">
        <v>7491</v>
      </c>
      <c r="E153" s="5"/>
    </row>
    <row r="154" spans="1:5" ht="15.95" customHeight="1" x14ac:dyDescent="0.3">
      <c r="A154" s="5"/>
      <c r="B154" s="5"/>
      <c r="C154" s="3" t="s">
        <v>110</v>
      </c>
      <c r="D154" s="3" t="s">
        <v>7492</v>
      </c>
      <c r="E154" s="5"/>
    </row>
    <row r="155" spans="1:5" ht="15.95" customHeight="1" x14ac:dyDescent="0.3">
      <c r="A155" s="5"/>
      <c r="B155" s="5"/>
      <c r="C155" s="3" t="s">
        <v>112</v>
      </c>
      <c r="D155" s="3" t="s">
        <v>7493</v>
      </c>
      <c r="E155" s="5"/>
    </row>
    <row r="156" spans="1:5" ht="15.95" customHeight="1" x14ac:dyDescent="0.3">
      <c r="A156" s="5"/>
      <c r="B156" s="5"/>
      <c r="C156" s="3" t="s">
        <v>114</v>
      </c>
      <c r="D156" s="3" t="s">
        <v>7494</v>
      </c>
      <c r="E156" s="5"/>
    </row>
    <row r="157" spans="1:5" ht="15.95" customHeight="1" x14ac:dyDescent="0.3">
      <c r="A157" s="5"/>
      <c r="B157" s="5"/>
      <c r="C157" s="3" t="s">
        <v>116</v>
      </c>
      <c r="D157" s="3" t="s">
        <v>7495</v>
      </c>
      <c r="E157" s="5"/>
    </row>
    <row r="158" spans="1:5" ht="15.95" customHeight="1" x14ac:dyDescent="0.3">
      <c r="A158" s="5"/>
      <c r="B158" s="5"/>
      <c r="C158" s="3" t="s">
        <v>118</v>
      </c>
      <c r="D158" s="3" t="s">
        <v>7496</v>
      </c>
      <c r="E158" s="5"/>
    </row>
    <row r="159" spans="1:5" ht="15.95" customHeight="1" x14ac:dyDescent="0.3">
      <c r="A159" s="5"/>
      <c r="B159" s="5"/>
      <c r="C159" s="3" t="s">
        <v>120</v>
      </c>
      <c r="D159" s="3" t="s">
        <v>7497</v>
      </c>
      <c r="E159" s="5"/>
    </row>
    <row r="160" spans="1:5" ht="15.95" customHeight="1" x14ac:dyDescent="0.3">
      <c r="A160" s="5"/>
      <c r="B160" s="5"/>
      <c r="C160" s="5"/>
      <c r="D160" s="5"/>
      <c r="E160" s="5"/>
    </row>
    <row r="161" spans="1:5" ht="15.95" customHeight="1" x14ac:dyDescent="0.3">
      <c r="A161" s="5"/>
      <c r="B161" s="5"/>
      <c r="C161" s="5"/>
      <c r="D161" s="5"/>
      <c r="E161" s="5"/>
    </row>
    <row r="162" spans="1:5" ht="15.95" customHeight="1" x14ac:dyDescent="0.3">
      <c r="A162" s="5"/>
      <c r="B162" s="5"/>
      <c r="C162" s="5"/>
      <c r="D162" s="5"/>
      <c r="E162" s="5"/>
    </row>
    <row r="163" spans="1:5" ht="15.95" customHeight="1" x14ac:dyDescent="0.3">
      <c r="A163" s="3" t="s">
        <v>141</v>
      </c>
      <c r="B163" s="3" t="s">
        <v>142</v>
      </c>
      <c r="C163" s="3" t="s">
        <v>74</v>
      </c>
      <c r="D163" s="3" t="s">
        <v>143</v>
      </c>
      <c r="E163" s="5"/>
    </row>
    <row r="164" spans="1:5" ht="15.95" customHeight="1" x14ac:dyDescent="0.3">
      <c r="A164" s="3" t="s">
        <v>29</v>
      </c>
      <c r="B164" s="3" t="s">
        <v>7498</v>
      </c>
      <c r="C164" s="3" t="s">
        <v>79</v>
      </c>
      <c r="D164" s="3" t="s">
        <v>7499</v>
      </c>
      <c r="E164" s="5"/>
    </row>
    <row r="165" spans="1:5" ht="15.95" customHeight="1" x14ac:dyDescent="0.3">
      <c r="A165" s="5"/>
      <c r="B165" s="3" t="s">
        <v>7500</v>
      </c>
      <c r="C165" s="3" t="s">
        <v>81</v>
      </c>
      <c r="D165" s="3" t="s">
        <v>7501</v>
      </c>
      <c r="E165" s="5"/>
    </row>
    <row r="166" spans="1:5" ht="15.95" customHeight="1" x14ac:dyDescent="0.3">
      <c r="A166" s="5"/>
      <c r="B166" s="3" t="s">
        <v>7502</v>
      </c>
      <c r="C166" s="3" t="s">
        <v>83</v>
      </c>
      <c r="D166" s="3" t="s">
        <v>7503</v>
      </c>
      <c r="E166" s="5"/>
    </row>
    <row r="167" spans="1:5" ht="15.95" customHeight="1" x14ac:dyDescent="0.3">
      <c r="A167" s="5"/>
      <c r="B167" s="5"/>
      <c r="C167" s="3" t="s">
        <v>90</v>
      </c>
      <c r="D167" s="3" t="s">
        <v>7504</v>
      </c>
      <c r="E167" s="5"/>
    </row>
    <row r="168" spans="1:5" ht="15.95" customHeight="1" x14ac:dyDescent="0.3">
      <c r="A168" s="5"/>
      <c r="B168" s="5"/>
      <c r="C168" s="3" t="s">
        <v>106</v>
      </c>
      <c r="D168" s="3" t="s">
        <v>7505</v>
      </c>
      <c r="E168" s="5"/>
    </row>
    <row r="169" spans="1:5" ht="15.95" customHeight="1" x14ac:dyDescent="0.3">
      <c r="A169" s="5"/>
      <c r="B169" s="3" t="s">
        <v>7506</v>
      </c>
      <c r="C169" s="3" t="s">
        <v>79</v>
      </c>
      <c r="D169" s="3" t="s">
        <v>7507</v>
      </c>
      <c r="E169" s="5"/>
    </row>
    <row r="170" spans="1:5" ht="15.95" customHeight="1" x14ac:dyDescent="0.3">
      <c r="A170" s="5"/>
      <c r="B170" s="3" t="s">
        <v>7508</v>
      </c>
      <c r="C170" s="3" t="s">
        <v>81</v>
      </c>
      <c r="D170" s="3" t="s">
        <v>7509</v>
      </c>
      <c r="E170" s="5"/>
    </row>
    <row r="171" spans="1:5" ht="15.95" customHeight="1" x14ac:dyDescent="0.3">
      <c r="A171" s="5"/>
      <c r="B171" s="5"/>
      <c r="C171" s="3" t="s">
        <v>83</v>
      </c>
      <c r="D171" s="3" t="s">
        <v>7510</v>
      </c>
      <c r="E171" s="5"/>
    </row>
    <row r="172" spans="1:5" ht="15.95" customHeight="1" x14ac:dyDescent="0.3">
      <c r="A172" s="5"/>
      <c r="B172" s="5"/>
      <c r="C172" s="3" t="s">
        <v>90</v>
      </c>
      <c r="D172" s="3" t="s">
        <v>7511</v>
      </c>
      <c r="E172" s="5"/>
    </row>
    <row r="173" spans="1:5" ht="15.95" customHeight="1" x14ac:dyDescent="0.3">
      <c r="A173" s="5"/>
      <c r="B173" s="3" t="s">
        <v>7512</v>
      </c>
      <c r="C173" s="3" t="s">
        <v>79</v>
      </c>
      <c r="D173" s="3" t="s">
        <v>7513</v>
      </c>
      <c r="E173" s="5"/>
    </row>
    <row r="174" spans="1:5" ht="15.95" customHeight="1" x14ac:dyDescent="0.3">
      <c r="A174" s="5"/>
      <c r="B174" s="3" t="s">
        <v>7514</v>
      </c>
      <c r="C174" s="3" t="s">
        <v>81</v>
      </c>
      <c r="D174" s="3" t="s">
        <v>7515</v>
      </c>
      <c r="E174" s="5"/>
    </row>
    <row r="175" spans="1:5" ht="15.95" customHeight="1" x14ac:dyDescent="0.3">
      <c r="A175" s="5"/>
      <c r="B175" s="3" t="s">
        <v>7516</v>
      </c>
      <c r="C175" s="3" t="s">
        <v>79</v>
      </c>
      <c r="D175" s="3" t="s">
        <v>7517</v>
      </c>
      <c r="E175" s="5"/>
    </row>
    <row r="176" spans="1:5" ht="15.95" customHeight="1" x14ac:dyDescent="0.3">
      <c r="A176" s="5"/>
      <c r="B176" s="3" t="s">
        <v>7514</v>
      </c>
      <c r="C176" s="5"/>
      <c r="D176" s="5"/>
      <c r="E176" s="5"/>
    </row>
    <row r="177" spans="1:5" ht="15.95" customHeight="1" x14ac:dyDescent="0.3">
      <c r="A177" s="5"/>
      <c r="B177" s="3" t="s">
        <v>7518</v>
      </c>
      <c r="C177" s="3" t="s">
        <v>79</v>
      </c>
      <c r="D177" s="3" t="s">
        <v>7519</v>
      </c>
      <c r="E177" s="5"/>
    </row>
    <row r="178" spans="1:5" ht="15.95" customHeight="1" x14ac:dyDescent="0.3">
      <c r="A178" s="5"/>
      <c r="B178" s="3" t="s">
        <v>7514</v>
      </c>
      <c r="C178" s="3" t="s">
        <v>81</v>
      </c>
      <c r="D178" s="3" t="s">
        <v>7520</v>
      </c>
      <c r="E178" s="5"/>
    </row>
    <row r="179" spans="1:5" ht="15.95" customHeight="1" x14ac:dyDescent="0.3">
      <c r="A179" s="5"/>
      <c r="B179" s="5"/>
      <c r="C179" s="3" t="s">
        <v>83</v>
      </c>
      <c r="D179" s="3" t="s">
        <v>7521</v>
      </c>
      <c r="E179" s="5"/>
    </row>
    <row r="180" spans="1:5" ht="15.95" customHeight="1" x14ac:dyDescent="0.3">
      <c r="A180" s="5"/>
      <c r="B180" s="5"/>
      <c r="C180" s="3" t="s">
        <v>90</v>
      </c>
      <c r="D180" s="3" t="s">
        <v>7522</v>
      </c>
      <c r="E180" s="5"/>
    </row>
    <row r="181" spans="1:5" ht="15.95" customHeight="1" x14ac:dyDescent="0.3">
      <c r="A181" s="5"/>
      <c r="B181" s="3" t="s">
        <v>7523</v>
      </c>
      <c r="C181" s="3" t="s">
        <v>79</v>
      </c>
      <c r="D181" s="3" t="s">
        <v>7524</v>
      </c>
      <c r="E181" s="5"/>
    </row>
    <row r="182" spans="1:5" ht="15.95" customHeight="1" x14ac:dyDescent="0.3">
      <c r="A182" s="5"/>
      <c r="B182" s="3" t="s">
        <v>7514</v>
      </c>
      <c r="C182" s="3" t="s">
        <v>81</v>
      </c>
      <c r="D182" s="3" t="s">
        <v>7525</v>
      </c>
      <c r="E182" s="5"/>
    </row>
    <row r="183" spans="1:5" ht="15.95" customHeight="1" x14ac:dyDescent="0.3">
      <c r="A183" s="5"/>
      <c r="B183" s="5"/>
      <c r="C183" s="3" t="s">
        <v>83</v>
      </c>
      <c r="D183" s="3" t="s">
        <v>7526</v>
      </c>
      <c r="E183" s="5"/>
    </row>
    <row r="184" spans="1:5" ht="15.95" customHeight="1" x14ac:dyDescent="0.3">
      <c r="A184" s="5"/>
      <c r="B184" s="5"/>
      <c r="C184" s="3" t="s">
        <v>90</v>
      </c>
      <c r="D184" s="3" t="s">
        <v>7527</v>
      </c>
      <c r="E184" s="5"/>
    </row>
    <row r="185" spans="1:5" ht="15.95" customHeight="1" x14ac:dyDescent="0.3">
      <c r="A185" s="5"/>
      <c r="B185" s="5"/>
      <c r="C185" s="3" t="s">
        <v>106</v>
      </c>
      <c r="D185" s="3" t="s">
        <v>7528</v>
      </c>
      <c r="E185" s="5"/>
    </row>
    <row r="186" spans="1:5" ht="15.95" customHeight="1" x14ac:dyDescent="0.3">
      <c r="A186" s="5"/>
      <c r="B186" s="5"/>
      <c r="C186" s="3" t="s">
        <v>108</v>
      </c>
      <c r="D186" s="3" t="s">
        <v>7529</v>
      </c>
      <c r="E186" s="5"/>
    </row>
    <row r="187" spans="1:5" ht="15.95" customHeight="1" x14ac:dyDescent="0.3">
      <c r="A187" s="5"/>
      <c r="B187" s="5"/>
      <c r="C187" s="3" t="s">
        <v>110</v>
      </c>
      <c r="D187" s="3" t="s">
        <v>7530</v>
      </c>
      <c r="E187" s="5"/>
    </row>
    <row r="188" spans="1:5" ht="15.95" customHeight="1" x14ac:dyDescent="0.3">
      <c r="A188" s="5"/>
      <c r="B188" s="5"/>
      <c r="C188" s="3" t="s">
        <v>112</v>
      </c>
      <c r="D188" s="3" t="s">
        <v>7531</v>
      </c>
      <c r="E188" s="5"/>
    </row>
    <row r="189" spans="1:5" ht="15.95" customHeight="1" x14ac:dyDescent="0.3">
      <c r="A189" s="5"/>
      <c r="B189" s="5"/>
      <c r="C189" s="3" t="s">
        <v>114</v>
      </c>
      <c r="D189" s="3" t="s">
        <v>7532</v>
      </c>
      <c r="E189" s="5"/>
    </row>
    <row r="190" spans="1:5" ht="15.95" customHeight="1" x14ac:dyDescent="0.3">
      <c r="A190" s="5"/>
      <c r="B190" s="5"/>
      <c r="C190" s="3" t="s">
        <v>116</v>
      </c>
      <c r="D190" s="3" t="s">
        <v>7533</v>
      </c>
      <c r="E190" s="5"/>
    </row>
    <row r="191" spans="1:5" ht="15.95" customHeight="1" x14ac:dyDescent="0.3">
      <c r="A191" s="5"/>
      <c r="B191" s="5"/>
      <c r="C191" s="3" t="s">
        <v>118</v>
      </c>
      <c r="D191" s="3" t="s">
        <v>7534</v>
      </c>
      <c r="E191" s="5"/>
    </row>
    <row r="192" spans="1:5" ht="15.95" customHeight="1" x14ac:dyDescent="0.3">
      <c r="A192" s="5"/>
      <c r="B192" s="5"/>
      <c r="C192" s="5"/>
      <c r="D192" s="5"/>
      <c r="E192" s="5"/>
    </row>
    <row r="193" spans="1:5" ht="15.95" customHeight="1" x14ac:dyDescent="0.3">
      <c r="A193" s="5"/>
      <c r="B193" s="5"/>
      <c r="C193" s="5"/>
      <c r="D193" s="5"/>
      <c r="E193" s="5"/>
    </row>
    <row r="194" spans="1:5" ht="15.95" customHeight="1" x14ac:dyDescent="0.3">
      <c r="A194" s="5"/>
      <c r="B194" s="5"/>
      <c r="C194" s="5"/>
      <c r="D194" s="5"/>
      <c r="E194" s="5"/>
    </row>
    <row r="195" spans="1:5" ht="15.95" customHeight="1" x14ac:dyDescent="0.3">
      <c r="A195" s="3" t="s">
        <v>141</v>
      </c>
      <c r="B195" s="3" t="s">
        <v>142</v>
      </c>
      <c r="C195" s="3" t="s">
        <v>74</v>
      </c>
      <c r="D195" s="3" t="s">
        <v>143</v>
      </c>
      <c r="E195" s="5"/>
    </row>
    <row r="196" spans="1:5" ht="15.95" customHeight="1" x14ac:dyDescent="0.3">
      <c r="A196" s="3" t="s">
        <v>29</v>
      </c>
      <c r="B196" s="3" t="s">
        <v>7535</v>
      </c>
      <c r="C196" s="3" t="s">
        <v>79</v>
      </c>
      <c r="D196" s="3" t="s">
        <v>7536</v>
      </c>
      <c r="E196" s="5"/>
    </row>
    <row r="197" spans="1:5" ht="15.95" customHeight="1" x14ac:dyDescent="0.3">
      <c r="A197" s="5"/>
      <c r="B197" s="3" t="s">
        <v>7514</v>
      </c>
      <c r="C197" s="3" t="s">
        <v>81</v>
      </c>
      <c r="D197" s="3" t="s">
        <v>7537</v>
      </c>
      <c r="E197" s="5"/>
    </row>
    <row r="198" spans="1:5" ht="15.95" customHeight="1" x14ac:dyDescent="0.3">
      <c r="A198" s="5"/>
      <c r="B198" s="5"/>
      <c r="C198" s="3" t="s">
        <v>83</v>
      </c>
      <c r="D198" s="3" t="s">
        <v>7538</v>
      </c>
      <c r="E198" s="5"/>
    </row>
    <row r="199" spans="1:5" ht="15.95" customHeight="1" x14ac:dyDescent="0.3">
      <c r="A199" s="5"/>
      <c r="B199" s="5"/>
      <c r="C199" s="3" t="s">
        <v>90</v>
      </c>
      <c r="D199" s="3" t="s">
        <v>7539</v>
      </c>
      <c r="E199" s="5"/>
    </row>
    <row r="200" spans="1:5" ht="15.95" customHeight="1" x14ac:dyDescent="0.3">
      <c r="A200" s="5"/>
      <c r="B200" s="5"/>
      <c r="C200" s="3" t="s">
        <v>106</v>
      </c>
      <c r="D200" s="3" t="s">
        <v>7540</v>
      </c>
      <c r="E200" s="5"/>
    </row>
    <row r="201" spans="1:5" ht="15.95" customHeight="1" x14ac:dyDescent="0.3">
      <c r="A201" s="5"/>
      <c r="B201" s="5"/>
      <c r="C201" s="3" t="s">
        <v>108</v>
      </c>
      <c r="D201" s="3" t="s">
        <v>7541</v>
      </c>
      <c r="E201" s="5"/>
    </row>
    <row r="202" spans="1:5" ht="15.95" customHeight="1" x14ac:dyDescent="0.3">
      <c r="A202" s="5"/>
      <c r="B202" s="5"/>
      <c r="C202" s="3" t="s">
        <v>110</v>
      </c>
      <c r="D202" s="3" t="s">
        <v>7542</v>
      </c>
      <c r="E202" s="5"/>
    </row>
    <row r="203" spans="1:5" ht="15.95" customHeight="1" x14ac:dyDescent="0.3">
      <c r="A203" s="5"/>
      <c r="B203" s="3" t="s">
        <v>7543</v>
      </c>
      <c r="C203" s="3" t="s">
        <v>79</v>
      </c>
      <c r="D203" s="3" t="s">
        <v>7544</v>
      </c>
      <c r="E203" s="5"/>
    </row>
    <row r="204" spans="1:5" ht="15.95" customHeight="1" x14ac:dyDescent="0.3">
      <c r="A204" s="5"/>
      <c r="B204" s="3" t="s">
        <v>7514</v>
      </c>
      <c r="C204" s="3" t="s">
        <v>81</v>
      </c>
      <c r="D204" s="3" t="s">
        <v>7545</v>
      </c>
      <c r="E204" s="5"/>
    </row>
    <row r="205" spans="1:5" ht="15.95" customHeight="1" x14ac:dyDescent="0.3">
      <c r="A205" s="5"/>
      <c r="B205" s="5"/>
      <c r="C205" s="3" t="s">
        <v>83</v>
      </c>
      <c r="D205" s="3" t="s">
        <v>7546</v>
      </c>
      <c r="E205" s="5"/>
    </row>
    <row r="206" spans="1:5" ht="15.95" customHeight="1" x14ac:dyDescent="0.3">
      <c r="A206" s="5"/>
      <c r="B206" s="5"/>
      <c r="C206" s="3" t="s">
        <v>90</v>
      </c>
      <c r="D206" s="3" t="s">
        <v>7547</v>
      </c>
      <c r="E206" s="5"/>
    </row>
    <row r="207" spans="1:5" ht="15.95" customHeight="1" x14ac:dyDescent="0.3">
      <c r="A207" s="5"/>
      <c r="B207" s="5"/>
      <c r="C207" s="3" t="s">
        <v>106</v>
      </c>
      <c r="D207" s="3" t="s">
        <v>7548</v>
      </c>
      <c r="E207" s="5"/>
    </row>
    <row r="208" spans="1:5" ht="15.95" customHeight="1" x14ac:dyDescent="0.3">
      <c r="A208" s="5"/>
      <c r="B208" s="5"/>
      <c r="C208" s="3" t="s">
        <v>108</v>
      </c>
      <c r="D208" s="3" t="s">
        <v>7549</v>
      </c>
      <c r="E208" s="5"/>
    </row>
    <row r="209" spans="1:5" ht="15.95" customHeight="1" x14ac:dyDescent="0.3">
      <c r="A209" s="5"/>
      <c r="B209" s="5"/>
      <c r="C209" s="3" t="s">
        <v>110</v>
      </c>
      <c r="D209" s="3" t="s">
        <v>7550</v>
      </c>
      <c r="E209" s="5"/>
    </row>
    <row r="210" spans="1:5" ht="15.95" customHeight="1" x14ac:dyDescent="0.3">
      <c r="A210" s="5"/>
      <c r="B210" s="5"/>
      <c r="C210" s="3" t="s">
        <v>112</v>
      </c>
      <c r="D210" s="3" t="s">
        <v>7551</v>
      </c>
      <c r="E210" s="5"/>
    </row>
    <row r="211" spans="1:5" ht="15.95" customHeight="1" x14ac:dyDescent="0.3">
      <c r="A211" s="5"/>
      <c r="B211" s="5"/>
      <c r="C211" s="3" t="s">
        <v>114</v>
      </c>
      <c r="D211" s="3" t="s">
        <v>7552</v>
      </c>
      <c r="E211" s="5"/>
    </row>
    <row r="212" spans="1:5" ht="15.95" customHeight="1" x14ac:dyDescent="0.3">
      <c r="A212" s="5"/>
      <c r="B212" s="5"/>
      <c r="C212" s="3" t="s">
        <v>116</v>
      </c>
      <c r="D212" s="3" t="s">
        <v>7553</v>
      </c>
      <c r="E212" s="5"/>
    </row>
    <row r="213" spans="1:5" ht="15.95" customHeight="1" x14ac:dyDescent="0.3">
      <c r="A213" s="5"/>
      <c r="B213" s="5"/>
      <c r="C213" s="3" t="s">
        <v>118</v>
      </c>
      <c r="D213" s="3" t="s">
        <v>7554</v>
      </c>
      <c r="E213" s="5"/>
    </row>
    <row r="214" spans="1:5" ht="15.95" customHeight="1" x14ac:dyDescent="0.3">
      <c r="A214" s="5"/>
      <c r="B214" s="3" t="s">
        <v>7555</v>
      </c>
      <c r="C214" s="3" t="s">
        <v>79</v>
      </c>
      <c r="D214" s="3" t="s">
        <v>7556</v>
      </c>
      <c r="E214" s="5"/>
    </row>
    <row r="215" spans="1:5" ht="15.95" customHeight="1" x14ac:dyDescent="0.3">
      <c r="A215" s="5"/>
      <c r="B215" s="3" t="s">
        <v>7514</v>
      </c>
      <c r="C215" s="3" t="s">
        <v>81</v>
      </c>
      <c r="D215" s="3" t="s">
        <v>7557</v>
      </c>
      <c r="E215" s="5"/>
    </row>
    <row r="216" spans="1:5" ht="15.95" customHeight="1" x14ac:dyDescent="0.3">
      <c r="A216" s="5"/>
      <c r="B216" s="5"/>
      <c r="C216" s="3" t="s">
        <v>83</v>
      </c>
      <c r="D216" s="3" t="s">
        <v>7558</v>
      </c>
      <c r="E216" s="5"/>
    </row>
    <row r="217" spans="1:5" ht="15.95" customHeight="1" x14ac:dyDescent="0.3">
      <c r="A217" s="5"/>
      <c r="B217" s="5"/>
      <c r="C217" s="3" t="s">
        <v>90</v>
      </c>
      <c r="D217" s="3" t="s">
        <v>7559</v>
      </c>
      <c r="E217" s="5"/>
    </row>
    <row r="218" spans="1:5" ht="15.95" customHeight="1" x14ac:dyDescent="0.3">
      <c r="A218" s="5"/>
      <c r="B218" s="5"/>
      <c r="C218" s="3" t="s">
        <v>106</v>
      </c>
      <c r="D218" s="3" t="s">
        <v>7560</v>
      </c>
      <c r="E218" s="5"/>
    </row>
    <row r="219" spans="1:5" ht="15.95" customHeight="1" x14ac:dyDescent="0.3">
      <c r="A219" s="5"/>
      <c r="B219" s="5"/>
      <c r="C219" s="3" t="s">
        <v>108</v>
      </c>
      <c r="D219" s="3" t="s">
        <v>7561</v>
      </c>
      <c r="E219" s="5"/>
    </row>
    <row r="220" spans="1:5" ht="15.95" customHeight="1" x14ac:dyDescent="0.3">
      <c r="A220" s="5"/>
      <c r="B220" s="3" t="s">
        <v>7562</v>
      </c>
      <c r="C220" s="3" t="s">
        <v>79</v>
      </c>
      <c r="D220" s="3" t="s">
        <v>7563</v>
      </c>
      <c r="E220" s="5"/>
    </row>
    <row r="221" spans="1:5" ht="15.95" customHeight="1" x14ac:dyDescent="0.3">
      <c r="A221" s="5"/>
      <c r="B221" s="3" t="s">
        <v>7514</v>
      </c>
      <c r="C221" s="3" t="s">
        <v>81</v>
      </c>
      <c r="D221" s="3" t="s">
        <v>7564</v>
      </c>
      <c r="E221" s="5"/>
    </row>
    <row r="222" spans="1:5" ht="15.95" customHeight="1" x14ac:dyDescent="0.3">
      <c r="A222" s="5"/>
      <c r="B222" s="5"/>
      <c r="C222" s="3" t="s">
        <v>83</v>
      </c>
      <c r="D222" s="3" t="s">
        <v>7565</v>
      </c>
      <c r="E222" s="5"/>
    </row>
    <row r="223" spans="1:5" ht="15.95" customHeight="1" x14ac:dyDescent="0.3">
      <c r="A223" s="5"/>
      <c r="B223" s="5"/>
      <c r="C223" s="3" t="s">
        <v>90</v>
      </c>
      <c r="D223" s="3" t="s">
        <v>7566</v>
      </c>
      <c r="E223" s="5"/>
    </row>
    <row r="224" spans="1:5" ht="15.95" customHeight="1" x14ac:dyDescent="0.3">
      <c r="A224" s="5"/>
      <c r="B224" s="5"/>
      <c r="C224" s="3" t="s">
        <v>106</v>
      </c>
      <c r="D224" s="3" t="s">
        <v>7567</v>
      </c>
      <c r="E224" s="5"/>
    </row>
    <row r="225" spans="1:5" ht="15.95" customHeight="1" x14ac:dyDescent="0.3">
      <c r="A225" s="5"/>
      <c r="B225" s="5"/>
      <c r="C225" s="3" t="s">
        <v>108</v>
      </c>
      <c r="D225" s="3" t="s">
        <v>7568</v>
      </c>
      <c r="E225" s="5"/>
    </row>
    <row r="226" spans="1:5" ht="15.95" customHeight="1" x14ac:dyDescent="0.3">
      <c r="A226" s="5"/>
      <c r="B226" s="3" t="s">
        <v>7569</v>
      </c>
      <c r="C226" s="3" t="s">
        <v>79</v>
      </c>
      <c r="D226" s="3" t="s">
        <v>7570</v>
      </c>
      <c r="E226" s="5"/>
    </row>
    <row r="227" spans="1:5" ht="15.95" customHeight="1" x14ac:dyDescent="0.3">
      <c r="A227" s="5"/>
      <c r="B227" s="3" t="s">
        <v>7514</v>
      </c>
      <c r="C227" s="3" t="s">
        <v>81</v>
      </c>
      <c r="D227" s="3" t="s">
        <v>7571</v>
      </c>
      <c r="E227" s="5"/>
    </row>
    <row r="228" spans="1:5" ht="15.95" customHeight="1" x14ac:dyDescent="0.3">
      <c r="A228" s="5"/>
      <c r="B228" s="5"/>
      <c r="C228" s="3" t="s">
        <v>83</v>
      </c>
      <c r="D228" s="3" t="s">
        <v>7572</v>
      </c>
      <c r="E228" s="5"/>
    </row>
    <row r="229" spans="1:5" ht="15.95" customHeight="1" x14ac:dyDescent="0.3">
      <c r="A229" s="5"/>
      <c r="B229" s="5"/>
      <c r="C229" s="3" t="s">
        <v>90</v>
      </c>
      <c r="D229" s="3" t="s">
        <v>7573</v>
      </c>
      <c r="E229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191"/>
  <sheetViews>
    <sheetView showGridLines="0" workbookViewId="0"/>
  </sheetViews>
  <sheetFormatPr defaultColWidth="8.875" defaultRowHeight="16.5" customHeight="1" x14ac:dyDescent="0.3"/>
  <cols>
    <col min="1" max="6" width="8.875" style="47" customWidth="1"/>
    <col min="7" max="16384" width="8.875" style="47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30</v>
      </c>
      <c r="B3" s="3" t="s">
        <v>7574</v>
      </c>
      <c r="C3" s="3" t="s">
        <v>79</v>
      </c>
      <c r="D3" s="3" t="s">
        <v>7575</v>
      </c>
      <c r="E3" s="5"/>
    </row>
    <row r="4" spans="1:5" ht="15.95" customHeight="1" x14ac:dyDescent="0.3">
      <c r="A4" s="5"/>
      <c r="B4" s="3" t="s">
        <v>7576</v>
      </c>
      <c r="C4" s="5"/>
      <c r="D4" s="5"/>
      <c r="E4" s="5"/>
    </row>
    <row r="5" spans="1:5" ht="15.95" customHeight="1" x14ac:dyDescent="0.3">
      <c r="A5" s="5"/>
      <c r="B5" s="3" t="s">
        <v>7577</v>
      </c>
      <c r="C5" s="3" t="s">
        <v>79</v>
      </c>
      <c r="D5" s="3" t="s">
        <v>7578</v>
      </c>
      <c r="E5" s="5"/>
    </row>
    <row r="6" spans="1:5" ht="15.95" customHeight="1" x14ac:dyDescent="0.3">
      <c r="A6" s="5"/>
      <c r="B6" s="3" t="s">
        <v>7579</v>
      </c>
      <c r="C6" s="3" t="s">
        <v>81</v>
      </c>
      <c r="D6" s="3" t="s">
        <v>7580</v>
      </c>
      <c r="E6" s="5"/>
    </row>
    <row r="7" spans="1:5" ht="15.95" customHeight="1" x14ac:dyDescent="0.3">
      <c r="A7" s="5"/>
      <c r="B7" s="5"/>
      <c r="C7" s="3" t="s">
        <v>83</v>
      </c>
      <c r="D7" s="3" t="s">
        <v>7581</v>
      </c>
      <c r="E7" s="5"/>
    </row>
    <row r="8" spans="1:5" ht="15.95" customHeight="1" x14ac:dyDescent="0.3">
      <c r="A8" s="5"/>
      <c r="B8" s="5"/>
      <c r="C8" s="3" t="s">
        <v>90</v>
      </c>
      <c r="D8" s="3" t="s">
        <v>7582</v>
      </c>
      <c r="E8" s="5"/>
    </row>
    <row r="9" spans="1:5" ht="15.95" customHeight="1" x14ac:dyDescent="0.3">
      <c r="A9" s="5"/>
      <c r="B9" s="5"/>
      <c r="C9" s="3" t="s">
        <v>106</v>
      </c>
      <c r="D9" s="3" t="s">
        <v>7583</v>
      </c>
      <c r="E9" s="5"/>
    </row>
    <row r="10" spans="1:5" ht="15.95" customHeight="1" x14ac:dyDescent="0.3">
      <c r="A10" s="5"/>
      <c r="B10" s="3" t="s">
        <v>7584</v>
      </c>
      <c r="C10" s="3" t="s">
        <v>79</v>
      </c>
      <c r="D10" s="3" t="s">
        <v>7585</v>
      </c>
      <c r="E10" s="5"/>
    </row>
    <row r="11" spans="1:5" ht="15.95" customHeight="1" x14ac:dyDescent="0.3">
      <c r="A11" s="5"/>
      <c r="B11" s="3" t="s">
        <v>7586</v>
      </c>
      <c r="C11" s="3" t="s">
        <v>81</v>
      </c>
      <c r="D11" s="3" t="s">
        <v>7587</v>
      </c>
      <c r="E11" s="5"/>
    </row>
    <row r="12" spans="1:5" ht="15.95" customHeight="1" x14ac:dyDescent="0.3">
      <c r="A12" s="5"/>
      <c r="B12" s="5"/>
      <c r="C12" s="3" t="s">
        <v>83</v>
      </c>
      <c r="D12" s="3" t="s">
        <v>7588</v>
      </c>
      <c r="E12" s="5"/>
    </row>
    <row r="13" spans="1:5" ht="15.95" customHeight="1" x14ac:dyDescent="0.3">
      <c r="A13" s="5"/>
      <c r="B13" s="5"/>
      <c r="C13" s="3" t="s">
        <v>90</v>
      </c>
      <c r="D13" s="3" t="s">
        <v>7589</v>
      </c>
      <c r="E13" s="5"/>
    </row>
    <row r="14" spans="1:5" ht="15.95" customHeight="1" x14ac:dyDescent="0.3">
      <c r="A14" s="5"/>
      <c r="B14" s="5"/>
      <c r="C14" s="3" t="s">
        <v>106</v>
      </c>
      <c r="D14" s="3" t="s">
        <v>7590</v>
      </c>
      <c r="E14" s="5"/>
    </row>
    <row r="15" spans="1:5" ht="15.95" customHeight="1" x14ac:dyDescent="0.3">
      <c r="A15" s="5"/>
      <c r="B15" s="5"/>
      <c r="C15" s="3" t="s">
        <v>108</v>
      </c>
      <c r="D15" s="3" t="s">
        <v>7591</v>
      </c>
      <c r="E15" s="5"/>
    </row>
    <row r="16" spans="1:5" ht="15.95" customHeight="1" x14ac:dyDescent="0.3">
      <c r="A16" s="5"/>
      <c r="B16" s="5"/>
      <c r="C16" s="3" t="s">
        <v>110</v>
      </c>
      <c r="D16" s="3" t="s">
        <v>7592</v>
      </c>
      <c r="E16" s="5"/>
    </row>
    <row r="17" spans="1:5" ht="15.95" customHeight="1" x14ac:dyDescent="0.3">
      <c r="A17" s="5"/>
      <c r="B17" s="5"/>
      <c r="C17" s="3" t="s">
        <v>112</v>
      </c>
      <c r="D17" s="3" t="s">
        <v>7593</v>
      </c>
      <c r="E17" s="5"/>
    </row>
    <row r="18" spans="1:5" ht="15.95" customHeight="1" x14ac:dyDescent="0.3">
      <c r="A18" s="5"/>
      <c r="B18" s="5"/>
      <c r="C18" s="3" t="s">
        <v>114</v>
      </c>
      <c r="D18" s="3" t="s">
        <v>7594</v>
      </c>
      <c r="E18" s="5"/>
    </row>
    <row r="19" spans="1:5" ht="15.95" customHeight="1" x14ac:dyDescent="0.3">
      <c r="A19" s="5"/>
      <c r="B19" s="5"/>
      <c r="C19" s="3" t="s">
        <v>116</v>
      </c>
      <c r="D19" s="3" t="s">
        <v>7595</v>
      </c>
      <c r="E19" s="5"/>
    </row>
    <row r="20" spans="1:5" ht="15.95" customHeight="1" x14ac:dyDescent="0.3">
      <c r="A20" s="5"/>
      <c r="B20" s="3" t="s">
        <v>7596</v>
      </c>
      <c r="C20" s="3" t="s">
        <v>79</v>
      </c>
      <c r="D20" s="3" t="s">
        <v>7597</v>
      </c>
      <c r="E20" s="5"/>
    </row>
    <row r="21" spans="1:5" ht="15.95" customHeight="1" x14ac:dyDescent="0.3">
      <c r="A21" s="5"/>
      <c r="B21" s="3" t="s">
        <v>7586</v>
      </c>
      <c r="C21" s="3" t="s">
        <v>81</v>
      </c>
      <c r="D21" s="3" t="s">
        <v>7598</v>
      </c>
      <c r="E21" s="5"/>
    </row>
    <row r="22" spans="1:5" ht="15.95" customHeight="1" x14ac:dyDescent="0.3">
      <c r="A22" s="5"/>
      <c r="B22" s="5"/>
      <c r="C22" s="3" t="s">
        <v>83</v>
      </c>
      <c r="D22" s="3" t="s">
        <v>7599</v>
      </c>
      <c r="E22" s="5"/>
    </row>
    <row r="23" spans="1:5" ht="15.95" customHeight="1" x14ac:dyDescent="0.3">
      <c r="A23" s="5"/>
      <c r="B23" s="5"/>
      <c r="C23" s="3" t="s">
        <v>90</v>
      </c>
      <c r="D23" s="3" t="s">
        <v>7600</v>
      </c>
      <c r="E23" s="5"/>
    </row>
    <row r="24" spans="1:5" ht="15.95" customHeight="1" x14ac:dyDescent="0.3">
      <c r="A24" s="5"/>
      <c r="B24" s="5"/>
      <c r="C24" s="3" t="s">
        <v>106</v>
      </c>
      <c r="D24" s="3" t="s">
        <v>7601</v>
      </c>
      <c r="E24" s="5"/>
    </row>
    <row r="25" spans="1:5" ht="15.95" customHeight="1" x14ac:dyDescent="0.3">
      <c r="A25" s="5"/>
      <c r="B25" s="5"/>
      <c r="C25" s="3" t="s">
        <v>108</v>
      </c>
      <c r="D25" s="3" t="s">
        <v>7602</v>
      </c>
      <c r="E25" s="5"/>
    </row>
    <row r="26" spans="1:5" ht="15.95" customHeight="1" x14ac:dyDescent="0.3">
      <c r="A26" s="5"/>
      <c r="B26" s="5"/>
      <c r="C26" s="3" t="s">
        <v>110</v>
      </c>
      <c r="D26" s="3" t="s">
        <v>7603</v>
      </c>
      <c r="E26" s="5"/>
    </row>
    <row r="27" spans="1:5" ht="15.95" customHeight="1" x14ac:dyDescent="0.3">
      <c r="A27" s="5"/>
      <c r="B27" s="5"/>
      <c r="C27" s="3" t="s">
        <v>112</v>
      </c>
      <c r="D27" s="3" t="s">
        <v>7604</v>
      </c>
      <c r="E27" s="5"/>
    </row>
    <row r="28" spans="1:5" ht="15.95" customHeight="1" x14ac:dyDescent="0.3">
      <c r="A28" s="5"/>
      <c r="B28" s="5"/>
      <c r="C28" s="3" t="s">
        <v>114</v>
      </c>
      <c r="D28" s="3" t="s">
        <v>7605</v>
      </c>
      <c r="E28" s="5"/>
    </row>
    <row r="29" spans="1:5" ht="15.95" customHeight="1" x14ac:dyDescent="0.3">
      <c r="A29" s="5"/>
      <c r="B29" s="5"/>
      <c r="C29" s="3" t="s">
        <v>116</v>
      </c>
      <c r="D29" s="3" t="s">
        <v>7606</v>
      </c>
      <c r="E29" s="5"/>
    </row>
    <row r="30" spans="1:5" ht="15.95" customHeight="1" x14ac:dyDescent="0.3">
      <c r="A30" s="5"/>
      <c r="B30" s="5"/>
      <c r="C30" s="5"/>
      <c r="D30" s="5"/>
      <c r="E30" s="5"/>
    </row>
    <row r="31" spans="1:5" ht="15.95" customHeight="1" x14ac:dyDescent="0.3">
      <c r="A31" s="3" t="s">
        <v>141</v>
      </c>
      <c r="B31" s="3" t="s">
        <v>142</v>
      </c>
      <c r="C31" s="3" t="s">
        <v>74</v>
      </c>
      <c r="D31" s="3" t="s">
        <v>143</v>
      </c>
      <c r="E31" s="5"/>
    </row>
    <row r="32" spans="1:5" ht="15.95" customHeight="1" x14ac:dyDescent="0.3">
      <c r="A32" s="3" t="s">
        <v>30</v>
      </c>
      <c r="B32" s="3" t="s">
        <v>7607</v>
      </c>
      <c r="C32" s="3" t="s">
        <v>79</v>
      </c>
      <c r="D32" s="3" t="s">
        <v>7608</v>
      </c>
      <c r="E32" s="5"/>
    </row>
    <row r="33" spans="1:5" ht="15.95" customHeight="1" x14ac:dyDescent="0.3">
      <c r="A33" s="5"/>
      <c r="B33" s="3" t="s">
        <v>7609</v>
      </c>
      <c r="C33" s="3" t="s">
        <v>81</v>
      </c>
      <c r="D33" s="3" t="s">
        <v>7610</v>
      </c>
      <c r="E33" s="5"/>
    </row>
    <row r="34" spans="1:5" ht="15.95" customHeight="1" x14ac:dyDescent="0.3">
      <c r="A34" s="5"/>
      <c r="B34" s="5"/>
      <c r="C34" s="3" t="s">
        <v>83</v>
      </c>
      <c r="D34" s="3" t="s">
        <v>7611</v>
      </c>
      <c r="E34" s="5"/>
    </row>
    <row r="35" spans="1:5" ht="15.95" customHeight="1" x14ac:dyDescent="0.3">
      <c r="A35" s="5"/>
      <c r="B35" s="3" t="s">
        <v>7612</v>
      </c>
      <c r="C35" s="3" t="s">
        <v>79</v>
      </c>
      <c r="D35" s="3" t="s">
        <v>7613</v>
      </c>
      <c r="E35" s="5"/>
    </row>
    <row r="36" spans="1:5" ht="15.95" customHeight="1" x14ac:dyDescent="0.3">
      <c r="A36" s="5"/>
      <c r="B36" s="3" t="s">
        <v>7614</v>
      </c>
      <c r="C36" s="3" t="s">
        <v>81</v>
      </c>
      <c r="D36" s="3" t="s">
        <v>7615</v>
      </c>
      <c r="E36" s="5"/>
    </row>
    <row r="37" spans="1:5" ht="15.95" customHeight="1" x14ac:dyDescent="0.3">
      <c r="A37" s="5"/>
      <c r="B37" s="5"/>
      <c r="C37" s="3" t="s">
        <v>83</v>
      </c>
      <c r="D37" s="3" t="s">
        <v>7616</v>
      </c>
      <c r="E37" s="5"/>
    </row>
    <row r="38" spans="1:5" ht="15.95" customHeight="1" x14ac:dyDescent="0.3">
      <c r="A38" s="5"/>
      <c r="B38" s="5"/>
      <c r="C38" s="3" t="s">
        <v>90</v>
      </c>
      <c r="D38" s="3" t="s">
        <v>7617</v>
      </c>
      <c r="E38" s="5"/>
    </row>
    <row r="39" spans="1:5" ht="15.95" customHeight="1" x14ac:dyDescent="0.3">
      <c r="A39" s="5"/>
      <c r="B39" s="5"/>
      <c r="C39" s="3" t="s">
        <v>106</v>
      </c>
      <c r="D39" s="3" t="s">
        <v>7618</v>
      </c>
      <c r="E39" s="5"/>
    </row>
    <row r="40" spans="1:5" ht="15.95" customHeight="1" x14ac:dyDescent="0.3">
      <c r="A40" s="5"/>
      <c r="B40" s="3" t="s">
        <v>7619</v>
      </c>
      <c r="C40" s="3" t="s">
        <v>79</v>
      </c>
      <c r="D40" s="3" t="s">
        <v>7620</v>
      </c>
      <c r="E40" s="5"/>
    </row>
    <row r="41" spans="1:5" ht="15.95" customHeight="1" x14ac:dyDescent="0.3">
      <c r="A41" s="5"/>
      <c r="B41" s="3" t="s">
        <v>7621</v>
      </c>
      <c r="C41" s="3" t="s">
        <v>81</v>
      </c>
      <c r="D41" s="3" t="s">
        <v>7622</v>
      </c>
      <c r="E41" s="5"/>
    </row>
    <row r="42" spans="1:5" ht="15.95" customHeight="1" x14ac:dyDescent="0.3">
      <c r="A42" s="5"/>
      <c r="B42" s="5"/>
      <c r="C42" s="3" t="s">
        <v>83</v>
      </c>
      <c r="D42" s="3" t="s">
        <v>7623</v>
      </c>
      <c r="E42" s="5"/>
    </row>
    <row r="43" spans="1:5" ht="15.95" customHeight="1" x14ac:dyDescent="0.3">
      <c r="A43" s="5"/>
      <c r="B43" s="5"/>
      <c r="C43" s="3" t="s">
        <v>90</v>
      </c>
      <c r="D43" s="3" t="s">
        <v>7624</v>
      </c>
      <c r="E43" s="5"/>
    </row>
    <row r="44" spans="1:5" ht="15.95" customHeight="1" x14ac:dyDescent="0.3">
      <c r="A44" s="5"/>
      <c r="B44" s="5"/>
      <c r="C44" s="3" t="s">
        <v>106</v>
      </c>
      <c r="D44" s="3" t="s">
        <v>7625</v>
      </c>
      <c r="E44" s="5"/>
    </row>
    <row r="45" spans="1:5" ht="15.95" customHeight="1" x14ac:dyDescent="0.3">
      <c r="A45" s="5"/>
      <c r="B45" s="5"/>
      <c r="C45" s="3" t="s">
        <v>108</v>
      </c>
      <c r="D45" s="3" t="s">
        <v>7626</v>
      </c>
      <c r="E45" s="5"/>
    </row>
    <row r="46" spans="1:5" ht="15.95" customHeight="1" x14ac:dyDescent="0.3">
      <c r="A46" s="5"/>
      <c r="B46" s="5"/>
      <c r="C46" s="3" t="s">
        <v>110</v>
      </c>
      <c r="D46" s="3" t="s">
        <v>7627</v>
      </c>
      <c r="E46" s="5"/>
    </row>
    <row r="47" spans="1:5" ht="15.95" customHeight="1" x14ac:dyDescent="0.3">
      <c r="A47" s="5"/>
      <c r="B47" s="5"/>
      <c r="C47" s="3" t="s">
        <v>112</v>
      </c>
      <c r="D47" s="3" t="s">
        <v>7628</v>
      </c>
      <c r="E47" s="5"/>
    </row>
    <row r="48" spans="1:5" ht="15.95" customHeight="1" x14ac:dyDescent="0.3">
      <c r="A48" s="5"/>
      <c r="B48" s="5"/>
      <c r="C48" s="3" t="s">
        <v>114</v>
      </c>
      <c r="D48" s="3" t="s">
        <v>7629</v>
      </c>
      <c r="E48" s="5"/>
    </row>
    <row r="49" spans="1:5" ht="15.95" customHeight="1" x14ac:dyDescent="0.3">
      <c r="A49" s="5"/>
      <c r="B49" s="5"/>
      <c r="C49" s="3" t="s">
        <v>116</v>
      </c>
      <c r="D49" s="3" t="s">
        <v>7630</v>
      </c>
      <c r="E49" s="5"/>
    </row>
    <row r="50" spans="1:5" ht="15.95" customHeight="1" x14ac:dyDescent="0.3">
      <c r="A50" s="5"/>
      <c r="B50" s="5"/>
      <c r="C50" s="3" t="s">
        <v>118</v>
      </c>
      <c r="D50" s="3" t="s">
        <v>7631</v>
      </c>
      <c r="E50" s="5"/>
    </row>
    <row r="51" spans="1:5" ht="15.95" customHeight="1" x14ac:dyDescent="0.3">
      <c r="A51" s="5"/>
      <c r="B51" s="5"/>
      <c r="C51" s="5"/>
      <c r="D51" s="5"/>
      <c r="E51" s="5"/>
    </row>
    <row r="52" spans="1:5" ht="15.95" customHeight="1" x14ac:dyDescent="0.3">
      <c r="A52" s="5"/>
      <c r="B52" s="5"/>
      <c r="C52" s="5"/>
      <c r="D52" s="5"/>
      <c r="E52" s="5"/>
    </row>
    <row r="53" spans="1:5" ht="15.95" customHeight="1" x14ac:dyDescent="0.3">
      <c r="A53" s="5"/>
      <c r="B53" s="5"/>
      <c r="C53" s="5"/>
      <c r="D53" s="5"/>
      <c r="E53" s="5"/>
    </row>
    <row r="54" spans="1:5" ht="15.95" customHeight="1" x14ac:dyDescent="0.3">
      <c r="A54" s="3" t="s">
        <v>141</v>
      </c>
      <c r="B54" s="3" t="s">
        <v>142</v>
      </c>
      <c r="C54" s="3" t="s">
        <v>74</v>
      </c>
      <c r="D54" s="3" t="s">
        <v>143</v>
      </c>
      <c r="E54" s="5"/>
    </row>
    <row r="55" spans="1:5" ht="15.95" customHeight="1" x14ac:dyDescent="0.3">
      <c r="A55" s="3" t="s">
        <v>30</v>
      </c>
      <c r="B55" s="3" t="s">
        <v>7632</v>
      </c>
      <c r="C55" s="3" t="s">
        <v>79</v>
      </c>
      <c r="D55" s="3" t="s">
        <v>7633</v>
      </c>
      <c r="E55" s="5"/>
    </row>
    <row r="56" spans="1:5" ht="15.95" customHeight="1" x14ac:dyDescent="0.3">
      <c r="A56" s="5"/>
      <c r="B56" s="3" t="s">
        <v>7621</v>
      </c>
      <c r="C56" s="3" t="s">
        <v>81</v>
      </c>
      <c r="D56" s="3" t="s">
        <v>7634</v>
      </c>
      <c r="E56" s="5"/>
    </row>
    <row r="57" spans="1:5" ht="15.95" customHeight="1" x14ac:dyDescent="0.3">
      <c r="A57" s="5"/>
      <c r="B57" s="5"/>
      <c r="C57" s="3" t="s">
        <v>83</v>
      </c>
      <c r="D57" s="3" t="s">
        <v>7635</v>
      </c>
      <c r="E57" s="5"/>
    </row>
    <row r="58" spans="1:5" ht="15.95" customHeight="1" x14ac:dyDescent="0.3">
      <c r="A58" s="5"/>
      <c r="B58" s="5"/>
      <c r="C58" s="3" t="s">
        <v>90</v>
      </c>
      <c r="D58" s="3" t="s">
        <v>7636</v>
      </c>
      <c r="E58" s="5"/>
    </row>
    <row r="59" spans="1:5" ht="15.95" customHeight="1" x14ac:dyDescent="0.3">
      <c r="A59" s="5"/>
      <c r="B59" s="5"/>
      <c r="C59" s="3" t="s">
        <v>106</v>
      </c>
      <c r="D59" s="3" t="s">
        <v>7637</v>
      </c>
      <c r="E59" s="5"/>
    </row>
    <row r="60" spans="1:5" ht="15.95" customHeight="1" x14ac:dyDescent="0.3">
      <c r="A60" s="5"/>
      <c r="B60" s="5"/>
      <c r="C60" s="3" t="s">
        <v>108</v>
      </c>
      <c r="D60" s="3" t="s">
        <v>7638</v>
      </c>
      <c r="E60" s="5"/>
    </row>
    <row r="61" spans="1:5" ht="15.95" customHeight="1" x14ac:dyDescent="0.3">
      <c r="A61" s="5"/>
      <c r="B61" s="5"/>
      <c r="C61" s="3" t="s">
        <v>110</v>
      </c>
      <c r="D61" s="3" t="s">
        <v>7639</v>
      </c>
      <c r="E61" s="5"/>
    </row>
    <row r="62" spans="1:5" ht="15.95" customHeight="1" x14ac:dyDescent="0.3">
      <c r="A62" s="5"/>
      <c r="B62" s="5"/>
      <c r="C62" s="3" t="s">
        <v>112</v>
      </c>
      <c r="D62" s="3" t="s">
        <v>7640</v>
      </c>
      <c r="E62" s="5"/>
    </row>
    <row r="63" spans="1:5" ht="15.95" customHeight="1" x14ac:dyDescent="0.3">
      <c r="A63" s="5"/>
      <c r="B63" s="5"/>
      <c r="C63" s="3" t="s">
        <v>114</v>
      </c>
      <c r="D63" s="3" t="s">
        <v>7641</v>
      </c>
      <c r="E63" s="5"/>
    </row>
    <row r="64" spans="1:5" ht="15.95" customHeight="1" x14ac:dyDescent="0.3">
      <c r="A64" s="5"/>
      <c r="B64" s="5"/>
      <c r="C64" s="3" t="s">
        <v>116</v>
      </c>
      <c r="D64" s="3" t="s">
        <v>7642</v>
      </c>
      <c r="E64" s="5"/>
    </row>
    <row r="65" spans="1:5" ht="15.95" customHeight="1" x14ac:dyDescent="0.3">
      <c r="A65" s="5"/>
      <c r="B65" s="3" t="s">
        <v>7643</v>
      </c>
      <c r="C65" s="3" t="s">
        <v>79</v>
      </c>
      <c r="D65" s="3" t="s">
        <v>7644</v>
      </c>
      <c r="E65" s="5"/>
    </row>
    <row r="66" spans="1:5" ht="15.95" customHeight="1" x14ac:dyDescent="0.3">
      <c r="A66" s="5"/>
      <c r="B66" s="3" t="s">
        <v>7621</v>
      </c>
      <c r="C66" s="3" t="s">
        <v>81</v>
      </c>
      <c r="D66" s="3" t="s">
        <v>7645</v>
      </c>
      <c r="E66" s="5"/>
    </row>
    <row r="67" spans="1:5" ht="15.95" customHeight="1" x14ac:dyDescent="0.3">
      <c r="A67" s="5"/>
      <c r="B67" s="5"/>
      <c r="C67" s="3" t="s">
        <v>83</v>
      </c>
      <c r="D67" s="3" t="s">
        <v>7646</v>
      </c>
      <c r="E67" s="5"/>
    </row>
    <row r="68" spans="1:5" ht="15.95" customHeight="1" x14ac:dyDescent="0.3">
      <c r="A68" s="5"/>
      <c r="B68" s="5"/>
      <c r="C68" s="3" t="s">
        <v>90</v>
      </c>
      <c r="D68" s="3" t="s">
        <v>7647</v>
      </c>
      <c r="E68" s="5"/>
    </row>
    <row r="69" spans="1:5" ht="15.95" customHeight="1" x14ac:dyDescent="0.3">
      <c r="A69" s="5"/>
      <c r="B69" s="5"/>
      <c r="C69" s="3" t="s">
        <v>106</v>
      </c>
      <c r="D69" s="3" t="s">
        <v>7648</v>
      </c>
      <c r="E69" s="5"/>
    </row>
    <row r="70" spans="1:5" ht="15.95" customHeight="1" x14ac:dyDescent="0.3">
      <c r="A70" s="5"/>
      <c r="B70" s="5"/>
      <c r="C70" s="3" t="s">
        <v>108</v>
      </c>
      <c r="D70" s="3" t="s">
        <v>7649</v>
      </c>
      <c r="E70" s="5"/>
    </row>
    <row r="71" spans="1:5" ht="15.95" customHeight="1" x14ac:dyDescent="0.3">
      <c r="A71" s="5"/>
      <c r="B71" s="5"/>
      <c r="C71" s="3" t="s">
        <v>110</v>
      </c>
      <c r="D71" s="3" t="s">
        <v>7650</v>
      </c>
      <c r="E71" s="5"/>
    </row>
    <row r="72" spans="1:5" ht="15.95" customHeight="1" x14ac:dyDescent="0.3">
      <c r="A72" s="5"/>
      <c r="B72" s="5"/>
      <c r="C72" s="3" t="s">
        <v>112</v>
      </c>
      <c r="D72" s="3" t="s">
        <v>7651</v>
      </c>
      <c r="E72" s="5"/>
    </row>
    <row r="73" spans="1:5" ht="15.95" customHeight="1" x14ac:dyDescent="0.3">
      <c r="A73" s="5"/>
      <c r="B73" s="3" t="s">
        <v>7652</v>
      </c>
      <c r="C73" s="3" t="s">
        <v>79</v>
      </c>
      <c r="D73" s="3" t="s">
        <v>7653</v>
      </c>
      <c r="E73" s="5"/>
    </row>
    <row r="74" spans="1:5" ht="15.95" customHeight="1" x14ac:dyDescent="0.3">
      <c r="A74" s="5"/>
      <c r="B74" s="3" t="s">
        <v>7621</v>
      </c>
      <c r="C74" s="3" t="s">
        <v>81</v>
      </c>
      <c r="D74" s="3" t="s">
        <v>7654</v>
      </c>
      <c r="E74" s="5"/>
    </row>
    <row r="75" spans="1:5" ht="15.95" customHeight="1" x14ac:dyDescent="0.3">
      <c r="A75" s="5"/>
      <c r="B75" s="5"/>
      <c r="C75" s="3" t="s">
        <v>83</v>
      </c>
      <c r="D75" s="3" t="s">
        <v>7655</v>
      </c>
      <c r="E75" s="5"/>
    </row>
    <row r="76" spans="1:5" ht="15.95" customHeight="1" x14ac:dyDescent="0.3">
      <c r="A76" s="5"/>
      <c r="B76" s="5"/>
      <c r="C76" s="3" t="s">
        <v>90</v>
      </c>
      <c r="D76" s="3" t="s">
        <v>7656</v>
      </c>
      <c r="E76" s="5"/>
    </row>
    <row r="77" spans="1:5" ht="15.95" customHeight="1" x14ac:dyDescent="0.3">
      <c r="A77" s="5"/>
      <c r="B77" s="5"/>
      <c r="C77" s="3" t="s">
        <v>106</v>
      </c>
      <c r="D77" s="3" t="s">
        <v>7657</v>
      </c>
      <c r="E77" s="5"/>
    </row>
    <row r="78" spans="1:5" ht="15.95" customHeight="1" x14ac:dyDescent="0.3">
      <c r="A78" s="5"/>
      <c r="B78" s="5"/>
      <c r="C78" s="3" t="s">
        <v>108</v>
      </c>
      <c r="D78" s="3" t="s">
        <v>7658</v>
      </c>
      <c r="E78" s="5"/>
    </row>
    <row r="79" spans="1:5" ht="15.95" customHeight="1" x14ac:dyDescent="0.3">
      <c r="A79" s="5"/>
      <c r="B79" s="5"/>
      <c r="C79" s="3" t="s">
        <v>110</v>
      </c>
      <c r="D79" s="3" t="s">
        <v>7659</v>
      </c>
      <c r="E79" s="5"/>
    </row>
    <row r="80" spans="1:5" ht="15.95" customHeight="1" x14ac:dyDescent="0.3">
      <c r="A80" s="5"/>
      <c r="B80" s="5"/>
      <c r="C80" s="3" t="s">
        <v>112</v>
      </c>
      <c r="D80" s="3" t="s">
        <v>7660</v>
      </c>
      <c r="E80" s="5"/>
    </row>
    <row r="81" spans="1:5" ht="15.95" customHeight="1" x14ac:dyDescent="0.3">
      <c r="A81" s="5"/>
      <c r="B81" s="3" t="s">
        <v>7661</v>
      </c>
      <c r="C81" s="3" t="s">
        <v>79</v>
      </c>
      <c r="D81" s="3" t="s">
        <v>7662</v>
      </c>
      <c r="E81" s="5"/>
    </row>
    <row r="82" spans="1:5" ht="15.95" customHeight="1" x14ac:dyDescent="0.3">
      <c r="A82" s="5"/>
      <c r="B82" s="3" t="s">
        <v>7621</v>
      </c>
      <c r="C82" s="3" t="s">
        <v>81</v>
      </c>
      <c r="D82" s="3" t="s">
        <v>7663</v>
      </c>
      <c r="E82" s="5"/>
    </row>
    <row r="83" spans="1:5" ht="15.95" customHeight="1" x14ac:dyDescent="0.3">
      <c r="A83" s="5"/>
      <c r="B83" s="5"/>
      <c r="C83" s="3" t="s">
        <v>83</v>
      </c>
      <c r="D83" s="3" t="s">
        <v>7664</v>
      </c>
      <c r="E83" s="5"/>
    </row>
    <row r="84" spans="1:5" ht="15.95" customHeight="1" x14ac:dyDescent="0.3">
      <c r="A84" s="5"/>
      <c r="B84" s="5"/>
      <c r="C84" s="3" t="s">
        <v>90</v>
      </c>
      <c r="D84" s="3" t="s">
        <v>7665</v>
      </c>
      <c r="E84" s="5"/>
    </row>
    <row r="85" spans="1:5" ht="15.95" customHeight="1" x14ac:dyDescent="0.3">
      <c r="A85" s="5"/>
      <c r="B85" s="5"/>
      <c r="C85" s="3" t="s">
        <v>106</v>
      </c>
      <c r="D85" s="3" t="s">
        <v>7666</v>
      </c>
      <c r="E85" s="5"/>
    </row>
    <row r="86" spans="1:5" ht="15.95" customHeight="1" x14ac:dyDescent="0.3">
      <c r="A86" s="5"/>
      <c r="B86" s="5"/>
      <c r="C86" s="3" t="s">
        <v>108</v>
      </c>
      <c r="D86" s="3" t="s">
        <v>7667</v>
      </c>
      <c r="E86" s="5"/>
    </row>
    <row r="87" spans="1:5" ht="15.95" customHeight="1" x14ac:dyDescent="0.3">
      <c r="A87" s="5"/>
      <c r="B87" s="5"/>
      <c r="C87" s="5"/>
      <c r="D87" s="5"/>
      <c r="E87" s="5"/>
    </row>
    <row r="88" spans="1:5" ht="15.95" customHeight="1" x14ac:dyDescent="0.3">
      <c r="A88" s="5"/>
      <c r="B88" s="5"/>
      <c r="C88" s="5"/>
      <c r="D88" s="5"/>
      <c r="E88" s="5"/>
    </row>
    <row r="89" spans="1:5" ht="15.95" customHeight="1" x14ac:dyDescent="0.3">
      <c r="A89" s="5"/>
      <c r="B89" s="5"/>
      <c r="C89" s="5"/>
      <c r="D89" s="5"/>
      <c r="E89" s="5"/>
    </row>
    <row r="90" spans="1:5" ht="15.95" customHeight="1" x14ac:dyDescent="0.3">
      <c r="A90" s="3" t="s">
        <v>141</v>
      </c>
      <c r="B90" s="3" t="s">
        <v>142</v>
      </c>
      <c r="C90" s="3" t="s">
        <v>74</v>
      </c>
      <c r="D90" s="3" t="s">
        <v>143</v>
      </c>
      <c r="E90" s="5"/>
    </row>
    <row r="91" spans="1:5" ht="15.95" customHeight="1" x14ac:dyDescent="0.3">
      <c r="A91" s="3" t="s">
        <v>30</v>
      </c>
      <c r="B91" s="3" t="s">
        <v>7668</v>
      </c>
      <c r="C91" s="3" t="s">
        <v>79</v>
      </c>
      <c r="D91" s="3" t="s">
        <v>7669</v>
      </c>
      <c r="E91" s="5"/>
    </row>
    <row r="92" spans="1:5" ht="15.95" customHeight="1" x14ac:dyDescent="0.3">
      <c r="A92" s="5"/>
      <c r="B92" s="3" t="s">
        <v>7621</v>
      </c>
      <c r="C92" s="3" t="s">
        <v>81</v>
      </c>
      <c r="D92" s="3" t="s">
        <v>7670</v>
      </c>
      <c r="E92" s="5"/>
    </row>
    <row r="93" spans="1:5" ht="15.95" customHeight="1" x14ac:dyDescent="0.3">
      <c r="A93" s="5"/>
      <c r="B93" s="5"/>
      <c r="C93" s="3" t="s">
        <v>83</v>
      </c>
      <c r="D93" s="3" t="s">
        <v>7671</v>
      </c>
      <c r="E93" s="5"/>
    </row>
    <row r="94" spans="1:5" ht="15.95" customHeight="1" x14ac:dyDescent="0.3">
      <c r="A94" s="5"/>
      <c r="B94" s="5"/>
      <c r="C94" s="3" t="s">
        <v>90</v>
      </c>
      <c r="D94" s="3" t="s">
        <v>7672</v>
      </c>
      <c r="E94" s="5"/>
    </row>
    <row r="95" spans="1:5" ht="15.95" customHeight="1" x14ac:dyDescent="0.3">
      <c r="A95" s="5"/>
      <c r="B95" s="5"/>
      <c r="C95" s="3" t="s">
        <v>106</v>
      </c>
      <c r="D95" s="3" t="s">
        <v>7673</v>
      </c>
      <c r="E95" s="5"/>
    </row>
    <row r="96" spans="1:5" ht="15.95" customHeight="1" x14ac:dyDescent="0.3">
      <c r="A96" s="5"/>
      <c r="B96" s="5"/>
      <c r="C96" s="3" t="s">
        <v>108</v>
      </c>
      <c r="D96" s="3" t="s">
        <v>7674</v>
      </c>
      <c r="E96" s="5"/>
    </row>
    <row r="97" spans="1:5" ht="15.95" customHeight="1" x14ac:dyDescent="0.3">
      <c r="A97" s="5"/>
      <c r="B97" s="5"/>
      <c r="C97" s="3" t="s">
        <v>110</v>
      </c>
      <c r="D97" s="3" t="s">
        <v>7675</v>
      </c>
      <c r="E97" s="5"/>
    </row>
    <row r="98" spans="1:5" ht="15.95" customHeight="1" x14ac:dyDescent="0.3">
      <c r="A98" s="5"/>
      <c r="B98" s="5"/>
      <c r="C98" s="3" t="s">
        <v>112</v>
      </c>
      <c r="D98" s="3" t="s">
        <v>7676</v>
      </c>
      <c r="E98" s="5"/>
    </row>
    <row r="99" spans="1:5" ht="15.95" customHeight="1" x14ac:dyDescent="0.3">
      <c r="A99" s="5"/>
      <c r="B99" s="3" t="s">
        <v>7677</v>
      </c>
      <c r="C99" s="3" t="s">
        <v>79</v>
      </c>
      <c r="D99" s="3" t="s">
        <v>7678</v>
      </c>
      <c r="E99" s="5"/>
    </row>
    <row r="100" spans="1:5" ht="15.95" customHeight="1" x14ac:dyDescent="0.3">
      <c r="A100" s="5"/>
      <c r="B100" s="3" t="s">
        <v>7621</v>
      </c>
      <c r="C100" s="3" t="s">
        <v>81</v>
      </c>
      <c r="D100" s="3" t="s">
        <v>7679</v>
      </c>
      <c r="E100" s="5"/>
    </row>
    <row r="101" spans="1:5" ht="15.95" customHeight="1" x14ac:dyDescent="0.3">
      <c r="A101" s="5"/>
      <c r="B101" s="5"/>
      <c r="C101" s="3" t="s">
        <v>83</v>
      </c>
      <c r="D101" s="3" t="s">
        <v>7680</v>
      </c>
      <c r="E101" s="5"/>
    </row>
    <row r="102" spans="1:5" ht="15.95" customHeight="1" x14ac:dyDescent="0.3">
      <c r="A102" s="5"/>
      <c r="B102" s="5"/>
      <c r="C102" s="3" t="s">
        <v>90</v>
      </c>
      <c r="D102" s="3" t="s">
        <v>7681</v>
      </c>
      <c r="E102" s="5"/>
    </row>
    <row r="103" spans="1:5" ht="15.95" customHeight="1" x14ac:dyDescent="0.3">
      <c r="A103" s="5"/>
      <c r="B103" s="5"/>
      <c r="C103" s="3" t="s">
        <v>106</v>
      </c>
      <c r="D103" s="3" t="s">
        <v>7682</v>
      </c>
      <c r="E103" s="5"/>
    </row>
    <row r="104" spans="1:5" ht="15.95" customHeight="1" x14ac:dyDescent="0.3">
      <c r="A104" s="5"/>
      <c r="B104" s="5"/>
      <c r="C104" s="3" t="s">
        <v>108</v>
      </c>
      <c r="D104" s="3" t="s">
        <v>7683</v>
      </c>
      <c r="E104" s="5"/>
    </row>
    <row r="105" spans="1:5" ht="15.95" customHeight="1" x14ac:dyDescent="0.3">
      <c r="A105" s="5"/>
      <c r="B105" s="5"/>
      <c r="C105" s="3" t="s">
        <v>110</v>
      </c>
      <c r="D105" s="3" t="s">
        <v>7684</v>
      </c>
      <c r="E105" s="5"/>
    </row>
    <row r="106" spans="1:5" ht="15.95" customHeight="1" x14ac:dyDescent="0.3">
      <c r="A106" s="5"/>
      <c r="B106" s="3" t="s">
        <v>7685</v>
      </c>
      <c r="C106" s="3" t="s">
        <v>79</v>
      </c>
      <c r="D106" s="3" t="s">
        <v>7686</v>
      </c>
      <c r="E106" s="5"/>
    </row>
    <row r="107" spans="1:5" ht="15.95" customHeight="1" x14ac:dyDescent="0.3">
      <c r="A107" s="5"/>
      <c r="B107" s="3" t="s">
        <v>7621</v>
      </c>
      <c r="C107" s="3" t="s">
        <v>81</v>
      </c>
      <c r="D107" s="3" t="s">
        <v>7687</v>
      </c>
      <c r="E107" s="5"/>
    </row>
    <row r="108" spans="1:5" ht="15.95" customHeight="1" x14ac:dyDescent="0.3">
      <c r="A108" s="5"/>
      <c r="B108" s="5"/>
      <c r="C108" s="3" t="s">
        <v>83</v>
      </c>
      <c r="D108" s="3" t="s">
        <v>7688</v>
      </c>
      <c r="E108" s="5"/>
    </row>
    <row r="109" spans="1:5" ht="15.95" customHeight="1" x14ac:dyDescent="0.3">
      <c r="A109" s="5"/>
      <c r="B109" s="5"/>
      <c r="C109" s="3" t="s">
        <v>90</v>
      </c>
      <c r="D109" s="3" t="s">
        <v>7689</v>
      </c>
      <c r="E109" s="5"/>
    </row>
    <row r="110" spans="1:5" ht="15.95" customHeight="1" x14ac:dyDescent="0.3">
      <c r="A110" s="5"/>
      <c r="B110" s="5"/>
      <c r="C110" s="3" t="s">
        <v>106</v>
      </c>
      <c r="D110" s="3" t="s">
        <v>7690</v>
      </c>
      <c r="E110" s="5"/>
    </row>
    <row r="111" spans="1:5" ht="15.95" customHeight="1" x14ac:dyDescent="0.3">
      <c r="A111" s="5"/>
      <c r="B111" s="5"/>
      <c r="C111" s="3" t="s">
        <v>108</v>
      </c>
      <c r="D111" s="3" t="s">
        <v>7691</v>
      </c>
      <c r="E111" s="5"/>
    </row>
    <row r="112" spans="1:5" ht="15.95" customHeight="1" x14ac:dyDescent="0.3">
      <c r="A112" s="5"/>
      <c r="B112" s="5"/>
      <c r="C112" s="3" t="s">
        <v>110</v>
      </c>
      <c r="D112" s="3" t="s">
        <v>7692</v>
      </c>
      <c r="E112" s="5"/>
    </row>
    <row r="113" spans="1:5" ht="15.95" customHeight="1" x14ac:dyDescent="0.3">
      <c r="A113" s="5"/>
      <c r="B113" s="3" t="s">
        <v>7693</v>
      </c>
      <c r="C113" s="3" t="s">
        <v>79</v>
      </c>
      <c r="D113" s="3" t="s">
        <v>7694</v>
      </c>
      <c r="E113" s="5"/>
    </row>
    <row r="114" spans="1:5" ht="15.95" customHeight="1" x14ac:dyDescent="0.3">
      <c r="A114" s="5"/>
      <c r="B114" s="3" t="s">
        <v>7621</v>
      </c>
      <c r="C114" s="3" t="s">
        <v>81</v>
      </c>
      <c r="D114" s="3" t="s">
        <v>7695</v>
      </c>
      <c r="E114" s="5"/>
    </row>
    <row r="115" spans="1:5" ht="15.95" customHeight="1" x14ac:dyDescent="0.3">
      <c r="A115" s="5"/>
      <c r="B115" s="5"/>
      <c r="C115" s="3" t="s">
        <v>83</v>
      </c>
      <c r="D115" s="3" t="s">
        <v>7696</v>
      </c>
      <c r="E115" s="5"/>
    </row>
    <row r="116" spans="1:5" ht="15.95" customHeight="1" x14ac:dyDescent="0.3">
      <c r="A116" s="5"/>
      <c r="B116" s="5"/>
      <c r="C116" s="3" t="s">
        <v>90</v>
      </c>
      <c r="D116" s="3" t="s">
        <v>7697</v>
      </c>
      <c r="E116" s="5"/>
    </row>
    <row r="117" spans="1:5" ht="15.95" customHeight="1" x14ac:dyDescent="0.3">
      <c r="A117" s="5"/>
      <c r="B117" s="5"/>
      <c r="C117" s="3" t="s">
        <v>106</v>
      </c>
      <c r="D117" s="3" t="s">
        <v>7698</v>
      </c>
      <c r="E117" s="5"/>
    </row>
    <row r="118" spans="1:5" ht="15.95" customHeight="1" x14ac:dyDescent="0.3">
      <c r="A118" s="5"/>
      <c r="B118" s="5"/>
      <c r="C118" s="3" t="s">
        <v>108</v>
      </c>
      <c r="D118" s="3" t="s">
        <v>7699</v>
      </c>
      <c r="E118" s="5"/>
    </row>
    <row r="119" spans="1:5" ht="15.95" customHeight="1" x14ac:dyDescent="0.3">
      <c r="A119" s="5"/>
      <c r="B119" s="5"/>
      <c r="C119" s="3" t="s">
        <v>110</v>
      </c>
      <c r="D119" s="3" t="s">
        <v>7700</v>
      </c>
      <c r="E119" s="5"/>
    </row>
    <row r="120" spans="1:5" ht="15.95" customHeight="1" x14ac:dyDescent="0.3">
      <c r="A120" s="5"/>
      <c r="B120" s="3" t="s">
        <v>7701</v>
      </c>
      <c r="C120" s="3" t="s">
        <v>79</v>
      </c>
      <c r="D120" s="3" t="s">
        <v>7702</v>
      </c>
      <c r="E120" s="5"/>
    </row>
    <row r="121" spans="1:5" ht="15.95" customHeight="1" x14ac:dyDescent="0.3">
      <c r="A121" s="5"/>
      <c r="B121" s="3" t="s">
        <v>7621</v>
      </c>
      <c r="C121" s="3" t="s">
        <v>81</v>
      </c>
      <c r="D121" s="3" t="s">
        <v>7703</v>
      </c>
      <c r="E121" s="5"/>
    </row>
    <row r="122" spans="1:5" ht="15.95" customHeight="1" x14ac:dyDescent="0.3">
      <c r="A122" s="5"/>
      <c r="B122" s="5"/>
      <c r="C122" s="3" t="s">
        <v>83</v>
      </c>
      <c r="D122" s="3" t="s">
        <v>7704</v>
      </c>
      <c r="E122" s="5"/>
    </row>
    <row r="123" spans="1:5" ht="15.95" customHeight="1" x14ac:dyDescent="0.3">
      <c r="A123" s="5"/>
      <c r="B123" s="5"/>
      <c r="C123" s="3" t="s">
        <v>90</v>
      </c>
      <c r="D123" s="3" t="s">
        <v>7705</v>
      </c>
      <c r="E123" s="5"/>
    </row>
    <row r="124" spans="1:5" ht="15.95" customHeight="1" x14ac:dyDescent="0.3">
      <c r="A124" s="5"/>
      <c r="B124" s="5"/>
      <c r="C124" s="3" t="s">
        <v>106</v>
      </c>
      <c r="D124" s="3" t="s">
        <v>7706</v>
      </c>
      <c r="E124" s="5"/>
    </row>
    <row r="125" spans="1:5" ht="15.95" customHeight="1" x14ac:dyDescent="0.3">
      <c r="A125" s="5"/>
      <c r="B125" s="5"/>
      <c r="C125" s="3" t="s">
        <v>108</v>
      </c>
      <c r="D125" s="3" t="s">
        <v>7707</v>
      </c>
      <c r="E125" s="5"/>
    </row>
    <row r="126" spans="1:5" ht="15.95" customHeight="1" x14ac:dyDescent="0.3">
      <c r="A126" s="5"/>
      <c r="B126" s="3" t="s">
        <v>7708</v>
      </c>
      <c r="C126" s="3" t="s">
        <v>79</v>
      </c>
      <c r="D126" s="3" t="s">
        <v>7709</v>
      </c>
      <c r="E126" s="5"/>
    </row>
    <row r="127" spans="1:5" ht="15.95" customHeight="1" x14ac:dyDescent="0.3">
      <c r="A127" s="5"/>
      <c r="B127" s="3" t="s">
        <v>7621</v>
      </c>
      <c r="C127" s="3" t="s">
        <v>81</v>
      </c>
      <c r="D127" s="3" t="s">
        <v>7710</v>
      </c>
      <c r="E127" s="5"/>
    </row>
    <row r="128" spans="1:5" ht="15.95" customHeight="1" x14ac:dyDescent="0.3">
      <c r="A128" s="5"/>
      <c r="B128" s="5"/>
      <c r="C128" s="3" t="s">
        <v>83</v>
      </c>
      <c r="D128" s="3" t="s">
        <v>7711</v>
      </c>
      <c r="E128" s="5"/>
    </row>
    <row r="129" spans="1:5" ht="15.95" customHeight="1" x14ac:dyDescent="0.3">
      <c r="A129" s="5"/>
      <c r="B129" s="5"/>
      <c r="C129" s="3" t="s">
        <v>90</v>
      </c>
      <c r="D129" s="3" t="s">
        <v>7712</v>
      </c>
      <c r="E129" s="5"/>
    </row>
    <row r="130" spans="1:5" ht="15.95" customHeight="1" x14ac:dyDescent="0.3">
      <c r="A130" s="5"/>
      <c r="B130" s="5"/>
      <c r="C130" s="3" t="s">
        <v>106</v>
      </c>
      <c r="D130" s="3" t="s">
        <v>7713</v>
      </c>
      <c r="E130" s="5"/>
    </row>
    <row r="131" spans="1:5" ht="15.95" customHeight="1" x14ac:dyDescent="0.3">
      <c r="A131" s="5"/>
      <c r="B131" s="5"/>
      <c r="C131" s="5"/>
      <c r="D131" s="5"/>
      <c r="E131" s="5"/>
    </row>
    <row r="132" spans="1:5" ht="15.95" customHeight="1" x14ac:dyDescent="0.3">
      <c r="A132" s="3" t="s">
        <v>141</v>
      </c>
      <c r="B132" s="3" t="s">
        <v>142</v>
      </c>
      <c r="C132" s="3" t="s">
        <v>74</v>
      </c>
      <c r="D132" s="3" t="s">
        <v>143</v>
      </c>
      <c r="E132" s="5"/>
    </row>
    <row r="133" spans="1:5" ht="15.95" customHeight="1" x14ac:dyDescent="0.3">
      <c r="A133" s="3" t="s">
        <v>30</v>
      </c>
      <c r="B133" s="3" t="s">
        <v>7714</v>
      </c>
      <c r="C133" s="3" t="s">
        <v>79</v>
      </c>
      <c r="D133" s="3" t="s">
        <v>7715</v>
      </c>
      <c r="E133" s="5"/>
    </row>
    <row r="134" spans="1:5" ht="15.95" customHeight="1" x14ac:dyDescent="0.3">
      <c r="A134" s="5"/>
      <c r="B134" s="3" t="s">
        <v>7621</v>
      </c>
      <c r="C134" s="3" t="s">
        <v>81</v>
      </c>
      <c r="D134" s="3" t="s">
        <v>7716</v>
      </c>
      <c r="E134" s="5"/>
    </row>
    <row r="135" spans="1:5" ht="15.95" customHeight="1" x14ac:dyDescent="0.3">
      <c r="A135" s="5"/>
      <c r="B135" s="5"/>
      <c r="C135" s="3" t="s">
        <v>83</v>
      </c>
      <c r="D135" s="3" t="s">
        <v>7717</v>
      </c>
      <c r="E135" s="5"/>
    </row>
    <row r="136" spans="1:5" ht="15.95" customHeight="1" x14ac:dyDescent="0.3">
      <c r="A136" s="5"/>
      <c r="B136" s="3" t="s">
        <v>7718</v>
      </c>
      <c r="C136" s="3" t="s">
        <v>79</v>
      </c>
      <c r="D136" s="3" t="s">
        <v>7719</v>
      </c>
      <c r="E136" s="5"/>
    </row>
    <row r="137" spans="1:5" ht="15.95" customHeight="1" x14ac:dyDescent="0.3">
      <c r="A137" s="5"/>
      <c r="B137" s="3" t="s">
        <v>7621</v>
      </c>
      <c r="C137" s="3" t="s">
        <v>81</v>
      </c>
      <c r="D137" s="3" t="s">
        <v>7720</v>
      </c>
      <c r="E137" s="5"/>
    </row>
    <row r="138" spans="1:5" ht="15.95" customHeight="1" x14ac:dyDescent="0.3">
      <c r="A138" s="5"/>
      <c r="B138" s="5"/>
      <c r="C138" s="3" t="s">
        <v>83</v>
      </c>
      <c r="D138" s="3" t="s">
        <v>7721</v>
      </c>
      <c r="E138" s="5"/>
    </row>
    <row r="139" spans="1:5" ht="15.95" customHeight="1" x14ac:dyDescent="0.3">
      <c r="A139" s="5"/>
      <c r="B139" s="3" t="s">
        <v>7722</v>
      </c>
      <c r="C139" s="3" t="s">
        <v>79</v>
      </c>
      <c r="D139" s="3" t="s">
        <v>7723</v>
      </c>
      <c r="E139" s="5"/>
    </row>
    <row r="140" spans="1:5" ht="15.95" customHeight="1" x14ac:dyDescent="0.3">
      <c r="A140" s="5"/>
      <c r="B140" s="3" t="s">
        <v>7724</v>
      </c>
      <c r="C140" s="3" t="s">
        <v>81</v>
      </c>
      <c r="D140" s="3" t="s">
        <v>7725</v>
      </c>
      <c r="E140" s="5"/>
    </row>
    <row r="141" spans="1:5" ht="15.95" customHeight="1" x14ac:dyDescent="0.3">
      <c r="A141" s="5"/>
      <c r="B141" s="3" t="s">
        <v>7726</v>
      </c>
      <c r="C141" s="3" t="s">
        <v>83</v>
      </c>
      <c r="D141" s="3" t="s">
        <v>7727</v>
      </c>
      <c r="E141" s="5"/>
    </row>
    <row r="142" spans="1:5" ht="15.95" customHeight="1" x14ac:dyDescent="0.3">
      <c r="A142" s="5"/>
      <c r="B142" s="3" t="s">
        <v>1782</v>
      </c>
      <c r="C142" s="3" t="s">
        <v>90</v>
      </c>
      <c r="D142" s="3" t="s">
        <v>7728</v>
      </c>
      <c r="E142" s="5"/>
    </row>
    <row r="143" spans="1:5" ht="15.95" customHeight="1" x14ac:dyDescent="0.3">
      <c r="A143" s="5"/>
      <c r="B143" s="5"/>
      <c r="C143" s="3" t="s">
        <v>106</v>
      </c>
      <c r="D143" s="3" t="s">
        <v>7729</v>
      </c>
      <c r="E143" s="5"/>
    </row>
    <row r="144" spans="1:5" ht="15.95" customHeight="1" x14ac:dyDescent="0.3">
      <c r="A144" s="5"/>
      <c r="B144" s="5"/>
      <c r="C144" s="3" t="s">
        <v>108</v>
      </c>
      <c r="D144" s="3" t="s">
        <v>7730</v>
      </c>
      <c r="E144" s="5"/>
    </row>
    <row r="145" spans="1:5" ht="15.95" customHeight="1" x14ac:dyDescent="0.3">
      <c r="A145" s="5"/>
      <c r="B145" s="3" t="s">
        <v>7731</v>
      </c>
      <c r="C145" s="3" t="s">
        <v>79</v>
      </c>
      <c r="D145" s="3" t="s">
        <v>7732</v>
      </c>
      <c r="E145" s="5"/>
    </row>
    <row r="146" spans="1:5" ht="15.95" customHeight="1" x14ac:dyDescent="0.3">
      <c r="A146" s="5"/>
      <c r="B146" s="3" t="s">
        <v>7724</v>
      </c>
      <c r="C146" s="3" t="s">
        <v>81</v>
      </c>
      <c r="D146" s="3" t="s">
        <v>7733</v>
      </c>
      <c r="E146" s="5"/>
    </row>
    <row r="147" spans="1:5" ht="15.95" customHeight="1" x14ac:dyDescent="0.3">
      <c r="A147" s="5"/>
      <c r="B147" s="3" t="s">
        <v>6845</v>
      </c>
      <c r="C147" s="3" t="s">
        <v>83</v>
      </c>
      <c r="D147" s="3" t="s">
        <v>7734</v>
      </c>
      <c r="E147" s="5"/>
    </row>
    <row r="148" spans="1:5" ht="15.95" customHeight="1" x14ac:dyDescent="0.3">
      <c r="A148" s="5"/>
      <c r="B148" s="3" t="s">
        <v>7735</v>
      </c>
      <c r="C148" s="3" t="s">
        <v>90</v>
      </c>
      <c r="D148" s="3" t="s">
        <v>7736</v>
      </c>
      <c r="E148" s="5"/>
    </row>
    <row r="149" spans="1:5" ht="15.95" customHeight="1" x14ac:dyDescent="0.3">
      <c r="A149" s="5"/>
      <c r="B149" s="5"/>
      <c r="C149" s="3" t="s">
        <v>106</v>
      </c>
      <c r="D149" s="3" t="s">
        <v>7737</v>
      </c>
      <c r="E149" s="5"/>
    </row>
    <row r="150" spans="1:5" ht="15.95" customHeight="1" x14ac:dyDescent="0.3">
      <c r="A150" s="5"/>
      <c r="B150" s="5"/>
      <c r="C150" s="3" t="s">
        <v>108</v>
      </c>
      <c r="D150" s="3" t="s">
        <v>7738</v>
      </c>
      <c r="E150" s="5"/>
    </row>
    <row r="151" spans="1:5" ht="15.95" customHeight="1" x14ac:dyDescent="0.3">
      <c r="A151" s="5"/>
      <c r="B151" s="3" t="s">
        <v>7739</v>
      </c>
      <c r="C151" s="3" t="s">
        <v>79</v>
      </c>
      <c r="D151" s="3" t="s">
        <v>7740</v>
      </c>
      <c r="E151" s="5"/>
    </row>
    <row r="152" spans="1:5" ht="15.95" customHeight="1" x14ac:dyDescent="0.3">
      <c r="A152" s="5"/>
      <c r="B152" s="3" t="s">
        <v>7724</v>
      </c>
      <c r="C152" s="3" t="s">
        <v>81</v>
      </c>
      <c r="D152" s="3" t="s">
        <v>7741</v>
      </c>
      <c r="E152" s="5"/>
    </row>
    <row r="153" spans="1:5" ht="15.95" customHeight="1" x14ac:dyDescent="0.3">
      <c r="A153" s="5"/>
      <c r="B153" s="3" t="s">
        <v>6845</v>
      </c>
      <c r="C153" s="3" t="s">
        <v>83</v>
      </c>
      <c r="D153" s="3" t="s">
        <v>7742</v>
      </c>
      <c r="E153" s="5"/>
    </row>
    <row r="154" spans="1:5" ht="15.95" customHeight="1" x14ac:dyDescent="0.3">
      <c r="A154" s="5"/>
      <c r="B154" s="3" t="s">
        <v>7735</v>
      </c>
      <c r="C154" s="3" t="s">
        <v>90</v>
      </c>
      <c r="D154" s="3" t="s">
        <v>7743</v>
      </c>
      <c r="E154" s="5"/>
    </row>
    <row r="155" spans="1:5" ht="15.95" customHeight="1" x14ac:dyDescent="0.3">
      <c r="A155" s="5"/>
      <c r="B155" s="5"/>
      <c r="C155" s="3" t="s">
        <v>106</v>
      </c>
      <c r="D155" s="3" t="s">
        <v>7744</v>
      </c>
      <c r="E155" s="5"/>
    </row>
    <row r="156" spans="1:5" ht="15.95" customHeight="1" x14ac:dyDescent="0.3">
      <c r="A156" s="5"/>
      <c r="B156" s="5"/>
      <c r="C156" s="3" t="s">
        <v>108</v>
      </c>
      <c r="D156" s="3" t="s">
        <v>7745</v>
      </c>
      <c r="E156" s="5"/>
    </row>
    <row r="157" spans="1:5" ht="15.95" customHeight="1" x14ac:dyDescent="0.3">
      <c r="A157" s="5"/>
      <c r="B157" s="5"/>
      <c r="C157" s="5"/>
      <c r="D157" s="5"/>
      <c r="E157" s="5"/>
    </row>
    <row r="158" spans="1:5" ht="15.95" customHeight="1" x14ac:dyDescent="0.3">
      <c r="A158" s="5"/>
      <c r="B158" s="5"/>
      <c r="C158" s="5"/>
      <c r="D158" s="5"/>
      <c r="E158" s="5"/>
    </row>
    <row r="159" spans="1:5" ht="15.95" customHeight="1" x14ac:dyDescent="0.3">
      <c r="A159" s="5"/>
      <c r="B159" s="5"/>
      <c r="C159" s="5"/>
      <c r="D159" s="5"/>
      <c r="E159" s="5"/>
    </row>
    <row r="160" spans="1:5" ht="15.95" customHeight="1" x14ac:dyDescent="0.3">
      <c r="A160" s="3" t="s">
        <v>141</v>
      </c>
      <c r="B160" s="3" t="s">
        <v>142</v>
      </c>
      <c r="C160" s="3" t="s">
        <v>74</v>
      </c>
      <c r="D160" s="3" t="s">
        <v>143</v>
      </c>
      <c r="E160" s="5"/>
    </row>
    <row r="161" spans="1:5" ht="15.95" customHeight="1" x14ac:dyDescent="0.3">
      <c r="A161" s="3" t="s">
        <v>30</v>
      </c>
      <c r="B161" s="3" t="s">
        <v>7739</v>
      </c>
      <c r="C161" s="3" t="s">
        <v>79</v>
      </c>
      <c r="D161" s="3" t="s">
        <v>7740</v>
      </c>
      <c r="E161" s="5"/>
    </row>
    <row r="162" spans="1:5" ht="15.95" customHeight="1" x14ac:dyDescent="0.3">
      <c r="A162" s="5"/>
      <c r="B162" s="3" t="s">
        <v>7724</v>
      </c>
      <c r="C162" s="3" t="s">
        <v>81</v>
      </c>
      <c r="D162" s="3" t="s">
        <v>7741</v>
      </c>
      <c r="E162" s="5"/>
    </row>
    <row r="163" spans="1:5" ht="15.95" customHeight="1" x14ac:dyDescent="0.3">
      <c r="A163" s="5"/>
      <c r="B163" s="3" t="s">
        <v>6845</v>
      </c>
      <c r="C163" s="3" t="s">
        <v>83</v>
      </c>
      <c r="D163" s="3" t="s">
        <v>7742</v>
      </c>
      <c r="E163" s="5"/>
    </row>
    <row r="164" spans="1:5" ht="15.95" customHeight="1" x14ac:dyDescent="0.3">
      <c r="A164" s="5"/>
      <c r="B164" s="3" t="s">
        <v>7735</v>
      </c>
      <c r="C164" s="3" t="s">
        <v>90</v>
      </c>
      <c r="D164" s="3" t="s">
        <v>7743</v>
      </c>
      <c r="E164" s="5"/>
    </row>
    <row r="165" spans="1:5" ht="15.95" customHeight="1" x14ac:dyDescent="0.3">
      <c r="A165" s="5"/>
      <c r="B165" s="5"/>
      <c r="C165" s="3" t="s">
        <v>106</v>
      </c>
      <c r="D165" s="3" t="s">
        <v>7744</v>
      </c>
      <c r="E165" s="5"/>
    </row>
    <row r="166" spans="1:5" ht="15.95" customHeight="1" x14ac:dyDescent="0.3">
      <c r="A166" s="5"/>
      <c r="B166" s="5"/>
      <c r="C166" s="3" t="s">
        <v>108</v>
      </c>
      <c r="D166" s="3" t="s">
        <v>7745</v>
      </c>
      <c r="E166" s="5"/>
    </row>
    <row r="167" spans="1:5" ht="15.95" customHeight="1" x14ac:dyDescent="0.3">
      <c r="A167" s="5"/>
      <c r="B167" s="3" t="s">
        <v>7746</v>
      </c>
      <c r="C167" s="3" t="s">
        <v>79</v>
      </c>
      <c r="D167" s="3" t="s">
        <v>7747</v>
      </c>
      <c r="E167" s="5"/>
    </row>
    <row r="168" spans="1:5" ht="15.95" customHeight="1" x14ac:dyDescent="0.3">
      <c r="A168" s="5"/>
      <c r="B168" s="3" t="s">
        <v>7621</v>
      </c>
      <c r="C168" s="3" t="s">
        <v>81</v>
      </c>
      <c r="D168" s="3" t="s">
        <v>7748</v>
      </c>
      <c r="E168" s="5"/>
    </row>
    <row r="169" spans="1:5" ht="15.95" customHeight="1" x14ac:dyDescent="0.3">
      <c r="A169" s="5"/>
      <c r="B169" s="5"/>
      <c r="C169" s="3" t="s">
        <v>83</v>
      </c>
      <c r="D169" s="3" t="s">
        <v>7749</v>
      </c>
      <c r="E169" s="5"/>
    </row>
    <row r="170" spans="1:5" ht="15.95" customHeight="1" x14ac:dyDescent="0.3">
      <c r="A170" s="5"/>
      <c r="B170" s="5"/>
      <c r="C170" s="3" t="s">
        <v>90</v>
      </c>
      <c r="D170" s="3" t="s">
        <v>7750</v>
      </c>
      <c r="E170" s="5"/>
    </row>
    <row r="171" spans="1:5" ht="15.95" customHeight="1" x14ac:dyDescent="0.3">
      <c r="A171" s="5"/>
      <c r="B171" s="3" t="s">
        <v>7751</v>
      </c>
      <c r="C171" s="3" t="s">
        <v>79</v>
      </c>
      <c r="D171" s="3" t="s">
        <v>7752</v>
      </c>
      <c r="E171" s="5"/>
    </row>
    <row r="172" spans="1:5" ht="15.95" customHeight="1" x14ac:dyDescent="0.3">
      <c r="A172" s="5"/>
      <c r="B172" s="3" t="s">
        <v>7724</v>
      </c>
      <c r="C172" s="3" t="s">
        <v>81</v>
      </c>
      <c r="D172" s="3" t="s">
        <v>7753</v>
      </c>
      <c r="E172" s="5"/>
    </row>
    <row r="173" spans="1:5" ht="15.95" customHeight="1" x14ac:dyDescent="0.3">
      <c r="A173" s="5"/>
      <c r="B173" s="3" t="s">
        <v>7754</v>
      </c>
      <c r="C173" s="3" t="s">
        <v>83</v>
      </c>
      <c r="D173" s="3" t="s">
        <v>7755</v>
      </c>
      <c r="E173" s="5"/>
    </row>
    <row r="174" spans="1:5" ht="15.95" customHeight="1" x14ac:dyDescent="0.3">
      <c r="A174" s="5"/>
      <c r="B174" s="3" t="s">
        <v>7756</v>
      </c>
      <c r="C174" s="3" t="s">
        <v>90</v>
      </c>
      <c r="D174" s="3" t="s">
        <v>7757</v>
      </c>
      <c r="E174" s="5"/>
    </row>
    <row r="175" spans="1:5" ht="15.95" customHeight="1" x14ac:dyDescent="0.3">
      <c r="A175" s="5"/>
      <c r="B175" s="3" t="s">
        <v>7758</v>
      </c>
      <c r="C175" s="3" t="s">
        <v>106</v>
      </c>
      <c r="D175" s="3" t="s">
        <v>7759</v>
      </c>
      <c r="E175" s="5"/>
    </row>
    <row r="176" spans="1:5" ht="15.95" customHeight="1" x14ac:dyDescent="0.3">
      <c r="A176" s="5"/>
      <c r="B176" s="5"/>
      <c r="C176" s="3" t="s">
        <v>108</v>
      </c>
      <c r="D176" s="3" t="s">
        <v>7760</v>
      </c>
      <c r="E176" s="5"/>
    </row>
    <row r="177" spans="1:5" ht="15.95" customHeight="1" x14ac:dyDescent="0.3">
      <c r="A177" s="5"/>
      <c r="B177" s="5"/>
      <c r="C177" s="3" t="s">
        <v>110</v>
      </c>
      <c r="D177" s="3" t="s">
        <v>7761</v>
      </c>
      <c r="E177" s="5"/>
    </row>
    <row r="178" spans="1:5" ht="15.95" customHeight="1" x14ac:dyDescent="0.3">
      <c r="A178" s="5"/>
      <c r="B178" s="5"/>
      <c r="C178" s="3" t="s">
        <v>112</v>
      </c>
      <c r="D178" s="3" t="s">
        <v>7762</v>
      </c>
      <c r="E178" s="5"/>
    </row>
    <row r="179" spans="1:5" ht="15.95" customHeight="1" x14ac:dyDescent="0.3">
      <c r="A179" s="5"/>
      <c r="B179" s="3" t="s">
        <v>7763</v>
      </c>
      <c r="C179" s="3" t="s">
        <v>79</v>
      </c>
      <c r="D179" s="3" t="s">
        <v>7764</v>
      </c>
      <c r="E179" s="5"/>
    </row>
    <row r="180" spans="1:5" ht="15.95" customHeight="1" x14ac:dyDescent="0.3">
      <c r="A180" s="5"/>
      <c r="B180" s="3" t="s">
        <v>7724</v>
      </c>
      <c r="C180" s="3" t="s">
        <v>81</v>
      </c>
      <c r="D180" s="3" t="s">
        <v>7765</v>
      </c>
      <c r="E180" s="5"/>
    </row>
    <row r="181" spans="1:5" ht="15.95" customHeight="1" x14ac:dyDescent="0.3">
      <c r="A181" s="5"/>
      <c r="B181" s="3" t="s">
        <v>7754</v>
      </c>
      <c r="C181" s="3" t="s">
        <v>83</v>
      </c>
      <c r="D181" s="3" t="s">
        <v>7766</v>
      </c>
      <c r="E181" s="5"/>
    </row>
    <row r="182" spans="1:5" ht="15.95" customHeight="1" x14ac:dyDescent="0.3">
      <c r="A182" s="5"/>
      <c r="B182" s="3" t="s">
        <v>7756</v>
      </c>
      <c r="C182" s="3" t="s">
        <v>90</v>
      </c>
      <c r="D182" s="3" t="s">
        <v>7767</v>
      </c>
      <c r="E182" s="5"/>
    </row>
    <row r="183" spans="1:5" ht="15.95" customHeight="1" x14ac:dyDescent="0.3">
      <c r="A183" s="5"/>
      <c r="B183" s="3" t="s">
        <v>7758</v>
      </c>
      <c r="C183" s="3" t="s">
        <v>106</v>
      </c>
      <c r="D183" s="3" t="s">
        <v>7768</v>
      </c>
      <c r="E183" s="5"/>
    </row>
    <row r="184" spans="1:5" ht="15.95" customHeight="1" x14ac:dyDescent="0.3">
      <c r="A184" s="5"/>
      <c r="B184" s="5"/>
      <c r="C184" s="3" t="s">
        <v>108</v>
      </c>
      <c r="D184" s="3" t="s">
        <v>7769</v>
      </c>
      <c r="E184" s="5"/>
    </row>
    <row r="185" spans="1:5" ht="15.95" customHeight="1" x14ac:dyDescent="0.3">
      <c r="A185" s="5"/>
      <c r="B185" s="3" t="s">
        <v>7770</v>
      </c>
      <c r="C185" s="3" t="s">
        <v>79</v>
      </c>
      <c r="D185" s="3" t="s">
        <v>7771</v>
      </c>
      <c r="E185" s="5"/>
    </row>
    <row r="186" spans="1:5" ht="15.95" customHeight="1" x14ac:dyDescent="0.3">
      <c r="A186" s="5"/>
      <c r="B186" s="3" t="s">
        <v>7724</v>
      </c>
      <c r="C186" s="3" t="s">
        <v>81</v>
      </c>
      <c r="D186" s="3" t="s">
        <v>7772</v>
      </c>
      <c r="E186" s="5"/>
    </row>
    <row r="187" spans="1:5" ht="15.95" customHeight="1" x14ac:dyDescent="0.3">
      <c r="A187" s="5"/>
      <c r="B187" s="3" t="s">
        <v>7773</v>
      </c>
      <c r="C187" s="3" t="s">
        <v>83</v>
      </c>
      <c r="D187" s="3" t="s">
        <v>7774</v>
      </c>
      <c r="E187" s="5"/>
    </row>
    <row r="188" spans="1:5" ht="15.95" customHeight="1" x14ac:dyDescent="0.3">
      <c r="A188" s="5"/>
      <c r="B188" s="3" t="s">
        <v>7775</v>
      </c>
      <c r="C188" s="3" t="s">
        <v>90</v>
      </c>
      <c r="D188" s="3" t="s">
        <v>7776</v>
      </c>
      <c r="E188" s="5"/>
    </row>
    <row r="189" spans="1:5" ht="15.95" customHeight="1" x14ac:dyDescent="0.3">
      <c r="A189" s="5"/>
      <c r="B189" s="3" t="s">
        <v>7777</v>
      </c>
      <c r="C189" s="3" t="s">
        <v>106</v>
      </c>
      <c r="D189" s="3" t="s">
        <v>7778</v>
      </c>
      <c r="E189" s="5"/>
    </row>
    <row r="190" spans="1:5" ht="15.95" customHeight="1" x14ac:dyDescent="0.3">
      <c r="A190" s="5"/>
      <c r="B190" s="5"/>
      <c r="C190" s="3" t="s">
        <v>108</v>
      </c>
      <c r="D190" s="3" t="s">
        <v>7779</v>
      </c>
      <c r="E190" s="5"/>
    </row>
    <row r="191" spans="1:5" ht="15.95" customHeight="1" x14ac:dyDescent="0.3">
      <c r="A191" s="5"/>
      <c r="B191" s="5"/>
      <c r="C191" s="3" t="s">
        <v>110</v>
      </c>
      <c r="D191" s="3" t="s">
        <v>7780</v>
      </c>
      <c r="E191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442"/>
  <sheetViews>
    <sheetView showGridLines="0" workbookViewId="0"/>
  </sheetViews>
  <sheetFormatPr defaultColWidth="8.875" defaultRowHeight="16.5" customHeight="1" x14ac:dyDescent="0.3"/>
  <cols>
    <col min="1" max="6" width="8.875" style="48" customWidth="1"/>
    <col min="7" max="16384" width="8.875" style="48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31</v>
      </c>
      <c r="B3" s="3" t="s">
        <v>76</v>
      </c>
      <c r="C3" s="3" t="s">
        <v>79</v>
      </c>
      <c r="D3" s="3" t="s">
        <v>80</v>
      </c>
      <c r="E3" s="5"/>
    </row>
    <row r="4" spans="1:5" ht="15.95" customHeight="1" x14ac:dyDescent="0.3">
      <c r="A4" s="5"/>
      <c r="B4" s="3" t="s">
        <v>78</v>
      </c>
      <c r="C4" s="3" t="s">
        <v>81</v>
      </c>
      <c r="D4" s="3" t="s">
        <v>82</v>
      </c>
      <c r="E4" s="5"/>
    </row>
    <row r="5" spans="1:5" ht="15.95" customHeight="1" x14ac:dyDescent="0.3">
      <c r="A5" s="5"/>
      <c r="B5" s="5"/>
      <c r="C5" s="3" t="s">
        <v>83</v>
      </c>
      <c r="D5" s="3" t="s">
        <v>84</v>
      </c>
      <c r="E5" s="5"/>
    </row>
    <row r="6" spans="1:5" ht="15.95" customHeight="1" x14ac:dyDescent="0.3">
      <c r="A6" s="5"/>
      <c r="B6" s="3" t="s">
        <v>85</v>
      </c>
      <c r="C6" s="3" t="s">
        <v>79</v>
      </c>
      <c r="D6" s="3" t="s">
        <v>87</v>
      </c>
      <c r="E6" s="5"/>
    </row>
    <row r="7" spans="1:5" ht="15.95" customHeight="1" x14ac:dyDescent="0.3">
      <c r="A7" s="5"/>
      <c r="B7" s="3" t="s">
        <v>86</v>
      </c>
      <c r="C7" s="5"/>
      <c r="D7" s="5"/>
      <c r="E7" s="5"/>
    </row>
    <row r="8" spans="1:5" ht="15.95" customHeight="1" x14ac:dyDescent="0.3">
      <c r="A8" s="5"/>
      <c r="B8" s="5"/>
      <c r="C8" s="3" t="s">
        <v>81</v>
      </c>
      <c r="D8" s="3" t="s">
        <v>88</v>
      </c>
      <c r="E8" s="5"/>
    </row>
    <row r="9" spans="1:5" ht="15.95" customHeight="1" x14ac:dyDescent="0.3">
      <c r="A9" s="5"/>
      <c r="B9" s="5"/>
      <c r="C9" s="5"/>
      <c r="D9" s="5"/>
      <c r="E9" s="5"/>
    </row>
    <row r="10" spans="1:5" ht="15.95" customHeight="1" x14ac:dyDescent="0.3">
      <c r="A10" s="5"/>
      <c r="B10" s="5"/>
      <c r="C10" s="3" t="s">
        <v>83</v>
      </c>
      <c r="D10" s="3" t="s">
        <v>89</v>
      </c>
      <c r="E10" s="5"/>
    </row>
    <row r="11" spans="1:5" ht="15.95" customHeight="1" x14ac:dyDescent="0.3">
      <c r="A11" s="5"/>
      <c r="B11" s="5"/>
      <c r="C11" s="3" t="s">
        <v>90</v>
      </c>
      <c r="D11" s="3" t="s">
        <v>91</v>
      </c>
      <c r="E11" s="5"/>
    </row>
    <row r="12" spans="1:5" ht="15.95" customHeight="1" x14ac:dyDescent="0.3">
      <c r="A12" s="5"/>
      <c r="B12" s="5"/>
      <c r="C12" s="5"/>
      <c r="D12" s="5"/>
      <c r="E12" s="5"/>
    </row>
    <row r="13" spans="1:5" ht="15.95" customHeight="1" x14ac:dyDescent="0.3">
      <c r="A13" s="5"/>
      <c r="B13" s="5"/>
      <c r="C13" s="5"/>
      <c r="D13" s="5"/>
      <c r="E13" s="5"/>
    </row>
    <row r="14" spans="1:5" ht="15.95" customHeight="1" x14ac:dyDescent="0.3">
      <c r="A14" s="5"/>
      <c r="B14" s="3" t="s">
        <v>92</v>
      </c>
      <c r="C14" s="3" t="s">
        <v>79</v>
      </c>
      <c r="D14" s="3" t="s">
        <v>94</v>
      </c>
      <c r="E14" s="5"/>
    </row>
    <row r="15" spans="1:5" ht="15.95" customHeight="1" x14ac:dyDescent="0.3">
      <c r="A15" s="5"/>
      <c r="B15" s="3" t="s">
        <v>93</v>
      </c>
      <c r="C15" s="3" t="s">
        <v>81</v>
      </c>
      <c r="D15" s="3" t="s">
        <v>95</v>
      </c>
      <c r="E15" s="5"/>
    </row>
    <row r="16" spans="1:5" ht="15.95" customHeight="1" x14ac:dyDescent="0.3">
      <c r="A16" s="5"/>
      <c r="B16" s="5"/>
      <c r="C16" s="3" t="s">
        <v>83</v>
      </c>
      <c r="D16" s="3" t="s">
        <v>96</v>
      </c>
      <c r="E16" s="5"/>
    </row>
    <row r="17" spans="1:5" ht="15.95" customHeight="1" x14ac:dyDescent="0.3">
      <c r="A17" s="5"/>
      <c r="B17" s="5"/>
      <c r="C17" s="3" t="s">
        <v>90</v>
      </c>
      <c r="D17" s="3" t="s">
        <v>97</v>
      </c>
      <c r="E17" s="5"/>
    </row>
    <row r="18" spans="1:5" ht="15.95" customHeight="1" x14ac:dyDescent="0.3">
      <c r="A18" s="5"/>
      <c r="B18" s="3" t="s">
        <v>98</v>
      </c>
      <c r="C18" s="3" t="s">
        <v>79</v>
      </c>
      <c r="D18" s="3" t="s">
        <v>100</v>
      </c>
      <c r="E18" s="5"/>
    </row>
    <row r="19" spans="1:5" ht="15.95" customHeight="1" x14ac:dyDescent="0.3">
      <c r="A19" s="5"/>
      <c r="B19" s="3" t="s">
        <v>101</v>
      </c>
      <c r="C19" s="3" t="s">
        <v>81</v>
      </c>
      <c r="D19" s="3" t="s">
        <v>102</v>
      </c>
      <c r="E19" s="5"/>
    </row>
    <row r="20" spans="1:5" ht="15.95" customHeight="1" x14ac:dyDescent="0.3">
      <c r="A20" s="5"/>
      <c r="B20" s="3" t="s">
        <v>103</v>
      </c>
      <c r="C20" s="3" t="s">
        <v>83</v>
      </c>
      <c r="D20" s="3" t="s">
        <v>104</v>
      </c>
      <c r="E20" s="5"/>
    </row>
    <row r="21" spans="1:5" ht="15.95" customHeight="1" x14ac:dyDescent="0.3">
      <c r="A21" s="5"/>
      <c r="B21" s="5"/>
      <c r="C21" s="3" t="s">
        <v>90</v>
      </c>
      <c r="D21" s="3" t="s">
        <v>105</v>
      </c>
      <c r="E21" s="5"/>
    </row>
    <row r="22" spans="1:5" ht="15.95" customHeight="1" x14ac:dyDescent="0.3">
      <c r="A22" s="5"/>
      <c r="B22" s="5"/>
      <c r="C22" s="3" t="s">
        <v>106</v>
      </c>
      <c r="D22" s="3" t="s">
        <v>107</v>
      </c>
      <c r="E22" s="5"/>
    </row>
    <row r="23" spans="1:5" ht="15.95" customHeight="1" x14ac:dyDescent="0.3">
      <c r="A23" s="5"/>
      <c r="B23" s="5"/>
      <c r="C23" s="3" t="s">
        <v>108</v>
      </c>
      <c r="D23" s="3" t="s">
        <v>109</v>
      </c>
      <c r="E23" s="5"/>
    </row>
    <row r="24" spans="1:5" ht="15.95" customHeight="1" x14ac:dyDescent="0.3">
      <c r="A24" s="5"/>
      <c r="B24" s="5"/>
      <c r="C24" s="3" t="s">
        <v>110</v>
      </c>
      <c r="D24" s="3" t="s">
        <v>111</v>
      </c>
      <c r="E24" s="5"/>
    </row>
    <row r="25" spans="1:5" ht="15.95" customHeight="1" x14ac:dyDescent="0.3">
      <c r="A25" s="5"/>
      <c r="B25" s="5"/>
      <c r="C25" s="3" t="s">
        <v>112</v>
      </c>
      <c r="D25" s="3" t="s">
        <v>113</v>
      </c>
      <c r="E25" s="5"/>
    </row>
    <row r="26" spans="1:5" ht="15.95" customHeight="1" x14ac:dyDescent="0.3">
      <c r="A26" s="5"/>
      <c r="B26" s="5"/>
      <c r="C26" s="3" t="s">
        <v>114</v>
      </c>
      <c r="D26" s="3" t="s">
        <v>115</v>
      </c>
      <c r="E26" s="5"/>
    </row>
    <row r="27" spans="1:5" ht="15.95" customHeight="1" x14ac:dyDescent="0.3">
      <c r="A27" s="5"/>
      <c r="B27" s="5"/>
      <c r="C27" s="3" t="s">
        <v>116</v>
      </c>
      <c r="D27" s="3" t="s">
        <v>117</v>
      </c>
      <c r="E27" s="5"/>
    </row>
    <row r="28" spans="1:5" ht="15.95" customHeight="1" x14ac:dyDescent="0.3">
      <c r="A28" s="5"/>
      <c r="B28" s="5"/>
      <c r="C28" s="3" t="s">
        <v>118</v>
      </c>
      <c r="D28" s="3" t="s">
        <v>119</v>
      </c>
      <c r="E28" s="5"/>
    </row>
    <row r="29" spans="1:5" ht="15.95" customHeight="1" x14ac:dyDescent="0.3">
      <c r="A29" s="5"/>
      <c r="B29" s="5"/>
      <c r="C29" s="3" t="s">
        <v>120</v>
      </c>
      <c r="D29" s="3" t="s">
        <v>121</v>
      </c>
      <c r="E29" s="5"/>
    </row>
    <row r="30" spans="1:5" ht="15.95" customHeight="1" x14ac:dyDescent="0.3">
      <c r="A30" s="5"/>
      <c r="B30" s="3" t="s">
        <v>122</v>
      </c>
      <c r="C30" s="3" t="s">
        <v>79</v>
      </c>
      <c r="D30" s="3" t="s">
        <v>124</v>
      </c>
      <c r="E30" s="5"/>
    </row>
    <row r="31" spans="1:5" ht="15.95" customHeight="1" x14ac:dyDescent="0.3">
      <c r="A31" s="5"/>
      <c r="B31" s="3" t="s">
        <v>101</v>
      </c>
      <c r="C31" s="3" t="s">
        <v>81</v>
      </c>
      <c r="D31" s="3" t="s">
        <v>125</v>
      </c>
      <c r="E31" s="5"/>
    </row>
    <row r="32" spans="1:5" ht="15.95" customHeight="1" x14ac:dyDescent="0.3">
      <c r="A32" s="5"/>
      <c r="B32" s="3" t="s">
        <v>126</v>
      </c>
      <c r="C32" s="3" t="s">
        <v>83</v>
      </c>
      <c r="D32" s="3" t="s">
        <v>127</v>
      </c>
      <c r="E32" s="5"/>
    </row>
    <row r="33" spans="1:5" ht="15.95" customHeight="1" x14ac:dyDescent="0.3">
      <c r="A33" s="5"/>
      <c r="B33" s="5"/>
      <c r="C33" s="3" t="s">
        <v>90</v>
      </c>
      <c r="D33" s="3" t="s">
        <v>128</v>
      </c>
      <c r="E33" s="5"/>
    </row>
    <row r="34" spans="1:5" ht="15.95" customHeight="1" x14ac:dyDescent="0.3">
      <c r="A34" s="5"/>
      <c r="B34" s="5"/>
      <c r="C34" s="3" t="s">
        <v>106</v>
      </c>
      <c r="D34" s="3" t="s">
        <v>129</v>
      </c>
      <c r="E34" s="5"/>
    </row>
    <row r="35" spans="1:5" ht="15.95" customHeight="1" x14ac:dyDescent="0.3">
      <c r="A35" s="5"/>
      <c r="B35" s="5"/>
      <c r="C35" s="3" t="s">
        <v>108</v>
      </c>
      <c r="D35" s="3" t="s">
        <v>130</v>
      </c>
      <c r="E35" s="5"/>
    </row>
    <row r="36" spans="1:5" ht="15.95" customHeight="1" x14ac:dyDescent="0.3">
      <c r="A36" s="5"/>
      <c r="B36" s="5"/>
      <c r="C36" s="3" t="s">
        <v>110</v>
      </c>
      <c r="D36" s="3" t="s">
        <v>131</v>
      </c>
      <c r="E36" s="5"/>
    </row>
    <row r="37" spans="1:5" ht="15.95" customHeight="1" x14ac:dyDescent="0.3">
      <c r="A37" s="5"/>
      <c r="B37" s="5"/>
      <c r="C37" s="3" t="s">
        <v>112</v>
      </c>
      <c r="D37" s="3" t="s">
        <v>132</v>
      </c>
      <c r="E37" s="5"/>
    </row>
    <row r="38" spans="1:5" ht="15.95" customHeight="1" x14ac:dyDescent="0.3">
      <c r="A38" s="5"/>
      <c r="B38" s="5"/>
      <c r="C38" s="3" t="s">
        <v>114</v>
      </c>
      <c r="D38" s="3" t="s">
        <v>133</v>
      </c>
      <c r="E38" s="5"/>
    </row>
    <row r="39" spans="1:5" ht="15.95" customHeight="1" x14ac:dyDescent="0.3">
      <c r="A39" s="5"/>
      <c r="B39" s="5"/>
      <c r="C39" s="3" t="s">
        <v>116</v>
      </c>
      <c r="D39" s="3" t="s">
        <v>134</v>
      </c>
      <c r="E39" s="5"/>
    </row>
    <row r="40" spans="1:5" ht="15.95" customHeight="1" x14ac:dyDescent="0.3">
      <c r="A40" s="5"/>
      <c r="B40" s="5"/>
      <c r="C40" s="3" t="s">
        <v>118</v>
      </c>
      <c r="D40" s="3" t="s">
        <v>135</v>
      </c>
      <c r="E40" s="5"/>
    </row>
    <row r="41" spans="1:5" ht="15.95" customHeight="1" x14ac:dyDescent="0.3">
      <c r="A41" s="5"/>
      <c r="B41" s="5"/>
      <c r="C41" s="3" t="s">
        <v>120</v>
      </c>
      <c r="D41" s="3" t="s">
        <v>136</v>
      </c>
      <c r="E41" s="5"/>
    </row>
    <row r="42" spans="1:5" ht="15.95" customHeight="1" x14ac:dyDescent="0.3">
      <c r="A42" s="5"/>
      <c r="B42" s="5"/>
      <c r="C42" s="3" t="s">
        <v>137</v>
      </c>
      <c r="D42" s="3" t="s">
        <v>138</v>
      </c>
      <c r="E42" s="5"/>
    </row>
    <row r="43" spans="1:5" ht="15.95" customHeight="1" x14ac:dyDescent="0.3">
      <c r="A43" s="5"/>
      <c r="B43" s="5"/>
      <c r="C43" s="3" t="s">
        <v>139</v>
      </c>
      <c r="D43" s="3" t="s">
        <v>140</v>
      </c>
      <c r="E43" s="5"/>
    </row>
    <row r="44" spans="1:5" ht="15.95" customHeight="1" x14ac:dyDescent="0.3">
      <c r="A44" s="5"/>
      <c r="B44" s="5"/>
      <c r="C44" s="5"/>
      <c r="D44" s="5"/>
      <c r="E44" s="5"/>
    </row>
    <row r="45" spans="1:5" ht="15.95" customHeight="1" x14ac:dyDescent="0.3">
      <c r="A45" s="3" t="s">
        <v>141</v>
      </c>
      <c r="B45" s="3" t="s">
        <v>142</v>
      </c>
      <c r="C45" s="3" t="s">
        <v>74</v>
      </c>
      <c r="D45" s="3" t="s">
        <v>143</v>
      </c>
      <c r="E45" s="5"/>
    </row>
    <row r="46" spans="1:5" ht="15.95" customHeight="1" x14ac:dyDescent="0.3">
      <c r="A46" s="3" t="s">
        <v>31</v>
      </c>
      <c r="B46" s="3" t="s">
        <v>144</v>
      </c>
      <c r="C46" s="3" t="s">
        <v>79</v>
      </c>
      <c r="D46" s="3" t="s">
        <v>145</v>
      </c>
      <c r="E46" s="5"/>
    </row>
    <row r="47" spans="1:5" ht="15.95" customHeight="1" x14ac:dyDescent="0.3">
      <c r="A47" s="5"/>
      <c r="B47" s="3" t="s">
        <v>101</v>
      </c>
      <c r="C47" s="3" t="s">
        <v>81</v>
      </c>
      <c r="D47" s="3" t="s">
        <v>146</v>
      </c>
      <c r="E47" s="5"/>
    </row>
    <row r="48" spans="1:5" ht="15.95" customHeight="1" x14ac:dyDescent="0.3">
      <c r="A48" s="5"/>
      <c r="B48" s="3" t="s">
        <v>126</v>
      </c>
      <c r="C48" s="3" t="s">
        <v>83</v>
      </c>
      <c r="D48" s="3" t="s">
        <v>147</v>
      </c>
      <c r="E48" s="5"/>
    </row>
    <row r="49" spans="1:5" ht="15.95" customHeight="1" x14ac:dyDescent="0.3">
      <c r="A49" s="5"/>
      <c r="B49" s="5"/>
      <c r="C49" s="3" t="s">
        <v>90</v>
      </c>
      <c r="D49" s="3" t="s">
        <v>148</v>
      </c>
      <c r="E49" s="5"/>
    </row>
    <row r="50" spans="1:5" ht="15.95" customHeight="1" x14ac:dyDescent="0.3">
      <c r="A50" s="5"/>
      <c r="B50" s="5"/>
      <c r="C50" s="3" t="s">
        <v>106</v>
      </c>
      <c r="D50" s="3" t="s">
        <v>149</v>
      </c>
      <c r="E50" s="5"/>
    </row>
    <row r="51" spans="1:5" ht="15.95" customHeight="1" x14ac:dyDescent="0.3">
      <c r="A51" s="5"/>
      <c r="B51" s="5"/>
      <c r="C51" s="3" t="s">
        <v>108</v>
      </c>
      <c r="D51" s="3" t="s">
        <v>150</v>
      </c>
      <c r="E51" s="5"/>
    </row>
    <row r="52" spans="1:5" ht="15.95" customHeight="1" x14ac:dyDescent="0.3">
      <c r="A52" s="5"/>
      <c r="B52" s="5"/>
      <c r="C52" s="3" t="s">
        <v>110</v>
      </c>
      <c r="D52" s="3" t="s">
        <v>151</v>
      </c>
      <c r="E52" s="5"/>
    </row>
    <row r="53" spans="1:5" ht="15.95" customHeight="1" x14ac:dyDescent="0.3">
      <c r="A53" s="5"/>
      <c r="B53" s="5"/>
      <c r="C53" s="3" t="s">
        <v>112</v>
      </c>
      <c r="D53" s="3" t="s">
        <v>152</v>
      </c>
      <c r="E53" s="5"/>
    </row>
    <row r="54" spans="1:5" ht="15.95" customHeight="1" x14ac:dyDescent="0.3">
      <c r="A54" s="5"/>
      <c r="B54" s="5"/>
      <c r="C54" s="3" t="s">
        <v>114</v>
      </c>
      <c r="D54" s="3" t="s">
        <v>153</v>
      </c>
      <c r="E54" s="5"/>
    </row>
    <row r="55" spans="1:5" ht="15.95" customHeight="1" x14ac:dyDescent="0.3">
      <c r="A55" s="5"/>
      <c r="B55" s="5"/>
      <c r="C55" s="3" t="s">
        <v>116</v>
      </c>
      <c r="D55" s="3" t="s">
        <v>154</v>
      </c>
      <c r="E55" s="5"/>
    </row>
    <row r="56" spans="1:5" ht="15.95" customHeight="1" x14ac:dyDescent="0.3">
      <c r="A56" s="5"/>
      <c r="B56" s="5"/>
      <c r="C56" s="3" t="s">
        <v>118</v>
      </c>
      <c r="D56" s="3" t="s">
        <v>155</v>
      </c>
      <c r="E56" s="5"/>
    </row>
    <row r="57" spans="1:5" ht="15.95" customHeight="1" x14ac:dyDescent="0.3">
      <c r="A57" s="5"/>
      <c r="B57" s="5"/>
      <c r="C57" s="3" t="s">
        <v>120</v>
      </c>
      <c r="D57" s="3" t="s">
        <v>156</v>
      </c>
      <c r="E57" s="5"/>
    </row>
    <row r="58" spans="1:5" ht="15.95" customHeight="1" x14ac:dyDescent="0.3">
      <c r="A58" s="5"/>
      <c r="B58" s="5"/>
      <c r="C58" s="3" t="s">
        <v>137</v>
      </c>
      <c r="D58" s="3" t="s">
        <v>157</v>
      </c>
      <c r="E58" s="5"/>
    </row>
    <row r="59" spans="1:5" ht="15.95" customHeight="1" x14ac:dyDescent="0.3">
      <c r="A59" s="5"/>
      <c r="B59" s="5"/>
      <c r="C59" s="3" t="s">
        <v>139</v>
      </c>
      <c r="D59" s="3" t="s">
        <v>158</v>
      </c>
      <c r="E59" s="5"/>
    </row>
    <row r="60" spans="1:5" ht="15.95" customHeight="1" x14ac:dyDescent="0.3">
      <c r="A60" s="5"/>
      <c r="B60" s="3" t="s">
        <v>159</v>
      </c>
      <c r="C60" s="3" t="s">
        <v>79</v>
      </c>
      <c r="D60" s="3" t="s">
        <v>161</v>
      </c>
      <c r="E60" s="5"/>
    </row>
    <row r="61" spans="1:5" ht="15.95" customHeight="1" x14ac:dyDescent="0.3">
      <c r="A61" s="5"/>
      <c r="B61" s="3" t="s">
        <v>101</v>
      </c>
      <c r="C61" s="3" t="s">
        <v>81</v>
      </c>
      <c r="D61" s="3" t="s">
        <v>162</v>
      </c>
      <c r="E61" s="5"/>
    </row>
    <row r="62" spans="1:5" ht="15.95" customHeight="1" x14ac:dyDescent="0.3">
      <c r="A62" s="5"/>
      <c r="B62" s="3" t="s">
        <v>163</v>
      </c>
      <c r="C62" s="3" t="s">
        <v>83</v>
      </c>
      <c r="D62" s="3" t="s">
        <v>164</v>
      </c>
      <c r="E62" s="5"/>
    </row>
    <row r="63" spans="1:5" ht="15.95" customHeight="1" x14ac:dyDescent="0.3">
      <c r="A63" s="5"/>
      <c r="B63" s="3" t="s">
        <v>165</v>
      </c>
      <c r="C63" s="3" t="s">
        <v>90</v>
      </c>
      <c r="D63" s="3" t="s">
        <v>166</v>
      </c>
      <c r="E63" s="5"/>
    </row>
    <row r="64" spans="1:5" ht="15.95" customHeight="1" x14ac:dyDescent="0.3">
      <c r="A64" s="5"/>
      <c r="B64" s="5"/>
      <c r="C64" s="3" t="s">
        <v>106</v>
      </c>
      <c r="D64" s="3" t="s">
        <v>167</v>
      </c>
      <c r="E64" s="5"/>
    </row>
    <row r="65" spans="1:5" ht="15.95" customHeight="1" x14ac:dyDescent="0.3">
      <c r="A65" s="5"/>
      <c r="B65" s="5"/>
      <c r="C65" s="3" t="s">
        <v>108</v>
      </c>
      <c r="D65" s="3" t="s">
        <v>168</v>
      </c>
      <c r="E65" s="5"/>
    </row>
    <row r="66" spans="1:5" ht="15.95" customHeight="1" x14ac:dyDescent="0.3">
      <c r="A66" s="5"/>
      <c r="B66" s="5"/>
      <c r="C66" s="3" t="s">
        <v>110</v>
      </c>
      <c r="D66" s="3" t="s">
        <v>169</v>
      </c>
      <c r="E66" s="5"/>
    </row>
    <row r="67" spans="1:5" ht="15.95" customHeight="1" x14ac:dyDescent="0.3">
      <c r="A67" s="5"/>
      <c r="B67" s="5"/>
      <c r="C67" s="3" t="s">
        <v>112</v>
      </c>
      <c r="D67" s="3" t="s">
        <v>170</v>
      </c>
      <c r="E67" s="5"/>
    </row>
    <row r="68" spans="1:5" ht="15.95" customHeight="1" x14ac:dyDescent="0.3">
      <c r="A68" s="5"/>
      <c r="B68" s="5"/>
      <c r="C68" s="3" t="s">
        <v>114</v>
      </c>
      <c r="D68" s="3" t="s">
        <v>171</v>
      </c>
      <c r="E68" s="5"/>
    </row>
    <row r="69" spans="1:5" ht="15.95" customHeight="1" x14ac:dyDescent="0.3">
      <c r="A69" s="5"/>
      <c r="B69" s="5"/>
      <c r="C69" s="3" t="s">
        <v>116</v>
      </c>
      <c r="D69" s="3" t="s">
        <v>172</v>
      </c>
      <c r="E69" s="5"/>
    </row>
    <row r="70" spans="1:5" ht="15.95" customHeight="1" x14ac:dyDescent="0.3">
      <c r="A70" s="5"/>
      <c r="B70" s="5"/>
      <c r="C70" s="3" t="s">
        <v>118</v>
      </c>
      <c r="D70" s="3" t="s">
        <v>173</v>
      </c>
      <c r="E70" s="5"/>
    </row>
    <row r="71" spans="1:5" ht="15.95" customHeight="1" x14ac:dyDescent="0.3">
      <c r="A71" s="5"/>
      <c r="B71" s="5"/>
      <c r="C71" s="3" t="s">
        <v>120</v>
      </c>
      <c r="D71" s="3" t="s">
        <v>174</v>
      </c>
      <c r="E71" s="5"/>
    </row>
    <row r="72" spans="1:5" ht="15.95" customHeight="1" x14ac:dyDescent="0.3">
      <c r="A72" s="5"/>
      <c r="B72" s="5"/>
      <c r="C72" s="3" t="s">
        <v>137</v>
      </c>
      <c r="D72" s="3" t="s">
        <v>175</v>
      </c>
      <c r="E72" s="5"/>
    </row>
    <row r="73" spans="1:5" ht="15.95" customHeight="1" x14ac:dyDescent="0.3">
      <c r="A73" s="5"/>
      <c r="B73" s="3" t="s">
        <v>176</v>
      </c>
      <c r="C73" s="3" t="s">
        <v>79</v>
      </c>
      <c r="D73" s="3" t="s">
        <v>178</v>
      </c>
      <c r="E73" s="5"/>
    </row>
    <row r="74" spans="1:5" ht="15.95" customHeight="1" x14ac:dyDescent="0.3">
      <c r="A74" s="5"/>
      <c r="B74" s="3" t="s">
        <v>101</v>
      </c>
      <c r="C74" s="3" t="s">
        <v>81</v>
      </c>
      <c r="D74" s="3" t="s">
        <v>179</v>
      </c>
      <c r="E74" s="5"/>
    </row>
    <row r="75" spans="1:5" ht="15.95" customHeight="1" x14ac:dyDescent="0.3">
      <c r="A75" s="5"/>
      <c r="B75" s="3" t="s">
        <v>180</v>
      </c>
      <c r="C75" s="3" t="s">
        <v>83</v>
      </c>
      <c r="D75" s="3" t="s">
        <v>181</v>
      </c>
      <c r="E75" s="5"/>
    </row>
    <row r="76" spans="1:5" ht="15.95" customHeight="1" x14ac:dyDescent="0.3">
      <c r="A76" s="5"/>
      <c r="B76" s="5"/>
      <c r="C76" s="3" t="s">
        <v>90</v>
      </c>
      <c r="D76" s="3" t="s">
        <v>182</v>
      </c>
      <c r="E76" s="5"/>
    </row>
    <row r="77" spans="1:5" ht="15.95" customHeight="1" x14ac:dyDescent="0.3">
      <c r="A77" s="5"/>
      <c r="B77" s="5"/>
      <c r="C77" s="3" t="s">
        <v>106</v>
      </c>
      <c r="D77" s="3" t="s">
        <v>183</v>
      </c>
      <c r="E77" s="5"/>
    </row>
    <row r="78" spans="1:5" ht="15.95" customHeight="1" x14ac:dyDescent="0.3">
      <c r="A78" s="5"/>
      <c r="B78" s="5"/>
      <c r="C78" s="3" t="s">
        <v>108</v>
      </c>
      <c r="D78" s="3" t="s">
        <v>184</v>
      </c>
      <c r="E78" s="5"/>
    </row>
    <row r="79" spans="1:5" ht="15.95" customHeight="1" x14ac:dyDescent="0.3">
      <c r="A79" s="5"/>
      <c r="B79" s="5"/>
      <c r="C79" s="3" t="s">
        <v>110</v>
      </c>
      <c r="D79" s="3" t="s">
        <v>185</v>
      </c>
      <c r="E79" s="5"/>
    </row>
    <row r="80" spans="1:5" ht="15.95" customHeight="1" x14ac:dyDescent="0.3">
      <c r="A80" s="5"/>
      <c r="B80" s="5"/>
      <c r="C80" s="3" t="s">
        <v>112</v>
      </c>
      <c r="D80" s="3" t="s">
        <v>186</v>
      </c>
      <c r="E80" s="5"/>
    </row>
    <row r="81" spans="1:5" ht="15.95" customHeight="1" x14ac:dyDescent="0.3">
      <c r="A81" s="5"/>
      <c r="B81" s="5"/>
      <c r="C81" s="3" t="s">
        <v>114</v>
      </c>
      <c r="D81" s="3" t="s">
        <v>187</v>
      </c>
      <c r="E81" s="5"/>
    </row>
    <row r="82" spans="1:5" ht="15.95" customHeight="1" x14ac:dyDescent="0.3">
      <c r="A82" s="5"/>
      <c r="B82" s="5"/>
      <c r="C82" s="3" t="s">
        <v>116</v>
      </c>
      <c r="D82" s="3" t="s">
        <v>188</v>
      </c>
      <c r="E82" s="5"/>
    </row>
    <row r="83" spans="1:5" ht="15.95" customHeight="1" x14ac:dyDescent="0.3">
      <c r="A83" s="5"/>
      <c r="B83" s="5"/>
      <c r="C83" s="5"/>
      <c r="D83" s="5"/>
      <c r="E83" s="5"/>
    </row>
    <row r="84" spans="1:5" ht="15.95" customHeight="1" x14ac:dyDescent="0.3">
      <c r="A84" s="5"/>
      <c r="B84" s="5"/>
      <c r="C84" s="5"/>
      <c r="D84" s="5"/>
      <c r="E84" s="5"/>
    </row>
    <row r="85" spans="1:5" ht="15.95" customHeight="1" x14ac:dyDescent="0.3">
      <c r="A85" s="5"/>
      <c r="B85" s="5"/>
      <c r="C85" s="5"/>
      <c r="D85" s="5"/>
      <c r="E85" s="5"/>
    </row>
    <row r="86" spans="1:5" ht="15.95" customHeight="1" x14ac:dyDescent="0.3">
      <c r="A86" s="3" t="s">
        <v>141</v>
      </c>
      <c r="B86" s="3" t="s">
        <v>142</v>
      </c>
      <c r="C86" s="3" t="s">
        <v>74</v>
      </c>
      <c r="D86" s="3" t="s">
        <v>143</v>
      </c>
      <c r="E86" s="5"/>
    </row>
    <row r="87" spans="1:5" ht="15.95" customHeight="1" x14ac:dyDescent="0.3">
      <c r="A87" s="3" t="s">
        <v>31</v>
      </c>
      <c r="B87" s="3" t="s">
        <v>189</v>
      </c>
      <c r="C87" s="3" t="s">
        <v>79</v>
      </c>
      <c r="D87" s="3" t="s">
        <v>191</v>
      </c>
      <c r="E87" s="5"/>
    </row>
    <row r="88" spans="1:5" ht="15.95" customHeight="1" x14ac:dyDescent="0.3">
      <c r="A88" s="5"/>
      <c r="B88" s="3" t="s">
        <v>101</v>
      </c>
      <c r="C88" s="3" t="s">
        <v>81</v>
      </c>
      <c r="D88" s="3" t="s">
        <v>192</v>
      </c>
      <c r="E88" s="5"/>
    </row>
    <row r="89" spans="1:5" ht="15.95" customHeight="1" x14ac:dyDescent="0.3">
      <c r="A89" s="5"/>
      <c r="B89" s="3" t="s">
        <v>193</v>
      </c>
      <c r="C89" s="3" t="s">
        <v>83</v>
      </c>
      <c r="D89" s="3" t="s">
        <v>194</v>
      </c>
      <c r="E89" s="5"/>
    </row>
    <row r="90" spans="1:5" ht="15.95" customHeight="1" x14ac:dyDescent="0.3">
      <c r="A90" s="5"/>
      <c r="B90" s="5"/>
      <c r="C90" s="3" t="s">
        <v>90</v>
      </c>
      <c r="D90" s="3" t="s">
        <v>195</v>
      </c>
      <c r="E90" s="5"/>
    </row>
    <row r="91" spans="1:5" ht="15.95" customHeight="1" x14ac:dyDescent="0.3">
      <c r="A91" s="5"/>
      <c r="B91" s="5"/>
      <c r="C91" s="3" t="s">
        <v>106</v>
      </c>
      <c r="D91" s="3" t="s">
        <v>196</v>
      </c>
      <c r="E91" s="5"/>
    </row>
    <row r="92" spans="1:5" ht="15.95" customHeight="1" x14ac:dyDescent="0.3">
      <c r="A92" s="5"/>
      <c r="B92" s="5"/>
      <c r="C92" s="3" t="s">
        <v>108</v>
      </c>
      <c r="D92" s="3" t="s">
        <v>197</v>
      </c>
      <c r="E92" s="5"/>
    </row>
    <row r="93" spans="1:5" ht="15.95" customHeight="1" x14ac:dyDescent="0.3">
      <c r="A93" s="5"/>
      <c r="B93" s="5"/>
      <c r="C93" s="3" t="s">
        <v>110</v>
      </c>
      <c r="D93" s="3" t="s">
        <v>198</v>
      </c>
      <c r="E93" s="5"/>
    </row>
    <row r="94" spans="1:5" ht="15.95" customHeight="1" x14ac:dyDescent="0.3">
      <c r="A94" s="5"/>
      <c r="B94" s="5"/>
      <c r="C94" s="3" t="s">
        <v>112</v>
      </c>
      <c r="D94" s="3" t="s">
        <v>199</v>
      </c>
      <c r="E94" s="5"/>
    </row>
    <row r="95" spans="1:5" ht="15.95" customHeight="1" x14ac:dyDescent="0.3">
      <c r="A95" s="5"/>
      <c r="B95" s="5"/>
      <c r="C95" s="3" t="s">
        <v>114</v>
      </c>
      <c r="D95" s="3" t="s">
        <v>200</v>
      </c>
      <c r="E95" s="5"/>
    </row>
    <row r="96" spans="1:5" ht="15.95" customHeight="1" x14ac:dyDescent="0.3">
      <c r="A96" s="5"/>
      <c r="B96" s="5"/>
      <c r="C96" s="3" t="s">
        <v>116</v>
      </c>
      <c r="D96" s="3" t="s">
        <v>201</v>
      </c>
      <c r="E96" s="5"/>
    </row>
    <row r="97" spans="1:5" ht="15.95" customHeight="1" x14ac:dyDescent="0.3">
      <c r="A97" s="5"/>
      <c r="B97" s="5"/>
      <c r="C97" s="3" t="s">
        <v>118</v>
      </c>
      <c r="D97" s="3" t="s">
        <v>202</v>
      </c>
      <c r="E97" s="5"/>
    </row>
    <row r="98" spans="1:5" ht="15.95" customHeight="1" x14ac:dyDescent="0.3">
      <c r="A98" s="5"/>
      <c r="B98" s="5"/>
      <c r="C98" s="3" t="s">
        <v>120</v>
      </c>
      <c r="D98" s="3" t="s">
        <v>203</v>
      </c>
      <c r="E98" s="5"/>
    </row>
    <row r="99" spans="1:5" ht="15.95" customHeight="1" x14ac:dyDescent="0.3">
      <c r="A99" s="5"/>
      <c r="B99" s="3" t="s">
        <v>204</v>
      </c>
      <c r="C99" s="3" t="s">
        <v>79</v>
      </c>
      <c r="D99" s="3" t="s">
        <v>205</v>
      </c>
      <c r="E99" s="5"/>
    </row>
    <row r="100" spans="1:5" ht="15.95" customHeight="1" x14ac:dyDescent="0.3">
      <c r="A100" s="5"/>
      <c r="B100" s="3" t="s">
        <v>101</v>
      </c>
      <c r="C100" s="3" t="s">
        <v>81</v>
      </c>
      <c r="D100" s="3" t="s">
        <v>206</v>
      </c>
      <c r="E100" s="5"/>
    </row>
    <row r="101" spans="1:5" ht="15.95" customHeight="1" x14ac:dyDescent="0.3">
      <c r="A101" s="5"/>
      <c r="B101" s="3" t="s">
        <v>193</v>
      </c>
      <c r="C101" s="3" t="s">
        <v>83</v>
      </c>
      <c r="D101" s="3" t="s">
        <v>207</v>
      </c>
      <c r="E101" s="5"/>
    </row>
    <row r="102" spans="1:5" ht="15.95" customHeight="1" x14ac:dyDescent="0.3">
      <c r="A102" s="5"/>
      <c r="B102" s="5"/>
      <c r="C102" s="3" t="s">
        <v>90</v>
      </c>
      <c r="D102" s="3" t="s">
        <v>208</v>
      </c>
      <c r="E102" s="5"/>
    </row>
    <row r="103" spans="1:5" ht="15.95" customHeight="1" x14ac:dyDescent="0.3">
      <c r="A103" s="5"/>
      <c r="B103" s="5"/>
      <c r="C103" s="3" t="s">
        <v>106</v>
      </c>
      <c r="D103" s="3" t="s">
        <v>209</v>
      </c>
      <c r="E103" s="5"/>
    </row>
    <row r="104" spans="1:5" ht="15.95" customHeight="1" x14ac:dyDescent="0.3">
      <c r="A104" s="5"/>
      <c r="B104" s="5"/>
      <c r="C104" s="3" t="s">
        <v>108</v>
      </c>
      <c r="D104" s="3" t="s">
        <v>210</v>
      </c>
      <c r="E104" s="5"/>
    </row>
    <row r="105" spans="1:5" ht="15.95" customHeight="1" x14ac:dyDescent="0.3">
      <c r="A105" s="5"/>
      <c r="B105" s="5"/>
      <c r="C105" s="3" t="s">
        <v>110</v>
      </c>
      <c r="D105" s="3" t="s">
        <v>211</v>
      </c>
      <c r="E105" s="5"/>
    </row>
    <row r="106" spans="1:5" ht="15.95" customHeight="1" x14ac:dyDescent="0.3">
      <c r="A106" s="5"/>
      <c r="B106" s="5"/>
      <c r="C106" s="3" t="s">
        <v>112</v>
      </c>
      <c r="D106" s="3" t="s">
        <v>212</v>
      </c>
      <c r="E106" s="5"/>
    </row>
    <row r="107" spans="1:5" ht="15.95" customHeight="1" x14ac:dyDescent="0.3">
      <c r="A107" s="5"/>
      <c r="B107" s="5"/>
      <c r="C107" s="3" t="s">
        <v>114</v>
      </c>
      <c r="D107" s="3" t="s">
        <v>213</v>
      </c>
      <c r="E107" s="5"/>
    </row>
    <row r="108" spans="1:5" ht="15.95" customHeight="1" x14ac:dyDescent="0.3">
      <c r="A108" s="5"/>
      <c r="B108" s="5"/>
      <c r="C108" s="3" t="s">
        <v>116</v>
      </c>
      <c r="D108" s="3" t="s">
        <v>214</v>
      </c>
      <c r="E108" s="5"/>
    </row>
    <row r="109" spans="1:5" ht="15.95" customHeight="1" x14ac:dyDescent="0.3">
      <c r="A109" s="5"/>
      <c r="B109" s="5"/>
      <c r="C109" s="3" t="s">
        <v>118</v>
      </c>
      <c r="D109" s="3" t="s">
        <v>215</v>
      </c>
      <c r="E109" s="5"/>
    </row>
    <row r="110" spans="1:5" ht="15.95" customHeight="1" x14ac:dyDescent="0.3">
      <c r="A110" s="5"/>
      <c r="B110" s="3" t="s">
        <v>216</v>
      </c>
      <c r="C110" s="3" t="s">
        <v>79</v>
      </c>
      <c r="D110" s="3" t="s">
        <v>218</v>
      </c>
      <c r="E110" s="5"/>
    </row>
    <row r="111" spans="1:5" ht="15.95" customHeight="1" x14ac:dyDescent="0.3">
      <c r="A111" s="5"/>
      <c r="B111" s="3" t="s">
        <v>217</v>
      </c>
      <c r="C111" s="3" t="s">
        <v>81</v>
      </c>
      <c r="D111" s="3" t="s">
        <v>219</v>
      </c>
      <c r="E111" s="5"/>
    </row>
    <row r="112" spans="1:5" ht="15.95" customHeight="1" x14ac:dyDescent="0.3">
      <c r="A112" s="5"/>
      <c r="B112" s="5"/>
      <c r="C112" s="5"/>
      <c r="D112" s="5"/>
      <c r="E112" s="5"/>
    </row>
    <row r="113" spans="1:5" ht="15.95" customHeight="1" x14ac:dyDescent="0.3">
      <c r="A113" s="5"/>
      <c r="B113" s="5"/>
      <c r="C113" s="3" t="s">
        <v>83</v>
      </c>
      <c r="D113" s="3" t="s">
        <v>220</v>
      </c>
      <c r="E113" s="5"/>
    </row>
    <row r="114" spans="1:5" ht="15.95" customHeight="1" x14ac:dyDescent="0.3">
      <c r="A114" s="5"/>
      <c r="B114" s="3" t="s">
        <v>221</v>
      </c>
      <c r="C114" s="3" t="s">
        <v>79</v>
      </c>
      <c r="D114" s="3" t="s">
        <v>223</v>
      </c>
      <c r="E114" s="5"/>
    </row>
    <row r="115" spans="1:5" ht="15.95" customHeight="1" x14ac:dyDescent="0.3">
      <c r="A115" s="5"/>
      <c r="B115" s="3" t="s">
        <v>101</v>
      </c>
      <c r="C115" s="3" t="s">
        <v>81</v>
      </c>
      <c r="D115" s="3" t="s">
        <v>224</v>
      </c>
      <c r="E115" s="5"/>
    </row>
    <row r="116" spans="1:5" ht="15.95" customHeight="1" x14ac:dyDescent="0.3">
      <c r="A116" s="5"/>
      <c r="B116" s="3" t="s">
        <v>225</v>
      </c>
      <c r="C116" s="3" t="s">
        <v>83</v>
      </c>
      <c r="D116" s="3" t="s">
        <v>226</v>
      </c>
      <c r="E116" s="5"/>
    </row>
    <row r="117" spans="1:5" ht="15.95" customHeight="1" x14ac:dyDescent="0.3">
      <c r="A117" s="5"/>
      <c r="B117" s="3" t="s">
        <v>165</v>
      </c>
      <c r="C117" s="3" t="s">
        <v>90</v>
      </c>
      <c r="D117" s="3" t="s">
        <v>227</v>
      </c>
      <c r="E117" s="5"/>
    </row>
    <row r="118" spans="1:5" ht="15.95" customHeight="1" x14ac:dyDescent="0.3">
      <c r="A118" s="5"/>
      <c r="B118" s="5"/>
      <c r="C118" s="3" t="s">
        <v>106</v>
      </c>
      <c r="D118" s="3" t="s">
        <v>228</v>
      </c>
      <c r="E118" s="5"/>
    </row>
    <row r="119" spans="1:5" ht="15.95" customHeight="1" x14ac:dyDescent="0.3">
      <c r="A119" s="5"/>
      <c r="B119" s="5"/>
      <c r="C119" s="3" t="s">
        <v>108</v>
      </c>
      <c r="D119" s="3" t="s">
        <v>229</v>
      </c>
      <c r="E119" s="5"/>
    </row>
    <row r="120" spans="1:5" ht="15.95" customHeight="1" x14ac:dyDescent="0.3">
      <c r="A120" s="5"/>
      <c r="B120" s="5"/>
      <c r="C120" s="3" t="s">
        <v>110</v>
      </c>
      <c r="D120" s="3" t="s">
        <v>230</v>
      </c>
      <c r="E120" s="5"/>
    </row>
    <row r="121" spans="1:5" ht="15.95" customHeight="1" x14ac:dyDescent="0.3">
      <c r="A121" s="5"/>
      <c r="B121" s="5"/>
      <c r="C121" s="3" t="s">
        <v>112</v>
      </c>
      <c r="D121" s="3" t="s">
        <v>231</v>
      </c>
      <c r="E121" s="5"/>
    </row>
    <row r="122" spans="1:5" ht="15.95" customHeight="1" x14ac:dyDescent="0.3">
      <c r="A122" s="5"/>
      <c r="B122" s="5"/>
      <c r="C122" s="3" t="s">
        <v>114</v>
      </c>
      <c r="D122" s="3" t="s">
        <v>232</v>
      </c>
      <c r="E122" s="5"/>
    </row>
    <row r="123" spans="1:5" ht="15.95" customHeight="1" x14ac:dyDescent="0.3">
      <c r="A123" s="5"/>
      <c r="B123" s="5"/>
      <c r="C123" s="3" t="s">
        <v>116</v>
      </c>
      <c r="D123" s="3" t="s">
        <v>233</v>
      </c>
      <c r="E123" s="5"/>
    </row>
    <row r="124" spans="1:5" ht="15.95" customHeight="1" x14ac:dyDescent="0.3">
      <c r="A124" s="3" t="s">
        <v>234</v>
      </c>
      <c r="B124" s="5"/>
      <c r="C124" s="5"/>
      <c r="D124" s="5"/>
      <c r="E124" s="5"/>
    </row>
    <row r="125" spans="1:5" ht="15.95" customHeight="1" x14ac:dyDescent="0.3">
      <c r="A125" s="5"/>
      <c r="B125" s="5"/>
      <c r="C125" s="5"/>
      <c r="D125" s="5"/>
      <c r="E125" s="5"/>
    </row>
    <row r="126" spans="1:5" ht="15.95" customHeight="1" x14ac:dyDescent="0.3">
      <c r="A126" s="5"/>
      <c r="B126" s="5"/>
      <c r="C126" s="5"/>
      <c r="D126" s="5"/>
      <c r="E126" s="5"/>
    </row>
    <row r="127" spans="1:5" ht="15.95" customHeight="1" x14ac:dyDescent="0.3">
      <c r="A127" s="3" t="s">
        <v>141</v>
      </c>
      <c r="B127" s="3" t="s">
        <v>142</v>
      </c>
      <c r="C127" s="3" t="s">
        <v>74</v>
      </c>
      <c r="D127" s="3" t="s">
        <v>143</v>
      </c>
      <c r="E127" s="5"/>
    </row>
    <row r="128" spans="1:5" ht="15.95" customHeight="1" x14ac:dyDescent="0.3">
      <c r="A128" s="3" t="s">
        <v>31</v>
      </c>
      <c r="B128" s="3" t="s">
        <v>235</v>
      </c>
      <c r="C128" s="3" t="s">
        <v>79</v>
      </c>
      <c r="D128" s="3" t="s">
        <v>236</v>
      </c>
      <c r="E128" s="5"/>
    </row>
    <row r="129" spans="1:5" ht="15.95" customHeight="1" x14ac:dyDescent="0.3">
      <c r="A129" s="5"/>
      <c r="B129" s="3" t="s">
        <v>101</v>
      </c>
      <c r="C129" s="3" t="s">
        <v>81</v>
      </c>
      <c r="D129" s="3" t="s">
        <v>237</v>
      </c>
      <c r="E129" s="5"/>
    </row>
    <row r="130" spans="1:5" ht="15.95" customHeight="1" x14ac:dyDescent="0.3">
      <c r="A130" s="5"/>
      <c r="B130" s="3" t="s">
        <v>225</v>
      </c>
      <c r="C130" s="3" t="s">
        <v>83</v>
      </c>
      <c r="D130" s="3" t="s">
        <v>238</v>
      </c>
      <c r="E130" s="5"/>
    </row>
    <row r="131" spans="1:5" ht="15.95" customHeight="1" x14ac:dyDescent="0.3">
      <c r="A131" s="5"/>
      <c r="B131" s="3" t="s">
        <v>165</v>
      </c>
      <c r="C131" s="3" t="s">
        <v>90</v>
      </c>
      <c r="D131" s="3" t="s">
        <v>239</v>
      </c>
      <c r="E131" s="5"/>
    </row>
    <row r="132" spans="1:5" ht="15.95" customHeight="1" x14ac:dyDescent="0.3">
      <c r="A132" s="5"/>
      <c r="B132" s="5"/>
      <c r="C132" s="3" t="s">
        <v>106</v>
      </c>
      <c r="D132" s="3" t="s">
        <v>240</v>
      </c>
      <c r="E132" s="5"/>
    </row>
    <row r="133" spans="1:5" ht="15.95" customHeight="1" x14ac:dyDescent="0.3">
      <c r="A133" s="5"/>
      <c r="B133" s="5"/>
      <c r="C133" s="3" t="s">
        <v>108</v>
      </c>
      <c r="D133" s="3" t="s">
        <v>241</v>
      </c>
      <c r="E133" s="5"/>
    </row>
    <row r="134" spans="1:5" ht="15.95" customHeight="1" x14ac:dyDescent="0.3">
      <c r="A134" s="5"/>
      <c r="B134" s="5"/>
      <c r="C134" s="3" t="s">
        <v>110</v>
      </c>
      <c r="D134" s="3" t="s">
        <v>242</v>
      </c>
      <c r="E134" s="5"/>
    </row>
    <row r="135" spans="1:5" ht="15.95" customHeight="1" x14ac:dyDescent="0.3">
      <c r="A135" s="5"/>
      <c r="B135" s="5"/>
      <c r="C135" s="3" t="s">
        <v>112</v>
      </c>
      <c r="D135" s="3" t="s">
        <v>243</v>
      </c>
      <c r="E135" s="5"/>
    </row>
    <row r="136" spans="1:5" ht="15.95" customHeight="1" x14ac:dyDescent="0.3">
      <c r="A136" s="5"/>
      <c r="B136" s="5"/>
      <c r="C136" s="3" t="s">
        <v>114</v>
      </c>
      <c r="D136" s="3" t="s">
        <v>244</v>
      </c>
      <c r="E136" s="5"/>
    </row>
    <row r="137" spans="1:5" ht="15.95" customHeight="1" x14ac:dyDescent="0.3">
      <c r="A137" s="5"/>
      <c r="B137" s="5"/>
      <c r="C137" s="3" t="s">
        <v>116</v>
      </c>
      <c r="D137" s="3" t="s">
        <v>245</v>
      </c>
      <c r="E137" s="5"/>
    </row>
    <row r="138" spans="1:5" ht="15.95" customHeight="1" x14ac:dyDescent="0.3">
      <c r="A138" s="5"/>
      <c r="B138" s="3" t="s">
        <v>246</v>
      </c>
      <c r="C138" s="3" t="s">
        <v>79</v>
      </c>
      <c r="D138" s="3" t="s">
        <v>248</v>
      </c>
      <c r="E138" s="5"/>
    </row>
    <row r="139" spans="1:5" ht="15.95" customHeight="1" x14ac:dyDescent="0.3">
      <c r="A139" s="5"/>
      <c r="B139" s="3" t="s">
        <v>101</v>
      </c>
      <c r="C139" s="3" t="s">
        <v>81</v>
      </c>
      <c r="D139" s="3" t="s">
        <v>249</v>
      </c>
      <c r="E139" s="5"/>
    </row>
    <row r="140" spans="1:5" ht="15.95" customHeight="1" x14ac:dyDescent="0.3">
      <c r="A140" s="5"/>
      <c r="B140" s="3" t="s">
        <v>250</v>
      </c>
      <c r="C140" s="3" t="s">
        <v>83</v>
      </c>
      <c r="D140" s="3" t="s">
        <v>251</v>
      </c>
      <c r="E140" s="5"/>
    </row>
    <row r="141" spans="1:5" ht="15.95" customHeight="1" x14ac:dyDescent="0.3">
      <c r="A141" s="5"/>
      <c r="B141" s="3" t="s">
        <v>165</v>
      </c>
      <c r="C141" s="3" t="s">
        <v>90</v>
      </c>
      <c r="D141" s="3" t="s">
        <v>252</v>
      </c>
      <c r="E141" s="5"/>
    </row>
    <row r="142" spans="1:5" ht="15.95" customHeight="1" x14ac:dyDescent="0.3">
      <c r="A142" s="5"/>
      <c r="B142" s="5"/>
      <c r="C142" s="3" t="s">
        <v>106</v>
      </c>
      <c r="D142" s="3" t="s">
        <v>253</v>
      </c>
      <c r="E142" s="5"/>
    </row>
    <row r="143" spans="1:5" ht="15.95" customHeight="1" x14ac:dyDescent="0.3">
      <c r="A143" s="5"/>
      <c r="B143" s="5"/>
      <c r="C143" s="3" t="s">
        <v>108</v>
      </c>
      <c r="D143" s="3" t="s">
        <v>254</v>
      </c>
      <c r="E143" s="5"/>
    </row>
    <row r="144" spans="1:5" ht="15.95" customHeight="1" x14ac:dyDescent="0.3">
      <c r="A144" s="5"/>
      <c r="B144" s="5"/>
      <c r="C144" s="3" t="s">
        <v>110</v>
      </c>
      <c r="D144" s="3" t="s">
        <v>255</v>
      </c>
      <c r="E144" s="5"/>
    </row>
    <row r="145" spans="1:5" ht="15.95" customHeight="1" x14ac:dyDescent="0.3">
      <c r="A145" s="5"/>
      <c r="B145" s="5"/>
      <c r="C145" s="3" t="s">
        <v>112</v>
      </c>
      <c r="D145" s="3" t="s">
        <v>256</v>
      </c>
      <c r="E145" s="5"/>
    </row>
    <row r="146" spans="1:5" ht="15.95" customHeight="1" x14ac:dyDescent="0.3">
      <c r="A146" s="5"/>
      <c r="B146" s="5"/>
      <c r="C146" s="3" t="s">
        <v>114</v>
      </c>
      <c r="D146" s="3" t="s">
        <v>257</v>
      </c>
      <c r="E146" s="5"/>
    </row>
    <row r="147" spans="1:5" ht="15.95" customHeight="1" x14ac:dyDescent="0.3">
      <c r="A147" s="5"/>
      <c r="B147" s="5"/>
      <c r="C147" s="3" t="s">
        <v>116</v>
      </c>
      <c r="D147" s="3" t="s">
        <v>258</v>
      </c>
      <c r="E147" s="5"/>
    </row>
    <row r="148" spans="1:5" ht="15.95" customHeight="1" x14ac:dyDescent="0.3">
      <c r="A148" s="5"/>
      <c r="B148" s="5"/>
      <c r="C148" s="3" t="s">
        <v>118</v>
      </c>
      <c r="D148" s="3" t="s">
        <v>259</v>
      </c>
      <c r="E148" s="5"/>
    </row>
    <row r="149" spans="1:5" ht="15.95" customHeight="1" x14ac:dyDescent="0.3">
      <c r="A149" s="5"/>
      <c r="B149" s="3" t="s">
        <v>260</v>
      </c>
      <c r="C149" s="3" t="s">
        <v>79</v>
      </c>
      <c r="D149" s="3" t="s">
        <v>261</v>
      </c>
      <c r="E149" s="5"/>
    </row>
    <row r="150" spans="1:5" ht="15.95" customHeight="1" x14ac:dyDescent="0.3">
      <c r="A150" s="5"/>
      <c r="B150" s="3" t="s">
        <v>101</v>
      </c>
      <c r="C150" s="3" t="s">
        <v>81</v>
      </c>
      <c r="D150" s="3" t="s">
        <v>262</v>
      </c>
      <c r="E150" s="5"/>
    </row>
    <row r="151" spans="1:5" ht="15.95" customHeight="1" x14ac:dyDescent="0.3">
      <c r="A151" s="5"/>
      <c r="B151" s="5"/>
      <c r="C151" s="5"/>
      <c r="D151" s="5"/>
      <c r="E151" s="5"/>
    </row>
    <row r="152" spans="1:5" ht="15.95" customHeight="1" x14ac:dyDescent="0.3">
      <c r="A152" s="5"/>
      <c r="B152" s="5"/>
      <c r="C152" s="3" t="s">
        <v>83</v>
      </c>
      <c r="D152" s="3" t="s">
        <v>263</v>
      </c>
      <c r="E152" s="5"/>
    </row>
    <row r="153" spans="1:5" ht="15.95" customHeight="1" x14ac:dyDescent="0.3">
      <c r="A153" s="5"/>
      <c r="B153" s="3" t="s">
        <v>250</v>
      </c>
      <c r="C153" s="5"/>
      <c r="D153" s="5"/>
      <c r="E153" s="5"/>
    </row>
    <row r="154" spans="1:5" ht="15.95" customHeight="1" x14ac:dyDescent="0.3">
      <c r="A154" s="5"/>
      <c r="B154" s="3" t="s">
        <v>165</v>
      </c>
      <c r="C154" s="3" t="s">
        <v>90</v>
      </c>
      <c r="D154" s="3" t="s">
        <v>264</v>
      </c>
      <c r="E154" s="5"/>
    </row>
    <row r="155" spans="1:5" ht="15.95" customHeight="1" x14ac:dyDescent="0.3">
      <c r="A155" s="5"/>
      <c r="B155" s="5"/>
      <c r="C155" s="3" t="s">
        <v>106</v>
      </c>
      <c r="D155" s="3" t="s">
        <v>265</v>
      </c>
      <c r="E155" s="5"/>
    </row>
    <row r="156" spans="1:5" ht="15.95" customHeight="1" x14ac:dyDescent="0.3">
      <c r="A156" s="5"/>
      <c r="B156" s="5"/>
      <c r="C156" s="3" t="s">
        <v>108</v>
      </c>
      <c r="D156" s="3" t="s">
        <v>266</v>
      </c>
      <c r="E156" s="5"/>
    </row>
    <row r="157" spans="1:5" ht="15.95" customHeight="1" x14ac:dyDescent="0.3">
      <c r="A157" s="5"/>
      <c r="B157" s="5"/>
      <c r="C157" s="3" t="s">
        <v>110</v>
      </c>
      <c r="D157" s="3" t="s">
        <v>267</v>
      </c>
      <c r="E157" s="5"/>
    </row>
    <row r="158" spans="1:5" ht="15.95" customHeight="1" x14ac:dyDescent="0.3">
      <c r="A158" s="5"/>
      <c r="B158" s="5"/>
      <c r="C158" s="3" t="s">
        <v>112</v>
      </c>
      <c r="D158" s="3" t="s">
        <v>268</v>
      </c>
      <c r="E158" s="5"/>
    </row>
    <row r="159" spans="1:5" ht="15.95" customHeight="1" x14ac:dyDescent="0.3">
      <c r="A159" s="5"/>
      <c r="B159" s="5"/>
      <c r="C159" s="3" t="s">
        <v>114</v>
      </c>
      <c r="D159" s="3" t="s">
        <v>269</v>
      </c>
      <c r="E159" s="5"/>
    </row>
    <row r="160" spans="1:5" ht="15.95" customHeight="1" x14ac:dyDescent="0.3">
      <c r="A160" s="5"/>
      <c r="B160" s="5"/>
      <c r="C160" s="3" t="s">
        <v>116</v>
      </c>
      <c r="D160" s="3" t="s">
        <v>270</v>
      </c>
      <c r="E160" s="5"/>
    </row>
    <row r="161" spans="1:5" ht="15.95" customHeight="1" x14ac:dyDescent="0.3">
      <c r="A161" s="5"/>
      <c r="B161" s="5"/>
      <c r="C161" s="3" t="s">
        <v>118</v>
      </c>
      <c r="D161" s="3" t="s">
        <v>271</v>
      </c>
      <c r="E161" s="5"/>
    </row>
    <row r="162" spans="1:5" ht="15.95" customHeight="1" x14ac:dyDescent="0.3">
      <c r="A162" s="5"/>
      <c r="B162" s="5"/>
      <c r="C162" s="5"/>
      <c r="D162" s="5"/>
      <c r="E162" s="5"/>
    </row>
    <row r="163" spans="1:5" ht="15.95" customHeight="1" x14ac:dyDescent="0.3">
      <c r="A163" s="5"/>
      <c r="B163" s="5"/>
      <c r="C163" s="5"/>
      <c r="D163" s="5"/>
      <c r="E163" s="5"/>
    </row>
    <row r="164" spans="1:5" ht="15.95" customHeight="1" x14ac:dyDescent="0.3">
      <c r="A164" s="5"/>
      <c r="B164" s="5"/>
      <c r="C164" s="5"/>
      <c r="D164" s="5"/>
      <c r="E164" s="5"/>
    </row>
    <row r="165" spans="1:5" ht="15.95" customHeight="1" x14ac:dyDescent="0.3">
      <c r="A165" s="3" t="s">
        <v>141</v>
      </c>
      <c r="B165" s="3" t="s">
        <v>142</v>
      </c>
      <c r="C165" s="3" t="s">
        <v>74</v>
      </c>
      <c r="D165" s="3" t="s">
        <v>143</v>
      </c>
      <c r="E165" s="5"/>
    </row>
    <row r="166" spans="1:5" ht="15.95" customHeight="1" x14ac:dyDescent="0.3">
      <c r="A166" s="3" t="s">
        <v>31</v>
      </c>
      <c r="B166" s="3" t="s">
        <v>272</v>
      </c>
      <c r="C166" s="3" t="s">
        <v>79</v>
      </c>
      <c r="D166" s="3" t="s">
        <v>273</v>
      </c>
      <c r="E166" s="5"/>
    </row>
    <row r="167" spans="1:5" ht="15.95" customHeight="1" x14ac:dyDescent="0.3">
      <c r="A167" s="5"/>
      <c r="B167" s="3" t="s">
        <v>217</v>
      </c>
      <c r="C167" s="3" t="s">
        <v>81</v>
      </c>
      <c r="D167" s="3" t="s">
        <v>274</v>
      </c>
      <c r="E167" s="5"/>
    </row>
    <row r="168" spans="1:5" ht="15.95" customHeight="1" x14ac:dyDescent="0.3">
      <c r="A168" s="5"/>
      <c r="B168" s="5"/>
      <c r="C168" s="5"/>
      <c r="D168" s="5"/>
      <c r="E168" s="5"/>
    </row>
    <row r="169" spans="1:5" ht="15.95" customHeight="1" x14ac:dyDescent="0.3">
      <c r="A169" s="5"/>
      <c r="B169" s="5"/>
      <c r="C169" s="3" t="s">
        <v>83</v>
      </c>
      <c r="D169" s="3" t="s">
        <v>275</v>
      </c>
      <c r="E169" s="5"/>
    </row>
    <row r="170" spans="1:5" ht="15.95" customHeight="1" x14ac:dyDescent="0.3">
      <c r="A170" s="5"/>
      <c r="B170" s="5"/>
      <c r="C170" s="3" t="s">
        <v>90</v>
      </c>
      <c r="D170" s="3" t="s">
        <v>276</v>
      </c>
      <c r="E170" s="5"/>
    </row>
    <row r="171" spans="1:5" ht="15.95" customHeight="1" x14ac:dyDescent="0.3">
      <c r="A171" s="5"/>
      <c r="B171" s="5"/>
      <c r="C171" s="3" t="s">
        <v>106</v>
      </c>
      <c r="D171" s="3" t="s">
        <v>277</v>
      </c>
      <c r="E171" s="5"/>
    </row>
    <row r="172" spans="1:5" ht="15.95" customHeight="1" x14ac:dyDescent="0.3">
      <c r="A172" s="5"/>
      <c r="B172" s="3" t="s">
        <v>278</v>
      </c>
      <c r="C172" s="3" t="s">
        <v>79</v>
      </c>
      <c r="D172" s="3" t="s">
        <v>279</v>
      </c>
      <c r="E172" s="5"/>
    </row>
    <row r="173" spans="1:5" ht="15.95" customHeight="1" x14ac:dyDescent="0.3">
      <c r="A173" s="5"/>
      <c r="B173" s="3" t="s">
        <v>217</v>
      </c>
      <c r="C173" s="3" t="s">
        <v>81</v>
      </c>
      <c r="D173" s="3" t="s">
        <v>280</v>
      </c>
      <c r="E173" s="5"/>
    </row>
    <row r="174" spans="1:5" ht="15.95" customHeight="1" x14ac:dyDescent="0.3">
      <c r="A174" s="5"/>
      <c r="B174" s="5"/>
      <c r="C174" s="3" t="s">
        <v>83</v>
      </c>
      <c r="D174" s="3" t="s">
        <v>281</v>
      </c>
      <c r="E174" s="5"/>
    </row>
    <row r="175" spans="1:5" ht="15.95" customHeight="1" x14ac:dyDescent="0.3">
      <c r="A175" s="5"/>
      <c r="B175" s="5"/>
      <c r="C175" s="3" t="s">
        <v>90</v>
      </c>
      <c r="D175" s="3" t="s">
        <v>282</v>
      </c>
      <c r="E175" s="5"/>
    </row>
    <row r="176" spans="1:5" ht="15.95" customHeight="1" x14ac:dyDescent="0.3">
      <c r="A176" s="5"/>
      <c r="B176" s="5"/>
      <c r="C176" s="3" t="s">
        <v>106</v>
      </c>
      <c r="D176" s="3" t="s">
        <v>283</v>
      </c>
      <c r="E176" s="5"/>
    </row>
    <row r="177" spans="1:5" ht="15.95" customHeight="1" x14ac:dyDescent="0.3">
      <c r="A177" s="5"/>
      <c r="B177" s="5"/>
      <c r="C177" s="3" t="s">
        <v>108</v>
      </c>
      <c r="D177" s="3" t="s">
        <v>284</v>
      </c>
      <c r="E177" s="5"/>
    </row>
    <row r="178" spans="1:5" ht="15.95" customHeight="1" x14ac:dyDescent="0.3">
      <c r="A178" s="5"/>
      <c r="B178" s="5"/>
      <c r="C178" s="3" t="s">
        <v>110</v>
      </c>
      <c r="D178" s="3" t="s">
        <v>285</v>
      </c>
      <c r="E178" s="5"/>
    </row>
    <row r="179" spans="1:5" ht="15.95" customHeight="1" x14ac:dyDescent="0.3">
      <c r="A179" s="5"/>
      <c r="B179" s="5"/>
      <c r="C179" s="3" t="s">
        <v>112</v>
      </c>
      <c r="D179" s="3" t="s">
        <v>286</v>
      </c>
      <c r="E179" s="5"/>
    </row>
    <row r="180" spans="1:5" ht="15.95" customHeight="1" x14ac:dyDescent="0.3">
      <c r="A180" s="5"/>
      <c r="B180" s="5"/>
      <c r="C180" s="3" t="s">
        <v>114</v>
      </c>
      <c r="D180" s="3" t="s">
        <v>287</v>
      </c>
      <c r="E180" s="5"/>
    </row>
    <row r="181" spans="1:5" ht="15.95" customHeight="1" x14ac:dyDescent="0.3">
      <c r="A181" s="5"/>
      <c r="B181" s="5"/>
      <c r="C181" s="3" t="s">
        <v>116</v>
      </c>
      <c r="D181" s="3" t="s">
        <v>288</v>
      </c>
      <c r="E181" s="5"/>
    </row>
    <row r="182" spans="1:5" ht="15.95" customHeight="1" x14ac:dyDescent="0.3">
      <c r="A182" s="5"/>
      <c r="B182" s="5"/>
      <c r="C182" s="3" t="s">
        <v>118</v>
      </c>
      <c r="D182" s="3" t="s">
        <v>289</v>
      </c>
      <c r="E182" s="5"/>
    </row>
    <row r="183" spans="1:5" ht="15.95" customHeight="1" x14ac:dyDescent="0.3">
      <c r="A183" s="5"/>
      <c r="B183" s="5"/>
      <c r="C183" s="3" t="s">
        <v>120</v>
      </c>
      <c r="D183" s="3" t="s">
        <v>290</v>
      </c>
      <c r="E183" s="5"/>
    </row>
    <row r="184" spans="1:5" ht="15.95" customHeight="1" x14ac:dyDescent="0.3">
      <c r="A184" s="5"/>
      <c r="B184" s="3" t="s">
        <v>291</v>
      </c>
      <c r="C184" s="3" t="s">
        <v>79</v>
      </c>
      <c r="D184" s="3" t="s">
        <v>292</v>
      </c>
      <c r="E184" s="5"/>
    </row>
    <row r="185" spans="1:5" ht="15.95" customHeight="1" x14ac:dyDescent="0.3">
      <c r="A185" s="5"/>
      <c r="B185" s="3" t="s">
        <v>217</v>
      </c>
      <c r="C185" s="3" t="s">
        <v>81</v>
      </c>
      <c r="D185" s="3" t="s">
        <v>293</v>
      </c>
      <c r="E185" s="5"/>
    </row>
    <row r="186" spans="1:5" ht="15.95" customHeight="1" x14ac:dyDescent="0.3">
      <c r="A186" s="5"/>
      <c r="B186" s="5"/>
      <c r="C186" s="3" t="s">
        <v>83</v>
      </c>
      <c r="D186" s="3" t="s">
        <v>294</v>
      </c>
      <c r="E186" s="5"/>
    </row>
    <row r="187" spans="1:5" ht="15.95" customHeight="1" x14ac:dyDescent="0.3">
      <c r="A187" s="5"/>
      <c r="B187" s="5"/>
      <c r="C187" s="3" t="s">
        <v>90</v>
      </c>
      <c r="D187" s="3" t="s">
        <v>295</v>
      </c>
      <c r="E187" s="5"/>
    </row>
    <row r="188" spans="1:5" ht="15.95" customHeight="1" x14ac:dyDescent="0.3">
      <c r="A188" s="5"/>
      <c r="B188" s="5"/>
      <c r="C188" s="3" t="s">
        <v>106</v>
      </c>
      <c r="D188" s="3" t="s">
        <v>296</v>
      </c>
      <c r="E188" s="5"/>
    </row>
    <row r="189" spans="1:5" ht="15.95" customHeight="1" x14ac:dyDescent="0.3">
      <c r="A189" s="5"/>
      <c r="B189" s="5"/>
      <c r="C189" s="3" t="s">
        <v>108</v>
      </c>
      <c r="D189" s="3" t="s">
        <v>297</v>
      </c>
      <c r="E189" s="5"/>
    </row>
    <row r="190" spans="1:5" ht="15.95" customHeight="1" x14ac:dyDescent="0.3">
      <c r="A190" s="5"/>
      <c r="B190" s="5"/>
      <c r="C190" s="3" t="s">
        <v>110</v>
      </c>
      <c r="D190" s="3" t="s">
        <v>298</v>
      </c>
      <c r="E190" s="5"/>
    </row>
    <row r="191" spans="1:5" ht="15.95" customHeight="1" x14ac:dyDescent="0.3">
      <c r="A191" s="5"/>
      <c r="B191" s="5"/>
      <c r="C191" s="3" t="s">
        <v>112</v>
      </c>
      <c r="D191" s="3" t="s">
        <v>299</v>
      </c>
      <c r="E191" s="5"/>
    </row>
    <row r="192" spans="1:5" ht="15.95" customHeight="1" x14ac:dyDescent="0.3">
      <c r="A192" s="5"/>
      <c r="B192" s="5"/>
      <c r="C192" s="3" t="s">
        <v>114</v>
      </c>
      <c r="D192" s="3" t="s">
        <v>300</v>
      </c>
      <c r="E192" s="5"/>
    </row>
    <row r="193" spans="1:5" ht="15.95" customHeight="1" x14ac:dyDescent="0.3">
      <c r="A193" s="5"/>
      <c r="B193" s="5"/>
      <c r="C193" s="3" t="s">
        <v>116</v>
      </c>
      <c r="D193" s="3" t="s">
        <v>301</v>
      </c>
      <c r="E193" s="5"/>
    </row>
    <row r="194" spans="1:5" ht="15.95" customHeight="1" x14ac:dyDescent="0.3">
      <c r="A194" s="5"/>
      <c r="B194" s="5"/>
      <c r="C194" s="3" t="s">
        <v>118</v>
      </c>
      <c r="D194" s="3" t="s">
        <v>302</v>
      </c>
      <c r="E194" s="5"/>
    </row>
    <row r="195" spans="1:5" ht="15.95" customHeight="1" x14ac:dyDescent="0.3">
      <c r="A195" s="5"/>
      <c r="B195" s="5"/>
      <c r="C195" s="3" t="s">
        <v>120</v>
      </c>
      <c r="D195" s="3" t="s">
        <v>303</v>
      </c>
      <c r="E195" s="5"/>
    </row>
    <row r="196" spans="1:5" ht="15.95" customHeight="1" x14ac:dyDescent="0.3">
      <c r="A196" s="5"/>
      <c r="B196" s="5"/>
      <c r="C196" s="3" t="s">
        <v>137</v>
      </c>
      <c r="D196" s="3" t="s">
        <v>304</v>
      </c>
      <c r="E196" s="5"/>
    </row>
    <row r="197" spans="1:5" ht="15.95" customHeight="1" x14ac:dyDescent="0.3">
      <c r="A197" s="5"/>
      <c r="B197" s="5"/>
      <c r="C197" s="3" t="s">
        <v>139</v>
      </c>
      <c r="D197" s="3" t="s">
        <v>305</v>
      </c>
      <c r="E197" s="5"/>
    </row>
    <row r="198" spans="1:5" ht="15.95" customHeight="1" x14ac:dyDescent="0.3">
      <c r="A198" s="5"/>
      <c r="B198" s="5"/>
      <c r="C198" s="3" t="s">
        <v>306</v>
      </c>
      <c r="D198" s="3" t="s">
        <v>307</v>
      </c>
      <c r="E198" s="5"/>
    </row>
    <row r="199" spans="1:5" ht="15.95" customHeight="1" x14ac:dyDescent="0.3">
      <c r="A199" s="5"/>
      <c r="B199" s="5"/>
      <c r="C199" s="5"/>
      <c r="D199" s="5"/>
      <c r="E199" s="5"/>
    </row>
    <row r="200" spans="1:5" ht="15.95" customHeight="1" x14ac:dyDescent="0.3">
      <c r="A200" s="3" t="s">
        <v>141</v>
      </c>
      <c r="B200" s="3" t="s">
        <v>142</v>
      </c>
      <c r="C200" s="3" t="s">
        <v>74</v>
      </c>
      <c r="D200" s="3" t="s">
        <v>143</v>
      </c>
      <c r="E200" s="5"/>
    </row>
    <row r="201" spans="1:5" ht="15.95" customHeight="1" x14ac:dyDescent="0.3">
      <c r="A201" s="3" t="s">
        <v>31</v>
      </c>
      <c r="B201" s="3" t="s">
        <v>308</v>
      </c>
      <c r="C201" s="3" t="s">
        <v>79</v>
      </c>
      <c r="D201" s="3" t="s">
        <v>310</v>
      </c>
      <c r="E201" s="5"/>
    </row>
    <row r="202" spans="1:5" ht="15.95" customHeight="1" x14ac:dyDescent="0.3">
      <c r="A202" s="5"/>
      <c r="B202" s="3" t="s">
        <v>101</v>
      </c>
      <c r="C202" s="3" t="s">
        <v>81</v>
      </c>
      <c r="D202" s="3" t="s">
        <v>311</v>
      </c>
      <c r="E202" s="5"/>
    </row>
    <row r="203" spans="1:5" ht="15.95" customHeight="1" x14ac:dyDescent="0.3">
      <c r="A203" s="5"/>
      <c r="B203" s="3" t="s">
        <v>312</v>
      </c>
      <c r="C203" s="3" t="s">
        <v>83</v>
      </c>
      <c r="D203" s="3" t="s">
        <v>313</v>
      </c>
      <c r="E203" s="5"/>
    </row>
    <row r="204" spans="1:5" ht="15.95" customHeight="1" x14ac:dyDescent="0.3">
      <c r="A204" s="5"/>
      <c r="B204" s="5"/>
      <c r="C204" s="3" t="s">
        <v>90</v>
      </c>
      <c r="D204" s="3" t="s">
        <v>314</v>
      </c>
      <c r="E204" s="5"/>
    </row>
    <row r="205" spans="1:5" ht="15.95" customHeight="1" x14ac:dyDescent="0.3">
      <c r="A205" s="5"/>
      <c r="B205" s="5"/>
      <c r="C205" s="3" t="s">
        <v>106</v>
      </c>
      <c r="D205" s="3" t="s">
        <v>315</v>
      </c>
      <c r="E205" s="5"/>
    </row>
    <row r="206" spans="1:5" ht="15.95" customHeight="1" x14ac:dyDescent="0.3">
      <c r="A206" s="5"/>
      <c r="B206" s="5"/>
      <c r="C206" s="3" t="s">
        <v>108</v>
      </c>
      <c r="D206" s="3" t="s">
        <v>316</v>
      </c>
      <c r="E206" s="5"/>
    </row>
    <row r="207" spans="1:5" ht="15.95" customHeight="1" x14ac:dyDescent="0.3">
      <c r="A207" s="5"/>
      <c r="B207" s="5"/>
      <c r="C207" s="3" t="s">
        <v>110</v>
      </c>
      <c r="D207" s="3" t="s">
        <v>317</v>
      </c>
      <c r="E207" s="5"/>
    </row>
    <row r="208" spans="1:5" ht="15.95" customHeight="1" x14ac:dyDescent="0.3">
      <c r="A208" s="5"/>
      <c r="B208" s="3" t="s">
        <v>318</v>
      </c>
      <c r="C208" s="3" t="s">
        <v>79</v>
      </c>
      <c r="D208" s="3" t="s">
        <v>320</v>
      </c>
      <c r="E208" s="5"/>
    </row>
    <row r="209" spans="1:5" ht="15.95" customHeight="1" x14ac:dyDescent="0.3">
      <c r="A209" s="5"/>
      <c r="B209" s="3" t="s">
        <v>321</v>
      </c>
      <c r="C209" s="3" t="s">
        <v>81</v>
      </c>
      <c r="D209" s="3" t="s">
        <v>322</v>
      </c>
      <c r="E209" s="5"/>
    </row>
    <row r="210" spans="1:5" ht="15.95" customHeight="1" x14ac:dyDescent="0.3">
      <c r="A210" s="5"/>
      <c r="B210" s="3" t="s">
        <v>180</v>
      </c>
      <c r="C210" s="3" t="s">
        <v>83</v>
      </c>
      <c r="D210" s="3" t="s">
        <v>323</v>
      </c>
      <c r="E210" s="5"/>
    </row>
    <row r="211" spans="1:5" ht="15.95" customHeight="1" x14ac:dyDescent="0.3">
      <c r="A211" s="5"/>
      <c r="B211" s="5"/>
      <c r="C211" s="3" t="s">
        <v>90</v>
      </c>
      <c r="D211" s="3" t="s">
        <v>324</v>
      </c>
      <c r="E211" s="5"/>
    </row>
    <row r="212" spans="1:5" ht="15.95" customHeight="1" x14ac:dyDescent="0.3">
      <c r="A212" s="5"/>
      <c r="B212" s="5"/>
      <c r="C212" s="3" t="s">
        <v>106</v>
      </c>
      <c r="D212" s="3" t="s">
        <v>325</v>
      </c>
      <c r="E212" s="5"/>
    </row>
    <row r="213" spans="1:5" ht="15.95" customHeight="1" x14ac:dyDescent="0.3">
      <c r="A213" s="5"/>
      <c r="B213" s="5"/>
      <c r="C213" s="3" t="s">
        <v>108</v>
      </c>
      <c r="D213" s="3" t="s">
        <v>326</v>
      </c>
      <c r="E213" s="5"/>
    </row>
    <row r="214" spans="1:5" ht="15.95" customHeight="1" x14ac:dyDescent="0.3">
      <c r="A214" s="5"/>
      <c r="B214" s="5"/>
      <c r="C214" s="3" t="s">
        <v>110</v>
      </c>
      <c r="D214" s="3" t="s">
        <v>327</v>
      </c>
      <c r="E214" s="5"/>
    </row>
    <row r="215" spans="1:5" ht="15.95" customHeight="1" x14ac:dyDescent="0.3">
      <c r="A215" s="5"/>
      <c r="B215" s="5"/>
      <c r="C215" s="3" t="s">
        <v>112</v>
      </c>
      <c r="D215" s="3" t="s">
        <v>328</v>
      </c>
      <c r="E215" s="5"/>
    </row>
    <row r="216" spans="1:5" ht="15.95" customHeight="1" x14ac:dyDescent="0.3">
      <c r="A216" s="5"/>
      <c r="B216" s="5"/>
      <c r="C216" s="3" t="s">
        <v>114</v>
      </c>
      <c r="D216" s="3" t="s">
        <v>329</v>
      </c>
      <c r="E216" s="5"/>
    </row>
    <row r="217" spans="1:5" ht="15.95" customHeight="1" x14ac:dyDescent="0.3">
      <c r="A217" s="5"/>
      <c r="B217" s="5"/>
      <c r="C217" s="3" t="s">
        <v>116</v>
      </c>
      <c r="D217" s="3" t="s">
        <v>330</v>
      </c>
      <c r="E217" s="5"/>
    </row>
    <row r="218" spans="1:5" ht="15.95" customHeight="1" x14ac:dyDescent="0.3">
      <c r="A218" s="5"/>
      <c r="B218" s="3" t="s">
        <v>331</v>
      </c>
      <c r="C218" s="3" t="s">
        <v>79</v>
      </c>
      <c r="D218" s="3" t="s">
        <v>334</v>
      </c>
      <c r="E218" s="5"/>
    </row>
    <row r="219" spans="1:5" ht="15.95" customHeight="1" x14ac:dyDescent="0.3">
      <c r="A219" s="5"/>
      <c r="B219" s="3" t="s">
        <v>333</v>
      </c>
      <c r="C219" s="5"/>
      <c r="D219" s="5"/>
      <c r="E219" s="5"/>
    </row>
    <row r="220" spans="1:5" ht="15.95" customHeight="1" x14ac:dyDescent="0.3">
      <c r="A220" s="5"/>
      <c r="B220" s="5"/>
      <c r="C220" s="3" t="s">
        <v>81</v>
      </c>
      <c r="D220" s="3" t="s">
        <v>335</v>
      </c>
      <c r="E220" s="5"/>
    </row>
    <row r="221" spans="1:5" ht="15.95" customHeight="1" x14ac:dyDescent="0.3">
      <c r="A221" s="5"/>
      <c r="B221" s="3" t="s">
        <v>336</v>
      </c>
      <c r="C221" s="3" t="s">
        <v>79</v>
      </c>
      <c r="D221" s="3" t="s">
        <v>338</v>
      </c>
      <c r="E221" s="5"/>
    </row>
    <row r="222" spans="1:5" ht="15.95" customHeight="1" x14ac:dyDescent="0.3">
      <c r="A222" s="5"/>
      <c r="B222" s="3" t="s">
        <v>337</v>
      </c>
      <c r="C222" s="5"/>
      <c r="D222" s="5"/>
      <c r="E222" s="5"/>
    </row>
    <row r="223" spans="1:5" ht="15.95" customHeight="1" x14ac:dyDescent="0.3">
      <c r="A223" s="5"/>
      <c r="B223" s="3" t="s">
        <v>339</v>
      </c>
      <c r="C223" s="3" t="s">
        <v>79</v>
      </c>
      <c r="D223" s="3" t="s">
        <v>341</v>
      </c>
      <c r="E223" s="5"/>
    </row>
    <row r="224" spans="1:5" ht="15.95" customHeight="1" x14ac:dyDescent="0.3">
      <c r="A224" s="5"/>
      <c r="B224" s="3" t="s">
        <v>340</v>
      </c>
      <c r="C224" s="3" t="s">
        <v>81</v>
      </c>
      <c r="D224" s="3" t="s">
        <v>342</v>
      </c>
      <c r="E224" s="5"/>
    </row>
    <row r="225" spans="1:5" ht="15.95" customHeight="1" x14ac:dyDescent="0.3">
      <c r="A225" s="5"/>
      <c r="B225" s="5"/>
      <c r="C225" s="3" t="s">
        <v>83</v>
      </c>
      <c r="D225" s="3" t="s">
        <v>343</v>
      </c>
      <c r="E225" s="5"/>
    </row>
    <row r="226" spans="1:5" ht="15.95" customHeight="1" x14ac:dyDescent="0.3">
      <c r="A226" s="5"/>
      <c r="B226" s="5"/>
      <c r="C226" s="3" t="s">
        <v>90</v>
      </c>
      <c r="D226" s="3" t="s">
        <v>344</v>
      </c>
      <c r="E226" s="5"/>
    </row>
    <row r="227" spans="1:5" ht="15.95" customHeight="1" x14ac:dyDescent="0.3">
      <c r="A227" s="5"/>
      <c r="B227" s="5"/>
      <c r="C227" s="3" t="s">
        <v>106</v>
      </c>
      <c r="D227" s="3" t="s">
        <v>345</v>
      </c>
      <c r="E227" s="5"/>
    </row>
    <row r="228" spans="1:5" ht="15.95" customHeight="1" x14ac:dyDescent="0.3">
      <c r="A228" s="5"/>
      <c r="B228" s="5"/>
      <c r="C228" s="3" t="s">
        <v>108</v>
      </c>
      <c r="D228" s="3" t="s">
        <v>346</v>
      </c>
      <c r="E228" s="5"/>
    </row>
    <row r="229" spans="1:5" ht="15.95" customHeight="1" x14ac:dyDescent="0.3">
      <c r="A229" s="5"/>
      <c r="B229" s="5"/>
      <c r="C229" s="3" t="s">
        <v>110</v>
      </c>
      <c r="D229" s="3" t="s">
        <v>347</v>
      </c>
      <c r="E229" s="5"/>
    </row>
    <row r="230" spans="1:5" ht="15.95" customHeight="1" x14ac:dyDescent="0.3">
      <c r="A230" s="5"/>
      <c r="B230" s="5"/>
      <c r="C230" s="3" t="s">
        <v>112</v>
      </c>
      <c r="D230" s="3" t="s">
        <v>348</v>
      </c>
      <c r="E230" s="5"/>
    </row>
    <row r="231" spans="1:5" ht="15.95" customHeight="1" x14ac:dyDescent="0.3">
      <c r="A231" s="5"/>
      <c r="B231" s="5"/>
      <c r="C231" s="3" t="s">
        <v>114</v>
      </c>
      <c r="D231" s="3" t="s">
        <v>349</v>
      </c>
      <c r="E231" s="5"/>
    </row>
    <row r="232" spans="1:5" ht="15.95" customHeight="1" x14ac:dyDescent="0.3">
      <c r="A232" s="5"/>
      <c r="B232" s="5"/>
      <c r="C232" s="3" t="s">
        <v>116</v>
      </c>
      <c r="D232" s="3" t="s">
        <v>350</v>
      </c>
      <c r="E232" s="5"/>
    </row>
    <row r="233" spans="1:5" ht="15.95" customHeight="1" x14ac:dyDescent="0.3">
      <c r="A233" s="5"/>
      <c r="B233" s="5"/>
      <c r="C233" s="3" t="s">
        <v>118</v>
      </c>
      <c r="D233" s="3" t="s">
        <v>351</v>
      </c>
      <c r="E233" s="5"/>
    </row>
    <row r="234" spans="1:5" ht="15.95" customHeight="1" x14ac:dyDescent="0.3">
      <c r="A234" s="5"/>
      <c r="B234" s="5"/>
      <c r="C234" s="3" t="s">
        <v>120</v>
      </c>
      <c r="D234" s="3" t="s">
        <v>352</v>
      </c>
      <c r="E234" s="5"/>
    </row>
    <row r="235" spans="1:5" ht="15.95" customHeight="1" x14ac:dyDescent="0.3">
      <c r="A235" s="5"/>
      <c r="B235" s="5"/>
      <c r="C235" s="3" t="s">
        <v>137</v>
      </c>
      <c r="D235" s="3" t="s">
        <v>353</v>
      </c>
      <c r="E235" s="5"/>
    </row>
    <row r="236" spans="1:5" ht="15.95" customHeight="1" x14ac:dyDescent="0.3">
      <c r="A236" s="5"/>
      <c r="B236" s="5"/>
      <c r="C236" s="3" t="s">
        <v>139</v>
      </c>
      <c r="D236" s="3" t="s">
        <v>354</v>
      </c>
      <c r="E236" s="5"/>
    </row>
    <row r="237" spans="1:5" ht="15.95" customHeight="1" x14ac:dyDescent="0.3">
      <c r="A237" s="5"/>
      <c r="B237" s="5"/>
      <c r="C237" s="3" t="s">
        <v>306</v>
      </c>
      <c r="D237" s="3" t="s">
        <v>355</v>
      </c>
      <c r="E237" s="5"/>
    </row>
    <row r="238" spans="1:5" ht="15.95" customHeight="1" x14ac:dyDescent="0.3">
      <c r="A238" s="5"/>
      <c r="B238" s="5"/>
      <c r="C238" s="3" t="s">
        <v>356</v>
      </c>
      <c r="D238" s="3" t="s">
        <v>357</v>
      </c>
      <c r="E238" s="5"/>
    </row>
    <row r="239" spans="1:5" ht="15.95" customHeight="1" x14ac:dyDescent="0.3">
      <c r="A239" s="5"/>
      <c r="B239" s="5"/>
      <c r="C239" s="5"/>
      <c r="D239" s="5"/>
      <c r="E239" s="5"/>
    </row>
    <row r="240" spans="1:5" ht="15.95" customHeight="1" x14ac:dyDescent="0.3">
      <c r="A240" s="3" t="s">
        <v>141</v>
      </c>
      <c r="B240" s="3" t="s">
        <v>142</v>
      </c>
      <c r="C240" s="3" t="s">
        <v>74</v>
      </c>
      <c r="D240" s="3" t="s">
        <v>143</v>
      </c>
      <c r="E240" s="5"/>
    </row>
    <row r="241" spans="1:5" ht="15.95" customHeight="1" x14ac:dyDescent="0.3">
      <c r="A241" s="3" t="s">
        <v>31</v>
      </c>
      <c r="B241" s="3" t="s">
        <v>358</v>
      </c>
      <c r="C241" s="3" t="s">
        <v>79</v>
      </c>
      <c r="D241" s="3" t="s">
        <v>359</v>
      </c>
      <c r="E241" s="5"/>
    </row>
    <row r="242" spans="1:5" ht="15.95" customHeight="1" x14ac:dyDescent="0.3">
      <c r="A242" s="5"/>
      <c r="B242" s="3" t="s">
        <v>340</v>
      </c>
      <c r="C242" s="5"/>
      <c r="D242" s="5"/>
      <c r="E242" s="5"/>
    </row>
    <row r="243" spans="1:5" ht="15.95" customHeight="1" x14ac:dyDescent="0.3">
      <c r="A243" s="5"/>
      <c r="B243" s="5"/>
      <c r="C243" s="3" t="s">
        <v>81</v>
      </c>
      <c r="D243" s="3" t="s">
        <v>360</v>
      </c>
      <c r="E243" s="5"/>
    </row>
    <row r="244" spans="1:5" ht="15.95" customHeight="1" x14ac:dyDescent="0.3">
      <c r="A244" s="5"/>
      <c r="B244" s="5"/>
      <c r="C244" s="3" t="s">
        <v>83</v>
      </c>
      <c r="D244" s="3" t="s">
        <v>361</v>
      </c>
      <c r="E244" s="5"/>
    </row>
    <row r="245" spans="1:5" ht="15.95" customHeight="1" x14ac:dyDescent="0.3">
      <c r="A245" s="5"/>
      <c r="B245" s="5"/>
      <c r="C245" s="3" t="s">
        <v>90</v>
      </c>
      <c r="D245" s="3" t="s">
        <v>362</v>
      </c>
      <c r="E245" s="5"/>
    </row>
    <row r="246" spans="1:5" ht="15.95" customHeight="1" x14ac:dyDescent="0.3">
      <c r="A246" s="5"/>
      <c r="B246" s="5"/>
      <c r="C246" s="3" t="s">
        <v>106</v>
      </c>
      <c r="D246" s="3" t="s">
        <v>363</v>
      </c>
      <c r="E246" s="5"/>
    </row>
    <row r="247" spans="1:5" ht="15.95" customHeight="1" x14ac:dyDescent="0.3">
      <c r="A247" s="5"/>
      <c r="B247" s="5"/>
      <c r="C247" s="3" t="s">
        <v>108</v>
      </c>
      <c r="D247" s="3" t="s">
        <v>364</v>
      </c>
      <c r="E247" s="5"/>
    </row>
    <row r="248" spans="1:5" ht="15.95" customHeight="1" x14ac:dyDescent="0.3">
      <c r="A248" s="5"/>
      <c r="B248" s="5"/>
      <c r="C248" s="3" t="s">
        <v>110</v>
      </c>
      <c r="D248" s="3" t="s">
        <v>365</v>
      </c>
      <c r="E248" s="5"/>
    </row>
    <row r="249" spans="1:5" ht="15.95" customHeight="1" x14ac:dyDescent="0.3">
      <c r="A249" s="5"/>
      <c r="B249" s="5"/>
      <c r="C249" s="3" t="s">
        <v>112</v>
      </c>
      <c r="D249" s="3" t="s">
        <v>366</v>
      </c>
      <c r="E249" s="5"/>
    </row>
    <row r="250" spans="1:5" ht="15.95" customHeight="1" x14ac:dyDescent="0.3">
      <c r="A250" s="5"/>
      <c r="B250" s="5"/>
      <c r="C250" s="3" t="s">
        <v>114</v>
      </c>
      <c r="D250" s="3" t="s">
        <v>367</v>
      </c>
      <c r="E250" s="5"/>
    </row>
    <row r="251" spans="1:5" ht="15.95" customHeight="1" x14ac:dyDescent="0.3">
      <c r="A251" s="5"/>
      <c r="B251" s="5"/>
      <c r="C251" s="3" t="s">
        <v>116</v>
      </c>
      <c r="D251" s="3" t="s">
        <v>368</v>
      </c>
      <c r="E251" s="5"/>
    </row>
    <row r="252" spans="1:5" ht="15.95" customHeight="1" x14ac:dyDescent="0.3">
      <c r="A252" s="5"/>
      <c r="B252" s="3" t="s">
        <v>369</v>
      </c>
      <c r="C252" s="3" t="s">
        <v>79</v>
      </c>
      <c r="D252" s="3" t="s">
        <v>370</v>
      </c>
      <c r="E252" s="5"/>
    </row>
    <row r="253" spans="1:5" ht="15.95" customHeight="1" x14ac:dyDescent="0.3">
      <c r="A253" s="5"/>
      <c r="B253" s="3" t="s">
        <v>340</v>
      </c>
      <c r="C253" s="3" t="s">
        <v>81</v>
      </c>
      <c r="D253" s="3" t="s">
        <v>371</v>
      </c>
      <c r="E253" s="5"/>
    </row>
    <row r="254" spans="1:5" ht="15.95" customHeight="1" x14ac:dyDescent="0.3">
      <c r="A254" s="5"/>
      <c r="B254" s="5"/>
      <c r="C254" s="3" t="s">
        <v>83</v>
      </c>
      <c r="D254" s="3" t="s">
        <v>372</v>
      </c>
      <c r="E254" s="5"/>
    </row>
    <row r="255" spans="1:5" ht="15.95" customHeight="1" x14ac:dyDescent="0.3">
      <c r="A255" s="5"/>
      <c r="B255" s="5"/>
      <c r="C255" s="3" t="s">
        <v>90</v>
      </c>
      <c r="D255" s="3" t="s">
        <v>373</v>
      </c>
      <c r="E255" s="5"/>
    </row>
    <row r="256" spans="1:5" ht="15.95" customHeight="1" x14ac:dyDescent="0.3">
      <c r="A256" s="5"/>
      <c r="B256" s="5"/>
      <c r="C256" s="3" t="s">
        <v>106</v>
      </c>
      <c r="D256" s="3" t="s">
        <v>374</v>
      </c>
      <c r="E256" s="5"/>
    </row>
    <row r="257" spans="1:5" ht="15.95" customHeight="1" x14ac:dyDescent="0.3">
      <c r="A257" s="5"/>
      <c r="B257" s="5"/>
      <c r="C257" s="3" t="s">
        <v>108</v>
      </c>
      <c r="D257" s="3" t="s">
        <v>375</v>
      </c>
      <c r="E257" s="5"/>
    </row>
    <row r="258" spans="1:5" ht="15.95" customHeight="1" x14ac:dyDescent="0.3">
      <c r="A258" s="5"/>
      <c r="B258" s="5"/>
      <c r="C258" s="3" t="s">
        <v>110</v>
      </c>
      <c r="D258" s="3" t="s">
        <v>376</v>
      </c>
      <c r="E258" s="5"/>
    </row>
    <row r="259" spans="1:5" ht="15.95" customHeight="1" x14ac:dyDescent="0.3">
      <c r="A259" s="5"/>
      <c r="B259" s="5"/>
      <c r="C259" s="3" t="s">
        <v>112</v>
      </c>
      <c r="D259" s="3" t="s">
        <v>377</v>
      </c>
      <c r="E259" s="5"/>
    </row>
    <row r="260" spans="1:5" ht="15.95" customHeight="1" x14ac:dyDescent="0.3">
      <c r="A260" s="5"/>
      <c r="B260" s="5"/>
      <c r="C260" s="3" t="s">
        <v>114</v>
      </c>
      <c r="D260" s="3" t="s">
        <v>378</v>
      </c>
      <c r="E260" s="5"/>
    </row>
    <row r="261" spans="1:5" ht="15.95" customHeight="1" x14ac:dyDescent="0.3">
      <c r="A261" s="5"/>
      <c r="B261" s="5"/>
      <c r="C261" s="3" t="s">
        <v>116</v>
      </c>
      <c r="D261" s="3" t="s">
        <v>379</v>
      </c>
      <c r="E261" s="5"/>
    </row>
    <row r="262" spans="1:5" ht="15.95" customHeight="1" x14ac:dyDescent="0.3">
      <c r="A262" s="5"/>
      <c r="B262" s="5"/>
      <c r="C262" s="3" t="s">
        <v>118</v>
      </c>
      <c r="D262" s="3" t="s">
        <v>380</v>
      </c>
      <c r="E262" s="5"/>
    </row>
    <row r="263" spans="1:5" ht="15.95" customHeight="1" x14ac:dyDescent="0.3">
      <c r="A263" s="5"/>
      <c r="B263" s="5"/>
      <c r="C263" s="3" t="s">
        <v>120</v>
      </c>
      <c r="D263" s="3" t="s">
        <v>381</v>
      </c>
      <c r="E263" s="5"/>
    </row>
    <row r="264" spans="1:5" ht="15.95" customHeight="1" x14ac:dyDescent="0.3">
      <c r="A264" s="5"/>
      <c r="B264" s="3" t="s">
        <v>382</v>
      </c>
      <c r="C264" s="3" t="s">
        <v>79</v>
      </c>
      <c r="D264" s="3" t="s">
        <v>383</v>
      </c>
      <c r="E264" s="5"/>
    </row>
    <row r="265" spans="1:5" ht="15.95" customHeight="1" x14ac:dyDescent="0.3">
      <c r="A265" s="5"/>
      <c r="B265" s="3" t="s">
        <v>340</v>
      </c>
      <c r="C265" s="3" t="s">
        <v>81</v>
      </c>
      <c r="D265" s="3" t="s">
        <v>384</v>
      </c>
      <c r="E265" s="5"/>
    </row>
    <row r="266" spans="1:5" ht="15.95" customHeight="1" x14ac:dyDescent="0.3">
      <c r="A266" s="5"/>
      <c r="B266" s="5"/>
      <c r="C266" s="3" t="s">
        <v>83</v>
      </c>
      <c r="D266" s="3" t="s">
        <v>385</v>
      </c>
      <c r="E266" s="5"/>
    </row>
    <row r="267" spans="1:5" ht="15.95" customHeight="1" x14ac:dyDescent="0.3">
      <c r="A267" s="5"/>
      <c r="B267" s="5"/>
      <c r="C267" s="3" t="s">
        <v>90</v>
      </c>
      <c r="D267" s="3" t="s">
        <v>386</v>
      </c>
      <c r="E267" s="5"/>
    </row>
    <row r="268" spans="1:5" ht="15.95" customHeight="1" x14ac:dyDescent="0.3">
      <c r="A268" s="5"/>
      <c r="B268" s="5"/>
      <c r="C268" s="3" t="s">
        <v>106</v>
      </c>
      <c r="D268" s="3" t="s">
        <v>387</v>
      </c>
      <c r="E268" s="5"/>
    </row>
    <row r="269" spans="1:5" ht="15.95" customHeight="1" x14ac:dyDescent="0.3">
      <c r="A269" s="5"/>
      <c r="B269" s="5"/>
      <c r="C269" s="3" t="s">
        <v>108</v>
      </c>
      <c r="D269" s="3" t="s">
        <v>388</v>
      </c>
      <c r="E269" s="5"/>
    </row>
    <row r="270" spans="1:5" ht="15.95" customHeight="1" x14ac:dyDescent="0.3">
      <c r="A270" s="5"/>
      <c r="B270" s="5"/>
      <c r="C270" s="3" t="s">
        <v>110</v>
      </c>
      <c r="D270" s="3" t="s">
        <v>389</v>
      </c>
      <c r="E270" s="5"/>
    </row>
    <row r="271" spans="1:5" ht="15.95" customHeight="1" x14ac:dyDescent="0.3">
      <c r="A271" s="5"/>
      <c r="B271" s="5"/>
      <c r="C271" s="3" t="s">
        <v>112</v>
      </c>
      <c r="D271" s="3" t="s">
        <v>390</v>
      </c>
      <c r="E271" s="5"/>
    </row>
    <row r="272" spans="1:5" ht="15.95" customHeight="1" x14ac:dyDescent="0.3">
      <c r="A272" s="5"/>
      <c r="B272" s="5"/>
      <c r="C272" s="3" t="s">
        <v>114</v>
      </c>
      <c r="D272" s="3" t="s">
        <v>391</v>
      </c>
      <c r="E272" s="5"/>
    </row>
    <row r="273" spans="1:5" ht="15.95" customHeight="1" x14ac:dyDescent="0.3">
      <c r="A273" s="5"/>
      <c r="B273" s="5"/>
      <c r="C273" s="3" t="s">
        <v>116</v>
      </c>
      <c r="D273" s="3" t="s">
        <v>392</v>
      </c>
      <c r="E273" s="5"/>
    </row>
    <row r="274" spans="1:5" ht="15.95" customHeight="1" x14ac:dyDescent="0.3">
      <c r="A274" s="5"/>
      <c r="B274" s="5"/>
      <c r="C274" s="3" t="s">
        <v>118</v>
      </c>
      <c r="D274" s="3" t="s">
        <v>393</v>
      </c>
      <c r="E274" s="5"/>
    </row>
    <row r="275" spans="1:5" ht="15.95" customHeight="1" x14ac:dyDescent="0.3">
      <c r="A275" s="5"/>
      <c r="B275" s="5"/>
      <c r="C275" s="3" t="s">
        <v>120</v>
      </c>
      <c r="D275" s="3" t="s">
        <v>394</v>
      </c>
      <c r="E275" s="5"/>
    </row>
    <row r="276" spans="1:5" ht="15.95" customHeight="1" x14ac:dyDescent="0.3">
      <c r="A276" s="5"/>
      <c r="B276" s="5"/>
      <c r="C276" s="3" t="s">
        <v>137</v>
      </c>
      <c r="D276" s="3" t="s">
        <v>395</v>
      </c>
      <c r="E276" s="5"/>
    </row>
    <row r="277" spans="1:5" ht="15.95" customHeight="1" x14ac:dyDescent="0.3">
      <c r="A277" s="5"/>
      <c r="B277" s="5"/>
      <c r="C277" s="3" t="s">
        <v>139</v>
      </c>
      <c r="D277" s="3" t="s">
        <v>396</v>
      </c>
      <c r="E277" s="5"/>
    </row>
    <row r="278" spans="1:5" ht="15.95" customHeight="1" x14ac:dyDescent="0.3">
      <c r="A278" s="5"/>
      <c r="B278" s="5"/>
      <c r="C278" s="3" t="s">
        <v>306</v>
      </c>
      <c r="D278" s="3" t="s">
        <v>397</v>
      </c>
      <c r="E278" s="5"/>
    </row>
    <row r="279" spans="1:5" ht="15.95" customHeight="1" x14ac:dyDescent="0.3">
      <c r="A279" s="5"/>
      <c r="B279" s="5"/>
      <c r="C279" s="3" t="s">
        <v>356</v>
      </c>
      <c r="D279" s="3" t="s">
        <v>398</v>
      </c>
      <c r="E279" s="5"/>
    </row>
    <row r="280" spans="1:5" ht="15.95" customHeight="1" x14ac:dyDescent="0.3">
      <c r="A280" s="5"/>
      <c r="B280" s="5"/>
      <c r="C280" s="5"/>
      <c r="D280" s="5"/>
      <c r="E280" s="5"/>
    </row>
    <row r="281" spans="1:5" ht="15.95" customHeight="1" x14ac:dyDescent="0.3">
      <c r="A281" s="3" t="s">
        <v>141</v>
      </c>
      <c r="B281" s="3" t="s">
        <v>142</v>
      </c>
      <c r="C281" s="3" t="s">
        <v>74</v>
      </c>
      <c r="D281" s="3" t="s">
        <v>143</v>
      </c>
      <c r="E281" s="5"/>
    </row>
    <row r="282" spans="1:5" ht="15.95" customHeight="1" x14ac:dyDescent="0.3">
      <c r="A282" s="3" t="s">
        <v>31</v>
      </c>
      <c r="B282" s="3" t="s">
        <v>399</v>
      </c>
      <c r="C282" s="3" t="s">
        <v>79</v>
      </c>
      <c r="D282" s="3" t="s">
        <v>400</v>
      </c>
      <c r="E282" s="5"/>
    </row>
    <row r="283" spans="1:5" ht="15.95" customHeight="1" x14ac:dyDescent="0.3">
      <c r="A283" s="5"/>
      <c r="B283" s="3" t="s">
        <v>340</v>
      </c>
      <c r="C283" s="3" t="s">
        <v>81</v>
      </c>
      <c r="D283" s="3" t="s">
        <v>401</v>
      </c>
      <c r="E283" s="5"/>
    </row>
    <row r="284" spans="1:5" ht="15.95" customHeight="1" x14ac:dyDescent="0.3">
      <c r="A284" s="5"/>
      <c r="B284" s="5"/>
      <c r="C284" s="3" t="s">
        <v>83</v>
      </c>
      <c r="D284" s="3" t="s">
        <v>402</v>
      </c>
      <c r="E284" s="5"/>
    </row>
    <row r="285" spans="1:5" ht="15.95" customHeight="1" x14ac:dyDescent="0.3">
      <c r="A285" s="5"/>
      <c r="B285" s="5"/>
      <c r="C285" s="3" t="s">
        <v>90</v>
      </c>
      <c r="D285" s="3" t="s">
        <v>403</v>
      </c>
      <c r="E285" s="5"/>
    </row>
    <row r="286" spans="1:5" ht="15.95" customHeight="1" x14ac:dyDescent="0.3">
      <c r="A286" s="5"/>
      <c r="B286" s="5"/>
      <c r="C286" s="3" t="s">
        <v>106</v>
      </c>
      <c r="D286" s="3" t="s">
        <v>404</v>
      </c>
      <c r="E286" s="5"/>
    </row>
    <row r="287" spans="1:5" ht="15.95" customHeight="1" x14ac:dyDescent="0.3">
      <c r="A287" s="5"/>
      <c r="B287" s="5"/>
      <c r="C287" s="3" t="s">
        <v>108</v>
      </c>
      <c r="D287" s="3" t="s">
        <v>405</v>
      </c>
      <c r="E287" s="5"/>
    </row>
    <row r="288" spans="1:5" ht="15.95" customHeight="1" x14ac:dyDescent="0.3">
      <c r="A288" s="5"/>
      <c r="B288" s="5"/>
      <c r="C288" s="3" t="s">
        <v>110</v>
      </c>
      <c r="D288" s="3" t="s">
        <v>406</v>
      </c>
      <c r="E288" s="5"/>
    </row>
    <row r="289" spans="1:5" ht="15.95" customHeight="1" x14ac:dyDescent="0.3">
      <c r="A289" s="5"/>
      <c r="B289" s="5"/>
      <c r="C289" s="3" t="s">
        <v>112</v>
      </c>
      <c r="D289" s="3" t="s">
        <v>407</v>
      </c>
      <c r="E289" s="5"/>
    </row>
    <row r="290" spans="1:5" ht="15.95" customHeight="1" x14ac:dyDescent="0.3">
      <c r="A290" s="5"/>
      <c r="B290" s="5"/>
      <c r="C290" s="3" t="s">
        <v>114</v>
      </c>
      <c r="D290" s="3" t="s">
        <v>408</v>
      </c>
      <c r="E290" s="5"/>
    </row>
    <row r="291" spans="1:5" ht="15.95" customHeight="1" x14ac:dyDescent="0.3">
      <c r="A291" s="5"/>
      <c r="B291" s="5"/>
      <c r="C291" s="3" t="s">
        <v>116</v>
      </c>
      <c r="D291" s="3" t="s">
        <v>409</v>
      </c>
      <c r="E291" s="5"/>
    </row>
    <row r="292" spans="1:5" ht="15.95" customHeight="1" x14ac:dyDescent="0.3">
      <c r="A292" s="5"/>
      <c r="B292" s="5"/>
      <c r="C292" s="3" t="s">
        <v>118</v>
      </c>
      <c r="D292" s="3" t="s">
        <v>410</v>
      </c>
      <c r="E292" s="5"/>
    </row>
    <row r="293" spans="1:5" ht="15.95" customHeight="1" x14ac:dyDescent="0.3">
      <c r="A293" s="5"/>
      <c r="B293" s="5"/>
      <c r="C293" s="3" t="s">
        <v>120</v>
      </c>
      <c r="D293" s="3" t="s">
        <v>411</v>
      </c>
      <c r="E293" s="5"/>
    </row>
    <row r="294" spans="1:5" ht="15.95" customHeight="1" x14ac:dyDescent="0.3">
      <c r="A294" s="5"/>
      <c r="B294" s="5"/>
      <c r="C294" s="3" t="s">
        <v>137</v>
      </c>
      <c r="D294" s="3" t="s">
        <v>412</v>
      </c>
      <c r="E294" s="5"/>
    </row>
    <row r="295" spans="1:5" ht="15.95" customHeight="1" x14ac:dyDescent="0.3">
      <c r="A295" s="5"/>
      <c r="B295" s="5"/>
      <c r="C295" s="3" t="s">
        <v>139</v>
      </c>
      <c r="D295" s="3" t="s">
        <v>413</v>
      </c>
      <c r="E295" s="5"/>
    </row>
    <row r="296" spans="1:5" ht="15.95" customHeight="1" x14ac:dyDescent="0.3">
      <c r="A296" s="5"/>
      <c r="B296" s="5"/>
      <c r="C296" s="3" t="s">
        <v>306</v>
      </c>
      <c r="D296" s="3" t="s">
        <v>414</v>
      </c>
      <c r="E296" s="5"/>
    </row>
    <row r="297" spans="1:5" ht="15.95" customHeight="1" x14ac:dyDescent="0.3">
      <c r="A297" s="5"/>
      <c r="B297" s="5"/>
      <c r="C297" s="3" t="s">
        <v>356</v>
      </c>
      <c r="D297" s="3" t="s">
        <v>415</v>
      </c>
      <c r="E297" s="5"/>
    </row>
    <row r="298" spans="1:5" ht="15.95" customHeight="1" x14ac:dyDescent="0.3">
      <c r="A298" s="5"/>
      <c r="B298" s="5"/>
      <c r="C298" s="3" t="s">
        <v>416</v>
      </c>
      <c r="D298" s="3" t="s">
        <v>417</v>
      </c>
      <c r="E298" s="5"/>
    </row>
    <row r="299" spans="1:5" ht="15.95" customHeight="1" x14ac:dyDescent="0.3">
      <c r="A299" s="5"/>
      <c r="B299" s="5"/>
      <c r="C299" s="3" t="s">
        <v>418</v>
      </c>
      <c r="D299" s="3" t="s">
        <v>419</v>
      </c>
      <c r="E299" s="5"/>
    </row>
    <row r="300" spans="1:5" ht="15.95" customHeight="1" x14ac:dyDescent="0.3">
      <c r="A300" s="5"/>
      <c r="B300" s="3" t="s">
        <v>420</v>
      </c>
      <c r="C300" s="3" t="s">
        <v>79</v>
      </c>
      <c r="D300" s="3" t="s">
        <v>421</v>
      </c>
      <c r="E300" s="5"/>
    </row>
    <row r="301" spans="1:5" ht="15.95" customHeight="1" x14ac:dyDescent="0.3">
      <c r="A301" s="5"/>
      <c r="B301" s="3" t="s">
        <v>340</v>
      </c>
      <c r="C301" s="3" t="s">
        <v>81</v>
      </c>
      <c r="D301" s="3" t="s">
        <v>422</v>
      </c>
      <c r="E301" s="5"/>
    </row>
    <row r="302" spans="1:5" ht="15.95" customHeight="1" x14ac:dyDescent="0.3">
      <c r="A302" s="5"/>
      <c r="B302" s="5"/>
      <c r="C302" s="3" t="s">
        <v>83</v>
      </c>
      <c r="D302" s="3" t="s">
        <v>423</v>
      </c>
      <c r="E302" s="5"/>
    </row>
    <row r="303" spans="1:5" ht="15.95" customHeight="1" x14ac:dyDescent="0.3">
      <c r="A303" s="5"/>
      <c r="B303" s="5"/>
      <c r="C303" s="3" t="s">
        <v>90</v>
      </c>
      <c r="D303" s="3" t="s">
        <v>424</v>
      </c>
      <c r="E303" s="5"/>
    </row>
    <row r="304" spans="1:5" ht="15.95" customHeight="1" x14ac:dyDescent="0.3">
      <c r="A304" s="5"/>
      <c r="B304" s="5"/>
      <c r="C304" s="3" t="s">
        <v>106</v>
      </c>
      <c r="D304" s="3" t="s">
        <v>425</v>
      </c>
      <c r="E304" s="5"/>
    </row>
    <row r="305" spans="1:5" ht="15.95" customHeight="1" x14ac:dyDescent="0.3">
      <c r="A305" s="5"/>
      <c r="B305" s="5"/>
      <c r="C305" s="3" t="s">
        <v>108</v>
      </c>
      <c r="D305" s="3" t="s">
        <v>426</v>
      </c>
      <c r="E305" s="5"/>
    </row>
    <row r="306" spans="1:5" ht="15.95" customHeight="1" x14ac:dyDescent="0.3">
      <c r="A306" s="5"/>
      <c r="B306" s="5"/>
      <c r="C306" s="3" t="s">
        <v>110</v>
      </c>
      <c r="D306" s="3" t="s">
        <v>427</v>
      </c>
      <c r="E306" s="5"/>
    </row>
    <row r="307" spans="1:5" ht="15.95" customHeight="1" x14ac:dyDescent="0.3">
      <c r="A307" s="5"/>
      <c r="B307" s="5"/>
      <c r="C307" s="3" t="s">
        <v>112</v>
      </c>
      <c r="D307" s="3" t="s">
        <v>428</v>
      </c>
      <c r="E307" s="5"/>
    </row>
    <row r="308" spans="1:5" ht="15.95" customHeight="1" x14ac:dyDescent="0.3">
      <c r="A308" s="5"/>
      <c r="B308" s="5"/>
      <c r="C308" s="3" t="s">
        <v>114</v>
      </c>
      <c r="D308" s="3" t="s">
        <v>429</v>
      </c>
      <c r="E308" s="5"/>
    </row>
    <row r="309" spans="1:5" ht="15.95" customHeight="1" x14ac:dyDescent="0.3">
      <c r="A309" s="5"/>
      <c r="B309" s="5"/>
      <c r="C309" s="3" t="s">
        <v>116</v>
      </c>
      <c r="D309" s="3" t="s">
        <v>430</v>
      </c>
      <c r="E309" s="5"/>
    </row>
    <row r="310" spans="1:5" ht="15.95" customHeight="1" x14ac:dyDescent="0.3">
      <c r="A310" s="5"/>
      <c r="B310" s="5"/>
      <c r="C310" s="3" t="s">
        <v>118</v>
      </c>
      <c r="D310" s="3" t="s">
        <v>431</v>
      </c>
      <c r="E310" s="5"/>
    </row>
    <row r="311" spans="1:5" ht="15.95" customHeight="1" x14ac:dyDescent="0.3">
      <c r="A311" s="5"/>
      <c r="B311" s="5"/>
      <c r="C311" s="3" t="s">
        <v>120</v>
      </c>
      <c r="D311" s="3" t="s">
        <v>432</v>
      </c>
      <c r="E311" s="5"/>
    </row>
    <row r="312" spans="1:5" ht="15.95" customHeight="1" x14ac:dyDescent="0.3">
      <c r="A312" s="5"/>
      <c r="B312" s="5"/>
      <c r="C312" s="3" t="s">
        <v>137</v>
      </c>
      <c r="D312" s="3" t="s">
        <v>433</v>
      </c>
      <c r="E312" s="5"/>
    </row>
    <row r="313" spans="1:5" ht="15.95" customHeight="1" x14ac:dyDescent="0.3">
      <c r="A313" s="5"/>
      <c r="B313" s="5"/>
      <c r="C313" s="3" t="s">
        <v>139</v>
      </c>
      <c r="D313" s="3" t="s">
        <v>434</v>
      </c>
      <c r="E313" s="5"/>
    </row>
    <row r="314" spans="1:5" ht="15.95" customHeight="1" x14ac:dyDescent="0.3">
      <c r="A314" s="5"/>
      <c r="B314" s="5"/>
      <c r="C314" s="3" t="s">
        <v>306</v>
      </c>
      <c r="D314" s="3" t="s">
        <v>435</v>
      </c>
      <c r="E314" s="5"/>
    </row>
    <row r="315" spans="1:5" ht="15.95" customHeight="1" x14ac:dyDescent="0.3">
      <c r="A315" s="5"/>
      <c r="B315" s="5"/>
      <c r="C315" s="3" t="s">
        <v>356</v>
      </c>
      <c r="D315" s="3" t="s">
        <v>436</v>
      </c>
      <c r="E315" s="5"/>
    </row>
    <row r="316" spans="1:5" ht="15.95" customHeight="1" x14ac:dyDescent="0.3">
      <c r="A316" s="5"/>
      <c r="B316" s="5"/>
      <c r="C316" s="3" t="s">
        <v>416</v>
      </c>
      <c r="D316" s="3" t="s">
        <v>437</v>
      </c>
      <c r="E316" s="5"/>
    </row>
    <row r="317" spans="1:5" ht="15.95" customHeight="1" x14ac:dyDescent="0.3">
      <c r="A317" s="5"/>
      <c r="B317" s="5"/>
      <c r="C317" s="3" t="s">
        <v>418</v>
      </c>
      <c r="D317" s="3" t="s">
        <v>438</v>
      </c>
      <c r="E317" s="5"/>
    </row>
    <row r="318" spans="1:5" ht="15.95" customHeight="1" x14ac:dyDescent="0.3">
      <c r="A318" s="5"/>
      <c r="B318" s="5"/>
      <c r="C318" s="3" t="s">
        <v>439</v>
      </c>
      <c r="D318" s="3" t="s">
        <v>440</v>
      </c>
      <c r="E318" s="5"/>
    </row>
    <row r="319" spans="1:5" ht="15.95" customHeight="1" x14ac:dyDescent="0.3">
      <c r="A319" s="5"/>
      <c r="B319" s="5"/>
      <c r="C319" s="3" t="s">
        <v>441</v>
      </c>
      <c r="D319" s="3" t="s">
        <v>442</v>
      </c>
      <c r="E319" s="5"/>
    </row>
    <row r="320" spans="1:5" ht="15.95" customHeight="1" x14ac:dyDescent="0.3">
      <c r="A320" s="5"/>
      <c r="B320" s="5"/>
      <c r="C320" s="5"/>
      <c r="D320" s="5"/>
      <c r="E320" s="5"/>
    </row>
    <row r="321" spans="1:5" ht="15.95" customHeight="1" x14ac:dyDescent="0.3">
      <c r="A321" s="3" t="s">
        <v>141</v>
      </c>
      <c r="B321" s="3" t="s">
        <v>142</v>
      </c>
      <c r="C321" s="3" t="s">
        <v>74</v>
      </c>
      <c r="D321" s="3" t="s">
        <v>143</v>
      </c>
      <c r="E321" s="5"/>
    </row>
    <row r="322" spans="1:5" ht="15.95" customHeight="1" x14ac:dyDescent="0.3">
      <c r="A322" s="3" t="s">
        <v>31</v>
      </c>
      <c r="B322" s="3" t="s">
        <v>443</v>
      </c>
      <c r="C322" s="3" t="s">
        <v>79</v>
      </c>
      <c r="D322" s="3" t="s">
        <v>444</v>
      </c>
      <c r="E322" s="5"/>
    </row>
    <row r="323" spans="1:5" ht="15.95" customHeight="1" x14ac:dyDescent="0.3">
      <c r="A323" s="5"/>
      <c r="B323" s="3" t="s">
        <v>340</v>
      </c>
      <c r="C323" s="3" t="s">
        <v>81</v>
      </c>
      <c r="D323" s="3" t="s">
        <v>445</v>
      </c>
      <c r="E323" s="5"/>
    </row>
    <row r="324" spans="1:5" ht="15.95" customHeight="1" x14ac:dyDescent="0.3">
      <c r="A324" s="5"/>
      <c r="B324" s="5"/>
      <c r="C324" s="3" t="s">
        <v>83</v>
      </c>
      <c r="D324" s="3" t="s">
        <v>446</v>
      </c>
      <c r="E324" s="5"/>
    </row>
    <row r="325" spans="1:5" ht="15.95" customHeight="1" x14ac:dyDescent="0.3">
      <c r="A325" s="5"/>
      <c r="B325" s="5"/>
      <c r="C325" s="3" t="s">
        <v>90</v>
      </c>
      <c r="D325" s="3" t="s">
        <v>447</v>
      </c>
      <c r="E325" s="5"/>
    </row>
    <row r="326" spans="1:5" ht="15.95" customHeight="1" x14ac:dyDescent="0.3">
      <c r="A326" s="5"/>
      <c r="B326" s="5"/>
      <c r="C326" s="3" t="s">
        <v>106</v>
      </c>
      <c r="D326" s="3" t="s">
        <v>448</v>
      </c>
      <c r="E326" s="5"/>
    </row>
    <row r="327" spans="1:5" ht="15.95" customHeight="1" x14ac:dyDescent="0.3">
      <c r="A327" s="5"/>
      <c r="B327" s="5"/>
      <c r="C327" s="3" t="s">
        <v>108</v>
      </c>
      <c r="D327" s="3" t="s">
        <v>449</v>
      </c>
      <c r="E327" s="5"/>
    </row>
    <row r="328" spans="1:5" ht="15.95" customHeight="1" x14ac:dyDescent="0.3">
      <c r="A328" s="5"/>
      <c r="B328" s="5"/>
      <c r="C328" s="3" t="s">
        <v>110</v>
      </c>
      <c r="D328" s="3" t="s">
        <v>450</v>
      </c>
      <c r="E328" s="5"/>
    </row>
    <row r="329" spans="1:5" ht="15.95" customHeight="1" x14ac:dyDescent="0.3">
      <c r="A329" s="5"/>
      <c r="B329" s="5"/>
      <c r="C329" s="3" t="s">
        <v>112</v>
      </c>
      <c r="D329" s="3" t="s">
        <v>451</v>
      </c>
      <c r="E329" s="5"/>
    </row>
    <row r="330" spans="1:5" ht="15.95" customHeight="1" x14ac:dyDescent="0.3">
      <c r="A330" s="5"/>
      <c r="B330" s="5"/>
      <c r="C330" s="3" t="s">
        <v>114</v>
      </c>
      <c r="D330" s="3" t="s">
        <v>452</v>
      </c>
      <c r="E330" s="5"/>
    </row>
    <row r="331" spans="1:5" ht="15.95" customHeight="1" x14ac:dyDescent="0.3">
      <c r="A331" s="5"/>
      <c r="B331" s="5"/>
      <c r="C331" s="3" t="s">
        <v>116</v>
      </c>
      <c r="D331" s="3" t="s">
        <v>453</v>
      </c>
      <c r="E331" s="5"/>
    </row>
    <row r="332" spans="1:5" ht="15.95" customHeight="1" x14ac:dyDescent="0.3">
      <c r="A332" s="5"/>
      <c r="B332" s="5"/>
      <c r="C332" s="3" t="s">
        <v>118</v>
      </c>
      <c r="D332" s="3" t="s">
        <v>454</v>
      </c>
      <c r="E332" s="5"/>
    </row>
    <row r="333" spans="1:5" ht="15.95" customHeight="1" x14ac:dyDescent="0.3">
      <c r="A333" s="5"/>
      <c r="B333" s="5"/>
      <c r="C333" s="3" t="s">
        <v>120</v>
      </c>
      <c r="D333" s="3" t="s">
        <v>455</v>
      </c>
      <c r="E333" s="5"/>
    </row>
    <row r="334" spans="1:5" ht="15.95" customHeight="1" x14ac:dyDescent="0.3">
      <c r="A334" s="5"/>
      <c r="B334" s="5"/>
      <c r="C334" s="3" t="s">
        <v>137</v>
      </c>
      <c r="D334" s="3" t="s">
        <v>456</v>
      </c>
      <c r="E334" s="5"/>
    </row>
    <row r="335" spans="1:5" ht="15.95" customHeight="1" x14ac:dyDescent="0.3">
      <c r="A335" s="5"/>
      <c r="B335" s="3" t="s">
        <v>457</v>
      </c>
      <c r="C335" s="3" t="s">
        <v>79</v>
      </c>
      <c r="D335" s="3" t="s">
        <v>458</v>
      </c>
      <c r="E335" s="5"/>
    </row>
    <row r="336" spans="1:5" ht="15.95" customHeight="1" x14ac:dyDescent="0.3">
      <c r="A336" s="5"/>
      <c r="B336" s="3" t="s">
        <v>340</v>
      </c>
      <c r="C336" s="3" t="s">
        <v>81</v>
      </c>
      <c r="D336" s="3" t="s">
        <v>459</v>
      </c>
      <c r="E336" s="5"/>
    </row>
    <row r="337" spans="1:5" ht="15.95" customHeight="1" x14ac:dyDescent="0.3">
      <c r="A337" s="5"/>
      <c r="B337" s="5"/>
      <c r="C337" s="3" t="s">
        <v>83</v>
      </c>
      <c r="D337" s="3" t="s">
        <v>460</v>
      </c>
      <c r="E337" s="5"/>
    </row>
    <row r="338" spans="1:5" ht="15.95" customHeight="1" x14ac:dyDescent="0.3">
      <c r="A338" s="5"/>
      <c r="B338" s="5"/>
      <c r="C338" s="3" t="s">
        <v>90</v>
      </c>
      <c r="D338" s="3" t="s">
        <v>461</v>
      </c>
      <c r="E338" s="5"/>
    </row>
    <row r="339" spans="1:5" ht="15.95" customHeight="1" x14ac:dyDescent="0.3">
      <c r="A339" s="5"/>
      <c r="B339" s="5"/>
      <c r="C339" s="3" t="s">
        <v>106</v>
      </c>
      <c r="D339" s="3" t="s">
        <v>462</v>
      </c>
      <c r="E339" s="5"/>
    </row>
    <row r="340" spans="1:5" ht="15.95" customHeight="1" x14ac:dyDescent="0.3">
      <c r="A340" s="5"/>
      <c r="B340" s="5"/>
      <c r="C340" s="3" t="s">
        <v>108</v>
      </c>
      <c r="D340" s="3" t="s">
        <v>463</v>
      </c>
      <c r="E340" s="5"/>
    </row>
    <row r="341" spans="1:5" ht="15.95" customHeight="1" x14ac:dyDescent="0.3">
      <c r="A341" s="5"/>
      <c r="B341" s="5"/>
      <c r="C341" s="3" t="s">
        <v>110</v>
      </c>
      <c r="D341" s="3" t="s">
        <v>464</v>
      </c>
      <c r="E341" s="5"/>
    </row>
    <row r="342" spans="1:5" ht="15.95" customHeight="1" x14ac:dyDescent="0.3">
      <c r="A342" s="5"/>
      <c r="B342" s="5"/>
      <c r="C342" s="3" t="s">
        <v>112</v>
      </c>
      <c r="D342" s="3" t="s">
        <v>465</v>
      </c>
      <c r="E342" s="5"/>
    </row>
    <row r="343" spans="1:5" ht="15.95" customHeight="1" x14ac:dyDescent="0.3">
      <c r="A343" s="5"/>
      <c r="B343" s="3" t="s">
        <v>466</v>
      </c>
      <c r="C343" s="3" t="s">
        <v>79</v>
      </c>
      <c r="D343" s="3" t="s">
        <v>467</v>
      </c>
      <c r="E343" s="5"/>
    </row>
    <row r="344" spans="1:5" ht="15.95" customHeight="1" x14ac:dyDescent="0.3">
      <c r="A344" s="5"/>
      <c r="B344" s="3" t="s">
        <v>340</v>
      </c>
      <c r="C344" s="3" t="s">
        <v>81</v>
      </c>
      <c r="D344" s="3" t="s">
        <v>468</v>
      </c>
      <c r="E344" s="5"/>
    </row>
    <row r="345" spans="1:5" ht="15.95" customHeight="1" x14ac:dyDescent="0.3">
      <c r="A345" s="5"/>
      <c r="B345" s="5"/>
      <c r="C345" s="3" t="s">
        <v>83</v>
      </c>
      <c r="D345" s="3" t="s">
        <v>469</v>
      </c>
      <c r="E345" s="5"/>
    </row>
    <row r="346" spans="1:5" ht="15.95" customHeight="1" x14ac:dyDescent="0.3">
      <c r="A346" s="5"/>
      <c r="B346" s="5"/>
      <c r="C346" s="3" t="s">
        <v>90</v>
      </c>
      <c r="D346" s="3" t="s">
        <v>470</v>
      </c>
      <c r="E346" s="5"/>
    </row>
    <row r="347" spans="1:5" ht="15.95" customHeight="1" x14ac:dyDescent="0.3">
      <c r="A347" s="5"/>
      <c r="B347" s="5"/>
      <c r="C347" s="3" t="s">
        <v>106</v>
      </c>
      <c r="D347" s="3" t="s">
        <v>471</v>
      </c>
      <c r="E347" s="5"/>
    </row>
    <row r="348" spans="1:5" ht="15.95" customHeight="1" x14ac:dyDescent="0.3">
      <c r="A348" s="5"/>
      <c r="B348" s="5"/>
      <c r="C348" s="3" t="s">
        <v>108</v>
      </c>
      <c r="D348" s="3" t="s">
        <v>472</v>
      </c>
      <c r="E348" s="5"/>
    </row>
    <row r="349" spans="1:5" ht="15.95" customHeight="1" x14ac:dyDescent="0.3">
      <c r="A349" s="5"/>
      <c r="B349" s="5"/>
      <c r="C349" s="3" t="s">
        <v>110</v>
      </c>
      <c r="D349" s="3" t="s">
        <v>473</v>
      </c>
      <c r="E349" s="5"/>
    </row>
    <row r="350" spans="1:5" ht="15.95" customHeight="1" x14ac:dyDescent="0.3">
      <c r="A350" s="5"/>
      <c r="B350" s="5"/>
      <c r="C350" s="3" t="s">
        <v>112</v>
      </c>
      <c r="D350" s="3" t="s">
        <v>474</v>
      </c>
      <c r="E350" s="5"/>
    </row>
    <row r="351" spans="1:5" ht="15.95" customHeight="1" x14ac:dyDescent="0.3">
      <c r="A351" s="5"/>
      <c r="B351" s="5"/>
      <c r="C351" s="3" t="s">
        <v>114</v>
      </c>
      <c r="D351" s="3" t="s">
        <v>475</v>
      </c>
      <c r="E351" s="5"/>
    </row>
    <row r="352" spans="1:5" ht="15.95" customHeight="1" x14ac:dyDescent="0.3">
      <c r="A352" s="5"/>
      <c r="B352" s="5"/>
      <c r="C352" s="3" t="s">
        <v>116</v>
      </c>
      <c r="D352" s="3" t="s">
        <v>476</v>
      </c>
      <c r="E352" s="5"/>
    </row>
    <row r="353" spans="1:5" ht="15.95" customHeight="1" x14ac:dyDescent="0.3">
      <c r="A353" s="5"/>
      <c r="B353" s="5"/>
      <c r="C353" s="3" t="s">
        <v>118</v>
      </c>
      <c r="D353" s="3" t="s">
        <v>477</v>
      </c>
      <c r="E353" s="5"/>
    </row>
    <row r="354" spans="1:5" ht="15.95" customHeight="1" x14ac:dyDescent="0.3">
      <c r="A354" s="5"/>
      <c r="B354" s="5"/>
      <c r="C354" s="3" t="s">
        <v>120</v>
      </c>
      <c r="D354" s="3" t="s">
        <v>478</v>
      </c>
      <c r="E354" s="5"/>
    </row>
    <row r="355" spans="1:5" ht="15.95" customHeight="1" x14ac:dyDescent="0.3">
      <c r="A355" s="5"/>
      <c r="B355" s="5"/>
      <c r="C355" s="3" t="s">
        <v>137</v>
      </c>
      <c r="D355" s="3" t="s">
        <v>479</v>
      </c>
      <c r="E355" s="5"/>
    </row>
    <row r="356" spans="1:5" ht="15.95" customHeight="1" x14ac:dyDescent="0.3">
      <c r="A356" s="5"/>
      <c r="B356" s="5"/>
      <c r="C356" s="3" t="s">
        <v>139</v>
      </c>
      <c r="D356" s="3" t="s">
        <v>480</v>
      </c>
      <c r="E356" s="5"/>
    </row>
    <row r="357" spans="1:5" ht="15.95" customHeight="1" x14ac:dyDescent="0.3">
      <c r="A357" s="5"/>
      <c r="B357" s="5"/>
      <c r="C357" s="3" t="s">
        <v>306</v>
      </c>
      <c r="D357" s="3" t="s">
        <v>481</v>
      </c>
      <c r="E357" s="5"/>
    </row>
    <row r="358" spans="1:5" ht="15.95" customHeight="1" x14ac:dyDescent="0.3">
      <c r="A358" s="5"/>
      <c r="B358" s="5"/>
      <c r="C358" s="3" t="s">
        <v>356</v>
      </c>
      <c r="D358" s="3" t="s">
        <v>482</v>
      </c>
      <c r="E358" s="5"/>
    </row>
    <row r="359" spans="1:5" ht="15.95" customHeight="1" x14ac:dyDescent="0.3">
      <c r="A359" s="5"/>
      <c r="B359" s="5"/>
      <c r="C359" s="3" t="s">
        <v>416</v>
      </c>
      <c r="D359" s="3" t="s">
        <v>483</v>
      </c>
      <c r="E359" s="5"/>
    </row>
    <row r="360" spans="1:5" ht="15.95" customHeight="1" x14ac:dyDescent="0.3">
      <c r="A360" s="5"/>
      <c r="B360" s="3" t="s">
        <v>484</v>
      </c>
      <c r="C360" s="3" t="s">
        <v>79</v>
      </c>
      <c r="D360" s="3" t="s">
        <v>485</v>
      </c>
      <c r="E360" s="5"/>
    </row>
    <row r="361" spans="1:5" ht="15.95" customHeight="1" x14ac:dyDescent="0.3">
      <c r="A361" s="5"/>
      <c r="B361" s="3" t="s">
        <v>340</v>
      </c>
      <c r="C361" s="3" t="s">
        <v>81</v>
      </c>
      <c r="D361" s="3" t="s">
        <v>486</v>
      </c>
      <c r="E361" s="5"/>
    </row>
    <row r="362" spans="1:5" ht="15.95" customHeight="1" x14ac:dyDescent="0.3">
      <c r="A362" s="5"/>
      <c r="B362" s="5"/>
      <c r="C362" s="3" t="s">
        <v>83</v>
      </c>
      <c r="D362" s="3" t="s">
        <v>487</v>
      </c>
      <c r="E362" s="5"/>
    </row>
    <row r="363" spans="1:5" ht="15.95" customHeight="1" x14ac:dyDescent="0.3">
      <c r="A363" s="5"/>
      <c r="B363" s="5"/>
      <c r="C363" s="3" t="s">
        <v>90</v>
      </c>
      <c r="D363" s="3" t="s">
        <v>488</v>
      </c>
      <c r="E363" s="5"/>
    </row>
    <row r="364" spans="1:5" ht="15.95" customHeight="1" x14ac:dyDescent="0.3">
      <c r="A364" s="5"/>
      <c r="B364" s="5"/>
      <c r="C364" s="3" t="s">
        <v>106</v>
      </c>
      <c r="D364" s="3" t="s">
        <v>489</v>
      </c>
      <c r="E364" s="5"/>
    </row>
    <row r="365" spans="1:5" ht="15.95" customHeight="1" x14ac:dyDescent="0.3">
      <c r="A365" s="5"/>
      <c r="B365" s="5"/>
      <c r="C365" s="5"/>
      <c r="D365" s="5"/>
      <c r="E365" s="5"/>
    </row>
    <row r="366" spans="1:5" ht="15.95" customHeight="1" x14ac:dyDescent="0.3">
      <c r="A366" s="3" t="s">
        <v>141</v>
      </c>
      <c r="B366" s="3" t="s">
        <v>142</v>
      </c>
      <c r="C366" s="3" t="s">
        <v>74</v>
      </c>
      <c r="D366" s="3" t="s">
        <v>143</v>
      </c>
      <c r="E366" s="5"/>
    </row>
    <row r="367" spans="1:5" ht="15.95" customHeight="1" x14ac:dyDescent="0.3">
      <c r="A367" s="3" t="s">
        <v>31</v>
      </c>
      <c r="B367" s="3" t="s">
        <v>484</v>
      </c>
      <c r="C367" s="3" t="s">
        <v>108</v>
      </c>
      <c r="D367" s="3" t="s">
        <v>490</v>
      </c>
      <c r="E367" s="5"/>
    </row>
    <row r="368" spans="1:5" ht="15.95" customHeight="1" x14ac:dyDescent="0.3">
      <c r="A368" s="5"/>
      <c r="B368" s="3" t="s">
        <v>340</v>
      </c>
      <c r="C368" s="3" t="s">
        <v>110</v>
      </c>
      <c r="D368" s="3" t="s">
        <v>491</v>
      </c>
      <c r="E368" s="5"/>
    </row>
    <row r="369" spans="1:5" ht="15.95" customHeight="1" x14ac:dyDescent="0.3">
      <c r="A369" s="5"/>
      <c r="B369" s="5"/>
      <c r="C369" s="3" t="s">
        <v>112</v>
      </c>
      <c r="D369" s="3" t="s">
        <v>492</v>
      </c>
      <c r="E369" s="5"/>
    </row>
    <row r="370" spans="1:5" ht="15.95" customHeight="1" x14ac:dyDescent="0.3">
      <c r="A370" s="5"/>
      <c r="B370" s="5"/>
      <c r="C370" s="3" t="s">
        <v>114</v>
      </c>
      <c r="D370" s="3" t="s">
        <v>493</v>
      </c>
      <c r="E370" s="5"/>
    </row>
    <row r="371" spans="1:5" ht="15.95" customHeight="1" x14ac:dyDescent="0.3">
      <c r="A371" s="5"/>
      <c r="B371" s="5"/>
      <c r="C371" s="3" t="s">
        <v>116</v>
      </c>
      <c r="D371" s="3" t="s">
        <v>494</v>
      </c>
      <c r="E371" s="5"/>
    </row>
    <row r="372" spans="1:5" ht="15.95" customHeight="1" x14ac:dyDescent="0.3">
      <c r="A372" s="5"/>
      <c r="B372" s="5"/>
      <c r="C372" s="3" t="s">
        <v>118</v>
      </c>
      <c r="D372" s="3" t="s">
        <v>495</v>
      </c>
      <c r="E372" s="5"/>
    </row>
    <row r="373" spans="1:5" ht="15.95" customHeight="1" x14ac:dyDescent="0.3">
      <c r="A373" s="5"/>
      <c r="B373" s="3" t="s">
        <v>496</v>
      </c>
      <c r="C373" s="3" t="s">
        <v>79</v>
      </c>
      <c r="D373" s="3" t="s">
        <v>497</v>
      </c>
      <c r="E373" s="5"/>
    </row>
    <row r="374" spans="1:5" ht="15.95" customHeight="1" x14ac:dyDescent="0.3">
      <c r="A374" s="5"/>
      <c r="B374" s="3" t="s">
        <v>340</v>
      </c>
      <c r="C374" s="3" t="s">
        <v>81</v>
      </c>
      <c r="D374" s="3" t="s">
        <v>498</v>
      </c>
      <c r="E374" s="5"/>
    </row>
    <row r="375" spans="1:5" ht="15.95" customHeight="1" x14ac:dyDescent="0.3">
      <c r="A375" s="5"/>
      <c r="B375" s="5"/>
      <c r="C375" s="3" t="s">
        <v>83</v>
      </c>
      <c r="D375" s="3" t="s">
        <v>499</v>
      </c>
      <c r="E375" s="5"/>
    </row>
    <row r="376" spans="1:5" ht="15.95" customHeight="1" x14ac:dyDescent="0.3">
      <c r="A376" s="5"/>
      <c r="B376" s="5"/>
      <c r="C376" s="3" t="s">
        <v>90</v>
      </c>
      <c r="D376" s="3" t="s">
        <v>500</v>
      </c>
      <c r="E376" s="5"/>
    </row>
    <row r="377" spans="1:5" ht="15.95" customHeight="1" x14ac:dyDescent="0.3">
      <c r="A377" s="5"/>
      <c r="B377" s="5"/>
      <c r="C377" s="3" t="s">
        <v>106</v>
      </c>
      <c r="D377" s="3" t="s">
        <v>501</v>
      </c>
      <c r="E377" s="5"/>
    </row>
    <row r="378" spans="1:5" ht="15.95" customHeight="1" x14ac:dyDescent="0.3">
      <c r="A378" s="5"/>
      <c r="B378" s="5"/>
      <c r="C378" s="3" t="s">
        <v>108</v>
      </c>
      <c r="D378" s="3" t="s">
        <v>502</v>
      </c>
      <c r="E378" s="5"/>
    </row>
    <row r="379" spans="1:5" ht="15.95" customHeight="1" x14ac:dyDescent="0.3">
      <c r="A379" s="5"/>
      <c r="B379" s="5"/>
      <c r="C379" s="3" t="s">
        <v>110</v>
      </c>
      <c r="D379" s="3" t="s">
        <v>503</v>
      </c>
      <c r="E379" s="5"/>
    </row>
    <row r="380" spans="1:5" ht="15.95" customHeight="1" x14ac:dyDescent="0.3">
      <c r="A380" s="5"/>
      <c r="B380" s="5"/>
      <c r="C380" s="3" t="s">
        <v>112</v>
      </c>
      <c r="D380" s="3" t="s">
        <v>504</v>
      </c>
      <c r="E380" s="5"/>
    </row>
    <row r="381" spans="1:5" ht="15.95" customHeight="1" x14ac:dyDescent="0.3">
      <c r="A381" s="5"/>
      <c r="B381" s="5"/>
      <c r="C381" s="3" t="s">
        <v>114</v>
      </c>
      <c r="D381" s="3" t="s">
        <v>505</v>
      </c>
      <c r="E381" s="5"/>
    </row>
    <row r="382" spans="1:5" ht="15.95" customHeight="1" x14ac:dyDescent="0.3">
      <c r="A382" s="5"/>
      <c r="B382" s="5"/>
      <c r="C382" s="3" t="s">
        <v>116</v>
      </c>
      <c r="D382" s="3" t="s">
        <v>506</v>
      </c>
      <c r="E382" s="5"/>
    </row>
    <row r="383" spans="1:5" ht="15.95" customHeight="1" x14ac:dyDescent="0.3">
      <c r="A383" s="5"/>
      <c r="B383" s="5"/>
      <c r="C383" s="3" t="s">
        <v>118</v>
      </c>
      <c r="D383" s="3" t="s">
        <v>507</v>
      </c>
      <c r="E383" s="5"/>
    </row>
    <row r="384" spans="1:5" ht="15.95" customHeight="1" x14ac:dyDescent="0.3">
      <c r="A384" s="5"/>
      <c r="B384" s="5"/>
      <c r="C384" s="3" t="s">
        <v>120</v>
      </c>
      <c r="D384" s="3" t="s">
        <v>508</v>
      </c>
      <c r="E384" s="5"/>
    </row>
    <row r="385" spans="1:5" ht="15.95" customHeight="1" x14ac:dyDescent="0.3">
      <c r="A385" s="5"/>
      <c r="B385" s="3" t="s">
        <v>509</v>
      </c>
      <c r="C385" s="3" t="s">
        <v>79</v>
      </c>
      <c r="D385" s="3" t="s">
        <v>510</v>
      </c>
      <c r="E385" s="5"/>
    </row>
    <row r="386" spans="1:5" ht="15.95" customHeight="1" x14ac:dyDescent="0.3">
      <c r="A386" s="5"/>
      <c r="B386" s="3" t="s">
        <v>340</v>
      </c>
      <c r="C386" s="3" t="s">
        <v>81</v>
      </c>
      <c r="D386" s="3" t="s">
        <v>511</v>
      </c>
      <c r="E386" s="5"/>
    </row>
    <row r="387" spans="1:5" ht="15.95" customHeight="1" x14ac:dyDescent="0.3">
      <c r="A387" s="5"/>
      <c r="B387" s="5"/>
      <c r="C387" s="3" t="s">
        <v>83</v>
      </c>
      <c r="D387" s="3" t="s">
        <v>512</v>
      </c>
      <c r="E387" s="5"/>
    </row>
    <row r="388" spans="1:5" ht="15.95" customHeight="1" x14ac:dyDescent="0.3">
      <c r="A388" s="5"/>
      <c r="B388" s="5"/>
      <c r="C388" s="3" t="s">
        <v>90</v>
      </c>
      <c r="D388" s="3" t="s">
        <v>513</v>
      </c>
      <c r="E388" s="5"/>
    </row>
    <row r="389" spans="1:5" ht="15.95" customHeight="1" x14ac:dyDescent="0.3">
      <c r="A389" s="5"/>
      <c r="B389" s="5"/>
      <c r="C389" s="3" t="s">
        <v>106</v>
      </c>
      <c r="D389" s="3" t="s">
        <v>514</v>
      </c>
      <c r="E389" s="5"/>
    </row>
    <row r="390" spans="1:5" ht="15.95" customHeight="1" x14ac:dyDescent="0.3">
      <c r="A390" s="5"/>
      <c r="B390" s="5"/>
      <c r="C390" s="3" t="s">
        <v>108</v>
      </c>
      <c r="D390" s="3" t="s">
        <v>515</v>
      </c>
      <c r="E390" s="5"/>
    </row>
    <row r="391" spans="1:5" ht="15.95" customHeight="1" x14ac:dyDescent="0.3">
      <c r="A391" s="5"/>
      <c r="B391" s="5"/>
      <c r="C391" s="3" t="s">
        <v>110</v>
      </c>
      <c r="D391" s="3" t="s">
        <v>516</v>
      </c>
      <c r="E391" s="5"/>
    </row>
    <row r="392" spans="1:5" ht="15.95" customHeight="1" x14ac:dyDescent="0.3">
      <c r="A392" s="5"/>
      <c r="B392" s="5"/>
      <c r="C392" s="3" t="s">
        <v>112</v>
      </c>
      <c r="D392" s="3" t="s">
        <v>517</v>
      </c>
      <c r="E392" s="5"/>
    </row>
    <row r="393" spans="1:5" ht="15.95" customHeight="1" x14ac:dyDescent="0.3">
      <c r="A393" s="5"/>
      <c r="B393" s="5"/>
      <c r="C393" s="3" t="s">
        <v>114</v>
      </c>
      <c r="D393" s="3" t="s">
        <v>518</v>
      </c>
      <c r="E393" s="5"/>
    </row>
    <row r="394" spans="1:5" ht="15.95" customHeight="1" x14ac:dyDescent="0.3">
      <c r="A394" s="5"/>
      <c r="B394" s="5"/>
      <c r="C394" s="3" t="s">
        <v>116</v>
      </c>
      <c r="D394" s="3" t="s">
        <v>519</v>
      </c>
      <c r="E394" s="5"/>
    </row>
    <row r="395" spans="1:5" ht="15.95" customHeight="1" x14ac:dyDescent="0.3">
      <c r="A395" s="5"/>
      <c r="B395" s="5"/>
      <c r="C395" s="3" t="s">
        <v>118</v>
      </c>
      <c r="D395" s="3" t="s">
        <v>520</v>
      </c>
      <c r="E395" s="5"/>
    </row>
    <row r="396" spans="1:5" ht="15.95" customHeight="1" x14ac:dyDescent="0.3">
      <c r="A396" s="5"/>
      <c r="B396" s="3" t="s">
        <v>521</v>
      </c>
      <c r="C396" s="3" t="s">
        <v>79</v>
      </c>
      <c r="D396" s="3" t="s">
        <v>522</v>
      </c>
      <c r="E396" s="5"/>
    </row>
    <row r="397" spans="1:5" ht="15.95" customHeight="1" x14ac:dyDescent="0.3">
      <c r="A397" s="5"/>
      <c r="B397" s="3" t="s">
        <v>340</v>
      </c>
      <c r="C397" s="3" t="s">
        <v>81</v>
      </c>
      <c r="D397" s="3" t="s">
        <v>523</v>
      </c>
      <c r="E397" s="5"/>
    </row>
    <row r="398" spans="1:5" ht="15.95" customHeight="1" x14ac:dyDescent="0.3">
      <c r="A398" s="5"/>
      <c r="B398" s="5"/>
      <c r="C398" s="3" t="s">
        <v>83</v>
      </c>
      <c r="D398" s="3" t="s">
        <v>524</v>
      </c>
      <c r="E398" s="5"/>
    </row>
    <row r="399" spans="1:5" ht="15.95" customHeight="1" x14ac:dyDescent="0.3">
      <c r="A399" s="5"/>
      <c r="B399" s="5"/>
      <c r="C399" s="3" t="s">
        <v>90</v>
      </c>
      <c r="D399" s="3" t="s">
        <v>525</v>
      </c>
      <c r="E399" s="5"/>
    </row>
    <row r="400" spans="1:5" ht="15.95" customHeight="1" x14ac:dyDescent="0.3">
      <c r="A400" s="5"/>
      <c r="B400" s="5"/>
      <c r="C400" s="3" t="s">
        <v>106</v>
      </c>
      <c r="D400" s="3" t="s">
        <v>526</v>
      </c>
      <c r="E400" s="5"/>
    </row>
    <row r="401" spans="1:5" ht="15.95" customHeight="1" x14ac:dyDescent="0.3">
      <c r="A401" s="5"/>
      <c r="B401" s="5"/>
      <c r="C401" s="3" t="s">
        <v>108</v>
      </c>
      <c r="D401" s="3" t="s">
        <v>527</v>
      </c>
      <c r="E401" s="5"/>
    </row>
    <row r="402" spans="1:5" ht="15.95" customHeight="1" x14ac:dyDescent="0.3">
      <c r="A402" s="5"/>
      <c r="B402" s="5"/>
      <c r="C402" s="3" t="s">
        <v>110</v>
      </c>
      <c r="D402" s="3" t="s">
        <v>528</v>
      </c>
      <c r="E402" s="5"/>
    </row>
    <row r="403" spans="1:5" ht="15.95" customHeight="1" x14ac:dyDescent="0.3">
      <c r="A403" s="5"/>
      <c r="B403" s="5"/>
      <c r="C403" s="3" t="s">
        <v>112</v>
      </c>
      <c r="D403" s="3" t="s">
        <v>529</v>
      </c>
      <c r="E403" s="5"/>
    </row>
    <row r="404" spans="1:5" ht="15.95" customHeight="1" x14ac:dyDescent="0.3">
      <c r="A404" s="5"/>
      <c r="B404" s="5"/>
      <c r="C404" s="3" t="s">
        <v>114</v>
      </c>
      <c r="D404" s="3" t="s">
        <v>530</v>
      </c>
      <c r="E404" s="5"/>
    </row>
    <row r="405" spans="1:5" ht="15.95" customHeight="1" x14ac:dyDescent="0.3">
      <c r="A405" s="5"/>
      <c r="B405" s="5"/>
      <c r="C405" s="5"/>
      <c r="D405" s="5"/>
      <c r="E405" s="5"/>
    </row>
    <row r="406" spans="1:5" ht="15.95" customHeight="1" x14ac:dyDescent="0.3">
      <c r="A406" s="3" t="s">
        <v>141</v>
      </c>
      <c r="B406" s="3" t="s">
        <v>142</v>
      </c>
      <c r="C406" s="3" t="s">
        <v>74</v>
      </c>
      <c r="D406" s="3" t="s">
        <v>143</v>
      </c>
      <c r="E406" s="5"/>
    </row>
    <row r="407" spans="1:5" ht="15.95" customHeight="1" x14ac:dyDescent="0.3">
      <c r="A407" s="3" t="s">
        <v>31</v>
      </c>
      <c r="B407" s="3" t="s">
        <v>531</v>
      </c>
      <c r="C407" s="3" t="s">
        <v>79</v>
      </c>
      <c r="D407" s="3" t="s">
        <v>532</v>
      </c>
      <c r="E407" s="5"/>
    </row>
    <row r="408" spans="1:5" ht="15.95" customHeight="1" x14ac:dyDescent="0.3">
      <c r="A408" s="5"/>
      <c r="B408" s="3" t="s">
        <v>340</v>
      </c>
      <c r="C408" s="3" t="s">
        <v>81</v>
      </c>
      <c r="D408" s="3" t="s">
        <v>533</v>
      </c>
      <c r="E408" s="5"/>
    </row>
    <row r="409" spans="1:5" ht="15.95" customHeight="1" x14ac:dyDescent="0.3">
      <c r="A409" s="5"/>
      <c r="B409" s="5"/>
      <c r="C409" s="3" t="s">
        <v>83</v>
      </c>
      <c r="D409" s="3" t="s">
        <v>534</v>
      </c>
      <c r="E409" s="5"/>
    </row>
    <row r="410" spans="1:5" ht="15.95" customHeight="1" x14ac:dyDescent="0.3">
      <c r="A410" s="5"/>
      <c r="B410" s="5"/>
      <c r="C410" s="3" t="s">
        <v>90</v>
      </c>
      <c r="D410" s="3" t="s">
        <v>535</v>
      </c>
      <c r="E410" s="5"/>
    </row>
    <row r="411" spans="1:5" ht="15.95" customHeight="1" x14ac:dyDescent="0.3">
      <c r="A411" s="5"/>
      <c r="B411" s="5"/>
      <c r="C411" s="3" t="s">
        <v>106</v>
      </c>
      <c r="D411" s="3" t="s">
        <v>536</v>
      </c>
      <c r="E411" s="5"/>
    </row>
    <row r="412" spans="1:5" ht="15.95" customHeight="1" x14ac:dyDescent="0.3">
      <c r="A412" s="5"/>
      <c r="B412" s="5"/>
      <c r="C412" s="3" t="s">
        <v>108</v>
      </c>
      <c r="D412" s="3" t="s">
        <v>537</v>
      </c>
      <c r="E412" s="5"/>
    </row>
    <row r="413" spans="1:5" ht="15.95" customHeight="1" x14ac:dyDescent="0.3">
      <c r="A413" s="5"/>
      <c r="B413" s="5"/>
      <c r="C413" s="3" t="s">
        <v>110</v>
      </c>
      <c r="D413" s="3" t="s">
        <v>538</v>
      </c>
      <c r="E413" s="5"/>
    </row>
    <row r="414" spans="1:5" ht="15.95" customHeight="1" x14ac:dyDescent="0.3">
      <c r="A414" s="5"/>
      <c r="B414" s="5"/>
      <c r="C414" s="3" t="s">
        <v>112</v>
      </c>
      <c r="D414" s="3" t="s">
        <v>539</v>
      </c>
      <c r="E414" s="5"/>
    </row>
    <row r="415" spans="1:5" ht="15.95" customHeight="1" x14ac:dyDescent="0.3">
      <c r="A415" s="5"/>
      <c r="B415" s="5"/>
      <c r="C415" s="3" t="s">
        <v>114</v>
      </c>
      <c r="D415" s="3" t="s">
        <v>540</v>
      </c>
      <c r="E415" s="5"/>
    </row>
    <row r="416" spans="1:5" ht="15.95" customHeight="1" x14ac:dyDescent="0.3">
      <c r="A416" s="5"/>
      <c r="B416" s="5"/>
      <c r="C416" s="3" t="s">
        <v>116</v>
      </c>
      <c r="D416" s="3" t="s">
        <v>541</v>
      </c>
      <c r="E416" s="5"/>
    </row>
    <row r="417" spans="1:5" ht="15.95" customHeight="1" x14ac:dyDescent="0.3">
      <c r="A417" s="5"/>
      <c r="B417" s="5"/>
      <c r="C417" s="3" t="s">
        <v>118</v>
      </c>
      <c r="D417" s="3" t="s">
        <v>542</v>
      </c>
      <c r="E417" s="5"/>
    </row>
    <row r="418" spans="1:5" ht="15.95" customHeight="1" x14ac:dyDescent="0.3">
      <c r="A418" s="5"/>
      <c r="B418" s="5"/>
      <c r="C418" s="3" t="s">
        <v>120</v>
      </c>
      <c r="D418" s="3" t="s">
        <v>543</v>
      </c>
      <c r="E418" s="5"/>
    </row>
    <row r="419" spans="1:5" ht="15.95" customHeight="1" x14ac:dyDescent="0.3">
      <c r="A419" s="5"/>
      <c r="B419" s="5"/>
      <c r="C419" s="3" t="s">
        <v>137</v>
      </c>
      <c r="D419" s="3" t="s">
        <v>544</v>
      </c>
      <c r="E419" s="5"/>
    </row>
    <row r="420" spans="1:5" ht="15.95" customHeight="1" x14ac:dyDescent="0.3">
      <c r="A420" s="5"/>
      <c r="B420" s="5"/>
      <c r="C420" s="3" t="s">
        <v>139</v>
      </c>
      <c r="D420" s="3" t="s">
        <v>545</v>
      </c>
      <c r="E420" s="5"/>
    </row>
    <row r="421" spans="1:5" ht="15.95" customHeight="1" x14ac:dyDescent="0.3">
      <c r="A421" s="5"/>
      <c r="B421" s="5"/>
      <c r="C421" s="3" t="s">
        <v>306</v>
      </c>
      <c r="D421" s="3" t="s">
        <v>546</v>
      </c>
      <c r="E421" s="5"/>
    </row>
    <row r="422" spans="1:5" ht="15.95" customHeight="1" x14ac:dyDescent="0.3">
      <c r="A422" s="5"/>
      <c r="B422" s="5"/>
      <c r="C422" s="3" t="s">
        <v>356</v>
      </c>
      <c r="D422" s="3" t="s">
        <v>547</v>
      </c>
      <c r="E422" s="5"/>
    </row>
    <row r="423" spans="1:5" ht="15.95" customHeight="1" x14ac:dyDescent="0.3">
      <c r="A423" s="5"/>
      <c r="B423" s="5"/>
      <c r="C423" s="3" t="s">
        <v>416</v>
      </c>
      <c r="D423" s="3" t="s">
        <v>548</v>
      </c>
      <c r="E423" s="5"/>
    </row>
    <row r="424" spans="1:5" ht="15.95" customHeight="1" x14ac:dyDescent="0.3">
      <c r="A424" s="5"/>
      <c r="B424" s="3" t="s">
        <v>549</v>
      </c>
      <c r="C424" s="3" t="s">
        <v>79</v>
      </c>
      <c r="D424" s="3" t="s">
        <v>550</v>
      </c>
      <c r="E424" s="5"/>
    </row>
    <row r="425" spans="1:5" ht="15.95" customHeight="1" x14ac:dyDescent="0.3">
      <c r="A425" s="5"/>
      <c r="B425" s="3" t="s">
        <v>340</v>
      </c>
      <c r="C425" s="3" t="s">
        <v>81</v>
      </c>
      <c r="D425" s="3" t="s">
        <v>551</v>
      </c>
      <c r="E425" s="5"/>
    </row>
    <row r="426" spans="1:5" ht="15.95" customHeight="1" x14ac:dyDescent="0.3">
      <c r="A426" s="5"/>
      <c r="B426" s="5"/>
      <c r="C426" s="3" t="s">
        <v>83</v>
      </c>
      <c r="D426" s="3" t="s">
        <v>552</v>
      </c>
      <c r="E426" s="5"/>
    </row>
    <row r="427" spans="1:5" ht="15.95" customHeight="1" x14ac:dyDescent="0.3">
      <c r="A427" s="5"/>
      <c r="B427" s="5"/>
      <c r="C427" s="3" t="s">
        <v>90</v>
      </c>
      <c r="D427" s="3" t="s">
        <v>553</v>
      </c>
      <c r="E427" s="5"/>
    </row>
    <row r="428" spans="1:5" ht="15.95" customHeight="1" x14ac:dyDescent="0.3">
      <c r="A428" s="5"/>
      <c r="B428" s="5"/>
      <c r="C428" s="3" t="s">
        <v>106</v>
      </c>
      <c r="D428" s="3" t="s">
        <v>554</v>
      </c>
      <c r="E428" s="5"/>
    </row>
    <row r="429" spans="1:5" ht="15.95" customHeight="1" x14ac:dyDescent="0.3">
      <c r="A429" s="5"/>
      <c r="B429" s="5"/>
      <c r="C429" s="3" t="s">
        <v>108</v>
      </c>
      <c r="D429" s="3" t="s">
        <v>555</v>
      </c>
      <c r="E429" s="5"/>
    </row>
    <row r="430" spans="1:5" ht="15.95" customHeight="1" x14ac:dyDescent="0.3">
      <c r="A430" s="5"/>
      <c r="B430" s="5"/>
      <c r="C430" s="3" t="s">
        <v>110</v>
      </c>
      <c r="D430" s="3" t="s">
        <v>556</v>
      </c>
      <c r="E430" s="5"/>
    </row>
    <row r="431" spans="1:5" ht="15.95" customHeight="1" x14ac:dyDescent="0.3">
      <c r="A431" s="5"/>
      <c r="B431" s="5"/>
      <c r="C431" s="3" t="s">
        <v>112</v>
      </c>
      <c r="D431" s="3" t="s">
        <v>557</v>
      </c>
      <c r="E431" s="5"/>
    </row>
    <row r="432" spans="1:5" ht="15.95" customHeight="1" x14ac:dyDescent="0.3">
      <c r="A432" s="5"/>
      <c r="B432" s="5"/>
      <c r="C432" s="3" t="s">
        <v>114</v>
      </c>
      <c r="D432" s="3" t="s">
        <v>558</v>
      </c>
      <c r="E432" s="5"/>
    </row>
    <row r="433" spans="1:5" ht="15.95" customHeight="1" x14ac:dyDescent="0.3">
      <c r="A433" s="5"/>
      <c r="B433" s="5"/>
      <c r="C433" s="3" t="s">
        <v>116</v>
      </c>
      <c r="D433" s="3" t="s">
        <v>559</v>
      </c>
      <c r="E433" s="5"/>
    </row>
    <row r="434" spans="1:5" ht="15.95" customHeight="1" x14ac:dyDescent="0.3">
      <c r="A434" s="5"/>
      <c r="B434" s="5"/>
      <c r="C434" s="3" t="s">
        <v>118</v>
      </c>
      <c r="D434" s="3" t="s">
        <v>560</v>
      </c>
      <c r="E434" s="5"/>
    </row>
    <row r="435" spans="1:5" ht="15.95" customHeight="1" x14ac:dyDescent="0.3">
      <c r="A435" s="5"/>
      <c r="B435" s="5"/>
      <c r="C435" s="3" t="s">
        <v>120</v>
      </c>
      <c r="D435" s="3" t="s">
        <v>561</v>
      </c>
      <c r="E435" s="5"/>
    </row>
    <row r="436" spans="1:5" ht="15.95" customHeight="1" x14ac:dyDescent="0.3">
      <c r="A436" s="5"/>
      <c r="B436" s="5"/>
      <c r="C436" s="3" t="s">
        <v>137</v>
      </c>
      <c r="D436" s="3" t="s">
        <v>562</v>
      </c>
      <c r="E436" s="5"/>
    </row>
    <row r="437" spans="1:5" ht="15.95" customHeight="1" x14ac:dyDescent="0.3">
      <c r="A437" s="5"/>
      <c r="B437" s="5"/>
      <c r="C437" s="3" t="s">
        <v>139</v>
      </c>
      <c r="D437" s="3" t="s">
        <v>563</v>
      </c>
      <c r="E437" s="5"/>
    </row>
    <row r="438" spans="1:5" ht="15.95" customHeight="1" x14ac:dyDescent="0.3">
      <c r="A438" s="5"/>
      <c r="B438" s="5"/>
      <c r="C438" s="3" t="s">
        <v>306</v>
      </c>
      <c r="D438" s="3" t="s">
        <v>564</v>
      </c>
      <c r="E438" s="5"/>
    </row>
    <row r="439" spans="1:5" ht="15.95" customHeight="1" x14ac:dyDescent="0.3">
      <c r="A439" s="5"/>
      <c r="B439" s="3" t="s">
        <v>565</v>
      </c>
      <c r="C439" s="3" t="s">
        <v>79</v>
      </c>
      <c r="D439" s="3" t="s">
        <v>567</v>
      </c>
      <c r="E439" s="5"/>
    </row>
    <row r="440" spans="1:5" ht="15.95" customHeight="1" x14ac:dyDescent="0.3">
      <c r="A440" s="5"/>
      <c r="B440" s="3" t="s">
        <v>568</v>
      </c>
      <c r="C440" s="5"/>
      <c r="D440" s="5"/>
      <c r="E440" s="5"/>
    </row>
    <row r="441" spans="1:5" ht="15.95" customHeight="1" x14ac:dyDescent="0.3">
      <c r="A441" s="5"/>
      <c r="B441" s="3" t="s">
        <v>569</v>
      </c>
      <c r="C441" s="5"/>
      <c r="D441" s="5"/>
      <c r="E441" s="5"/>
    </row>
    <row r="442" spans="1:5" ht="15.95" customHeight="1" x14ac:dyDescent="0.3">
      <c r="A442" s="5"/>
      <c r="B442" s="5"/>
      <c r="C442" s="3" t="s">
        <v>81</v>
      </c>
      <c r="D442" s="3" t="s">
        <v>570</v>
      </c>
      <c r="E442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355"/>
  <sheetViews>
    <sheetView showGridLines="0" workbookViewId="0"/>
  </sheetViews>
  <sheetFormatPr defaultColWidth="8.875" defaultRowHeight="16.5" customHeight="1" x14ac:dyDescent="0.3"/>
  <cols>
    <col min="1" max="6" width="8.875" style="49" customWidth="1"/>
    <col min="7" max="16384" width="8.875" style="49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33</v>
      </c>
      <c r="B3" s="3" t="s">
        <v>571</v>
      </c>
      <c r="C3" s="3" t="s">
        <v>79</v>
      </c>
      <c r="D3" s="3" t="s">
        <v>574</v>
      </c>
      <c r="E3" s="5"/>
    </row>
    <row r="4" spans="1:5" ht="15.95" customHeight="1" x14ac:dyDescent="0.3">
      <c r="A4" s="5"/>
      <c r="B4" s="3" t="s">
        <v>573</v>
      </c>
      <c r="C4" s="3" t="s">
        <v>81</v>
      </c>
      <c r="D4" s="3" t="s">
        <v>575</v>
      </c>
      <c r="E4" s="5"/>
    </row>
    <row r="5" spans="1:5" ht="15.95" customHeight="1" x14ac:dyDescent="0.3">
      <c r="A5" s="5"/>
      <c r="B5" s="3" t="s">
        <v>576</v>
      </c>
      <c r="C5" s="3" t="s">
        <v>79</v>
      </c>
      <c r="D5" s="3" t="s">
        <v>578</v>
      </c>
      <c r="E5" s="5"/>
    </row>
    <row r="6" spans="1:5" ht="15.95" customHeight="1" x14ac:dyDescent="0.3">
      <c r="A6" s="5"/>
      <c r="B6" s="3" t="s">
        <v>577</v>
      </c>
      <c r="C6" s="3" t="s">
        <v>81</v>
      </c>
      <c r="D6" s="3" t="s">
        <v>579</v>
      </c>
      <c r="E6" s="5"/>
    </row>
    <row r="7" spans="1:5" ht="15.95" customHeight="1" x14ac:dyDescent="0.3">
      <c r="A7" s="5"/>
      <c r="B7" s="5"/>
      <c r="C7" s="3" t="s">
        <v>83</v>
      </c>
      <c r="D7" s="3" t="s">
        <v>580</v>
      </c>
      <c r="E7" s="5"/>
    </row>
    <row r="8" spans="1:5" ht="15.95" customHeight="1" x14ac:dyDescent="0.3">
      <c r="A8" s="5"/>
      <c r="B8" s="3" t="s">
        <v>581</v>
      </c>
      <c r="C8" s="3" t="s">
        <v>79</v>
      </c>
      <c r="D8" s="3" t="s">
        <v>583</v>
      </c>
      <c r="E8" s="5"/>
    </row>
    <row r="9" spans="1:5" ht="15.95" customHeight="1" x14ac:dyDescent="0.3">
      <c r="A9" s="5"/>
      <c r="B9" s="3" t="s">
        <v>582</v>
      </c>
      <c r="C9" s="3" t="s">
        <v>81</v>
      </c>
      <c r="D9" s="3" t="s">
        <v>584</v>
      </c>
      <c r="E9" s="5"/>
    </row>
    <row r="10" spans="1:5" ht="15.95" customHeight="1" x14ac:dyDescent="0.3">
      <c r="A10" s="5"/>
      <c r="B10" s="5"/>
      <c r="C10" s="3" t="s">
        <v>83</v>
      </c>
      <c r="D10" s="3" t="s">
        <v>585</v>
      </c>
      <c r="E10" s="5"/>
    </row>
    <row r="11" spans="1:5" ht="15.95" customHeight="1" x14ac:dyDescent="0.3">
      <c r="A11" s="5"/>
      <c r="B11" s="5"/>
      <c r="C11" s="3" t="s">
        <v>90</v>
      </c>
      <c r="D11" s="3" t="s">
        <v>586</v>
      </c>
      <c r="E11" s="5"/>
    </row>
    <row r="12" spans="1:5" ht="15.95" customHeight="1" x14ac:dyDescent="0.3">
      <c r="A12" s="5"/>
      <c r="B12" s="3" t="s">
        <v>587</v>
      </c>
      <c r="C12" s="3" t="s">
        <v>79</v>
      </c>
      <c r="D12" s="3" t="s">
        <v>589</v>
      </c>
      <c r="E12" s="5"/>
    </row>
    <row r="13" spans="1:5" ht="15.95" customHeight="1" x14ac:dyDescent="0.3">
      <c r="A13" s="5"/>
      <c r="B13" s="3" t="s">
        <v>588</v>
      </c>
      <c r="C13" s="3" t="s">
        <v>81</v>
      </c>
      <c r="D13" s="3" t="s">
        <v>590</v>
      </c>
      <c r="E13" s="5"/>
    </row>
    <row r="14" spans="1:5" ht="15.95" customHeight="1" x14ac:dyDescent="0.3">
      <c r="A14" s="5"/>
      <c r="B14" s="3" t="s">
        <v>591</v>
      </c>
      <c r="C14" s="3" t="s">
        <v>79</v>
      </c>
      <c r="D14" s="3" t="s">
        <v>593</v>
      </c>
      <c r="E14" s="5"/>
    </row>
    <row r="15" spans="1:5" ht="15.95" customHeight="1" x14ac:dyDescent="0.3">
      <c r="A15" s="5"/>
      <c r="B15" s="3" t="s">
        <v>592</v>
      </c>
      <c r="C15" s="3" t="s">
        <v>81</v>
      </c>
      <c r="D15" s="3" t="s">
        <v>594</v>
      </c>
      <c r="E15" s="5"/>
    </row>
    <row r="16" spans="1:5" ht="15.95" customHeight="1" x14ac:dyDescent="0.3">
      <c r="A16" s="5"/>
      <c r="B16" s="3" t="s">
        <v>595</v>
      </c>
      <c r="C16" s="3" t="s">
        <v>79</v>
      </c>
      <c r="D16" s="3" t="s">
        <v>597</v>
      </c>
      <c r="E16" s="5"/>
    </row>
    <row r="17" spans="1:5" ht="15.95" customHeight="1" x14ac:dyDescent="0.3">
      <c r="A17" s="5"/>
      <c r="B17" s="3" t="s">
        <v>596</v>
      </c>
      <c r="C17" s="3" t="s">
        <v>81</v>
      </c>
      <c r="D17" s="3" t="s">
        <v>598</v>
      </c>
      <c r="E17" s="5"/>
    </row>
    <row r="18" spans="1:5" ht="15.95" customHeight="1" x14ac:dyDescent="0.3">
      <c r="A18" s="5"/>
      <c r="B18" s="3" t="s">
        <v>599</v>
      </c>
      <c r="C18" s="3" t="s">
        <v>79</v>
      </c>
      <c r="D18" s="3" t="s">
        <v>601</v>
      </c>
      <c r="E18" s="5"/>
    </row>
    <row r="19" spans="1:5" ht="15.95" customHeight="1" x14ac:dyDescent="0.3">
      <c r="A19" s="5"/>
      <c r="B19" s="3" t="s">
        <v>602</v>
      </c>
      <c r="C19" s="3" t="s">
        <v>81</v>
      </c>
      <c r="D19" s="3" t="s">
        <v>603</v>
      </c>
      <c r="E19" s="5"/>
    </row>
    <row r="20" spans="1:5" ht="15.95" customHeight="1" x14ac:dyDescent="0.3">
      <c r="A20" s="5"/>
      <c r="B20" s="3" t="s">
        <v>604</v>
      </c>
      <c r="C20" s="3" t="s">
        <v>83</v>
      </c>
      <c r="D20" s="3" t="s">
        <v>605</v>
      </c>
      <c r="E20" s="5"/>
    </row>
    <row r="21" spans="1:5" ht="15.95" customHeight="1" x14ac:dyDescent="0.3">
      <c r="A21" s="5"/>
      <c r="B21" s="5"/>
      <c r="C21" s="3" t="s">
        <v>90</v>
      </c>
      <c r="D21" s="3" t="s">
        <v>606</v>
      </c>
      <c r="E21" s="5"/>
    </row>
    <row r="22" spans="1:5" ht="15.95" customHeight="1" x14ac:dyDescent="0.3">
      <c r="A22" s="5"/>
      <c r="B22" s="5"/>
      <c r="C22" s="3" t="s">
        <v>106</v>
      </c>
      <c r="D22" s="3" t="s">
        <v>607</v>
      </c>
      <c r="E22" s="5"/>
    </row>
    <row r="23" spans="1:5" ht="15.95" customHeight="1" x14ac:dyDescent="0.3">
      <c r="A23" s="5"/>
      <c r="B23" s="5"/>
      <c r="C23" s="3" t="s">
        <v>108</v>
      </c>
      <c r="D23" s="3" t="s">
        <v>608</v>
      </c>
      <c r="E23" s="5"/>
    </row>
    <row r="24" spans="1:5" ht="15.95" customHeight="1" x14ac:dyDescent="0.3">
      <c r="A24" s="5"/>
      <c r="B24" s="5"/>
      <c r="C24" s="3" t="s">
        <v>110</v>
      </c>
      <c r="D24" s="3" t="s">
        <v>609</v>
      </c>
      <c r="E24" s="5"/>
    </row>
    <row r="25" spans="1:5" ht="15.95" customHeight="1" x14ac:dyDescent="0.3">
      <c r="A25" s="5"/>
      <c r="B25" s="5"/>
      <c r="C25" s="3" t="s">
        <v>112</v>
      </c>
      <c r="D25" s="3" t="s">
        <v>610</v>
      </c>
      <c r="E25" s="5"/>
    </row>
    <row r="26" spans="1:5" ht="15.95" customHeight="1" x14ac:dyDescent="0.3">
      <c r="A26" s="5"/>
      <c r="B26" s="5"/>
      <c r="C26" s="3" t="s">
        <v>114</v>
      </c>
      <c r="D26" s="3" t="s">
        <v>611</v>
      </c>
      <c r="E26" s="5"/>
    </row>
    <row r="27" spans="1:5" ht="15.95" customHeight="1" x14ac:dyDescent="0.3">
      <c r="A27" s="5"/>
      <c r="B27" s="5"/>
      <c r="C27" s="3" t="s">
        <v>116</v>
      </c>
      <c r="D27" s="3" t="s">
        <v>612</v>
      </c>
      <c r="E27" s="5"/>
    </row>
    <row r="28" spans="1:5" ht="15.95" customHeight="1" x14ac:dyDescent="0.3">
      <c r="A28" s="5"/>
      <c r="B28" s="5"/>
      <c r="C28" s="3" t="s">
        <v>118</v>
      </c>
      <c r="D28" s="3" t="s">
        <v>613</v>
      </c>
      <c r="E28" s="5"/>
    </row>
    <row r="29" spans="1:5" ht="15.95" customHeight="1" x14ac:dyDescent="0.3">
      <c r="A29" s="5"/>
      <c r="B29" s="5"/>
      <c r="C29" s="3" t="s">
        <v>120</v>
      </c>
      <c r="D29" s="3" t="s">
        <v>614</v>
      </c>
      <c r="E29" s="5"/>
    </row>
    <row r="30" spans="1:5" ht="15.95" customHeight="1" x14ac:dyDescent="0.3">
      <c r="A30" s="5"/>
      <c r="B30" s="5"/>
      <c r="C30" s="3" t="s">
        <v>137</v>
      </c>
      <c r="D30" s="3" t="s">
        <v>615</v>
      </c>
      <c r="E30" s="5"/>
    </row>
    <row r="31" spans="1:5" ht="15.95" customHeight="1" x14ac:dyDescent="0.3">
      <c r="A31" s="5"/>
      <c r="B31" s="5"/>
      <c r="C31" s="3" t="s">
        <v>139</v>
      </c>
      <c r="D31" s="3" t="s">
        <v>616</v>
      </c>
      <c r="E31" s="5"/>
    </row>
    <row r="32" spans="1:5" ht="15.95" customHeight="1" x14ac:dyDescent="0.3">
      <c r="A32" s="5"/>
      <c r="B32" s="5"/>
      <c r="C32" s="5"/>
      <c r="D32" s="5"/>
      <c r="E32" s="5"/>
    </row>
    <row r="33" spans="1:5" ht="15.95" customHeight="1" x14ac:dyDescent="0.3">
      <c r="A33" s="5"/>
      <c r="B33" s="5"/>
      <c r="C33" s="5"/>
      <c r="D33" s="5"/>
      <c r="E33" s="5"/>
    </row>
    <row r="34" spans="1:5" ht="15.95" customHeight="1" x14ac:dyDescent="0.3">
      <c r="A34" s="5"/>
      <c r="B34" s="5"/>
      <c r="C34" s="5"/>
      <c r="D34" s="5"/>
      <c r="E34" s="5"/>
    </row>
    <row r="35" spans="1:5" ht="15.95" customHeight="1" x14ac:dyDescent="0.3">
      <c r="A35" s="3" t="s">
        <v>141</v>
      </c>
      <c r="B35" s="3" t="s">
        <v>142</v>
      </c>
      <c r="C35" s="3" t="s">
        <v>74</v>
      </c>
      <c r="D35" s="3" t="s">
        <v>143</v>
      </c>
      <c r="E35" s="5"/>
    </row>
    <row r="36" spans="1:5" ht="15.95" customHeight="1" x14ac:dyDescent="0.3">
      <c r="A36" s="3" t="s">
        <v>33</v>
      </c>
      <c r="B36" s="3" t="s">
        <v>617</v>
      </c>
      <c r="C36" s="3" t="s">
        <v>79</v>
      </c>
      <c r="D36" s="3" t="s">
        <v>619</v>
      </c>
      <c r="E36" s="5"/>
    </row>
    <row r="37" spans="1:5" ht="15.95" customHeight="1" x14ac:dyDescent="0.3">
      <c r="A37" s="5"/>
      <c r="B37" s="3" t="s">
        <v>602</v>
      </c>
      <c r="C37" s="3" t="s">
        <v>81</v>
      </c>
      <c r="D37" s="3" t="s">
        <v>620</v>
      </c>
      <c r="E37" s="5"/>
    </row>
    <row r="38" spans="1:5" ht="15.95" customHeight="1" x14ac:dyDescent="0.3">
      <c r="A38" s="5"/>
      <c r="B38" s="3" t="s">
        <v>621</v>
      </c>
      <c r="C38" s="3" t="s">
        <v>83</v>
      </c>
      <c r="D38" s="3" t="s">
        <v>622</v>
      </c>
      <c r="E38" s="5"/>
    </row>
    <row r="39" spans="1:5" ht="15.95" customHeight="1" x14ac:dyDescent="0.3">
      <c r="A39" s="5"/>
      <c r="B39" s="5"/>
      <c r="C39" s="3" t="s">
        <v>90</v>
      </c>
      <c r="D39" s="3" t="s">
        <v>623</v>
      </c>
      <c r="E39" s="5"/>
    </row>
    <row r="40" spans="1:5" ht="15.95" customHeight="1" x14ac:dyDescent="0.3">
      <c r="A40" s="5"/>
      <c r="B40" s="5"/>
      <c r="C40" s="3" t="s">
        <v>106</v>
      </c>
      <c r="D40" s="3" t="s">
        <v>624</v>
      </c>
      <c r="E40" s="5"/>
    </row>
    <row r="41" spans="1:5" ht="15.95" customHeight="1" x14ac:dyDescent="0.3">
      <c r="A41" s="5"/>
      <c r="B41" s="5"/>
      <c r="C41" s="3" t="s">
        <v>108</v>
      </c>
      <c r="D41" s="3" t="s">
        <v>625</v>
      </c>
      <c r="E41" s="5"/>
    </row>
    <row r="42" spans="1:5" ht="15.95" customHeight="1" x14ac:dyDescent="0.3">
      <c r="A42" s="5"/>
      <c r="B42" s="5"/>
      <c r="C42" s="3" t="s">
        <v>110</v>
      </c>
      <c r="D42" s="3" t="s">
        <v>626</v>
      </c>
      <c r="E42" s="5"/>
    </row>
    <row r="43" spans="1:5" ht="15.95" customHeight="1" x14ac:dyDescent="0.3">
      <c r="A43" s="5"/>
      <c r="B43" s="5"/>
      <c r="C43" s="3" t="s">
        <v>112</v>
      </c>
      <c r="D43" s="3" t="s">
        <v>627</v>
      </c>
      <c r="E43" s="5"/>
    </row>
    <row r="44" spans="1:5" ht="15.95" customHeight="1" x14ac:dyDescent="0.3">
      <c r="A44" s="5"/>
      <c r="B44" s="5"/>
      <c r="C44" s="3" t="s">
        <v>114</v>
      </c>
      <c r="D44" s="3" t="s">
        <v>628</v>
      </c>
      <c r="E44" s="5"/>
    </row>
    <row r="45" spans="1:5" ht="15.95" customHeight="1" x14ac:dyDescent="0.3">
      <c r="A45" s="5"/>
      <c r="B45" s="5"/>
      <c r="C45" s="3" t="s">
        <v>116</v>
      </c>
      <c r="D45" s="3" t="s">
        <v>629</v>
      </c>
      <c r="E45" s="5"/>
    </row>
    <row r="46" spans="1:5" ht="15.95" customHeight="1" x14ac:dyDescent="0.3">
      <c r="A46" s="5"/>
      <c r="B46" s="5"/>
      <c r="C46" s="3" t="s">
        <v>118</v>
      </c>
      <c r="D46" s="3" t="s">
        <v>630</v>
      </c>
      <c r="E46" s="5"/>
    </row>
    <row r="47" spans="1:5" ht="15.95" customHeight="1" x14ac:dyDescent="0.3">
      <c r="A47" s="5"/>
      <c r="B47" s="5"/>
      <c r="C47" s="3" t="s">
        <v>120</v>
      </c>
      <c r="D47" s="3" t="s">
        <v>631</v>
      </c>
      <c r="E47" s="5"/>
    </row>
    <row r="48" spans="1:5" ht="15.95" customHeight="1" x14ac:dyDescent="0.3">
      <c r="A48" s="5"/>
      <c r="B48" s="5"/>
      <c r="C48" s="3" t="s">
        <v>137</v>
      </c>
      <c r="D48" s="3" t="s">
        <v>632</v>
      </c>
      <c r="E48" s="5"/>
    </row>
    <row r="49" spans="1:5" ht="15.95" customHeight="1" x14ac:dyDescent="0.3">
      <c r="A49" s="5"/>
      <c r="B49" s="5"/>
      <c r="C49" s="3" t="s">
        <v>139</v>
      </c>
      <c r="D49" s="3" t="s">
        <v>633</v>
      </c>
      <c r="E49" s="5"/>
    </row>
    <row r="50" spans="1:5" ht="15.95" customHeight="1" x14ac:dyDescent="0.3">
      <c r="A50" s="5"/>
      <c r="B50" s="5"/>
      <c r="C50" s="3" t="s">
        <v>306</v>
      </c>
      <c r="D50" s="3" t="s">
        <v>634</v>
      </c>
      <c r="E50" s="5"/>
    </row>
    <row r="51" spans="1:5" ht="15.95" customHeight="1" x14ac:dyDescent="0.3">
      <c r="A51" s="5"/>
      <c r="B51" s="5"/>
      <c r="C51" s="3" t="s">
        <v>356</v>
      </c>
      <c r="D51" s="3" t="s">
        <v>635</v>
      </c>
      <c r="E51" s="5"/>
    </row>
    <row r="52" spans="1:5" ht="15.95" customHeight="1" x14ac:dyDescent="0.3">
      <c r="A52" s="5"/>
      <c r="B52" s="3" t="s">
        <v>636</v>
      </c>
      <c r="C52" s="3" t="s">
        <v>79</v>
      </c>
      <c r="D52" s="3" t="s">
        <v>638</v>
      </c>
      <c r="E52" s="5"/>
    </row>
    <row r="53" spans="1:5" ht="15.95" customHeight="1" x14ac:dyDescent="0.3">
      <c r="A53" s="5"/>
      <c r="B53" s="3" t="s">
        <v>602</v>
      </c>
      <c r="C53" s="3" t="s">
        <v>81</v>
      </c>
      <c r="D53" s="3" t="s">
        <v>639</v>
      </c>
      <c r="E53" s="5"/>
    </row>
    <row r="54" spans="1:5" ht="15.95" customHeight="1" x14ac:dyDescent="0.3">
      <c r="A54" s="5"/>
      <c r="B54" s="3" t="s">
        <v>640</v>
      </c>
      <c r="C54" s="3" t="s">
        <v>83</v>
      </c>
      <c r="D54" s="3" t="s">
        <v>641</v>
      </c>
      <c r="E54" s="5"/>
    </row>
    <row r="55" spans="1:5" ht="15.95" customHeight="1" x14ac:dyDescent="0.3">
      <c r="A55" s="5"/>
      <c r="B55" s="5"/>
      <c r="C55" s="3" t="s">
        <v>90</v>
      </c>
      <c r="D55" s="3" t="s">
        <v>642</v>
      </c>
      <c r="E55" s="5"/>
    </row>
    <row r="56" spans="1:5" ht="15.95" customHeight="1" x14ac:dyDescent="0.3">
      <c r="A56" s="5"/>
      <c r="B56" s="5"/>
      <c r="C56" s="3" t="s">
        <v>106</v>
      </c>
      <c r="D56" s="3" t="s">
        <v>643</v>
      </c>
      <c r="E56" s="5"/>
    </row>
    <row r="57" spans="1:5" ht="15.95" customHeight="1" x14ac:dyDescent="0.3">
      <c r="A57" s="5"/>
      <c r="B57" s="5"/>
      <c r="C57" s="3" t="s">
        <v>108</v>
      </c>
      <c r="D57" s="3" t="s">
        <v>644</v>
      </c>
      <c r="E57" s="5"/>
    </row>
    <row r="58" spans="1:5" ht="15.95" customHeight="1" x14ac:dyDescent="0.3">
      <c r="A58" s="5"/>
      <c r="B58" s="5"/>
      <c r="C58" s="3" t="s">
        <v>110</v>
      </c>
      <c r="D58" s="3" t="s">
        <v>645</v>
      </c>
      <c r="E58" s="5"/>
    </row>
    <row r="59" spans="1:5" ht="15.95" customHeight="1" x14ac:dyDescent="0.3">
      <c r="A59" s="5"/>
      <c r="B59" s="5"/>
      <c r="C59" s="3" t="s">
        <v>112</v>
      </c>
      <c r="D59" s="3" t="s">
        <v>646</v>
      </c>
      <c r="E59" s="5"/>
    </row>
    <row r="60" spans="1:5" ht="15.95" customHeight="1" x14ac:dyDescent="0.3">
      <c r="A60" s="5"/>
      <c r="B60" s="5"/>
      <c r="C60" s="3" t="s">
        <v>114</v>
      </c>
      <c r="D60" s="3" t="s">
        <v>647</v>
      </c>
      <c r="E60" s="5"/>
    </row>
    <row r="61" spans="1:5" ht="15.95" customHeight="1" x14ac:dyDescent="0.3">
      <c r="A61" s="5"/>
      <c r="B61" s="5"/>
      <c r="C61" s="3" t="s">
        <v>116</v>
      </c>
      <c r="D61" s="3" t="s">
        <v>648</v>
      </c>
      <c r="E61" s="5"/>
    </row>
    <row r="62" spans="1:5" ht="15.95" customHeight="1" x14ac:dyDescent="0.3">
      <c r="A62" s="5"/>
      <c r="B62" s="5"/>
      <c r="C62" s="3" t="s">
        <v>118</v>
      </c>
      <c r="D62" s="3" t="s">
        <v>649</v>
      </c>
      <c r="E62" s="5"/>
    </row>
    <row r="63" spans="1:5" ht="15.95" customHeight="1" x14ac:dyDescent="0.3">
      <c r="A63" s="5"/>
      <c r="B63" s="5"/>
      <c r="C63" s="3" t="s">
        <v>120</v>
      </c>
      <c r="D63" s="3" t="s">
        <v>650</v>
      </c>
      <c r="E63" s="5"/>
    </row>
    <row r="64" spans="1:5" ht="15.95" customHeight="1" x14ac:dyDescent="0.3">
      <c r="A64" s="5"/>
      <c r="B64" s="5"/>
      <c r="C64" s="5"/>
      <c r="D64" s="5"/>
      <c r="E64" s="5"/>
    </row>
    <row r="65" spans="1:5" ht="15.95" customHeight="1" x14ac:dyDescent="0.3">
      <c r="A65" s="5"/>
      <c r="B65" s="5"/>
      <c r="C65" s="5"/>
      <c r="D65" s="5"/>
      <c r="E65" s="5"/>
    </row>
    <row r="66" spans="1:5" ht="15.95" customHeight="1" x14ac:dyDescent="0.3">
      <c r="A66" s="5"/>
      <c r="B66" s="5"/>
      <c r="C66" s="5"/>
      <c r="D66" s="5"/>
      <c r="E66" s="5"/>
    </row>
    <row r="67" spans="1:5" ht="15.95" customHeight="1" x14ac:dyDescent="0.3">
      <c r="A67" s="3" t="s">
        <v>141</v>
      </c>
      <c r="B67" s="3" t="s">
        <v>142</v>
      </c>
      <c r="C67" s="3" t="s">
        <v>74</v>
      </c>
      <c r="D67" s="3" t="s">
        <v>143</v>
      </c>
      <c r="E67" s="5"/>
    </row>
    <row r="68" spans="1:5" ht="15.95" customHeight="1" x14ac:dyDescent="0.3">
      <c r="A68" s="3" t="s">
        <v>33</v>
      </c>
      <c r="B68" s="3" t="s">
        <v>651</v>
      </c>
      <c r="C68" s="3" t="s">
        <v>79</v>
      </c>
      <c r="D68" s="3" t="s">
        <v>653</v>
      </c>
      <c r="E68" s="5"/>
    </row>
    <row r="69" spans="1:5" ht="15.95" customHeight="1" x14ac:dyDescent="0.3">
      <c r="A69" s="5"/>
      <c r="B69" s="3" t="s">
        <v>602</v>
      </c>
      <c r="C69" s="3" t="s">
        <v>81</v>
      </c>
      <c r="D69" s="3" t="s">
        <v>654</v>
      </c>
      <c r="E69" s="5"/>
    </row>
    <row r="70" spans="1:5" ht="15.95" customHeight="1" x14ac:dyDescent="0.3">
      <c r="A70" s="5"/>
      <c r="B70" s="3" t="s">
        <v>655</v>
      </c>
      <c r="C70" s="3" t="s">
        <v>83</v>
      </c>
      <c r="D70" s="3" t="s">
        <v>656</v>
      </c>
      <c r="E70" s="5"/>
    </row>
    <row r="71" spans="1:5" ht="15.95" customHeight="1" x14ac:dyDescent="0.3">
      <c r="A71" s="5"/>
      <c r="B71" s="5"/>
      <c r="C71" s="3" t="s">
        <v>90</v>
      </c>
      <c r="D71" s="3" t="s">
        <v>657</v>
      </c>
      <c r="E71" s="5"/>
    </row>
    <row r="72" spans="1:5" ht="15.95" customHeight="1" x14ac:dyDescent="0.3">
      <c r="A72" s="5"/>
      <c r="B72" s="5"/>
      <c r="C72" s="3" t="s">
        <v>106</v>
      </c>
      <c r="D72" s="3" t="s">
        <v>658</v>
      </c>
      <c r="E72" s="5"/>
    </row>
    <row r="73" spans="1:5" ht="15.95" customHeight="1" x14ac:dyDescent="0.3">
      <c r="A73" s="5"/>
      <c r="B73" s="5"/>
      <c r="C73" s="3" t="s">
        <v>108</v>
      </c>
      <c r="D73" s="3" t="s">
        <v>659</v>
      </c>
      <c r="E73" s="5"/>
    </row>
    <row r="74" spans="1:5" ht="15.95" customHeight="1" x14ac:dyDescent="0.3">
      <c r="A74" s="5"/>
      <c r="B74" s="5"/>
      <c r="C74" s="3" t="s">
        <v>110</v>
      </c>
      <c r="D74" s="3" t="s">
        <v>660</v>
      </c>
      <c r="E74" s="5"/>
    </row>
    <row r="75" spans="1:5" ht="15.95" customHeight="1" x14ac:dyDescent="0.3">
      <c r="A75" s="5"/>
      <c r="B75" s="5"/>
      <c r="C75" s="3" t="s">
        <v>112</v>
      </c>
      <c r="D75" s="3" t="s">
        <v>661</v>
      </c>
      <c r="E75" s="5"/>
    </row>
    <row r="76" spans="1:5" ht="15.95" customHeight="1" x14ac:dyDescent="0.3">
      <c r="A76" s="5"/>
      <c r="B76" s="5"/>
      <c r="C76" s="3" t="s">
        <v>114</v>
      </c>
      <c r="D76" s="3" t="s">
        <v>662</v>
      </c>
      <c r="E76" s="5"/>
    </row>
    <row r="77" spans="1:5" ht="15.95" customHeight="1" x14ac:dyDescent="0.3">
      <c r="A77" s="5"/>
      <c r="B77" s="5"/>
      <c r="C77" s="3" t="s">
        <v>116</v>
      </c>
      <c r="D77" s="3" t="s">
        <v>663</v>
      </c>
      <c r="E77" s="5"/>
    </row>
    <row r="78" spans="1:5" ht="15.95" customHeight="1" x14ac:dyDescent="0.3">
      <c r="A78" s="5"/>
      <c r="B78" s="5"/>
      <c r="C78" s="3" t="s">
        <v>118</v>
      </c>
      <c r="D78" s="3" t="s">
        <v>664</v>
      </c>
      <c r="E78" s="5"/>
    </row>
    <row r="79" spans="1:5" ht="15.95" customHeight="1" x14ac:dyDescent="0.3">
      <c r="A79" s="5"/>
      <c r="B79" s="5"/>
      <c r="C79" s="3" t="s">
        <v>120</v>
      </c>
      <c r="D79" s="3" t="s">
        <v>665</v>
      </c>
      <c r="E79" s="5"/>
    </row>
    <row r="80" spans="1:5" ht="15.95" customHeight="1" x14ac:dyDescent="0.3">
      <c r="A80" s="5"/>
      <c r="B80" s="5"/>
      <c r="C80" s="3" t="s">
        <v>137</v>
      </c>
      <c r="D80" s="3" t="s">
        <v>666</v>
      </c>
      <c r="E80" s="5"/>
    </row>
    <row r="81" spans="1:5" ht="15.95" customHeight="1" x14ac:dyDescent="0.3">
      <c r="A81" s="5"/>
      <c r="B81" s="5"/>
      <c r="C81" s="3" t="s">
        <v>139</v>
      </c>
      <c r="D81" s="3" t="s">
        <v>667</v>
      </c>
      <c r="E81" s="5"/>
    </row>
    <row r="82" spans="1:5" ht="15.95" customHeight="1" x14ac:dyDescent="0.3">
      <c r="A82" s="5"/>
      <c r="B82" s="5"/>
      <c r="C82" s="3" t="s">
        <v>306</v>
      </c>
      <c r="D82" s="3" t="s">
        <v>668</v>
      </c>
      <c r="E82" s="5"/>
    </row>
    <row r="83" spans="1:5" ht="15.95" customHeight="1" x14ac:dyDescent="0.3">
      <c r="A83" s="5"/>
      <c r="B83" s="5"/>
      <c r="C83" s="3" t="s">
        <v>356</v>
      </c>
      <c r="D83" s="3" t="s">
        <v>669</v>
      </c>
      <c r="E83" s="5"/>
    </row>
    <row r="84" spans="1:5" ht="15.95" customHeight="1" x14ac:dyDescent="0.3">
      <c r="A84" s="5"/>
      <c r="B84" s="5"/>
      <c r="C84" s="3" t="s">
        <v>416</v>
      </c>
      <c r="D84" s="3" t="s">
        <v>670</v>
      </c>
      <c r="E84" s="5"/>
    </row>
    <row r="85" spans="1:5" ht="15.95" customHeight="1" x14ac:dyDescent="0.3">
      <c r="A85" s="5"/>
      <c r="B85" s="3" t="s">
        <v>671</v>
      </c>
      <c r="C85" s="3" t="s">
        <v>79</v>
      </c>
      <c r="D85" s="3" t="s">
        <v>673</v>
      </c>
      <c r="E85" s="5"/>
    </row>
    <row r="86" spans="1:5" ht="15.95" customHeight="1" x14ac:dyDescent="0.3">
      <c r="A86" s="5"/>
      <c r="B86" s="3" t="s">
        <v>602</v>
      </c>
      <c r="C86" s="3" t="s">
        <v>81</v>
      </c>
      <c r="D86" s="3" t="s">
        <v>674</v>
      </c>
      <c r="E86" s="5"/>
    </row>
    <row r="87" spans="1:5" ht="15.95" customHeight="1" x14ac:dyDescent="0.3">
      <c r="A87" s="5"/>
      <c r="B87" s="3" t="s">
        <v>675</v>
      </c>
      <c r="C87" s="3" t="s">
        <v>83</v>
      </c>
      <c r="D87" s="3" t="s">
        <v>676</v>
      </c>
      <c r="E87" s="5"/>
    </row>
    <row r="88" spans="1:5" ht="15.95" customHeight="1" x14ac:dyDescent="0.3">
      <c r="A88" s="5"/>
      <c r="B88" s="5"/>
      <c r="C88" s="3" t="s">
        <v>90</v>
      </c>
      <c r="D88" s="3" t="s">
        <v>677</v>
      </c>
      <c r="E88" s="5"/>
    </row>
    <row r="89" spans="1:5" ht="15.95" customHeight="1" x14ac:dyDescent="0.3">
      <c r="A89" s="5"/>
      <c r="B89" s="5"/>
      <c r="C89" s="3" t="s">
        <v>106</v>
      </c>
      <c r="D89" s="3" t="s">
        <v>678</v>
      </c>
      <c r="E89" s="5"/>
    </row>
    <row r="90" spans="1:5" ht="15.95" customHeight="1" x14ac:dyDescent="0.3">
      <c r="A90" s="5"/>
      <c r="B90" s="5"/>
      <c r="C90" s="3" t="s">
        <v>108</v>
      </c>
      <c r="D90" s="3" t="s">
        <v>679</v>
      </c>
      <c r="E90" s="5"/>
    </row>
    <row r="91" spans="1:5" ht="15.95" customHeight="1" x14ac:dyDescent="0.3">
      <c r="A91" s="5"/>
      <c r="B91" s="5"/>
      <c r="C91" s="3" t="s">
        <v>110</v>
      </c>
      <c r="D91" s="3" t="s">
        <v>680</v>
      </c>
      <c r="E91" s="5"/>
    </row>
    <row r="92" spans="1:5" ht="15.95" customHeight="1" x14ac:dyDescent="0.3">
      <c r="A92" s="5"/>
      <c r="B92" s="5"/>
      <c r="C92" s="3" t="s">
        <v>112</v>
      </c>
      <c r="D92" s="3" t="s">
        <v>681</v>
      </c>
      <c r="E92" s="5"/>
    </row>
    <row r="93" spans="1:5" ht="15.95" customHeight="1" x14ac:dyDescent="0.3">
      <c r="A93" s="5"/>
      <c r="B93" s="5"/>
      <c r="C93" s="3" t="s">
        <v>114</v>
      </c>
      <c r="D93" s="3" t="s">
        <v>682</v>
      </c>
      <c r="E93" s="5"/>
    </row>
    <row r="94" spans="1:5" ht="15.95" customHeight="1" x14ac:dyDescent="0.3">
      <c r="A94" s="5"/>
      <c r="B94" s="5"/>
      <c r="C94" s="3" t="s">
        <v>116</v>
      </c>
      <c r="D94" s="3" t="s">
        <v>683</v>
      </c>
      <c r="E94" s="5"/>
    </row>
    <row r="95" spans="1:5" ht="15.95" customHeight="1" x14ac:dyDescent="0.3">
      <c r="A95" s="5"/>
      <c r="B95" s="5"/>
      <c r="C95" s="3" t="s">
        <v>118</v>
      </c>
      <c r="D95" s="3" t="s">
        <v>684</v>
      </c>
      <c r="E95" s="5"/>
    </row>
    <row r="96" spans="1:5" ht="15.95" customHeight="1" x14ac:dyDescent="0.3">
      <c r="A96" s="5"/>
      <c r="B96" s="5"/>
      <c r="C96" s="3" t="s">
        <v>120</v>
      </c>
      <c r="D96" s="3" t="s">
        <v>685</v>
      </c>
      <c r="E96" s="5"/>
    </row>
    <row r="97" spans="1:5" ht="15.95" customHeight="1" x14ac:dyDescent="0.3">
      <c r="A97" s="5"/>
      <c r="B97" s="3" t="s">
        <v>686</v>
      </c>
      <c r="C97" s="3" t="s">
        <v>79</v>
      </c>
      <c r="D97" s="3" t="s">
        <v>688</v>
      </c>
      <c r="E97" s="5"/>
    </row>
    <row r="98" spans="1:5" ht="15.95" customHeight="1" x14ac:dyDescent="0.3">
      <c r="A98" s="5"/>
      <c r="B98" s="3" t="s">
        <v>602</v>
      </c>
      <c r="C98" s="3" t="s">
        <v>81</v>
      </c>
      <c r="D98" s="3" t="s">
        <v>689</v>
      </c>
      <c r="E98" s="5"/>
    </row>
    <row r="99" spans="1:5" ht="15.95" customHeight="1" x14ac:dyDescent="0.3">
      <c r="A99" s="5"/>
      <c r="B99" s="3" t="s">
        <v>690</v>
      </c>
      <c r="C99" s="3" t="s">
        <v>83</v>
      </c>
      <c r="D99" s="3" t="s">
        <v>691</v>
      </c>
      <c r="E99" s="5"/>
    </row>
    <row r="100" spans="1:5" ht="15.95" customHeight="1" x14ac:dyDescent="0.3">
      <c r="A100" s="5"/>
      <c r="B100" s="5"/>
      <c r="C100" s="3" t="s">
        <v>90</v>
      </c>
      <c r="D100" s="3" t="s">
        <v>692</v>
      </c>
      <c r="E100" s="5"/>
    </row>
    <row r="101" spans="1:5" ht="15.95" customHeight="1" x14ac:dyDescent="0.3">
      <c r="A101" s="5"/>
      <c r="B101" s="5"/>
      <c r="C101" s="3" t="s">
        <v>106</v>
      </c>
      <c r="D101" s="3" t="s">
        <v>693</v>
      </c>
      <c r="E101" s="5"/>
    </row>
    <row r="102" spans="1:5" ht="15.95" customHeight="1" x14ac:dyDescent="0.3">
      <c r="A102" s="5"/>
      <c r="B102" s="5"/>
      <c r="C102" s="3" t="s">
        <v>108</v>
      </c>
      <c r="D102" s="3" t="s">
        <v>694</v>
      </c>
      <c r="E102" s="5"/>
    </row>
    <row r="103" spans="1:5" ht="15.95" customHeight="1" x14ac:dyDescent="0.3">
      <c r="A103" s="5"/>
      <c r="B103" s="5"/>
      <c r="C103" s="3" t="s">
        <v>110</v>
      </c>
      <c r="D103" s="3" t="s">
        <v>695</v>
      </c>
      <c r="E103" s="5"/>
    </row>
    <row r="104" spans="1:5" ht="15.95" customHeight="1" x14ac:dyDescent="0.3">
      <c r="A104" s="5"/>
      <c r="B104" s="5"/>
      <c r="C104" s="5"/>
      <c r="D104" s="5"/>
      <c r="E104" s="5"/>
    </row>
    <row r="105" spans="1:5" ht="15.95" customHeight="1" x14ac:dyDescent="0.3">
      <c r="A105" s="5"/>
      <c r="B105" s="5"/>
      <c r="C105" s="5"/>
      <c r="D105" s="5"/>
      <c r="E105" s="5"/>
    </row>
    <row r="106" spans="1:5" ht="15.95" customHeight="1" x14ac:dyDescent="0.3">
      <c r="A106" s="5"/>
      <c r="B106" s="5"/>
      <c r="C106" s="5"/>
      <c r="D106" s="5"/>
      <c r="E106" s="5"/>
    </row>
    <row r="107" spans="1:5" ht="15.95" customHeight="1" x14ac:dyDescent="0.3">
      <c r="A107" s="3" t="s">
        <v>141</v>
      </c>
      <c r="B107" s="3" t="s">
        <v>142</v>
      </c>
      <c r="C107" s="3" t="s">
        <v>74</v>
      </c>
      <c r="D107" s="3" t="s">
        <v>143</v>
      </c>
      <c r="E107" s="5"/>
    </row>
    <row r="108" spans="1:5" ht="15.95" customHeight="1" x14ac:dyDescent="0.3">
      <c r="A108" s="3" t="s">
        <v>33</v>
      </c>
      <c r="B108" s="3" t="s">
        <v>686</v>
      </c>
      <c r="C108" s="3" t="s">
        <v>112</v>
      </c>
      <c r="D108" s="3" t="s">
        <v>696</v>
      </c>
      <c r="E108" s="5"/>
    </row>
    <row r="109" spans="1:5" ht="15.95" customHeight="1" x14ac:dyDescent="0.3">
      <c r="A109" s="5"/>
      <c r="B109" s="3" t="s">
        <v>602</v>
      </c>
      <c r="C109" s="3" t="s">
        <v>114</v>
      </c>
      <c r="D109" s="3" t="s">
        <v>697</v>
      </c>
      <c r="E109" s="5"/>
    </row>
    <row r="110" spans="1:5" ht="15.95" customHeight="1" x14ac:dyDescent="0.3">
      <c r="A110" s="5"/>
      <c r="B110" s="3" t="s">
        <v>690</v>
      </c>
      <c r="C110" s="3" t="s">
        <v>116</v>
      </c>
      <c r="D110" s="3" t="s">
        <v>698</v>
      </c>
      <c r="E110" s="5"/>
    </row>
    <row r="111" spans="1:5" ht="15.95" customHeight="1" x14ac:dyDescent="0.3">
      <c r="A111" s="5"/>
      <c r="B111" s="5"/>
      <c r="C111" s="3" t="s">
        <v>118</v>
      </c>
      <c r="D111" s="3" t="s">
        <v>699</v>
      </c>
      <c r="E111" s="5"/>
    </row>
    <row r="112" spans="1:5" ht="15.95" customHeight="1" x14ac:dyDescent="0.3">
      <c r="A112" s="5"/>
      <c r="B112" s="5"/>
      <c r="C112" s="3" t="s">
        <v>120</v>
      </c>
      <c r="D112" s="3" t="s">
        <v>700</v>
      </c>
      <c r="E112" s="5"/>
    </row>
    <row r="113" spans="1:5" ht="15.95" customHeight="1" x14ac:dyDescent="0.3">
      <c r="A113" s="5"/>
      <c r="B113" s="5"/>
      <c r="C113" s="3" t="s">
        <v>137</v>
      </c>
      <c r="D113" s="3" t="s">
        <v>701</v>
      </c>
      <c r="E113" s="5"/>
    </row>
    <row r="114" spans="1:5" ht="15.95" customHeight="1" x14ac:dyDescent="0.3">
      <c r="A114" s="5"/>
      <c r="B114" s="5"/>
      <c r="C114" s="3" t="s">
        <v>139</v>
      </c>
      <c r="D114" s="3" t="s">
        <v>702</v>
      </c>
      <c r="E114" s="5"/>
    </row>
    <row r="115" spans="1:5" ht="15.95" customHeight="1" x14ac:dyDescent="0.3">
      <c r="A115" s="5"/>
      <c r="B115" s="5"/>
      <c r="C115" s="3" t="s">
        <v>306</v>
      </c>
      <c r="D115" s="3" t="s">
        <v>703</v>
      </c>
      <c r="E115" s="5"/>
    </row>
    <row r="116" spans="1:5" ht="15.95" customHeight="1" x14ac:dyDescent="0.3">
      <c r="A116" s="5"/>
      <c r="B116" s="5"/>
      <c r="C116" s="3" t="s">
        <v>356</v>
      </c>
      <c r="D116" s="3" t="s">
        <v>704</v>
      </c>
      <c r="E116" s="5"/>
    </row>
    <row r="117" spans="1:5" ht="15.95" customHeight="1" x14ac:dyDescent="0.3">
      <c r="A117" s="5"/>
      <c r="B117" s="3" t="s">
        <v>705</v>
      </c>
      <c r="C117" s="3" t="s">
        <v>79</v>
      </c>
      <c r="D117" s="3" t="s">
        <v>706</v>
      </c>
      <c r="E117" s="5"/>
    </row>
    <row r="118" spans="1:5" ht="15.95" customHeight="1" x14ac:dyDescent="0.3">
      <c r="A118" s="5"/>
      <c r="B118" s="3" t="s">
        <v>602</v>
      </c>
      <c r="C118" s="3" t="s">
        <v>81</v>
      </c>
      <c r="D118" s="3" t="s">
        <v>707</v>
      </c>
      <c r="E118" s="5"/>
    </row>
    <row r="119" spans="1:5" ht="15.95" customHeight="1" x14ac:dyDescent="0.3">
      <c r="A119" s="5"/>
      <c r="B119" s="3" t="s">
        <v>690</v>
      </c>
      <c r="C119" s="3" t="s">
        <v>83</v>
      </c>
      <c r="D119" s="3" t="s">
        <v>708</v>
      </c>
      <c r="E119" s="5"/>
    </row>
    <row r="120" spans="1:5" ht="15.95" customHeight="1" x14ac:dyDescent="0.3">
      <c r="A120" s="5"/>
      <c r="B120" s="5"/>
      <c r="C120" s="3" t="s">
        <v>90</v>
      </c>
      <c r="D120" s="3" t="s">
        <v>709</v>
      </c>
      <c r="E120" s="5"/>
    </row>
    <row r="121" spans="1:5" ht="15.95" customHeight="1" x14ac:dyDescent="0.3">
      <c r="A121" s="5"/>
      <c r="B121" s="5"/>
      <c r="C121" s="3" t="s">
        <v>106</v>
      </c>
      <c r="D121" s="3" t="s">
        <v>710</v>
      </c>
      <c r="E121" s="5"/>
    </row>
    <row r="122" spans="1:5" ht="15.95" customHeight="1" x14ac:dyDescent="0.3">
      <c r="A122" s="5"/>
      <c r="B122" s="5"/>
      <c r="C122" s="3" t="s">
        <v>108</v>
      </c>
      <c r="D122" s="3" t="s">
        <v>711</v>
      </c>
      <c r="E122" s="5"/>
    </row>
    <row r="123" spans="1:5" ht="15.95" customHeight="1" x14ac:dyDescent="0.3">
      <c r="A123" s="5"/>
      <c r="B123" s="5"/>
      <c r="C123" s="3" t="s">
        <v>110</v>
      </c>
      <c r="D123" s="3" t="s">
        <v>712</v>
      </c>
      <c r="E123" s="5"/>
    </row>
    <row r="124" spans="1:5" ht="15.95" customHeight="1" x14ac:dyDescent="0.3">
      <c r="A124" s="5"/>
      <c r="B124" s="5"/>
      <c r="C124" s="3" t="s">
        <v>112</v>
      </c>
      <c r="D124" s="3" t="s">
        <v>713</v>
      </c>
      <c r="E124" s="5"/>
    </row>
    <row r="125" spans="1:5" ht="15.95" customHeight="1" x14ac:dyDescent="0.3">
      <c r="A125" s="5"/>
      <c r="B125" s="5"/>
      <c r="C125" s="3" t="s">
        <v>114</v>
      </c>
      <c r="D125" s="3" t="s">
        <v>714</v>
      </c>
      <c r="E125" s="5"/>
    </row>
    <row r="126" spans="1:5" ht="15.95" customHeight="1" x14ac:dyDescent="0.3">
      <c r="A126" s="5"/>
      <c r="B126" s="5"/>
      <c r="C126" s="3" t="s">
        <v>116</v>
      </c>
      <c r="D126" s="3" t="s">
        <v>715</v>
      </c>
      <c r="E126" s="5"/>
    </row>
    <row r="127" spans="1:5" ht="15.95" customHeight="1" x14ac:dyDescent="0.3">
      <c r="A127" s="5"/>
      <c r="B127" s="5"/>
      <c r="C127" s="3" t="s">
        <v>118</v>
      </c>
      <c r="D127" s="3" t="s">
        <v>716</v>
      </c>
      <c r="E127" s="5"/>
    </row>
    <row r="128" spans="1:5" ht="15.95" customHeight="1" x14ac:dyDescent="0.3">
      <c r="A128" s="5"/>
      <c r="B128" s="3" t="s">
        <v>717</v>
      </c>
      <c r="C128" s="3" t="s">
        <v>79</v>
      </c>
      <c r="D128" s="3" t="s">
        <v>718</v>
      </c>
      <c r="E128" s="5"/>
    </row>
    <row r="129" spans="1:5" ht="15.95" customHeight="1" x14ac:dyDescent="0.3">
      <c r="A129" s="5"/>
      <c r="B129" s="3" t="s">
        <v>602</v>
      </c>
      <c r="C129" s="3" t="s">
        <v>81</v>
      </c>
      <c r="D129" s="3" t="s">
        <v>719</v>
      </c>
      <c r="E129" s="5"/>
    </row>
    <row r="130" spans="1:5" ht="15.95" customHeight="1" x14ac:dyDescent="0.3">
      <c r="A130" s="5"/>
      <c r="B130" s="3" t="s">
        <v>690</v>
      </c>
      <c r="C130" s="3" t="s">
        <v>83</v>
      </c>
      <c r="D130" s="3" t="s">
        <v>720</v>
      </c>
      <c r="E130" s="5"/>
    </row>
    <row r="131" spans="1:5" ht="15.95" customHeight="1" x14ac:dyDescent="0.3">
      <c r="A131" s="5"/>
      <c r="B131" s="5"/>
      <c r="C131" s="3" t="s">
        <v>90</v>
      </c>
      <c r="D131" s="3" t="s">
        <v>721</v>
      </c>
      <c r="E131" s="5"/>
    </row>
    <row r="132" spans="1:5" ht="15.95" customHeight="1" x14ac:dyDescent="0.3">
      <c r="A132" s="5"/>
      <c r="B132" s="5"/>
      <c r="C132" s="3" t="s">
        <v>106</v>
      </c>
      <c r="D132" s="3" t="s">
        <v>722</v>
      </c>
      <c r="E132" s="5"/>
    </row>
    <row r="133" spans="1:5" ht="15.95" customHeight="1" x14ac:dyDescent="0.3">
      <c r="A133" s="5"/>
      <c r="B133" s="5"/>
      <c r="C133" s="3" t="s">
        <v>108</v>
      </c>
      <c r="D133" s="3" t="s">
        <v>723</v>
      </c>
      <c r="E133" s="5"/>
    </row>
    <row r="134" spans="1:5" ht="15.95" customHeight="1" x14ac:dyDescent="0.3">
      <c r="A134" s="5"/>
      <c r="B134" s="5"/>
      <c r="C134" s="3" t="s">
        <v>110</v>
      </c>
      <c r="D134" s="3" t="s">
        <v>724</v>
      </c>
      <c r="E134" s="5"/>
    </row>
    <row r="135" spans="1:5" ht="15.95" customHeight="1" x14ac:dyDescent="0.3">
      <c r="A135" s="5"/>
      <c r="B135" s="5"/>
      <c r="C135" s="3" t="s">
        <v>112</v>
      </c>
      <c r="D135" s="3" t="s">
        <v>725</v>
      </c>
      <c r="E135" s="5"/>
    </row>
    <row r="136" spans="1:5" ht="15.95" customHeight="1" x14ac:dyDescent="0.3">
      <c r="A136" s="5"/>
      <c r="B136" s="5"/>
      <c r="C136" s="3" t="s">
        <v>114</v>
      </c>
      <c r="D136" s="3" t="s">
        <v>726</v>
      </c>
      <c r="E136" s="5"/>
    </row>
    <row r="137" spans="1:5" ht="15.95" customHeight="1" x14ac:dyDescent="0.3">
      <c r="A137" s="5"/>
      <c r="B137" s="5"/>
      <c r="C137" s="3" t="s">
        <v>116</v>
      </c>
      <c r="D137" s="3" t="s">
        <v>727</v>
      </c>
      <c r="E137" s="5"/>
    </row>
    <row r="138" spans="1:5" ht="15.95" customHeight="1" x14ac:dyDescent="0.3">
      <c r="A138" s="5"/>
      <c r="B138" s="5"/>
      <c r="C138" s="5"/>
      <c r="D138" s="5"/>
      <c r="E138" s="5"/>
    </row>
    <row r="139" spans="1:5" ht="15.95" customHeight="1" x14ac:dyDescent="0.3">
      <c r="A139" s="5"/>
      <c r="B139" s="5"/>
      <c r="C139" s="5"/>
      <c r="D139" s="5"/>
      <c r="E139" s="5"/>
    </row>
    <row r="140" spans="1:5" ht="15.95" customHeight="1" x14ac:dyDescent="0.3">
      <c r="A140" s="5"/>
      <c r="B140" s="5"/>
      <c r="C140" s="5"/>
      <c r="D140" s="5"/>
      <c r="E140" s="5"/>
    </row>
    <row r="141" spans="1:5" ht="15.95" customHeight="1" x14ac:dyDescent="0.3">
      <c r="A141" s="3" t="s">
        <v>141</v>
      </c>
      <c r="B141" s="3" t="s">
        <v>142</v>
      </c>
      <c r="C141" s="3" t="s">
        <v>74</v>
      </c>
      <c r="D141" s="3" t="s">
        <v>143</v>
      </c>
      <c r="E141" s="5"/>
    </row>
    <row r="142" spans="1:5" ht="15.95" customHeight="1" x14ac:dyDescent="0.3">
      <c r="A142" s="3" t="s">
        <v>33</v>
      </c>
      <c r="B142" s="3" t="s">
        <v>728</v>
      </c>
      <c r="C142" s="3" t="s">
        <v>79</v>
      </c>
      <c r="D142" s="3" t="s">
        <v>730</v>
      </c>
      <c r="E142" s="5"/>
    </row>
    <row r="143" spans="1:5" ht="15.95" customHeight="1" x14ac:dyDescent="0.3">
      <c r="A143" s="5"/>
      <c r="B143" s="3" t="s">
        <v>602</v>
      </c>
      <c r="C143" s="3" t="s">
        <v>81</v>
      </c>
      <c r="D143" s="3" t="s">
        <v>731</v>
      </c>
      <c r="E143" s="5"/>
    </row>
    <row r="144" spans="1:5" ht="15.95" customHeight="1" x14ac:dyDescent="0.3">
      <c r="A144" s="5"/>
      <c r="B144" s="3" t="s">
        <v>732</v>
      </c>
      <c r="C144" s="3" t="s">
        <v>83</v>
      </c>
      <c r="D144" s="3" t="s">
        <v>733</v>
      </c>
      <c r="E144" s="5"/>
    </row>
    <row r="145" spans="1:5" ht="15.95" customHeight="1" x14ac:dyDescent="0.3">
      <c r="A145" s="5"/>
      <c r="B145" s="3" t="s">
        <v>734</v>
      </c>
      <c r="C145" s="3" t="s">
        <v>90</v>
      </c>
      <c r="D145" s="3" t="s">
        <v>735</v>
      </c>
      <c r="E145" s="5"/>
    </row>
    <row r="146" spans="1:5" ht="15.95" customHeight="1" x14ac:dyDescent="0.3">
      <c r="A146" s="5"/>
      <c r="B146" s="5"/>
      <c r="C146" s="3" t="s">
        <v>106</v>
      </c>
      <c r="D146" s="3" t="s">
        <v>736</v>
      </c>
      <c r="E146" s="5"/>
    </row>
    <row r="147" spans="1:5" ht="15.95" customHeight="1" x14ac:dyDescent="0.3">
      <c r="A147" s="5"/>
      <c r="B147" s="5"/>
      <c r="C147" s="3" t="s">
        <v>108</v>
      </c>
      <c r="D147" s="3" t="s">
        <v>737</v>
      </c>
      <c r="E147" s="5"/>
    </row>
    <row r="148" spans="1:5" ht="15.95" customHeight="1" x14ac:dyDescent="0.3">
      <c r="A148" s="5"/>
      <c r="B148" s="5"/>
      <c r="C148" s="3" t="s">
        <v>110</v>
      </c>
      <c r="D148" s="3" t="s">
        <v>738</v>
      </c>
      <c r="E148" s="5"/>
    </row>
    <row r="149" spans="1:5" ht="15.95" customHeight="1" x14ac:dyDescent="0.3">
      <c r="A149" s="5"/>
      <c r="B149" s="5"/>
      <c r="C149" s="3" t="s">
        <v>112</v>
      </c>
      <c r="D149" s="3" t="s">
        <v>739</v>
      </c>
      <c r="E149" s="5"/>
    </row>
    <row r="150" spans="1:5" ht="15.95" customHeight="1" x14ac:dyDescent="0.3">
      <c r="A150" s="5"/>
      <c r="B150" s="5"/>
      <c r="C150" s="3" t="s">
        <v>114</v>
      </c>
      <c r="D150" s="3" t="s">
        <v>740</v>
      </c>
      <c r="E150" s="5"/>
    </row>
    <row r="151" spans="1:5" ht="15.95" customHeight="1" x14ac:dyDescent="0.3">
      <c r="A151" s="5"/>
      <c r="B151" s="5"/>
      <c r="C151" s="3" t="s">
        <v>116</v>
      </c>
      <c r="D151" s="3" t="s">
        <v>741</v>
      </c>
      <c r="E151" s="5"/>
    </row>
    <row r="152" spans="1:5" ht="15.95" customHeight="1" x14ac:dyDescent="0.3">
      <c r="A152" s="5"/>
      <c r="B152" s="5"/>
      <c r="C152" s="3" t="s">
        <v>118</v>
      </c>
      <c r="D152" s="3" t="s">
        <v>742</v>
      </c>
      <c r="E152" s="5"/>
    </row>
    <row r="153" spans="1:5" ht="15.95" customHeight="1" x14ac:dyDescent="0.3">
      <c r="A153" s="5"/>
      <c r="B153" s="5"/>
      <c r="C153" s="3" t="s">
        <v>120</v>
      </c>
      <c r="D153" s="3" t="s">
        <v>743</v>
      </c>
      <c r="E153" s="5"/>
    </row>
    <row r="154" spans="1:5" ht="15.95" customHeight="1" x14ac:dyDescent="0.3">
      <c r="A154" s="5"/>
      <c r="B154" s="3" t="s">
        <v>744</v>
      </c>
      <c r="C154" s="3" t="s">
        <v>79</v>
      </c>
      <c r="D154" s="3" t="s">
        <v>746</v>
      </c>
      <c r="E154" s="5"/>
    </row>
    <row r="155" spans="1:5" ht="15.95" customHeight="1" x14ac:dyDescent="0.3">
      <c r="A155" s="5"/>
      <c r="B155" s="3" t="s">
        <v>602</v>
      </c>
      <c r="C155" s="3" t="s">
        <v>81</v>
      </c>
      <c r="D155" s="3" t="s">
        <v>747</v>
      </c>
      <c r="E155" s="5"/>
    </row>
    <row r="156" spans="1:5" ht="15.95" customHeight="1" x14ac:dyDescent="0.3">
      <c r="A156" s="5"/>
      <c r="B156" s="3" t="s">
        <v>748</v>
      </c>
      <c r="C156" s="3" t="s">
        <v>83</v>
      </c>
      <c r="D156" s="3" t="s">
        <v>749</v>
      </c>
      <c r="E156" s="5"/>
    </row>
    <row r="157" spans="1:5" ht="15.95" customHeight="1" x14ac:dyDescent="0.3">
      <c r="A157" s="5"/>
      <c r="B157" s="5"/>
      <c r="C157" s="3" t="s">
        <v>90</v>
      </c>
      <c r="D157" s="3" t="s">
        <v>750</v>
      </c>
      <c r="E157" s="5"/>
    </row>
    <row r="158" spans="1:5" ht="15.95" customHeight="1" x14ac:dyDescent="0.3">
      <c r="A158" s="5"/>
      <c r="B158" s="5"/>
      <c r="C158" s="3" t="s">
        <v>106</v>
      </c>
      <c r="D158" s="3" t="s">
        <v>751</v>
      </c>
      <c r="E158" s="5"/>
    </row>
    <row r="159" spans="1:5" ht="15.95" customHeight="1" x14ac:dyDescent="0.3">
      <c r="A159" s="5"/>
      <c r="B159" s="5"/>
      <c r="C159" s="3" t="s">
        <v>108</v>
      </c>
      <c r="D159" s="3" t="s">
        <v>752</v>
      </c>
      <c r="E159" s="5"/>
    </row>
    <row r="160" spans="1:5" ht="15.95" customHeight="1" x14ac:dyDescent="0.3">
      <c r="A160" s="5"/>
      <c r="B160" s="5"/>
      <c r="C160" s="3" t="s">
        <v>110</v>
      </c>
      <c r="D160" s="3" t="s">
        <v>753</v>
      </c>
      <c r="E160" s="5"/>
    </row>
    <row r="161" spans="1:5" ht="15.95" customHeight="1" x14ac:dyDescent="0.3">
      <c r="A161" s="5"/>
      <c r="B161" s="5"/>
      <c r="C161" s="3" t="s">
        <v>112</v>
      </c>
      <c r="D161" s="3" t="s">
        <v>754</v>
      </c>
      <c r="E161" s="5"/>
    </row>
    <row r="162" spans="1:5" ht="15.95" customHeight="1" x14ac:dyDescent="0.3">
      <c r="A162" s="5"/>
      <c r="B162" s="5"/>
      <c r="C162" s="3" t="s">
        <v>114</v>
      </c>
      <c r="D162" s="3" t="s">
        <v>755</v>
      </c>
      <c r="E162" s="5"/>
    </row>
    <row r="163" spans="1:5" ht="15.95" customHeight="1" x14ac:dyDescent="0.3">
      <c r="A163" s="5"/>
      <c r="B163" s="5"/>
      <c r="C163" s="3" t="s">
        <v>116</v>
      </c>
      <c r="D163" s="3" t="s">
        <v>756</v>
      </c>
      <c r="E163" s="5"/>
    </row>
    <row r="164" spans="1:5" ht="15.95" customHeight="1" x14ac:dyDescent="0.3">
      <c r="A164" s="5"/>
      <c r="B164" s="5"/>
      <c r="C164" s="3" t="s">
        <v>118</v>
      </c>
      <c r="D164" s="3" t="s">
        <v>757</v>
      </c>
      <c r="E164" s="5"/>
    </row>
    <row r="165" spans="1:5" ht="15.95" customHeight="1" x14ac:dyDescent="0.3">
      <c r="A165" s="5"/>
      <c r="B165" s="3" t="s">
        <v>758</v>
      </c>
      <c r="C165" s="3" t="s">
        <v>79</v>
      </c>
      <c r="D165" s="3" t="s">
        <v>760</v>
      </c>
      <c r="E165" s="5"/>
    </row>
    <row r="166" spans="1:5" ht="15.95" customHeight="1" x14ac:dyDescent="0.3">
      <c r="A166" s="5"/>
      <c r="B166" s="3" t="s">
        <v>602</v>
      </c>
      <c r="C166" s="3" t="s">
        <v>81</v>
      </c>
      <c r="D166" s="3" t="s">
        <v>761</v>
      </c>
      <c r="E166" s="5"/>
    </row>
    <row r="167" spans="1:5" ht="15.95" customHeight="1" x14ac:dyDescent="0.3">
      <c r="A167" s="5"/>
      <c r="B167" s="3" t="s">
        <v>762</v>
      </c>
      <c r="C167" s="3" t="s">
        <v>83</v>
      </c>
      <c r="D167" s="3" t="s">
        <v>763</v>
      </c>
      <c r="E167" s="5"/>
    </row>
    <row r="168" spans="1:5" ht="15.95" customHeight="1" x14ac:dyDescent="0.3">
      <c r="A168" s="5"/>
      <c r="B168" s="5"/>
      <c r="C168" s="3" t="s">
        <v>90</v>
      </c>
      <c r="D168" s="3" t="s">
        <v>764</v>
      </c>
      <c r="E168" s="5"/>
    </row>
    <row r="169" spans="1:5" ht="15.95" customHeight="1" x14ac:dyDescent="0.3">
      <c r="A169" s="5"/>
      <c r="B169" s="5"/>
      <c r="C169" s="3" t="s">
        <v>106</v>
      </c>
      <c r="D169" s="3" t="s">
        <v>765</v>
      </c>
      <c r="E169" s="5"/>
    </row>
    <row r="170" spans="1:5" ht="15.95" customHeight="1" x14ac:dyDescent="0.3">
      <c r="A170" s="5"/>
      <c r="B170" s="5"/>
      <c r="C170" s="3" t="s">
        <v>108</v>
      </c>
      <c r="D170" s="3" t="s">
        <v>766</v>
      </c>
      <c r="E170" s="5"/>
    </row>
    <row r="171" spans="1:5" ht="15.95" customHeight="1" x14ac:dyDescent="0.3">
      <c r="A171" s="5"/>
      <c r="B171" s="5"/>
      <c r="C171" s="3" t="s">
        <v>110</v>
      </c>
      <c r="D171" s="3" t="s">
        <v>767</v>
      </c>
      <c r="E171" s="5"/>
    </row>
    <row r="172" spans="1:5" ht="15.95" customHeight="1" x14ac:dyDescent="0.3">
      <c r="A172" s="5"/>
      <c r="B172" s="5"/>
      <c r="C172" s="3" t="s">
        <v>112</v>
      </c>
      <c r="D172" s="3" t="s">
        <v>768</v>
      </c>
      <c r="E172" s="5"/>
    </row>
    <row r="173" spans="1:5" ht="15.95" customHeight="1" x14ac:dyDescent="0.3">
      <c r="A173" s="5"/>
      <c r="B173" s="5"/>
      <c r="C173" s="3" t="s">
        <v>114</v>
      </c>
      <c r="D173" s="3" t="s">
        <v>769</v>
      </c>
      <c r="E173" s="5"/>
    </row>
    <row r="174" spans="1:5" ht="15.95" customHeight="1" x14ac:dyDescent="0.3">
      <c r="A174" s="5"/>
      <c r="B174" s="5"/>
      <c r="C174" s="3" t="s">
        <v>116</v>
      </c>
      <c r="D174" s="3" t="s">
        <v>770</v>
      </c>
      <c r="E174" s="5"/>
    </row>
    <row r="175" spans="1:5" ht="15.95" customHeight="1" x14ac:dyDescent="0.3">
      <c r="A175" s="5"/>
      <c r="B175" s="5"/>
      <c r="C175" s="3" t="s">
        <v>118</v>
      </c>
      <c r="D175" s="3" t="s">
        <v>771</v>
      </c>
      <c r="E175" s="5"/>
    </row>
    <row r="176" spans="1:5" ht="15.95" customHeight="1" x14ac:dyDescent="0.3">
      <c r="A176" s="5"/>
      <c r="B176" s="5"/>
      <c r="C176" s="3" t="s">
        <v>120</v>
      </c>
      <c r="D176" s="3" t="s">
        <v>772</v>
      </c>
      <c r="E176" s="5"/>
    </row>
    <row r="177" spans="1:5" ht="15.95" customHeight="1" x14ac:dyDescent="0.3">
      <c r="A177" s="5"/>
      <c r="B177" s="5"/>
      <c r="C177" s="3" t="s">
        <v>137</v>
      </c>
      <c r="D177" s="3" t="s">
        <v>773</v>
      </c>
      <c r="E177" s="5"/>
    </row>
    <row r="178" spans="1:5" ht="15.95" customHeight="1" x14ac:dyDescent="0.3">
      <c r="A178" s="5"/>
      <c r="B178" s="5"/>
      <c r="C178" s="3" t="s">
        <v>139</v>
      </c>
      <c r="D178" s="3" t="s">
        <v>774</v>
      </c>
      <c r="E178" s="5"/>
    </row>
    <row r="179" spans="1:5" ht="15.95" customHeight="1" x14ac:dyDescent="0.3">
      <c r="A179" s="5"/>
      <c r="B179" s="5"/>
      <c r="C179" s="5"/>
      <c r="D179" s="5"/>
      <c r="E179" s="5"/>
    </row>
    <row r="180" spans="1:5" ht="15.95" customHeight="1" x14ac:dyDescent="0.3">
      <c r="A180" s="5"/>
      <c r="B180" s="5"/>
      <c r="C180" s="5"/>
      <c r="D180" s="5"/>
      <c r="E180" s="5"/>
    </row>
    <row r="181" spans="1:5" ht="15.95" customHeight="1" x14ac:dyDescent="0.3">
      <c r="A181" s="5"/>
      <c r="B181" s="5"/>
      <c r="C181" s="5"/>
      <c r="D181" s="5"/>
      <c r="E181" s="5"/>
    </row>
    <row r="182" spans="1:5" ht="15.95" customHeight="1" x14ac:dyDescent="0.3">
      <c r="A182" s="3" t="s">
        <v>141</v>
      </c>
      <c r="B182" s="3" t="s">
        <v>142</v>
      </c>
      <c r="C182" s="3" t="s">
        <v>74</v>
      </c>
      <c r="D182" s="3" t="s">
        <v>143</v>
      </c>
      <c r="E182" s="5"/>
    </row>
    <row r="183" spans="1:5" ht="15.95" customHeight="1" x14ac:dyDescent="0.3">
      <c r="A183" s="3" t="s">
        <v>33</v>
      </c>
      <c r="B183" s="3" t="s">
        <v>775</v>
      </c>
      <c r="C183" s="3" t="s">
        <v>79</v>
      </c>
      <c r="D183" s="3" t="s">
        <v>777</v>
      </c>
      <c r="E183" s="5"/>
    </row>
    <row r="184" spans="1:5" ht="15.95" customHeight="1" x14ac:dyDescent="0.3">
      <c r="A184" s="5"/>
      <c r="B184" s="3" t="s">
        <v>602</v>
      </c>
      <c r="C184" s="3" t="s">
        <v>81</v>
      </c>
      <c r="D184" s="3" t="s">
        <v>778</v>
      </c>
      <c r="E184" s="5"/>
    </row>
    <row r="185" spans="1:5" ht="15.95" customHeight="1" x14ac:dyDescent="0.3">
      <c r="A185" s="5"/>
      <c r="B185" s="3" t="s">
        <v>779</v>
      </c>
      <c r="C185" s="3" t="s">
        <v>83</v>
      </c>
      <c r="D185" s="3" t="s">
        <v>780</v>
      </c>
      <c r="E185" s="5"/>
    </row>
    <row r="186" spans="1:5" ht="15.95" customHeight="1" x14ac:dyDescent="0.3">
      <c r="A186" s="5"/>
      <c r="B186" s="3" t="s">
        <v>781</v>
      </c>
      <c r="C186" s="3" t="s">
        <v>90</v>
      </c>
      <c r="D186" s="3" t="s">
        <v>782</v>
      </c>
      <c r="E186" s="5"/>
    </row>
    <row r="187" spans="1:5" ht="15.95" customHeight="1" x14ac:dyDescent="0.3">
      <c r="A187" s="5"/>
      <c r="B187" s="5"/>
      <c r="C187" s="3" t="s">
        <v>106</v>
      </c>
      <c r="D187" s="3" t="s">
        <v>783</v>
      </c>
      <c r="E187" s="5"/>
    </row>
    <row r="188" spans="1:5" ht="15.95" customHeight="1" x14ac:dyDescent="0.3">
      <c r="A188" s="5"/>
      <c r="B188" s="5"/>
      <c r="C188" s="3" t="s">
        <v>108</v>
      </c>
      <c r="D188" s="3" t="s">
        <v>784</v>
      </c>
      <c r="E188" s="5"/>
    </row>
    <row r="189" spans="1:5" ht="15.95" customHeight="1" x14ac:dyDescent="0.3">
      <c r="A189" s="5"/>
      <c r="B189" s="5"/>
      <c r="C189" s="3" t="s">
        <v>110</v>
      </c>
      <c r="D189" s="3" t="s">
        <v>785</v>
      </c>
      <c r="E189" s="5"/>
    </row>
    <row r="190" spans="1:5" ht="15.95" customHeight="1" x14ac:dyDescent="0.3">
      <c r="A190" s="5"/>
      <c r="B190" s="5"/>
      <c r="C190" s="3" t="s">
        <v>112</v>
      </c>
      <c r="D190" s="3" t="s">
        <v>786</v>
      </c>
      <c r="E190" s="5"/>
    </row>
    <row r="191" spans="1:5" ht="15.95" customHeight="1" x14ac:dyDescent="0.3">
      <c r="A191" s="5"/>
      <c r="B191" s="5"/>
      <c r="C191" s="3" t="s">
        <v>114</v>
      </c>
      <c r="D191" s="3" t="s">
        <v>787</v>
      </c>
      <c r="E191" s="5"/>
    </row>
    <row r="192" spans="1:5" ht="15.95" customHeight="1" x14ac:dyDescent="0.3">
      <c r="A192" s="5"/>
      <c r="B192" s="5"/>
      <c r="C192" s="3" t="s">
        <v>116</v>
      </c>
      <c r="D192" s="3" t="s">
        <v>788</v>
      </c>
      <c r="E192" s="5"/>
    </row>
    <row r="193" spans="1:5" ht="15.95" customHeight="1" x14ac:dyDescent="0.3">
      <c r="A193" s="5"/>
      <c r="B193" s="5"/>
      <c r="C193" s="3" t="s">
        <v>118</v>
      </c>
      <c r="D193" s="3" t="s">
        <v>789</v>
      </c>
      <c r="E193" s="5"/>
    </row>
    <row r="194" spans="1:5" ht="15.95" customHeight="1" x14ac:dyDescent="0.3">
      <c r="A194" s="5"/>
      <c r="B194" s="5"/>
      <c r="C194" s="3" t="s">
        <v>120</v>
      </c>
      <c r="D194" s="3" t="s">
        <v>790</v>
      </c>
      <c r="E194" s="5"/>
    </row>
    <row r="195" spans="1:5" ht="15.95" customHeight="1" x14ac:dyDescent="0.3">
      <c r="A195" s="5"/>
      <c r="B195" s="5"/>
      <c r="C195" s="3" t="s">
        <v>137</v>
      </c>
      <c r="D195" s="3" t="s">
        <v>791</v>
      </c>
      <c r="E195" s="5"/>
    </row>
    <row r="196" spans="1:5" ht="15.95" customHeight="1" x14ac:dyDescent="0.3">
      <c r="A196" s="5"/>
      <c r="B196" s="3" t="s">
        <v>792</v>
      </c>
      <c r="C196" s="3" t="s">
        <v>79</v>
      </c>
      <c r="D196" s="3" t="s">
        <v>794</v>
      </c>
      <c r="E196" s="5"/>
    </row>
    <row r="197" spans="1:5" ht="15.95" customHeight="1" x14ac:dyDescent="0.3">
      <c r="A197" s="5"/>
      <c r="B197" s="3" t="s">
        <v>602</v>
      </c>
      <c r="C197" s="3" t="s">
        <v>81</v>
      </c>
      <c r="D197" s="3" t="s">
        <v>795</v>
      </c>
      <c r="E197" s="5"/>
    </row>
    <row r="198" spans="1:5" ht="15.95" customHeight="1" x14ac:dyDescent="0.3">
      <c r="A198" s="5"/>
      <c r="B198" s="3" t="s">
        <v>796</v>
      </c>
      <c r="C198" s="3" t="s">
        <v>83</v>
      </c>
      <c r="D198" s="3" t="s">
        <v>797</v>
      </c>
      <c r="E198" s="5"/>
    </row>
    <row r="199" spans="1:5" ht="15.95" customHeight="1" x14ac:dyDescent="0.3">
      <c r="A199" s="5"/>
      <c r="B199" s="3" t="s">
        <v>798</v>
      </c>
      <c r="C199" s="3" t="s">
        <v>90</v>
      </c>
      <c r="D199" s="3" t="s">
        <v>799</v>
      </c>
      <c r="E199" s="5"/>
    </row>
    <row r="200" spans="1:5" ht="15.95" customHeight="1" x14ac:dyDescent="0.3">
      <c r="A200" s="5"/>
      <c r="B200" s="5"/>
      <c r="C200" s="3" t="s">
        <v>106</v>
      </c>
      <c r="D200" s="3" t="s">
        <v>800</v>
      </c>
      <c r="E200" s="5"/>
    </row>
    <row r="201" spans="1:5" ht="15.95" customHeight="1" x14ac:dyDescent="0.3">
      <c r="A201" s="5"/>
      <c r="B201" s="5"/>
      <c r="C201" s="3" t="s">
        <v>108</v>
      </c>
      <c r="D201" s="3" t="s">
        <v>801</v>
      </c>
      <c r="E201" s="5"/>
    </row>
    <row r="202" spans="1:5" ht="15.95" customHeight="1" x14ac:dyDescent="0.3">
      <c r="A202" s="5"/>
      <c r="B202" s="5"/>
      <c r="C202" s="3" t="s">
        <v>110</v>
      </c>
      <c r="D202" s="3" t="s">
        <v>802</v>
      </c>
      <c r="E202" s="5"/>
    </row>
    <row r="203" spans="1:5" ht="15.95" customHeight="1" x14ac:dyDescent="0.3">
      <c r="A203" s="5"/>
      <c r="B203" s="5"/>
      <c r="C203" s="3" t="s">
        <v>112</v>
      </c>
      <c r="D203" s="3" t="s">
        <v>803</v>
      </c>
      <c r="E203" s="5"/>
    </row>
    <row r="204" spans="1:5" ht="15.95" customHeight="1" x14ac:dyDescent="0.3">
      <c r="A204" s="5"/>
      <c r="B204" s="5"/>
      <c r="C204" s="3" t="s">
        <v>114</v>
      </c>
      <c r="D204" s="3" t="s">
        <v>804</v>
      </c>
      <c r="E204" s="5"/>
    </row>
    <row r="205" spans="1:5" ht="15.95" customHeight="1" x14ac:dyDescent="0.3">
      <c r="A205" s="5"/>
      <c r="B205" s="5"/>
      <c r="C205" s="3" t="s">
        <v>116</v>
      </c>
      <c r="D205" s="3" t="s">
        <v>805</v>
      </c>
      <c r="E205" s="5"/>
    </row>
    <row r="206" spans="1:5" ht="15.95" customHeight="1" x14ac:dyDescent="0.3">
      <c r="A206" s="5"/>
      <c r="B206" s="5"/>
      <c r="C206" s="3" t="s">
        <v>118</v>
      </c>
      <c r="D206" s="3" t="s">
        <v>806</v>
      </c>
      <c r="E206" s="5"/>
    </row>
    <row r="207" spans="1:5" ht="15.95" customHeight="1" x14ac:dyDescent="0.3">
      <c r="A207" s="5"/>
      <c r="B207" s="5"/>
      <c r="C207" s="3" t="s">
        <v>120</v>
      </c>
      <c r="D207" s="3" t="s">
        <v>807</v>
      </c>
      <c r="E207" s="5"/>
    </row>
    <row r="208" spans="1:5" ht="15.95" customHeight="1" x14ac:dyDescent="0.3">
      <c r="A208" s="5"/>
      <c r="B208" s="5"/>
      <c r="C208" s="3" t="s">
        <v>137</v>
      </c>
      <c r="D208" s="3" t="s">
        <v>808</v>
      </c>
      <c r="E208" s="5"/>
    </row>
    <row r="209" spans="1:5" ht="15.95" customHeight="1" x14ac:dyDescent="0.3">
      <c r="A209" s="5"/>
      <c r="B209" s="3" t="s">
        <v>809</v>
      </c>
      <c r="C209" s="3" t="s">
        <v>79</v>
      </c>
      <c r="D209" s="3" t="s">
        <v>810</v>
      </c>
      <c r="E209" s="5"/>
    </row>
    <row r="210" spans="1:5" ht="15.95" customHeight="1" x14ac:dyDescent="0.3">
      <c r="A210" s="5"/>
      <c r="B210" s="3" t="s">
        <v>602</v>
      </c>
      <c r="C210" s="3" t="s">
        <v>81</v>
      </c>
      <c r="D210" s="3" t="s">
        <v>811</v>
      </c>
      <c r="E210" s="5"/>
    </row>
    <row r="211" spans="1:5" ht="15.95" customHeight="1" x14ac:dyDescent="0.3">
      <c r="A211" s="5"/>
      <c r="B211" s="3" t="s">
        <v>796</v>
      </c>
      <c r="C211" s="3" t="s">
        <v>83</v>
      </c>
      <c r="D211" s="3" t="s">
        <v>812</v>
      </c>
      <c r="E211" s="5"/>
    </row>
    <row r="212" spans="1:5" ht="15.95" customHeight="1" x14ac:dyDescent="0.3">
      <c r="A212" s="5"/>
      <c r="B212" s="3" t="s">
        <v>798</v>
      </c>
      <c r="C212" s="3" t="s">
        <v>90</v>
      </c>
      <c r="D212" s="3" t="s">
        <v>813</v>
      </c>
      <c r="E212" s="5"/>
    </row>
    <row r="213" spans="1:5" ht="15.95" customHeight="1" x14ac:dyDescent="0.3">
      <c r="A213" s="5"/>
      <c r="B213" s="5"/>
      <c r="C213" s="3" t="s">
        <v>106</v>
      </c>
      <c r="D213" s="3" t="s">
        <v>814</v>
      </c>
      <c r="E213" s="5"/>
    </row>
    <row r="214" spans="1:5" ht="15.95" customHeight="1" x14ac:dyDescent="0.3">
      <c r="A214" s="5"/>
      <c r="B214" s="5"/>
      <c r="C214" s="3" t="s">
        <v>108</v>
      </c>
      <c r="D214" s="3" t="s">
        <v>815</v>
      </c>
      <c r="E214" s="5"/>
    </row>
    <row r="215" spans="1:5" ht="15.95" customHeight="1" x14ac:dyDescent="0.3">
      <c r="A215" s="5"/>
      <c r="B215" s="5"/>
      <c r="C215" s="3" t="s">
        <v>110</v>
      </c>
      <c r="D215" s="3" t="s">
        <v>816</v>
      </c>
      <c r="E215" s="5"/>
    </row>
    <row r="216" spans="1:5" ht="15.95" customHeight="1" x14ac:dyDescent="0.3">
      <c r="A216" s="5"/>
      <c r="B216" s="5"/>
      <c r="C216" s="3" t="s">
        <v>112</v>
      </c>
      <c r="D216" s="3" t="s">
        <v>817</v>
      </c>
      <c r="E216" s="5"/>
    </row>
    <row r="217" spans="1:5" ht="15.95" customHeight="1" x14ac:dyDescent="0.3">
      <c r="A217" s="5"/>
      <c r="B217" s="5"/>
      <c r="C217" s="3" t="s">
        <v>114</v>
      </c>
      <c r="D217" s="3" t="s">
        <v>818</v>
      </c>
      <c r="E217" s="5"/>
    </row>
    <row r="218" spans="1:5" ht="15.95" customHeight="1" x14ac:dyDescent="0.3">
      <c r="A218" s="5"/>
      <c r="B218" s="5"/>
      <c r="C218" s="3" t="s">
        <v>116</v>
      </c>
      <c r="D218" s="3" t="s">
        <v>819</v>
      </c>
      <c r="E218" s="5"/>
    </row>
    <row r="219" spans="1:5" ht="15.95" customHeight="1" x14ac:dyDescent="0.3">
      <c r="A219" s="5"/>
      <c r="B219" s="5"/>
      <c r="C219" s="5"/>
      <c r="D219" s="5"/>
      <c r="E219" s="5"/>
    </row>
    <row r="220" spans="1:5" ht="15.95" customHeight="1" x14ac:dyDescent="0.3">
      <c r="A220" s="5"/>
      <c r="B220" s="5"/>
      <c r="C220" s="5"/>
      <c r="D220" s="5"/>
      <c r="E220" s="5"/>
    </row>
    <row r="221" spans="1:5" ht="15.95" customHeight="1" x14ac:dyDescent="0.3">
      <c r="A221" s="5"/>
      <c r="B221" s="5"/>
      <c r="C221" s="5"/>
      <c r="D221" s="5"/>
      <c r="E221" s="5"/>
    </row>
    <row r="222" spans="1:5" ht="15.95" customHeight="1" x14ac:dyDescent="0.3">
      <c r="A222" s="3" t="s">
        <v>141</v>
      </c>
      <c r="B222" s="3" t="s">
        <v>142</v>
      </c>
      <c r="C222" s="3" t="s">
        <v>74</v>
      </c>
      <c r="D222" s="3" t="s">
        <v>143</v>
      </c>
      <c r="E222" s="5"/>
    </row>
    <row r="223" spans="1:5" ht="15.95" customHeight="1" x14ac:dyDescent="0.3">
      <c r="A223" s="3" t="s">
        <v>33</v>
      </c>
      <c r="B223" s="3" t="s">
        <v>820</v>
      </c>
      <c r="C223" s="3" t="s">
        <v>79</v>
      </c>
      <c r="D223" s="3" t="s">
        <v>822</v>
      </c>
      <c r="E223" s="5"/>
    </row>
    <row r="224" spans="1:5" ht="15.95" customHeight="1" x14ac:dyDescent="0.3">
      <c r="A224" s="5"/>
      <c r="B224" s="3" t="s">
        <v>602</v>
      </c>
      <c r="C224" s="3" t="s">
        <v>81</v>
      </c>
      <c r="D224" s="3" t="s">
        <v>823</v>
      </c>
      <c r="E224" s="5"/>
    </row>
    <row r="225" spans="1:5" ht="15.95" customHeight="1" x14ac:dyDescent="0.3">
      <c r="A225" s="5"/>
      <c r="B225" s="3" t="s">
        <v>824</v>
      </c>
      <c r="C225" s="3" t="s">
        <v>83</v>
      </c>
      <c r="D225" s="3" t="s">
        <v>825</v>
      </c>
      <c r="E225" s="5"/>
    </row>
    <row r="226" spans="1:5" ht="15.95" customHeight="1" x14ac:dyDescent="0.3">
      <c r="A226" s="5"/>
      <c r="B226" s="3" t="s">
        <v>826</v>
      </c>
      <c r="C226" s="3" t="s">
        <v>90</v>
      </c>
      <c r="D226" s="3" t="s">
        <v>827</v>
      </c>
      <c r="E226" s="5"/>
    </row>
    <row r="227" spans="1:5" ht="15.95" customHeight="1" x14ac:dyDescent="0.3">
      <c r="A227" s="5"/>
      <c r="B227" s="5"/>
      <c r="C227" s="3" t="s">
        <v>106</v>
      </c>
      <c r="D227" s="3" t="s">
        <v>828</v>
      </c>
      <c r="E227" s="5"/>
    </row>
    <row r="228" spans="1:5" ht="15.95" customHeight="1" x14ac:dyDescent="0.3">
      <c r="A228" s="5"/>
      <c r="B228" s="5"/>
      <c r="C228" s="3" t="s">
        <v>108</v>
      </c>
      <c r="D228" s="3" t="s">
        <v>829</v>
      </c>
      <c r="E228" s="5"/>
    </row>
    <row r="229" spans="1:5" ht="15.95" customHeight="1" x14ac:dyDescent="0.3">
      <c r="A229" s="5"/>
      <c r="B229" s="5"/>
      <c r="C229" s="3" t="s">
        <v>110</v>
      </c>
      <c r="D229" s="3" t="s">
        <v>830</v>
      </c>
      <c r="E229" s="5"/>
    </row>
    <row r="230" spans="1:5" ht="15.95" customHeight="1" x14ac:dyDescent="0.3">
      <c r="A230" s="5"/>
      <c r="B230" s="5"/>
      <c r="C230" s="3" t="s">
        <v>112</v>
      </c>
      <c r="D230" s="3" t="s">
        <v>831</v>
      </c>
      <c r="E230" s="5"/>
    </row>
    <row r="231" spans="1:5" ht="15.95" customHeight="1" x14ac:dyDescent="0.3">
      <c r="A231" s="5"/>
      <c r="B231" s="5"/>
      <c r="C231" s="3" t="s">
        <v>114</v>
      </c>
      <c r="D231" s="3" t="s">
        <v>832</v>
      </c>
      <c r="E231" s="5"/>
    </row>
    <row r="232" spans="1:5" ht="15.95" customHeight="1" x14ac:dyDescent="0.3">
      <c r="A232" s="5"/>
      <c r="B232" s="5"/>
      <c r="C232" s="3" t="s">
        <v>116</v>
      </c>
      <c r="D232" s="3" t="s">
        <v>833</v>
      </c>
      <c r="E232" s="5"/>
    </row>
    <row r="233" spans="1:5" ht="15.95" customHeight="1" x14ac:dyDescent="0.3">
      <c r="A233" s="5"/>
      <c r="B233" s="5"/>
      <c r="C233" s="3" t="s">
        <v>118</v>
      </c>
      <c r="D233" s="3" t="s">
        <v>834</v>
      </c>
      <c r="E233" s="5"/>
    </row>
    <row r="234" spans="1:5" ht="15.95" customHeight="1" x14ac:dyDescent="0.3">
      <c r="A234" s="5"/>
      <c r="B234" s="3" t="s">
        <v>835</v>
      </c>
      <c r="C234" s="3" t="s">
        <v>79</v>
      </c>
      <c r="D234" s="3" t="s">
        <v>836</v>
      </c>
      <c r="E234" s="5"/>
    </row>
    <row r="235" spans="1:5" ht="15.95" customHeight="1" x14ac:dyDescent="0.3">
      <c r="A235" s="5"/>
      <c r="B235" s="3" t="s">
        <v>602</v>
      </c>
      <c r="C235" s="3" t="s">
        <v>81</v>
      </c>
      <c r="D235" s="3" t="s">
        <v>837</v>
      </c>
      <c r="E235" s="5"/>
    </row>
    <row r="236" spans="1:5" ht="15.95" customHeight="1" x14ac:dyDescent="0.3">
      <c r="A236" s="5"/>
      <c r="B236" s="3" t="s">
        <v>824</v>
      </c>
      <c r="C236" s="3" t="s">
        <v>83</v>
      </c>
      <c r="D236" s="3" t="s">
        <v>838</v>
      </c>
      <c r="E236" s="5"/>
    </row>
    <row r="237" spans="1:5" ht="15.95" customHeight="1" x14ac:dyDescent="0.3">
      <c r="A237" s="5"/>
      <c r="B237" s="3" t="s">
        <v>826</v>
      </c>
      <c r="C237" s="3" t="s">
        <v>90</v>
      </c>
      <c r="D237" s="3" t="s">
        <v>839</v>
      </c>
      <c r="E237" s="5"/>
    </row>
    <row r="238" spans="1:5" ht="15.95" customHeight="1" x14ac:dyDescent="0.3">
      <c r="A238" s="5"/>
      <c r="B238" s="5"/>
      <c r="C238" s="3" t="s">
        <v>106</v>
      </c>
      <c r="D238" s="3" t="s">
        <v>840</v>
      </c>
      <c r="E238" s="5"/>
    </row>
    <row r="239" spans="1:5" ht="15.95" customHeight="1" x14ac:dyDescent="0.3">
      <c r="A239" s="5"/>
      <c r="B239" s="5"/>
      <c r="C239" s="3" t="s">
        <v>108</v>
      </c>
      <c r="D239" s="3" t="s">
        <v>841</v>
      </c>
      <c r="E239" s="5"/>
    </row>
    <row r="240" spans="1:5" ht="15.95" customHeight="1" x14ac:dyDescent="0.3">
      <c r="A240" s="5"/>
      <c r="B240" s="5"/>
      <c r="C240" s="3" t="s">
        <v>110</v>
      </c>
      <c r="D240" s="3" t="s">
        <v>842</v>
      </c>
      <c r="E240" s="5"/>
    </row>
    <row r="241" spans="1:5" ht="15.95" customHeight="1" x14ac:dyDescent="0.3">
      <c r="A241" s="5"/>
      <c r="B241" s="5"/>
      <c r="C241" s="3" t="s">
        <v>112</v>
      </c>
      <c r="D241" s="3" t="s">
        <v>843</v>
      </c>
      <c r="E241" s="5"/>
    </row>
    <row r="242" spans="1:5" ht="15.95" customHeight="1" x14ac:dyDescent="0.3">
      <c r="A242" s="5"/>
      <c r="B242" s="5"/>
      <c r="C242" s="3" t="s">
        <v>114</v>
      </c>
      <c r="D242" s="3" t="s">
        <v>844</v>
      </c>
      <c r="E242" s="5"/>
    </row>
    <row r="243" spans="1:5" ht="15.95" customHeight="1" x14ac:dyDescent="0.3">
      <c r="A243" s="5"/>
      <c r="B243" s="5"/>
      <c r="C243" s="3" t="s">
        <v>116</v>
      </c>
      <c r="D243" s="3" t="s">
        <v>845</v>
      </c>
      <c r="E243" s="5"/>
    </row>
    <row r="244" spans="1:5" ht="15.95" customHeight="1" x14ac:dyDescent="0.3">
      <c r="A244" s="5"/>
      <c r="B244" s="5"/>
      <c r="C244" s="3" t="s">
        <v>118</v>
      </c>
      <c r="D244" s="3" t="s">
        <v>846</v>
      </c>
      <c r="E244" s="5"/>
    </row>
    <row r="245" spans="1:5" ht="15.95" customHeight="1" x14ac:dyDescent="0.3">
      <c r="A245" s="5"/>
      <c r="B245" s="5"/>
      <c r="C245" s="3" t="s">
        <v>120</v>
      </c>
      <c r="D245" s="3" t="s">
        <v>847</v>
      </c>
      <c r="E245" s="5"/>
    </row>
    <row r="246" spans="1:5" ht="15.95" customHeight="1" x14ac:dyDescent="0.3">
      <c r="A246" s="5"/>
      <c r="B246" s="3" t="s">
        <v>848</v>
      </c>
      <c r="C246" s="3" t="s">
        <v>79</v>
      </c>
      <c r="D246" s="3" t="s">
        <v>850</v>
      </c>
      <c r="E246" s="5"/>
    </row>
    <row r="247" spans="1:5" ht="15.95" customHeight="1" x14ac:dyDescent="0.3">
      <c r="A247" s="5"/>
      <c r="B247" s="3" t="s">
        <v>602</v>
      </c>
      <c r="C247" s="3" t="s">
        <v>81</v>
      </c>
      <c r="D247" s="3" t="s">
        <v>851</v>
      </c>
      <c r="E247" s="5"/>
    </row>
    <row r="248" spans="1:5" ht="15.95" customHeight="1" x14ac:dyDescent="0.3">
      <c r="A248" s="5"/>
      <c r="B248" s="3" t="s">
        <v>852</v>
      </c>
      <c r="C248" s="3" t="s">
        <v>83</v>
      </c>
      <c r="D248" s="3" t="s">
        <v>853</v>
      </c>
      <c r="E248" s="5"/>
    </row>
    <row r="249" spans="1:5" ht="15.95" customHeight="1" x14ac:dyDescent="0.3">
      <c r="A249" s="5"/>
      <c r="B249" s="3" t="s">
        <v>165</v>
      </c>
      <c r="C249" s="3" t="s">
        <v>90</v>
      </c>
      <c r="D249" s="3" t="s">
        <v>854</v>
      </c>
      <c r="E249" s="5"/>
    </row>
    <row r="250" spans="1:5" ht="15.95" customHeight="1" x14ac:dyDescent="0.3">
      <c r="A250" s="5"/>
      <c r="B250" s="5"/>
      <c r="C250" s="3" t="s">
        <v>106</v>
      </c>
      <c r="D250" s="3" t="s">
        <v>855</v>
      </c>
      <c r="E250" s="5"/>
    </row>
    <row r="251" spans="1:5" ht="15.95" customHeight="1" x14ac:dyDescent="0.3">
      <c r="A251" s="5"/>
      <c r="B251" s="5"/>
      <c r="C251" s="3" t="s">
        <v>108</v>
      </c>
      <c r="D251" s="3" t="s">
        <v>856</v>
      </c>
      <c r="E251" s="5"/>
    </row>
    <row r="252" spans="1:5" ht="15.95" customHeight="1" x14ac:dyDescent="0.3">
      <c r="A252" s="5"/>
      <c r="B252" s="5"/>
      <c r="C252" s="3" t="s">
        <v>110</v>
      </c>
      <c r="D252" s="3" t="s">
        <v>857</v>
      </c>
      <c r="E252" s="5"/>
    </row>
    <row r="253" spans="1:5" ht="15.95" customHeight="1" x14ac:dyDescent="0.3">
      <c r="A253" s="5"/>
      <c r="B253" s="5"/>
      <c r="C253" s="3" t="s">
        <v>112</v>
      </c>
      <c r="D253" s="3" t="s">
        <v>858</v>
      </c>
      <c r="E253" s="5"/>
    </row>
    <row r="254" spans="1:5" ht="15.95" customHeight="1" x14ac:dyDescent="0.3">
      <c r="A254" s="5"/>
      <c r="B254" s="5"/>
      <c r="C254" s="3" t="s">
        <v>114</v>
      </c>
      <c r="D254" s="3" t="s">
        <v>859</v>
      </c>
      <c r="E254" s="5"/>
    </row>
    <row r="255" spans="1:5" ht="15.95" customHeight="1" x14ac:dyDescent="0.3">
      <c r="A255" s="5"/>
      <c r="B255" s="5"/>
      <c r="C255" s="3" t="s">
        <v>116</v>
      </c>
      <c r="D255" s="3" t="s">
        <v>860</v>
      </c>
      <c r="E255" s="5"/>
    </row>
    <row r="256" spans="1:5" ht="15.95" customHeight="1" x14ac:dyDescent="0.3">
      <c r="A256" s="5"/>
      <c r="B256" s="5"/>
      <c r="C256" s="3" t="s">
        <v>118</v>
      </c>
      <c r="D256" s="3" t="s">
        <v>861</v>
      </c>
      <c r="E256" s="5"/>
    </row>
    <row r="257" spans="1:5" ht="15.95" customHeight="1" x14ac:dyDescent="0.3">
      <c r="A257" s="5"/>
      <c r="B257" s="5"/>
      <c r="C257" s="5"/>
      <c r="D257" s="5"/>
      <c r="E257" s="5"/>
    </row>
    <row r="258" spans="1:5" ht="15.95" customHeight="1" x14ac:dyDescent="0.3">
      <c r="A258" s="5"/>
      <c r="B258" s="5"/>
      <c r="C258" s="5"/>
      <c r="D258" s="5"/>
      <c r="E258" s="5"/>
    </row>
    <row r="259" spans="1:5" ht="15.95" customHeight="1" x14ac:dyDescent="0.3">
      <c r="A259" s="5"/>
      <c r="B259" s="5"/>
      <c r="C259" s="5"/>
      <c r="D259" s="5"/>
      <c r="E259" s="5"/>
    </row>
    <row r="260" spans="1:5" ht="15.95" customHeight="1" x14ac:dyDescent="0.3">
      <c r="A260" s="3" t="s">
        <v>141</v>
      </c>
      <c r="B260" s="3" t="s">
        <v>142</v>
      </c>
      <c r="C260" s="3" t="s">
        <v>74</v>
      </c>
      <c r="D260" s="3" t="s">
        <v>143</v>
      </c>
      <c r="E260" s="5"/>
    </row>
    <row r="261" spans="1:5" ht="15.95" customHeight="1" x14ac:dyDescent="0.3">
      <c r="A261" s="3" t="s">
        <v>33</v>
      </c>
      <c r="B261" s="3" t="s">
        <v>862</v>
      </c>
      <c r="C261" s="3" t="s">
        <v>79</v>
      </c>
      <c r="D261" s="3" t="s">
        <v>864</v>
      </c>
      <c r="E261" s="5"/>
    </row>
    <row r="262" spans="1:5" ht="15.95" customHeight="1" x14ac:dyDescent="0.3">
      <c r="A262" s="5"/>
      <c r="B262" s="3" t="s">
        <v>602</v>
      </c>
      <c r="C262" s="3" t="s">
        <v>81</v>
      </c>
      <c r="D262" s="3" t="s">
        <v>865</v>
      </c>
      <c r="E262" s="5"/>
    </row>
    <row r="263" spans="1:5" ht="15.95" customHeight="1" x14ac:dyDescent="0.3">
      <c r="A263" s="5"/>
      <c r="B263" s="3" t="s">
        <v>866</v>
      </c>
      <c r="C263" s="3" t="s">
        <v>83</v>
      </c>
      <c r="D263" s="3" t="s">
        <v>867</v>
      </c>
      <c r="E263" s="5"/>
    </row>
    <row r="264" spans="1:5" ht="15.95" customHeight="1" x14ac:dyDescent="0.3">
      <c r="A264" s="5"/>
      <c r="B264" s="3" t="s">
        <v>868</v>
      </c>
      <c r="C264" s="3" t="s">
        <v>90</v>
      </c>
      <c r="D264" s="3" t="s">
        <v>869</v>
      </c>
      <c r="E264" s="5"/>
    </row>
    <row r="265" spans="1:5" ht="15.95" customHeight="1" x14ac:dyDescent="0.3">
      <c r="A265" s="5"/>
      <c r="B265" s="3" t="s">
        <v>870</v>
      </c>
      <c r="C265" s="3" t="s">
        <v>106</v>
      </c>
      <c r="D265" s="3" t="s">
        <v>871</v>
      </c>
      <c r="E265" s="5"/>
    </row>
    <row r="266" spans="1:5" ht="15.95" customHeight="1" x14ac:dyDescent="0.3">
      <c r="A266" s="5"/>
      <c r="B266" s="5"/>
      <c r="C266" s="3" t="s">
        <v>108</v>
      </c>
      <c r="D266" s="3" t="s">
        <v>872</v>
      </c>
      <c r="E266" s="5"/>
    </row>
    <row r="267" spans="1:5" ht="15.95" customHeight="1" x14ac:dyDescent="0.3">
      <c r="A267" s="5"/>
      <c r="B267" s="5"/>
      <c r="C267" s="3" t="s">
        <v>110</v>
      </c>
      <c r="D267" s="3" t="s">
        <v>873</v>
      </c>
      <c r="E267" s="5"/>
    </row>
    <row r="268" spans="1:5" ht="15.95" customHeight="1" x14ac:dyDescent="0.3">
      <c r="A268" s="5"/>
      <c r="B268" s="5"/>
      <c r="C268" s="3" t="s">
        <v>112</v>
      </c>
      <c r="D268" s="3" t="s">
        <v>874</v>
      </c>
      <c r="E268" s="5"/>
    </row>
    <row r="269" spans="1:5" ht="15.95" customHeight="1" x14ac:dyDescent="0.3">
      <c r="A269" s="5"/>
      <c r="B269" s="5"/>
      <c r="C269" s="3" t="s">
        <v>114</v>
      </c>
      <c r="D269" s="3" t="s">
        <v>875</v>
      </c>
      <c r="E269" s="5"/>
    </row>
    <row r="270" spans="1:5" ht="15.95" customHeight="1" x14ac:dyDescent="0.3">
      <c r="A270" s="5"/>
      <c r="B270" s="5"/>
      <c r="C270" s="3" t="s">
        <v>116</v>
      </c>
      <c r="D270" s="3" t="s">
        <v>876</v>
      </c>
      <c r="E270" s="5"/>
    </row>
    <row r="271" spans="1:5" ht="15.95" customHeight="1" x14ac:dyDescent="0.3">
      <c r="A271" s="5"/>
      <c r="B271" s="5"/>
      <c r="C271" s="3" t="s">
        <v>118</v>
      </c>
      <c r="D271" s="3" t="s">
        <v>877</v>
      </c>
      <c r="E271" s="5"/>
    </row>
    <row r="272" spans="1:5" ht="15.95" customHeight="1" x14ac:dyDescent="0.3">
      <c r="A272" s="5"/>
      <c r="B272" s="5"/>
      <c r="C272" s="3" t="s">
        <v>120</v>
      </c>
      <c r="D272" s="3" t="s">
        <v>878</v>
      </c>
      <c r="E272" s="5"/>
    </row>
    <row r="273" spans="1:5" ht="15.95" customHeight="1" x14ac:dyDescent="0.3">
      <c r="A273" s="5"/>
      <c r="B273" s="5"/>
      <c r="C273" s="3" t="s">
        <v>137</v>
      </c>
      <c r="D273" s="3" t="s">
        <v>879</v>
      </c>
      <c r="E273" s="5"/>
    </row>
    <row r="274" spans="1:5" ht="15.95" customHeight="1" x14ac:dyDescent="0.3">
      <c r="A274" s="5"/>
      <c r="B274" s="3" t="s">
        <v>880</v>
      </c>
      <c r="C274" s="3" t="s">
        <v>79</v>
      </c>
      <c r="D274" s="3" t="s">
        <v>882</v>
      </c>
      <c r="E274" s="5"/>
    </row>
    <row r="275" spans="1:5" ht="15.95" customHeight="1" x14ac:dyDescent="0.3">
      <c r="A275" s="5"/>
      <c r="B275" s="3" t="s">
        <v>602</v>
      </c>
      <c r="C275" s="3" t="s">
        <v>81</v>
      </c>
      <c r="D275" s="3" t="s">
        <v>883</v>
      </c>
      <c r="E275" s="5"/>
    </row>
    <row r="276" spans="1:5" ht="15.95" customHeight="1" x14ac:dyDescent="0.3">
      <c r="A276" s="5"/>
      <c r="B276" s="3" t="s">
        <v>884</v>
      </c>
      <c r="C276" s="3" t="s">
        <v>83</v>
      </c>
      <c r="D276" s="3" t="s">
        <v>885</v>
      </c>
      <c r="E276" s="5"/>
    </row>
    <row r="277" spans="1:5" ht="15.95" customHeight="1" x14ac:dyDescent="0.3">
      <c r="A277" s="5"/>
      <c r="B277" s="3" t="s">
        <v>165</v>
      </c>
      <c r="C277" s="3" t="s">
        <v>90</v>
      </c>
      <c r="D277" s="3" t="s">
        <v>886</v>
      </c>
      <c r="E277" s="5"/>
    </row>
    <row r="278" spans="1:5" ht="15.95" customHeight="1" x14ac:dyDescent="0.3">
      <c r="A278" s="5"/>
      <c r="B278" s="5"/>
      <c r="C278" s="3" t="s">
        <v>106</v>
      </c>
      <c r="D278" s="3" t="s">
        <v>887</v>
      </c>
      <c r="E278" s="5"/>
    </row>
    <row r="279" spans="1:5" ht="15.95" customHeight="1" x14ac:dyDescent="0.3">
      <c r="A279" s="5"/>
      <c r="B279" s="5"/>
      <c r="C279" s="3" t="s">
        <v>108</v>
      </c>
      <c r="D279" s="3" t="s">
        <v>888</v>
      </c>
      <c r="E279" s="5"/>
    </row>
    <row r="280" spans="1:5" ht="15.95" customHeight="1" x14ac:dyDescent="0.3">
      <c r="A280" s="5"/>
      <c r="B280" s="5"/>
      <c r="C280" s="3" t="s">
        <v>110</v>
      </c>
      <c r="D280" s="3" t="s">
        <v>889</v>
      </c>
      <c r="E280" s="5"/>
    </row>
    <row r="281" spans="1:5" ht="15.95" customHeight="1" x14ac:dyDescent="0.3">
      <c r="A281" s="5"/>
      <c r="B281" s="5"/>
      <c r="C281" s="3" t="s">
        <v>112</v>
      </c>
      <c r="D281" s="3" t="s">
        <v>890</v>
      </c>
      <c r="E281" s="5"/>
    </row>
    <row r="282" spans="1:5" ht="15.95" customHeight="1" x14ac:dyDescent="0.3">
      <c r="A282" s="5"/>
      <c r="B282" s="5"/>
      <c r="C282" s="3" t="s">
        <v>114</v>
      </c>
      <c r="D282" s="3" t="s">
        <v>891</v>
      </c>
      <c r="E282" s="5"/>
    </row>
    <row r="283" spans="1:5" ht="15.95" customHeight="1" x14ac:dyDescent="0.3">
      <c r="A283" s="5"/>
      <c r="B283" s="5"/>
      <c r="C283" s="3" t="s">
        <v>116</v>
      </c>
      <c r="D283" s="3" t="s">
        <v>892</v>
      </c>
      <c r="E283" s="5"/>
    </row>
    <row r="284" spans="1:5" ht="15.95" customHeight="1" x14ac:dyDescent="0.3">
      <c r="A284" s="5"/>
      <c r="B284" s="5"/>
      <c r="C284" s="3" t="s">
        <v>118</v>
      </c>
      <c r="D284" s="3" t="s">
        <v>893</v>
      </c>
      <c r="E284" s="5"/>
    </row>
    <row r="285" spans="1:5" ht="15.95" customHeight="1" x14ac:dyDescent="0.3">
      <c r="A285" s="5"/>
      <c r="B285" s="5"/>
      <c r="C285" s="3" t="s">
        <v>120</v>
      </c>
      <c r="D285" s="3" t="s">
        <v>894</v>
      </c>
      <c r="E285" s="5"/>
    </row>
    <row r="286" spans="1:5" ht="15.95" customHeight="1" x14ac:dyDescent="0.3">
      <c r="A286" s="5"/>
      <c r="B286" s="3" t="s">
        <v>895</v>
      </c>
      <c r="C286" s="3" t="s">
        <v>79</v>
      </c>
      <c r="D286" s="3" t="s">
        <v>897</v>
      </c>
      <c r="E286" s="5"/>
    </row>
    <row r="287" spans="1:5" ht="15.95" customHeight="1" x14ac:dyDescent="0.3">
      <c r="A287" s="5"/>
      <c r="B287" s="3" t="s">
        <v>602</v>
      </c>
      <c r="C287" s="3" t="s">
        <v>81</v>
      </c>
      <c r="D287" s="3" t="s">
        <v>898</v>
      </c>
      <c r="E287" s="5"/>
    </row>
    <row r="288" spans="1:5" ht="15.95" customHeight="1" x14ac:dyDescent="0.3">
      <c r="A288" s="5"/>
      <c r="B288" s="3" t="s">
        <v>824</v>
      </c>
      <c r="C288" s="3" t="s">
        <v>83</v>
      </c>
      <c r="D288" s="3" t="s">
        <v>899</v>
      </c>
      <c r="E288" s="5"/>
    </row>
    <row r="289" spans="1:5" ht="15.95" customHeight="1" x14ac:dyDescent="0.3">
      <c r="A289" s="5"/>
      <c r="B289" s="3" t="s">
        <v>900</v>
      </c>
      <c r="C289" s="3" t="s">
        <v>90</v>
      </c>
      <c r="D289" s="3" t="s">
        <v>901</v>
      </c>
      <c r="E289" s="5"/>
    </row>
    <row r="290" spans="1:5" ht="15.95" customHeight="1" x14ac:dyDescent="0.3">
      <c r="A290" s="5"/>
      <c r="B290" s="3" t="s">
        <v>165</v>
      </c>
      <c r="C290" s="3" t="s">
        <v>106</v>
      </c>
      <c r="D290" s="3" t="s">
        <v>902</v>
      </c>
      <c r="E290" s="5"/>
    </row>
    <row r="291" spans="1:5" ht="15.95" customHeight="1" x14ac:dyDescent="0.3">
      <c r="A291" s="5"/>
      <c r="B291" s="5"/>
      <c r="C291" s="3" t="s">
        <v>108</v>
      </c>
      <c r="D291" s="3" t="s">
        <v>903</v>
      </c>
      <c r="E291" s="5"/>
    </row>
    <row r="292" spans="1:5" ht="15.95" customHeight="1" x14ac:dyDescent="0.3">
      <c r="A292" s="5"/>
      <c r="B292" s="5"/>
      <c r="C292" s="3" t="s">
        <v>110</v>
      </c>
      <c r="D292" s="3" t="s">
        <v>904</v>
      </c>
      <c r="E292" s="5"/>
    </row>
    <row r="293" spans="1:5" ht="15.95" customHeight="1" x14ac:dyDescent="0.3">
      <c r="A293" s="5"/>
      <c r="B293" s="5"/>
      <c r="C293" s="3" t="s">
        <v>112</v>
      </c>
      <c r="D293" s="3" t="s">
        <v>905</v>
      </c>
      <c r="E293" s="5"/>
    </row>
    <row r="294" spans="1:5" ht="15.95" customHeight="1" x14ac:dyDescent="0.3">
      <c r="A294" s="5"/>
      <c r="B294" s="5"/>
      <c r="C294" s="5"/>
      <c r="D294" s="5"/>
      <c r="E294" s="5"/>
    </row>
    <row r="295" spans="1:5" ht="15.95" customHeight="1" x14ac:dyDescent="0.3">
      <c r="A295" s="3" t="s">
        <v>141</v>
      </c>
      <c r="B295" s="3" t="s">
        <v>142</v>
      </c>
      <c r="C295" s="3" t="s">
        <v>74</v>
      </c>
      <c r="D295" s="3" t="s">
        <v>143</v>
      </c>
      <c r="E295" s="5"/>
    </row>
    <row r="296" spans="1:5" ht="15.95" customHeight="1" x14ac:dyDescent="0.3">
      <c r="A296" s="3" t="s">
        <v>33</v>
      </c>
      <c r="B296" s="3" t="s">
        <v>906</v>
      </c>
      <c r="C296" s="3" t="s">
        <v>79</v>
      </c>
      <c r="D296" s="3" t="s">
        <v>907</v>
      </c>
      <c r="E296" s="5"/>
    </row>
    <row r="297" spans="1:5" ht="15.95" customHeight="1" x14ac:dyDescent="0.3">
      <c r="A297" s="5"/>
      <c r="B297" s="3" t="s">
        <v>602</v>
      </c>
      <c r="C297" s="3" t="s">
        <v>81</v>
      </c>
      <c r="D297" s="3" t="s">
        <v>908</v>
      </c>
      <c r="E297" s="5"/>
    </row>
    <row r="298" spans="1:5" ht="15.95" customHeight="1" x14ac:dyDescent="0.3">
      <c r="A298" s="5"/>
      <c r="B298" s="3" t="s">
        <v>796</v>
      </c>
      <c r="C298" s="3" t="s">
        <v>83</v>
      </c>
      <c r="D298" s="3" t="s">
        <v>909</v>
      </c>
      <c r="E298" s="5"/>
    </row>
    <row r="299" spans="1:5" ht="15.95" customHeight="1" x14ac:dyDescent="0.3">
      <c r="A299" s="5"/>
      <c r="B299" s="3" t="s">
        <v>798</v>
      </c>
      <c r="C299" s="3" t="s">
        <v>90</v>
      </c>
      <c r="D299" s="3" t="s">
        <v>910</v>
      </c>
      <c r="E299" s="5"/>
    </row>
    <row r="300" spans="1:5" ht="15.95" customHeight="1" x14ac:dyDescent="0.3">
      <c r="A300" s="5"/>
      <c r="B300" s="5"/>
      <c r="C300" s="3" t="s">
        <v>106</v>
      </c>
      <c r="D300" s="3" t="s">
        <v>911</v>
      </c>
      <c r="E300" s="5"/>
    </row>
    <row r="301" spans="1:5" ht="15.95" customHeight="1" x14ac:dyDescent="0.3">
      <c r="A301" s="5"/>
      <c r="B301" s="5"/>
      <c r="C301" s="3" t="s">
        <v>108</v>
      </c>
      <c r="D301" s="3" t="s">
        <v>912</v>
      </c>
      <c r="E301" s="5"/>
    </row>
    <row r="302" spans="1:5" ht="15.95" customHeight="1" x14ac:dyDescent="0.3">
      <c r="A302" s="5"/>
      <c r="B302" s="5"/>
      <c r="C302" s="3" t="s">
        <v>110</v>
      </c>
      <c r="D302" s="3" t="s">
        <v>913</v>
      </c>
      <c r="E302" s="5"/>
    </row>
    <row r="303" spans="1:5" ht="15.95" customHeight="1" x14ac:dyDescent="0.3">
      <c r="A303" s="5"/>
      <c r="B303" s="5"/>
      <c r="C303" s="3" t="s">
        <v>112</v>
      </c>
      <c r="D303" s="3" t="s">
        <v>914</v>
      </c>
      <c r="E303" s="5"/>
    </row>
    <row r="304" spans="1:5" ht="15.95" customHeight="1" x14ac:dyDescent="0.3">
      <c r="A304" s="5"/>
      <c r="B304" s="5"/>
      <c r="C304" s="3" t="s">
        <v>114</v>
      </c>
      <c r="D304" s="3" t="s">
        <v>915</v>
      </c>
      <c r="E304" s="5"/>
    </row>
    <row r="305" spans="1:5" ht="15.95" customHeight="1" x14ac:dyDescent="0.3">
      <c r="A305" s="5"/>
      <c r="B305" s="5"/>
      <c r="C305" s="3" t="s">
        <v>116</v>
      </c>
      <c r="D305" s="3" t="s">
        <v>916</v>
      </c>
      <c r="E305" s="5"/>
    </row>
    <row r="306" spans="1:5" ht="15.95" customHeight="1" x14ac:dyDescent="0.3">
      <c r="A306" s="5"/>
      <c r="B306" s="5"/>
      <c r="C306" s="3" t="s">
        <v>118</v>
      </c>
      <c r="D306" s="3" t="s">
        <v>917</v>
      </c>
      <c r="E306" s="5"/>
    </row>
    <row r="307" spans="1:5" ht="15.95" customHeight="1" x14ac:dyDescent="0.3">
      <c r="A307" s="5"/>
      <c r="B307" s="5"/>
      <c r="C307" s="3" t="s">
        <v>120</v>
      </c>
      <c r="D307" s="3" t="s">
        <v>918</v>
      </c>
      <c r="E307" s="5"/>
    </row>
    <row r="308" spans="1:5" ht="15.95" customHeight="1" x14ac:dyDescent="0.3">
      <c r="A308" s="5"/>
      <c r="B308" s="3" t="s">
        <v>919</v>
      </c>
      <c r="C308" s="3" t="s">
        <v>79</v>
      </c>
      <c r="D308" s="3" t="s">
        <v>921</v>
      </c>
      <c r="E308" s="5"/>
    </row>
    <row r="309" spans="1:5" ht="15.95" customHeight="1" x14ac:dyDescent="0.3">
      <c r="A309" s="5"/>
      <c r="B309" s="3" t="s">
        <v>602</v>
      </c>
      <c r="C309" s="3" t="s">
        <v>81</v>
      </c>
      <c r="D309" s="3" t="s">
        <v>922</v>
      </c>
      <c r="E309" s="5"/>
    </row>
    <row r="310" spans="1:5" ht="15.95" customHeight="1" x14ac:dyDescent="0.3">
      <c r="A310" s="5"/>
      <c r="B310" s="3" t="s">
        <v>923</v>
      </c>
      <c r="C310" s="3" t="s">
        <v>83</v>
      </c>
      <c r="D310" s="3" t="s">
        <v>924</v>
      </c>
      <c r="E310" s="5"/>
    </row>
    <row r="311" spans="1:5" ht="15.95" customHeight="1" x14ac:dyDescent="0.3">
      <c r="A311" s="5"/>
      <c r="B311" s="3" t="s">
        <v>925</v>
      </c>
      <c r="C311" s="3" t="s">
        <v>90</v>
      </c>
      <c r="D311" s="3" t="s">
        <v>926</v>
      </c>
      <c r="E311" s="5"/>
    </row>
    <row r="312" spans="1:5" ht="15.95" customHeight="1" x14ac:dyDescent="0.3">
      <c r="A312" s="5"/>
      <c r="B312" s="3" t="s">
        <v>927</v>
      </c>
      <c r="C312" s="3" t="s">
        <v>79</v>
      </c>
      <c r="D312" s="3" t="s">
        <v>928</v>
      </c>
      <c r="E312" s="5"/>
    </row>
    <row r="313" spans="1:5" ht="15.95" customHeight="1" x14ac:dyDescent="0.3">
      <c r="A313" s="5"/>
      <c r="B313" s="3" t="s">
        <v>602</v>
      </c>
      <c r="C313" s="3" t="s">
        <v>81</v>
      </c>
      <c r="D313" s="3" t="s">
        <v>929</v>
      </c>
      <c r="E313" s="5"/>
    </row>
    <row r="314" spans="1:5" ht="15.95" customHeight="1" x14ac:dyDescent="0.3">
      <c r="A314" s="5"/>
      <c r="B314" s="3" t="s">
        <v>852</v>
      </c>
      <c r="C314" s="3" t="s">
        <v>83</v>
      </c>
      <c r="D314" s="3" t="s">
        <v>930</v>
      </c>
      <c r="E314" s="5"/>
    </row>
    <row r="315" spans="1:5" ht="15.95" customHeight="1" x14ac:dyDescent="0.3">
      <c r="A315" s="5"/>
      <c r="B315" s="3" t="s">
        <v>165</v>
      </c>
      <c r="C315" s="3" t="s">
        <v>90</v>
      </c>
      <c r="D315" s="3" t="s">
        <v>931</v>
      </c>
      <c r="E315" s="5"/>
    </row>
    <row r="316" spans="1:5" ht="15.95" customHeight="1" x14ac:dyDescent="0.3">
      <c r="A316" s="5"/>
      <c r="B316" s="5"/>
      <c r="C316" s="3" t="s">
        <v>106</v>
      </c>
      <c r="D316" s="3" t="s">
        <v>932</v>
      </c>
      <c r="E316" s="5"/>
    </row>
    <row r="317" spans="1:5" ht="15.95" customHeight="1" x14ac:dyDescent="0.3">
      <c r="A317" s="5"/>
      <c r="B317" s="3" t="s">
        <v>933</v>
      </c>
      <c r="C317" s="3" t="s">
        <v>79</v>
      </c>
      <c r="D317" s="3" t="s">
        <v>934</v>
      </c>
      <c r="E317" s="5"/>
    </row>
    <row r="318" spans="1:5" ht="15.95" customHeight="1" x14ac:dyDescent="0.3">
      <c r="A318" s="5"/>
      <c r="B318" s="3" t="s">
        <v>602</v>
      </c>
      <c r="C318" s="3" t="s">
        <v>81</v>
      </c>
      <c r="D318" s="3" t="s">
        <v>935</v>
      </c>
      <c r="E318" s="5"/>
    </row>
    <row r="319" spans="1:5" ht="15.95" customHeight="1" x14ac:dyDescent="0.3">
      <c r="A319" s="5"/>
      <c r="B319" s="3" t="s">
        <v>690</v>
      </c>
      <c r="C319" s="3" t="s">
        <v>83</v>
      </c>
      <c r="D319" s="3" t="s">
        <v>936</v>
      </c>
      <c r="E319" s="5"/>
    </row>
    <row r="320" spans="1:5" ht="15.95" customHeight="1" x14ac:dyDescent="0.3">
      <c r="A320" s="5"/>
      <c r="B320" s="5"/>
      <c r="C320" s="3" t="s">
        <v>90</v>
      </c>
      <c r="D320" s="3" t="s">
        <v>937</v>
      </c>
      <c r="E320" s="5"/>
    </row>
    <row r="321" spans="1:5" ht="15.95" customHeight="1" x14ac:dyDescent="0.3">
      <c r="A321" s="5"/>
      <c r="B321" s="5"/>
      <c r="C321" s="3" t="s">
        <v>106</v>
      </c>
      <c r="D321" s="3" t="s">
        <v>938</v>
      </c>
      <c r="E321" s="5"/>
    </row>
    <row r="322" spans="1:5" ht="15.95" customHeight="1" x14ac:dyDescent="0.3">
      <c r="A322" s="5"/>
      <c r="B322" s="5"/>
      <c r="C322" s="3" t="s">
        <v>108</v>
      </c>
      <c r="D322" s="3" t="s">
        <v>939</v>
      </c>
      <c r="E322" s="5"/>
    </row>
    <row r="323" spans="1:5" ht="15.95" customHeight="1" x14ac:dyDescent="0.3">
      <c r="A323" s="5"/>
      <c r="B323" s="5"/>
      <c r="C323" s="3" t="s">
        <v>110</v>
      </c>
      <c r="D323" s="3" t="s">
        <v>940</v>
      </c>
      <c r="E323" s="5"/>
    </row>
    <row r="324" spans="1:5" ht="15.95" customHeight="1" x14ac:dyDescent="0.3">
      <c r="A324" s="5"/>
      <c r="B324" s="5"/>
      <c r="C324" s="3" t="s">
        <v>112</v>
      </c>
      <c r="D324" s="3" t="s">
        <v>941</v>
      </c>
      <c r="E324" s="5"/>
    </row>
    <row r="325" spans="1:5" ht="15.95" customHeight="1" x14ac:dyDescent="0.3">
      <c r="A325" s="5"/>
      <c r="B325" s="5"/>
      <c r="C325" s="3" t="s">
        <v>114</v>
      </c>
      <c r="D325" s="3" t="s">
        <v>942</v>
      </c>
      <c r="E325" s="5"/>
    </row>
    <row r="326" spans="1:5" ht="15.95" customHeight="1" x14ac:dyDescent="0.3">
      <c r="A326" s="5"/>
      <c r="B326" s="5"/>
      <c r="C326" s="3" t="s">
        <v>116</v>
      </c>
      <c r="D326" s="3" t="s">
        <v>943</v>
      </c>
      <c r="E326" s="5"/>
    </row>
    <row r="327" spans="1:5" ht="15.95" customHeight="1" x14ac:dyDescent="0.3">
      <c r="A327" s="5"/>
      <c r="B327" s="5"/>
      <c r="C327" s="5"/>
      <c r="D327" s="5"/>
      <c r="E327" s="5"/>
    </row>
    <row r="328" spans="1:5" ht="15.95" customHeight="1" x14ac:dyDescent="0.3">
      <c r="A328" s="5"/>
      <c r="B328" s="5"/>
      <c r="C328" s="5"/>
      <c r="D328" s="5"/>
      <c r="E328" s="5"/>
    </row>
    <row r="329" spans="1:5" ht="15.95" customHeight="1" x14ac:dyDescent="0.3">
      <c r="A329" s="5"/>
      <c r="B329" s="5"/>
      <c r="C329" s="5"/>
      <c r="D329" s="5"/>
      <c r="E329" s="5"/>
    </row>
    <row r="330" spans="1:5" ht="15.95" customHeight="1" x14ac:dyDescent="0.3">
      <c r="A330" s="3" t="s">
        <v>141</v>
      </c>
      <c r="B330" s="3" t="s">
        <v>142</v>
      </c>
      <c r="C330" s="3" t="s">
        <v>74</v>
      </c>
      <c r="D330" s="3" t="s">
        <v>143</v>
      </c>
      <c r="E330" s="5"/>
    </row>
    <row r="331" spans="1:5" ht="15.95" customHeight="1" x14ac:dyDescent="0.3">
      <c r="A331" s="3" t="s">
        <v>33</v>
      </c>
      <c r="B331" s="3" t="s">
        <v>944</v>
      </c>
      <c r="C331" s="3" t="s">
        <v>79</v>
      </c>
      <c r="D331" s="3" t="s">
        <v>946</v>
      </c>
      <c r="E331" s="5"/>
    </row>
    <row r="332" spans="1:5" ht="15.95" customHeight="1" x14ac:dyDescent="0.3">
      <c r="A332" s="5"/>
      <c r="B332" s="3" t="s">
        <v>602</v>
      </c>
      <c r="C332" s="3" t="s">
        <v>81</v>
      </c>
      <c r="D332" s="3" t="s">
        <v>947</v>
      </c>
      <c r="E332" s="5"/>
    </row>
    <row r="333" spans="1:5" ht="15.95" customHeight="1" x14ac:dyDescent="0.3">
      <c r="A333" s="5"/>
      <c r="B333" s="3" t="s">
        <v>948</v>
      </c>
      <c r="C333" s="3" t="s">
        <v>83</v>
      </c>
      <c r="D333" s="3" t="s">
        <v>949</v>
      </c>
      <c r="E333" s="5"/>
    </row>
    <row r="334" spans="1:5" ht="15.95" customHeight="1" x14ac:dyDescent="0.3">
      <c r="A334" s="5"/>
      <c r="B334" s="3" t="s">
        <v>950</v>
      </c>
      <c r="C334" s="3" t="s">
        <v>90</v>
      </c>
      <c r="D334" s="3" t="s">
        <v>951</v>
      </c>
      <c r="E334" s="5"/>
    </row>
    <row r="335" spans="1:5" ht="15.95" customHeight="1" x14ac:dyDescent="0.3">
      <c r="A335" s="5"/>
      <c r="B335" s="5"/>
      <c r="C335" s="3" t="s">
        <v>106</v>
      </c>
      <c r="D335" s="3" t="s">
        <v>952</v>
      </c>
      <c r="E335" s="5"/>
    </row>
    <row r="336" spans="1:5" ht="15.95" customHeight="1" x14ac:dyDescent="0.3">
      <c r="A336" s="5"/>
      <c r="B336" s="5"/>
      <c r="C336" s="3" t="s">
        <v>108</v>
      </c>
      <c r="D336" s="3" t="s">
        <v>953</v>
      </c>
      <c r="E336" s="5"/>
    </row>
    <row r="337" spans="1:5" ht="15.95" customHeight="1" x14ac:dyDescent="0.3">
      <c r="A337" s="5"/>
      <c r="B337" s="5"/>
      <c r="C337" s="3" t="s">
        <v>110</v>
      </c>
      <c r="D337" s="3" t="s">
        <v>954</v>
      </c>
      <c r="E337" s="5"/>
    </row>
    <row r="338" spans="1:5" ht="15.95" customHeight="1" x14ac:dyDescent="0.3">
      <c r="A338" s="5"/>
      <c r="B338" s="5"/>
      <c r="C338" s="3" t="s">
        <v>112</v>
      </c>
      <c r="D338" s="3" t="s">
        <v>955</v>
      </c>
      <c r="E338" s="5"/>
    </row>
    <row r="339" spans="1:5" ht="15.95" customHeight="1" x14ac:dyDescent="0.3">
      <c r="A339" s="5"/>
      <c r="B339" s="5"/>
      <c r="C339" s="3" t="s">
        <v>114</v>
      </c>
      <c r="D339" s="3" t="s">
        <v>956</v>
      </c>
      <c r="E339" s="5"/>
    </row>
    <row r="340" spans="1:5" ht="15.95" customHeight="1" x14ac:dyDescent="0.3">
      <c r="A340" s="5"/>
      <c r="B340" s="5"/>
      <c r="C340" s="3" t="s">
        <v>116</v>
      </c>
      <c r="D340" s="3" t="s">
        <v>957</v>
      </c>
      <c r="E340" s="5"/>
    </row>
    <row r="341" spans="1:5" ht="15.95" customHeight="1" x14ac:dyDescent="0.3">
      <c r="A341" s="5"/>
      <c r="B341" s="5"/>
      <c r="C341" s="3" t="s">
        <v>118</v>
      </c>
      <c r="D341" s="3" t="s">
        <v>958</v>
      </c>
      <c r="E341" s="5"/>
    </row>
    <row r="342" spans="1:5" ht="15.95" customHeight="1" x14ac:dyDescent="0.3">
      <c r="A342" s="5"/>
      <c r="B342" s="5"/>
      <c r="C342" s="3" t="s">
        <v>120</v>
      </c>
      <c r="D342" s="3" t="s">
        <v>959</v>
      </c>
      <c r="E342" s="5"/>
    </row>
    <row r="343" spans="1:5" ht="15.95" customHeight="1" x14ac:dyDescent="0.3">
      <c r="A343" s="5"/>
      <c r="B343" s="3" t="s">
        <v>960</v>
      </c>
      <c r="C343" s="3" t="s">
        <v>79</v>
      </c>
      <c r="D343" s="3" t="s">
        <v>962</v>
      </c>
      <c r="E343" s="5"/>
    </row>
    <row r="344" spans="1:5" ht="15.95" customHeight="1" x14ac:dyDescent="0.3">
      <c r="A344" s="5"/>
      <c r="B344" s="3" t="s">
        <v>602</v>
      </c>
      <c r="C344" s="3" t="s">
        <v>81</v>
      </c>
      <c r="D344" s="3" t="s">
        <v>963</v>
      </c>
      <c r="E344" s="5"/>
    </row>
    <row r="345" spans="1:5" ht="15.95" customHeight="1" x14ac:dyDescent="0.3">
      <c r="A345" s="5"/>
      <c r="B345" s="3" t="s">
        <v>964</v>
      </c>
      <c r="C345" s="3" t="s">
        <v>83</v>
      </c>
      <c r="D345" s="3" t="s">
        <v>965</v>
      </c>
      <c r="E345" s="5"/>
    </row>
    <row r="346" spans="1:5" ht="15.95" customHeight="1" x14ac:dyDescent="0.3">
      <c r="A346" s="5"/>
      <c r="B346" s="3" t="s">
        <v>966</v>
      </c>
      <c r="C346" s="3" t="s">
        <v>90</v>
      </c>
      <c r="D346" s="3" t="s">
        <v>967</v>
      </c>
      <c r="E346" s="5"/>
    </row>
    <row r="347" spans="1:5" ht="15.95" customHeight="1" x14ac:dyDescent="0.3">
      <c r="A347" s="5"/>
      <c r="B347" s="5"/>
      <c r="C347" s="3" t="s">
        <v>106</v>
      </c>
      <c r="D347" s="3" t="s">
        <v>968</v>
      </c>
      <c r="E347" s="5"/>
    </row>
    <row r="348" spans="1:5" ht="15.95" customHeight="1" x14ac:dyDescent="0.3">
      <c r="A348" s="5"/>
      <c r="B348" s="5"/>
      <c r="C348" s="3" t="s">
        <v>108</v>
      </c>
      <c r="D348" s="3" t="s">
        <v>969</v>
      </c>
      <c r="E348" s="5"/>
    </row>
    <row r="349" spans="1:5" ht="15.95" customHeight="1" x14ac:dyDescent="0.3">
      <c r="A349" s="5"/>
      <c r="B349" s="3" t="s">
        <v>970</v>
      </c>
      <c r="C349" s="3" t="s">
        <v>79</v>
      </c>
      <c r="D349" s="3" t="s">
        <v>972</v>
      </c>
      <c r="E349" s="5"/>
    </row>
    <row r="350" spans="1:5" ht="15.95" customHeight="1" x14ac:dyDescent="0.3">
      <c r="A350" s="5"/>
      <c r="B350" s="3" t="s">
        <v>971</v>
      </c>
      <c r="C350" s="3" t="s">
        <v>81</v>
      </c>
      <c r="D350" s="3" t="s">
        <v>973</v>
      </c>
      <c r="E350" s="5"/>
    </row>
    <row r="351" spans="1:5" ht="15.95" customHeight="1" x14ac:dyDescent="0.3">
      <c r="A351" s="5"/>
      <c r="B351" s="5"/>
      <c r="C351" s="3" t="s">
        <v>83</v>
      </c>
      <c r="D351" s="3" t="s">
        <v>974</v>
      </c>
      <c r="E351" s="5"/>
    </row>
    <row r="352" spans="1:5" ht="15.95" customHeight="1" x14ac:dyDescent="0.3">
      <c r="A352" s="5"/>
      <c r="B352" s="5"/>
      <c r="C352" s="3" t="s">
        <v>90</v>
      </c>
      <c r="D352" s="3" t="s">
        <v>975</v>
      </c>
      <c r="E352" s="5"/>
    </row>
    <row r="353" spans="1:5" ht="15.95" customHeight="1" x14ac:dyDescent="0.3">
      <c r="A353" s="5"/>
      <c r="B353" s="5"/>
      <c r="C353" s="3" t="s">
        <v>106</v>
      </c>
      <c r="D353" s="3" t="s">
        <v>976</v>
      </c>
      <c r="E353" s="5"/>
    </row>
    <row r="354" spans="1:5" ht="15.95" customHeight="1" x14ac:dyDescent="0.3">
      <c r="A354" s="5"/>
      <c r="B354" s="5"/>
      <c r="C354" s="3" t="s">
        <v>108</v>
      </c>
      <c r="D354" s="3" t="s">
        <v>977</v>
      </c>
      <c r="E354" s="5"/>
    </row>
    <row r="355" spans="1:5" ht="15.95" customHeight="1" x14ac:dyDescent="0.3">
      <c r="A355" s="5"/>
      <c r="B355" s="5"/>
      <c r="C355" s="3" t="s">
        <v>110</v>
      </c>
      <c r="D355" s="3" t="s">
        <v>978</v>
      </c>
      <c r="E355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314"/>
  <sheetViews>
    <sheetView showGridLines="0" workbookViewId="0"/>
  </sheetViews>
  <sheetFormatPr defaultColWidth="8.875" defaultRowHeight="16.5" customHeight="1" x14ac:dyDescent="0.3"/>
  <cols>
    <col min="1" max="4" width="9" style="50" customWidth="1"/>
    <col min="5" max="6" width="8.875" style="50" customWidth="1"/>
    <col min="7" max="16384" width="8.875" style="50"/>
  </cols>
  <sheetData>
    <row r="1" spans="1:5" ht="15.95" customHeight="1" x14ac:dyDescent="0.3">
      <c r="A1" s="2" t="s">
        <v>141</v>
      </c>
      <c r="B1" s="2" t="s">
        <v>142</v>
      </c>
      <c r="C1" s="2" t="s">
        <v>74</v>
      </c>
      <c r="D1" s="2" t="s">
        <v>143</v>
      </c>
      <c r="E1" s="5"/>
    </row>
    <row r="2" spans="1:5" ht="15.95" customHeight="1" x14ac:dyDescent="0.3">
      <c r="A2" s="2" t="s">
        <v>34</v>
      </c>
      <c r="B2" s="2" t="s">
        <v>979</v>
      </c>
      <c r="C2" s="2" t="s">
        <v>79</v>
      </c>
      <c r="D2" s="2" t="s">
        <v>982</v>
      </c>
      <c r="E2" s="5"/>
    </row>
    <row r="3" spans="1:5" ht="15.95" customHeight="1" x14ac:dyDescent="0.3">
      <c r="A3" s="7"/>
      <c r="B3" s="2" t="s">
        <v>981</v>
      </c>
      <c r="C3" s="7"/>
      <c r="D3" s="7"/>
      <c r="E3" s="5"/>
    </row>
    <row r="4" spans="1:5" ht="15.95" customHeight="1" x14ac:dyDescent="0.3">
      <c r="A4" s="7"/>
      <c r="B4" s="2" t="s">
        <v>983</v>
      </c>
      <c r="C4" s="2" t="s">
        <v>79</v>
      </c>
      <c r="D4" s="2" t="s">
        <v>985</v>
      </c>
      <c r="E4" s="5"/>
    </row>
    <row r="5" spans="1:5" ht="15.95" customHeight="1" x14ac:dyDescent="0.3">
      <c r="A5" s="7"/>
      <c r="B5" s="2" t="s">
        <v>984</v>
      </c>
      <c r="C5" s="7"/>
      <c r="D5" s="7"/>
      <c r="E5" s="5"/>
    </row>
    <row r="6" spans="1:5" ht="15.95" customHeight="1" x14ac:dyDescent="0.3">
      <c r="A6" s="7"/>
      <c r="B6" s="2" t="s">
        <v>986</v>
      </c>
      <c r="C6" s="2" t="s">
        <v>79</v>
      </c>
      <c r="D6" s="2" t="s">
        <v>988</v>
      </c>
      <c r="E6" s="5"/>
    </row>
    <row r="7" spans="1:5" ht="15.95" customHeight="1" x14ac:dyDescent="0.3">
      <c r="A7" s="7"/>
      <c r="B7" s="2" t="s">
        <v>987</v>
      </c>
      <c r="C7" s="2" t="s">
        <v>81</v>
      </c>
      <c r="D7" s="2" t="s">
        <v>989</v>
      </c>
      <c r="E7" s="5"/>
    </row>
    <row r="8" spans="1:5" ht="15.95" customHeight="1" x14ac:dyDescent="0.3">
      <c r="A8" s="7"/>
      <c r="B8" s="2" t="s">
        <v>990</v>
      </c>
      <c r="C8" s="2" t="s">
        <v>79</v>
      </c>
      <c r="D8" s="2" t="s">
        <v>992</v>
      </c>
      <c r="E8" s="5"/>
    </row>
    <row r="9" spans="1:5" ht="15.95" customHeight="1" x14ac:dyDescent="0.3">
      <c r="A9" s="7"/>
      <c r="B9" s="2" t="s">
        <v>991</v>
      </c>
      <c r="C9" s="7"/>
      <c r="D9" s="7"/>
      <c r="E9" s="5"/>
    </row>
    <row r="10" spans="1:5" ht="15.95" customHeight="1" x14ac:dyDescent="0.3">
      <c r="A10" s="7"/>
      <c r="B10" s="2" t="s">
        <v>993</v>
      </c>
      <c r="C10" s="2" t="s">
        <v>79</v>
      </c>
      <c r="D10" s="2" t="s">
        <v>995</v>
      </c>
      <c r="E10" s="5"/>
    </row>
    <row r="11" spans="1:5" ht="15.95" customHeight="1" x14ac:dyDescent="0.3">
      <c r="A11" s="7"/>
      <c r="B11" s="2" t="s">
        <v>996</v>
      </c>
      <c r="C11" s="2" t="s">
        <v>81</v>
      </c>
      <c r="D11" s="2" t="s">
        <v>997</v>
      </c>
      <c r="E11" s="5"/>
    </row>
    <row r="12" spans="1:5" ht="15.95" customHeight="1" x14ac:dyDescent="0.3">
      <c r="A12" s="7"/>
      <c r="B12" s="2" t="s">
        <v>998</v>
      </c>
      <c r="C12" s="2" t="s">
        <v>83</v>
      </c>
      <c r="D12" s="2" t="s">
        <v>999</v>
      </c>
      <c r="E12" s="5"/>
    </row>
    <row r="13" spans="1:5" ht="15.95" customHeight="1" x14ac:dyDescent="0.3">
      <c r="A13" s="7"/>
      <c r="B13" s="2" t="s">
        <v>1000</v>
      </c>
      <c r="C13" s="2" t="s">
        <v>90</v>
      </c>
      <c r="D13" s="2" t="s">
        <v>1001</v>
      </c>
      <c r="E13" s="5"/>
    </row>
    <row r="14" spans="1:5" ht="15.95" customHeight="1" x14ac:dyDescent="0.3">
      <c r="A14" s="7"/>
      <c r="B14" s="7"/>
      <c r="C14" s="2" t="s">
        <v>106</v>
      </c>
      <c r="D14" s="2" t="s">
        <v>1002</v>
      </c>
      <c r="E14" s="5"/>
    </row>
    <row r="15" spans="1:5" ht="15.95" customHeight="1" x14ac:dyDescent="0.3">
      <c r="A15" s="7"/>
      <c r="B15" s="7"/>
      <c r="C15" s="2" t="s">
        <v>108</v>
      </c>
      <c r="D15" s="2" t="s">
        <v>1003</v>
      </c>
      <c r="E15" s="5"/>
    </row>
    <row r="16" spans="1:5" ht="15.95" customHeight="1" x14ac:dyDescent="0.3">
      <c r="A16" s="7"/>
      <c r="B16" s="7"/>
      <c r="C16" s="2" t="s">
        <v>110</v>
      </c>
      <c r="D16" s="2" t="s">
        <v>1004</v>
      </c>
      <c r="E16" s="5"/>
    </row>
    <row r="17" spans="1:5" ht="15.95" customHeight="1" x14ac:dyDescent="0.3">
      <c r="A17" s="7"/>
      <c r="B17" s="7"/>
      <c r="C17" s="2" t="s">
        <v>112</v>
      </c>
      <c r="D17" s="2" t="s">
        <v>1005</v>
      </c>
      <c r="E17" s="5"/>
    </row>
    <row r="18" spans="1:5" ht="15.95" customHeight="1" x14ac:dyDescent="0.3">
      <c r="A18" s="7"/>
      <c r="B18" s="7"/>
      <c r="C18" s="2" t="s">
        <v>114</v>
      </c>
      <c r="D18" s="2" t="s">
        <v>1006</v>
      </c>
      <c r="E18" s="5"/>
    </row>
    <row r="19" spans="1:5" ht="15.95" customHeight="1" x14ac:dyDescent="0.3">
      <c r="A19" s="7"/>
      <c r="B19" s="7"/>
      <c r="C19" s="2" t="s">
        <v>116</v>
      </c>
      <c r="D19" s="2" t="s">
        <v>1007</v>
      </c>
      <c r="E19" s="5"/>
    </row>
    <row r="20" spans="1:5" ht="15.95" customHeight="1" x14ac:dyDescent="0.3">
      <c r="A20" s="7"/>
      <c r="B20" s="7"/>
      <c r="C20" s="7"/>
      <c r="D20" s="7"/>
      <c r="E20" s="5"/>
    </row>
    <row r="21" spans="1:5" ht="15.95" customHeight="1" x14ac:dyDescent="0.3">
      <c r="A21" s="7"/>
      <c r="B21" s="7"/>
      <c r="C21" s="2" t="s">
        <v>118</v>
      </c>
      <c r="D21" s="2" t="s">
        <v>1008</v>
      </c>
      <c r="E21" s="5"/>
    </row>
    <row r="22" spans="1:5" ht="15.95" customHeight="1" x14ac:dyDescent="0.3">
      <c r="A22" s="7"/>
      <c r="B22" s="2" t="s">
        <v>1009</v>
      </c>
      <c r="C22" s="2" t="s">
        <v>79</v>
      </c>
      <c r="D22" s="2" t="s">
        <v>1011</v>
      </c>
      <c r="E22" s="5"/>
    </row>
    <row r="23" spans="1:5" ht="15.95" customHeight="1" x14ac:dyDescent="0.3">
      <c r="A23" s="7"/>
      <c r="B23" s="2" t="s">
        <v>996</v>
      </c>
      <c r="C23" s="2" t="s">
        <v>81</v>
      </c>
      <c r="D23" s="2" t="s">
        <v>1012</v>
      </c>
      <c r="E23" s="5"/>
    </row>
    <row r="24" spans="1:5" ht="15.95" customHeight="1" x14ac:dyDescent="0.3">
      <c r="A24" s="7"/>
      <c r="B24" s="2" t="s">
        <v>998</v>
      </c>
      <c r="C24" s="2" t="s">
        <v>83</v>
      </c>
      <c r="D24" s="2" t="s">
        <v>1013</v>
      </c>
      <c r="E24" s="5"/>
    </row>
    <row r="25" spans="1:5" ht="15.95" customHeight="1" x14ac:dyDescent="0.3">
      <c r="A25" s="7"/>
      <c r="B25" s="2" t="s">
        <v>1014</v>
      </c>
      <c r="C25" s="2" t="s">
        <v>90</v>
      </c>
      <c r="D25" s="2" t="s">
        <v>1015</v>
      </c>
      <c r="E25" s="5"/>
    </row>
    <row r="26" spans="1:5" ht="15.95" customHeight="1" x14ac:dyDescent="0.3">
      <c r="A26" s="7"/>
      <c r="B26" s="7"/>
      <c r="C26" s="2" t="s">
        <v>106</v>
      </c>
      <c r="D26" s="2" t="s">
        <v>1016</v>
      </c>
      <c r="E26" s="5"/>
    </row>
    <row r="27" spans="1:5" ht="15.95" customHeight="1" x14ac:dyDescent="0.3">
      <c r="A27" s="7"/>
      <c r="B27" s="7"/>
      <c r="C27" s="2" t="s">
        <v>108</v>
      </c>
      <c r="D27" s="2" t="s">
        <v>1017</v>
      </c>
      <c r="E27" s="5"/>
    </row>
    <row r="28" spans="1:5" ht="15.95" customHeight="1" x14ac:dyDescent="0.3">
      <c r="A28" s="7"/>
      <c r="B28" s="7"/>
      <c r="C28" s="2" t="s">
        <v>110</v>
      </c>
      <c r="D28" s="2" t="s">
        <v>1018</v>
      </c>
      <c r="E28" s="5"/>
    </row>
    <row r="29" spans="1:5" ht="15.95" customHeight="1" x14ac:dyDescent="0.3">
      <c r="A29" s="7"/>
      <c r="B29" s="7"/>
      <c r="C29" s="2" t="s">
        <v>112</v>
      </c>
      <c r="D29" s="2" t="s">
        <v>1019</v>
      </c>
      <c r="E29" s="5"/>
    </row>
    <row r="30" spans="1:5" ht="15.95" customHeight="1" x14ac:dyDescent="0.3">
      <c r="A30" s="7"/>
      <c r="B30" s="7"/>
      <c r="C30" s="2" t="s">
        <v>114</v>
      </c>
      <c r="D30" s="2" t="s">
        <v>1020</v>
      </c>
      <c r="E30" s="5"/>
    </row>
    <row r="31" spans="1:5" ht="15.95" customHeight="1" x14ac:dyDescent="0.3">
      <c r="A31" s="7"/>
      <c r="B31" s="7"/>
      <c r="C31" s="2" t="s">
        <v>116</v>
      </c>
      <c r="D31" s="2" t="s">
        <v>1021</v>
      </c>
      <c r="E31" s="5"/>
    </row>
    <row r="32" spans="1:5" ht="15.95" customHeight="1" x14ac:dyDescent="0.3">
      <c r="A32" s="7"/>
      <c r="B32" s="7"/>
      <c r="C32" s="7"/>
      <c r="D32" s="7"/>
      <c r="E32" s="5"/>
    </row>
    <row r="33" spans="1:5" ht="15.95" customHeight="1" x14ac:dyDescent="0.3">
      <c r="A33" s="7"/>
      <c r="B33" s="2" t="s">
        <v>1022</v>
      </c>
      <c r="C33" s="2" t="s">
        <v>79</v>
      </c>
      <c r="D33" s="2" t="s">
        <v>1024</v>
      </c>
      <c r="E33" s="5"/>
    </row>
    <row r="34" spans="1:5" ht="15.95" customHeight="1" x14ac:dyDescent="0.3">
      <c r="A34" s="7"/>
      <c r="B34" s="2" t="s">
        <v>996</v>
      </c>
      <c r="C34" s="2" t="s">
        <v>81</v>
      </c>
      <c r="D34" s="2" t="s">
        <v>1025</v>
      </c>
      <c r="E34" s="5"/>
    </row>
    <row r="35" spans="1:5" ht="15.95" customHeight="1" x14ac:dyDescent="0.3">
      <c r="A35" s="7"/>
      <c r="B35" s="2" t="s">
        <v>998</v>
      </c>
      <c r="C35" s="2" t="s">
        <v>83</v>
      </c>
      <c r="D35" s="2" t="s">
        <v>1026</v>
      </c>
      <c r="E35" s="5"/>
    </row>
    <row r="36" spans="1:5" ht="15.95" customHeight="1" x14ac:dyDescent="0.3">
      <c r="A36" s="7"/>
      <c r="B36" s="2" t="s">
        <v>1027</v>
      </c>
      <c r="C36" s="2" t="s">
        <v>90</v>
      </c>
      <c r="D36" s="2" t="s">
        <v>1028</v>
      </c>
      <c r="E36" s="5"/>
    </row>
    <row r="37" spans="1:5" ht="15.95" customHeight="1" x14ac:dyDescent="0.3">
      <c r="A37" s="7"/>
      <c r="B37" s="7"/>
      <c r="C37" s="2" t="s">
        <v>106</v>
      </c>
      <c r="D37" s="2" t="s">
        <v>1029</v>
      </c>
      <c r="E37" s="5"/>
    </row>
    <row r="38" spans="1:5" ht="15.95" customHeight="1" x14ac:dyDescent="0.3">
      <c r="A38" s="7"/>
      <c r="B38" s="7"/>
      <c r="C38" s="2" t="s">
        <v>108</v>
      </c>
      <c r="D38" s="2" t="s">
        <v>1030</v>
      </c>
      <c r="E38" s="5"/>
    </row>
    <row r="39" spans="1:5" ht="15.95" customHeight="1" x14ac:dyDescent="0.3">
      <c r="A39" s="7"/>
      <c r="B39" s="7"/>
      <c r="C39" s="2" t="s">
        <v>110</v>
      </c>
      <c r="D39" s="2" t="s">
        <v>1031</v>
      </c>
      <c r="E39" s="5"/>
    </row>
    <row r="40" spans="1:5" ht="15.95" customHeight="1" x14ac:dyDescent="0.3">
      <c r="A40" s="7"/>
      <c r="B40" s="7"/>
      <c r="C40" s="2" t="s">
        <v>112</v>
      </c>
      <c r="D40" s="2" t="s">
        <v>1032</v>
      </c>
      <c r="E40" s="5"/>
    </row>
    <row r="41" spans="1:5" ht="15.95" customHeight="1" x14ac:dyDescent="0.3">
      <c r="A41" s="7"/>
      <c r="B41" s="7"/>
      <c r="C41" s="2" t="s">
        <v>114</v>
      </c>
      <c r="D41" s="2" t="s">
        <v>1033</v>
      </c>
      <c r="E41" s="5"/>
    </row>
    <row r="42" spans="1:5" ht="15.95" customHeight="1" x14ac:dyDescent="0.3">
      <c r="A42" s="7"/>
      <c r="B42" s="7"/>
      <c r="C42" s="7"/>
      <c r="D42" s="7"/>
      <c r="E42" s="5"/>
    </row>
    <row r="43" spans="1:5" ht="15.95" customHeight="1" x14ac:dyDescent="0.3">
      <c r="A43" s="7"/>
      <c r="B43" s="7"/>
      <c r="C43" s="2" t="s">
        <v>116</v>
      </c>
      <c r="D43" s="2" t="s">
        <v>1034</v>
      </c>
      <c r="E43" s="5"/>
    </row>
    <row r="44" spans="1:5" ht="15.95" customHeight="1" x14ac:dyDescent="0.3">
      <c r="A44" s="7"/>
      <c r="B44" s="7"/>
      <c r="C44" s="7"/>
      <c r="D44" s="7"/>
      <c r="E44" s="5"/>
    </row>
    <row r="45" spans="1:5" ht="15.95" customHeight="1" x14ac:dyDescent="0.3">
      <c r="A45" s="7"/>
      <c r="B45" s="7"/>
      <c r="C45" s="7"/>
      <c r="D45" s="7"/>
      <c r="E45" s="5"/>
    </row>
    <row r="46" spans="1:5" ht="15.95" customHeight="1" x14ac:dyDescent="0.3">
      <c r="A46" s="7"/>
      <c r="B46" s="7"/>
      <c r="C46" s="7"/>
      <c r="D46" s="7"/>
      <c r="E46" s="5"/>
    </row>
    <row r="47" spans="1:5" ht="15.95" customHeight="1" x14ac:dyDescent="0.3">
      <c r="A47" s="2" t="s">
        <v>141</v>
      </c>
      <c r="B47" s="2" t="s">
        <v>142</v>
      </c>
      <c r="C47" s="2" t="s">
        <v>74</v>
      </c>
      <c r="D47" s="2" t="s">
        <v>143</v>
      </c>
      <c r="E47" s="5"/>
    </row>
    <row r="48" spans="1:5" ht="15.95" customHeight="1" x14ac:dyDescent="0.3">
      <c r="A48" s="2" t="s">
        <v>34</v>
      </c>
      <c r="B48" s="2" t="s">
        <v>1022</v>
      </c>
      <c r="C48" s="2" t="s">
        <v>118</v>
      </c>
      <c r="D48" s="2" t="s">
        <v>1035</v>
      </c>
      <c r="E48" s="5"/>
    </row>
    <row r="49" spans="1:5" ht="15.95" customHeight="1" x14ac:dyDescent="0.3">
      <c r="A49" s="7"/>
      <c r="B49" s="2" t="s">
        <v>996</v>
      </c>
      <c r="C49" s="2" t="s">
        <v>120</v>
      </c>
      <c r="D49" s="2" t="s">
        <v>1036</v>
      </c>
      <c r="E49" s="5"/>
    </row>
    <row r="50" spans="1:5" ht="15.95" customHeight="1" x14ac:dyDescent="0.3">
      <c r="A50" s="7"/>
      <c r="B50" s="2" t="s">
        <v>998</v>
      </c>
      <c r="C50" s="2" t="s">
        <v>137</v>
      </c>
      <c r="D50" s="2" t="s">
        <v>1037</v>
      </c>
      <c r="E50" s="5"/>
    </row>
    <row r="51" spans="1:5" ht="15.95" customHeight="1" x14ac:dyDescent="0.3">
      <c r="A51" s="7"/>
      <c r="B51" s="2" t="s">
        <v>1027</v>
      </c>
      <c r="C51" s="2" t="s">
        <v>139</v>
      </c>
      <c r="D51" s="2" t="s">
        <v>1038</v>
      </c>
      <c r="E51" s="5"/>
    </row>
    <row r="52" spans="1:5" ht="15.95" customHeight="1" x14ac:dyDescent="0.3">
      <c r="A52" s="7"/>
      <c r="B52" s="2" t="s">
        <v>1039</v>
      </c>
      <c r="C52" s="2" t="s">
        <v>79</v>
      </c>
      <c r="D52" s="2" t="s">
        <v>1041</v>
      </c>
      <c r="E52" s="5"/>
    </row>
    <row r="53" spans="1:5" ht="15.95" customHeight="1" x14ac:dyDescent="0.3">
      <c r="A53" s="7"/>
      <c r="B53" s="2" t="s">
        <v>996</v>
      </c>
      <c r="C53" s="2" t="s">
        <v>81</v>
      </c>
      <c r="D53" s="2" t="s">
        <v>1042</v>
      </c>
      <c r="E53" s="5"/>
    </row>
    <row r="54" spans="1:5" ht="15.95" customHeight="1" x14ac:dyDescent="0.3">
      <c r="A54" s="7"/>
      <c r="B54" s="2" t="s">
        <v>998</v>
      </c>
      <c r="C54" s="2" t="s">
        <v>83</v>
      </c>
      <c r="D54" s="2" t="s">
        <v>1043</v>
      </c>
      <c r="E54" s="5"/>
    </row>
    <row r="55" spans="1:5" ht="15.95" customHeight="1" x14ac:dyDescent="0.3">
      <c r="A55" s="7"/>
      <c r="B55" s="2" t="s">
        <v>1044</v>
      </c>
      <c r="C55" s="2" t="s">
        <v>90</v>
      </c>
      <c r="D55" s="2" t="s">
        <v>1045</v>
      </c>
      <c r="E55" s="5"/>
    </row>
    <row r="56" spans="1:5" ht="15.95" customHeight="1" x14ac:dyDescent="0.3">
      <c r="A56" s="7"/>
      <c r="B56" s="7"/>
      <c r="C56" s="2" t="s">
        <v>106</v>
      </c>
      <c r="D56" s="2" t="s">
        <v>1046</v>
      </c>
      <c r="E56" s="5"/>
    </row>
    <row r="57" spans="1:5" ht="15.95" customHeight="1" x14ac:dyDescent="0.3">
      <c r="A57" s="7"/>
      <c r="B57" s="7"/>
      <c r="C57" s="2" t="s">
        <v>108</v>
      </c>
      <c r="D57" s="2" t="s">
        <v>1047</v>
      </c>
      <c r="E57" s="5"/>
    </row>
    <row r="58" spans="1:5" ht="15.95" customHeight="1" x14ac:dyDescent="0.3">
      <c r="A58" s="7"/>
      <c r="B58" s="7"/>
      <c r="C58" s="2" t="s">
        <v>110</v>
      </c>
      <c r="D58" s="2" t="s">
        <v>1048</v>
      </c>
      <c r="E58" s="5"/>
    </row>
    <row r="59" spans="1:5" ht="15.95" customHeight="1" x14ac:dyDescent="0.3">
      <c r="A59" s="7"/>
      <c r="B59" s="7"/>
      <c r="C59" s="2" t="s">
        <v>112</v>
      </c>
      <c r="D59" s="2" t="s">
        <v>1049</v>
      </c>
      <c r="E59" s="5"/>
    </row>
    <row r="60" spans="1:5" ht="15.95" customHeight="1" x14ac:dyDescent="0.3">
      <c r="A60" s="7"/>
      <c r="B60" s="7"/>
      <c r="C60" s="2" t="s">
        <v>114</v>
      </c>
      <c r="D60" s="2" t="s">
        <v>1050</v>
      </c>
      <c r="E60" s="5"/>
    </row>
    <row r="61" spans="1:5" ht="15.95" customHeight="1" x14ac:dyDescent="0.3">
      <c r="A61" s="7"/>
      <c r="B61" s="7"/>
      <c r="C61" s="2" t="s">
        <v>116</v>
      </c>
      <c r="D61" s="2" t="s">
        <v>1051</v>
      </c>
      <c r="E61" s="5"/>
    </row>
    <row r="62" spans="1:5" ht="15.95" customHeight="1" x14ac:dyDescent="0.3">
      <c r="A62" s="7"/>
      <c r="B62" s="7"/>
      <c r="C62" s="2" t="s">
        <v>118</v>
      </c>
      <c r="D62" s="2" t="s">
        <v>1052</v>
      </c>
      <c r="E62" s="5"/>
    </row>
    <row r="63" spans="1:5" ht="15.95" customHeight="1" x14ac:dyDescent="0.3">
      <c r="A63" s="7"/>
      <c r="B63" s="7"/>
      <c r="C63" s="2" t="s">
        <v>120</v>
      </c>
      <c r="D63" s="2" t="s">
        <v>1053</v>
      </c>
      <c r="E63" s="5"/>
    </row>
    <row r="64" spans="1:5" ht="15.95" customHeight="1" x14ac:dyDescent="0.3">
      <c r="A64" s="7"/>
      <c r="B64" s="7"/>
      <c r="C64" s="2" t="s">
        <v>137</v>
      </c>
      <c r="D64" s="2" t="s">
        <v>1054</v>
      </c>
      <c r="E64" s="5"/>
    </row>
    <row r="65" spans="1:5" ht="15.95" customHeight="1" x14ac:dyDescent="0.3">
      <c r="A65" s="7"/>
      <c r="B65" s="7"/>
      <c r="C65" s="2" t="s">
        <v>139</v>
      </c>
      <c r="D65" s="2" t="s">
        <v>1055</v>
      </c>
      <c r="E65" s="5"/>
    </row>
    <row r="66" spans="1:5" ht="15.95" customHeight="1" x14ac:dyDescent="0.3">
      <c r="A66" s="7"/>
      <c r="B66" s="7"/>
      <c r="C66" s="2" t="s">
        <v>306</v>
      </c>
      <c r="D66" s="2" t="s">
        <v>1056</v>
      </c>
      <c r="E66" s="5"/>
    </row>
    <row r="67" spans="1:5" ht="15.95" customHeight="1" x14ac:dyDescent="0.3">
      <c r="A67" s="7"/>
      <c r="B67" s="7"/>
      <c r="C67" s="2" t="s">
        <v>356</v>
      </c>
      <c r="D67" s="2" t="s">
        <v>1057</v>
      </c>
      <c r="E67" s="5"/>
    </row>
    <row r="68" spans="1:5" ht="15.95" customHeight="1" x14ac:dyDescent="0.3">
      <c r="A68" s="7"/>
      <c r="B68" s="2" t="s">
        <v>1058</v>
      </c>
      <c r="C68" s="2" t="s">
        <v>79</v>
      </c>
      <c r="D68" s="2" t="s">
        <v>1060</v>
      </c>
      <c r="E68" s="5"/>
    </row>
    <row r="69" spans="1:5" ht="15.95" customHeight="1" x14ac:dyDescent="0.3">
      <c r="A69" s="7"/>
      <c r="B69" s="2" t="s">
        <v>996</v>
      </c>
      <c r="C69" s="2" t="s">
        <v>81</v>
      </c>
      <c r="D69" s="2" t="s">
        <v>1061</v>
      </c>
      <c r="E69" s="5"/>
    </row>
    <row r="70" spans="1:5" ht="15.95" customHeight="1" x14ac:dyDescent="0.3">
      <c r="A70" s="7"/>
      <c r="B70" s="2" t="s">
        <v>998</v>
      </c>
      <c r="C70" s="2" t="s">
        <v>83</v>
      </c>
      <c r="D70" s="2" t="s">
        <v>1062</v>
      </c>
      <c r="E70" s="5"/>
    </row>
    <row r="71" spans="1:5" ht="15.95" customHeight="1" x14ac:dyDescent="0.3">
      <c r="A71" s="7"/>
      <c r="B71" s="2" t="s">
        <v>1063</v>
      </c>
      <c r="C71" s="2" t="s">
        <v>90</v>
      </c>
      <c r="D71" s="2" t="s">
        <v>1064</v>
      </c>
      <c r="E71" s="5"/>
    </row>
    <row r="72" spans="1:5" ht="15.95" customHeight="1" x14ac:dyDescent="0.3">
      <c r="A72" s="7"/>
      <c r="B72" s="7"/>
      <c r="C72" s="2" t="s">
        <v>106</v>
      </c>
      <c r="D72" s="2" t="s">
        <v>1065</v>
      </c>
      <c r="E72" s="5"/>
    </row>
    <row r="73" spans="1:5" ht="15.95" customHeight="1" x14ac:dyDescent="0.3">
      <c r="A73" s="7"/>
      <c r="B73" s="7"/>
      <c r="C73" s="2" t="s">
        <v>108</v>
      </c>
      <c r="D73" s="2" t="s">
        <v>1066</v>
      </c>
      <c r="E73" s="5"/>
    </row>
    <row r="74" spans="1:5" ht="15.95" customHeight="1" x14ac:dyDescent="0.3">
      <c r="A74" s="7"/>
      <c r="B74" s="7"/>
      <c r="C74" s="2" t="s">
        <v>110</v>
      </c>
      <c r="D74" s="2" t="s">
        <v>1067</v>
      </c>
      <c r="E74" s="5"/>
    </row>
    <row r="75" spans="1:5" ht="15.95" customHeight="1" x14ac:dyDescent="0.3">
      <c r="A75" s="7"/>
      <c r="B75" s="7"/>
      <c r="C75" s="2" t="s">
        <v>112</v>
      </c>
      <c r="D75" s="2" t="s">
        <v>1068</v>
      </c>
      <c r="E75" s="5"/>
    </row>
    <row r="76" spans="1:5" ht="15.95" customHeight="1" x14ac:dyDescent="0.3">
      <c r="A76" s="7"/>
      <c r="B76" s="7"/>
      <c r="C76" s="2" t="s">
        <v>114</v>
      </c>
      <c r="D76" s="2" t="s">
        <v>1069</v>
      </c>
      <c r="E76" s="5"/>
    </row>
    <row r="77" spans="1:5" ht="15.95" customHeight="1" x14ac:dyDescent="0.3">
      <c r="A77" s="7"/>
      <c r="B77" s="2" t="s">
        <v>1070</v>
      </c>
      <c r="C77" s="2" t="s">
        <v>79</v>
      </c>
      <c r="D77" s="2" t="s">
        <v>1071</v>
      </c>
      <c r="E77" s="5"/>
    </row>
    <row r="78" spans="1:5" ht="15.95" customHeight="1" x14ac:dyDescent="0.3">
      <c r="A78" s="7"/>
      <c r="B78" s="2" t="s">
        <v>996</v>
      </c>
      <c r="C78" s="2" t="s">
        <v>81</v>
      </c>
      <c r="D78" s="2" t="s">
        <v>1072</v>
      </c>
      <c r="E78" s="5"/>
    </row>
    <row r="79" spans="1:5" ht="15.95" customHeight="1" x14ac:dyDescent="0.3">
      <c r="A79" s="7"/>
      <c r="B79" s="2" t="s">
        <v>998</v>
      </c>
      <c r="C79" s="2" t="s">
        <v>83</v>
      </c>
      <c r="D79" s="2" t="s">
        <v>1073</v>
      </c>
      <c r="E79" s="5"/>
    </row>
    <row r="80" spans="1:5" ht="15.95" customHeight="1" x14ac:dyDescent="0.3">
      <c r="A80" s="7"/>
      <c r="B80" s="2" t="s">
        <v>1063</v>
      </c>
      <c r="C80" s="2" t="s">
        <v>90</v>
      </c>
      <c r="D80" s="2" t="s">
        <v>1074</v>
      </c>
      <c r="E80" s="5"/>
    </row>
    <row r="81" spans="1:5" ht="15.95" customHeight="1" x14ac:dyDescent="0.3">
      <c r="A81" s="7"/>
      <c r="B81" s="7"/>
      <c r="C81" s="2" t="s">
        <v>106</v>
      </c>
      <c r="D81" s="2" t="s">
        <v>1075</v>
      </c>
      <c r="E81" s="5"/>
    </row>
    <row r="82" spans="1:5" ht="15.95" customHeight="1" x14ac:dyDescent="0.3">
      <c r="A82" s="7"/>
      <c r="B82" s="7"/>
      <c r="C82" s="2" t="s">
        <v>108</v>
      </c>
      <c r="D82" s="2" t="s">
        <v>1076</v>
      </c>
      <c r="E82" s="5"/>
    </row>
    <row r="83" spans="1:5" ht="15.95" customHeight="1" x14ac:dyDescent="0.3">
      <c r="A83" s="7"/>
      <c r="B83" s="7"/>
      <c r="C83" s="2" t="s">
        <v>110</v>
      </c>
      <c r="D83" s="2" t="s">
        <v>1077</v>
      </c>
      <c r="E83" s="5"/>
    </row>
    <row r="84" spans="1:5" ht="15.95" customHeight="1" x14ac:dyDescent="0.3">
      <c r="A84" s="7"/>
      <c r="B84" s="7"/>
      <c r="C84" s="2" t="s">
        <v>112</v>
      </c>
      <c r="D84" s="2" t="s">
        <v>1078</v>
      </c>
      <c r="E84" s="5"/>
    </row>
    <row r="85" spans="1:5" ht="15.95" customHeight="1" x14ac:dyDescent="0.3">
      <c r="A85" s="7"/>
      <c r="B85" s="7"/>
      <c r="C85" s="2" t="s">
        <v>114</v>
      </c>
      <c r="D85" s="2" t="s">
        <v>1079</v>
      </c>
      <c r="E85" s="5"/>
    </row>
    <row r="86" spans="1:5" ht="15.95" customHeight="1" x14ac:dyDescent="0.3">
      <c r="A86" s="2" t="s">
        <v>234</v>
      </c>
      <c r="B86" s="7"/>
      <c r="C86" s="7"/>
      <c r="D86" s="7"/>
      <c r="E86" s="5"/>
    </row>
    <row r="87" spans="1:5" ht="15.95" customHeight="1" x14ac:dyDescent="0.3">
      <c r="A87" s="7"/>
      <c r="B87" s="7"/>
      <c r="C87" s="7"/>
      <c r="D87" s="7"/>
      <c r="E87" s="5"/>
    </row>
    <row r="88" spans="1:5" ht="15.95" customHeight="1" x14ac:dyDescent="0.3">
      <c r="A88" s="7"/>
      <c r="B88" s="7"/>
      <c r="C88" s="7"/>
      <c r="D88" s="7"/>
      <c r="E88" s="5"/>
    </row>
    <row r="89" spans="1:5" ht="15.95" customHeight="1" x14ac:dyDescent="0.3">
      <c r="A89" s="2" t="s">
        <v>141</v>
      </c>
      <c r="B89" s="2" t="s">
        <v>142</v>
      </c>
      <c r="C89" s="2" t="s">
        <v>74</v>
      </c>
      <c r="D89" s="2" t="s">
        <v>143</v>
      </c>
      <c r="E89" s="5"/>
    </row>
    <row r="90" spans="1:5" ht="15.95" customHeight="1" x14ac:dyDescent="0.3">
      <c r="A90" s="2" t="s">
        <v>34</v>
      </c>
      <c r="B90" s="2" t="s">
        <v>1080</v>
      </c>
      <c r="C90" s="2" t="s">
        <v>79</v>
      </c>
      <c r="D90" s="2" t="s">
        <v>1082</v>
      </c>
      <c r="E90" s="5"/>
    </row>
    <row r="91" spans="1:5" ht="15.95" customHeight="1" x14ac:dyDescent="0.3">
      <c r="A91" s="7"/>
      <c r="B91" s="2" t="s">
        <v>996</v>
      </c>
      <c r="C91" s="2" t="s">
        <v>81</v>
      </c>
      <c r="D91" s="2" t="s">
        <v>1083</v>
      </c>
      <c r="E91" s="5"/>
    </row>
    <row r="92" spans="1:5" ht="15.95" customHeight="1" x14ac:dyDescent="0.3">
      <c r="A92" s="7"/>
      <c r="B92" s="2" t="s">
        <v>998</v>
      </c>
      <c r="C92" s="2" t="s">
        <v>83</v>
      </c>
      <c r="D92" s="2" t="s">
        <v>1084</v>
      </c>
      <c r="E92" s="5"/>
    </row>
    <row r="93" spans="1:5" ht="15.95" customHeight="1" x14ac:dyDescent="0.3">
      <c r="A93" s="7"/>
      <c r="B93" s="2" t="s">
        <v>1085</v>
      </c>
      <c r="C93" s="2" t="s">
        <v>90</v>
      </c>
      <c r="D93" s="2" t="s">
        <v>1086</v>
      </c>
      <c r="E93" s="5"/>
    </row>
    <row r="94" spans="1:5" ht="15.95" customHeight="1" x14ac:dyDescent="0.3">
      <c r="A94" s="7"/>
      <c r="B94" s="7"/>
      <c r="C94" s="2" t="s">
        <v>106</v>
      </c>
      <c r="D94" s="2" t="s">
        <v>1087</v>
      </c>
      <c r="E94" s="5"/>
    </row>
    <row r="95" spans="1:5" ht="15.95" customHeight="1" x14ac:dyDescent="0.3">
      <c r="A95" s="7"/>
      <c r="B95" s="7"/>
      <c r="C95" s="2" t="s">
        <v>108</v>
      </c>
      <c r="D95" s="2" t="s">
        <v>1088</v>
      </c>
      <c r="E95" s="5"/>
    </row>
    <row r="96" spans="1:5" ht="15.95" customHeight="1" x14ac:dyDescent="0.3">
      <c r="A96" s="7"/>
      <c r="B96" s="7"/>
      <c r="C96" s="2" t="s">
        <v>110</v>
      </c>
      <c r="D96" s="2" t="s">
        <v>1089</v>
      </c>
      <c r="E96" s="5"/>
    </row>
    <row r="97" spans="1:5" ht="15.95" customHeight="1" x14ac:dyDescent="0.3">
      <c r="A97" s="7"/>
      <c r="B97" s="7"/>
      <c r="C97" s="2" t="s">
        <v>112</v>
      </c>
      <c r="D97" s="2" t="s">
        <v>1090</v>
      </c>
      <c r="E97" s="5"/>
    </row>
    <row r="98" spans="1:5" ht="15.95" customHeight="1" x14ac:dyDescent="0.3">
      <c r="A98" s="7"/>
      <c r="B98" s="7"/>
      <c r="C98" s="2" t="s">
        <v>114</v>
      </c>
      <c r="D98" s="2" t="s">
        <v>1091</v>
      </c>
      <c r="E98" s="5"/>
    </row>
    <row r="99" spans="1:5" ht="15.95" customHeight="1" x14ac:dyDescent="0.3">
      <c r="A99" s="7"/>
      <c r="B99" s="7"/>
      <c r="C99" s="2" t="s">
        <v>116</v>
      </c>
      <c r="D99" s="2" t="s">
        <v>1092</v>
      </c>
      <c r="E99" s="5"/>
    </row>
    <row r="100" spans="1:5" ht="15.95" customHeight="1" x14ac:dyDescent="0.3">
      <c r="A100" s="7"/>
      <c r="B100" s="7"/>
      <c r="C100" s="2" t="s">
        <v>118</v>
      </c>
      <c r="D100" s="2" t="s">
        <v>1093</v>
      </c>
      <c r="E100" s="5"/>
    </row>
    <row r="101" spans="1:5" ht="15.95" customHeight="1" x14ac:dyDescent="0.3">
      <c r="A101" s="7"/>
      <c r="B101" s="7"/>
      <c r="C101" s="2" t="s">
        <v>120</v>
      </c>
      <c r="D101" s="2" t="s">
        <v>1094</v>
      </c>
      <c r="E101" s="5"/>
    </row>
    <row r="102" spans="1:5" ht="15.95" customHeight="1" x14ac:dyDescent="0.3">
      <c r="A102" s="7"/>
      <c r="B102" s="7"/>
      <c r="C102" s="2" t="s">
        <v>137</v>
      </c>
      <c r="D102" s="2" t="s">
        <v>1095</v>
      </c>
      <c r="E102" s="5"/>
    </row>
    <row r="103" spans="1:5" ht="15.95" customHeight="1" x14ac:dyDescent="0.3">
      <c r="A103" s="7"/>
      <c r="B103" s="7"/>
      <c r="C103" s="2" t="s">
        <v>139</v>
      </c>
      <c r="D103" s="2" t="s">
        <v>1096</v>
      </c>
      <c r="E103" s="5"/>
    </row>
    <row r="104" spans="1:5" ht="15.95" customHeight="1" x14ac:dyDescent="0.3">
      <c r="A104" s="7"/>
      <c r="B104" s="7"/>
      <c r="C104" s="2" t="s">
        <v>306</v>
      </c>
      <c r="D104" s="2" t="s">
        <v>1097</v>
      </c>
      <c r="E104" s="5"/>
    </row>
    <row r="105" spans="1:5" ht="15.95" customHeight="1" x14ac:dyDescent="0.3">
      <c r="A105" s="7"/>
      <c r="B105" s="2" t="s">
        <v>1098</v>
      </c>
      <c r="C105" s="2" t="s">
        <v>79</v>
      </c>
      <c r="D105" s="2" t="s">
        <v>1100</v>
      </c>
      <c r="E105" s="5"/>
    </row>
    <row r="106" spans="1:5" ht="15.95" customHeight="1" x14ac:dyDescent="0.3">
      <c r="A106" s="7"/>
      <c r="B106" s="2" t="s">
        <v>996</v>
      </c>
      <c r="C106" s="2" t="s">
        <v>81</v>
      </c>
      <c r="D106" s="2" t="s">
        <v>1101</v>
      </c>
      <c r="E106" s="5"/>
    </row>
    <row r="107" spans="1:5" ht="15.95" customHeight="1" x14ac:dyDescent="0.3">
      <c r="A107" s="7"/>
      <c r="B107" s="2" t="s">
        <v>998</v>
      </c>
      <c r="C107" s="2" t="s">
        <v>83</v>
      </c>
      <c r="D107" s="2" t="s">
        <v>1102</v>
      </c>
      <c r="E107" s="5"/>
    </row>
    <row r="108" spans="1:5" ht="15.95" customHeight="1" x14ac:dyDescent="0.3">
      <c r="A108" s="7"/>
      <c r="B108" s="2" t="s">
        <v>1103</v>
      </c>
      <c r="C108" s="2" t="s">
        <v>90</v>
      </c>
      <c r="D108" s="2" t="s">
        <v>1104</v>
      </c>
      <c r="E108" s="5"/>
    </row>
    <row r="109" spans="1:5" ht="15.95" customHeight="1" x14ac:dyDescent="0.3">
      <c r="A109" s="7"/>
      <c r="B109" s="7"/>
      <c r="C109" s="2" t="s">
        <v>106</v>
      </c>
      <c r="D109" s="2" t="s">
        <v>1105</v>
      </c>
      <c r="E109" s="5"/>
    </row>
    <row r="110" spans="1:5" ht="15.95" customHeight="1" x14ac:dyDescent="0.3">
      <c r="A110" s="7"/>
      <c r="B110" s="7"/>
      <c r="C110" s="2" t="s">
        <v>108</v>
      </c>
      <c r="D110" s="2" t="s">
        <v>1106</v>
      </c>
      <c r="E110" s="5"/>
    </row>
    <row r="111" spans="1:5" ht="15.95" customHeight="1" x14ac:dyDescent="0.3">
      <c r="A111" s="7"/>
      <c r="B111" s="7"/>
      <c r="C111" s="2" t="s">
        <v>110</v>
      </c>
      <c r="D111" s="2" t="s">
        <v>1107</v>
      </c>
      <c r="E111" s="5"/>
    </row>
    <row r="112" spans="1:5" ht="15.95" customHeight="1" x14ac:dyDescent="0.3">
      <c r="A112" s="7"/>
      <c r="B112" s="7"/>
      <c r="C112" s="2" t="s">
        <v>112</v>
      </c>
      <c r="D112" s="2" t="s">
        <v>1108</v>
      </c>
      <c r="E112" s="5"/>
    </row>
    <row r="113" spans="1:5" ht="15.95" customHeight="1" x14ac:dyDescent="0.3">
      <c r="A113" s="7"/>
      <c r="B113" s="7"/>
      <c r="C113" s="2" t="s">
        <v>114</v>
      </c>
      <c r="D113" s="2" t="s">
        <v>1109</v>
      </c>
      <c r="E113" s="5"/>
    </row>
    <row r="114" spans="1:5" ht="15.95" customHeight="1" x14ac:dyDescent="0.3">
      <c r="A114" s="7"/>
      <c r="B114" s="7"/>
      <c r="C114" s="2" t="s">
        <v>116</v>
      </c>
      <c r="D114" s="2" t="s">
        <v>1110</v>
      </c>
      <c r="E114" s="5"/>
    </row>
    <row r="115" spans="1:5" ht="15.95" customHeight="1" x14ac:dyDescent="0.3">
      <c r="A115" s="7"/>
      <c r="B115" s="7"/>
      <c r="C115" s="2" t="s">
        <v>118</v>
      </c>
      <c r="D115" s="2" t="s">
        <v>1111</v>
      </c>
      <c r="E115" s="5"/>
    </row>
    <row r="116" spans="1:5" ht="15.95" customHeight="1" x14ac:dyDescent="0.3">
      <c r="A116" s="7"/>
      <c r="B116" s="7"/>
      <c r="C116" s="2" t="s">
        <v>120</v>
      </c>
      <c r="D116" s="2" t="s">
        <v>1112</v>
      </c>
      <c r="E116" s="5"/>
    </row>
    <row r="117" spans="1:5" ht="15.95" customHeight="1" x14ac:dyDescent="0.3">
      <c r="A117" s="7"/>
      <c r="B117" s="7"/>
      <c r="C117" s="2" t="s">
        <v>137</v>
      </c>
      <c r="D117" s="2" t="s">
        <v>1113</v>
      </c>
      <c r="E117" s="5"/>
    </row>
    <row r="118" spans="1:5" ht="15.95" customHeight="1" x14ac:dyDescent="0.3">
      <c r="A118" s="7"/>
      <c r="B118" s="7"/>
      <c r="C118" s="2" t="s">
        <v>139</v>
      </c>
      <c r="D118" s="2" t="s">
        <v>1114</v>
      </c>
      <c r="E118" s="5"/>
    </row>
    <row r="119" spans="1:5" ht="15.95" customHeight="1" x14ac:dyDescent="0.3">
      <c r="A119" s="7"/>
      <c r="B119" s="2" t="s">
        <v>1115</v>
      </c>
      <c r="C119" s="2" t="s">
        <v>79</v>
      </c>
      <c r="D119" s="2" t="s">
        <v>1117</v>
      </c>
      <c r="E119" s="5"/>
    </row>
    <row r="120" spans="1:5" ht="15.95" customHeight="1" x14ac:dyDescent="0.3">
      <c r="A120" s="7"/>
      <c r="B120" s="2" t="s">
        <v>996</v>
      </c>
      <c r="C120" s="2" t="s">
        <v>81</v>
      </c>
      <c r="D120" s="2" t="s">
        <v>1118</v>
      </c>
      <c r="E120" s="5"/>
    </row>
    <row r="121" spans="1:5" ht="15.95" customHeight="1" x14ac:dyDescent="0.3">
      <c r="A121" s="7"/>
      <c r="B121" s="2" t="s">
        <v>1119</v>
      </c>
      <c r="C121" s="2" t="s">
        <v>83</v>
      </c>
      <c r="D121" s="2" t="s">
        <v>1120</v>
      </c>
      <c r="E121" s="5"/>
    </row>
    <row r="122" spans="1:5" ht="15.95" customHeight="1" x14ac:dyDescent="0.3">
      <c r="A122" s="7"/>
      <c r="B122" s="2" t="s">
        <v>1103</v>
      </c>
      <c r="C122" s="2" t="s">
        <v>90</v>
      </c>
      <c r="D122" s="2" t="s">
        <v>1121</v>
      </c>
      <c r="E122" s="5"/>
    </row>
    <row r="123" spans="1:5" ht="15.95" customHeight="1" x14ac:dyDescent="0.3">
      <c r="A123" s="7"/>
      <c r="B123" s="7"/>
      <c r="C123" s="2" t="s">
        <v>106</v>
      </c>
      <c r="D123" s="2" t="s">
        <v>1122</v>
      </c>
      <c r="E123" s="5"/>
    </row>
    <row r="124" spans="1:5" ht="15.95" customHeight="1" x14ac:dyDescent="0.3">
      <c r="A124" s="7"/>
      <c r="B124" s="7"/>
      <c r="C124" s="2" t="s">
        <v>108</v>
      </c>
      <c r="D124" s="2" t="s">
        <v>1123</v>
      </c>
      <c r="E124" s="5"/>
    </row>
    <row r="125" spans="1:5" ht="15.95" customHeight="1" x14ac:dyDescent="0.3">
      <c r="A125" s="7"/>
      <c r="B125" s="7"/>
      <c r="C125" s="2" t="s">
        <v>110</v>
      </c>
      <c r="D125" s="2" t="s">
        <v>1124</v>
      </c>
      <c r="E125" s="5"/>
    </row>
    <row r="126" spans="1:5" ht="15.95" customHeight="1" x14ac:dyDescent="0.3">
      <c r="A126" s="2" t="s">
        <v>234</v>
      </c>
      <c r="B126" s="7"/>
      <c r="C126" s="7"/>
      <c r="D126" s="7"/>
      <c r="E126" s="5"/>
    </row>
    <row r="127" spans="1:5" ht="15.95" customHeight="1" x14ac:dyDescent="0.3">
      <c r="A127" s="7"/>
      <c r="B127" s="7"/>
      <c r="C127" s="7"/>
      <c r="D127" s="7"/>
      <c r="E127" s="5"/>
    </row>
    <row r="128" spans="1:5" ht="15.95" customHeight="1" x14ac:dyDescent="0.3">
      <c r="A128" s="7"/>
      <c r="B128" s="7"/>
      <c r="C128" s="7"/>
      <c r="D128" s="7"/>
      <c r="E128" s="5"/>
    </row>
    <row r="129" spans="1:5" ht="15.95" customHeight="1" x14ac:dyDescent="0.3">
      <c r="A129" s="2" t="s">
        <v>141</v>
      </c>
      <c r="B129" s="2" t="s">
        <v>142</v>
      </c>
      <c r="C129" s="2" t="s">
        <v>74</v>
      </c>
      <c r="D129" s="2" t="s">
        <v>143</v>
      </c>
      <c r="E129" s="5"/>
    </row>
    <row r="130" spans="1:5" ht="15.95" customHeight="1" x14ac:dyDescent="0.3">
      <c r="A130" s="2" t="s">
        <v>34</v>
      </c>
      <c r="B130" s="2" t="s">
        <v>1115</v>
      </c>
      <c r="C130" s="2" t="s">
        <v>112</v>
      </c>
      <c r="D130" s="2" t="s">
        <v>1125</v>
      </c>
      <c r="E130" s="5"/>
    </row>
    <row r="131" spans="1:5" ht="15.95" customHeight="1" x14ac:dyDescent="0.3">
      <c r="A131" s="7"/>
      <c r="B131" s="2" t="s">
        <v>996</v>
      </c>
      <c r="C131" s="2" t="s">
        <v>114</v>
      </c>
      <c r="D131" s="2" t="s">
        <v>1126</v>
      </c>
      <c r="E131" s="5"/>
    </row>
    <row r="132" spans="1:5" ht="15.95" customHeight="1" x14ac:dyDescent="0.3">
      <c r="A132" s="7"/>
      <c r="B132" s="2" t="s">
        <v>1119</v>
      </c>
      <c r="C132" s="2" t="s">
        <v>116</v>
      </c>
      <c r="D132" s="2" t="s">
        <v>1127</v>
      </c>
      <c r="E132" s="5"/>
    </row>
    <row r="133" spans="1:5" ht="15.95" customHeight="1" x14ac:dyDescent="0.3">
      <c r="A133" s="7"/>
      <c r="B133" s="2" t="s">
        <v>1103</v>
      </c>
      <c r="C133" s="2" t="s">
        <v>118</v>
      </c>
      <c r="D133" s="2" t="s">
        <v>1128</v>
      </c>
      <c r="E133" s="5"/>
    </row>
    <row r="134" spans="1:5" ht="15.95" customHeight="1" x14ac:dyDescent="0.3">
      <c r="A134" s="7"/>
      <c r="B134" s="7"/>
      <c r="C134" s="2" t="s">
        <v>120</v>
      </c>
      <c r="D134" s="2" t="s">
        <v>1129</v>
      </c>
      <c r="E134" s="5"/>
    </row>
    <row r="135" spans="1:5" ht="15.95" customHeight="1" x14ac:dyDescent="0.3">
      <c r="A135" s="7"/>
      <c r="B135" s="2" t="s">
        <v>1130</v>
      </c>
      <c r="C135" s="2" t="s">
        <v>79</v>
      </c>
      <c r="D135" s="2" t="s">
        <v>1132</v>
      </c>
      <c r="E135" s="5"/>
    </row>
    <row r="136" spans="1:5" ht="15.95" customHeight="1" x14ac:dyDescent="0.3">
      <c r="A136" s="7"/>
      <c r="B136" s="2" t="s">
        <v>996</v>
      </c>
      <c r="C136" s="2" t="s">
        <v>81</v>
      </c>
      <c r="D136" s="2" t="s">
        <v>1133</v>
      </c>
      <c r="E136" s="5"/>
    </row>
    <row r="137" spans="1:5" ht="15.95" customHeight="1" x14ac:dyDescent="0.3">
      <c r="A137" s="7"/>
      <c r="B137" s="2" t="s">
        <v>1119</v>
      </c>
      <c r="C137" s="2" t="s">
        <v>83</v>
      </c>
      <c r="D137" s="2" t="s">
        <v>1134</v>
      </c>
      <c r="E137" s="5"/>
    </row>
    <row r="138" spans="1:5" ht="15.95" customHeight="1" x14ac:dyDescent="0.3">
      <c r="A138" s="7"/>
      <c r="B138" s="2" t="s">
        <v>1063</v>
      </c>
      <c r="C138" s="2" t="s">
        <v>90</v>
      </c>
      <c r="D138" s="2" t="s">
        <v>1135</v>
      </c>
      <c r="E138" s="5"/>
    </row>
    <row r="139" spans="1:5" ht="15.95" customHeight="1" x14ac:dyDescent="0.3">
      <c r="A139" s="7"/>
      <c r="B139" s="7"/>
      <c r="C139" s="2" t="s">
        <v>106</v>
      </c>
      <c r="D139" s="2" t="s">
        <v>1136</v>
      </c>
      <c r="E139" s="5"/>
    </row>
    <row r="140" spans="1:5" ht="15.95" customHeight="1" x14ac:dyDescent="0.3">
      <c r="A140" s="7"/>
      <c r="B140" s="7"/>
      <c r="C140" s="2" t="s">
        <v>108</v>
      </c>
      <c r="D140" s="2" t="s">
        <v>1137</v>
      </c>
      <c r="E140" s="5"/>
    </row>
    <row r="141" spans="1:5" ht="15.95" customHeight="1" x14ac:dyDescent="0.3">
      <c r="A141" s="7"/>
      <c r="B141" s="7"/>
      <c r="C141" s="2" t="s">
        <v>110</v>
      </c>
      <c r="D141" s="2" t="s">
        <v>1138</v>
      </c>
      <c r="E141" s="5"/>
    </row>
    <row r="142" spans="1:5" ht="15.95" customHeight="1" x14ac:dyDescent="0.3">
      <c r="A142" s="7"/>
      <c r="B142" s="7"/>
      <c r="C142" s="2" t="s">
        <v>112</v>
      </c>
      <c r="D142" s="2" t="s">
        <v>1139</v>
      </c>
      <c r="E142" s="5"/>
    </row>
    <row r="143" spans="1:5" ht="15.95" customHeight="1" x14ac:dyDescent="0.3">
      <c r="A143" s="7"/>
      <c r="B143" s="7"/>
      <c r="C143" s="2" t="s">
        <v>114</v>
      </c>
      <c r="D143" s="2" t="s">
        <v>1140</v>
      </c>
      <c r="E143" s="5"/>
    </row>
    <row r="144" spans="1:5" ht="15.95" customHeight="1" x14ac:dyDescent="0.3">
      <c r="A144" s="7"/>
      <c r="B144" s="7"/>
      <c r="C144" s="2" t="s">
        <v>116</v>
      </c>
      <c r="D144" s="2" t="s">
        <v>1141</v>
      </c>
      <c r="E144" s="5"/>
    </row>
    <row r="145" spans="1:5" ht="15.95" customHeight="1" x14ac:dyDescent="0.3">
      <c r="A145" s="7"/>
      <c r="B145" s="7"/>
      <c r="C145" s="2" t="s">
        <v>118</v>
      </c>
      <c r="D145" s="2" t="s">
        <v>1142</v>
      </c>
      <c r="E145" s="5"/>
    </row>
    <row r="146" spans="1:5" ht="15.95" customHeight="1" x14ac:dyDescent="0.3">
      <c r="A146" s="7"/>
      <c r="B146" s="7"/>
      <c r="C146" s="2" t="s">
        <v>120</v>
      </c>
      <c r="D146" s="2" t="s">
        <v>1143</v>
      </c>
      <c r="E146" s="5"/>
    </row>
    <row r="147" spans="1:5" ht="15.95" customHeight="1" x14ac:dyDescent="0.3">
      <c r="A147" s="7"/>
      <c r="B147" s="7"/>
      <c r="C147" s="2" t="s">
        <v>137</v>
      </c>
      <c r="D147" s="2" t="s">
        <v>1144</v>
      </c>
      <c r="E147" s="5"/>
    </row>
    <row r="148" spans="1:5" ht="15.95" customHeight="1" x14ac:dyDescent="0.3">
      <c r="A148" s="7"/>
      <c r="B148" s="7"/>
      <c r="C148" s="2" t="s">
        <v>139</v>
      </c>
      <c r="D148" s="2" t="s">
        <v>1145</v>
      </c>
      <c r="E148" s="5"/>
    </row>
    <row r="149" spans="1:5" ht="15.95" customHeight="1" x14ac:dyDescent="0.3">
      <c r="A149" s="7"/>
      <c r="B149" s="7"/>
      <c r="C149" s="2" t="s">
        <v>306</v>
      </c>
      <c r="D149" s="2" t="s">
        <v>1146</v>
      </c>
      <c r="E149" s="5"/>
    </row>
    <row r="150" spans="1:5" ht="15.95" customHeight="1" x14ac:dyDescent="0.3">
      <c r="A150" s="7"/>
      <c r="B150" s="7"/>
      <c r="C150" s="2" t="s">
        <v>356</v>
      </c>
      <c r="D150" s="2" t="s">
        <v>1147</v>
      </c>
      <c r="E150" s="5"/>
    </row>
    <row r="151" spans="1:5" ht="15.95" customHeight="1" x14ac:dyDescent="0.3">
      <c r="A151" s="7"/>
      <c r="B151" s="7"/>
      <c r="C151" s="2" t="s">
        <v>416</v>
      </c>
      <c r="D151" s="2" t="s">
        <v>1148</v>
      </c>
      <c r="E151" s="5"/>
    </row>
    <row r="152" spans="1:5" ht="15.95" customHeight="1" x14ac:dyDescent="0.3">
      <c r="A152" s="7"/>
      <c r="B152" s="7"/>
      <c r="C152" s="2" t="s">
        <v>418</v>
      </c>
      <c r="D152" s="2" t="s">
        <v>1149</v>
      </c>
      <c r="E152" s="5"/>
    </row>
    <row r="153" spans="1:5" ht="15.95" customHeight="1" x14ac:dyDescent="0.3">
      <c r="A153" s="7"/>
      <c r="B153" s="2" t="s">
        <v>1150</v>
      </c>
      <c r="C153" s="2" t="s">
        <v>79</v>
      </c>
      <c r="D153" s="2" t="s">
        <v>1152</v>
      </c>
      <c r="E153" s="5"/>
    </row>
    <row r="154" spans="1:5" ht="15.95" customHeight="1" x14ac:dyDescent="0.3">
      <c r="A154" s="7"/>
      <c r="B154" s="2" t="s">
        <v>996</v>
      </c>
      <c r="C154" s="2" t="s">
        <v>81</v>
      </c>
      <c r="D154" s="2" t="s">
        <v>1153</v>
      </c>
      <c r="E154" s="5"/>
    </row>
    <row r="155" spans="1:5" ht="15.95" customHeight="1" x14ac:dyDescent="0.3">
      <c r="A155" s="7"/>
      <c r="B155" s="2" t="s">
        <v>1119</v>
      </c>
      <c r="C155" s="2" t="s">
        <v>83</v>
      </c>
      <c r="D155" s="2" t="s">
        <v>1154</v>
      </c>
      <c r="E155" s="5"/>
    </row>
    <row r="156" spans="1:5" ht="15.95" customHeight="1" x14ac:dyDescent="0.3">
      <c r="A156" s="7"/>
      <c r="B156" s="2" t="s">
        <v>1027</v>
      </c>
      <c r="C156" s="2" t="s">
        <v>90</v>
      </c>
      <c r="D156" s="2" t="s">
        <v>1155</v>
      </c>
      <c r="E156" s="5"/>
    </row>
    <row r="157" spans="1:5" ht="15.95" customHeight="1" x14ac:dyDescent="0.3">
      <c r="A157" s="7"/>
      <c r="B157" s="7"/>
      <c r="C157" s="2" t="s">
        <v>106</v>
      </c>
      <c r="D157" s="2" t="s">
        <v>1156</v>
      </c>
      <c r="E157" s="5"/>
    </row>
    <row r="158" spans="1:5" ht="15.95" customHeight="1" x14ac:dyDescent="0.3">
      <c r="A158" s="7"/>
      <c r="B158" s="7"/>
      <c r="C158" s="2" t="s">
        <v>108</v>
      </c>
      <c r="D158" s="2" t="s">
        <v>1157</v>
      </c>
      <c r="E158" s="5"/>
    </row>
    <row r="159" spans="1:5" ht="15.95" customHeight="1" x14ac:dyDescent="0.3">
      <c r="A159" s="7"/>
      <c r="B159" s="7"/>
      <c r="C159" s="2" t="s">
        <v>110</v>
      </c>
      <c r="D159" s="2" t="s">
        <v>1158</v>
      </c>
      <c r="E159" s="5"/>
    </row>
    <row r="160" spans="1:5" ht="15.95" customHeight="1" x14ac:dyDescent="0.3">
      <c r="A160" s="7"/>
      <c r="B160" s="7"/>
      <c r="C160" s="2" t="s">
        <v>112</v>
      </c>
      <c r="D160" s="2" t="s">
        <v>1159</v>
      </c>
      <c r="E160" s="5"/>
    </row>
    <row r="161" spans="1:5" ht="15.95" customHeight="1" x14ac:dyDescent="0.3">
      <c r="A161" s="7"/>
      <c r="B161" s="7"/>
      <c r="C161" s="2" t="s">
        <v>114</v>
      </c>
      <c r="D161" s="2" t="s">
        <v>1160</v>
      </c>
      <c r="E161" s="5"/>
    </row>
    <row r="162" spans="1:5" ht="15.95" customHeight="1" x14ac:dyDescent="0.3">
      <c r="A162" s="7"/>
      <c r="B162" s="7"/>
      <c r="C162" s="2" t="s">
        <v>116</v>
      </c>
      <c r="D162" s="2" t="s">
        <v>1161</v>
      </c>
      <c r="E162" s="5"/>
    </row>
    <row r="163" spans="1:5" ht="15.95" customHeight="1" x14ac:dyDescent="0.3">
      <c r="A163" s="7"/>
      <c r="B163" s="7"/>
      <c r="C163" s="2" t="s">
        <v>118</v>
      </c>
      <c r="D163" s="2" t="s">
        <v>1162</v>
      </c>
      <c r="E163" s="5"/>
    </row>
    <row r="164" spans="1:5" ht="15.95" customHeight="1" x14ac:dyDescent="0.3">
      <c r="A164" s="7"/>
      <c r="B164" s="7"/>
      <c r="C164" s="2" t="s">
        <v>120</v>
      </c>
      <c r="D164" s="2" t="s">
        <v>1163</v>
      </c>
      <c r="E164" s="5"/>
    </row>
    <row r="165" spans="1:5" ht="15.95" customHeight="1" x14ac:dyDescent="0.3">
      <c r="A165" s="7"/>
      <c r="B165" s="7"/>
      <c r="C165" s="2" t="s">
        <v>137</v>
      </c>
      <c r="D165" s="2" t="s">
        <v>1164</v>
      </c>
      <c r="E165" s="5"/>
    </row>
    <row r="166" spans="1:5" ht="15.95" customHeight="1" x14ac:dyDescent="0.3">
      <c r="A166" s="7"/>
      <c r="B166" s="7"/>
      <c r="C166" s="2" t="s">
        <v>139</v>
      </c>
      <c r="D166" s="2" t="s">
        <v>1165</v>
      </c>
      <c r="E166" s="5"/>
    </row>
    <row r="167" spans="1:5" ht="15.95" customHeight="1" x14ac:dyDescent="0.3">
      <c r="A167" s="7"/>
      <c r="B167" s="7"/>
      <c r="C167" s="2" t="s">
        <v>306</v>
      </c>
      <c r="D167" s="2" t="s">
        <v>1166</v>
      </c>
      <c r="E167" s="5"/>
    </row>
    <row r="168" spans="1:5" ht="15.95" customHeight="1" x14ac:dyDescent="0.3">
      <c r="A168" s="7"/>
      <c r="B168" s="7"/>
      <c r="C168" s="2" t="s">
        <v>356</v>
      </c>
      <c r="D168" s="2" t="s">
        <v>1167</v>
      </c>
      <c r="E168" s="5"/>
    </row>
    <row r="169" spans="1:5" ht="15.95" customHeight="1" x14ac:dyDescent="0.3">
      <c r="A169" s="7"/>
      <c r="B169" s="7"/>
      <c r="C169" s="7"/>
      <c r="D169" s="7"/>
      <c r="E169" s="5"/>
    </row>
    <row r="170" spans="1:5" ht="15.95" customHeight="1" x14ac:dyDescent="0.3">
      <c r="A170" s="2" t="s">
        <v>141</v>
      </c>
      <c r="B170" s="2" t="s">
        <v>142</v>
      </c>
      <c r="C170" s="2" t="s">
        <v>74</v>
      </c>
      <c r="D170" s="2" t="s">
        <v>143</v>
      </c>
      <c r="E170" s="5"/>
    </row>
    <row r="171" spans="1:5" ht="15.95" customHeight="1" x14ac:dyDescent="0.3">
      <c r="A171" s="2" t="s">
        <v>34</v>
      </c>
      <c r="B171" s="2" t="s">
        <v>1168</v>
      </c>
      <c r="C171" s="2" t="s">
        <v>79</v>
      </c>
      <c r="D171" s="2" t="s">
        <v>1169</v>
      </c>
      <c r="E171" s="5"/>
    </row>
    <row r="172" spans="1:5" ht="15.95" customHeight="1" x14ac:dyDescent="0.3">
      <c r="A172" s="7"/>
      <c r="B172" s="2" t="s">
        <v>996</v>
      </c>
      <c r="C172" s="2" t="s">
        <v>81</v>
      </c>
      <c r="D172" s="2" t="s">
        <v>1170</v>
      </c>
      <c r="E172" s="5"/>
    </row>
    <row r="173" spans="1:5" ht="15.95" customHeight="1" x14ac:dyDescent="0.3">
      <c r="A173" s="7"/>
      <c r="B173" s="7"/>
      <c r="C173" s="7"/>
      <c r="D173" s="7"/>
      <c r="E173" s="5"/>
    </row>
    <row r="174" spans="1:5" ht="15.95" customHeight="1" x14ac:dyDescent="0.3">
      <c r="A174" s="7"/>
      <c r="B174" s="7"/>
      <c r="C174" s="7"/>
      <c r="D174" s="7"/>
      <c r="E174" s="5"/>
    </row>
    <row r="175" spans="1:5" ht="15.95" customHeight="1" x14ac:dyDescent="0.3">
      <c r="A175" s="7"/>
      <c r="B175" s="7"/>
      <c r="C175" s="2" t="s">
        <v>83</v>
      </c>
      <c r="D175" s="2" t="s">
        <v>1171</v>
      </c>
      <c r="E175" s="5"/>
    </row>
    <row r="176" spans="1:5" ht="15.95" customHeight="1" x14ac:dyDescent="0.3">
      <c r="A176" s="7"/>
      <c r="B176" s="2" t="s">
        <v>1119</v>
      </c>
      <c r="C176" s="7"/>
      <c r="D176" s="7"/>
      <c r="E176" s="5"/>
    </row>
    <row r="177" spans="1:5" ht="15.95" customHeight="1" x14ac:dyDescent="0.3">
      <c r="A177" s="7"/>
      <c r="B177" s="7"/>
      <c r="C177" s="7"/>
      <c r="D177" s="7"/>
      <c r="E177" s="5"/>
    </row>
    <row r="178" spans="1:5" ht="15.95" customHeight="1" x14ac:dyDescent="0.3">
      <c r="A178" s="7"/>
      <c r="B178" s="7"/>
      <c r="C178" s="2" t="s">
        <v>90</v>
      </c>
      <c r="D178" s="2" t="s">
        <v>1172</v>
      </c>
      <c r="E178" s="5"/>
    </row>
    <row r="179" spans="1:5" ht="15.95" customHeight="1" x14ac:dyDescent="0.3">
      <c r="A179" s="7"/>
      <c r="B179" s="2" t="s">
        <v>1063</v>
      </c>
      <c r="C179" s="7"/>
      <c r="D179" s="7"/>
      <c r="E179" s="5"/>
    </row>
    <row r="180" spans="1:5" ht="15.95" customHeight="1" x14ac:dyDescent="0.3">
      <c r="A180" s="7"/>
      <c r="B180" s="7"/>
      <c r="C180" s="7"/>
      <c r="D180" s="7"/>
      <c r="E180" s="5"/>
    </row>
    <row r="181" spans="1:5" ht="15.95" customHeight="1" x14ac:dyDescent="0.3">
      <c r="A181" s="7"/>
      <c r="B181" s="7"/>
      <c r="C181" s="2" t="s">
        <v>106</v>
      </c>
      <c r="D181" s="2" t="s">
        <v>1173</v>
      </c>
      <c r="E181" s="5"/>
    </row>
    <row r="182" spans="1:5" ht="15.95" customHeight="1" x14ac:dyDescent="0.3">
      <c r="A182" s="7"/>
      <c r="B182" s="7"/>
      <c r="C182" s="7"/>
      <c r="D182" s="7"/>
      <c r="E182" s="5"/>
    </row>
    <row r="183" spans="1:5" ht="15.95" customHeight="1" x14ac:dyDescent="0.3">
      <c r="A183" s="7"/>
      <c r="B183" s="7"/>
      <c r="C183" s="7"/>
      <c r="D183" s="7"/>
      <c r="E183" s="5"/>
    </row>
    <row r="184" spans="1:5" ht="15.95" customHeight="1" x14ac:dyDescent="0.3">
      <c r="A184" s="7"/>
      <c r="B184" s="7"/>
      <c r="C184" s="2" t="s">
        <v>108</v>
      </c>
      <c r="D184" s="2" t="s">
        <v>1174</v>
      </c>
      <c r="E184" s="5"/>
    </row>
    <row r="185" spans="1:5" ht="15.95" customHeight="1" x14ac:dyDescent="0.3">
      <c r="A185" s="7"/>
      <c r="B185" s="7"/>
      <c r="C185" s="7"/>
      <c r="D185" s="7"/>
      <c r="E185" s="5"/>
    </row>
    <row r="186" spans="1:5" ht="15.95" customHeight="1" x14ac:dyDescent="0.3">
      <c r="A186" s="7"/>
      <c r="B186" s="7"/>
      <c r="C186" s="7"/>
      <c r="D186" s="7"/>
      <c r="E186" s="5"/>
    </row>
    <row r="187" spans="1:5" ht="15.95" customHeight="1" x14ac:dyDescent="0.3">
      <c r="A187" s="7"/>
      <c r="B187" s="7"/>
      <c r="C187" s="2" t="s">
        <v>110</v>
      </c>
      <c r="D187" s="2" t="s">
        <v>1175</v>
      </c>
      <c r="E187" s="5"/>
    </row>
    <row r="188" spans="1:5" ht="15.95" customHeight="1" x14ac:dyDescent="0.3">
      <c r="A188" s="7"/>
      <c r="B188" s="7"/>
      <c r="C188" s="7"/>
      <c r="D188" s="7"/>
      <c r="E188" s="5"/>
    </row>
    <row r="189" spans="1:5" ht="15.95" customHeight="1" x14ac:dyDescent="0.3">
      <c r="A189" s="7"/>
      <c r="B189" s="7"/>
      <c r="C189" s="7"/>
      <c r="D189" s="7"/>
      <c r="E189" s="5"/>
    </row>
    <row r="190" spans="1:5" ht="15.95" customHeight="1" x14ac:dyDescent="0.3">
      <c r="A190" s="7"/>
      <c r="B190" s="7"/>
      <c r="C190" s="2" t="s">
        <v>112</v>
      </c>
      <c r="D190" s="2" t="s">
        <v>1176</v>
      </c>
      <c r="E190" s="5"/>
    </row>
    <row r="191" spans="1:5" ht="15.95" customHeight="1" x14ac:dyDescent="0.3">
      <c r="A191" s="7"/>
      <c r="B191" s="7"/>
      <c r="C191" s="7"/>
      <c r="D191" s="7"/>
      <c r="E191" s="5"/>
    </row>
    <row r="192" spans="1:5" ht="15.95" customHeight="1" x14ac:dyDescent="0.3">
      <c r="A192" s="7"/>
      <c r="B192" s="7"/>
      <c r="C192" s="7"/>
      <c r="D192" s="7"/>
      <c r="E192" s="5"/>
    </row>
    <row r="193" spans="1:5" ht="15.95" customHeight="1" x14ac:dyDescent="0.3">
      <c r="A193" s="7"/>
      <c r="B193" s="7"/>
      <c r="C193" s="2" t="s">
        <v>114</v>
      </c>
      <c r="D193" s="2" t="s">
        <v>1177</v>
      </c>
      <c r="E193" s="5"/>
    </row>
    <row r="194" spans="1:5" ht="15.95" customHeight="1" x14ac:dyDescent="0.3">
      <c r="A194" s="7"/>
      <c r="B194" s="7"/>
      <c r="C194" s="7"/>
      <c r="D194" s="7"/>
      <c r="E194" s="5"/>
    </row>
    <row r="195" spans="1:5" ht="15.95" customHeight="1" x14ac:dyDescent="0.3">
      <c r="A195" s="7"/>
      <c r="B195" s="7"/>
      <c r="C195" s="7"/>
      <c r="D195" s="7"/>
      <c r="E195" s="5"/>
    </row>
    <row r="196" spans="1:5" ht="15.95" customHeight="1" x14ac:dyDescent="0.3">
      <c r="A196" s="7"/>
      <c r="B196" s="7"/>
      <c r="C196" s="2" t="s">
        <v>116</v>
      </c>
      <c r="D196" s="2" t="s">
        <v>1178</v>
      </c>
      <c r="E196" s="5"/>
    </row>
    <row r="197" spans="1:5" ht="15.95" customHeight="1" x14ac:dyDescent="0.3">
      <c r="A197" s="7"/>
      <c r="B197" s="7"/>
      <c r="C197" s="7"/>
      <c r="D197" s="7"/>
      <c r="E197" s="5"/>
    </row>
    <row r="198" spans="1:5" ht="15.95" customHeight="1" x14ac:dyDescent="0.3">
      <c r="A198" s="7"/>
      <c r="B198" s="2" t="s">
        <v>1179</v>
      </c>
      <c r="C198" s="2" t="s">
        <v>79</v>
      </c>
      <c r="D198" s="2" t="s">
        <v>1180</v>
      </c>
      <c r="E198" s="5"/>
    </row>
    <row r="199" spans="1:5" ht="15.95" customHeight="1" x14ac:dyDescent="0.3">
      <c r="A199" s="7"/>
      <c r="B199" s="2" t="s">
        <v>996</v>
      </c>
      <c r="C199" s="2" t="s">
        <v>81</v>
      </c>
      <c r="D199" s="2" t="s">
        <v>1181</v>
      </c>
      <c r="E199" s="5"/>
    </row>
    <row r="200" spans="1:5" ht="15.95" customHeight="1" x14ac:dyDescent="0.3">
      <c r="A200" s="7"/>
      <c r="B200" s="2" t="s">
        <v>1119</v>
      </c>
      <c r="C200" s="2" t="s">
        <v>83</v>
      </c>
      <c r="D200" s="2" t="s">
        <v>1182</v>
      </c>
      <c r="E200" s="5"/>
    </row>
    <row r="201" spans="1:5" ht="15.95" customHeight="1" x14ac:dyDescent="0.3">
      <c r="A201" s="7"/>
      <c r="B201" s="2" t="s">
        <v>1063</v>
      </c>
      <c r="C201" s="2" t="s">
        <v>90</v>
      </c>
      <c r="D201" s="2" t="s">
        <v>1183</v>
      </c>
      <c r="E201" s="5"/>
    </row>
    <row r="202" spans="1:5" ht="15.95" customHeight="1" x14ac:dyDescent="0.3">
      <c r="A202" s="7"/>
      <c r="B202" s="7"/>
      <c r="C202" s="2" t="s">
        <v>106</v>
      </c>
      <c r="D202" s="2" t="s">
        <v>1184</v>
      </c>
      <c r="E202" s="5"/>
    </row>
    <row r="203" spans="1:5" ht="15.95" customHeight="1" x14ac:dyDescent="0.3">
      <c r="A203" s="7"/>
      <c r="B203" s="7"/>
      <c r="C203" s="2" t="s">
        <v>108</v>
      </c>
      <c r="D203" s="2" t="s">
        <v>1185</v>
      </c>
      <c r="E203" s="5"/>
    </row>
    <row r="204" spans="1:5" ht="15.95" customHeight="1" x14ac:dyDescent="0.3">
      <c r="A204" s="7"/>
      <c r="B204" s="7"/>
      <c r="C204" s="2" t="s">
        <v>110</v>
      </c>
      <c r="D204" s="2" t="s">
        <v>1186</v>
      </c>
      <c r="E204" s="5"/>
    </row>
    <row r="205" spans="1:5" ht="15.95" customHeight="1" x14ac:dyDescent="0.3">
      <c r="A205" s="7"/>
      <c r="B205" s="7"/>
      <c r="C205" s="2" t="s">
        <v>112</v>
      </c>
      <c r="D205" s="2" t="s">
        <v>1187</v>
      </c>
      <c r="E205" s="5"/>
    </row>
    <row r="206" spans="1:5" ht="15.95" customHeight="1" x14ac:dyDescent="0.3">
      <c r="A206" s="7"/>
      <c r="B206" s="7"/>
      <c r="C206" s="2" t="s">
        <v>114</v>
      </c>
      <c r="D206" s="2" t="s">
        <v>1188</v>
      </c>
      <c r="E206" s="5"/>
    </row>
    <row r="207" spans="1:5" ht="15.95" customHeight="1" x14ac:dyDescent="0.3">
      <c r="A207" s="7"/>
      <c r="B207" s="2" t="s">
        <v>1189</v>
      </c>
      <c r="C207" s="2" t="s">
        <v>79</v>
      </c>
      <c r="D207" s="2" t="s">
        <v>1190</v>
      </c>
      <c r="E207" s="5"/>
    </row>
    <row r="208" spans="1:5" ht="15.95" customHeight="1" x14ac:dyDescent="0.3">
      <c r="A208" s="7"/>
      <c r="B208" s="2" t="s">
        <v>996</v>
      </c>
      <c r="C208" s="2" t="s">
        <v>81</v>
      </c>
      <c r="D208" s="2" t="s">
        <v>1191</v>
      </c>
      <c r="E208" s="5"/>
    </row>
    <row r="209" spans="1:5" ht="15.95" customHeight="1" x14ac:dyDescent="0.3">
      <c r="A209" s="7"/>
      <c r="B209" s="2" t="s">
        <v>1119</v>
      </c>
      <c r="C209" s="2" t="s">
        <v>83</v>
      </c>
      <c r="D209" s="2" t="s">
        <v>1192</v>
      </c>
      <c r="E209" s="5"/>
    </row>
    <row r="210" spans="1:5" ht="15.95" customHeight="1" x14ac:dyDescent="0.3">
      <c r="A210" s="7"/>
      <c r="B210" s="2" t="s">
        <v>1063</v>
      </c>
      <c r="C210" s="2" t="s">
        <v>90</v>
      </c>
      <c r="D210" s="2" t="s">
        <v>1193</v>
      </c>
      <c r="E210" s="5"/>
    </row>
    <row r="211" spans="1:5" ht="15.95" customHeight="1" x14ac:dyDescent="0.3">
      <c r="A211" s="7"/>
      <c r="B211" s="7"/>
      <c r="C211" s="2" t="s">
        <v>106</v>
      </c>
      <c r="D211" s="2" t="s">
        <v>1194</v>
      </c>
      <c r="E211" s="5"/>
    </row>
    <row r="212" spans="1:5" ht="15.95" customHeight="1" x14ac:dyDescent="0.3">
      <c r="A212" s="7"/>
      <c r="B212" s="7"/>
      <c r="C212" s="2" t="s">
        <v>108</v>
      </c>
      <c r="D212" s="2" t="s">
        <v>1195</v>
      </c>
      <c r="E212" s="5"/>
    </row>
    <row r="213" spans="1:5" ht="15.95" customHeight="1" x14ac:dyDescent="0.3">
      <c r="A213" s="7"/>
      <c r="B213" s="7"/>
      <c r="C213" s="2" t="s">
        <v>110</v>
      </c>
      <c r="D213" s="2" t="s">
        <v>1196</v>
      </c>
      <c r="E213" s="5"/>
    </row>
    <row r="214" spans="1:5" ht="15.95" customHeight="1" x14ac:dyDescent="0.3">
      <c r="A214" s="7"/>
      <c r="B214" s="7"/>
      <c r="C214" s="2" t="s">
        <v>112</v>
      </c>
      <c r="D214" s="2" t="s">
        <v>1197</v>
      </c>
      <c r="E214" s="5"/>
    </row>
    <row r="215" spans="1:5" ht="15.95" customHeight="1" x14ac:dyDescent="0.3">
      <c r="A215" s="7"/>
      <c r="B215" s="7"/>
      <c r="C215" s="2" t="s">
        <v>114</v>
      </c>
      <c r="D215" s="2" t="s">
        <v>1198</v>
      </c>
      <c r="E215" s="5"/>
    </row>
    <row r="216" spans="1:5" ht="15.95" customHeight="1" x14ac:dyDescent="0.3">
      <c r="A216" s="7"/>
      <c r="B216" s="7"/>
      <c r="C216" s="2" t="s">
        <v>116</v>
      </c>
      <c r="D216" s="2" t="s">
        <v>1199</v>
      </c>
      <c r="E216" s="5"/>
    </row>
    <row r="217" spans="1:5" ht="15.95" customHeight="1" x14ac:dyDescent="0.3">
      <c r="A217" s="7"/>
      <c r="B217" s="2" t="s">
        <v>1200</v>
      </c>
      <c r="C217" s="2" t="s">
        <v>79</v>
      </c>
      <c r="D217" s="2" t="s">
        <v>1202</v>
      </c>
      <c r="E217" s="5"/>
    </row>
    <row r="218" spans="1:5" ht="15.95" customHeight="1" x14ac:dyDescent="0.3">
      <c r="A218" s="7"/>
      <c r="B218" s="2" t="s">
        <v>996</v>
      </c>
      <c r="C218" s="2" t="s">
        <v>81</v>
      </c>
      <c r="D218" s="2" t="s">
        <v>1203</v>
      </c>
      <c r="E218" s="5"/>
    </row>
    <row r="219" spans="1:5" ht="15.95" customHeight="1" x14ac:dyDescent="0.3">
      <c r="A219" s="7"/>
      <c r="B219" s="2" t="s">
        <v>1119</v>
      </c>
      <c r="C219" s="2" t="s">
        <v>83</v>
      </c>
      <c r="D219" s="2" t="s">
        <v>1204</v>
      </c>
      <c r="E219" s="5"/>
    </row>
    <row r="220" spans="1:5" ht="15.95" customHeight="1" x14ac:dyDescent="0.3">
      <c r="A220" s="7"/>
      <c r="B220" s="2" t="s">
        <v>1205</v>
      </c>
      <c r="C220" s="2" t="s">
        <v>90</v>
      </c>
      <c r="D220" s="2" t="s">
        <v>1206</v>
      </c>
      <c r="E220" s="5"/>
    </row>
    <row r="221" spans="1:5" ht="15.95" customHeight="1" x14ac:dyDescent="0.3">
      <c r="A221" s="7"/>
      <c r="B221" s="7"/>
      <c r="C221" s="2" t="s">
        <v>106</v>
      </c>
      <c r="D221" s="2" t="s">
        <v>1207</v>
      </c>
      <c r="E221" s="5"/>
    </row>
    <row r="222" spans="1:5" ht="15.95" customHeight="1" x14ac:dyDescent="0.3">
      <c r="A222" s="7"/>
      <c r="B222" s="7"/>
      <c r="C222" s="2" t="s">
        <v>108</v>
      </c>
      <c r="D222" s="2" t="s">
        <v>1208</v>
      </c>
      <c r="E222" s="5"/>
    </row>
    <row r="223" spans="1:5" ht="15.95" customHeight="1" x14ac:dyDescent="0.3">
      <c r="A223" s="7"/>
      <c r="B223" s="7"/>
      <c r="C223" s="2" t="s">
        <v>110</v>
      </c>
      <c r="D223" s="2" t="s">
        <v>1209</v>
      </c>
      <c r="E223" s="5"/>
    </row>
    <row r="224" spans="1:5" ht="15.95" customHeight="1" x14ac:dyDescent="0.3">
      <c r="A224" s="7"/>
      <c r="B224" s="7"/>
      <c r="C224" s="2" t="s">
        <v>112</v>
      </c>
      <c r="D224" s="2" t="s">
        <v>1210</v>
      </c>
      <c r="E224" s="5"/>
    </row>
    <row r="225" spans="1:5" ht="15.95" customHeight="1" x14ac:dyDescent="0.3">
      <c r="A225" s="7"/>
      <c r="B225" s="7"/>
      <c r="C225" s="2" t="s">
        <v>114</v>
      </c>
      <c r="D225" s="2" t="s">
        <v>1211</v>
      </c>
      <c r="E225" s="5"/>
    </row>
    <row r="226" spans="1:5" ht="15.95" customHeight="1" x14ac:dyDescent="0.3">
      <c r="A226" s="7"/>
      <c r="B226" s="7"/>
      <c r="C226" s="2" t="s">
        <v>116</v>
      </c>
      <c r="D226" s="2" t="s">
        <v>1212</v>
      </c>
      <c r="E226" s="5"/>
    </row>
    <row r="227" spans="1:5" ht="15.95" customHeight="1" x14ac:dyDescent="0.3">
      <c r="A227" s="7"/>
      <c r="B227" s="7"/>
      <c r="C227" s="2" t="s">
        <v>118</v>
      </c>
      <c r="D227" s="2" t="s">
        <v>1213</v>
      </c>
      <c r="E227" s="5"/>
    </row>
    <row r="228" spans="1:5" ht="15.95" customHeight="1" x14ac:dyDescent="0.3">
      <c r="A228" s="7"/>
      <c r="B228" s="7"/>
      <c r="C228" s="2" t="s">
        <v>120</v>
      </c>
      <c r="D228" s="2" t="s">
        <v>1214</v>
      </c>
      <c r="E228" s="5"/>
    </row>
    <row r="229" spans="1:5" ht="15.95" customHeight="1" x14ac:dyDescent="0.3">
      <c r="A229" s="2" t="s">
        <v>234</v>
      </c>
      <c r="B229" s="7"/>
      <c r="C229" s="7"/>
      <c r="D229" s="7"/>
      <c r="E229" s="5"/>
    </row>
    <row r="230" spans="1:5" ht="15.95" customHeight="1" x14ac:dyDescent="0.3">
      <c r="A230" s="2" t="s">
        <v>141</v>
      </c>
      <c r="B230" s="2" t="s">
        <v>142</v>
      </c>
      <c r="C230" s="2" t="s">
        <v>74</v>
      </c>
      <c r="D230" s="2" t="s">
        <v>143</v>
      </c>
      <c r="E230" s="5"/>
    </row>
    <row r="231" spans="1:5" ht="15.95" customHeight="1" x14ac:dyDescent="0.3">
      <c r="A231" s="2" t="s">
        <v>34</v>
      </c>
      <c r="B231" s="2" t="s">
        <v>1215</v>
      </c>
      <c r="C231" s="2" t="s">
        <v>79</v>
      </c>
      <c r="D231" s="2" t="s">
        <v>1216</v>
      </c>
      <c r="E231" s="5"/>
    </row>
    <row r="232" spans="1:5" ht="15.95" customHeight="1" x14ac:dyDescent="0.3">
      <c r="A232" s="7"/>
      <c r="B232" s="2" t="s">
        <v>996</v>
      </c>
      <c r="C232" s="2" t="s">
        <v>81</v>
      </c>
      <c r="D232" s="2" t="s">
        <v>1217</v>
      </c>
      <c r="E232" s="5"/>
    </row>
    <row r="233" spans="1:5" ht="15.95" customHeight="1" x14ac:dyDescent="0.3">
      <c r="A233" s="7"/>
      <c r="B233" s="2" t="s">
        <v>1119</v>
      </c>
      <c r="C233" s="2" t="s">
        <v>83</v>
      </c>
      <c r="D233" s="2" t="s">
        <v>1218</v>
      </c>
      <c r="E233" s="5"/>
    </row>
    <row r="234" spans="1:5" ht="15.95" customHeight="1" x14ac:dyDescent="0.3">
      <c r="A234" s="7"/>
      <c r="B234" s="2" t="s">
        <v>1205</v>
      </c>
      <c r="C234" s="2" t="s">
        <v>90</v>
      </c>
      <c r="D234" s="2" t="s">
        <v>1219</v>
      </c>
      <c r="E234" s="5"/>
    </row>
    <row r="235" spans="1:5" ht="15.95" customHeight="1" x14ac:dyDescent="0.3">
      <c r="A235" s="7"/>
      <c r="B235" s="7"/>
      <c r="C235" s="2" t="s">
        <v>106</v>
      </c>
      <c r="D235" s="2" t="s">
        <v>1220</v>
      </c>
      <c r="E235" s="5"/>
    </row>
    <row r="236" spans="1:5" ht="15.95" customHeight="1" x14ac:dyDescent="0.3">
      <c r="A236" s="7"/>
      <c r="B236" s="7"/>
      <c r="C236" s="2" t="s">
        <v>108</v>
      </c>
      <c r="D236" s="2" t="s">
        <v>1221</v>
      </c>
      <c r="E236" s="5"/>
    </row>
    <row r="237" spans="1:5" ht="15.95" customHeight="1" x14ac:dyDescent="0.3">
      <c r="A237" s="7"/>
      <c r="B237" s="7"/>
      <c r="C237" s="2" t="s">
        <v>110</v>
      </c>
      <c r="D237" s="2" t="s">
        <v>1222</v>
      </c>
      <c r="E237" s="5"/>
    </row>
    <row r="238" spans="1:5" ht="15.95" customHeight="1" x14ac:dyDescent="0.3">
      <c r="A238" s="7"/>
      <c r="B238" s="7"/>
      <c r="C238" s="2" t="s">
        <v>112</v>
      </c>
      <c r="D238" s="2" t="s">
        <v>1223</v>
      </c>
      <c r="E238" s="5"/>
    </row>
    <row r="239" spans="1:5" ht="15.95" customHeight="1" x14ac:dyDescent="0.3">
      <c r="A239" s="7"/>
      <c r="B239" s="7"/>
      <c r="C239" s="2" t="s">
        <v>114</v>
      </c>
      <c r="D239" s="2" t="s">
        <v>1224</v>
      </c>
      <c r="E239" s="5"/>
    </row>
    <row r="240" spans="1:5" ht="15.95" customHeight="1" x14ac:dyDescent="0.3">
      <c r="A240" s="7"/>
      <c r="B240" s="7"/>
      <c r="C240" s="2" t="s">
        <v>116</v>
      </c>
      <c r="D240" s="2" t="s">
        <v>1225</v>
      </c>
      <c r="E240" s="5"/>
    </row>
    <row r="241" spans="1:5" ht="15.95" customHeight="1" x14ac:dyDescent="0.3">
      <c r="A241" s="7"/>
      <c r="B241" s="7"/>
      <c r="C241" s="2" t="s">
        <v>118</v>
      </c>
      <c r="D241" s="2" t="s">
        <v>1226</v>
      </c>
      <c r="E241" s="5"/>
    </row>
    <row r="242" spans="1:5" ht="15.95" customHeight="1" x14ac:dyDescent="0.3">
      <c r="A242" s="7"/>
      <c r="B242" s="2" t="s">
        <v>1227</v>
      </c>
      <c r="C242" s="2" t="s">
        <v>79</v>
      </c>
      <c r="D242" s="2" t="s">
        <v>1228</v>
      </c>
      <c r="E242" s="5"/>
    </row>
    <row r="243" spans="1:5" ht="15.95" customHeight="1" x14ac:dyDescent="0.3">
      <c r="A243" s="7"/>
      <c r="B243" s="2" t="s">
        <v>996</v>
      </c>
      <c r="C243" s="2" t="s">
        <v>81</v>
      </c>
      <c r="D243" s="2" t="s">
        <v>1229</v>
      </c>
      <c r="E243" s="5"/>
    </row>
    <row r="244" spans="1:5" ht="15.95" customHeight="1" x14ac:dyDescent="0.3">
      <c r="A244" s="7"/>
      <c r="B244" s="2" t="s">
        <v>1119</v>
      </c>
      <c r="C244" s="2" t="s">
        <v>83</v>
      </c>
      <c r="D244" s="2" t="s">
        <v>1230</v>
      </c>
      <c r="E244" s="5"/>
    </row>
    <row r="245" spans="1:5" ht="15.95" customHeight="1" x14ac:dyDescent="0.3">
      <c r="A245" s="7"/>
      <c r="B245" s="2" t="s">
        <v>1205</v>
      </c>
      <c r="C245" s="2" t="s">
        <v>90</v>
      </c>
      <c r="D245" s="2" t="s">
        <v>1231</v>
      </c>
      <c r="E245" s="5"/>
    </row>
    <row r="246" spans="1:5" ht="15.95" customHeight="1" x14ac:dyDescent="0.3">
      <c r="A246" s="7"/>
      <c r="B246" s="7"/>
      <c r="C246" s="2" t="s">
        <v>106</v>
      </c>
      <c r="D246" s="2" t="s">
        <v>1232</v>
      </c>
      <c r="E246" s="5"/>
    </row>
    <row r="247" spans="1:5" ht="15.95" customHeight="1" x14ac:dyDescent="0.3">
      <c r="A247" s="7"/>
      <c r="B247" s="7"/>
      <c r="C247" s="2" t="s">
        <v>108</v>
      </c>
      <c r="D247" s="2" t="s">
        <v>1233</v>
      </c>
      <c r="E247" s="5"/>
    </row>
    <row r="248" spans="1:5" ht="15.95" customHeight="1" x14ac:dyDescent="0.3">
      <c r="A248" s="7"/>
      <c r="B248" s="7"/>
      <c r="C248" s="2" t="s">
        <v>110</v>
      </c>
      <c r="D248" s="2" t="s">
        <v>1234</v>
      </c>
      <c r="E248" s="5"/>
    </row>
    <row r="249" spans="1:5" ht="15.95" customHeight="1" x14ac:dyDescent="0.3">
      <c r="A249" s="7"/>
      <c r="B249" s="7"/>
      <c r="C249" s="2" t="s">
        <v>112</v>
      </c>
      <c r="D249" s="2" t="s">
        <v>1235</v>
      </c>
      <c r="E249" s="5"/>
    </row>
    <row r="250" spans="1:5" ht="15.95" customHeight="1" x14ac:dyDescent="0.3">
      <c r="A250" s="7"/>
      <c r="B250" s="7"/>
      <c r="C250" s="2" t="s">
        <v>114</v>
      </c>
      <c r="D250" s="2" t="s">
        <v>1236</v>
      </c>
      <c r="E250" s="5"/>
    </row>
    <row r="251" spans="1:5" ht="15.95" customHeight="1" x14ac:dyDescent="0.3">
      <c r="A251" s="7"/>
      <c r="B251" s="7"/>
      <c r="C251" s="2" t="s">
        <v>116</v>
      </c>
      <c r="D251" s="2" t="s">
        <v>1237</v>
      </c>
      <c r="E251" s="5"/>
    </row>
    <row r="252" spans="1:5" ht="15.95" customHeight="1" x14ac:dyDescent="0.3">
      <c r="A252" s="7"/>
      <c r="B252" s="2" t="s">
        <v>1238</v>
      </c>
      <c r="C252" s="2" t="s">
        <v>79</v>
      </c>
      <c r="D252" s="2" t="s">
        <v>1240</v>
      </c>
      <c r="E252" s="5"/>
    </row>
    <row r="253" spans="1:5" ht="15.95" customHeight="1" x14ac:dyDescent="0.3">
      <c r="A253" s="7"/>
      <c r="B253" s="2" t="s">
        <v>996</v>
      </c>
      <c r="C253" s="2" t="s">
        <v>81</v>
      </c>
      <c r="D253" s="2" t="s">
        <v>1241</v>
      </c>
      <c r="E253" s="5"/>
    </row>
    <row r="254" spans="1:5" ht="15.95" customHeight="1" x14ac:dyDescent="0.3">
      <c r="A254" s="7"/>
      <c r="B254" s="2" t="s">
        <v>1119</v>
      </c>
      <c r="C254" s="2" t="s">
        <v>83</v>
      </c>
      <c r="D254" s="2" t="s">
        <v>1242</v>
      </c>
      <c r="E254" s="5"/>
    </row>
    <row r="255" spans="1:5" ht="15.95" customHeight="1" x14ac:dyDescent="0.3">
      <c r="A255" s="7"/>
      <c r="B255" s="2" t="s">
        <v>1243</v>
      </c>
      <c r="C255" s="2" t="s">
        <v>90</v>
      </c>
      <c r="D255" s="2" t="s">
        <v>1244</v>
      </c>
      <c r="E255" s="5"/>
    </row>
    <row r="256" spans="1:5" ht="15.95" customHeight="1" x14ac:dyDescent="0.3">
      <c r="A256" s="7"/>
      <c r="B256" s="7"/>
      <c r="C256" s="2" t="s">
        <v>106</v>
      </c>
      <c r="D256" s="2" t="s">
        <v>1245</v>
      </c>
      <c r="E256" s="5"/>
    </row>
    <row r="257" spans="1:5" ht="15.95" customHeight="1" x14ac:dyDescent="0.3">
      <c r="A257" s="7"/>
      <c r="B257" s="7"/>
      <c r="C257" s="2" t="s">
        <v>108</v>
      </c>
      <c r="D257" s="2" t="s">
        <v>1246</v>
      </c>
      <c r="E257" s="5"/>
    </row>
    <row r="258" spans="1:5" ht="15.95" customHeight="1" x14ac:dyDescent="0.3">
      <c r="A258" s="7"/>
      <c r="B258" s="7"/>
      <c r="C258" s="2" t="s">
        <v>110</v>
      </c>
      <c r="D258" s="2" t="s">
        <v>1247</v>
      </c>
      <c r="E258" s="5"/>
    </row>
    <row r="259" spans="1:5" ht="15.95" customHeight="1" x14ac:dyDescent="0.3">
      <c r="A259" s="7"/>
      <c r="B259" s="7"/>
      <c r="C259" s="2" t="s">
        <v>112</v>
      </c>
      <c r="D259" s="2" t="s">
        <v>1248</v>
      </c>
      <c r="E259" s="5"/>
    </row>
    <row r="260" spans="1:5" ht="15.95" customHeight="1" x14ac:dyDescent="0.3">
      <c r="A260" s="7"/>
      <c r="B260" s="7"/>
      <c r="C260" s="2" t="s">
        <v>114</v>
      </c>
      <c r="D260" s="2" t="s">
        <v>1249</v>
      </c>
      <c r="E260" s="5"/>
    </row>
    <row r="261" spans="1:5" ht="15.95" customHeight="1" x14ac:dyDescent="0.3">
      <c r="A261" s="7"/>
      <c r="B261" s="7"/>
      <c r="C261" s="2" t="s">
        <v>116</v>
      </c>
      <c r="D261" s="2" t="s">
        <v>1250</v>
      </c>
      <c r="E261" s="5"/>
    </row>
    <row r="262" spans="1:5" ht="15.95" customHeight="1" x14ac:dyDescent="0.3">
      <c r="A262" s="2" t="s">
        <v>234</v>
      </c>
      <c r="B262" s="7"/>
      <c r="C262" s="7"/>
      <c r="D262" s="7"/>
      <c r="E262" s="5"/>
    </row>
    <row r="263" spans="1:5" ht="15.95" customHeight="1" x14ac:dyDescent="0.3">
      <c r="A263" s="7"/>
      <c r="B263" s="7"/>
      <c r="C263" s="7"/>
      <c r="D263" s="7"/>
      <c r="E263" s="5"/>
    </row>
    <row r="264" spans="1:5" ht="15.95" customHeight="1" x14ac:dyDescent="0.3">
      <c r="A264" s="7"/>
      <c r="B264" s="7"/>
      <c r="C264" s="7"/>
      <c r="D264" s="7"/>
      <c r="E264" s="5"/>
    </row>
    <row r="265" spans="1:5" ht="15.95" customHeight="1" x14ac:dyDescent="0.3">
      <c r="A265" s="2" t="s">
        <v>141</v>
      </c>
      <c r="B265" s="2" t="s">
        <v>142</v>
      </c>
      <c r="C265" s="2" t="s">
        <v>74</v>
      </c>
      <c r="D265" s="2" t="s">
        <v>143</v>
      </c>
      <c r="E265" s="5"/>
    </row>
    <row r="266" spans="1:5" ht="15.95" customHeight="1" x14ac:dyDescent="0.3">
      <c r="A266" s="2" t="s">
        <v>34</v>
      </c>
      <c r="B266" s="2" t="s">
        <v>1251</v>
      </c>
      <c r="C266" s="2" t="s">
        <v>79</v>
      </c>
      <c r="D266" s="2" t="s">
        <v>1252</v>
      </c>
      <c r="E266" s="5"/>
    </row>
    <row r="267" spans="1:5" ht="15.95" customHeight="1" x14ac:dyDescent="0.3">
      <c r="A267" s="7"/>
      <c r="B267" s="2" t="s">
        <v>996</v>
      </c>
      <c r="C267" s="2" t="s">
        <v>81</v>
      </c>
      <c r="D267" s="2" t="s">
        <v>1253</v>
      </c>
      <c r="E267" s="5"/>
    </row>
    <row r="268" spans="1:5" ht="15.95" customHeight="1" x14ac:dyDescent="0.3">
      <c r="A268" s="7"/>
      <c r="B268" s="2" t="s">
        <v>1119</v>
      </c>
      <c r="C268" s="2" t="s">
        <v>83</v>
      </c>
      <c r="D268" s="2" t="s">
        <v>1254</v>
      </c>
      <c r="E268" s="5"/>
    </row>
    <row r="269" spans="1:5" ht="15.95" customHeight="1" x14ac:dyDescent="0.3">
      <c r="A269" s="7"/>
      <c r="B269" s="2" t="s">
        <v>1243</v>
      </c>
      <c r="C269" s="2" t="s">
        <v>90</v>
      </c>
      <c r="D269" s="2" t="s">
        <v>1255</v>
      </c>
      <c r="E269" s="5"/>
    </row>
    <row r="270" spans="1:5" ht="15.95" customHeight="1" x14ac:dyDescent="0.3">
      <c r="A270" s="7"/>
      <c r="B270" s="7"/>
      <c r="C270" s="2" t="s">
        <v>106</v>
      </c>
      <c r="D270" s="2" t="s">
        <v>1256</v>
      </c>
      <c r="E270" s="5"/>
    </row>
    <row r="271" spans="1:5" ht="15.95" customHeight="1" x14ac:dyDescent="0.3">
      <c r="A271" s="7"/>
      <c r="B271" s="7"/>
      <c r="C271" s="2" t="s">
        <v>108</v>
      </c>
      <c r="D271" s="2" t="s">
        <v>1257</v>
      </c>
      <c r="E271" s="5"/>
    </row>
    <row r="272" spans="1:5" ht="15.95" customHeight="1" x14ac:dyDescent="0.3">
      <c r="A272" s="7"/>
      <c r="B272" s="7"/>
      <c r="C272" s="2" t="s">
        <v>110</v>
      </c>
      <c r="D272" s="2" t="s">
        <v>1258</v>
      </c>
      <c r="E272" s="5"/>
    </row>
    <row r="273" spans="1:5" ht="15.95" customHeight="1" x14ac:dyDescent="0.3">
      <c r="A273" s="7"/>
      <c r="B273" s="7"/>
      <c r="C273" s="2" t="s">
        <v>112</v>
      </c>
      <c r="D273" s="2" t="s">
        <v>1259</v>
      </c>
      <c r="E273" s="5"/>
    </row>
    <row r="274" spans="1:5" ht="15.95" customHeight="1" x14ac:dyDescent="0.3">
      <c r="A274" s="7"/>
      <c r="B274" s="2" t="s">
        <v>1260</v>
      </c>
      <c r="C274" s="2" t="s">
        <v>79</v>
      </c>
      <c r="D274" s="2" t="s">
        <v>1262</v>
      </c>
      <c r="E274" s="5"/>
    </row>
    <row r="275" spans="1:5" ht="15.95" customHeight="1" x14ac:dyDescent="0.3">
      <c r="A275" s="7"/>
      <c r="B275" s="2" t="s">
        <v>996</v>
      </c>
      <c r="C275" s="2" t="s">
        <v>81</v>
      </c>
      <c r="D275" s="2" t="s">
        <v>1263</v>
      </c>
      <c r="E275" s="5"/>
    </row>
    <row r="276" spans="1:5" ht="15.95" customHeight="1" x14ac:dyDescent="0.3">
      <c r="A276" s="7"/>
      <c r="B276" s="2" t="s">
        <v>1119</v>
      </c>
      <c r="C276" s="2" t="s">
        <v>83</v>
      </c>
      <c r="D276" s="2" t="s">
        <v>1264</v>
      </c>
      <c r="E276" s="5"/>
    </row>
    <row r="277" spans="1:5" ht="15.95" customHeight="1" x14ac:dyDescent="0.3">
      <c r="A277" s="7"/>
      <c r="B277" s="2" t="s">
        <v>1265</v>
      </c>
      <c r="C277" s="2" t="s">
        <v>90</v>
      </c>
      <c r="D277" s="2" t="s">
        <v>1266</v>
      </c>
      <c r="E277" s="5"/>
    </row>
    <row r="278" spans="1:5" ht="15.95" customHeight="1" x14ac:dyDescent="0.3">
      <c r="A278" s="7"/>
      <c r="B278" s="7"/>
      <c r="C278" s="2" t="s">
        <v>106</v>
      </c>
      <c r="D278" s="2" t="s">
        <v>1267</v>
      </c>
      <c r="E278" s="5"/>
    </row>
    <row r="279" spans="1:5" ht="15.95" customHeight="1" x14ac:dyDescent="0.3">
      <c r="A279" s="7"/>
      <c r="B279" s="7"/>
      <c r="C279" s="2" t="s">
        <v>108</v>
      </c>
      <c r="D279" s="2" t="s">
        <v>1268</v>
      </c>
      <c r="E279" s="5"/>
    </row>
    <row r="280" spans="1:5" ht="15.95" customHeight="1" x14ac:dyDescent="0.3">
      <c r="A280" s="7"/>
      <c r="B280" s="7"/>
      <c r="C280" s="2" t="s">
        <v>110</v>
      </c>
      <c r="D280" s="2" t="s">
        <v>1269</v>
      </c>
      <c r="E280" s="5"/>
    </row>
    <row r="281" spans="1:5" ht="15.95" customHeight="1" x14ac:dyDescent="0.3">
      <c r="A281" s="7"/>
      <c r="B281" s="7"/>
      <c r="C281" s="2" t="s">
        <v>112</v>
      </c>
      <c r="D281" s="2" t="s">
        <v>1270</v>
      </c>
      <c r="E281" s="5"/>
    </row>
    <row r="282" spans="1:5" ht="15.95" customHeight="1" x14ac:dyDescent="0.3">
      <c r="A282" s="7"/>
      <c r="B282" s="7"/>
      <c r="C282" s="2" t="s">
        <v>114</v>
      </c>
      <c r="D282" s="2" t="s">
        <v>1271</v>
      </c>
      <c r="E282" s="5"/>
    </row>
    <row r="283" spans="1:5" ht="15.95" customHeight="1" x14ac:dyDescent="0.3">
      <c r="A283" s="7"/>
      <c r="B283" s="7"/>
      <c r="C283" s="2" t="s">
        <v>116</v>
      </c>
      <c r="D283" s="2" t="s">
        <v>1272</v>
      </c>
      <c r="E283" s="5"/>
    </row>
    <row r="284" spans="1:5" ht="15.95" customHeight="1" x14ac:dyDescent="0.3">
      <c r="A284" s="7"/>
      <c r="B284" s="7"/>
      <c r="C284" s="2" t="s">
        <v>118</v>
      </c>
      <c r="D284" s="2" t="s">
        <v>1273</v>
      </c>
      <c r="E284" s="5"/>
    </row>
    <row r="285" spans="1:5" ht="15.95" customHeight="1" x14ac:dyDescent="0.3">
      <c r="A285" s="2" t="s">
        <v>234</v>
      </c>
      <c r="B285" s="7"/>
      <c r="C285" s="7"/>
      <c r="D285" s="7"/>
      <c r="E285" s="5"/>
    </row>
    <row r="286" spans="1:5" ht="15.95" customHeight="1" x14ac:dyDescent="0.3">
      <c r="A286" s="2" t="s">
        <v>141</v>
      </c>
      <c r="B286" s="2" t="s">
        <v>142</v>
      </c>
      <c r="C286" s="2" t="s">
        <v>74</v>
      </c>
      <c r="D286" s="2" t="s">
        <v>143</v>
      </c>
      <c r="E286" s="5"/>
    </row>
    <row r="287" spans="1:5" ht="15.95" customHeight="1" x14ac:dyDescent="0.3">
      <c r="A287" s="2" t="s">
        <v>34</v>
      </c>
      <c r="B287" s="2" t="s">
        <v>1274</v>
      </c>
      <c r="C287" s="2" t="s">
        <v>79</v>
      </c>
      <c r="D287" s="2" t="s">
        <v>1275</v>
      </c>
      <c r="E287" s="5"/>
    </row>
    <row r="288" spans="1:5" ht="15.95" customHeight="1" x14ac:dyDescent="0.3">
      <c r="A288" s="7"/>
      <c r="B288" s="2" t="s">
        <v>987</v>
      </c>
      <c r="C288" s="2" t="s">
        <v>81</v>
      </c>
      <c r="D288" s="2" t="s">
        <v>1276</v>
      </c>
      <c r="E288" s="5"/>
    </row>
    <row r="289" spans="1:5" ht="15.95" customHeight="1" x14ac:dyDescent="0.3">
      <c r="A289" s="7"/>
      <c r="B289" s="7"/>
      <c r="C289" s="2" t="s">
        <v>83</v>
      </c>
      <c r="D289" s="2" t="s">
        <v>1277</v>
      </c>
      <c r="E289" s="5"/>
    </row>
    <row r="290" spans="1:5" ht="15.95" customHeight="1" x14ac:dyDescent="0.3">
      <c r="A290" s="7"/>
      <c r="B290" s="7"/>
      <c r="C290" s="2" t="s">
        <v>90</v>
      </c>
      <c r="D290" s="2" t="s">
        <v>1278</v>
      </c>
      <c r="E290" s="5"/>
    </row>
    <row r="291" spans="1:5" ht="15.95" customHeight="1" x14ac:dyDescent="0.3">
      <c r="A291" s="7"/>
      <c r="B291" s="7"/>
      <c r="C291" s="2" t="s">
        <v>106</v>
      </c>
      <c r="D291" s="2" t="s">
        <v>1279</v>
      </c>
      <c r="E291" s="5"/>
    </row>
    <row r="292" spans="1:5" ht="15.95" customHeight="1" x14ac:dyDescent="0.3">
      <c r="A292" s="7"/>
      <c r="B292" s="7"/>
      <c r="C292" s="2" t="s">
        <v>108</v>
      </c>
      <c r="D292" s="2" t="s">
        <v>1280</v>
      </c>
      <c r="E292" s="5"/>
    </row>
    <row r="293" spans="1:5" ht="15.95" customHeight="1" x14ac:dyDescent="0.3">
      <c r="A293" s="7"/>
      <c r="B293" s="7"/>
      <c r="C293" s="2" t="s">
        <v>110</v>
      </c>
      <c r="D293" s="2" t="s">
        <v>1281</v>
      </c>
      <c r="E293" s="5"/>
    </row>
    <row r="294" spans="1:5" ht="15.95" customHeight="1" x14ac:dyDescent="0.3">
      <c r="A294" s="7"/>
      <c r="B294" s="2" t="s">
        <v>1282</v>
      </c>
      <c r="C294" s="2" t="s">
        <v>79</v>
      </c>
      <c r="D294" s="2" t="s">
        <v>1283</v>
      </c>
      <c r="E294" s="5"/>
    </row>
    <row r="295" spans="1:5" ht="15.95" customHeight="1" x14ac:dyDescent="0.3">
      <c r="A295" s="7"/>
      <c r="B295" s="2" t="s">
        <v>996</v>
      </c>
      <c r="C295" s="2" t="s">
        <v>81</v>
      </c>
      <c r="D295" s="2" t="s">
        <v>1284</v>
      </c>
      <c r="E295" s="5"/>
    </row>
    <row r="296" spans="1:5" ht="15.95" customHeight="1" x14ac:dyDescent="0.3">
      <c r="A296" s="7"/>
      <c r="B296" s="2" t="s">
        <v>998</v>
      </c>
      <c r="C296" s="2" t="s">
        <v>83</v>
      </c>
      <c r="D296" s="2" t="s">
        <v>1285</v>
      </c>
      <c r="E296" s="5"/>
    </row>
    <row r="297" spans="1:5" ht="15.95" customHeight="1" x14ac:dyDescent="0.3">
      <c r="A297" s="7"/>
      <c r="B297" s="2" t="s">
        <v>1063</v>
      </c>
      <c r="C297" s="2" t="s">
        <v>90</v>
      </c>
      <c r="D297" s="2" t="s">
        <v>1286</v>
      </c>
      <c r="E297" s="5"/>
    </row>
    <row r="298" spans="1:5" ht="15.95" customHeight="1" x14ac:dyDescent="0.3">
      <c r="A298" s="7"/>
      <c r="B298" s="7"/>
      <c r="C298" s="2" t="s">
        <v>106</v>
      </c>
      <c r="D298" s="2" t="s">
        <v>1287</v>
      </c>
      <c r="E298" s="5"/>
    </row>
    <row r="299" spans="1:5" ht="15.95" customHeight="1" x14ac:dyDescent="0.3">
      <c r="A299" s="7"/>
      <c r="B299" s="7"/>
      <c r="C299" s="2" t="s">
        <v>108</v>
      </c>
      <c r="D299" s="2" t="s">
        <v>1288</v>
      </c>
      <c r="E299" s="5"/>
    </row>
    <row r="300" spans="1:5" ht="15.95" customHeight="1" x14ac:dyDescent="0.3">
      <c r="A300" s="7"/>
      <c r="B300" s="7"/>
      <c r="C300" s="2" t="s">
        <v>110</v>
      </c>
      <c r="D300" s="2" t="s">
        <v>1289</v>
      </c>
      <c r="E300" s="5"/>
    </row>
    <row r="301" spans="1:5" ht="15.95" customHeight="1" x14ac:dyDescent="0.3">
      <c r="A301" s="7"/>
      <c r="B301" s="7"/>
      <c r="C301" s="2" t="s">
        <v>112</v>
      </c>
      <c r="D301" s="2" t="s">
        <v>1290</v>
      </c>
      <c r="E301" s="5"/>
    </row>
    <row r="302" spans="1:5" ht="15.95" customHeight="1" x14ac:dyDescent="0.3">
      <c r="A302" s="7"/>
      <c r="B302" s="2" t="s">
        <v>1291</v>
      </c>
      <c r="C302" s="2" t="s">
        <v>79</v>
      </c>
      <c r="D302" s="2" t="s">
        <v>1293</v>
      </c>
      <c r="E302" s="5"/>
    </row>
    <row r="303" spans="1:5" ht="15.95" customHeight="1" x14ac:dyDescent="0.3">
      <c r="A303" s="7"/>
      <c r="B303" s="2" t="s">
        <v>996</v>
      </c>
      <c r="C303" s="2" t="s">
        <v>81</v>
      </c>
      <c r="D303" s="2" t="s">
        <v>1294</v>
      </c>
      <c r="E303" s="5"/>
    </row>
    <row r="304" spans="1:5" ht="15.95" customHeight="1" x14ac:dyDescent="0.3">
      <c r="A304" s="7"/>
      <c r="B304" s="2" t="s">
        <v>998</v>
      </c>
      <c r="C304" s="2" t="s">
        <v>83</v>
      </c>
      <c r="D304" s="2" t="s">
        <v>1295</v>
      </c>
      <c r="E304" s="5"/>
    </row>
    <row r="305" spans="1:5" ht="15.95" customHeight="1" x14ac:dyDescent="0.3">
      <c r="A305" s="7"/>
      <c r="B305" s="2" t="s">
        <v>1296</v>
      </c>
      <c r="C305" s="2" t="s">
        <v>90</v>
      </c>
      <c r="D305" s="2" t="s">
        <v>1297</v>
      </c>
      <c r="E305" s="5"/>
    </row>
    <row r="306" spans="1:5" ht="15.95" customHeight="1" x14ac:dyDescent="0.3">
      <c r="A306" s="7"/>
      <c r="B306" s="7"/>
      <c r="C306" s="2" t="s">
        <v>106</v>
      </c>
      <c r="D306" s="2" t="s">
        <v>1298</v>
      </c>
      <c r="E306" s="5"/>
    </row>
    <row r="307" spans="1:5" ht="15.95" customHeight="1" x14ac:dyDescent="0.3">
      <c r="A307" s="7"/>
      <c r="B307" s="7"/>
      <c r="C307" s="2" t="s">
        <v>108</v>
      </c>
      <c r="D307" s="2" t="s">
        <v>1299</v>
      </c>
      <c r="E307" s="5"/>
    </row>
    <row r="308" spans="1:5" ht="15.95" customHeight="1" x14ac:dyDescent="0.3">
      <c r="A308" s="7"/>
      <c r="B308" s="7"/>
      <c r="C308" s="2" t="s">
        <v>110</v>
      </c>
      <c r="D308" s="2" t="s">
        <v>1300</v>
      </c>
      <c r="E308" s="5"/>
    </row>
    <row r="309" spans="1:5" ht="15.95" customHeight="1" x14ac:dyDescent="0.3">
      <c r="A309" s="7"/>
      <c r="B309" s="7"/>
      <c r="C309" s="2" t="s">
        <v>112</v>
      </c>
      <c r="D309" s="2" t="s">
        <v>1301</v>
      </c>
      <c r="E309" s="5"/>
    </row>
    <row r="310" spans="1:5" ht="15.95" customHeight="1" x14ac:dyDescent="0.3">
      <c r="A310" s="7"/>
      <c r="B310" s="7"/>
      <c r="C310" s="2" t="s">
        <v>114</v>
      </c>
      <c r="D310" s="2" t="s">
        <v>1302</v>
      </c>
      <c r="E310" s="5"/>
    </row>
    <row r="311" spans="1:5" ht="15.95" customHeight="1" x14ac:dyDescent="0.3">
      <c r="A311" s="7"/>
      <c r="B311" s="7"/>
      <c r="C311" s="2" t="s">
        <v>116</v>
      </c>
      <c r="D311" s="2" t="s">
        <v>1303</v>
      </c>
      <c r="E311" s="5"/>
    </row>
    <row r="312" spans="1:5" ht="15.95" customHeight="1" x14ac:dyDescent="0.3">
      <c r="A312" s="7"/>
      <c r="B312" s="7"/>
      <c r="C312" s="2" t="s">
        <v>118</v>
      </c>
      <c r="D312" s="2" t="s">
        <v>1304</v>
      </c>
      <c r="E312" s="5"/>
    </row>
    <row r="313" spans="1:5" ht="15.95" customHeight="1" x14ac:dyDescent="0.3">
      <c r="A313" s="7"/>
      <c r="B313" s="7"/>
      <c r="C313" s="2" t="s">
        <v>120</v>
      </c>
      <c r="D313" s="2" t="s">
        <v>1305</v>
      </c>
      <c r="E313" s="5"/>
    </row>
    <row r="314" spans="1:5" ht="15.95" customHeight="1" x14ac:dyDescent="0.3">
      <c r="A314" s="2" t="s">
        <v>234</v>
      </c>
      <c r="B314" s="7"/>
      <c r="C314" s="7"/>
      <c r="D314" s="7"/>
      <c r="E314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231"/>
  <sheetViews>
    <sheetView showGridLines="0" workbookViewId="0"/>
  </sheetViews>
  <sheetFormatPr defaultColWidth="8.875" defaultRowHeight="16.5" customHeight="1" x14ac:dyDescent="0.3"/>
  <cols>
    <col min="1" max="6" width="8.875" style="51" customWidth="1"/>
    <col min="7" max="16384" width="8.875" style="51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36</v>
      </c>
      <c r="B3" s="3" t="s">
        <v>1306</v>
      </c>
      <c r="C3" s="3" t="s">
        <v>79</v>
      </c>
      <c r="D3" s="3" t="s">
        <v>1309</v>
      </c>
      <c r="E3" s="5"/>
    </row>
    <row r="4" spans="1:5" ht="15.95" customHeight="1" x14ac:dyDescent="0.3">
      <c r="A4" s="5"/>
      <c r="B4" s="3" t="s">
        <v>1308</v>
      </c>
      <c r="C4" s="3" t="s">
        <v>81</v>
      </c>
      <c r="D4" s="3" t="s">
        <v>1310</v>
      </c>
      <c r="E4" s="5"/>
    </row>
    <row r="5" spans="1:5" ht="15.95" customHeight="1" x14ac:dyDescent="0.3">
      <c r="A5" s="5"/>
      <c r="B5" s="3" t="s">
        <v>1311</v>
      </c>
      <c r="C5" s="3" t="s">
        <v>79</v>
      </c>
      <c r="D5" s="3" t="s">
        <v>1313</v>
      </c>
      <c r="E5" s="5"/>
    </row>
    <row r="6" spans="1:5" ht="15.95" customHeight="1" x14ac:dyDescent="0.3">
      <c r="A6" s="5"/>
      <c r="B6" s="3" t="s">
        <v>1312</v>
      </c>
      <c r="C6" s="3" t="s">
        <v>81</v>
      </c>
      <c r="D6" s="3" t="s">
        <v>1314</v>
      </c>
      <c r="E6" s="5"/>
    </row>
    <row r="7" spans="1:5" ht="15.95" customHeight="1" x14ac:dyDescent="0.3">
      <c r="A7" s="5"/>
      <c r="B7" s="5"/>
      <c r="C7" s="3" t="s">
        <v>83</v>
      </c>
      <c r="D7" s="3" t="s">
        <v>1315</v>
      </c>
      <c r="E7" s="5"/>
    </row>
    <row r="8" spans="1:5" ht="15.95" customHeight="1" x14ac:dyDescent="0.3">
      <c r="A8" s="5"/>
      <c r="B8" s="5"/>
      <c r="C8" s="5"/>
      <c r="D8" s="5"/>
      <c r="E8" s="5"/>
    </row>
    <row r="9" spans="1:5" ht="15.95" customHeight="1" x14ac:dyDescent="0.3">
      <c r="A9" s="5"/>
      <c r="B9" s="3" t="s">
        <v>1316</v>
      </c>
      <c r="C9" s="3" t="s">
        <v>79</v>
      </c>
      <c r="D9" s="3" t="s">
        <v>1318</v>
      </c>
      <c r="E9" s="5"/>
    </row>
    <row r="10" spans="1:5" ht="15.95" customHeight="1" x14ac:dyDescent="0.3">
      <c r="A10" s="5"/>
      <c r="B10" s="3" t="s">
        <v>1317</v>
      </c>
      <c r="C10" s="3" t="s">
        <v>81</v>
      </c>
      <c r="D10" s="3" t="s">
        <v>1319</v>
      </c>
      <c r="E10" s="5"/>
    </row>
    <row r="11" spans="1:5" ht="15.95" customHeight="1" x14ac:dyDescent="0.3">
      <c r="A11" s="5"/>
      <c r="B11" s="3" t="s">
        <v>1320</v>
      </c>
      <c r="C11" s="3" t="s">
        <v>79</v>
      </c>
      <c r="D11" s="3" t="s">
        <v>1322</v>
      </c>
      <c r="E11" s="5"/>
    </row>
    <row r="12" spans="1:5" ht="15.95" customHeight="1" x14ac:dyDescent="0.3">
      <c r="A12" s="5"/>
      <c r="B12" s="3" t="s">
        <v>1321</v>
      </c>
      <c r="C12" s="3" t="s">
        <v>81</v>
      </c>
      <c r="D12" s="3" t="s">
        <v>1323</v>
      </c>
      <c r="E12" s="5"/>
    </row>
    <row r="13" spans="1:5" ht="15.95" customHeight="1" x14ac:dyDescent="0.3">
      <c r="A13" s="5"/>
      <c r="B13" s="3" t="s">
        <v>1324</v>
      </c>
      <c r="C13" s="3" t="s">
        <v>79</v>
      </c>
      <c r="D13" s="3" t="s">
        <v>1326</v>
      </c>
      <c r="E13" s="5"/>
    </row>
    <row r="14" spans="1:5" ht="15.95" customHeight="1" x14ac:dyDescent="0.3">
      <c r="A14" s="5"/>
      <c r="B14" s="3" t="s">
        <v>1327</v>
      </c>
      <c r="C14" s="3" t="s">
        <v>81</v>
      </c>
      <c r="D14" s="3" t="s">
        <v>1328</v>
      </c>
      <c r="E14" s="5"/>
    </row>
    <row r="15" spans="1:5" ht="15.95" customHeight="1" x14ac:dyDescent="0.3">
      <c r="A15" s="5"/>
      <c r="B15" s="3" t="s">
        <v>1103</v>
      </c>
      <c r="C15" s="3" t="s">
        <v>83</v>
      </c>
      <c r="D15" s="3" t="s">
        <v>1329</v>
      </c>
      <c r="E15" s="5"/>
    </row>
    <row r="16" spans="1:5" ht="15.95" customHeight="1" x14ac:dyDescent="0.3">
      <c r="A16" s="5"/>
      <c r="B16" s="5"/>
      <c r="C16" s="3" t="s">
        <v>90</v>
      </c>
      <c r="D16" s="3" t="s">
        <v>1330</v>
      </c>
      <c r="E16" s="5"/>
    </row>
    <row r="17" spans="1:5" ht="15.95" customHeight="1" x14ac:dyDescent="0.3">
      <c r="A17" s="5"/>
      <c r="B17" s="5"/>
      <c r="C17" s="3" t="s">
        <v>106</v>
      </c>
      <c r="D17" s="3" t="s">
        <v>1331</v>
      </c>
      <c r="E17" s="5"/>
    </row>
    <row r="18" spans="1:5" ht="15.95" customHeight="1" x14ac:dyDescent="0.3">
      <c r="A18" s="5"/>
      <c r="B18" s="5"/>
      <c r="C18" s="3" t="s">
        <v>108</v>
      </c>
      <c r="D18" s="3" t="s">
        <v>1332</v>
      </c>
      <c r="E18" s="5"/>
    </row>
    <row r="19" spans="1:5" ht="15.95" customHeight="1" x14ac:dyDescent="0.3">
      <c r="A19" s="5"/>
      <c r="B19" s="5"/>
      <c r="C19" s="3" t="s">
        <v>110</v>
      </c>
      <c r="D19" s="3" t="s">
        <v>1333</v>
      </c>
      <c r="E19" s="5"/>
    </row>
    <row r="20" spans="1:5" ht="15.95" customHeight="1" x14ac:dyDescent="0.3">
      <c r="A20" s="5"/>
      <c r="B20" s="5"/>
      <c r="C20" s="3" t="s">
        <v>112</v>
      </c>
      <c r="D20" s="3" t="s">
        <v>1334</v>
      </c>
      <c r="E20" s="5"/>
    </row>
    <row r="21" spans="1:5" ht="15.95" customHeight="1" x14ac:dyDescent="0.3">
      <c r="A21" s="5"/>
      <c r="B21" s="5"/>
      <c r="C21" s="3" t="s">
        <v>114</v>
      </c>
      <c r="D21" s="3" t="s">
        <v>1335</v>
      </c>
      <c r="E21" s="5"/>
    </row>
    <row r="22" spans="1:5" ht="15.95" customHeight="1" x14ac:dyDescent="0.3">
      <c r="A22" s="5"/>
      <c r="B22" s="5"/>
      <c r="C22" s="3" t="s">
        <v>116</v>
      </c>
      <c r="D22" s="3" t="s">
        <v>1336</v>
      </c>
      <c r="E22" s="5"/>
    </row>
    <row r="23" spans="1:5" ht="15.95" customHeight="1" x14ac:dyDescent="0.3">
      <c r="A23" s="5"/>
      <c r="B23" s="5"/>
      <c r="C23" s="3" t="s">
        <v>118</v>
      </c>
      <c r="D23" s="3" t="s">
        <v>1337</v>
      </c>
      <c r="E23" s="5"/>
    </row>
    <row r="24" spans="1:5" ht="15.95" customHeight="1" x14ac:dyDescent="0.3">
      <c r="A24" s="5"/>
      <c r="B24" s="5"/>
      <c r="C24" s="3" t="s">
        <v>120</v>
      </c>
      <c r="D24" s="3" t="s">
        <v>1338</v>
      </c>
      <c r="E24" s="5"/>
    </row>
    <row r="25" spans="1:5" ht="15.95" customHeight="1" x14ac:dyDescent="0.3">
      <c r="A25" s="5"/>
      <c r="B25" s="5"/>
      <c r="C25" s="3" t="s">
        <v>137</v>
      </c>
      <c r="D25" s="3" t="s">
        <v>1339</v>
      </c>
      <c r="E25" s="5"/>
    </row>
    <row r="26" spans="1:5" ht="15.95" customHeight="1" x14ac:dyDescent="0.3">
      <c r="A26" s="5"/>
      <c r="B26" s="5"/>
      <c r="C26" s="3" t="s">
        <v>139</v>
      </c>
      <c r="D26" s="3" t="s">
        <v>1340</v>
      </c>
      <c r="E26" s="5"/>
    </row>
    <row r="27" spans="1:5" ht="15.95" customHeight="1" x14ac:dyDescent="0.3">
      <c r="A27" s="5"/>
      <c r="B27" s="5"/>
      <c r="C27" s="3" t="s">
        <v>306</v>
      </c>
      <c r="D27" s="3" t="s">
        <v>1341</v>
      </c>
      <c r="E27" s="5"/>
    </row>
    <row r="28" spans="1:5" ht="15.95" customHeight="1" x14ac:dyDescent="0.3">
      <c r="A28" s="5"/>
      <c r="B28" s="5"/>
      <c r="C28" s="3" t="s">
        <v>356</v>
      </c>
      <c r="D28" s="3" t="s">
        <v>1342</v>
      </c>
      <c r="E28" s="5"/>
    </row>
    <row r="29" spans="1:5" ht="15.95" customHeight="1" x14ac:dyDescent="0.3">
      <c r="A29" s="5"/>
      <c r="B29" s="3" t="s">
        <v>1343</v>
      </c>
      <c r="C29" s="3" t="s">
        <v>79</v>
      </c>
      <c r="D29" s="3" t="s">
        <v>1345</v>
      </c>
      <c r="E29" s="5"/>
    </row>
    <row r="30" spans="1:5" ht="15.95" customHeight="1" x14ac:dyDescent="0.3">
      <c r="A30" s="5"/>
      <c r="B30" s="3" t="s">
        <v>1346</v>
      </c>
      <c r="C30" s="3" t="s">
        <v>81</v>
      </c>
      <c r="D30" s="3" t="s">
        <v>1347</v>
      </c>
      <c r="E30" s="5"/>
    </row>
    <row r="31" spans="1:5" ht="15.95" customHeight="1" x14ac:dyDescent="0.3">
      <c r="A31" s="5"/>
      <c r="B31" s="3" t="s">
        <v>1348</v>
      </c>
      <c r="C31" s="3" t="s">
        <v>83</v>
      </c>
      <c r="D31" s="3" t="s">
        <v>1349</v>
      </c>
      <c r="E31" s="5"/>
    </row>
    <row r="32" spans="1:5" ht="15.95" customHeight="1" x14ac:dyDescent="0.3">
      <c r="A32" s="5"/>
      <c r="B32" s="3" t="s">
        <v>1243</v>
      </c>
      <c r="C32" s="3" t="s">
        <v>90</v>
      </c>
      <c r="D32" s="3" t="s">
        <v>1350</v>
      </c>
      <c r="E32" s="5"/>
    </row>
    <row r="33" spans="1:5" ht="15.95" customHeight="1" x14ac:dyDescent="0.3">
      <c r="A33" s="5"/>
      <c r="B33" s="5"/>
      <c r="C33" s="3" t="s">
        <v>106</v>
      </c>
      <c r="D33" s="3" t="s">
        <v>1351</v>
      </c>
      <c r="E33" s="5"/>
    </row>
    <row r="34" spans="1:5" ht="15.95" customHeight="1" x14ac:dyDescent="0.3">
      <c r="A34" s="5"/>
      <c r="B34" s="5"/>
      <c r="C34" s="3" t="s">
        <v>108</v>
      </c>
      <c r="D34" s="3" t="s">
        <v>1352</v>
      </c>
      <c r="E34" s="5"/>
    </row>
    <row r="35" spans="1:5" ht="15.95" customHeight="1" x14ac:dyDescent="0.3">
      <c r="A35" s="5"/>
      <c r="B35" s="5"/>
      <c r="C35" s="3" t="s">
        <v>110</v>
      </c>
      <c r="D35" s="3" t="s">
        <v>1353</v>
      </c>
      <c r="E35" s="5"/>
    </row>
    <row r="36" spans="1:5" ht="15.95" customHeight="1" x14ac:dyDescent="0.3">
      <c r="A36" s="5"/>
      <c r="B36" s="5"/>
      <c r="C36" s="5"/>
      <c r="D36" s="5"/>
      <c r="E36" s="5"/>
    </row>
    <row r="37" spans="1:5" ht="15.95" customHeight="1" x14ac:dyDescent="0.3">
      <c r="A37" s="3" t="s">
        <v>141</v>
      </c>
      <c r="B37" s="3" t="s">
        <v>142</v>
      </c>
      <c r="C37" s="3" t="s">
        <v>74</v>
      </c>
      <c r="D37" s="3" t="s">
        <v>143</v>
      </c>
      <c r="E37" s="5"/>
    </row>
    <row r="38" spans="1:5" ht="15.95" customHeight="1" x14ac:dyDescent="0.3">
      <c r="A38" s="3" t="s">
        <v>36</v>
      </c>
      <c r="B38" s="3" t="s">
        <v>1354</v>
      </c>
      <c r="C38" s="3" t="s">
        <v>79</v>
      </c>
      <c r="D38" s="3" t="s">
        <v>1356</v>
      </c>
      <c r="E38" s="5"/>
    </row>
    <row r="39" spans="1:5" ht="15.95" customHeight="1" x14ac:dyDescent="0.3">
      <c r="A39" s="5"/>
      <c r="B39" s="3" t="s">
        <v>1346</v>
      </c>
      <c r="C39" s="3" t="s">
        <v>81</v>
      </c>
      <c r="D39" s="3" t="s">
        <v>1357</v>
      </c>
      <c r="E39" s="5"/>
    </row>
    <row r="40" spans="1:5" ht="15.95" customHeight="1" x14ac:dyDescent="0.3">
      <c r="A40" s="5"/>
      <c r="B40" s="3" t="s">
        <v>1348</v>
      </c>
      <c r="C40" s="3" t="s">
        <v>83</v>
      </c>
      <c r="D40" s="3" t="s">
        <v>1358</v>
      </c>
      <c r="E40" s="5"/>
    </row>
    <row r="41" spans="1:5" ht="15.95" customHeight="1" x14ac:dyDescent="0.3">
      <c r="A41" s="5"/>
      <c r="B41" s="3" t="s">
        <v>1359</v>
      </c>
      <c r="C41" s="3" t="s">
        <v>90</v>
      </c>
      <c r="D41" s="3" t="s">
        <v>1360</v>
      </c>
      <c r="E41" s="5"/>
    </row>
    <row r="42" spans="1:5" ht="15.95" customHeight="1" x14ac:dyDescent="0.3">
      <c r="A42" s="5"/>
      <c r="B42" s="5"/>
      <c r="C42" s="3" t="s">
        <v>106</v>
      </c>
      <c r="D42" s="3" t="s">
        <v>1361</v>
      </c>
      <c r="E42" s="5"/>
    </row>
    <row r="43" spans="1:5" ht="15.95" customHeight="1" x14ac:dyDescent="0.3">
      <c r="A43" s="5"/>
      <c r="B43" s="5"/>
      <c r="C43" s="3" t="s">
        <v>108</v>
      </c>
      <c r="D43" s="3" t="s">
        <v>1362</v>
      </c>
      <c r="E43" s="5"/>
    </row>
    <row r="44" spans="1:5" ht="15.95" customHeight="1" x14ac:dyDescent="0.3">
      <c r="A44" s="5"/>
      <c r="B44" s="5"/>
      <c r="C44" s="3" t="s">
        <v>110</v>
      </c>
      <c r="D44" s="3" t="s">
        <v>1363</v>
      </c>
      <c r="E44" s="5"/>
    </row>
    <row r="45" spans="1:5" ht="15.95" customHeight="1" x14ac:dyDescent="0.3">
      <c r="A45" s="5"/>
      <c r="B45" s="5"/>
      <c r="C45" s="3" t="s">
        <v>112</v>
      </c>
      <c r="D45" s="3" t="s">
        <v>1364</v>
      </c>
      <c r="E45" s="5"/>
    </row>
    <row r="46" spans="1:5" ht="15.95" customHeight="1" x14ac:dyDescent="0.3">
      <c r="A46" s="5"/>
      <c r="B46" s="5"/>
      <c r="C46" s="3" t="s">
        <v>114</v>
      </c>
      <c r="D46" s="3" t="s">
        <v>1365</v>
      </c>
      <c r="E46" s="5"/>
    </row>
    <row r="47" spans="1:5" ht="15.95" customHeight="1" x14ac:dyDescent="0.3">
      <c r="A47" s="5"/>
      <c r="B47" s="5"/>
      <c r="C47" s="3" t="s">
        <v>116</v>
      </c>
      <c r="D47" s="3" t="s">
        <v>1366</v>
      </c>
      <c r="E47" s="5"/>
    </row>
    <row r="48" spans="1:5" ht="15.95" customHeight="1" x14ac:dyDescent="0.3">
      <c r="A48" s="5"/>
      <c r="B48" s="5"/>
      <c r="C48" s="3" t="s">
        <v>118</v>
      </c>
      <c r="D48" s="3" t="s">
        <v>1367</v>
      </c>
      <c r="E48" s="5"/>
    </row>
    <row r="49" spans="1:5" ht="15.95" customHeight="1" x14ac:dyDescent="0.3">
      <c r="A49" s="5"/>
      <c r="B49" s="5"/>
      <c r="C49" s="3" t="s">
        <v>120</v>
      </c>
      <c r="D49" s="3" t="s">
        <v>1368</v>
      </c>
      <c r="E49" s="5"/>
    </row>
    <row r="50" spans="1:5" ht="15.95" customHeight="1" x14ac:dyDescent="0.3">
      <c r="A50" s="5"/>
      <c r="B50" s="3" t="s">
        <v>1369</v>
      </c>
      <c r="C50" s="3" t="s">
        <v>79</v>
      </c>
      <c r="D50" s="3" t="s">
        <v>1371</v>
      </c>
      <c r="E50" s="5"/>
    </row>
    <row r="51" spans="1:5" ht="15.95" customHeight="1" x14ac:dyDescent="0.3">
      <c r="A51" s="5"/>
      <c r="B51" s="3" t="s">
        <v>1372</v>
      </c>
      <c r="C51" s="3" t="s">
        <v>81</v>
      </c>
      <c r="D51" s="3" t="s">
        <v>1373</v>
      </c>
      <c r="E51" s="5"/>
    </row>
    <row r="52" spans="1:5" ht="15.95" customHeight="1" x14ac:dyDescent="0.3">
      <c r="A52" s="5"/>
      <c r="B52" s="3" t="s">
        <v>1348</v>
      </c>
      <c r="C52" s="3" t="s">
        <v>83</v>
      </c>
      <c r="D52" s="3" t="s">
        <v>1374</v>
      </c>
      <c r="E52" s="5"/>
    </row>
    <row r="53" spans="1:5" ht="15.95" customHeight="1" x14ac:dyDescent="0.3">
      <c r="A53" s="5"/>
      <c r="B53" s="3" t="s">
        <v>1375</v>
      </c>
      <c r="C53" s="3" t="s">
        <v>90</v>
      </c>
      <c r="D53" s="3" t="s">
        <v>1376</v>
      </c>
      <c r="E53" s="5"/>
    </row>
    <row r="54" spans="1:5" ht="15.95" customHeight="1" x14ac:dyDescent="0.3">
      <c r="A54" s="5"/>
      <c r="B54" s="3" t="s">
        <v>165</v>
      </c>
      <c r="C54" s="3" t="s">
        <v>106</v>
      </c>
      <c r="D54" s="3" t="s">
        <v>1377</v>
      </c>
      <c r="E54" s="5"/>
    </row>
    <row r="55" spans="1:5" ht="15.95" customHeight="1" x14ac:dyDescent="0.3">
      <c r="A55" s="5"/>
      <c r="B55" s="5"/>
      <c r="C55" s="3" t="s">
        <v>108</v>
      </c>
      <c r="D55" s="3" t="s">
        <v>1378</v>
      </c>
      <c r="E55" s="5"/>
    </row>
    <row r="56" spans="1:5" ht="15.95" customHeight="1" x14ac:dyDescent="0.3">
      <c r="A56" s="5"/>
      <c r="B56" s="5"/>
      <c r="C56" s="3" t="s">
        <v>110</v>
      </c>
      <c r="D56" s="3" t="s">
        <v>1379</v>
      </c>
      <c r="E56" s="5"/>
    </row>
    <row r="57" spans="1:5" ht="15.95" customHeight="1" x14ac:dyDescent="0.3">
      <c r="A57" s="5"/>
      <c r="B57" s="5"/>
      <c r="C57" s="3" t="s">
        <v>112</v>
      </c>
      <c r="D57" s="3" t="s">
        <v>1380</v>
      </c>
      <c r="E57" s="5"/>
    </row>
    <row r="58" spans="1:5" ht="15.95" customHeight="1" x14ac:dyDescent="0.3">
      <c r="A58" s="5"/>
      <c r="B58" s="5"/>
      <c r="C58" s="3" t="s">
        <v>114</v>
      </c>
      <c r="D58" s="3" t="s">
        <v>1381</v>
      </c>
      <c r="E58" s="5"/>
    </row>
    <row r="59" spans="1:5" ht="15.95" customHeight="1" x14ac:dyDescent="0.3">
      <c r="A59" s="5"/>
      <c r="B59" s="5"/>
      <c r="C59" s="3" t="s">
        <v>116</v>
      </c>
      <c r="D59" s="3" t="s">
        <v>1382</v>
      </c>
      <c r="E59" s="5"/>
    </row>
    <row r="60" spans="1:5" ht="15.95" customHeight="1" x14ac:dyDescent="0.3">
      <c r="A60" s="5"/>
      <c r="B60" s="5"/>
      <c r="C60" s="3" t="s">
        <v>118</v>
      </c>
      <c r="D60" s="3" t="s">
        <v>1383</v>
      </c>
      <c r="E60" s="5"/>
    </row>
    <row r="61" spans="1:5" ht="15.95" customHeight="1" x14ac:dyDescent="0.3">
      <c r="A61" s="5"/>
      <c r="B61" s="5"/>
      <c r="C61" s="3" t="s">
        <v>120</v>
      </c>
      <c r="D61" s="3" t="s">
        <v>1384</v>
      </c>
      <c r="E61" s="5"/>
    </row>
    <row r="62" spans="1:5" ht="15.95" customHeight="1" x14ac:dyDescent="0.3">
      <c r="A62" s="5"/>
      <c r="B62" s="5"/>
      <c r="C62" s="3" t="s">
        <v>137</v>
      </c>
      <c r="D62" s="3" t="s">
        <v>1385</v>
      </c>
      <c r="E62" s="5"/>
    </row>
    <row r="63" spans="1:5" ht="15.95" customHeight="1" x14ac:dyDescent="0.3">
      <c r="A63" s="5"/>
      <c r="B63" s="5"/>
      <c r="C63" s="3" t="s">
        <v>139</v>
      </c>
      <c r="D63" s="3" t="s">
        <v>1386</v>
      </c>
      <c r="E63" s="5"/>
    </row>
    <row r="64" spans="1:5" ht="15.95" customHeight="1" x14ac:dyDescent="0.3">
      <c r="A64" s="5"/>
      <c r="B64" s="5"/>
      <c r="C64" s="3" t="s">
        <v>306</v>
      </c>
      <c r="D64" s="3" t="s">
        <v>1387</v>
      </c>
      <c r="E64" s="5"/>
    </row>
    <row r="65" spans="1:5" ht="15.95" customHeight="1" x14ac:dyDescent="0.3">
      <c r="A65" s="5"/>
      <c r="B65" s="5"/>
      <c r="C65" s="3" t="s">
        <v>356</v>
      </c>
      <c r="D65" s="3" t="s">
        <v>1388</v>
      </c>
      <c r="E65" s="5"/>
    </row>
    <row r="66" spans="1:5" ht="15.95" customHeight="1" x14ac:dyDescent="0.3">
      <c r="A66" s="5"/>
      <c r="B66" s="5"/>
      <c r="C66" s="3" t="s">
        <v>416</v>
      </c>
      <c r="D66" s="3" t="s">
        <v>1389</v>
      </c>
      <c r="E66" s="5"/>
    </row>
    <row r="67" spans="1:5" ht="15.95" customHeight="1" x14ac:dyDescent="0.3">
      <c r="A67" s="5"/>
      <c r="B67" s="5"/>
      <c r="C67" s="5"/>
      <c r="D67" s="5"/>
      <c r="E67" s="5"/>
    </row>
    <row r="68" spans="1:5" ht="15.95" customHeight="1" x14ac:dyDescent="0.3">
      <c r="A68" s="3" t="s">
        <v>141</v>
      </c>
      <c r="B68" s="3" t="s">
        <v>142</v>
      </c>
      <c r="C68" s="3" t="s">
        <v>74</v>
      </c>
      <c r="D68" s="3" t="s">
        <v>143</v>
      </c>
      <c r="E68" s="5"/>
    </row>
    <row r="69" spans="1:5" ht="15.95" customHeight="1" x14ac:dyDescent="0.3">
      <c r="A69" s="3" t="s">
        <v>36</v>
      </c>
      <c r="B69" s="3" t="s">
        <v>1390</v>
      </c>
      <c r="C69" s="3" t="s">
        <v>79</v>
      </c>
      <c r="D69" s="3" t="s">
        <v>1392</v>
      </c>
      <c r="E69" s="5"/>
    </row>
    <row r="70" spans="1:5" ht="15.95" customHeight="1" x14ac:dyDescent="0.3">
      <c r="A70" s="5"/>
      <c r="B70" s="3" t="s">
        <v>1346</v>
      </c>
      <c r="C70" s="3" t="s">
        <v>81</v>
      </c>
      <c r="D70" s="3" t="s">
        <v>1393</v>
      </c>
      <c r="E70" s="5"/>
    </row>
    <row r="71" spans="1:5" ht="15.95" customHeight="1" x14ac:dyDescent="0.3">
      <c r="A71" s="5"/>
      <c r="B71" s="3" t="s">
        <v>1348</v>
      </c>
      <c r="C71" s="3" t="s">
        <v>83</v>
      </c>
      <c r="D71" s="3" t="s">
        <v>1394</v>
      </c>
      <c r="E71" s="5"/>
    </row>
    <row r="72" spans="1:5" ht="15.95" customHeight="1" x14ac:dyDescent="0.3">
      <c r="A72" s="5"/>
      <c r="B72" s="3" t="s">
        <v>1395</v>
      </c>
      <c r="C72" s="3" t="s">
        <v>90</v>
      </c>
      <c r="D72" s="3" t="s">
        <v>1396</v>
      </c>
      <c r="E72" s="5"/>
    </row>
    <row r="73" spans="1:5" ht="15.95" customHeight="1" x14ac:dyDescent="0.3">
      <c r="A73" s="5"/>
      <c r="B73" s="3" t="s">
        <v>165</v>
      </c>
      <c r="C73" s="3" t="s">
        <v>106</v>
      </c>
      <c r="D73" s="3" t="s">
        <v>1397</v>
      </c>
      <c r="E73" s="5"/>
    </row>
    <row r="74" spans="1:5" ht="15.95" customHeight="1" x14ac:dyDescent="0.3">
      <c r="A74" s="5"/>
      <c r="B74" s="5"/>
      <c r="C74" s="3" t="s">
        <v>108</v>
      </c>
      <c r="D74" s="3" t="s">
        <v>1398</v>
      </c>
      <c r="E74" s="5"/>
    </row>
    <row r="75" spans="1:5" ht="15.95" customHeight="1" x14ac:dyDescent="0.3">
      <c r="A75" s="5"/>
      <c r="B75" s="5"/>
      <c r="C75" s="3" t="s">
        <v>110</v>
      </c>
      <c r="D75" s="3" t="s">
        <v>1399</v>
      </c>
      <c r="E75" s="5"/>
    </row>
    <row r="76" spans="1:5" ht="15.95" customHeight="1" x14ac:dyDescent="0.3">
      <c r="A76" s="5"/>
      <c r="B76" s="5"/>
      <c r="C76" s="3" t="s">
        <v>112</v>
      </c>
      <c r="D76" s="3" t="s">
        <v>1400</v>
      </c>
      <c r="E76" s="5"/>
    </row>
    <row r="77" spans="1:5" ht="15.95" customHeight="1" x14ac:dyDescent="0.3">
      <c r="A77" s="5"/>
      <c r="B77" s="5"/>
      <c r="C77" s="3" t="s">
        <v>114</v>
      </c>
      <c r="D77" s="3" t="s">
        <v>1401</v>
      </c>
      <c r="E77" s="5"/>
    </row>
    <row r="78" spans="1:5" ht="15.95" customHeight="1" x14ac:dyDescent="0.3">
      <c r="A78" s="5"/>
      <c r="B78" s="5"/>
      <c r="C78" s="3" t="s">
        <v>116</v>
      </c>
      <c r="D78" s="3" t="s">
        <v>1402</v>
      </c>
      <c r="E78" s="5"/>
    </row>
    <row r="79" spans="1:5" ht="15.95" customHeight="1" x14ac:dyDescent="0.3">
      <c r="A79" s="5"/>
      <c r="B79" s="5"/>
      <c r="C79" s="3" t="s">
        <v>118</v>
      </c>
      <c r="D79" s="3" t="s">
        <v>1403</v>
      </c>
      <c r="E79" s="5"/>
    </row>
    <row r="80" spans="1:5" ht="15.95" customHeight="1" x14ac:dyDescent="0.3">
      <c r="A80" s="5"/>
      <c r="B80" s="5"/>
      <c r="C80" s="3" t="s">
        <v>120</v>
      </c>
      <c r="D80" s="3" t="s">
        <v>1404</v>
      </c>
      <c r="E80" s="5"/>
    </row>
    <row r="81" spans="1:5" ht="15.95" customHeight="1" x14ac:dyDescent="0.3">
      <c r="A81" s="5"/>
      <c r="B81" s="5"/>
      <c r="C81" s="3" t="s">
        <v>137</v>
      </c>
      <c r="D81" s="3" t="s">
        <v>1405</v>
      </c>
      <c r="E81" s="5"/>
    </row>
    <row r="82" spans="1:5" ht="15.95" customHeight="1" x14ac:dyDescent="0.3">
      <c r="A82" s="5"/>
      <c r="B82" s="5"/>
      <c r="C82" s="3" t="s">
        <v>139</v>
      </c>
      <c r="D82" s="3" t="s">
        <v>1406</v>
      </c>
      <c r="E82" s="5"/>
    </row>
    <row r="83" spans="1:5" ht="15.95" customHeight="1" x14ac:dyDescent="0.3">
      <c r="A83" s="5"/>
      <c r="B83" s="5"/>
      <c r="C83" s="3" t="s">
        <v>306</v>
      </c>
      <c r="D83" s="3" t="s">
        <v>1407</v>
      </c>
      <c r="E83" s="5"/>
    </row>
    <row r="84" spans="1:5" ht="15.95" customHeight="1" x14ac:dyDescent="0.3">
      <c r="A84" s="5"/>
      <c r="B84" s="5"/>
      <c r="C84" s="3" t="s">
        <v>356</v>
      </c>
      <c r="D84" s="3" t="s">
        <v>1408</v>
      </c>
      <c r="E84" s="5"/>
    </row>
    <row r="85" spans="1:5" ht="15.95" customHeight="1" x14ac:dyDescent="0.3">
      <c r="A85" s="5"/>
      <c r="B85" s="5"/>
      <c r="C85" s="3" t="s">
        <v>416</v>
      </c>
      <c r="D85" s="3" t="s">
        <v>1409</v>
      </c>
      <c r="E85" s="5"/>
    </row>
    <row r="86" spans="1:5" ht="15.95" customHeight="1" x14ac:dyDescent="0.3">
      <c r="A86" s="5"/>
      <c r="B86" s="5"/>
      <c r="C86" s="3" t="s">
        <v>418</v>
      </c>
      <c r="D86" s="3" t="s">
        <v>1410</v>
      </c>
      <c r="E86" s="5"/>
    </row>
    <row r="87" spans="1:5" ht="15.95" customHeight="1" x14ac:dyDescent="0.3">
      <c r="A87" s="5"/>
      <c r="B87" s="5"/>
      <c r="C87" s="3" t="s">
        <v>439</v>
      </c>
      <c r="D87" s="3" t="s">
        <v>1411</v>
      </c>
      <c r="E87" s="5"/>
    </row>
    <row r="88" spans="1:5" ht="15.95" customHeight="1" x14ac:dyDescent="0.3">
      <c r="A88" s="5"/>
      <c r="B88" s="5"/>
      <c r="C88" s="3" t="s">
        <v>441</v>
      </c>
      <c r="D88" s="3" t="s">
        <v>1412</v>
      </c>
      <c r="E88" s="5"/>
    </row>
    <row r="89" spans="1:5" ht="15.95" customHeight="1" x14ac:dyDescent="0.3">
      <c r="A89" s="5"/>
      <c r="B89" s="3" t="s">
        <v>1413</v>
      </c>
      <c r="C89" s="3" t="s">
        <v>79</v>
      </c>
      <c r="D89" s="3" t="s">
        <v>1415</v>
      </c>
      <c r="E89" s="5"/>
    </row>
    <row r="90" spans="1:5" ht="15.95" customHeight="1" x14ac:dyDescent="0.3">
      <c r="A90" s="5"/>
      <c r="B90" s="3" t="s">
        <v>1346</v>
      </c>
      <c r="C90" s="3" t="s">
        <v>81</v>
      </c>
      <c r="D90" s="3" t="s">
        <v>1416</v>
      </c>
      <c r="E90" s="5"/>
    </row>
    <row r="91" spans="1:5" ht="15.95" customHeight="1" x14ac:dyDescent="0.3">
      <c r="A91" s="5"/>
      <c r="B91" s="3" t="s">
        <v>1417</v>
      </c>
      <c r="C91" s="3" t="s">
        <v>83</v>
      </c>
      <c r="D91" s="3" t="s">
        <v>1418</v>
      </c>
      <c r="E91" s="5"/>
    </row>
    <row r="92" spans="1:5" ht="15.95" customHeight="1" x14ac:dyDescent="0.3">
      <c r="A92" s="5"/>
      <c r="B92" s="3" t="s">
        <v>1265</v>
      </c>
      <c r="C92" s="3" t="s">
        <v>90</v>
      </c>
      <c r="D92" s="3" t="s">
        <v>1419</v>
      </c>
      <c r="E92" s="5"/>
    </row>
    <row r="93" spans="1:5" ht="15.95" customHeight="1" x14ac:dyDescent="0.3">
      <c r="A93" s="5"/>
      <c r="B93" s="5"/>
      <c r="C93" s="3" t="s">
        <v>106</v>
      </c>
      <c r="D93" s="3" t="s">
        <v>1420</v>
      </c>
      <c r="E93" s="5"/>
    </row>
    <row r="94" spans="1:5" ht="15.95" customHeight="1" x14ac:dyDescent="0.3">
      <c r="A94" s="5"/>
      <c r="B94" s="5"/>
      <c r="C94" s="3" t="s">
        <v>108</v>
      </c>
      <c r="D94" s="3" t="s">
        <v>1421</v>
      </c>
      <c r="E94" s="5"/>
    </row>
    <row r="95" spans="1:5" ht="15.95" customHeight="1" x14ac:dyDescent="0.3">
      <c r="A95" s="5"/>
      <c r="B95" s="5"/>
      <c r="C95" s="3" t="s">
        <v>110</v>
      </c>
      <c r="D95" s="3" t="s">
        <v>1422</v>
      </c>
      <c r="E95" s="5"/>
    </row>
    <row r="96" spans="1:5" ht="15.95" customHeight="1" x14ac:dyDescent="0.3">
      <c r="A96" s="5"/>
      <c r="B96" s="5"/>
      <c r="C96" s="3" t="s">
        <v>112</v>
      </c>
      <c r="D96" s="3" t="s">
        <v>1423</v>
      </c>
      <c r="E96" s="5"/>
    </row>
    <row r="97" spans="1:5" ht="15.95" customHeight="1" x14ac:dyDescent="0.3">
      <c r="A97" s="5"/>
      <c r="B97" s="5"/>
      <c r="C97" s="3" t="s">
        <v>114</v>
      </c>
      <c r="D97" s="3" t="s">
        <v>1424</v>
      </c>
      <c r="E97" s="5"/>
    </row>
    <row r="98" spans="1:5" ht="15.95" customHeight="1" x14ac:dyDescent="0.3">
      <c r="A98" s="5"/>
      <c r="B98" s="5"/>
      <c r="C98" s="3" t="s">
        <v>116</v>
      </c>
      <c r="D98" s="3" t="s">
        <v>1425</v>
      </c>
      <c r="E98" s="5"/>
    </row>
    <row r="99" spans="1:5" ht="15.95" customHeight="1" x14ac:dyDescent="0.3">
      <c r="A99" s="5"/>
      <c r="B99" s="3" t="s">
        <v>1426</v>
      </c>
      <c r="C99" s="3" t="s">
        <v>79</v>
      </c>
      <c r="D99" s="3" t="s">
        <v>1427</v>
      </c>
      <c r="E99" s="5"/>
    </row>
    <row r="100" spans="1:5" ht="15.95" customHeight="1" x14ac:dyDescent="0.3">
      <c r="A100" s="5"/>
      <c r="B100" s="3" t="s">
        <v>1346</v>
      </c>
      <c r="C100" s="3" t="s">
        <v>81</v>
      </c>
      <c r="D100" s="3" t="s">
        <v>1428</v>
      </c>
      <c r="E100" s="5"/>
    </row>
    <row r="101" spans="1:5" ht="15.95" customHeight="1" x14ac:dyDescent="0.3">
      <c r="A101" s="5"/>
      <c r="B101" s="3" t="s">
        <v>1417</v>
      </c>
      <c r="C101" s="3" t="s">
        <v>83</v>
      </c>
      <c r="D101" s="3" t="s">
        <v>1429</v>
      </c>
      <c r="E101" s="5"/>
    </row>
    <row r="102" spans="1:5" ht="15.95" customHeight="1" x14ac:dyDescent="0.3">
      <c r="A102" s="5"/>
      <c r="B102" s="3" t="s">
        <v>1265</v>
      </c>
      <c r="C102" s="3" t="s">
        <v>90</v>
      </c>
      <c r="D102" s="3" t="s">
        <v>1430</v>
      </c>
      <c r="E102" s="5"/>
    </row>
    <row r="103" spans="1:5" ht="15.95" customHeight="1" x14ac:dyDescent="0.3">
      <c r="A103" s="5"/>
      <c r="B103" s="5"/>
      <c r="C103" s="3" t="s">
        <v>106</v>
      </c>
      <c r="D103" s="3" t="s">
        <v>1431</v>
      </c>
      <c r="E103" s="5"/>
    </row>
    <row r="104" spans="1:5" ht="15.95" customHeight="1" x14ac:dyDescent="0.3">
      <c r="A104" s="5"/>
      <c r="B104" s="5"/>
      <c r="C104" s="3" t="s">
        <v>108</v>
      </c>
      <c r="D104" s="3" t="s">
        <v>1432</v>
      </c>
      <c r="E104" s="5"/>
    </row>
    <row r="105" spans="1:5" ht="15.95" customHeight="1" x14ac:dyDescent="0.3">
      <c r="A105" s="5"/>
      <c r="B105" s="5"/>
      <c r="C105" s="3" t="s">
        <v>110</v>
      </c>
      <c r="D105" s="3" t="s">
        <v>1433</v>
      </c>
      <c r="E105" s="5"/>
    </row>
    <row r="106" spans="1:5" ht="15.95" customHeight="1" x14ac:dyDescent="0.3">
      <c r="A106" s="5"/>
      <c r="B106" s="5"/>
      <c r="C106" s="3" t="s">
        <v>112</v>
      </c>
      <c r="D106" s="3" t="s">
        <v>1434</v>
      </c>
      <c r="E106" s="5"/>
    </row>
    <row r="107" spans="1:5" ht="15.95" customHeight="1" x14ac:dyDescent="0.3">
      <c r="A107" s="5"/>
      <c r="B107" s="5"/>
      <c r="C107" s="3" t="s">
        <v>114</v>
      </c>
      <c r="D107" s="3" t="s">
        <v>1435</v>
      </c>
      <c r="E107" s="5"/>
    </row>
    <row r="108" spans="1:5" ht="15.95" customHeight="1" x14ac:dyDescent="0.3">
      <c r="A108" s="5"/>
      <c r="B108" s="5"/>
      <c r="C108" s="3" t="s">
        <v>116</v>
      </c>
      <c r="D108" s="3" t="s">
        <v>1436</v>
      </c>
      <c r="E108" s="5"/>
    </row>
    <row r="109" spans="1:5" ht="15.95" customHeight="1" x14ac:dyDescent="0.3">
      <c r="A109" s="5"/>
      <c r="B109" s="5"/>
      <c r="C109" s="5"/>
      <c r="D109" s="5"/>
      <c r="E109" s="5"/>
    </row>
    <row r="110" spans="1:5" ht="15.95" customHeight="1" x14ac:dyDescent="0.3">
      <c r="A110" s="3" t="s">
        <v>141</v>
      </c>
      <c r="B110" s="3" t="s">
        <v>142</v>
      </c>
      <c r="C110" s="3" t="s">
        <v>74</v>
      </c>
      <c r="D110" s="3" t="s">
        <v>143</v>
      </c>
      <c r="E110" s="5"/>
    </row>
    <row r="111" spans="1:5" ht="15.95" customHeight="1" x14ac:dyDescent="0.3">
      <c r="A111" s="3" t="s">
        <v>36</v>
      </c>
      <c r="B111" s="3" t="s">
        <v>1437</v>
      </c>
      <c r="C111" s="3" t="s">
        <v>79</v>
      </c>
      <c r="D111" s="3" t="s">
        <v>1439</v>
      </c>
      <c r="E111" s="5"/>
    </row>
    <row r="112" spans="1:5" ht="15.95" customHeight="1" x14ac:dyDescent="0.3">
      <c r="A112" s="5"/>
      <c r="B112" s="3" t="s">
        <v>1346</v>
      </c>
      <c r="C112" s="3" t="s">
        <v>81</v>
      </c>
      <c r="D112" s="3" t="s">
        <v>1440</v>
      </c>
      <c r="E112" s="5"/>
    </row>
    <row r="113" spans="1:5" ht="15.95" customHeight="1" x14ac:dyDescent="0.3">
      <c r="A113" s="5"/>
      <c r="B113" s="3" t="s">
        <v>1417</v>
      </c>
      <c r="C113" s="3" t="s">
        <v>83</v>
      </c>
      <c r="D113" s="3" t="s">
        <v>1441</v>
      </c>
      <c r="E113" s="5"/>
    </row>
    <row r="114" spans="1:5" ht="15.95" customHeight="1" x14ac:dyDescent="0.3">
      <c r="A114" s="5"/>
      <c r="B114" s="3" t="s">
        <v>1442</v>
      </c>
      <c r="C114" s="3" t="s">
        <v>90</v>
      </c>
      <c r="D114" s="3" t="s">
        <v>1443</v>
      </c>
      <c r="E114" s="5"/>
    </row>
    <row r="115" spans="1:5" ht="15.95" customHeight="1" x14ac:dyDescent="0.3">
      <c r="A115" s="5"/>
      <c r="B115" s="5"/>
      <c r="C115" s="3" t="s">
        <v>106</v>
      </c>
      <c r="D115" s="3" t="s">
        <v>1444</v>
      </c>
      <c r="E115" s="5"/>
    </row>
    <row r="116" spans="1:5" ht="15.95" customHeight="1" x14ac:dyDescent="0.3">
      <c r="A116" s="5"/>
      <c r="B116" s="5"/>
      <c r="C116" s="3" t="s">
        <v>108</v>
      </c>
      <c r="D116" s="3" t="s">
        <v>1445</v>
      </c>
      <c r="E116" s="5"/>
    </row>
    <row r="117" spans="1:5" ht="15.95" customHeight="1" x14ac:dyDescent="0.3">
      <c r="A117" s="5"/>
      <c r="B117" s="5"/>
      <c r="C117" s="3" t="s">
        <v>110</v>
      </c>
      <c r="D117" s="3" t="s">
        <v>1446</v>
      </c>
      <c r="E117" s="5"/>
    </row>
    <row r="118" spans="1:5" ht="15.95" customHeight="1" x14ac:dyDescent="0.3">
      <c r="A118" s="5"/>
      <c r="B118" s="5"/>
      <c r="C118" s="3" t="s">
        <v>112</v>
      </c>
      <c r="D118" s="3" t="s">
        <v>1447</v>
      </c>
      <c r="E118" s="5"/>
    </row>
    <row r="119" spans="1:5" ht="15.95" customHeight="1" x14ac:dyDescent="0.3">
      <c r="A119" s="5"/>
      <c r="B119" s="5"/>
      <c r="C119" s="3" t="s">
        <v>114</v>
      </c>
      <c r="D119" s="3" t="s">
        <v>1448</v>
      </c>
      <c r="E119" s="5"/>
    </row>
    <row r="120" spans="1:5" ht="15.95" customHeight="1" x14ac:dyDescent="0.3">
      <c r="A120" s="5"/>
      <c r="B120" s="5"/>
      <c r="C120" s="3" t="s">
        <v>116</v>
      </c>
      <c r="D120" s="3" t="s">
        <v>1449</v>
      </c>
      <c r="E120" s="5"/>
    </row>
    <row r="121" spans="1:5" ht="15.95" customHeight="1" x14ac:dyDescent="0.3">
      <c r="A121" s="5"/>
      <c r="B121" s="3" t="s">
        <v>1450</v>
      </c>
      <c r="C121" s="3" t="s">
        <v>79</v>
      </c>
      <c r="D121" s="3" t="s">
        <v>1452</v>
      </c>
      <c r="E121" s="5"/>
    </row>
    <row r="122" spans="1:5" ht="15.95" customHeight="1" x14ac:dyDescent="0.3">
      <c r="A122" s="5"/>
      <c r="B122" s="3" t="s">
        <v>1346</v>
      </c>
      <c r="C122" s="3" t="s">
        <v>81</v>
      </c>
      <c r="D122" s="3" t="s">
        <v>1453</v>
      </c>
      <c r="E122" s="5"/>
    </row>
    <row r="123" spans="1:5" ht="15.95" customHeight="1" x14ac:dyDescent="0.3">
      <c r="A123" s="5"/>
      <c r="B123" s="3" t="s">
        <v>1417</v>
      </c>
      <c r="C123" s="3" t="s">
        <v>83</v>
      </c>
      <c r="D123" s="3" t="s">
        <v>1454</v>
      </c>
      <c r="E123" s="5"/>
    </row>
    <row r="124" spans="1:5" ht="15.95" customHeight="1" x14ac:dyDescent="0.3">
      <c r="A124" s="5"/>
      <c r="B124" s="3" t="s">
        <v>1063</v>
      </c>
      <c r="C124" s="3" t="s">
        <v>90</v>
      </c>
      <c r="D124" s="3" t="s">
        <v>1455</v>
      </c>
      <c r="E124" s="5"/>
    </row>
    <row r="125" spans="1:5" ht="15.95" customHeight="1" x14ac:dyDescent="0.3">
      <c r="A125" s="5"/>
      <c r="B125" s="5"/>
      <c r="C125" s="3" t="s">
        <v>106</v>
      </c>
      <c r="D125" s="3" t="s">
        <v>1456</v>
      </c>
      <c r="E125" s="5"/>
    </row>
    <row r="126" spans="1:5" ht="15.95" customHeight="1" x14ac:dyDescent="0.3">
      <c r="A126" s="5"/>
      <c r="B126" s="5"/>
      <c r="C126" s="3" t="s">
        <v>108</v>
      </c>
      <c r="D126" s="3" t="s">
        <v>1457</v>
      </c>
      <c r="E126" s="5"/>
    </row>
    <row r="127" spans="1:5" ht="15.95" customHeight="1" x14ac:dyDescent="0.3">
      <c r="A127" s="5"/>
      <c r="B127" s="5"/>
      <c r="C127" s="3" t="s">
        <v>110</v>
      </c>
      <c r="D127" s="3" t="s">
        <v>1458</v>
      </c>
      <c r="E127" s="5"/>
    </row>
    <row r="128" spans="1:5" ht="15.95" customHeight="1" x14ac:dyDescent="0.3">
      <c r="A128" s="5"/>
      <c r="B128" s="5"/>
      <c r="C128" s="3" t="s">
        <v>112</v>
      </c>
      <c r="D128" s="3" t="s">
        <v>1459</v>
      </c>
      <c r="E128" s="5"/>
    </row>
    <row r="129" spans="1:5" ht="15.95" customHeight="1" x14ac:dyDescent="0.3">
      <c r="A129" s="5"/>
      <c r="B129" s="5"/>
      <c r="C129" s="3" t="s">
        <v>114</v>
      </c>
      <c r="D129" s="3" t="s">
        <v>1460</v>
      </c>
      <c r="E129" s="5"/>
    </row>
    <row r="130" spans="1:5" ht="15.95" customHeight="1" x14ac:dyDescent="0.3">
      <c r="A130" s="5"/>
      <c r="B130" s="5"/>
      <c r="C130" s="3" t="s">
        <v>116</v>
      </c>
      <c r="D130" s="3" t="s">
        <v>1461</v>
      </c>
      <c r="E130" s="5"/>
    </row>
    <row r="131" spans="1:5" ht="15.95" customHeight="1" x14ac:dyDescent="0.3">
      <c r="A131" s="5"/>
      <c r="B131" s="5"/>
      <c r="C131" s="3" t="s">
        <v>118</v>
      </c>
      <c r="D131" s="3" t="s">
        <v>1462</v>
      </c>
      <c r="E131" s="5"/>
    </row>
    <row r="132" spans="1:5" ht="15.95" customHeight="1" x14ac:dyDescent="0.3">
      <c r="A132" s="5"/>
      <c r="B132" s="5"/>
      <c r="C132" s="3" t="s">
        <v>120</v>
      </c>
      <c r="D132" s="3" t="s">
        <v>1463</v>
      </c>
      <c r="E132" s="5"/>
    </row>
    <row r="133" spans="1:5" ht="15.95" customHeight="1" x14ac:dyDescent="0.3">
      <c r="A133" s="5"/>
      <c r="B133" s="5"/>
      <c r="C133" s="3" t="s">
        <v>137</v>
      </c>
      <c r="D133" s="3" t="s">
        <v>1464</v>
      </c>
      <c r="E133" s="5"/>
    </row>
    <row r="134" spans="1:5" ht="15.95" customHeight="1" x14ac:dyDescent="0.3">
      <c r="A134" s="5"/>
      <c r="B134" s="5"/>
      <c r="C134" s="3" t="s">
        <v>139</v>
      </c>
      <c r="D134" s="3" t="s">
        <v>1465</v>
      </c>
      <c r="E134" s="5"/>
    </row>
    <row r="135" spans="1:5" ht="15.95" customHeight="1" x14ac:dyDescent="0.3">
      <c r="A135" s="5"/>
      <c r="B135" s="5"/>
      <c r="C135" s="3" t="s">
        <v>306</v>
      </c>
      <c r="D135" s="3" t="s">
        <v>1466</v>
      </c>
      <c r="E135" s="5"/>
    </row>
    <row r="136" spans="1:5" ht="15.95" customHeight="1" x14ac:dyDescent="0.3">
      <c r="A136" s="5"/>
      <c r="B136" s="3" t="s">
        <v>1467</v>
      </c>
      <c r="C136" s="3" t="s">
        <v>79</v>
      </c>
      <c r="D136" s="3" t="s">
        <v>1468</v>
      </c>
      <c r="E136" s="5"/>
    </row>
    <row r="137" spans="1:5" ht="15.95" customHeight="1" x14ac:dyDescent="0.3">
      <c r="A137" s="5"/>
      <c r="B137" s="3" t="s">
        <v>1346</v>
      </c>
      <c r="C137" s="3" t="s">
        <v>81</v>
      </c>
      <c r="D137" s="3" t="s">
        <v>1469</v>
      </c>
      <c r="E137" s="5"/>
    </row>
    <row r="138" spans="1:5" ht="15.95" customHeight="1" x14ac:dyDescent="0.3">
      <c r="A138" s="5"/>
      <c r="B138" s="3" t="s">
        <v>1417</v>
      </c>
      <c r="C138" s="3" t="s">
        <v>83</v>
      </c>
      <c r="D138" s="3" t="s">
        <v>1470</v>
      </c>
      <c r="E138" s="5"/>
    </row>
    <row r="139" spans="1:5" ht="15.95" customHeight="1" x14ac:dyDescent="0.3">
      <c r="A139" s="5"/>
      <c r="B139" s="3" t="s">
        <v>1063</v>
      </c>
      <c r="C139" s="3" t="s">
        <v>90</v>
      </c>
      <c r="D139" s="3" t="s">
        <v>1471</v>
      </c>
      <c r="E139" s="5"/>
    </row>
    <row r="140" spans="1:5" ht="15.95" customHeight="1" x14ac:dyDescent="0.3">
      <c r="A140" s="5"/>
      <c r="B140" s="5"/>
      <c r="C140" s="3" t="s">
        <v>106</v>
      </c>
      <c r="D140" s="3" t="s">
        <v>1472</v>
      </c>
      <c r="E140" s="5"/>
    </row>
    <row r="141" spans="1:5" ht="15.95" customHeight="1" x14ac:dyDescent="0.3">
      <c r="A141" s="5"/>
      <c r="B141" s="5"/>
      <c r="C141" s="3" t="s">
        <v>108</v>
      </c>
      <c r="D141" s="3" t="s">
        <v>1473</v>
      </c>
      <c r="E141" s="5"/>
    </row>
    <row r="142" spans="1:5" ht="15.95" customHeight="1" x14ac:dyDescent="0.3">
      <c r="A142" s="5"/>
      <c r="B142" s="5"/>
      <c r="C142" s="3" t="s">
        <v>110</v>
      </c>
      <c r="D142" s="3" t="s">
        <v>1474</v>
      </c>
      <c r="E142" s="5"/>
    </row>
    <row r="143" spans="1:5" ht="15.95" customHeight="1" x14ac:dyDescent="0.3">
      <c r="A143" s="5"/>
      <c r="B143" s="5"/>
      <c r="C143" s="3" t="s">
        <v>112</v>
      </c>
      <c r="D143" s="3" t="s">
        <v>1475</v>
      </c>
      <c r="E143" s="5"/>
    </row>
    <row r="144" spans="1:5" ht="15.95" customHeight="1" x14ac:dyDescent="0.3">
      <c r="A144" s="5"/>
      <c r="B144" s="5"/>
      <c r="C144" s="3" t="s">
        <v>114</v>
      </c>
      <c r="D144" s="3" t="s">
        <v>1476</v>
      </c>
      <c r="E144" s="5"/>
    </row>
    <row r="145" spans="1:5" ht="15.95" customHeight="1" x14ac:dyDescent="0.3">
      <c r="A145" s="5"/>
      <c r="B145" s="5"/>
      <c r="C145" s="3" t="s">
        <v>116</v>
      </c>
      <c r="D145" s="3" t="s">
        <v>1477</v>
      </c>
      <c r="E145" s="5"/>
    </row>
    <row r="146" spans="1:5" ht="15.95" customHeight="1" x14ac:dyDescent="0.3">
      <c r="A146" s="5"/>
      <c r="B146" s="5"/>
      <c r="C146" s="3" t="s">
        <v>118</v>
      </c>
      <c r="D146" s="3" t="s">
        <v>1478</v>
      </c>
      <c r="E146" s="5"/>
    </row>
    <row r="147" spans="1:5" ht="15.95" customHeight="1" x14ac:dyDescent="0.3">
      <c r="A147" s="5"/>
      <c r="B147" s="5"/>
      <c r="C147" s="5"/>
      <c r="D147" s="5"/>
      <c r="E147" s="5"/>
    </row>
    <row r="148" spans="1:5" ht="15.95" customHeight="1" x14ac:dyDescent="0.3">
      <c r="A148" s="3" t="s">
        <v>141</v>
      </c>
      <c r="B148" s="3" t="s">
        <v>142</v>
      </c>
      <c r="C148" s="3" t="s">
        <v>74</v>
      </c>
      <c r="D148" s="3" t="s">
        <v>143</v>
      </c>
      <c r="E148" s="5"/>
    </row>
    <row r="149" spans="1:5" ht="15.95" customHeight="1" x14ac:dyDescent="0.3">
      <c r="A149" s="3" t="s">
        <v>36</v>
      </c>
      <c r="B149" s="3" t="s">
        <v>1479</v>
      </c>
      <c r="C149" s="3" t="s">
        <v>79</v>
      </c>
      <c r="D149" s="3" t="s">
        <v>1481</v>
      </c>
      <c r="E149" s="5"/>
    </row>
    <row r="150" spans="1:5" ht="15.95" customHeight="1" x14ac:dyDescent="0.3">
      <c r="A150" s="5"/>
      <c r="B150" s="3" t="s">
        <v>1346</v>
      </c>
      <c r="C150" s="3" t="s">
        <v>81</v>
      </c>
      <c r="D150" s="3" t="s">
        <v>1482</v>
      </c>
      <c r="E150" s="5"/>
    </row>
    <row r="151" spans="1:5" ht="15.95" customHeight="1" x14ac:dyDescent="0.3">
      <c r="A151" s="5"/>
      <c r="B151" s="3" t="s">
        <v>1119</v>
      </c>
      <c r="C151" s="3" t="s">
        <v>83</v>
      </c>
      <c r="D151" s="3" t="s">
        <v>1483</v>
      </c>
      <c r="E151" s="5"/>
    </row>
    <row r="152" spans="1:5" ht="15.95" customHeight="1" x14ac:dyDescent="0.3">
      <c r="A152" s="5"/>
      <c r="B152" s="3" t="s">
        <v>1484</v>
      </c>
      <c r="C152" s="5"/>
      <c r="D152" s="5"/>
      <c r="E152" s="5"/>
    </row>
    <row r="153" spans="1:5" ht="15.95" customHeight="1" x14ac:dyDescent="0.3">
      <c r="A153" s="5"/>
      <c r="B153" s="5"/>
      <c r="C153" s="3" t="s">
        <v>90</v>
      </c>
      <c r="D153" s="3" t="s">
        <v>1485</v>
      </c>
      <c r="E153" s="5"/>
    </row>
    <row r="154" spans="1:5" ht="15.95" customHeight="1" x14ac:dyDescent="0.3">
      <c r="A154" s="5"/>
      <c r="B154" s="5"/>
      <c r="C154" s="3" t="s">
        <v>106</v>
      </c>
      <c r="D154" s="3" t="s">
        <v>1486</v>
      </c>
      <c r="E154" s="5"/>
    </row>
    <row r="155" spans="1:5" ht="15.95" customHeight="1" x14ac:dyDescent="0.3">
      <c r="A155" s="5"/>
      <c r="B155" s="5"/>
      <c r="C155" s="3" t="s">
        <v>108</v>
      </c>
      <c r="D155" s="3" t="s">
        <v>1487</v>
      </c>
      <c r="E155" s="5"/>
    </row>
    <row r="156" spans="1:5" ht="15.95" customHeight="1" x14ac:dyDescent="0.3">
      <c r="A156" s="5"/>
      <c r="B156" s="5"/>
      <c r="C156" s="3" t="s">
        <v>110</v>
      </c>
      <c r="D156" s="3" t="s">
        <v>1488</v>
      </c>
      <c r="E156" s="5"/>
    </row>
    <row r="157" spans="1:5" ht="15.95" customHeight="1" x14ac:dyDescent="0.3">
      <c r="A157" s="5"/>
      <c r="B157" s="5"/>
      <c r="C157" s="3" t="s">
        <v>112</v>
      </c>
      <c r="D157" s="3" t="s">
        <v>1489</v>
      </c>
      <c r="E157" s="5"/>
    </row>
    <row r="158" spans="1:5" ht="15.95" customHeight="1" x14ac:dyDescent="0.3">
      <c r="A158" s="5"/>
      <c r="B158" s="5"/>
      <c r="C158" s="3" t="s">
        <v>114</v>
      </c>
      <c r="D158" s="3" t="s">
        <v>1490</v>
      </c>
      <c r="E158" s="5"/>
    </row>
    <row r="159" spans="1:5" ht="15.95" customHeight="1" x14ac:dyDescent="0.3">
      <c r="A159" s="5"/>
      <c r="B159" s="3" t="s">
        <v>1491</v>
      </c>
      <c r="C159" s="3" t="s">
        <v>79</v>
      </c>
      <c r="D159" s="3" t="s">
        <v>1492</v>
      </c>
      <c r="E159" s="5"/>
    </row>
    <row r="160" spans="1:5" ht="15.95" customHeight="1" x14ac:dyDescent="0.3">
      <c r="A160" s="5"/>
      <c r="B160" s="3" t="s">
        <v>1346</v>
      </c>
      <c r="C160" s="3" t="s">
        <v>81</v>
      </c>
      <c r="D160" s="3" t="s">
        <v>1493</v>
      </c>
      <c r="E160" s="5"/>
    </row>
    <row r="161" spans="1:5" ht="15.95" customHeight="1" x14ac:dyDescent="0.3">
      <c r="A161" s="5"/>
      <c r="B161" s="3" t="s">
        <v>1119</v>
      </c>
      <c r="C161" s="3" t="s">
        <v>83</v>
      </c>
      <c r="D161" s="3" t="s">
        <v>1494</v>
      </c>
      <c r="E161" s="5"/>
    </row>
    <row r="162" spans="1:5" ht="15.95" customHeight="1" x14ac:dyDescent="0.3">
      <c r="A162" s="5"/>
      <c r="B162" s="3" t="s">
        <v>1484</v>
      </c>
      <c r="C162" s="3" t="s">
        <v>90</v>
      </c>
      <c r="D162" s="3" t="s">
        <v>1495</v>
      </c>
      <c r="E162" s="5"/>
    </row>
    <row r="163" spans="1:5" ht="15.95" customHeight="1" x14ac:dyDescent="0.3">
      <c r="A163" s="5"/>
      <c r="B163" s="5"/>
      <c r="C163" s="3" t="s">
        <v>106</v>
      </c>
      <c r="D163" s="3" t="s">
        <v>1496</v>
      </c>
      <c r="E163" s="5"/>
    </row>
    <row r="164" spans="1:5" ht="15.95" customHeight="1" x14ac:dyDescent="0.3">
      <c r="A164" s="5"/>
      <c r="B164" s="5"/>
      <c r="C164" s="3" t="s">
        <v>108</v>
      </c>
      <c r="D164" s="3" t="s">
        <v>1497</v>
      </c>
      <c r="E164" s="5"/>
    </row>
    <row r="165" spans="1:5" ht="15.95" customHeight="1" x14ac:dyDescent="0.3">
      <c r="A165" s="5"/>
      <c r="B165" s="5"/>
      <c r="C165" s="3" t="s">
        <v>110</v>
      </c>
      <c r="D165" s="3" t="s">
        <v>1498</v>
      </c>
      <c r="E165" s="5"/>
    </row>
    <row r="166" spans="1:5" ht="15.95" customHeight="1" x14ac:dyDescent="0.3">
      <c r="A166" s="5"/>
      <c r="B166" s="5"/>
      <c r="C166" s="3" t="s">
        <v>112</v>
      </c>
      <c r="D166" s="3" t="s">
        <v>1499</v>
      </c>
      <c r="E166" s="5"/>
    </row>
    <row r="167" spans="1:5" ht="15.95" customHeight="1" x14ac:dyDescent="0.3">
      <c r="A167" s="5"/>
      <c r="B167" s="5"/>
      <c r="C167" s="3" t="s">
        <v>114</v>
      </c>
      <c r="D167" s="3" t="s">
        <v>1500</v>
      </c>
      <c r="E167" s="5"/>
    </row>
    <row r="168" spans="1:5" ht="15.95" customHeight="1" x14ac:dyDescent="0.3">
      <c r="A168" s="5"/>
      <c r="B168" s="3" t="s">
        <v>1501</v>
      </c>
      <c r="C168" s="3" t="s">
        <v>79</v>
      </c>
      <c r="D168" s="3" t="s">
        <v>1503</v>
      </c>
      <c r="E168" s="5"/>
    </row>
    <row r="169" spans="1:5" ht="15.95" customHeight="1" x14ac:dyDescent="0.3">
      <c r="A169" s="5"/>
      <c r="B169" s="3" t="s">
        <v>1346</v>
      </c>
      <c r="C169" s="3" t="s">
        <v>81</v>
      </c>
      <c r="D169" s="3" t="s">
        <v>1504</v>
      </c>
      <c r="E169" s="5"/>
    </row>
    <row r="170" spans="1:5" ht="15.95" customHeight="1" x14ac:dyDescent="0.3">
      <c r="A170" s="5"/>
      <c r="B170" s="3" t="s">
        <v>1119</v>
      </c>
      <c r="C170" s="3" t="s">
        <v>83</v>
      </c>
      <c r="D170" s="3" t="s">
        <v>1505</v>
      </c>
      <c r="E170" s="5"/>
    </row>
    <row r="171" spans="1:5" ht="15.95" customHeight="1" x14ac:dyDescent="0.3">
      <c r="A171" s="5"/>
      <c r="B171" s="3" t="s">
        <v>1296</v>
      </c>
      <c r="C171" s="3" t="s">
        <v>90</v>
      </c>
      <c r="D171" s="3" t="s">
        <v>1506</v>
      </c>
      <c r="E171" s="5"/>
    </row>
    <row r="172" spans="1:5" ht="15.95" customHeight="1" x14ac:dyDescent="0.3">
      <c r="A172" s="5"/>
      <c r="B172" s="5"/>
      <c r="C172" s="3" t="s">
        <v>106</v>
      </c>
      <c r="D172" s="3" t="s">
        <v>1507</v>
      </c>
      <c r="E172" s="5"/>
    </row>
    <row r="173" spans="1:5" ht="15.95" customHeight="1" x14ac:dyDescent="0.3">
      <c r="A173" s="5"/>
      <c r="B173" s="5"/>
      <c r="C173" s="3" t="s">
        <v>108</v>
      </c>
      <c r="D173" s="3" t="s">
        <v>1508</v>
      </c>
      <c r="E173" s="5"/>
    </row>
    <row r="174" spans="1:5" ht="15.95" customHeight="1" x14ac:dyDescent="0.3">
      <c r="A174" s="5"/>
      <c r="B174" s="5"/>
      <c r="C174" s="3" t="s">
        <v>110</v>
      </c>
      <c r="D174" s="3" t="s">
        <v>1509</v>
      </c>
      <c r="E174" s="5"/>
    </row>
    <row r="175" spans="1:5" ht="15.95" customHeight="1" x14ac:dyDescent="0.3">
      <c r="A175" s="5"/>
      <c r="B175" s="5"/>
      <c r="C175" s="5"/>
      <c r="D175" s="5"/>
      <c r="E175" s="5"/>
    </row>
    <row r="176" spans="1:5" ht="15.95" customHeight="1" x14ac:dyDescent="0.3">
      <c r="A176" s="3" t="s">
        <v>141</v>
      </c>
      <c r="B176" s="3" t="s">
        <v>142</v>
      </c>
      <c r="C176" s="3" t="s">
        <v>74</v>
      </c>
      <c r="D176" s="3" t="s">
        <v>143</v>
      </c>
      <c r="E176" s="5"/>
    </row>
    <row r="177" spans="1:5" ht="15.95" customHeight="1" x14ac:dyDescent="0.3">
      <c r="A177" s="3" t="s">
        <v>36</v>
      </c>
      <c r="B177" s="3" t="s">
        <v>1510</v>
      </c>
      <c r="C177" s="3" t="s">
        <v>79</v>
      </c>
      <c r="D177" s="3" t="s">
        <v>1512</v>
      </c>
      <c r="E177" s="5"/>
    </row>
    <row r="178" spans="1:5" ht="15.95" customHeight="1" x14ac:dyDescent="0.3">
      <c r="A178" s="5"/>
      <c r="B178" s="3" t="s">
        <v>1327</v>
      </c>
      <c r="C178" s="3" t="s">
        <v>81</v>
      </c>
      <c r="D178" s="3" t="s">
        <v>1513</v>
      </c>
      <c r="E178" s="5"/>
    </row>
    <row r="179" spans="1:5" ht="15.95" customHeight="1" x14ac:dyDescent="0.3">
      <c r="A179" s="5"/>
      <c r="B179" s="3" t="s">
        <v>1514</v>
      </c>
      <c r="C179" s="3" t="s">
        <v>83</v>
      </c>
      <c r="D179" s="3" t="s">
        <v>1515</v>
      </c>
      <c r="E179" s="5"/>
    </row>
    <row r="180" spans="1:5" ht="15.95" customHeight="1" x14ac:dyDescent="0.3">
      <c r="A180" s="5"/>
      <c r="B180" s="5"/>
      <c r="C180" s="3" t="s">
        <v>90</v>
      </c>
      <c r="D180" s="3" t="s">
        <v>1516</v>
      </c>
      <c r="E180" s="5"/>
    </row>
    <row r="181" spans="1:5" ht="15.95" customHeight="1" x14ac:dyDescent="0.3">
      <c r="A181" s="5"/>
      <c r="B181" s="5"/>
      <c r="C181" s="3" t="s">
        <v>106</v>
      </c>
      <c r="D181" s="3" t="s">
        <v>1517</v>
      </c>
      <c r="E181" s="5"/>
    </row>
    <row r="182" spans="1:5" ht="15.95" customHeight="1" x14ac:dyDescent="0.3">
      <c r="A182" s="5"/>
      <c r="B182" s="5"/>
      <c r="C182" s="3" t="s">
        <v>108</v>
      </c>
      <c r="D182" s="3" t="s">
        <v>1518</v>
      </c>
      <c r="E182" s="5"/>
    </row>
    <row r="183" spans="1:5" ht="15.95" customHeight="1" x14ac:dyDescent="0.3">
      <c r="A183" s="5"/>
      <c r="B183" s="5"/>
      <c r="C183" s="3" t="s">
        <v>110</v>
      </c>
      <c r="D183" s="3" t="s">
        <v>1519</v>
      </c>
      <c r="E183" s="5"/>
    </row>
    <row r="184" spans="1:5" ht="15.95" customHeight="1" x14ac:dyDescent="0.3">
      <c r="A184" s="5"/>
      <c r="B184" s="5"/>
      <c r="C184" s="3" t="s">
        <v>112</v>
      </c>
      <c r="D184" s="3" t="s">
        <v>1520</v>
      </c>
      <c r="E184" s="5"/>
    </row>
    <row r="185" spans="1:5" ht="15.95" customHeight="1" x14ac:dyDescent="0.3">
      <c r="A185" s="5"/>
      <c r="B185" s="5"/>
      <c r="C185" s="3" t="s">
        <v>114</v>
      </c>
      <c r="D185" s="3" t="s">
        <v>1521</v>
      </c>
      <c r="E185" s="5"/>
    </row>
    <row r="186" spans="1:5" ht="15.95" customHeight="1" x14ac:dyDescent="0.3">
      <c r="A186" s="5"/>
      <c r="B186" s="5"/>
      <c r="C186" s="3" t="s">
        <v>116</v>
      </c>
      <c r="D186" s="3" t="s">
        <v>1522</v>
      </c>
      <c r="E186" s="5"/>
    </row>
    <row r="187" spans="1:5" ht="15.95" customHeight="1" x14ac:dyDescent="0.3">
      <c r="A187" s="5"/>
      <c r="B187" s="5"/>
      <c r="C187" s="3" t="s">
        <v>118</v>
      </c>
      <c r="D187" s="3" t="s">
        <v>1523</v>
      </c>
      <c r="E187" s="5"/>
    </row>
    <row r="188" spans="1:5" ht="15.95" customHeight="1" x14ac:dyDescent="0.3">
      <c r="A188" s="5"/>
      <c r="B188" s="5"/>
      <c r="C188" s="3" t="s">
        <v>120</v>
      </c>
      <c r="D188" s="3" t="s">
        <v>1524</v>
      </c>
      <c r="E188" s="5"/>
    </row>
    <row r="189" spans="1:5" ht="15.95" customHeight="1" x14ac:dyDescent="0.3">
      <c r="A189" s="5"/>
      <c r="B189" s="5"/>
      <c r="C189" s="3" t="s">
        <v>137</v>
      </c>
      <c r="D189" s="3" t="s">
        <v>1525</v>
      </c>
      <c r="E189" s="5"/>
    </row>
    <row r="190" spans="1:5" ht="15.95" customHeight="1" x14ac:dyDescent="0.3">
      <c r="A190" s="5"/>
      <c r="B190" s="5"/>
      <c r="C190" s="3" t="s">
        <v>139</v>
      </c>
      <c r="D190" s="3" t="s">
        <v>1526</v>
      </c>
      <c r="E190" s="5"/>
    </row>
    <row r="191" spans="1:5" ht="15.95" customHeight="1" x14ac:dyDescent="0.3">
      <c r="A191" s="5"/>
      <c r="B191" s="5"/>
      <c r="C191" s="3" t="s">
        <v>306</v>
      </c>
      <c r="D191" s="3" t="s">
        <v>1527</v>
      </c>
      <c r="E191" s="5"/>
    </row>
    <row r="192" spans="1:5" ht="15.95" customHeight="1" x14ac:dyDescent="0.3">
      <c r="A192" s="5"/>
      <c r="B192" s="5"/>
      <c r="C192" s="3" t="s">
        <v>356</v>
      </c>
      <c r="D192" s="3" t="s">
        <v>1528</v>
      </c>
      <c r="E192" s="5"/>
    </row>
    <row r="193" spans="1:5" ht="15.95" customHeight="1" x14ac:dyDescent="0.3">
      <c r="A193" s="5"/>
      <c r="B193" s="5"/>
      <c r="C193" s="3" t="s">
        <v>416</v>
      </c>
      <c r="D193" s="3" t="s">
        <v>1529</v>
      </c>
      <c r="E193" s="5"/>
    </row>
    <row r="194" spans="1:5" ht="15.95" customHeight="1" x14ac:dyDescent="0.3">
      <c r="A194" s="5"/>
      <c r="B194" s="5"/>
      <c r="C194" s="3" t="s">
        <v>418</v>
      </c>
      <c r="D194" s="3" t="s">
        <v>1530</v>
      </c>
      <c r="E194" s="5"/>
    </row>
    <row r="195" spans="1:5" ht="15.95" customHeight="1" x14ac:dyDescent="0.3">
      <c r="A195" s="5"/>
      <c r="B195" s="3" t="s">
        <v>1531</v>
      </c>
      <c r="C195" s="3" t="s">
        <v>79</v>
      </c>
      <c r="D195" s="3" t="s">
        <v>1533</v>
      </c>
      <c r="E195" s="5"/>
    </row>
    <row r="196" spans="1:5" ht="15.95" customHeight="1" x14ac:dyDescent="0.3">
      <c r="A196" s="5"/>
      <c r="B196" s="3" t="s">
        <v>1532</v>
      </c>
      <c r="C196" s="5"/>
      <c r="D196" s="5"/>
      <c r="E196" s="5"/>
    </row>
    <row r="197" spans="1:5" ht="15.95" customHeight="1" x14ac:dyDescent="0.3">
      <c r="A197" s="5"/>
      <c r="B197" s="3" t="s">
        <v>1534</v>
      </c>
      <c r="C197" s="3" t="s">
        <v>79</v>
      </c>
      <c r="D197" s="3" t="s">
        <v>1536</v>
      </c>
      <c r="E197" s="5"/>
    </row>
    <row r="198" spans="1:5" ht="15.95" customHeight="1" x14ac:dyDescent="0.3">
      <c r="A198" s="5"/>
      <c r="B198" s="3" t="s">
        <v>1327</v>
      </c>
      <c r="C198" s="3" t="s">
        <v>81</v>
      </c>
      <c r="D198" s="3" t="s">
        <v>1537</v>
      </c>
      <c r="E198" s="5"/>
    </row>
    <row r="199" spans="1:5" ht="15.95" customHeight="1" x14ac:dyDescent="0.3">
      <c r="A199" s="5"/>
      <c r="B199" s="3" t="s">
        <v>1538</v>
      </c>
      <c r="C199" s="3" t="s">
        <v>83</v>
      </c>
      <c r="D199" s="3" t="s">
        <v>1539</v>
      </c>
      <c r="E199" s="5"/>
    </row>
    <row r="200" spans="1:5" ht="15.95" customHeight="1" x14ac:dyDescent="0.3">
      <c r="A200" s="5"/>
      <c r="B200" s="5"/>
      <c r="C200" s="3" t="s">
        <v>90</v>
      </c>
      <c r="D200" s="3" t="s">
        <v>1540</v>
      </c>
      <c r="E200" s="5"/>
    </row>
    <row r="201" spans="1:5" ht="15.95" customHeight="1" x14ac:dyDescent="0.3">
      <c r="A201" s="5"/>
      <c r="B201" s="3" t="s">
        <v>1541</v>
      </c>
      <c r="C201" s="3" t="s">
        <v>79</v>
      </c>
      <c r="D201" s="3" t="s">
        <v>1543</v>
      </c>
      <c r="E201" s="5"/>
    </row>
    <row r="202" spans="1:5" ht="15.95" customHeight="1" x14ac:dyDescent="0.3">
      <c r="A202" s="5"/>
      <c r="B202" s="3" t="s">
        <v>1542</v>
      </c>
      <c r="C202" s="3" t="s">
        <v>81</v>
      </c>
      <c r="D202" s="3" t="s">
        <v>1544</v>
      </c>
      <c r="E202" s="5"/>
    </row>
    <row r="203" spans="1:5" ht="15.95" customHeight="1" x14ac:dyDescent="0.3">
      <c r="A203" s="5"/>
      <c r="B203" s="5"/>
      <c r="C203" s="3" t="s">
        <v>83</v>
      </c>
      <c r="D203" s="3" t="s">
        <v>1545</v>
      </c>
      <c r="E203" s="5"/>
    </row>
    <row r="204" spans="1:5" ht="15.95" customHeight="1" x14ac:dyDescent="0.3">
      <c r="A204" s="5"/>
      <c r="B204" s="5"/>
      <c r="C204" s="5"/>
      <c r="D204" s="5"/>
      <c r="E204" s="5"/>
    </row>
    <row r="205" spans="1:5" ht="15.95" customHeight="1" x14ac:dyDescent="0.3">
      <c r="A205" s="3" t="s">
        <v>141</v>
      </c>
      <c r="B205" s="3" t="s">
        <v>142</v>
      </c>
      <c r="C205" s="3" t="s">
        <v>74</v>
      </c>
      <c r="D205" s="3" t="s">
        <v>143</v>
      </c>
      <c r="E205" s="5"/>
    </row>
    <row r="206" spans="1:5" ht="15.95" customHeight="1" x14ac:dyDescent="0.3">
      <c r="A206" s="3" t="s">
        <v>36</v>
      </c>
      <c r="B206" s="3" t="s">
        <v>1546</v>
      </c>
      <c r="C206" s="3" t="s">
        <v>79</v>
      </c>
      <c r="D206" s="3" t="s">
        <v>1548</v>
      </c>
      <c r="E206" s="5"/>
    </row>
    <row r="207" spans="1:5" ht="15.95" customHeight="1" x14ac:dyDescent="0.3">
      <c r="A207" s="5"/>
      <c r="B207" s="3" t="s">
        <v>1346</v>
      </c>
      <c r="C207" s="3" t="s">
        <v>81</v>
      </c>
      <c r="D207" s="3" t="s">
        <v>1549</v>
      </c>
      <c r="E207" s="5"/>
    </row>
    <row r="208" spans="1:5" ht="15.95" customHeight="1" x14ac:dyDescent="0.3">
      <c r="A208" s="5"/>
      <c r="B208" s="3" t="s">
        <v>1550</v>
      </c>
      <c r="C208" s="3" t="s">
        <v>83</v>
      </c>
      <c r="D208" s="3" t="s">
        <v>1551</v>
      </c>
      <c r="E208" s="5"/>
    </row>
    <row r="209" spans="1:5" ht="15.95" customHeight="1" x14ac:dyDescent="0.3">
      <c r="A209" s="5"/>
      <c r="B209" s="3" t="s">
        <v>1014</v>
      </c>
      <c r="C209" s="3" t="s">
        <v>90</v>
      </c>
      <c r="D209" s="3" t="s">
        <v>1552</v>
      </c>
      <c r="E209" s="5"/>
    </row>
    <row r="210" spans="1:5" ht="15.95" customHeight="1" x14ac:dyDescent="0.3">
      <c r="A210" s="5"/>
      <c r="B210" s="5"/>
      <c r="C210" s="3" t="s">
        <v>106</v>
      </c>
      <c r="D210" s="3" t="s">
        <v>1553</v>
      </c>
      <c r="E210" s="5"/>
    </row>
    <row r="211" spans="1:5" ht="15.95" customHeight="1" x14ac:dyDescent="0.3">
      <c r="A211" s="5"/>
      <c r="B211" s="5"/>
      <c r="C211" s="3" t="s">
        <v>108</v>
      </c>
      <c r="D211" s="3" t="s">
        <v>1554</v>
      </c>
      <c r="E211" s="5"/>
    </row>
    <row r="212" spans="1:5" ht="15.95" customHeight="1" x14ac:dyDescent="0.3">
      <c r="A212" s="5"/>
      <c r="B212" s="5"/>
      <c r="C212" s="3" t="s">
        <v>110</v>
      </c>
      <c r="D212" s="3" t="s">
        <v>1555</v>
      </c>
      <c r="E212" s="5"/>
    </row>
    <row r="213" spans="1:5" ht="15.95" customHeight="1" x14ac:dyDescent="0.3">
      <c r="A213" s="5"/>
      <c r="B213" s="5"/>
      <c r="C213" s="3" t="s">
        <v>112</v>
      </c>
      <c r="D213" s="3" t="s">
        <v>1556</v>
      </c>
      <c r="E213" s="5"/>
    </row>
    <row r="214" spans="1:5" ht="15.95" customHeight="1" x14ac:dyDescent="0.3">
      <c r="A214" s="5"/>
      <c r="B214" s="5"/>
      <c r="C214" s="3" t="s">
        <v>114</v>
      </c>
      <c r="D214" s="3" t="s">
        <v>1557</v>
      </c>
      <c r="E214" s="5"/>
    </row>
    <row r="215" spans="1:5" ht="15.95" customHeight="1" x14ac:dyDescent="0.3">
      <c r="A215" s="5"/>
      <c r="B215" s="5"/>
      <c r="C215" s="3" t="s">
        <v>116</v>
      </c>
      <c r="D215" s="3" t="s">
        <v>1558</v>
      </c>
      <c r="E215" s="5"/>
    </row>
    <row r="216" spans="1:5" ht="15.95" customHeight="1" x14ac:dyDescent="0.3">
      <c r="A216" s="5"/>
      <c r="B216" s="5"/>
      <c r="C216" s="3" t="s">
        <v>118</v>
      </c>
      <c r="D216" s="3" t="s">
        <v>1559</v>
      </c>
      <c r="E216" s="5"/>
    </row>
    <row r="217" spans="1:5" ht="15.95" customHeight="1" x14ac:dyDescent="0.3">
      <c r="A217" s="5"/>
      <c r="B217" s="5"/>
      <c r="C217" s="3" t="s">
        <v>120</v>
      </c>
      <c r="D217" s="3" t="s">
        <v>1560</v>
      </c>
      <c r="E217" s="5"/>
    </row>
    <row r="218" spans="1:5" ht="15.95" customHeight="1" x14ac:dyDescent="0.3">
      <c r="A218" s="5"/>
      <c r="B218" s="3" t="s">
        <v>1561</v>
      </c>
      <c r="C218" s="3" t="s">
        <v>79</v>
      </c>
      <c r="D218" s="3" t="s">
        <v>1562</v>
      </c>
      <c r="E218" s="5"/>
    </row>
    <row r="219" spans="1:5" ht="15.95" customHeight="1" x14ac:dyDescent="0.3">
      <c r="A219" s="5"/>
      <c r="B219" s="3" t="s">
        <v>1346</v>
      </c>
      <c r="C219" s="3" t="s">
        <v>81</v>
      </c>
      <c r="D219" s="3" t="s">
        <v>1563</v>
      </c>
      <c r="E219" s="5"/>
    </row>
    <row r="220" spans="1:5" ht="15.95" customHeight="1" x14ac:dyDescent="0.3">
      <c r="A220" s="5"/>
      <c r="B220" s="3" t="s">
        <v>1550</v>
      </c>
      <c r="C220" s="3" t="s">
        <v>83</v>
      </c>
      <c r="D220" s="3" t="s">
        <v>1564</v>
      </c>
      <c r="E220" s="5"/>
    </row>
    <row r="221" spans="1:5" ht="15.95" customHeight="1" x14ac:dyDescent="0.3">
      <c r="A221" s="5"/>
      <c r="B221" s="3" t="s">
        <v>1014</v>
      </c>
      <c r="C221" s="3" t="s">
        <v>90</v>
      </c>
      <c r="D221" s="3" t="s">
        <v>1565</v>
      </c>
      <c r="E221" s="5"/>
    </row>
    <row r="222" spans="1:5" ht="15.95" customHeight="1" x14ac:dyDescent="0.3">
      <c r="A222" s="5"/>
      <c r="B222" s="5"/>
      <c r="C222" s="3" t="s">
        <v>106</v>
      </c>
      <c r="D222" s="3" t="s">
        <v>1566</v>
      </c>
      <c r="E222" s="5"/>
    </row>
    <row r="223" spans="1:5" ht="15.95" customHeight="1" x14ac:dyDescent="0.3">
      <c r="A223" s="5"/>
      <c r="B223" s="5"/>
      <c r="C223" s="3" t="s">
        <v>108</v>
      </c>
      <c r="D223" s="3" t="s">
        <v>1567</v>
      </c>
      <c r="E223" s="5"/>
    </row>
    <row r="224" spans="1:5" ht="15.95" customHeight="1" x14ac:dyDescent="0.3">
      <c r="A224" s="5"/>
      <c r="B224" s="5"/>
      <c r="C224" s="3" t="s">
        <v>110</v>
      </c>
      <c r="D224" s="3" t="s">
        <v>1568</v>
      </c>
      <c r="E224" s="5"/>
    </row>
    <row r="225" spans="1:5" ht="15.95" customHeight="1" x14ac:dyDescent="0.3">
      <c r="A225" s="5"/>
      <c r="B225" s="5"/>
      <c r="C225" s="3" t="s">
        <v>112</v>
      </c>
      <c r="D225" s="3" t="s">
        <v>1569</v>
      </c>
      <c r="E225" s="5"/>
    </row>
    <row r="226" spans="1:5" ht="15.95" customHeight="1" x14ac:dyDescent="0.3">
      <c r="A226" s="5"/>
      <c r="B226" s="5"/>
      <c r="C226" s="3" t="s">
        <v>114</v>
      </c>
      <c r="D226" s="3" t="s">
        <v>1570</v>
      </c>
      <c r="E226" s="5"/>
    </row>
    <row r="227" spans="1:5" ht="15.95" customHeight="1" x14ac:dyDescent="0.3">
      <c r="A227" s="5"/>
      <c r="B227" s="5"/>
      <c r="C227" s="3" t="s">
        <v>116</v>
      </c>
      <c r="D227" s="3" t="s">
        <v>1571</v>
      </c>
      <c r="E227" s="5"/>
    </row>
    <row r="228" spans="1:5" ht="15.95" customHeight="1" x14ac:dyDescent="0.3">
      <c r="A228" s="5"/>
      <c r="B228" s="5"/>
      <c r="C228" s="3" t="s">
        <v>118</v>
      </c>
      <c r="D228" s="3" t="s">
        <v>1572</v>
      </c>
      <c r="E228" s="5"/>
    </row>
    <row r="229" spans="1:5" ht="15.95" customHeight="1" x14ac:dyDescent="0.3">
      <c r="A229" s="5"/>
      <c r="B229" s="5"/>
      <c r="C229" s="3" t="s">
        <v>120</v>
      </c>
      <c r="D229" s="3" t="s">
        <v>1573</v>
      </c>
      <c r="E229" s="5"/>
    </row>
    <row r="230" spans="1:5" ht="15.95" customHeight="1" x14ac:dyDescent="0.3">
      <c r="A230" s="5"/>
      <c r="B230" s="5"/>
      <c r="C230" s="3" t="s">
        <v>137</v>
      </c>
      <c r="D230" s="3" t="s">
        <v>1574</v>
      </c>
      <c r="E230" s="5"/>
    </row>
    <row r="231" spans="1:5" ht="15.95" customHeight="1" x14ac:dyDescent="0.3">
      <c r="A231" s="5"/>
      <c r="B231" s="5"/>
      <c r="C231" s="3" t="s">
        <v>139</v>
      </c>
      <c r="D231" s="3" t="s">
        <v>1575</v>
      </c>
      <c r="E231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185"/>
  <sheetViews>
    <sheetView showGridLines="0" workbookViewId="0"/>
  </sheetViews>
  <sheetFormatPr defaultColWidth="8.875" defaultRowHeight="16.5" customHeight="1" x14ac:dyDescent="0.3"/>
  <cols>
    <col min="1" max="6" width="8.875" style="52" customWidth="1"/>
    <col min="7" max="16384" width="8.875" style="52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38</v>
      </c>
      <c r="B3" s="3" t="s">
        <v>979</v>
      </c>
      <c r="C3" s="3" t="s">
        <v>79</v>
      </c>
      <c r="D3" s="3" t="s">
        <v>7781</v>
      </c>
      <c r="E3" s="5"/>
    </row>
    <row r="4" spans="1:5" ht="15.95" customHeight="1" x14ac:dyDescent="0.3">
      <c r="A4" s="5"/>
      <c r="B4" s="3" t="s">
        <v>996</v>
      </c>
      <c r="C4" s="3" t="s">
        <v>81</v>
      </c>
      <c r="D4" s="3" t="s">
        <v>7782</v>
      </c>
      <c r="E4" s="5"/>
    </row>
    <row r="5" spans="1:5" ht="15.95" customHeight="1" x14ac:dyDescent="0.3">
      <c r="A5" s="5"/>
      <c r="B5" s="3" t="s">
        <v>7783</v>
      </c>
      <c r="C5" s="3" t="s">
        <v>83</v>
      </c>
      <c r="D5" s="3" t="s">
        <v>7784</v>
      </c>
      <c r="E5" s="5"/>
    </row>
    <row r="6" spans="1:5" ht="15.95" customHeight="1" x14ac:dyDescent="0.3">
      <c r="A6" s="5"/>
      <c r="B6" s="3" t="s">
        <v>1916</v>
      </c>
      <c r="C6" s="3" t="s">
        <v>90</v>
      </c>
      <c r="D6" s="3" t="s">
        <v>7785</v>
      </c>
      <c r="E6" s="5"/>
    </row>
    <row r="7" spans="1:5" ht="15.95" customHeight="1" x14ac:dyDescent="0.3">
      <c r="A7" s="5"/>
      <c r="B7" s="5"/>
      <c r="C7" s="3" t="s">
        <v>106</v>
      </c>
      <c r="D7" s="3" t="s">
        <v>7786</v>
      </c>
      <c r="E7" s="5"/>
    </row>
    <row r="8" spans="1:5" ht="15.95" customHeight="1" x14ac:dyDescent="0.3">
      <c r="A8" s="5"/>
      <c r="B8" s="5"/>
      <c r="C8" s="3" t="s">
        <v>108</v>
      </c>
      <c r="D8" s="3" t="s">
        <v>7787</v>
      </c>
      <c r="E8" s="5"/>
    </row>
    <row r="9" spans="1:5" ht="15.95" customHeight="1" x14ac:dyDescent="0.3">
      <c r="A9" s="5"/>
      <c r="B9" s="5"/>
      <c r="C9" s="3" t="s">
        <v>110</v>
      </c>
      <c r="D9" s="3" t="s">
        <v>7788</v>
      </c>
      <c r="E9" s="5"/>
    </row>
    <row r="10" spans="1:5" ht="15.95" customHeight="1" x14ac:dyDescent="0.3">
      <c r="A10" s="5"/>
      <c r="B10" s="5"/>
      <c r="C10" s="3" t="s">
        <v>112</v>
      </c>
      <c r="D10" s="3" t="s">
        <v>7789</v>
      </c>
      <c r="E10" s="5"/>
    </row>
    <row r="11" spans="1:5" ht="15.95" customHeight="1" x14ac:dyDescent="0.3">
      <c r="A11" s="5"/>
      <c r="B11" s="5"/>
      <c r="C11" s="3" t="s">
        <v>114</v>
      </c>
      <c r="D11" s="3" t="s">
        <v>7790</v>
      </c>
      <c r="E11" s="5"/>
    </row>
    <row r="12" spans="1:5" ht="15.95" customHeight="1" x14ac:dyDescent="0.3">
      <c r="A12" s="5"/>
      <c r="B12" s="5"/>
      <c r="C12" s="3" t="s">
        <v>116</v>
      </c>
      <c r="D12" s="3" t="s">
        <v>7791</v>
      </c>
      <c r="E12" s="5"/>
    </row>
    <row r="13" spans="1:5" ht="15.95" customHeight="1" x14ac:dyDescent="0.3">
      <c r="A13" s="5"/>
      <c r="B13" s="5"/>
      <c r="C13" s="3" t="s">
        <v>118</v>
      </c>
      <c r="D13" s="3" t="s">
        <v>7792</v>
      </c>
      <c r="E13" s="5"/>
    </row>
    <row r="14" spans="1:5" ht="15.95" customHeight="1" x14ac:dyDescent="0.3">
      <c r="A14" s="5"/>
      <c r="B14" s="5"/>
      <c r="C14" s="3" t="s">
        <v>120</v>
      </c>
      <c r="D14" s="3" t="s">
        <v>7793</v>
      </c>
      <c r="E14" s="5"/>
    </row>
    <row r="15" spans="1:5" ht="15.95" customHeight="1" x14ac:dyDescent="0.3">
      <c r="A15" s="5"/>
      <c r="B15" s="5"/>
      <c r="C15" s="3" t="s">
        <v>137</v>
      </c>
      <c r="D15" s="3" t="s">
        <v>7794</v>
      </c>
      <c r="E15" s="5"/>
    </row>
    <row r="16" spans="1:5" ht="15.95" customHeight="1" x14ac:dyDescent="0.3">
      <c r="A16" s="5"/>
      <c r="B16" s="5"/>
      <c r="C16" s="3" t="s">
        <v>139</v>
      </c>
      <c r="D16" s="3" t="s">
        <v>7795</v>
      </c>
      <c r="E16" s="5"/>
    </row>
    <row r="17" spans="1:5" ht="15.95" customHeight="1" x14ac:dyDescent="0.3">
      <c r="A17" s="5"/>
      <c r="B17" s="3" t="s">
        <v>983</v>
      </c>
      <c r="C17" s="3" t="s">
        <v>79</v>
      </c>
      <c r="D17" s="3" t="s">
        <v>7796</v>
      </c>
      <c r="E17" s="5"/>
    </row>
    <row r="18" spans="1:5" ht="15.95" customHeight="1" x14ac:dyDescent="0.3">
      <c r="A18" s="5"/>
      <c r="B18" s="3" t="s">
        <v>996</v>
      </c>
      <c r="C18" s="3" t="s">
        <v>81</v>
      </c>
      <c r="D18" s="3" t="s">
        <v>7797</v>
      </c>
      <c r="E18" s="5"/>
    </row>
    <row r="19" spans="1:5" ht="15.95" customHeight="1" x14ac:dyDescent="0.3">
      <c r="A19" s="5"/>
      <c r="B19" s="3" t="s">
        <v>7798</v>
      </c>
      <c r="C19" s="3" t="s">
        <v>83</v>
      </c>
      <c r="D19" s="3" t="s">
        <v>7799</v>
      </c>
      <c r="E19" s="5"/>
    </row>
    <row r="20" spans="1:5" ht="15.95" customHeight="1" x14ac:dyDescent="0.3">
      <c r="A20" s="5"/>
      <c r="B20" s="3" t="s">
        <v>7800</v>
      </c>
      <c r="C20" s="3" t="s">
        <v>90</v>
      </c>
      <c r="D20" s="3" t="s">
        <v>7801</v>
      </c>
      <c r="E20" s="5"/>
    </row>
    <row r="21" spans="1:5" ht="15.95" customHeight="1" x14ac:dyDescent="0.3">
      <c r="A21" s="5"/>
      <c r="B21" s="5"/>
      <c r="C21" s="3" t="s">
        <v>106</v>
      </c>
      <c r="D21" s="3" t="s">
        <v>7802</v>
      </c>
      <c r="E21" s="5"/>
    </row>
    <row r="22" spans="1:5" ht="15.95" customHeight="1" x14ac:dyDescent="0.3">
      <c r="A22" s="5"/>
      <c r="B22" s="5"/>
      <c r="C22" s="3" t="s">
        <v>108</v>
      </c>
      <c r="D22" s="3" t="s">
        <v>7803</v>
      </c>
      <c r="E22" s="5"/>
    </row>
    <row r="23" spans="1:5" ht="15.95" customHeight="1" x14ac:dyDescent="0.3">
      <c r="A23" s="5"/>
      <c r="B23" s="5"/>
      <c r="C23" s="3" t="s">
        <v>110</v>
      </c>
      <c r="D23" s="3" t="s">
        <v>7804</v>
      </c>
      <c r="E23" s="5"/>
    </row>
    <row r="24" spans="1:5" ht="15.95" customHeight="1" x14ac:dyDescent="0.3">
      <c r="A24" s="5"/>
      <c r="B24" s="5"/>
      <c r="C24" s="3" t="s">
        <v>112</v>
      </c>
      <c r="D24" s="3" t="s">
        <v>7805</v>
      </c>
      <c r="E24" s="5"/>
    </row>
    <row r="25" spans="1:5" ht="15.95" customHeight="1" x14ac:dyDescent="0.3">
      <c r="A25" s="5"/>
      <c r="B25" s="5"/>
      <c r="C25" s="3" t="s">
        <v>114</v>
      </c>
      <c r="D25" s="3" t="s">
        <v>7806</v>
      </c>
      <c r="E25" s="5"/>
    </row>
    <row r="26" spans="1:5" ht="15.95" customHeight="1" x14ac:dyDescent="0.3">
      <c r="A26" s="5"/>
      <c r="B26" s="5"/>
      <c r="C26" s="3" t="s">
        <v>116</v>
      </c>
      <c r="D26" s="3" t="s">
        <v>7807</v>
      </c>
      <c r="E26" s="5"/>
    </row>
    <row r="27" spans="1:5" ht="15.95" customHeight="1" x14ac:dyDescent="0.3">
      <c r="A27" s="5"/>
      <c r="B27" s="5"/>
      <c r="C27" s="3" t="s">
        <v>118</v>
      </c>
      <c r="D27" s="3" t="s">
        <v>7808</v>
      </c>
      <c r="E27" s="5"/>
    </row>
    <row r="28" spans="1:5" ht="15.95" customHeight="1" x14ac:dyDescent="0.3">
      <c r="A28" s="5"/>
      <c r="B28" s="5"/>
      <c r="C28" s="3" t="s">
        <v>120</v>
      </c>
      <c r="D28" s="3" t="s">
        <v>7809</v>
      </c>
      <c r="E28" s="5"/>
    </row>
    <row r="29" spans="1:5" ht="15.95" customHeight="1" x14ac:dyDescent="0.3">
      <c r="A29" s="5"/>
      <c r="B29" s="5"/>
      <c r="C29" s="3" t="s">
        <v>137</v>
      </c>
      <c r="D29" s="3" t="s">
        <v>7810</v>
      </c>
      <c r="E29" s="5"/>
    </row>
    <row r="30" spans="1:5" ht="15.95" customHeight="1" x14ac:dyDescent="0.3">
      <c r="A30" s="5"/>
      <c r="B30" s="5"/>
      <c r="C30" s="3" t="s">
        <v>139</v>
      </c>
      <c r="D30" s="3" t="s">
        <v>7811</v>
      </c>
      <c r="E30" s="5"/>
    </row>
    <row r="31" spans="1:5" ht="15.95" customHeight="1" x14ac:dyDescent="0.3">
      <c r="A31" s="5"/>
      <c r="B31" s="3" t="s">
        <v>1306</v>
      </c>
      <c r="C31" s="3" t="s">
        <v>79</v>
      </c>
      <c r="D31" s="3" t="s">
        <v>7812</v>
      </c>
      <c r="E31" s="5"/>
    </row>
    <row r="32" spans="1:5" ht="15.95" customHeight="1" x14ac:dyDescent="0.3">
      <c r="A32" s="5"/>
      <c r="B32" s="3" t="s">
        <v>7813</v>
      </c>
      <c r="C32" s="3" t="s">
        <v>81</v>
      </c>
      <c r="D32" s="3" t="s">
        <v>7814</v>
      </c>
      <c r="E32" s="5"/>
    </row>
    <row r="33" spans="1:5" ht="15.95" customHeight="1" x14ac:dyDescent="0.3">
      <c r="A33" s="5"/>
      <c r="B33" s="3" t="s">
        <v>7815</v>
      </c>
      <c r="C33" s="3" t="s">
        <v>83</v>
      </c>
      <c r="D33" s="3" t="s">
        <v>7816</v>
      </c>
      <c r="E33" s="5"/>
    </row>
    <row r="34" spans="1:5" ht="15.95" customHeight="1" x14ac:dyDescent="0.3">
      <c r="A34" s="5"/>
      <c r="B34" s="3" t="s">
        <v>798</v>
      </c>
      <c r="C34" s="3" t="s">
        <v>90</v>
      </c>
      <c r="D34" s="3" t="s">
        <v>7817</v>
      </c>
      <c r="E34" s="5"/>
    </row>
    <row r="35" spans="1:5" ht="15.95" customHeight="1" x14ac:dyDescent="0.3">
      <c r="A35" s="5"/>
      <c r="B35" s="5"/>
      <c r="C35" s="3" t="s">
        <v>106</v>
      </c>
      <c r="D35" s="3" t="s">
        <v>7818</v>
      </c>
      <c r="E35" s="5"/>
    </row>
    <row r="36" spans="1:5" ht="15.95" customHeight="1" x14ac:dyDescent="0.3">
      <c r="A36" s="5"/>
      <c r="B36" s="5"/>
      <c r="C36" s="3" t="s">
        <v>108</v>
      </c>
      <c r="D36" s="3" t="s">
        <v>7819</v>
      </c>
      <c r="E36" s="5"/>
    </row>
    <row r="37" spans="1:5" ht="15.95" customHeight="1" x14ac:dyDescent="0.3">
      <c r="A37" s="5"/>
      <c r="B37" s="3" t="s">
        <v>1311</v>
      </c>
      <c r="C37" s="3" t="s">
        <v>79</v>
      </c>
      <c r="D37" s="3" t="s">
        <v>7820</v>
      </c>
      <c r="E37" s="5"/>
    </row>
    <row r="38" spans="1:5" ht="15.95" customHeight="1" x14ac:dyDescent="0.3">
      <c r="A38" s="5"/>
      <c r="B38" s="3" t="s">
        <v>7821</v>
      </c>
      <c r="C38" s="3" t="s">
        <v>81</v>
      </c>
      <c r="D38" s="3" t="s">
        <v>7822</v>
      </c>
      <c r="E38" s="5"/>
    </row>
    <row r="39" spans="1:5" ht="15.95" customHeight="1" x14ac:dyDescent="0.3">
      <c r="A39" s="5"/>
      <c r="B39" s="3" t="s">
        <v>1316</v>
      </c>
      <c r="C39" s="3" t="s">
        <v>79</v>
      </c>
      <c r="D39" s="3" t="s">
        <v>7823</v>
      </c>
      <c r="E39" s="5"/>
    </row>
    <row r="40" spans="1:5" ht="15.95" customHeight="1" x14ac:dyDescent="0.3">
      <c r="A40" s="5"/>
      <c r="B40" s="3" t="s">
        <v>7824</v>
      </c>
      <c r="C40" s="5"/>
      <c r="D40" s="5"/>
      <c r="E40" s="5"/>
    </row>
    <row r="41" spans="1:5" ht="15.95" customHeight="1" x14ac:dyDescent="0.3">
      <c r="A41" s="5"/>
      <c r="B41" s="3" t="s">
        <v>1320</v>
      </c>
      <c r="C41" s="3" t="s">
        <v>79</v>
      </c>
      <c r="D41" s="3" t="s">
        <v>7825</v>
      </c>
      <c r="E41" s="5"/>
    </row>
    <row r="42" spans="1:5" ht="15.95" customHeight="1" x14ac:dyDescent="0.3">
      <c r="A42" s="5"/>
      <c r="B42" s="3" t="s">
        <v>7826</v>
      </c>
      <c r="C42" s="3" t="s">
        <v>81</v>
      </c>
      <c r="D42" s="3" t="s">
        <v>7827</v>
      </c>
      <c r="E42" s="5"/>
    </row>
    <row r="43" spans="1:5" ht="15.95" customHeight="1" x14ac:dyDescent="0.3">
      <c r="A43" s="5"/>
      <c r="B43" s="3" t="s">
        <v>7828</v>
      </c>
      <c r="C43" s="3" t="s">
        <v>83</v>
      </c>
      <c r="D43" s="3" t="s">
        <v>7829</v>
      </c>
      <c r="E43" s="5"/>
    </row>
    <row r="44" spans="1:5" ht="15.95" customHeight="1" x14ac:dyDescent="0.3">
      <c r="A44" s="5"/>
      <c r="B44" s="5"/>
      <c r="C44" s="3" t="s">
        <v>90</v>
      </c>
      <c r="D44" s="3" t="s">
        <v>7830</v>
      </c>
      <c r="E44" s="5"/>
    </row>
    <row r="45" spans="1:5" ht="15.95" customHeight="1" x14ac:dyDescent="0.3">
      <c r="A45" s="5"/>
      <c r="B45" s="5"/>
      <c r="C45" s="3" t="s">
        <v>106</v>
      </c>
      <c r="D45" s="3" t="s">
        <v>7831</v>
      </c>
      <c r="E45" s="5"/>
    </row>
    <row r="46" spans="1:5" ht="15.95" customHeight="1" x14ac:dyDescent="0.3">
      <c r="A46" s="5"/>
      <c r="B46" s="5"/>
      <c r="C46" s="3" t="s">
        <v>108</v>
      </c>
      <c r="D46" s="3" t="s">
        <v>7832</v>
      </c>
      <c r="E46" s="5"/>
    </row>
    <row r="47" spans="1:5" ht="15.95" customHeight="1" x14ac:dyDescent="0.3">
      <c r="A47" s="5"/>
      <c r="B47" s="5"/>
      <c r="C47" s="3" t="s">
        <v>110</v>
      </c>
      <c r="D47" s="3" t="s">
        <v>7833</v>
      </c>
      <c r="E47" s="5"/>
    </row>
    <row r="48" spans="1:5" ht="15.95" customHeight="1" x14ac:dyDescent="0.3">
      <c r="A48" s="5"/>
      <c r="B48" s="5"/>
      <c r="C48" s="3" t="s">
        <v>112</v>
      </c>
      <c r="D48" s="3" t="s">
        <v>7834</v>
      </c>
      <c r="E48" s="5"/>
    </row>
    <row r="49" spans="1:5" ht="15.95" customHeight="1" x14ac:dyDescent="0.3">
      <c r="A49" s="5"/>
      <c r="B49" s="5"/>
      <c r="C49" s="3" t="s">
        <v>114</v>
      </c>
      <c r="D49" s="3" t="s">
        <v>7835</v>
      </c>
      <c r="E49" s="5"/>
    </row>
    <row r="50" spans="1:5" ht="15.95" customHeight="1" x14ac:dyDescent="0.3">
      <c r="A50" s="5"/>
      <c r="B50" s="5"/>
      <c r="C50" s="3" t="s">
        <v>116</v>
      </c>
      <c r="D50" s="3" t="s">
        <v>7836</v>
      </c>
      <c r="E50" s="5"/>
    </row>
    <row r="51" spans="1:5" ht="15.95" customHeight="1" x14ac:dyDescent="0.3">
      <c r="A51" s="5"/>
      <c r="B51" s="5"/>
      <c r="C51" s="5"/>
      <c r="D51" s="5"/>
      <c r="E51" s="5"/>
    </row>
    <row r="52" spans="1:5" ht="15.95" customHeight="1" x14ac:dyDescent="0.3">
      <c r="A52" s="3" t="s">
        <v>141</v>
      </c>
      <c r="B52" s="3" t="s">
        <v>142</v>
      </c>
      <c r="C52" s="3" t="s">
        <v>74</v>
      </c>
      <c r="D52" s="3" t="s">
        <v>143</v>
      </c>
      <c r="E52" s="5"/>
    </row>
    <row r="53" spans="1:5" ht="15.95" customHeight="1" x14ac:dyDescent="0.3">
      <c r="A53" s="3" t="s">
        <v>38</v>
      </c>
      <c r="B53" s="3" t="s">
        <v>1324</v>
      </c>
      <c r="C53" s="3" t="s">
        <v>79</v>
      </c>
      <c r="D53" s="3" t="s">
        <v>7837</v>
      </c>
      <c r="E53" s="5"/>
    </row>
    <row r="54" spans="1:5" ht="15.95" customHeight="1" x14ac:dyDescent="0.3">
      <c r="A54" s="5"/>
      <c r="B54" s="3" t="s">
        <v>1346</v>
      </c>
      <c r="C54" s="3" t="s">
        <v>81</v>
      </c>
      <c r="D54" s="3" t="s">
        <v>7838</v>
      </c>
      <c r="E54" s="5"/>
    </row>
    <row r="55" spans="1:5" ht="15.95" customHeight="1" x14ac:dyDescent="0.3">
      <c r="A55" s="5"/>
      <c r="B55" s="3" t="s">
        <v>7839</v>
      </c>
      <c r="C55" s="3" t="s">
        <v>83</v>
      </c>
      <c r="D55" s="3" t="s">
        <v>7840</v>
      </c>
      <c r="E55" s="5"/>
    </row>
    <row r="56" spans="1:5" ht="15.95" customHeight="1" x14ac:dyDescent="0.3">
      <c r="A56" s="5"/>
      <c r="B56" s="3" t="s">
        <v>7841</v>
      </c>
      <c r="C56" s="3" t="s">
        <v>90</v>
      </c>
      <c r="D56" s="3" t="s">
        <v>7842</v>
      </c>
      <c r="E56" s="5"/>
    </row>
    <row r="57" spans="1:5" ht="15.95" customHeight="1" x14ac:dyDescent="0.3">
      <c r="A57" s="5"/>
      <c r="B57" s="5"/>
      <c r="C57" s="3" t="s">
        <v>106</v>
      </c>
      <c r="D57" s="3" t="s">
        <v>7843</v>
      </c>
      <c r="E57" s="5"/>
    </row>
    <row r="58" spans="1:5" ht="15.95" customHeight="1" x14ac:dyDescent="0.3">
      <c r="A58" s="5"/>
      <c r="B58" s="5"/>
      <c r="C58" s="3" t="s">
        <v>108</v>
      </c>
      <c r="D58" s="3" t="s">
        <v>7844</v>
      </c>
      <c r="E58" s="5"/>
    </row>
    <row r="59" spans="1:5" ht="15.95" customHeight="1" x14ac:dyDescent="0.3">
      <c r="A59" s="5"/>
      <c r="B59" s="5"/>
      <c r="C59" s="3" t="s">
        <v>110</v>
      </c>
      <c r="D59" s="3" t="s">
        <v>7845</v>
      </c>
      <c r="E59" s="5"/>
    </row>
    <row r="60" spans="1:5" ht="15.95" customHeight="1" x14ac:dyDescent="0.3">
      <c r="A60" s="5"/>
      <c r="B60" s="5"/>
      <c r="C60" s="3" t="s">
        <v>112</v>
      </c>
      <c r="D60" s="3" t="s">
        <v>7846</v>
      </c>
      <c r="E60" s="5"/>
    </row>
    <row r="61" spans="1:5" ht="15.95" customHeight="1" x14ac:dyDescent="0.3">
      <c r="A61" s="5"/>
      <c r="B61" s="5"/>
      <c r="C61" s="3" t="s">
        <v>114</v>
      </c>
      <c r="D61" s="3" t="s">
        <v>7847</v>
      </c>
      <c r="E61" s="5"/>
    </row>
    <row r="62" spans="1:5" ht="15.95" customHeight="1" x14ac:dyDescent="0.3">
      <c r="A62" s="5"/>
      <c r="B62" s="5"/>
      <c r="C62" s="3" t="s">
        <v>116</v>
      </c>
      <c r="D62" s="3" t="s">
        <v>7848</v>
      </c>
      <c r="E62" s="5"/>
    </row>
    <row r="63" spans="1:5" ht="15.95" customHeight="1" x14ac:dyDescent="0.3">
      <c r="A63" s="5"/>
      <c r="B63" s="5"/>
      <c r="C63" s="3" t="s">
        <v>118</v>
      </c>
      <c r="D63" s="3" t="s">
        <v>7849</v>
      </c>
      <c r="E63" s="5"/>
    </row>
    <row r="64" spans="1:5" ht="15.95" customHeight="1" x14ac:dyDescent="0.3">
      <c r="A64" s="5"/>
      <c r="B64" s="3" t="s">
        <v>1343</v>
      </c>
      <c r="C64" s="3" t="s">
        <v>79</v>
      </c>
      <c r="D64" s="3" t="s">
        <v>7850</v>
      </c>
      <c r="E64" s="5"/>
    </row>
    <row r="65" spans="1:5" ht="15.95" customHeight="1" x14ac:dyDescent="0.3">
      <c r="A65" s="5"/>
      <c r="B65" s="3" t="s">
        <v>7813</v>
      </c>
      <c r="C65" s="3" t="s">
        <v>81</v>
      </c>
      <c r="D65" s="3" t="s">
        <v>7851</v>
      </c>
      <c r="E65" s="5"/>
    </row>
    <row r="66" spans="1:5" ht="15.95" customHeight="1" x14ac:dyDescent="0.3">
      <c r="A66" s="5"/>
      <c r="B66" s="3" t="s">
        <v>7815</v>
      </c>
      <c r="C66" s="3" t="s">
        <v>83</v>
      </c>
      <c r="D66" s="3" t="s">
        <v>7852</v>
      </c>
      <c r="E66" s="5"/>
    </row>
    <row r="67" spans="1:5" ht="15.95" customHeight="1" x14ac:dyDescent="0.3">
      <c r="A67" s="5"/>
      <c r="B67" s="3" t="s">
        <v>7853</v>
      </c>
      <c r="C67" s="3" t="s">
        <v>90</v>
      </c>
      <c r="D67" s="3" t="s">
        <v>7854</v>
      </c>
      <c r="E67" s="5"/>
    </row>
    <row r="68" spans="1:5" ht="15.95" customHeight="1" x14ac:dyDescent="0.3">
      <c r="A68" s="5"/>
      <c r="B68" s="5"/>
      <c r="C68" s="3" t="s">
        <v>106</v>
      </c>
      <c r="D68" s="3" t="s">
        <v>7855</v>
      </c>
      <c r="E68" s="5"/>
    </row>
    <row r="69" spans="1:5" ht="15.95" customHeight="1" x14ac:dyDescent="0.3">
      <c r="A69" s="5"/>
      <c r="B69" s="5"/>
      <c r="C69" s="3" t="s">
        <v>108</v>
      </c>
      <c r="D69" s="3" t="s">
        <v>7856</v>
      </c>
      <c r="E69" s="5"/>
    </row>
    <row r="70" spans="1:5" ht="15.95" customHeight="1" x14ac:dyDescent="0.3">
      <c r="A70" s="5"/>
      <c r="B70" s="5"/>
      <c r="C70" s="3" t="s">
        <v>110</v>
      </c>
      <c r="D70" s="3" t="s">
        <v>7857</v>
      </c>
      <c r="E70" s="5"/>
    </row>
    <row r="71" spans="1:5" ht="15.95" customHeight="1" x14ac:dyDescent="0.3">
      <c r="A71" s="5"/>
      <c r="B71" s="5"/>
      <c r="C71" s="3" t="s">
        <v>112</v>
      </c>
      <c r="D71" s="3" t="s">
        <v>7858</v>
      </c>
      <c r="E71" s="5"/>
    </row>
    <row r="72" spans="1:5" ht="15.95" customHeight="1" x14ac:dyDescent="0.3">
      <c r="A72" s="5"/>
      <c r="B72" s="5"/>
      <c r="C72" s="3" t="s">
        <v>114</v>
      </c>
      <c r="D72" s="3" t="s">
        <v>7859</v>
      </c>
      <c r="E72" s="5"/>
    </row>
    <row r="73" spans="1:5" ht="15.95" customHeight="1" x14ac:dyDescent="0.3">
      <c r="A73" s="5"/>
      <c r="B73" s="5"/>
      <c r="C73" s="3" t="s">
        <v>116</v>
      </c>
      <c r="D73" s="3" t="s">
        <v>7860</v>
      </c>
      <c r="E73" s="5"/>
    </row>
    <row r="74" spans="1:5" ht="15.95" customHeight="1" x14ac:dyDescent="0.3">
      <c r="A74" s="5"/>
      <c r="B74" s="3" t="s">
        <v>1354</v>
      </c>
      <c r="C74" s="3" t="s">
        <v>79</v>
      </c>
      <c r="D74" s="3" t="s">
        <v>7861</v>
      </c>
      <c r="E74" s="5"/>
    </row>
    <row r="75" spans="1:5" ht="15.95" customHeight="1" x14ac:dyDescent="0.3">
      <c r="A75" s="5"/>
      <c r="B75" s="3" t="s">
        <v>7813</v>
      </c>
      <c r="C75" s="3" t="s">
        <v>81</v>
      </c>
      <c r="D75" s="3" t="s">
        <v>7862</v>
      </c>
      <c r="E75" s="5"/>
    </row>
    <row r="76" spans="1:5" ht="15.95" customHeight="1" x14ac:dyDescent="0.3">
      <c r="A76" s="5"/>
      <c r="B76" s="3" t="s">
        <v>7815</v>
      </c>
      <c r="C76" s="3" t="s">
        <v>83</v>
      </c>
      <c r="D76" s="3" t="s">
        <v>7863</v>
      </c>
      <c r="E76" s="5"/>
    </row>
    <row r="77" spans="1:5" ht="15.95" customHeight="1" x14ac:dyDescent="0.3">
      <c r="A77" s="5"/>
      <c r="B77" s="3" t="s">
        <v>7853</v>
      </c>
      <c r="C77" s="3" t="s">
        <v>90</v>
      </c>
      <c r="D77" s="3" t="s">
        <v>7864</v>
      </c>
      <c r="E77" s="5"/>
    </row>
    <row r="78" spans="1:5" ht="15.95" customHeight="1" x14ac:dyDescent="0.3">
      <c r="A78" s="5"/>
      <c r="B78" s="5"/>
      <c r="C78" s="3" t="s">
        <v>106</v>
      </c>
      <c r="D78" s="3" t="s">
        <v>7865</v>
      </c>
      <c r="E78" s="5"/>
    </row>
    <row r="79" spans="1:5" ht="15.95" customHeight="1" x14ac:dyDescent="0.3">
      <c r="A79" s="5"/>
      <c r="B79" s="5"/>
      <c r="C79" s="3" t="s">
        <v>108</v>
      </c>
      <c r="D79" s="3" t="s">
        <v>7866</v>
      </c>
      <c r="E79" s="5"/>
    </row>
    <row r="80" spans="1:5" ht="15.95" customHeight="1" x14ac:dyDescent="0.3">
      <c r="A80" s="5"/>
      <c r="B80" s="5"/>
      <c r="C80" s="3" t="s">
        <v>110</v>
      </c>
      <c r="D80" s="3" t="s">
        <v>7867</v>
      </c>
      <c r="E80" s="5"/>
    </row>
    <row r="81" spans="1:5" ht="15.95" customHeight="1" x14ac:dyDescent="0.3">
      <c r="A81" s="5"/>
      <c r="B81" s="5"/>
      <c r="C81" s="3" t="s">
        <v>112</v>
      </c>
      <c r="D81" s="3" t="s">
        <v>7868</v>
      </c>
      <c r="E81" s="5"/>
    </row>
    <row r="82" spans="1:5" ht="15.95" customHeight="1" x14ac:dyDescent="0.3">
      <c r="A82" s="5"/>
      <c r="B82" s="5"/>
      <c r="C82" s="3" t="s">
        <v>114</v>
      </c>
      <c r="D82" s="3" t="s">
        <v>7869</v>
      </c>
      <c r="E82" s="5"/>
    </row>
    <row r="83" spans="1:5" ht="15.95" customHeight="1" x14ac:dyDescent="0.3">
      <c r="A83" s="5"/>
      <c r="B83" s="3" t="s">
        <v>1369</v>
      </c>
      <c r="C83" s="3" t="s">
        <v>79</v>
      </c>
      <c r="D83" s="3" t="s">
        <v>7870</v>
      </c>
      <c r="E83" s="5"/>
    </row>
    <row r="84" spans="1:5" ht="15.95" customHeight="1" x14ac:dyDescent="0.3">
      <c r="A84" s="5"/>
      <c r="B84" s="3" t="s">
        <v>7813</v>
      </c>
      <c r="C84" s="3" t="s">
        <v>81</v>
      </c>
      <c r="D84" s="3" t="s">
        <v>7871</v>
      </c>
      <c r="E84" s="5"/>
    </row>
    <row r="85" spans="1:5" ht="15.95" customHeight="1" x14ac:dyDescent="0.3">
      <c r="A85" s="5"/>
      <c r="B85" s="3" t="s">
        <v>7872</v>
      </c>
      <c r="C85" s="3" t="s">
        <v>83</v>
      </c>
      <c r="D85" s="3" t="s">
        <v>7873</v>
      </c>
      <c r="E85" s="5"/>
    </row>
    <row r="86" spans="1:5" ht="15.95" customHeight="1" x14ac:dyDescent="0.3">
      <c r="A86" s="5"/>
      <c r="B86" s="3" t="s">
        <v>1838</v>
      </c>
      <c r="C86" s="3" t="s">
        <v>90</v>
      </c>
      <c r="D86" s="3" t="s">
        <v>7874</v>
      </c>
      <c r="E86" s="5"/>
    </row>
    <row r="87" spans="1:5" ht="15.95" customHeight="1" x14ac:dyDescent="0.3">
      <c r="A87" s="5"/>
      <c r="B87" s="5"/>
      <c r="C87" s="3" t="s">
        <v>106</v>
      </c>
      <c r="D87" s="3" t="s">
        <v>7875</v>
      </c>
      <c r="E87" s="5"/>
    </row>
    <row r="88" spans="1:5" ht="15.95" customHeight="1" x14ac:dyDescent="0.3">
      <c r="A88" s="5"/>
      <c r="B88" s="5"/>
      <c r="C88" s="3" t="s">
        <v>108</v>
      </c>
      <c r="D88" s="3" t="s">
        <v>7876</v>
      </c>
      <c r="E88" s="5"/>
    </row>
    <row r="89" spans="1:5" ht="15.95" customHeight="1" x14ac:dyDescent="0.3">
      <c r="A89" s="5"/>
      <c r="B89" s="5"/>
      <c r="C89" s="3" t="s">
        <v>110</v>
      </c>
      <c r="D89" s="3" t="s">
        <v>7877</v>
      </c>
      <c r="E89" s="5"/>
    </row>
    <row r="90" spans="1:5" ht="15.95" customHeight="1" x14ac:dyDescent="0.3">
      <c r="A90" s="5"/>
      <c r="B90" s="5"/>
      <c r="C90" s="3" t="s">
        <v>112</v>
      </c>
      <c r="D90" s="3" t="s">
        <v>7878</v>
      </c>
      <c r="E90" s="5"/>
    </row>
    <row r="91" spans="1:5" ht="15.95" customHeight="1" x14ac:dyDescent="0.3">
      <c r="A91" s="5"/>
      <c r="B91" s="5"/>
      <c r="C91" s="5"/>
      <c r="D91" s="5"/>
      <c r="E91" s="5"/>
    </row>
    <row r="92" spans="1:5" ht="15.95" customHeight="1" x14ac:dyDescent="0.3">
      <c r="A92" s="3" t="s">
        <v>141</v>
      </c>
      <c r="B92" s="3" t="s">
        <v>142</v>
      </c>
      <c r="C92" s="3" t="s">
        <v>74</v>
      </c>
      <c r="D92" s="3" t="s">
        <v>143</v>
      </c>
      <c r="E92" s="5"/>
    </row>
    <row r="93" spans="1:5" ht="15.95" customHeight="1" x14ac:dyDescent="0.3">
      <c r="A93" s="3" t="s">
        <v>38</v>
      </c>
      <c r="B93" s="3" t="s">
        <v>1390</v>
      </c>
      <c r="C93" s="3" t="s">
        <v>79</v>
      </c>
      <c r="D93" s="3" t="s">
        <v>7879</v>
      </c>
      <c r="E93" s="5"/>
    </row>
    <row r="94" spans="1:5" ht="15.95" customHeight="1" x14ac:dyDescent="0.3">
      <c r="A94" s="5"/>
      <c r="B94" s="3" t="s">
        <v>7813</v>
      </c>
      <c r="C94" s="3" t="s">
        <v>81</v>
      </c>
      <c r="D94" s="3" t="s">
        <v>7880</v>
      </c>
      <c r="E94" s="5"/>
    </row>
    <row r="95" spans="1:5" ht="15.95" customHeight="1" x14ac:dyDescent="0.3">
      <c r="A95" s="5"/>
      <c r="B95" s="3" t="s">
        <v>7872</v>
      </c>
      <c r="C95" s="3" t="s">
        <v>83</v>
      </c>
      <c r="D95" s="3" t="s">
        <v>7881</v>
      </c>
      <c r="E95" s="5"/>
    </row>
    <row r="96" spans="1:5" ht="15.95" customHeight="1" x14ac:dyDescent="0.3">
      <c r="A96" s="5"/>
      <c r="B96" s="3" t="s">
        <v>1838</v>
      </c>
      <c r="C96" s="3" t="s">
        <v>90</v>
      </c>
      <c r="D96" s="3" t="s">
        <v>7882</v>
      </c>
      <c r="E96" s="5"/>
    </row>
    <row r="97" spans="1:5" ht="15.95" customHeight="1" x14ac:dyDescent="0.3">
      <c r="A97" s="5"/>
      <c r="B97" s="5"/>
      <c r="C97" s="3" t="s">
        <v>106</v>
      </c>
      <c r="D97" s="3" t="s">
        <v>7883</v>
      </c>
      <c r="E97" s="5"/>
    </row>
    <row r="98" spans="1:5" ht="15.95" customHeight="1" x14ac:dyDescent="0.3">
      <c r="A98" s="5"/>
      <c r="B98" s="5"/>
      <c r="C98" s="3" t="s">
        <v>108</v>
      </c>
      <c r="D98" s="3" t="s">
        <v>7884</v>
      </c>
      <c r="E98" s="5"/>
    </row>
    <row r="99" spans="1:5" ht="15.95" customHeight="1" x14ac:dyDescent="0.3">
      <c r="A99" s="5"/>
      <c r="B99" s="3" t="s">
        <v>1413</v>
      </c>
      <c r="C99" s="3" t="s">
        <v>79</v>
      </c>
      <c r="D99" s="3" t="s">
        <v>7885</v>
      </c>
      <c r="E99" s="5"/>
    </row>
    <row r="100" spans="1:5" ht="15.95" customHeight="1" x14ac:dyDescent="0.3">
      <c r="A100" s="5"/>
      <c r="B100" s="3" t="s">
        <v>7813</v>
      </c>
      <c r="C100" s="3" t="s">
        <v>81</v>
      </c>
      <c r="D100" s="3" t="s">
        <v>7886</v>
      </c>
      <c r="E100" s="5"/>
    </row>
    <row r="101" spans="1:5" ht="15.95" customHeight="1" x14ac:dyDescent="0.3">
      <c r="A101" s="5"/>
      <c r="B101" s="3" t="s">
        <v>7872</v>
      </c>
      <c r="C101" s="3" t="s">
        <v>83</v>
      </c>
      <c r="D101" s="3" t="s">
        <v>7887</v>
      </c>
      <c r="E101" s="5"/>
    </row>
    <row r="102" spans="1:5" ht="15.95" customHeight="1" x14ac:dyDescent="0.3">
      <c r="A102" s="5"/>
      <c r="B102" s="3" t="s">
        <v>1838</v>
      </c>
      <c r="C102" s="3" t="s">
        <v>90</v>
      </c>
      <c r="D102" s="3" t="s">
        <v>7888</v>
      </c>
      <c r="E102" s="5"/>
    </row>
    <row r="103" spans="1:5" ht="15.95" customHeight="1" x14ac:dyDescent="0.3">
      <c r="A103" s="5"/>
      <c r="B103" s="5"/>
      <c r="C103" s="3" t="s">
        <v>106</v>
      </c>
      <c r="D103" s="3" t="s">
        <v>7889</v>
      </c>
      <c r="E103" s="5"/>
    </row>
    <row r="104" spans="1:5" ht="15.95" customHeight="1" x14ac:dyDescent="0.3">
      <c r="A104" s="5"/>
      <c r="B104" s="5"/>
      <c r="C104" s="3" t="s">
        <v>108</v>
      </c>
      <c r="D104" s="3" t="s">
        <v>7890</v>
      </c>
      <c r="E104" s="5"/>
    </row>
    <row r="105" spans="1:5" ht="15.95" customHeight="1" x14ac:dyDescent="0.3">
      <c r="A105" s="5"/>
      <c r="B105" s="5"/>
      <c r="C105" s="3" t="s">
        <v>110</v>
      </c>
      <c r="D105" s="3" t="s">
        <v>7891</v>
      </c>
      <c r="E105" s="5"/>
    </row>
    <row r="106" spans="1:5" ht="15.95" customHeight="1" x14ac:dyDescent="0.3">
      <c r="A106" s="5"/>
      <c r="B106" s="5"/>
      <c r="C106" s="3" t="s">
        <v>112</v>
      </c>
      <c r="D106" s="3" t="s">
        <v>7892</v>
      </c>
      <c r="E106" s="5"/>
    </row>
    <row r="107" spans="1:5" ht="15.95" customHeight="1" x14ac:dyDescent="0.3">
      <c r="A107" s="5"/>
      <c r="B107" s="3" t="s">
        <v>1426</v>
      </c>
      <c r="C107" s="3" t="s">
        <v>79</v>
      </c>
      <c r="D107" s="3" t="s">
        <v>7893</v>
      </c>
      <c r="E107" s="5"/>
    </row>
    <row r="108" spans="1:5" ht="15.95" customHeight="1" x14ac:dyDescent="0.3">
      <c r="A108" s="5"/>
      <c r="B108" s="3" t="s">
        <v>7813</v>
      </c>
      <c r="C108" s="3" t="s">
        <v>81</v>
      </c>
      <c r="D108" s="3" t="s">
        <v>7894</v>
      </c>
      <c r="E108" s="5"/>
    </row>
    <row r="109" spans="1:5" ht="15.95" customHeight="1" x14ac:dyDescent="0.3">
      <c r="A109" s="5"/>
      <c r="B109" s="3" t="s">
        <v>7872</v>
      </c>
      <c r="C109" s="3" t="s">
        <v>83</v>
      </c>
      <c r="D109" s="3" t="s">
        <v>7895</v>
      </c>
      <c r="E109" s="5"/>
    </row>
    <row r="110" spans="1:5" ht="15.95" customHeight="1" x14ac:dyDescent="0.3">
      <c r="A110" s="5"/>
      <c r="B110" s="3" t="s">
        <v>1838</v>
      </c>
      <c r="C110" s="3" t="s">
        <v>90</v>
      </c>
      <c r="D110" s="3" t="s">
        <v>7896</v>
      </c>
      <c r="E110" s="5"/>
    </row>
    <row r="111" spans="1:5" ht="15.95" customHeight="1" x14ac:dyDescent="0.3">
      <c r="A111" s="5"/>
      <c r="B111" s="5"/>
      <c r="C111" s="3" t="s">
        <v>106</v>
      </c>
      <c r="D111" s="3" t="s">
        <v>7897</v>
      </c>
      <c r="E111" s="5"/>
    </row>
    <row r="112" spans="1:5" ht="15.95" customHeight="1" x14ac:dyDescent="0.3">
      <c r="A112" s="5"/>
      <c r="B112" s="5"/>
      <c r="C112" s="3" t="s">
        <v>108</v>
      </c>
      <c r="D112" s="3" t="s">
        <v>7898</v>
      </c>
      <c r="E112" s="5"/>
    </row>
    <row r="113" spans="1:5" ht="15.95" customHeight="1" x14ac:dyDescent="0.3">
      <c r="A113" s="5"/>
      <c r="B113" s="3" t="s">
        <v>1437</v>
      </c>
      <c r="C113" s="3" t="s">
        <v>79</v>
      </c>
      <c r="D113" s="3" t="s">
        <v>7899</v>
      </c>
      <c r="E113" s="5"/>
    </row>
    <row r="114" spans="1:5" ht="15.95" customHeight="1" x14ac:dyDescent="0.3">
      <c r="A114" s="5"/>
      <c r="B114" s="3" t="s">
        <v>7813</v>
      </c>
      <c r="C114" s="3" t="s">
        <v>81</v>
      </c>
      <c r="D114" s="3" t="s">
        <v>7900</v>
      </c>
      <c r="E114" s="5"/>
    </row>
    <row r="115" spans="1:5" ht="15.95" customHeight="1" x14ac:dyDescent="0.3">
      <c r="A115" s="5"/>
      <c r="B115" s="3" t="s">
        <v>7872</v>
      </c>
      <c r="C115" s="3" t="s">
        <v>83</v>
      </c>
      <c r="D115" s="3" t="s">
        <v>7901</v>
      </c>
      <c r="E115" s="5"/>
    </row>
    <row r="116" spans="1:5" ht="15.95" customHeight="1" x14ac:dyDescent="0.3">
      <c r="A116" s="5"/>
      <c r="B116" s="3" t="s">
        <v>1838</v>
      </c>
      <c r="C116" s="3" t="s">
        <v>90</v>
      </c>
      <c r="D116" s="3" t="s">
        <v>7902</v>
      </c>
      <c r="E116" s="5"/>
    </row>
    <row r="117" spans="1:5" ht="15.95" customHeight="1" x14ac:dyDescent="0.3">
      <c r="A117" s="5"/>
      <c r="B117" s="5"/>
      <c r="C117" s="3" t="s">
        <v>106</v>
      </c>
      <c r="D117" s="3" t="s">
        <v>7903</v>
      </c>
      <c r="E117" s="5"/>
    </row>
    <row r="118" spans="1:5" ht="15.95" customHeight="1" x14ac:dyDescent="0.3">
      <c r="A118" s="5"/>
      <c r="B118" s="5"/>
      <c r="C118" s="3" t="s">
        <v>108</v>
      </c>
      <c r="D118" s="3" t="s">
        <v>7904</v>
      </c>
      <c r="E118" s="5"/>
    </row>
    <row r="119" spans="1:5" ht="15.95" customHeight="1" x14ac:dyDescent="0.3">
      <c r="A119" s="5"/>
      <c r="B119" s="3" t="s">
        <v>1450</v>
      </c>
      <c r="C119" s="3" t="s">
        <v>79</v>
      </c>
      <c r="D119" s="3" t="s">
        <v>7905</v>
      </c>
      <c r="E119" s="5"/>
    </row>
    <row r="120" spans="1:5" ht="15.95" customHeight="1" x14ac:dyDescent="0.3">
      <c r="A120" s="5"/>
      <c r="B120" s="3" t="s">
        <v>7813</v>
      </c>
      <c r="C120" s="3" t="s">
        <v>81</v>
      </c>
      <c r="D120" s="3" t="s">
        <v>7906</v>
      </c>
      <c r="E120" s="5"/>
    </row>
    <row r="121" spans="1:5" ht="15.95" customHeight="1" x14ac:dyDescent="0.3">
      <c r="A121" s="5"/>
      <c r="B121" s="3" t="s">
        <v>7872</v>
      </c>
      <c r="C121" s="3" t="s">
        <v>83</v>
      </c>
      <c r="D121" s="3" t="s">
        <v>7907</v>
      </c>
      <c r="E121" s="5"/>
    </row>
    <row r="122" spans="1:5" ht="15.95" customHeight="1" x14ac:dyDescent="0.3">
      <c r="A122" s="5"/>
      <c r="B122" s="3" t="s">
        <v>1838</v>
      </c>
      <c r="C122" s="3" t="s">
        <v>90</v>
      </c>
      <c r="D122" s="3" t="s">
        <v>7908</v>
      </c>
      <c r="E122" s="5"/>
    </row>
    <row r="123" spans="1:5" ht="15.95" customHeight="1" x14ac:dyDescent="0.3">
      <c r="A123" s="5"/>
      <c r="B123" s="5"/>
      <c r="C123" s="3" t="s">
        <v>106</v>
      </c>
      <c r="D123" s="3" t="s">
        <v>7909</v>
      </c>
      <c r="E123" s="5"/>
    </row>
    <row r="124" spans="1:5" ht="15.95" customHeight="1" x14ac:dyDescent="0.3">
      <c r="A124" s="5"/>
      <c r="B124" s="5"/>
      <c r="C124" s="3" t="s">
        <v>108</v>
      </c>
      <c r="D124" s="3" t="s">
        <v>7910</v>
      </c>
      <c r="E124" s="5"/>
    </row>
    <row r="125" spans="1:5" ht="15.95" customHeight="1" x14ac:dyDescent="0.3">
      <c r="A125" s="5"/>
      <c r="B125" s="5"/>
      <c r="C125" s="3" t="s">
        <v>110</v>
      </c>
      <c r="D125" s="3" t="s">
        <v>7911</v>
      </c>
      <c r="E125" s="5"/>
    </row>
    <row r="126" spans="1:5" ht="15.95" customHeight="1" x14ac:dyDescent="0.3">
      <c r="A126" s="5"/>
      <c r="B126" s="5"/>
      <c r="C126" s="3" t="s">
        <v>112</v>
      </c>
      <c r="D126" s="3" t="s">
        <v>7912</v>
      </c>
      <c r="E126" s="5"/>
    </row>
    <row r="127" spans="1:5" ht="15.95" customHeight="1" x14ac:dyDescent="0.3">
      <c r="A127" s="5"/>
      <c r="B127" s="5"/>
      <c r="C127" s="5"/>
      <c r="D127" s="5"/>
      <c r="E127" s="5"/>
    </row>
    <row r="128" spans="1:5" ht="15.95" customHeight="1" x14ac:dyDescent="0.3">
      <c r="A128" s="3" t="s">
        <v>141</v>
      </c>
      <c r="B128" s="3" t="s">
        <v>142</v>
      </c>
      <c r="C128" s="3" t="s">
        <v>74</v>
      </c>
      <c r="D128" s="3" t="s">
        <v>143</v>
      </c>
      <c r="E128" s="5"/>
    </row>
    <row r="129" spans="1:5" ht="15.95" customHeight="1" x14ac:dyDescent="0.3">
      <c r="A129" s="3" t="s">
        <v>38</v>
      </c>
      <c r="B129" s="3" t="s">
        <v>1467</v>
      </c>
      <c r="C129" s="3" t="s">
        <v>79</v>
      </c>
      <c r="D129" s="3" t="s">
        <v>7913</v>
      </c>
      <c r="E129" s="5"/>
    </row>
    <row r="130" spans="1:5" ht="15.95" customHeight="1" x14ac:dyDescent="0.3">
      <c r="A130" s="5"/>
      <c r="B130" s="3" t="s">
        <v>7813</v>
      </c>
      <c r="C130" s="3" t="s">
        <v>81</v>
      </c>
      <c r="D130" s="3" t="s">
        <v>7914</v>
      </c>
      <c r="E130" s="5"/>
    </row>
    <row r="131" spans="1:5" ht="15.95" customHeight="1" x14ac:dyDescent="0.3">
      <c r="A131" s="5"/>
      <c r="B131" s="3" t="s">
        <v>7872</v>
      </c>
      <c r="C131" s="3" t="s">
        <v>83</v>
      </c>
      <c r="D131" s="3" t="s">
        <v>7915</v>
      </c>
      <c r="E131" s="5"/>
    </row>
    <row r="132" spans="1:5" ht="15.95" customHeight="1" x14ac:dyDescent="0.3">
      <c r="A132" s="5"/>
      <c r="B132" s="3" t="s">
        <v>1865</v>
      </c>
      <c r="C132" s="3" t="s">
        <v>90</v>
      </c>
      <c r="D132" s="3" t="s">
        <v>7916</v>
      </c>
      <c r="E132" s="5"/>
    </row>
    <row r="133" spans="1:5" ht="15.95" customHeight="1" x14ac:dyDescent="0.3">
      <c r="A133" s="5"/>
      <c r="B133" s="5"/>
      <c r="C133" s="3" t="s">
        <v>106</v>
      </c>
      <c r="D133" s="3" t="s">
        <v>7917</v>
      </c>
      <c r="E133" s="5"/>
    </row>
    <row r="134" spans="1:5" ht="15.95" customHeight="1" x14ac:dyDescent="0.3">
      <c r="A134" s="5"/>
      <c r="B134" s="5"/>
      <c r="C134" s="3" t="s">
        <v>108</v>
      </c>
      <c r="D134" s="3" t="s">
        <v>7918</v>
      </c>
      <c r="E134" s="5"/>
    </row>
    <row r="135" spans="1:5" ht="15.95" customHeight="1" x14ac:dyDescent="0.3">
      <c r="A135" s="5"/>
      <c r="B135" s="5"/>
      <c r="C135" s="3" t="s">
        <v>110</v>
      </c>
      <c r="D135" s="3" t="s">
        <v>7919</v>
      </c>
      <c r="E135" s="5"/>
    </row>
    <row r="136" spans="1:5" ht="15.95" customHeight="1" x14ac:dyDescent="0.3">
      <c r="A136" s="5"/>
      <c r="B136" s="5"/>
      <c r="C136" s="3" t="s">
        <v>112</v>
      </c>
      <c r="D136" s="3" t="s">
        <v>7920</v>
      </c>
      <c r="E136" s="5"/>
    </row>
    <row r="137" spans="1:5" ht="15.95" customHeight="1" x14ac:dyDescent="0.3">
      <c r="A137" s="5"/>
      <c r="B137" s="5"/>
      <c r="C137" s="3" t="s">
        <v>114</v>
      </c>
      <c r="D137" s="3" t="s">
        <v>7921</v>
      </c>
      <c r="E137" s="5"/>
    </row>
    <row r="138" spans="1:5" ht="15.95" customHeight="1" x14ac:dyDescent="0.3">
      <c r="A138" s="5"/>
      <c r="B138" s="5"/>
      <c r="C138" s="3" t="s">
        <v>116</v>
      </c>
      <c r="D138" s="3" t="s">
        <v>7922</v>
      </c>
      <c r="E138" s="5"/>
    </row>
    <row r="139" spans="1:5" ht="15.95" customHeight="1" x14ac:dyDescent="0.3">
      <c r="A139" s="5"/>
      <c r="B139" s="3" t="s">
        <v>1479</v>
      </c>
      <c r="C139" s="3" t="s">
        <v>79</v>
      </c>
      <c r="D139" s="3" t="s">
        <v>7923</v>
      </c>
      <c r="E139" s="5"/>
    </row>
    <row r="140" spans="1:5" ht="15.95" customHeight="1" x14ac:dyDescent="0.3">
      <c r="A140" s="5"/>
      <c r="B140" s="3" t="s">
        <v>7813</v>
      </c>
      <c r="C140" s="3" t="s">
        <v>81</v>
      </c>
      <c r="D140" s="3" t="s">
        <v>7924</v>
      </c>
      <c r="E140" s="5"/>
    </row>
    <row r="141" spans="1:5" ht="15.95" customHeight="1" x14ac:dyDescent="0.3">
      <c r="A141" s="5"/>
      <c r="B141" s="3" t="s">
        <v>7872</v>
      </c>
      <c r="C141" s="3" t="s">
        <v>83</v>
      </c>
      <c r="D141" s="3" t="s">
        <v>7925</v>
      </c>
      <c r="E141" s="5"/>
    </row>
    <row r="142" spans="1:5" ht="15.95" customHeight="1" x14ac:dyDescent="0.3">
      <c r="A142" s="5"/>
      <c r="B142" s="3" t="s">
        <v>1865</v>
      </c>
      <c r="C142" s="3" t="s">
        <v>90</v>
      </c>
      <c r="D142" s="3" t="s">
        <v>7926</v>
      </c>
      <c r="E142" s="5"/>
    </row>
    <row r="143" spans="1:5" ht="15.95" customHeight="1" x14ac:dyDescent="0.3">
      <c r="A143" s="5"/>
      <c r="B143" s="5"/>
      <c r="C143" s="3" t="s">
        <v>106</v>
      </c>
      <c r="D143" s="3" t="s">
        <v>7927</v>
      </c>
      <c r="E143" s="5"/>
    </row>
    <row r="144" spans="1:5" ht="15.95" customHeight="1" x14ac:dyDescent="0.3">
      <c r="A144" s="5"/>
      <c r="B144" s="5"/>
      <c r="C144" s="3" t="s">
        <v>108</v>
      </c>
      <c r="D144" s="3" t="s">
        <v>7928</v>
      </c>
      <c r="E144" s="5"/>
    </row>
    <row r="145" spans="1:5" ht="15.95" customHeight="1" x14ac:dyDescent="0.3">
      <c r="A145" s="5"/>
      <c r="B145" s="5"/>
      <c r="C145" s="3" t="s">
        <v>110</v>
      </c>
      <c r="D145" s="3" t="s">
        <v>7929</v>
      </c>
      <c r="E145" s="5"/>
    </row>
    <row r="146" spans="1:5" ht="15.95" customHeight="1" x14ac:dyDescent="0.3">
      <c r="A146" s="5"/>
      <c r="B146" s="5"/>
      <c r="C146" s="3" t="s">
        <v>112</v>
      </c>
      <c r="D146" s="3" t="s">
        <v>7930</v>
      </c>
      <c r="E146" s="5"/>
    </row>
    <row r="147" spans="1:5" ht="15.95" customHeight="1" x14ac:dyDescent="0.3">
      <c r="A147" s="5"/>
      <c r="B147" s="5"/>
      <c r="C147" s="3" t="s">
        <v>114</v>
      </c>
      <c r="D147" s="3" t="s">
        <v>7931</v>
      </c>
      <c r="E147" s="5"/>
    </row>
    <row r="148" spans="1:5" ht="15.95" customHeight="1" x14ac:dyDescent="0.3">
      <c r="A148" s="5"/>
      <c r="B148" s="5"/>
      <c r="C148" s="3" t="s">
        <v>116</v>
      </c>
      <c r="D148" s="3" t="s">
        <v>7932</v>
      </c>
      <c r="E148" s="5"/>
    </row>
    <row r="149" spans="1:5" ht="15.95" customHeight="1" x14ac:dyDescent="0.3">
      <c r="A149" s="5"/>
      <c r="B149" s="3" t="s">
        <v>1491</v>
      </c>
      <c r="C149" s="3" t="s">
        <v>79</v>
      </c>
      <c r="D149" s="3" t="s">
        <v>7933</v>
      </c>
      <c r="E149" s="5"/>
    </row>
    <row r="150" spans="1:5" ht="15.95" customHeight="1" x14ac:dyDescent="0.3">
      <c r="A150" s="5"/>
      <c r="B150" s="3" t="s">
        <v>1501</v>
      </c>
      <c r="C150" s="3" t="s">
        <v>79</v>
      </c>
      <c r="D150" s="3" t="s">
        <v>7934</v>
      </c>
      <c r="E150" s="5"/>
    </row>
    <row r="151" spans="1:5" ht="15.95" customHeight="1" x14ac:dyDescent="0.3">
      <c r="A151" s="5"/>
      <c r="B151" s="3" t="s">
        <v>7935</v>
      </c>
      <c r="C151" s="3" t="s">
        <v>81</v>
      </c>
      <c r="D151" s="3" t="s">
        <v>7936</v>
      </c>
      <c r="E151" s="5"/>
    </row>
    <row r="152" spans="1:5" ht="15.95" customHeight="1" x14ac:dyDescent="0.3">
      <c r="A152" s="5"/>
      <c r="B152" s="3" t="s">
        <v>7937</v>
      </c>
      <c r="C152" s="3" t="s">
        <v>83</v>
      </c>
      <c r="D152" s="3" t="s">
        <v>7938</v>
      </c>
      <c r="E152" s="5"/>
    </row>
    <row r="153" spans="1:5" ht="15.95" customHeight="1" x14ac:dyDescent="0.3">
      <c r="A153" s="5"/>
      <c r="B153" s="5"/>
      <c r="C153" s="3" t="s">
        <v>90</v>
      </c>
      <c r="D153" s="3" t="s">
        <v>7939</v>
      </c>
      <c r="E153" s="5"/>
    </row>
    <row r="154" spans="1:5" ht="15.95" customHeight="1" x14ac:dyDescent="0.3">
      <c r="A154" s="5"/>
      <c r="B154" s="5"/>
      <c r="C154" s="3" t="s">
        <v>106</v>
      </c>
      <c r="D154" s="3" t="s">
        <v>7940</v>
      </c>
      <c r="E154" s="5"/>
    </row>
    <row r="155" spans="1:5" ht="15.95" customHeight="1" x14ac:dyDescent="0.3">
      <c r="A155" s="5"/>
      <c r="B155" s="5"/>
      <c r="C155" s="3" t="s">
        <v>108</v>
      </c>
      <c r="D155" s="3" t="s">
        <v>7941</v>
      </c>
      <c r="E155" s="5"/>
    </row>
    <row r="156" spans="1:5" ht="15.95" customHeight="1" x14ac:dyDescent="0.3">
      <c r="A156" s="5"/>
      <c r="B156" s="5"/>
      <c r="C156" s="3" t="s">
        <v>110</v>
      </c>
      <c r="D156" s="3" t="s">
        <v>7942</v>
      </c>
      <c r="E156" s="5"/>
    </row>
    <row r="157" spans="1:5" ht="15.95" customHeight="1" x14ac:dyDescent="0.3">
      <c r="A157" s="5"/>
      <c r="B157" s="5"/>
      <c r="C157" s="5"/>
      <c r="D157" s="5"/>
      <c r="E157" s="5"/>
    </row>
    <row r="158" spans="1:5" ht="15.95" customHeight="1" x14ac:dyDescent="0.3">
      <c r="A158" s="5"/>
      <c r="B158" s="5"/>
      <c r="C158" s="5"/>
      <c r="D158" s="5"/>
      <c r="E158" s="5"/>
    </row>
    <row r="159" spans="1:5" ht="15.95" customHeight="1" x14ac:dyDescent="0.3">
      <c r="A159" s="5"/>
      <c r="B159" s="5"/>
      <c r="C159" s="5"/>
      <c r="D159" s="5"/>
      <c r="E159" s="5"/>
    </row>
    <row r="160" spans="1:5" ht="15.95" customHeight="1" x14ac:dyDescent="0.3">
      <c r="A160" s="3" t="s">
        <v>141</v>
      </c>
      <c r="B160" s="3" t="s">
        <v>142</v>
      </c>
      <c r="C160" s="3" t="s">
        <v>74</v>
      </c>
      <c r="D160" s="3" t="s">
        <v>143</v>
      </c>
      <c r="E160" s="5"/>
    </row>
    <row r="161" spans="1:5" ht="15.95" customHeight="1" x14ac:dyDescent="0.3">
      <c r="A161" s="3" t="s">
        <v>38</v>
      </c>
      <c r="B161" s="3" t="s">
        <v>1510</v>
      </c>
      <c r="C161" s="3" t="s">
        <v>79</v>
      </c>
      <c r="D161" s="3" t="s">
        <v>7943</v>
      </c>
      <c r="E161" s="5"/>
    </row>
    <row r="162" spans="1:5" ht="15.95" customHeight="1" x14ac:dyDescent="0.3">
      <c r="A162" s="5"/>
      <c r="B162" s="3" t="s">
        <v>7944</v>
      </c>
      <c r="C162" s="3" t="s">
        <v>81</v>
      </c>
      <c r="D162" s="3" t="s">
        <v>7945</v>
      </c>
      <c r="E162" s="5"/>
    </row>
    <row r="163" spans="1:5" ht="15.95" customHeight="1" x14ac:dyDescent="0.3">
      <c r="A163" s="5"/>
      <c r="B163" s="5"/>
      <c r="C163" s="3" t="s">
        <v>83</v>
      </c>
      <c r="D163" s="3" t="s">
        <v>7946</v>
      </c>
      <c r="E163" s="5"/>
    </row>
    <row r="164" spans="1:5" ht="15.95" customHeight="1" x14ac:dyDescent="0.3">
      <c r="A164" s="5"/>
      <c r="B164" s="5"/>
      <c r="C164" s="3" t="s">
        <v>90</v>
      </c>
      <c r="D164" s="3" t="s">
        <v>7947</v>
      </c>
      <c r="E164" s="5"/>
    </row>
    <row r="165" spans="1:5" ht="15.95" customHeight="1" x14ac:dyDescent="0.3">
      <c r="A165" s="5"/>
      <c r="B165" s="3" t="s">
        <v>1531</v>
      </c>
      <c r="C165" s="3" t="s">
        <v>79</v>
      </c>
      <c r="D165" s="3" t="s">
        <v>7948</v>
      </c>
      <c r="E165" s="5"/>
    </row>
    <row r="166" spans="1:5" ht="15.95" customHeight="1" x14ac:dyDescent="0.3">
      <c r="A166" s="5"/>
      <c r="B166" s="3" t="s">
        <v>7944</v>
      </c>
      <c r="C166" s="3" t="s">
        <v>81</v>
      </c>
      <c r="D166" s="3" t="s">
        <v>7949</v>
      </c>
      <c r="E166" s="5"/>
    </row>
    <row r="167" spans="1:5" ht="15.95" customHeight="1" x14ac:dyDescent="0.3">
      <c r="A167" s="5"/>
      <c r="B167" s="5"/>
      <c r="C167" s="3" t="s">
        <v>83</v>
      </c>
      <c r="D167" s="3" t="s">
        <v>7950</v>
      </c>
      <c r="E167" s="5"/>
    </row>
    <row r="168" spans="1:5" ht="15.95" customHeight="1" x14ac:dyDescent="0.3">
      <c r="A168" s="5"/>
      <c r="B168" s="5"/>
      <c r="C168" s="3" t="s">
        <v>90</v>
      </c>
      <c r="D168" s="3" t="s">
        <v>7951</v>
      </c>
      <c r="E168" s="5"/>
    </row>
    <row r="169" spans="1:5" ht="15.95" customHeight="1" x14ac:dyDescent="0.3">
      <c r="A169" s="5"/>
      <c r="B169" s="5"/>
      <c r="C169" s="3" t="s">
        <v>106</v>
      </c>
      <c r="D169" s="3" t="s">
        <v>7952</v>
      </c>
      <c r="E169" s="5"/>
    </row>
    <row r="170" spans="1:5" ht="15.95" customHeight="1" x14ac:dyDescent="0.3">
      <c r="A170" s="5"/>
      <c r="B170" s="5"/>
      <c r="C170" s="3" t="s">
        <v>108</v>
      </c>
      <c r="D170" s="3" t="s">
        <v>7953</v>
      </c>
      <c r="E170" s="5"/>
    </row>
    <row r="171" spans="1:5" ht="15.95" customHeight="1" x14ac:dyDescent="0.3">
      <c r="A171" s="5"/>
      <c r="B171" s="5"/>
      <c r="C171" s="3" t="s">
        <v>110</v>
      </c>
      <c r="D171" s="3" t="s">
        <v>7954</v>
      </c>
      <c r="E171" s="5"/>
    </row>
    <row r="172" spans="1:5" ht="15.95" customHeight="1" x14ac:dyDescent="0.3">
      <c r="A172" s="5"/>
      <c r="B172" s="5"/>
      <c r="C172" s="3" t="s">
        <v>112</v>
      </c>
      <c r="D172" s="3" t="s">
        <v>7955</v>
      </c>
      <c r="E172" s="5"/>
    </row>
    <row r="173" spans="1:5" ht="15.95" customHeight="1" x14ac:dyDescent="0.3">
      <c r="A173" s="5"/>
      <c r="B173" s="5"/>
      <c r="C173" s="3" t="s">
        <v>114</v>
      </c>
      <c r="D173" s="3" t="s">
        <v>7956</v>
      </c>
      <c r="E173" s="5"/>
    </row>
    <row r="174" spans="1:5" ht="15.95" customHeight="1" x14ac:dyDescent="0.3">
      <c r="A174" s="5"/>
      <c r="B174" s="3" t="s">
        <v>1534</v>
      </c>
      <c r="C174" s="3" t="s">
        <v>79</v>
      </c>
      <c r="D174" s="3" t="s">
        <v>7957</v>
      </c>
      <c r="E174" s="5"/>
    </row>
    <row r="175" spans="1:5" ht="15.95" customHeight="1" x14ac:dyDescent="0.3">
      <c r="A175" s="5"/>
      <c r="B175" s="3" t="s">
        <v>7944</v>
      </c>
      <c r="C175" s="3" t="s">
        <v>81</v>
      </c>
      <c r="D175" s="3" t="s">
        <v>7958</v>
      </c>
      <c r="E175" s="5"/>
    </row>
    <row r="176" spans="1:5" ht="15.95" customHeight="1" x14ac:dyDescent="0.3">
      <c r="A176" s="5"/>
      <c r="B176" s="5"/>
      <c r="C176" s="3" t="s">
        <v>83</v>
      </c>
      <c r="D176" s="3" t="s">
        <v>7959</v>
      </c>
      <c r="E176" s="5"/>
    </row>
    <row r="177" spans="1:5" ht="15.95" customHeight="1" x14ac:dyDescent="0.3">
      <c r="A177" s="5"/>
      <c r="B177" s="5"/>
      <c r="C177" s="3" t="s">
        <v>90</v>
      </c>
      <c r="D177" s="3" t="s">
        <v>7960</v>
      </c>
      <c r="E177" s="5"/>
    </row>
    <row r="178" spans="1:5" ht="15.95" customHeight="1" x14ac:dyDescent="0.3">
      <c r="A178" s="5"/>
      <c r="B178" s="5"/>
      <c r="C178" s="3" t="s">
        <v>106</v>
      </c>
      <c r="D178" s="3" t="s">
        <v>7961</v>
      </c>
      <c r="E178" s="5"/>
    </row>
    <row r="179" spans="1:5" ht="15.95" customHeight="1" x14ac:dyDescent="0.3">
      <c r="A179" s="5"/>
      <c r="B179" s="5"/>
      <c r="C179" s="3" t="s">
        <v>108</v>
      </c>
      <c r="D179" s="3" t="s">
        <v>7962</v>
      </c>
      <c r="E179" s="5"/>
    </row>
    <row r="180" spans="1:5" ht="15.95" customHeight="1" x14ac:dyDescent="0.3">
      <c r="A180" s="5"/>
      <c r="B180" s="5"/>
      <c r="C180" s="3" t="s">
        <v>110</v>
      </c>
      <c r="D180" s="3" t="s">
        <v>7963</v>
      </c>
      <c r="E180" s="5"/>
    </row>
    <row r="181" spans="1:5" ht="15.95" customHeight="1" x14ac:dyDescent="0.3">
      <c r="A181" s="5"/>
      <c r="B181" s="5"/>
      <c r="C181" s="3" t="s">
        <v>112</v>
      </c>
      <c r="D181" s="3" t="s">
        <v>7964</v>
      </c>
      <c r="E181" s="5"/>
    </row>
    <row r="182" spans="1:5" ht="15.95" customHeight="1" x14ac:dyDescent="0.3">
      <c r="A182" s="5"/>
      <c r="B182" s="5"/>
      <c r="C182" s="3" t="s">
        <v>114</v>
      </c>
      <c r="D182" s="3" t="s">
        <v>7965</v>
      </c>
      <c r="E182" s="5"/>
    </row>
    <row r="183" spans="1:5" ht="15.95" customHeight="1" x14ac:dyDescent="0.3">
      <c r="A183" s="5"/>
      <c r="B183" s="5"/>
      <c r="C183" s="3" t="s">
        <v>116</v>
      </c>
      <c r="D183" s="3" t="s">
        <v>7966</v>
      </c>
      <c r="E183" s="5"/>
    </row>
    <row r="184" spans="1:5" ht="15.95" customHeight="1" x14ac:dyDescent="0.3">
      <c r="A184" s="5"/>
      <c r="B184" s="5"/>
      <c r="C184" s="3" t="s">
        <v>118</v>
      </c>
      <c r="D184" s="3" t="s">
        <v>7967</v>
      </c>
      <c r="E184" s="5"/>
    </row>
    <row r="185" spans="1:5" ht="15.95" customHeight="1" x14ac:dyDescent="0.3">
      <c r="A185" s="5"/>
      <c r="B185" s="5"/>
      <c r="C185" s="3" t="s">
        <v>120</v>
      </c>
      <c r="D185" s="3" t="s">
        <v>7968</v>
      </c>
      <c r="E185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230"/>
  <sheetViews>
    <sheetView showGridLines="0" workbookViewId="0"/>
  </sheetViews>
  <sheetFormatPr defaultColWidth="8.875" defaultRowHeight="16.5" customHeight="1" x14ac:dyDescent="0.3"/>
  <cols>
    <col min="1" max="6" width="8.875" style="53" customWidth="1"/>
    <col min="7" max="16384" width="8.875" style="53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39</v>
      </c>
      <c r="B3" s="3" t="s">
        <v>7969</v>
      </c>
      <c r="C3" s="3" t="s">
        <v>79</v>
      </c>
      <c r="D3" s="3" t="s">
        <v>7970</v>
      </c>
      <c r="E3" s="5"/>
    </row>
    <row r="4" spans="1:5" ht="15.95" customHeight="1" x14ac:dyDescent="0.3">
      <c r="A4" s="5"/>
      <c r="B4" s="3" t="s">
        <v>7971</v>
      </c>
      <c r="C4" s="5"/>
      <c r="D4" s="5"/>
      <c r="E4" s="5"/>
    </row>
    <row r="5" spans="1:5" ht="15.95" customHeight="1" x14ac:dyDescent="0.3">
      <c r="A5" s="5"/>
      <c r="B5" s="3" t="s">
        <v>7972</v>
      </c>
      <c r="C5" s="3" t="s">
        <v>79</v>
      </c>
      <c r="D5" s="3" t="s">
        <v>7973</v>
      </c>
      <c r="E5" s="5"/>
    </row>
    <row r="6" spans="1:5" ht="15.95" customHeight="1" x14ac:dyDescent="0.3">
      <c r="A6" s="5"/>
      <c r="B6" s="3" t="s">
        <v>7974</v>
      </c>
      <c r="C6" s="3" t="s">
        <v>81</v>
      </c>
      <c r="D6" s="3" t="s">
        <v>7975</v>
      </c>
      <c r="E6" s="5"/>
    </row>
    <row r="7" spans="1:5" ht="15.95" customHeight="1" x14ac:dyDescent="0.3">
      <c r="A7" s="5"/>
      <c r="B7" s="3" t="s">
        <v>7976</v>
      </c>
      <c r="C7" s="3" t="s">
        <v>79</v>
      </c>
      <c r="D7" s="3" t="s">
        <v>7977</v>
      </c>
      <c r="E7" s="5"/>
    </row>
    <row r="8" spans="1:5" ht="15.95" customHeight="1" x14ac:dyDescent="0.3">
      <c r="A8" s="5"/>
      <c r="B8" s="3" t="s">
        <v>7978</v>
      </c>
      <c r="C8" s="3" t="s">
        <v>81</v>
      </c>
      <c r="D8" s="3" t="s">
        <v>7979</v>
      </c>
      <c r="E8" s="5"/>
    </row>
    <row r="9" spans="1:5" ht="15.95" customHeight="1" x14ac:dyDescent="0.3">
      <c r="A9" s="5"/>
      <c r="B9" s="5"/>
      <c r="C9" s="3" t="s">
        <v>83</v>
      </c>
      <c r="D9" s="3" t="s">
        <v>7980</v>
      </c>
      <c r="E9" s="5"/>
    </row>
    <row r="10" spans="1:5" ht="15.95" customHeight="1" x14ac:dyDescent="0.3">
      <c r="A10" s="5"/>
      <c r="B10" s="3" t="s">
        <v>7981</v>
      </c>
      <c r="C10" s="3" t="s">
        <v>79</v>
      </c>
      <c r="D10" s="3" t="s">
        <v>7982</v>
      </c>
      <c r="E10" s="5"/>
    </row>
    <row r="11" spans="1:5" ht="15.95" customHeight="1" x14ac:dyDescent="0.3">
      <c r="A11" s="5"/>
      <c r="B11" s="3" t="s">
        <v>7983</v>
      </c>
      <c r="C11" s="3" t="s">
        <v>81</v>
      </c>
      <c r="D11" s="3" t="s">
        <v>7984</v>
      </c>
      <c r="E11" s="5"/>
    </row>
    <row r="12" spans="1:5" ht="15.95" customHeight="1" x14ac:dyDescent="0.3">
      <c r="A12" s="5"/>
      <c r="B12" s="5"/>
      <c r="C12" s="3" t="s">
        <v>83</v>
      </c>
      <c r="D12" s="3" t="s">
        <v>7985</v>
      </c>
      <c r="E12" s="5"/>
    </row>
    <row r="13" spans="1:5" ht="15.95" customHeight="1" x14ac:dyDescent="0.3">
      <c r="A13" s="5"/>
      <c r="B13" s="3" t="s">
        <v>7986</v>
      </c>
      <c r="C13" s="3" t="s">
        <v>79</v>
      </c>
      <c r="D13" s="3" t="s">
        <v>7987</v>
      </c>
      <c r="E13" s="5"/>
    </row>
    <row r="14" spans="1:5" ht="15.95" customHeight="1" x14ac:dyDescent="0.3">
      <c r="A14" s="5"/>
      <c r="B14" s="3" t="s">
        <v>7988</v>
      </c>
      <c r="C14" s="3" t="s">
        <v>81</v>
      </c>
      <c r="D14" s="3" t="s">
        <v>7989</v>
      </c>
      <c r="E14" s="5"/>
    </row>
    <row r="15" spans="1:5" ht="15.95" customHeight="1" x14ac:dyDescent="0.3">
      <c r="A15" s="5"/>
      <c r="B15" s="3" t="s">
        <v>7990</v>
      </c>
      <c r="C15" s="3" t="s">
        <v>83</v>
      </c>
      <c r="D15" s="3" t="s">
        <v>7991</v>
      </c>
      <c r="E15" s="5"/>
    </row>
    <row r="16" spans="1:5" ht="15.95" customHeight="1" x14ac:dyDescent="0.3">
      <c r="A16" s="5"/>
      <c r="B16" s="3" t="s">
        <v>165</v>
      </c>
      <c r="C16" s="3" t="s">
        <v>90</v>
      </c>
      <c r="D16" s="3" t="s">
        <v>7992</v>
      </c>
      <c r="E16" s="5"/>
    </row>
    <row r="17" spans="1:5" ht="15.95" customHeight="1" x14ac:dyDescent="0.3">
      <c r="A17" s="5"/>
      <c r="B17" s="5"/>
      <c r="C17" s="3" t="s">
        <v>106</v>
      </c>
      <c r="D17" s="3" t="s">
        <v>7993</v>
      </c>
      <c r="E17" s="5"/>
    </row>
    <row r="18" spans="1:5" ht="15.95" customHeight="1" x14ac:dyDescent="0.3">
      <c r="A18" s="5"/>
      <c r="B18" s="5"/>
      <c r="C18" s="3" t="s">
        <v>108</v>
      </c>
      <c r="D18" s="3" t="s">
        <v>7994</v>
      </c>
      <c r="E18" s="5"/>
    </row>
    <row r="19" spans="1:5" ht="15.95" customHeight="1" x14ac:dyDescent="0.3">
      <c r="A19" s="5"/>
      <c r="B19" s="5"/>
      <c r="C19" s="3" t="s">
        <v>110</v>
      </c>
      <c r="D19" s="3" t="s">
        <v>7995</v>
      </c>
      <c r="E19" s="5"/>
    </row>
    <row r="20" spans="1:5" ht="15.95" customHeight="1" x14ac:dyDescent="0.3">
      <c r="A20" s="5"/>
      <c r="B20" s="5"/>
      <c r="C20" s="3" t="s">
        <v>112</v>
      </c>
      <c r="D20" s="3" t="s">
        <v>7996</v>
      </c>
      <c r="E20" s="5"/>
    </row>
    <row r="21" spans="1:5" ht="15.95" customHeight="1" x14ac:dyDescent="0.3">
      <c r="A21" s="5"/>
      <c r="B21" s="5"/>
      <c r="C21" s="3" t="s">
        <v>114</v>
      </c>
      <c r="D21" s="3" t="s">
        <v>7997</v>
      </c>
      <c r="E21" s="5"/>
    </row>
    <row r="22" spans="1:5" ht="15.95" customHeight="1" x14ac:dyDescent="0.3">
      <c r="A22" s="5"/>
      <c r="B22" s="5"/>
      <c r="C22" s="3" t="s">
        <v>116</v>
      </c>
      <c r="D22" s="3" t="s">
        <v>7998</v>
      </c>
      <c r="E22" s="5"/>
    </row>
    <row r="23" spans="1:5" ht="15.95" customHeight="1" x14ac:dyDescent="0.3">
      <c r="A23" s="5"/>
      <c r="B23" s="5"/>
      <c r="C23" s="3" t="s">
        <v>118</v>
      </c>
      <c r="D23" s="3" t="s">
        <v>7999</v>
      </c>
      <c r="E23" s="5"/>
    </row>
    <row r="24" spans="1:5" ht="15.95" customHeight="1" x14ac:dyDescent="0.3">
      <c r="A24" s="5"/>
      <c r="B24" s="5"/>
      <c r="C24" s="3" t="s">
        <v>120</v>
      </c>
      <c r="D24" s="3" t="s">
        <v>8000</v>
      </c>
      <c r="E24" s="5"/>
    </row>
    <row r="25" spans="1:5" ht="15.95" customHeight="1" x14ac:dyDescent="0.3">
      <c r="A25" s="5"/>
      <c r="B25" s="3" t="s">
        <v>8001</v>
      </c>
      <c r="C25" s="3" t="s">
        <v>79</v>
      </c>
      <c r="D25" s="3" t="s">
        <v>8002</v>
      </c>
      <c r="E25" s="5"/>
    </row>
    <row r="26" spans="1:5" ht="15.95" customHeight="1" x14ac:dyDescent="0.3">
      <c r="A26" s="5"/>
      <c r="B26" s="3" t="s">
        <v>7988</v>
      </c>
      <c r="C26" s="3" t="s">
        <v>81</v>
      </c>
      <c r="D26" s="3" t="s">
        <v>8003</v>
      </c>
      <c r="E26" s="5"/>
    </row>
    <row r="27" spans="1:5" ht="15.95" customHeight="1" x14ac:dyDescent="0.3">
      <c r="A27" s="5"/>
      <c r="B27" s="3" t="s">
        <v>5065</v>
      </c>
      <c r="C27" s="3" t="s">
        <v>83</v>
      </c>
      <c r="D27" s="3" t="s">
        <v>8004</v>
      </c>
      <c r="E27" s="5"/>
    </row>
    <row r="28" spans="1:5" ht="15.95" customHeight="1" x14ac:dyDescent="0.3">
      <c r="A28" s="5"/>
      <c r="B28" s="5"/>
      <c r="C28" s="3" t="s">
        <v>90</v>
      </c>
      <c r="D28" s="3" t="s">
        <v>8005</v>
      </c>
      <c r="E28" s="5"/>
    </row>
    <row r="29" spans="1:5" ht="15.95" customHeight="1" x14ac:dyDescent="0.3">
      <c r="A29" s="5"/>
      <c r="B29" s="5"/>
      <c r="C29" s="3" t="s">
        <v>106</v>
      </c>
      <c r="D29" s="3" t="s">
        <v>8006</v>
      </c>
      <c r="E29" s="5"/>
    </row>
    <row r="30" spans="1:5" ht="15.95" customHeight="1" x14ac:dyDescent="0.3">
      <c r="A30" s="5"/>
      <c r="B30" s="5"/>
      <c r="C30" s="3" t="s">
        <v>108</v>
      </c>
      <c r="D30" s="3" t="s">
        <v>8007</v>
      </c>
      <c r="E30" s="5"/>
    </row>
    <row r="31" spans="1:5" ht="15.95" customHeight="1" x14ac:dyDescent="0.3">
      <c r="A31" s="5"/>
      <c r="B31" s="5"/>
      <c r="C31" s="3" t="s">
        <v>110</v>
      </c>
      <c r="D31" s="3" t="s">
        <v>8008</v>
      </c>
      <c r="E31" s="5"/>
    </row>
    <row r="32" spans="1:5" ht="15.95" customHeight="1" x14ac:dyDescent="0.3">
      <c r="A32" s="5"/>
      <c r="B32" s="5"/>
      <c r="C32" s="3" t="s">
        <v>112</v>
      </c>
      <c r="D32" s="3" t="s">
        <v>8009</v>
      </c>
      <c r="E32" s="5"/>
    </row>
    <row r="33" spans="1:5" ht="15.95" customHeight="1" x14ac:dyDescent="0.3">
      <c r="A33" s="5"/>
      <c r="B33" s="5"/>
      <c r="C33" s="3" t="s">
        <v>114</v>
      </c>
      <c r="D33" s="3" t="s">
        <v>8010</v>
      </c>
      <c r="E33" s="5"/>
    </row>
    <row r="34" spans="1:5" ht="15.95" customHeight="1" x14ac:dyDescent="0.3">
      <c r="A34" s="5"/>
      <c r="B34" s="5"/>
      <c r="C34" s="3" t="s">
        <v>116</v>
      </c>
      <c r="D34" s="3" t="s">
        <v>8011</v>
      </c>
      <c r="E34" s="5"/>
    </row>
    <row r="35" spans="1:5" ht="15.95" customHeight="1" x14ac:dyDescent="0.3">
      <c r="A35" s="5"/>
      <c r="B35" s="5"/>
      <c r="C35" s="3" t="s">
        <v>118</v>
      </c>
      <c r="D35" s="3" t="s">
        <v>8012</v>
      </c>
      <c r="E35" s="5"/>
    </row>
    <row r="36" spans="1:5" ht="15.95" customHeight="1" x14ac:dyDescent="0.3">
      <c r="A36" s="5"/>
      <c r="B36" s="5"/>
      <c r="C36" s="3" t="s">
        <v>120</v>
      </c>
      <c r="D36" s="3" t="s">
        <v>8013</v>
      </c>
      <c r="E36" s="5"/>
    </row>
    <row r="37" spans="1:5" ht="15.95" customHeight="1" x14ac:dyDescent="0.3">
      <c r="A37" s="5"/>
      <c r="B37" s="5"/>
      <c r="C37" s="5"/>
      <c r="D37" s="5"/>
      <c r="E37" s="5"/>
    </row>
    <row r="38" spans="1:5" ht="15.95" customHeight="1" x14ac:dyDescent="0.3">
      <c r="A38" s="5"/>
      <c r="B38" s="5"/>
      <c r="C38" s="5"/>
      <c r="D38" s="5"/>
      <c r="E38" s="5"/>
    </row>
    <row r="39" spans="1:5" ht="15.95" customHeight="1" x14ac:dyDescent="0.3">
      <c r="A39" s="5"/>
      <c r="B39" s="5"/>
      <c r="C39" s="5"/>
      <c r="D39" s="5"/>
      <c r="E39" s="5"/>
    </row>
    <row r="40" spans="1:5" ht="15.95" customHeight="1" x14ac:dyDescent="0.3">
      <c r="A40" s="3" t="s">
        <v>141</v>
      </c>
      <c r="B40" s="3" t="s">
        <v>142</v>
      </c>
      <c r="C40" s="3" t="s">
        <v>74</v>
      </c>
      <c r="D40" s="3" t="s">
        <v>143</v>
      </c>
      <c r="E40" s="5"/>
    </row>
    <row r="41" spans="1:5" ht="15.95" customHeight="1" x14ac:dyDescent="0.3">
      <c r="A41" s="3" t="s">
        <v>39</v>
      </c>
      <c r="B41" s="3" t="s">
        <v>8014</v>
      </c>
      <c r="C41" s="3" t="s">
        <v>79</v>
      </c>
      <c r="D41" s="3" t="s">
        <v>8015</v>
      </c>
      <c r="E41" s="5"/>
    </row>
    <row r="42" spans="1:5" ht="15.95" customHeight="1" x14ac:dyDescent="0.3">
      <c r="A42" s="5"/>
      <c r="B42" s="3" t="s">
        <v>7988</v>
      </c>
      <c r="C42" s="3" t="s">
        <v>81</v>
      </c>
      <c r="D42" s="3" t="s">
        <v>8016</v>
      </c>
      <c r="E42" s="5"/>
    </row>
    <row r="43" spans="1:5" ht="15.95" customHeight="1" x14ac:dyDescent="0.3">
      <c r="A43" s="5"/>
      <c r="B43" s="3" t="s">
        <v>8017</v>
      </c>
      <c r="C43" s="3" t="s">
        <v>83</v>
      </c>
      <c r="D43" s="3" t="s">
        <v>8018</v>
      </c>
      <c r="E43" s="5"/>
    </row>
    <row r="44" spans="1:5" ht="15.95" customHeight="1" x14ac:dyDescent="0.3">
      <c r="A44" s="5"/>
      <c r="B44" s="5"/>
      <c r="C44" s="3" t="s">
        <v>90</v>
      </c>
      <c r="D44" s="3" t="s">
        <v>8019</v>
      </c>
      <c r="E44" s="5"/>
    </row>
    <row r="45" spans="1:5" ht="15.95" customHeight="1" x14ac:dyDescent="0.3">
      <c r="A45" s="5"/>
      <c r="B45" s="5"/>
      <c r="C45" s="3" t="s">
        <v>106</v>
      </c>
      <c r="D45" s="3" t="s">
        <v>8020</v>
      </c>
      <c r="E45" s="5"/>
    </row>
    <row r="46" spans="1:5" ht="15.95" customHeight="1" x14ac:dyDescent="0.3">
      <c r="A46" s="5"/>
      <c r="B46" s="5"/>
      <c r="C46" s="3" t="s">
        <v>108</v>
      </c>
      <c r="D46" s="3" t="s">
        <v>8021</v>
      </c>
      <c r="E46" s="5"/>
    </row>
    <row r="47" spans="1:5" ht="15.95" customHeight="1" x14ac:dyDescent="0.3">
      <c r="A47" s="5"/>
      <c r="B47" s="5"/>
      <c r="C47" s="3" t="s">
        <v>110</v>
      </c>
      <c r="D47" s="3" t="s">
        <v>8022</v>
      </c>
      <c r="E47" s="5"/>
    </row>
    <row r="48" spans="1:5" ht="15.95" customHeight="1" x14ac:dyDescent="0.3">
      <c r="A48" s="5"/>
      <c r="B48" s="5"/>
      <c r="C48" s="3" t="s">
        <v>112</v>
      </c>
      <c r="D48" s="3" t="s">
        <v>8023</v>
      </c>
      <c r="E48" s="5"/>
    </row>
    <row r="49" spans="1:5" ht="15.95" customHeight="1" x14ac:dyDescent="0.3">
      <c r="A49" s="5"/>
      <c r="B49" s="5"/>
      <c r="C49" s="3" t="s">
        <v>114</v>
      </c>
      <c r="D49" s="3" t="s">
        <v>8024</v>
      </c>
      <c r="E49" s="5"/>
    </row>
    <row r="50" spans="1:5" ht="15.95" customHeight="1" x14ac:dyDescent="0.3">
      <c r="A50" s="5"/>
      <c r="B50" s="5"/>
      <c r="C50" s="3" t="s">
        <v>116</v>
      </c>
      <c r="D50" s="3" t="s">
        <v>8025</v>
      </c>
      <c r="E50" s="5"/>
    </row>
    <row r="51" spans="1:5" ht="15.95" customHeight="1" x14ac:dyDescent="0.3">
      <c r="A51" s="5"/>
      <c r="B51" s="5"/>
      <c r="C51" s="3" t="s">
        <v>118</v>
      </c>
      <c r="D51" s="3" t="s">
        <v>8026</v>
      </c>
      <c r="E51" s="5"/>
    </row>
    <row r="52" spans="1:5" ht="15.95" customHeight="1" x14ac:dyDescent="0.3">
      <c r="A52" s="5"/>
      <c r="B52" s="5"/>
      <c r="C52" s="3" t="s">
        <v>120</v>
      </c>
      <c r="D52" s="3" t="s">
        <v>8027</v>
      </c>
      <c r="E52" s="5"/>
    </row>
    <row r="53" spans="1:5" ht="15.95" customHeight="1" x14ac:dyDescent="0.3">
      <c r="A53" s="5"/>
      <c r="B53" s="3" t="s">
        <v>8028</v>
      </c>
      <c r="C53" s="3" t="s">
        <v>79</v>
      </c>
      <c r="D53" s="3" t="s">
        <v>8029</v>
      </c>
      <c r="E53" s="5"/>
    </row>
    <row r="54" spans="1:5" ht="15.95" customHeight="1" x14ac:dyDescent="0.3">
      <c r="A54" s="5"/>
      <c r="B54" s="3" t="s">
        <v>7988</v>
      </c>
      <c r="C54" s="3" t="s">
        <v>81</v>
      </c>
      <c r="D54" s="3" t="s">
        <v>8030</v>
      </c>
      <c r="E54" s="5"/>
    </row>
    <row r="55" spans="1:5" ht="15.95" customHeight="1" x14ac:dyDescent="0.3">
      <c r="A55" s="5"/>
      <c r="B55" s="3" t="s">
        <v>8031</v>
      </c>
      <c r="C55" s="3" t="s">
        <v>8032</v>
      </c>
      <c r="D55" s="3" t="s">
        <v>8033</v>
      </c>
      <c r="E55" s="5"/>
    </row>
    <row r="56" spans="1:5" ht="15.95" customHeight="1" x14ac:dyDescent="0.3">
      <c r="A56" s="5"/>
      <c r="B56" s="3" t="s">
        <v>165</v>
      </c>
      <c r="C56" s="3" t="s">
        <v>90</v>
      </c>
      <c r="D56" s="3" t="s">
        <v>8034</v>
      </c>
      <c r="E56" s="5"/>
    </row>
    <row r="57" spans="1:5" ht="15.95" customHeight="1" x14ac:dyDescent="0.3">
      <c r="A57" s="5"/>
      <c r="B57" s="5"/>
      <c r="C57" s="3" t="s">
        <v>106</v>
      </c>
      <c r="D57" s="3" t="s">
        <v>8035</v>
      </c>
      <c r="E57" s="5"/>
    </row>
    <row r="58" spans="1:5" ht="15.95" customHeight="1" x14ac:dyDescent="0.3">
      <c r="A58" s="5"/>
      <c r="B58" s="5"/>
      <c r="C58" s="3" t="s">
        <v>108</v>
      </c>
      <c r="D58" s="3" t="s">
        <v>8036</v>
      </c>
      <c r="E58" s="5"/>
    </row>
    <row r="59" spans="1:5" ht="15.95" customHeight="1" x14ac:dyDescent="0.3">
      <c r="A59" s="5"/>
      <c r="B59" s="5"/>
      <c r="C59" s="3" t="s">
        <v>110</v>
      </c>
      <c r="D59" s="3" t="s">
        <v>8037</v>
      </c>
      <c r="E59" s="5"/>
    </row>
    <row r="60" spans="1:5" ht="15.95" customHeight="1" x14ac:dyDescent="0.3">
      <c r="A60" s="5"/>
      <c r="B60" s="5"/>
      <c r="C60" s="3" t="s">
        <v>112</v>
      </c>
      <c r="D60" s="3" t="s">
        <v>8038</v>
      </c>
      <c r="E60" s="5"/>
    </row>
    <row r="61" spans="1:5" ht="15.95" customHeight="1" x14ac:dyDescent="0.3">
      <c r="A61" s="5"/>
      <c r="B61" s="5"/>
      <c r="C61" s="3" t="s">
        <v>114</v>
      </c>
      <c r="D61" s="3" t="s">
        <v>8039</v>
      </c>
      <c r="E61" s="5"/>
    </row>
    <row r="62" spans="1:5" ht="15.95" customHeight="1" x14ac:dyDescent="0.3">
      <c r="A62" s="5"/>
      <c r="B62" s="5"/>
      <c r="C62" s="3" t="s">
        <v>116</v>
      </c>
      <c r="D62" s="3" t="s">
        <v>8040</v>
      </c>
      <c r="E62" s="5"/>
    </row>
    <row r="63" spans="1:5" ht="15.95" customHeight="1" x14ac:dyDescent="0.3">
      <c r="A63" s="5"/>
      <c r="B63" s="5"/>
      <c r="C63" s="3" t="s">
        <v>118</v>
      </c>
      <c r="D63" s="3" t="s">
        <v>8041</v>
      </c>
      <c r="E63" s="5"/>
    </row>
    <row r="64" spans="1:5" ht="15.95" customHeight="1" x14ac:dyDescent="0.3">
      <c r="A64" s="5"/>
      <c r="B64" s="3" t="s">
        <v>8042</v>
      </c>
      <c r="C64" s="3" t="s">
        <v>79</v>
      </c>
      <c r="D64" s="3" t="s">
        <v>8043</v>
      </c>
      <c r="E64" s="5"/>
    </row>
    <row r="65" spans="1:5" ht="15.95" customHeight="1" x14ac:dyDescent="0.3">
      <c r="A65" s="5"/>
      <c r="B65" s="3" t="s">
        <v>7988</v>
      </c>
      <c r="C65" s="3" t="s">
        <v>81</v>
      </c>
      <c r="D65" s="3" t="s">
        <v>8044</v>
      </c>
      <c r="E65" s="5"/>
    </row>
    <row r="66" spans="1:5" ht="15.95" customHeight="1" x14ac:dyDescent="0.3">
      <c r="A66" s="5"/>
      <c r="B66" s="3" t="s">
        <v>8031</v>
      </c>
      <c r="C66" s="3" t="s">
        <v>83</v>
      </c>
      <c r="D66" s="3" t="s">
        <v>8045</v>
      </c>
      <c r="E66" s="5"/>
    </row>
    <row r="67" spans="1:5" ht="15.95" customHeight="1" x14ac:dyDescent="0.3">
      <c r="A67" s="5"/>
      <c r="B67" s="3" t="s">
        <v>165</v>
      </c>
      <c r="C67" s="3" t="s">
        <v>90</v>
      </c>
      <c r="D67" s="3" t="s">
        <v>8046</v>
      </c>
      <c r="E67" s="5"/>
    </row>
    <row r="68" spans="1:5" ht="15.95" customHeight="1" x14ac:dyDescent="0.3">
      <c r="A68" s="5"/>
      <c r="B68" s="5"/>
      <c r="C68" s="3" t="s">
        <v>106</v>
      </c>
      <c r="D68" s="3" t="s">
        <v>8047</v>
      </c>
      <c r="E68" s="5"/>
    </row>
    <row r="69" spans="1:5" ht="15.95" customHeight="1" x14ac:dyDescent="0.3">
      <c r="A69" s="5"/>
      <c r="B69" s="5"/>
      <c r="C69" s="3" t="s">
        <v>108</v>
      </c>
      <c r="D69" s="3" t="s">
        <v>8048</v>
      </c>
      <c r="E69" s="5"/>
    </row>
    <row r="70" spans="1:5" ht="15.95" customHeight="1" x14ac:dyDescent="0.3">
      <c r="A70" s="5"/>
      <c r="B70" s="5"/>
      <c r="C70" s="3" t="s">
        <v>110</v>
      </c>
      <c r="D70" s="3" t="s">
        <v>8049</v>
      </c>
      <c r="E70" s="5"/>
    </row>
    <row r="71" spans="1:5" ht="15.95" customHeight="1" x14ac:dyDescent="0.3">
      <c r="A71" s="5"/>
      <c r="B71" s="5"/>
      <c r="C71" s="3" t="s">
        <v>112</v>
      </c>
      <c r="D71" s="3" t="s">
        <v>8050</v>
      </c>
      <c r="E71" s="5"/>
    </row>
    <row r="72" spans="1:5" ht="15.95" customHeight="1" x14ac:dyDescent="0.3">
      <c r="A72" s="5"/>
      <c r="B72" s="5"/>
      <c r="C72" s="3" t="s">
        <v>114</v>
      </c>
      <c r="D72" s="3" t="s">
        <v>8051</v>
      </c>
      <c r="E72" s="5"/>
    </row>
    <row r="73" spans="1:5" ht="15.95" customHeight="1" x14ac:dyDescent="0.3">
      <c r="A73" s="5"/>
      <c r="B73" s="5"/>
      <c r="C73" s="3" t="s">
        <v>116</v>
      </c>
      <c r="D73" s="3" t="s">
        <v>8052</v>
      </c>
      <c r="E73" s="5"/>
    </row>
    <row r="74" spans="1:5" ht="15.95" customHeight="1" x14ac:dyDescent="0.3">
      <c r="A74" s="5"/>
      <c r="B74" s="5"/>
      <c r="C74" s="3" t="s">
        <v>118</v>
      </c>
      <c r="D74" s="3" t="s">
        <v>8053</v>
      </c>
      <c r="E74" s="5"/>
    </row>
    <row r="75" spans="1:5" ht="15.95" customHeight="1" x14ac:dyDescent="0.3">
      <c r="A75" s="5"/>
      <c r="B75" s="5"/>
      <c r="C75" s="3" t="s">
        <v>120</v>
      </c>
      <c r="D75" s="3" t="s">
        <v>8054</v>
      </c>
      <c r="E75" s="5"/>
    </row>
    <row r="76" spans="1:5" ht="15.95" customHeight="1" x14ac:dyDescent="0.3">
      <c r="A76" s="5"/>
      <c r="B76" s="5"/>
      <c r="C76" s="5"/>
      <c r="D76" s="5"/>
      <c r="E76" s="5"/>
    </row>
    <row r="77" spans="1:5" ht="15.95" customHeight="1" x14ac:dyDescent="0.3">
      <c r="A77" s="5"/>
      <c r="B77" s="5"/>
      <c r="C77" s="5"/>
      <c r="D77" s="5"/>
      <c r="E77" s="5"/>
    </row>
    <row r="78" spans="1:5" ht="15.95" customHeight="1" x14ac:dyDescent="0.3">
      <c r="A78" s="5"/>
      <c r="B78" s="5"/>
      <c r="C78" s="5"/>
      <c r="D78" s="5"/>
      <c r="E78" s="5"/>
    </row>
    <row r="79" spans="1:5" ht="15.95" customHeight="1" x14ac:dyDescent="0.3">
      <c r="A79" s="3" t="s">
        <v>141</v>
      </c>
      <c r="B79" s="3" t="s">
        <v>142</v>
      </c>
      <c r="C79" s="3" t="s">
        <v>74</v>
      </c>
      <c r="D79" s="3" t="s">
        <v>143</v>
      </c>
      <c r="E79" s="5"/>
    </row>
    <row r="80" spans="1:5" ht="15.95" customHeight="1" x14ac:dyDescent="0.3">
      <c r="A80" s="3" t="s">
        <v>39</v>
      </c>
      <c r="B80" s="3" t="s">
        <v>8055</v>
      </c>
      <c r="C80" s="3" t="s">
        <v>79</v>
      </c>
      <c r="D80" s="3" t="s">
        <v>8056</v>
      </c>
      <c r="E80" s="5"/>
    </row>
    <row r="81" spans="1:5" ht="15.95" customHeight="1" x14ac:dyDescent="0.3">
      <c r="A81" s="5"/>
      <c r="B81" s="3" t="s">
        <v>7988</v>
      </c>
      <c r="C81" s="3" t="s">
        <v>81</v>
      </c>
      <c r="D81" s="3" t="s">
        <v>8057</v>
      </c>
      <c r="E81" s="5"/>
    </row>
    <row r="82" spans="1:5" ht="15.95" customHeight="1" x14ac:dyDescent="0.3">
      <c r="A82" s="5"/>
      <c r="B82" s="3" t="s">
        <v>8058</v>
      </c>
      <c r="C82" s="3" t="s">
        <v>83</v>
      </c>
      <c r="D82" s="3" t="s">
        <v>8059</v>
      </c>
      <c r="E82" s="5"/>
    </row>
    <row r="83" spans="1:5" ht="15.95" customHeight="1" x14ac:dyDescent="0.3">
      <c r="A83" s="5"/>
      <c r="B83" s="3" t="s">
        <v>165</v>
      </c>
      <c r="C83" s="3" t="s">
        <v>90</v>
      </c>
      <c r="D83" s="3" t="s">
        <v>8060</v>
      </c>
      <c r="E83" s="5"/>
    </row>
    <row r="84" spans="1:5" ht="15.95" customHeight="1" x14ac:dyDescent="0.3">
      <c r="A84" s="5"/>
      <c r="B84" s="5"/>
      <c r="C84" s="3" t="s">
        <v>106</v>
      </c>
      <c r="D84" s="3" t="s">
        <v>8061</v>
      </c>
      <c r="E84" s="5"/>
    </row>
    <row r="85" spans="1:5" ht="15.95" customHeight="1" x14ac:dyDescent="0.3">
      <c r="A85" s="5"/>
      <c r="B85" s="5"/>
      <c r="C85" s="3" t="s">
        <v>108</v>
      </c>
      <c r="D85" s="3" t="s">
        <v>8062</v>
      </c>
      <c r="E85" s="5"/>
    </row>
    <row r="86" spans="1:5" ht="15.95" customHeight="1" x14ac:dyDescent="0.3">
      <c r="A86" s="5"/>
      <c r="B86" s="5"/>
      <c r="C86" s="3" t="s">
        <v>110</v>
      </c>
      <c r="D86" s="3" t="s">
        <v>8063</v>
      </c>
      <c r="E86" s="5"/>
    </row>
    <row r="87" spans="1:5" ht="15.95" customHeight="1" x14ac:dyDescent="0.3">
      <c r="A87" s="5"/>
      <c r="B87" s="5"/>
      <c r="C87" s="3" t="s">
        <v>112</v>
      </c>
      <c r="D87" s="3" t="s">
        <v>8064</v>
      </c>
      <c r="E87" s="5"/>
    </row>
    <row r="88" spans="1:5" ht="15.95" customHeight="1" x14ac:dyDescent="0.3">
      <c r="A88" s="5"/>
      <c r="B88" s="5"/>
      <c r="C88" s="3" t="s">
        <v>114</v>
      </c>
      <c r="D88" s="3" t="s">
        <v>8065</v>
      </c>
      <c r="E88" s="5"/>
    </row>
    <row r="89" spans="1:5" ht="15.95" customHeight="1" x14ac:dyDescent="0.3">
      <c r="A89" s="5"/>
      <c r="B89" s="5"/>
      <c r="C89" s="3" t="s">
        <v>116</v>
      </c>
      <c r="D89" s="3" t="s">
        <v>8066</v>
      </c>
      <c r="E89" s="5"/>
    </row>
    <row r="90" spans="1:5" ht="15.95" customHeight="1" x14ac:dyDescent="0.3">
      <c r="A90" s="5"/>
      <c r="B90" s="5"/>
      <c r="C90" s="3" t="s">
        <v>118</v>
      </c>
      <c r="D90" s="3" t="s">
        <v>8067</v>
      </c>
      <c r="E90" s="5"/>
    </row>
    <row r="91" spans="1:5" ht="15.95" customHeight="1" x14ac:dyDescent="0.3">
      <c r="A91" s="5"/>
      <c r="B91" s="5"/>
      <c r="C91" s="3" t="s">
        <v>120</v>
      </c>
      <c r="D91" s="3" t="s">
        <v>8068</v>
      </c>
      <c r="E91" s="5"/>
    </row>
    <row r="92" spans="1:5" ht="15.95" customHeight="1" x14ac:dyDescent="0.3">
      <c r="A92" s="5"/>
      <c r="B92" s="5"/>
      <c r="C92" s="3" t="s">
        <v>137</v>
      </c>
      <c r="D92" s="3" t="s">
        <v>8069</v>
      </c>
      <c r="E92" s="5"/>
    </row>
    <row r="93" spans="1:5" ht="15.95" customHeight="1" x14ac:dyDescent="0.3">
      <c r="A93" s="5"/>
      <c r="B93" s="5"/>
      <c r="C93" s="3" t="s">
        <v>139</v>
      </c>
      <c r="D93" s="3" t="s">
        <v>8070</v>
      </c>
      <c r="E93" s="5"/>
    </row>
    <row r="94" spans="1:5" ht="15.95" customHeight="1" x14ac:dyDescent="0.3">
      <c r="A94" s="5"/>
      <c r="B94" s="3" t="s">
        <v>8071</v>
      </c>
      <c r="C94" s="3" t="s">
        <v>79</v>
      </c>
      <c r="D94" s="3" t="s">
        <v>8072</v>
      </c>
      <c r="E94" s="5"/>
    </row>
    <row r="95" spans="1:5" ht="15.95" customHeight="1" x14ac:dyDescent="0.3">
      <c r="A95" s="5"/>
      <c r="B95" s="3" t="s">
        <v>7988</v>
      </c>
      <c r="C95" s="3" t="s">
        <v>81</v>
      </c>
      <c r="D95" s="3" t="s">
        <v>8073</v>
      </c>
      <c r="E95" s="5"/>
    </row>
    <row r="96" spans="1:5" ht="15.95" customHeight="1" x14ac:dyDescent="0.3">
      <c r="A96" s="5"/>
      <c r="B96" s="3" t="s">
        <v>8074</v>
      </c>
      <c r="C96" s="3" t="s">
        <v>83</v>
      </c>
      <c r="D96" s="3" t="s">
        <v>8075</v>
      </c>
      <c r="E96" s="5"/>
    </row>
    <row r="97" spans="1:5" ht="15.95" customHeight="1" x14ac:dyDescent="0.3">
      <c r="A97" s="5"/>
      <c r="B97" s="3" t="s">
        <v>8076</v>
      </c>
      <c r="C97" s="3" t="s">
        <v>90</v>
      </c>
      <c r="D97" s="3" t="s">
        <v>8077</v>
      </c>
      <c r="E97" s="5"/>
    </row>
    <row r="98" spans="1:5" ht="15.95" customHeight="1" x14ac:dyDescent="0.3">
      <c r="A98" s="5"/>
      <c r="B98" s="5"/>
      <c r="C98" s="3" t="s">
        <v>106</v>
      </c>
      <c r="D98" s="3" t="s">
        <v>8078</v>
      </c>
      <c r="E98" s="5"/>
    </row>
    <row r="99" spans="1:5" ht="15.95" customHeight="1" x14ac:dyDescent="0.3">
      <c r="A99" s="5"/>
      <c r="B99" s="5"/>
      <c r="C99" s="3" t="s">
        <v>108</v>
      </c>
      <c r="D99" s="3" t="s">
        <v>8079</v>
      </c>
      <c r="E99" s="5"/>
    </row>
    <row r="100" spans="1:5" ht="15.95" customHeight="1" x14ac:dyDescent="0.3">
      <c r="A100" s="5"/>
      <c r="B100" s="5"/>
      <c r="C100" s="3" t="s">
        <v>110</v>
      </c>
      <c r="D100" s="3" t="s">
        <v>8080</v>
      </c>
      <c r="E100" s="5"/>
    </row>
    <row r="101" spans="1:5" ht="15.95" customHeight="1" x14ac:dyDescent="0.3">
      <c r="A101" s="5"/>
      <c r="B101" s="5"/>
      <c r="C101" s="3" t="s">
        <v>112</v>
      </c>
      <c r="D101" s="3" t="s">
        <v>8081</v>
      </c>
      <c r="E101" s="5"/>
    </row>
    <row r="102" spans="1:5" ht="15.95" customHeight="1" x14ac:dyDescent="0.3">
      <c r="A102" s="5"/>
      <c r="B102" s="5"/>
      <c r="C102" s="3" t="s">
        <v>114</v>
      </c>
      <c r="D102" s="3" t="s">
        <v>8082</v>
      </c>
      <c r="E102" s="5"/>
    </row>
    <row r="103" spans="1:5" ht="15.95" customHeight="1" x14ac:dyDescent="0.3">
      <c r="A103" s="5"/>
      <c r="B103" s="3" t="s">
        <v>8083</v>
      </c>
      <c r="C103" s="3" t="s">
        <v>79</v>
      </c>
      <c r="D103" s="3" t="s">
        <v>8084</v>
      </c>
      <c r="E103" s="5"/>
    </row>
    <row r="104" spans="1:5" ht="15.95" customHeight="1" x14ac:dyDescent="0.3">
      <c r="A104" s="5"/>
      <c r="B104" s="3" t="s">
        <v>7988</v>
      </c>
      <c r="C104" s="3" t="s">
        <v>81</v>
      </c>
      <c r="D104" s="3" t="s">
        <v>8085</v>
      </c>
      <c r="E104" s="5"/>
    </row>
    <row r="105" spans="1:5" ht="15.95" customHeight="1" x14ac:dyDescent="0.3">
      <c r="A105" s="5"/>
      <c r="B105" s="3" t="s">
        <v>8074</v>
      </c>
      <c r="C105" s="3" t="s">
        <v>83</v>
      </c>
      <c r="D105" s="3" t="s">
        <v>8086</v>
      </c>
      <c r="E105" s="5"/>
    </row>
    <row r="106" spans="1:5" ht="15.95" customHeight="1" x14ac:dyDescent="0.3">
      <c r="A106" s="5"/>
      <c r="B106" s="3" t="s">
        <v>8076</v>
      </c>
      <c r="C106" s="3" t="s">
        <v>90</v>
      </c>
      <c r="D106" s="3" t="s">
        <v>8087</v>
      </c>
      <c r="E106" s="5"/>
    </row>
    <row r="107" spans="1:5" ht="15.95" customHeight="1" x14ac:dyDescent="0.3">
      <c r="A107" s="5"/>
      <c r="B107" s="5"/>
      <c r="C107" s="3" t="s">
        <v>106</v>
      </c>
      <c r="D107" s="3" t="s">
        <v>8088</v>
      </c>
      <c r="E107" s="5"/>
    </row>
    <row r="108" spans="1:5" ht="15.95" customHeight="1" x14ac:dyDescent="0.3">
      <c r="A108" s="5"/>
      <c r="B108" s="5"/>
      <c r="C108" s="3" t="s">
        <v>108</v>
      </c>
      <c r="D108" s="3" t="s">
        <v>8089</v>
      </c>
      <c r="E108" s="5"/>
    </row>
    <row r="109" spans="1:5" ht="15.95" customHeight="1" x14ac:dyDescent="0.3">
      <c r="A109" s="5"/>
      <c r="B109" s="5"/>
      <c r="C109" s="3" t="s">
        <v>110</v>
      </c>
      <c r="D109" s="3" t="s">
        <v>8090</v>
      </c>
      <c r="E109" s="5"/>
    </row>
    <row r="110" spans="1:5" ht="15.95" customHeight="1" x14ac:dyDescent="0.3">
      <c r="A110" s="5"/>
      <c r="B110" s="5"/>
      <c r="C110" s="3" t="s">
        <v>112</v>
      </c>
      <c r="D110" s="3" t="s">
        <v>8091</v>
      </c>
      <c r="E110" s="5"/>
    </row>
    <row r="111" spans="1:5" ht="15.95" customHeight="1" x14ac:dyDescent="0.3">
      <c r="A111" s="5"/>
      <c r="B111" s="5"/>
      <c r="C111" s="3" t="s">
        <v>114</v>
      </c>
      <c r="D111" s="3" t="s">
        <v>8092</v>
      </c>
      <c r="E111" s="5"/>
    </row>
    <row r="112" spans="1:5" ht="15.95" customHeight="1" x14ac:dyDescent="0.3">
      <c r="A112" s="5"/>
      <c r="B112" s="5"/>
      <c r="C112" s="3" t="s">
        <v>116</v>
      </c>
      <c r="D112" s="3" t="s">
        <v>8093</v>
      </c>
      <c r="E112" s="5"/>
    </row>
    <row r="113" spans="1:5" ht="15.95" customHeight="1" x14ac:dyDescent="0.3">
      <c r="A113" s="5"/>
      <c r="B113" s="5"/>
      <c r="C113" s="5"/>
      <c r="D113" s="5"/>
      <c r="E113" s="5"/>
    </row>
    <row r="114" spans="1:5" ht="15.95" customHeight="1" x14ac:dyDescent="0.3">
      <c r="A114" s="5"/>
      <c r="B114" s="5"/>
      <c r="C114" s="5"/>
      <c r="D114" s="5"/>
      <c r="E114" s="5"/>
    </row>
    <row r="115" spans="1:5" ht="15.95" customHeight="1" x14ac:dyDescent="0.3">
      <c r="A115" s="5"/>
      <c r="B115" s="5"/>
      <c r="C115" s="5"/>
      <c r="D115" s="5"/>
      <c r="E115" s="5"/>
    </row>
    <row r="116" spans="1:5" ht="15.95" customHeight="1" x14ac:dyDescent="0.3">
      <c r="A116" s="3" t="s">
        <v>141</v>
      </c>
      <c r="B116" s="3" t="s">
        <v>142</v>
      </c>
      <c r="C116" s="3" t="s">
        <v>74</v>
      </c>
      <c r="D116" s="3" t="s">
        <v>143</v>
      </c>
      <c r="E116" s="5"/>
    </row>
    <row r="117" spans="1:5" ht="15.95" customHeight="1" x14ac:dyDescent="0.3">
      <c r="A117" s="3" t="s">
        <v>39</v>
      </c>
      <c r="B117" s="3" t="s">
        <v>8094</v>
      </c>
      <c r="C117" s="3" t="s">
        <v>79</v>
      </c>
      <c r="D117" s="3" t="s">
        <v>8095</v>
      </c>
      <c r="E117" s="5"/>
    </row>
    <row r="118" spans="1:5" ht="15.95" customHeight="1" x14ac:dyDescent="0.3">
      <c r="A118" s="5"/>
      <c r="B118" s="3" t="s">
        <v>7988</v>
      </c>
      <c r="C118" s="3" t="s">
        <v>81</v>
      </c>
      <c r="D118" s="3" t="s">
        <v>8096</v>
      </c>
      <c r="E118" s="5"/>
    </row>
    <row r="119" spans="1:5" ht="15.95" customHeight="1" x14ac:dyDescent="0.3">
      <c r="A119" s="5"/>
      <c r="B119" s="3" t="s">
        <v>8097</v>
      </c>
      <c r="C119" s="3" t="s">
        <v>83</v>
      </c>
      <c r="D119" s="3" t="s">
        <v>8098</v>
      </c>
      <c r="E119" s="5"/>
    </row>
    <row r="120" spans="1:5" ht="15.95" customHeight="1" x14ac:dyDescent="0.3">
      <c r="A120" s="5"/>
      <c r="B120" s="3" t="s">
        <v>1063</v>
      </c>
      <c r="C120" s="3" t="s">
        <v>90</v>
      </c>
      <c r="D120" s="3" t="s">
        <v>8099</v>
      </c>
      <c r="E120" s="5"/>
    </row>
    <row r="121" spans="1:5" ht="15.95" customHeight="1" x14ac:dyDescent="0.3">
      <c r="A121" s="5"/>
      <c r="B121" s="5"/>
      <c r="C121" s="3" t="s">
        <v>106</v>
      </c>
      <c r="D121" s="3" t="s">
        <v>8100</v>
      </c>
      <c r="E121" s="5"/>
    </row>
    <row r="122" spans="1:5" ht="15.95" customHeight="1" x14ac:dyDescent="0.3">
      <c r="A122" s="5"/>
      <c r="B122" s="5"/>
      <c r="C122" s="3" t="s">
        <v>108</v>
      </c>
      <c r="D122" s="3" t="s">
        <v>8101</v>
      </c>
      <c r="E122" s="5"/>
    </row>
    <row r="123" spans="1:5" ht="15.95" customHeight="1" x14ac:dyDescent="0.3">
      <c r="A123" s="5"/>
      <c r="B123" s="5"/>
      <c r="C123" s="3" t="s">
        <v>110</v>
      </c>
      <c r="D123" s="3" t="s">
        <v>8102</v>
      </c>
      <c r="E123" s="5"/>
    </row>
    <row r="124" spans="1:5" ht="15.95" customHeight="1" x14ac:dyDescent="0.3">
      <c r="A124" s="5"/>
      <c r="B124" s="5"/>
      <c r="C124" s="3" t="s">
        <v>112</v>
      </c>
      <c r="D124" s="3" t="s">
        <v>8103</v>
      </c>
      <c r="E124" s="5"/>
    </row>
    <row r="125" spans="1:5" ht="15.95" customHeight="1" x14ac:dyDescent="0.3">
      <c r="A125" s="5"/>
      <c r="B125" s="5"/>
      <c r="C125" s="3" t="s">
        <v>114</v>
      </c>
      <c r="D125" s="3" t="s">
        <v>8104</v>
      </c>
      <c r="E125" s="5"/>
    </row>
    <row r="126" spans="1:5" ht="15.95" customHeight="1" x14ac:dyDescent="0.3">
      <c r="A126" s="5"/>
      <c r="B126" s="5"/>
      <c r="C126" s="3" t="s">
        <v>116</v>
      </c>
      <c r="D126" s="3" t="s">
        <v>8105</v>
      </c>
      <c r="E126" s="5"/>
    </row>
    <row r="127" spans="1:5" ht="15.95" customHeight="1" x14ac:dyDescent="0.3">
      <c r="A127" s="5"/>
      <c r="B127" s="5"/>
      <c r="C127" s="3" t="s">
        <v>118</v>
      </c>
      <c r="D127" s="3" t="s">
        <v>8106</v>
      </c>
      <c r="E127" s="5"/>
    </row>
    <row r="128" spans="1:5" ht="15.95" customHeight="1" x14ac:dyDescent="0.3">
      <c r="A128" s="5"/>
      <c r="B128" s="5"/>
      <c r="C128" s="3" t="s">
        <v>120</v>
      </c>
      <c r="D128" s="3" t="s">
        <v>8107</v>
      </c>
      <c r="E128" s="5"/>
    </row>
    <row r="129" spans="1:5" ht="15.95" customHeight="1" x14ac:dyDescent="0.3">
      <c r="A129" s="5"/>
      <c r="B129" s="5"/>
      <c r="C129" s="3" t="s">
        <v>137</v>
      </c>
      <c r="D129" s="3" t="s">
        <v>8108</v>
      </c>
      <c r="E129" s="5"/>
    </row>
    <row r="130" spans="1:5" ht="15.95" customHeight="1" x14ac:dyDescent="0.3">
      <c r="A130" s="5"/>
      <c r="B130" s="5"/>
      <c r="C130" s="3" t="s">
        <v>139</v>
      </c>
      <c r="D130" s="3" t="s">
        <v>8109</v>
      </c>
      <c r="E130" s="5"/>
    </row>
    <row r="131" spans="1:5" ht="15.95" customHeight="1" x14ac:dyDescent="0.3">
      <c r="A131" s="5"/>
      <c r="B131" s="5"/>
      <c r="C131" s="3" t="s">
        <v>306</v>
      </c>
      <c r="D131" s="3" t="s">
        <v>8110</v>
      </c>
      <c r="E131" s="5"/>
    </row>
    <row r="132" spans="1:5" ht="15.95" customHeight="1" x14ac:dyDescent="0.3">
      <c r="A132" s="5"/>
      <c r="B132" s="5"/>
      <c r="C132" s="3" t="s">
        <v>356</v>
      </c>
      <c r="D132" s="3" t="s">
        <v>8111</v>
      </c>
      <c r="E132" s="5"/>
    </row>
    <row r="133" spans="1:5" ht="15.95" customHeight="1" x14ac:dyDescent="0.3">
      <c r="A133" s="5"/>
      <c r="B133" s="5"/>
      <c r="C133" s="3" t="s">
        <v>416</v>
      </c>
      <c r="D133" s="3" t="s">
        <v>8112</v>
      </c>
      <c r="E133" s="5"/>
    </row>
    <row r="134" spans="1:5" ht="15.95" customHeight="1" x14ac:dyDescent="0.3">
      <c r="A134" s="5"/>
      <c r="B134" s="3" t="s">
        <v>8113</v>
      </c>
      <c r="C134" s="3" t="s">
        <v>79</v>
      </c>
      <c r="D134" s="3" t="s">
        <v>8114</v>
      </c>
      <c r="E134" s="5"/>
    </row>
    <row r="135" spans="1:5" ht="15.95" customHeight="1" x14ac:dyDescent="0.3">
      <c r="A135" s="5"/>
      <c r="B135" s="3" t="s">
        <v>7988</v>
      </c>
      <c r="C135" s="3" t="s">
        <v>81</v>
      </c>
      <c r="D135" s="3" t="s">
        <v>8115</v>
      </c>
      <c r="E135" s="5"/>
    </row>
    <row r="136" spans="1:5" ht="15.95" customHeight="1" x14ac:dyDescent="0.3">
      <c r="A136" s="5"/>
      <c r="B136" s="3" t="s">
        <v>8097</v>
      </c>
      <c r="C136" s="3" t="s">
        <v>83</v>
      </c>
      <c r="D136" s="3" t="s">
        <v>8116</v>
      </c>
      <c r="E136" s="5"/>
    </row>
    <row r="137" spans="1:5" ht="15.95" customHeight="1" x14ac:dyDescent="0.3">
      <c r="A137" s="5"/>
      <c r="B137" s="3" t="s">
        <v>1063</v>
      </c>
      <c r="C137" s="3" t="s">
        <v>90</v>
      </c>
      <c r="D137" s="3" t="s">
        <v>8117</v>
      </c>
      <c r="E137" s="5"/>
    </row>
    <row r="138" spans="1:5" ht="15.95" customHeight="1" x14ac:dyDescent="0.3">
      <c r="A138" s="5"/>
      <c r="B138" s="5"/>
      <c r="C138" s="3" t="s">
        <v>106</v>
      </c>
      <c r="D138" s="3" t="s">
        <v>8118</v>
      </c>
      <c r="E138" s="5"/>
    </row>
    <row r="139" spans="1:5" ht="15.95" customHeight="1" x14ac:dyDescent="0.3">
      <c r="A139" s="5"/>
      <c r="B139" s="5"/>
      <c r="C139" s="3" t="s">
        <v>108</v>
      </c>
      <c r="D139" s="3" t="s">
        <v>8119</v>
      </c>
      <c r="E139" s="5"/>
    </row>
    <row r="140" spans="1:5" ht="15.95" customHeight="1" x14ac:dyDescent="0.3">
      <c r="A140" s="5"/>
      <c r="B140" s="5"/>
      <c r="C140" s="3" t="s">
        <v>110</v>
      </c>
      <c r="D140" s="3" t="s">
        <v>8120</v>
      </c>
      <c r="E140" s="5"/>
    </row>
    <row r="141" spans="1:5" ht="15.95" customHeight="1" x14ac:dyDescent="0.3">
      <c r="A141" s="5"/>
      <c r="B141" s="5"/>
      <c r="C141" s="3" t="s">
        <v>112</v>
      </c>
      <c r="D141" s="3" t="s">
        <v>8121</v>
      </c>
      <c r="E141" s="5"/>
    </row>
    <row r="142" spans="1:5" ht="15.95" customHeight="1" x14ac:dyDescent="0.3">
      <c r="A142" s="5"/>
      <c r="B142" s="5"/>
      <c r="C142" s="3" t="s">
        <v>114</v>
      </c>
      <c r="D142" s="3" t="s">
        <v>8122</v>
      </c>
      <c r="E142" s="5"/>
    </row>
    <row r="143" spans="1:5" ht="15.95" customHeight="1" x14ac:dyDescent="0.3">
      <c r="A143" s="5"/>
      <c r="B143" s="5"/>
      <c r="C143" s="3" t="s">
        <v>116</v>
      </c>
      <c r="D143" s="3" t="s">
        <v>8123</v>
      </c>
      <c r="E143" s="5"/>
    </row>
    <row r="144" spans="1:5" ht="15.95" customHeight="1" x14ac:dyDescent="0.3">
      <c r="A144" s="5"/>
      <c r="B144" s="5"/>
      <c r="C144" s="3" t="s">
        <v>118</v>
      </c>
      <c r="D144" s="3" t="s">
        <v>8124</v>
      </c>
      <c r="E144" s="5"/>
    </row>
    <row r="145" spans="1:5" ht="15.95" customHeight="1" x14ac:dyDescent="0.3">
      <c r="A145" s="5"/>
      <c r="B145" s="5"/>
      <c r="C145" s="3" t="s">
        <v>120</v>
      </c>
      <c r="D145" s="3" t="s">
        <v>8125</v>
      </c>
      <c r="E145" s="5"/>
    </row>
    <row r="146" spans="1:5" ht="15.95" customHeight="1" x14ac:dyDescent="0.3">
      <c r="A146" s="5"/>
      <c r="B146" s="5"/>
      <c r="C146" s="3" t="s">
        <v>137</v>
      </c>
      <c r="D146" s="3" t="s">
        <v>8126</v>
      </c>
      <c r="E146" s="5"/>
    </row>
    <row r="147" spans="1:5" ht="15.95" customHeight="1" x14ac:dyDescent="0.3">
      <c r="A147" s="5"/>
      <c r="B147" s="5"/>
      <c r="C147" s="3" t="s">
        <v>139</v>
      </c>
      <c r="D147" s="3" t="s">
        <v>8127</v>
      </c>
      <c r="E147" s="5"/>
    </row>
    <row r="148" spans="1:5" ht="15.95" customHeight="1" x14ac:dyDescent="0.3">
      <c r="A148" s="5"/>
      <c r="B148" s="5"/>
      <c r="C148" s="3" t="s">
        <v>306</v>
      </c>
      <c r="D148" s="3" t="s">
        <v>8128</v>
      </c>
      <c r="E148" s="5"/>
    </row>
    <row r="149" spans="1:5" ht="15.95" customHeight="1" x14ac:dyDescent="0.3">
      <c r="A149" s="5"/>
      <c r="B149" s="5"/>
      <c r="C149" s="3" t="s">
        <v>356</v>
      </c>
      <c r="D149" s="3" t="s">
        <v>8129</v>
      </c>
      <c r="E149" s="5"/>
    </row>
    <row r="150" spans="1:5" ht="15.95" customHeight="1" x14ac:dyDescent="0.3">
      <c r="A150" s="5"/>
      <c r="B150" s="5"/>
      <c r="C150" s="3" t="s">
        <v>416</v>
      </c>
      <c r="D150" s="3" t="s">
        <v>8130</v>
      </c>
      <c r="E150" s="5"/>
    </row>
    <row r="151" spans="1:5" ht="15.95" customHeight="1" x14ac:dyDescent="0.3">
      <c r="A151" s="5"/>
      <c r="B151" s="5"/>
      <c r="C151" s="3" t="s">
        <v>418</v>
      </c>
      <c r="D151" s="3" t="s">
        <v>8131</v>
      </c>
      <c r="E151" s="5"/>
    </row>
    <row r="152" spans="1:5" ht="15.95" customHeight="1" x14ac:dyDescent="0.3">
      <c r="A152" s="5"/>
      <c r="B152" s="5"/>
      <c r="C152" s="3" t="s">
        <v>439</v>
      </c>
      <c r="D152" s="3" t="s">
        <v>8132</v>
      </c>
      <c r="E152" s="5"/>
    </row>
    <row r="153" spans="1:5" ht="15.95" customHeight="1" x14ac:dyDescent="0.3">
      <c r="A153" s="5"/>
      <c r="B153" s="5"/>
      <c r="C153" s="3" t="s">
        <v>441</v>
      </c>
      <c r="D153" s="3" t="s">
        <v>8133</v>
      </c>
      <c r="E153" s="5"/>
    </row>
    <row r="154" spans="1:5" ht="15.95" customHeight="1" x14ac:dyDescent="0.3">
      <c r="A154" s="5"/>
      <c r="B154" s="5"/>
      <c r="C154" s="3" t="s">
        <v>1743</v>
      </c>
      <c r="D154" s="3" t="s">
        <v>8134</v>
      </c>
      <c r="E154" s="5"/>
    </row>
    <row r="155" spans="1:5" ht="15.95" customHeight="1" x14ac:dyDescent="0.3">
      <c r="A155" s="5"/>
      <c r="B155" s="5"/>
      <c r="C155" s="5"/>
      <c r="D155" s="5"/>
      <c r="E155" s="5"/>
    </row>
    <row r="156" spans="1:5" ht="15.95" customHeight="1" x14ac:dyDescent="0.3">
      <c r="A156" s="5"/>
      <c r="B156" s="5"/>
      <c r="C156" s="5"/>
      <c r="D156" s="5"/>
      <c r="E156" s="5"/>
    </row>
    <row r="157" spans="1:5" ht="15.95" customHeight="1" x14ac:dyDescent="0.3">
      <c r="A157" s="5"/>
      <c r="B157" s="5"/>
      <c r="C157" s="5"/>
      <c r="D157" s="5"/>
      <c r="E157" s="5"/>
    </row>
    <row r="158" spans="1:5" ht="15.95" customHeight="1" x14ac:dyDescent="0.3">
      <c r="A158" s="3" t="s">
        <v>141</v>
      </c>
      <c r="B158" s="3" t="s">
        <v>142</v>
      </c>
      <c r="C158" s="3" t="s">
        <v>74</v>
      </c>
      <c r="D158" s="3" t="s">
        <v>143</v>
      </c>
      <c r="E158" s="5"/>
    </row>
    <row r="159" spans="1:5" ht="15.95" customHeight="1" x14ac:dyDescent="0.3">
      <c r="A159" s="3" t="s">
        <v>39</v>
      </c>
      <c r="B159" s="3" t="s">
        <v>8135</v>
      </c>
      <c r="C159" s="3" t="s">
        <v>79</v>
      </c>
      <c r="D159" s="3" t="s">
        <v>8136</v>
      </c>
      <c r="E159" s="5"/>
    </row>
    <row r="160" spans="1:5" ht="15.95" customHeight="1" x14ac:dyDescent="0.3">
      <c r="A160" s="5"/>
      <c r="B160" s="3" t="s">
        <v>7988</v>
      </c>
      <c r="C160" s="3" t="s">
        <v>81</v>
      </c>
      <c r="D160" s="3" t="s">
        <v>8137</v>
      </c>
      <c r="E160" s="5"/>
    </row>
    <row r="161" spans="1:5" ht="15.95" customHeight="1" x14ac:dyDescent="0.3">
      <c r="A161" s="5"/>
      <c r="B161" s="3" t="s">
        <v>8138</v>
      </c>
      <c r="C161" s="3" t="s">
        <v>83</v>
      </c>
      <c r="D161" s="3" t="s">
        <v>8139</v>
      </c>
      <c r="E161" s="5"/>
    </row>
    <row r="162" spans="1:5" ht="15.95" customHeight="1" x14ac:dyDescent="0.3">
      <c r="A162" s="5"/>
      <c r="B162" s="3" t="s">
        <v>748</v>
      </c>
      <c r="C162" s="3" t="s">
        <v>90</v>
      </c>
      <c r="D162" s="3" t="s">
        <v>8140</v>
      </c>
      <c r="E162" s="5"/>
    </row>
    <row r="163" spans="1:5" ht="15.95" customHeight="1" x14ac:dyDescent="0.3">
      <c r="A163" s="5"/>
      <c r="B163" s="5"/>
      <c r="C163" s="3" t="s">
        <v>106</v>
      </c>
      <c r="D163" s="3" t="s">
        <v>8141</v>
      </c>
      <c r="E163" s="5"/>
    </row>
    <row r="164" spans="1:5" ht="15.95" customHeight="1" x14ac:dyDescent="0.3">
      <c r="A164" s="5"/>
      <c r="B164" s="5"/>
      <c r="C164" s="3" t="s">
        <v>108</v>
      </c>
      <c r="D164" s="3" t="s">
        <v>8142</v>
      </c>
      <c r="E164" s="5"/>
    </row>
    <row r="165" spans="1:5" ht="15.95" customHeight="1" x14ac:dyDescent="0.3">
      <c r="A165" s="5"/>
      <c r="B165" s="5"/>
      <c r="C165" s="3" t="s">
        <v>110</v>
      </c>
      <c r="D165" s="3" t="s">
        <v>8143</v>
      </c>
      <c r="E165" s="5"/>
    </row>
    <row r="166" spans="1:5" ht="15.95" customHeight="1" x14ac:dyDescent="0.3">
      <c r="A166" s="5"/>
      <c r="B166" s="5"/>
      <c r="C166" s="3" t="s">
        <v>112</v>
      </c>
      <c r="D166" s="3" t="s">
        <v>8144</v>
      </c>
      <c r="E166" s="5"/>
    </row>
    <row r="167" spans="1:5" ht="15.95" customHeight="1" x14ac:dyDescent="0.3">
      <c r="A167" s="5"/>
      <c r="B167" s="5"/>
      <c r="C167" s="3" t="s">
        <v>114</v>
      </c>
      <c r="D167" s="3" t="s">
        <v>8145</v>
      </c>
      <c r="E167" s="5"/>
    </row>
    <row r="168" spans="1:5" ht="15.95" customHeight="1" x14ac:dyDescent="0.3">
      <c r="A168" s="5"/>
      <c r="B168" s="5"/>
      <c r="C168" s="3" t="s">
        <v>116</v>
      </c>
      <c r="D168" s="3" t="s">
        <v>8146</v>
      </c>
      <c r="E168" s="5"/>
    </row>
    <row r="169" spans="1:5" ht="15.95" customHeight="1" x14ac:dyDescent="0.3">
      <c r="A169" s="5"/>
      <c r="B169" s="5"/>
      <c r="C169" s="3" t="s">
        <v>118</v>
      </c>
      <c r="D169" s="3" t="s">
        <v>8147</v>
      </c>
      <c r="E169" s="5"/>
    </row>
    <row r="170" spans="1:5" ht="15.95" customHeight="1" x14ac:dyDescent="0.3">
      <c r="A170" s="5"/>
      <c r="B170" s="5"/>
      <c r="C170" s="3" t="s">
        <v>120</v>
      </c>
      <c r="D170" s="3" t="s">
        <v>8148</v>
      </c>
      <c r="E170" s="5"/>
    </row>
    <row r="171" spans="1:5" ht="15.95" customHeight="1" x14ac:dyDescent="0.3">
      <c r="A171" s="5"/>
      <c r="B171" s="3" t="s">
        <v>8149</v>
      </c>
      <c r="C171" s="3" t="s">
        <v>79</v>
      </c>
      <c r="D171" s="3" t="s">
        <v>8150</v>
      </c>
      <c r="E171" s="5"/>
    </row>
    <row r="172" spans="1:5" ht="15.95" customHeight="1" x14ac:dyDescent="0.3">
      <c r="A172" s="5"/>
      <c r="B172" s="3" t="s">
        <v>8151</v>
      </c>
      <c r="C172" s="3" t="s">
        <v>81</v>
      </c>
      <c r="D172" s="3" t="s">
        <v>8152</v>
      </c>
      <c r="E172" s="5"/>
    </row>
    <row r="173" spans="1:5" ht="15.95" customHeight="1" x14ac:dyDescent="0.3">
      <c r="A173" s="5"/>
      <c r="B173" s="5"/>
      <c r="C173" s="3" t="s">
        <v>83</v>
      </c>
      <c r="D173" s="3" t="s">
        <v>8153</v>
      </c>
      <c r="E173" s="5"/>
    </row>
    <row r="174" spans="1:5" ht="15.95" customHeight="1" x14ac:dyDescent="0.3">
      <c r="A174" s="5"/>
      <c r="B174" s="5"/>
      <c r="C174" s="3" t="s">
        <v>90</v>
      </c>
      <c r="D174" s="3" t="s">
        <v>8154</v>
      </c>
      <c r="E174" s="5"/>
    </row>
    <row r="175" spans="1:5" ht="15.95" customHeight="1" x14ac:dyDescent="0.3">
      <c r="A175" s="5"/>
      <c r="B175" s="5"/>
      <c r="C175" s="3" t="s">
        <v>106</v>
      </c>
      <c r="D175" s="3" t="s">
        <v>8155</v>
      </c>
      <c r="E175" s="5"/>
    </row>
    <row r="176" spans="1:5" ht="15.95" customHeight="1" x14ac:dyDescent="0.3">
      <c r="A176" s="5"/>
      <c r="B176" s="5"/>
      <c r="C176" s="3" t="s">
        <v>108</v>
      </c>
      <c r="D176" s="3" t="s">
        <v>8156</v>
      </c>
      <c r="E176" s="5"/>
    </row>
    <row r="177" spans="1:5" ht="15.95" customHeight="1" x14ac:dyDescent="0.3">
      <c r="A177" s="5"/>
      <c r="B177" s="5"/>
      <c r="C177" s="3" t="s">
        <v>110</v>
      </c>
      <c r="D177" s="3" t="s">
        <v>8157</v>
      </c>
      <c r="E177" s="5"/>
    </row>
    <row r="178" spans="1:5" ht="15.95" customHeight="1" x14ac:dyDescent="0.3">
      <c r="A178" s="5"/>
      <c r="B178" s="5"/>
      <c r="C178" s="3" t="s">
        <v>112</v>
      </c>
      <c r="D178" s="3" t="s">
        <v>8158</v>
      </c>
      <c r="E178" s="5"/>
    </row>
    <row r="179" spans="1:5" ht="15.95" customHeight="1" x14ac:dyDescent="0.3">
      <c r="A179" s="5"/>
      <c r="B179" s="5"/>
      <c r="C179" s="3" t="s">
        <v>114</v>
      </c>
      <c r="D179" s="3" t="s">
        <v>8159</v>
      </c>
      <c r="E179" s="5"/>
    </row>
    <row r="180" spans="1:5" ht="15.95" customHeight="1" x14ac:dyDescent="0.3">
      <c r="A180" s="5"/>
      <c r="B180" s="5"/>
      <c r="C180" s="3" t="s">
        <v>116</v>
      </c>
      <c r="D180" s="3" t="s">
        <v>8160</v>
      </c>
      <c r="E180" s="5"/>
    </row>
    <row r="181" spans="1:5" ht="15.95" customHeight="1" x14ac:dyDescent="0.3">
      <c r="A181" s="5"/>
      <c r="B181" s="5"/>
      <c r="C181" s="3" t="s">
        <v>118</v>
      </c>
      <c r="D181" s="3" t="s">
        <v>8161</v>
      </c>
      <c r="E181" s="5"/>
    </row>
    <row r="182" spans="1:5" ht="15.95" customHeight="1" x14ac:dyDescent="0.3">
      <c r="A182" s="5"/>
      <c r="B182" s="5"/>
      <c r="C182" s="3" t="s">
        <v>120</v>
      </c>
      <c r="D182" s="3" t="s">
        <v>8162</v>
      </c>
      <c r="E182" s="5"/>
    </row>
    <row r="183" spans="1:5" ht="15.95" customHeight="1" x14ac:dyDescent="0.3">
      <c r="A183" s="5"/>
      <c r="B183" s="5"/>
      <c r="C183" s="3" t="s">
        <v>137</v>
      </c>
      <c r="D183" s="3" t="s">
        <v>8163</v>
      </c>
      <c r="E183" s="5"/>
    </row>
    <row r="184" spans="1:5" ht="15.95" customHeight="1" x14ac:dyDescent="0.3">
      <c r="A184" s="5"/>
      <c r="B184" s="3" t="s">
        <v>8164</v>
      </c>
      <c r="C184" s="3" t="s">
        <v>79</v>
      </c>
      <c r="D184" s="3" t="s">
        <v>8165</v>
      </c>
      <c r="E184" s="5"/>
    </row>
    <row r="185" spans="1:5" ht="15.95" customHeight="1" x14ac:dyDescent="0.3">
      <c r="A185" s="5"/>
      <c r="B185" s="3" t="s">
        <v>8166</v>
      </c>
      <c r="C185" s="3" t="s">
        <v>81</v>
      </c>
      <c r="D185" s="3" t="s">
        <v>8167</v>
      </c>
      <c r="E185" s="5"/>
    </row>
    <row r="186" spans="1:5" ht="15.95" customHeight="1" x14ac:dyDescent="0.3">
      <c r="A186" s="5"/>
      <c r="B186" s="3" t="s">
        <v>8168</v>
      </c>
      <c r="C186" s="3" t="s">
        <v>8032</v>
      </c>
      <c r="D186" s="3" t="s">
        <v>8169</v>
      </c>
      <c r="E186" s="5"/>
    </row>
    <row r="187" spans="1:5" ht="15.95" customHeight="1" x14ac:dyDescent="0.3">
      <c r="A187" s="5"/>
      <c r="B187" s="5"/>
      <c r="C187" s="3" t="s">
        <v>90</v>
      </c>
      <c r="D187" s="3" t="s">
        <v>8170</v>
      </c>
      <c r="E187" s="5"/>
    </row>
    <row r="188" spans="1:5" ht="15.95" customHeight="1" x14ac:dyDescent="0.3">
      <c r="A188" s="5"/>
      <c r="B188" s="5"/>
      <c r="C188" s="3" t="s">
        <v>106</v>
      </c>
      <c r="D188" s="3" t="s">
        <v>8171</v>
      </c>
      <c r="E188" s="5"/>
    </row>
    <row r="189" spans="1:5" ht="15.95" customHeight="1" x14ac:dyDescent="0.3">
      <c r="A189" s="5"/>
      <c r="B189" s="5"/>
      <c r="C189" s="3" t="s">
        <v>108</v>
      </c>
      <c r="D189" s="3" t="s">
        <v>8172</v>
      </c>
      <c r="E189" s="5"/>
    </row>
    <row r="190" spans="1:5" ht="15.95" customHeight="1" x14ac:dyDescent="0.3">
      <c r="A190" s="5"/>
      <c r="B190" s="3" t="s">
        <v>8173</v>
      </c>
      <c r="C190" s="3" t="s">
        <v>79</v>
      </c>
      <c r="D190" s="3" t="s">
        <v>8174</v>
      </c>
      <c r="E190" s="5"/>
    </row>
    <row r="191" spans="1:5" ht="15.95" customHeight="1" x14ac:dyDescent="0.3">
      <c r="A191" s="5"/>
      <c r="B191" s="3" t="s">
        <v>8166</v>
      </c>
      <c r="C191" s="3" t="s">
        <v>81</v>
      </c>
      <c r="D191" s="3" t="s">
        <v>8175</v>
      </c>
      <c r="E191" s="5"/>
    </row>
    <row r="192" spans="1:5" ht="15.95" customHeight="1" x14ac:dyDescent="0.3">
      <c r="A192" s="5"/>
      <c r="B192" s="3" t="s">
        <v>8168</v>
      </c>
      <c r="C192" s="3" t="s">
        <v>83</v>
      </c>
      <c r="D192" s="3" t="s">
        <v>8176</v>
      </c>
      <c r="E192" s="5"/>
    </row>
    <row r="193" spans="1:5" ht="15.95" customHeight="1" x14ac:dyDescent="0.3">
      <c r="A193" s="5"/>
      <c r="B193" s="5"/>
      <c r="C193" s="5"/>
      <c r="D193" s="5"/>
      <c r="E193" s="5"/>
    </row>
    <row r="194" spans="1:5" ht="15.95" customHeight="1" x14ac:dyDescent="0.3">
      <c r="A194" s="5"/>
      <c r="B194" s="5"/>
      <c r="C194" s="5"/>
      <c r="D194" s="5"/>
      <c r="E194" s="5"/>
    </row>
    <row r="195" spans="1:5" ht="15.95" customHeight="1" x14ac:dyDescent="0.3">
      <c r="A195" s="5"/>
      <c r="B195" s="5"/>
      <c r="C195" s="5"/>
      <c r="D195" s="5"/>
      <c r="E195" s="5"/>
    </row>
    <row r="196" spans="1:5" ht="15.95" customHeight="1" x14ac:dyDescent="0.3">
      <c r="A196" s="3" t="s">
        <v>141</v>
      </c>
      <c r="B196" s="3" t="s">
        <v>142</v>
      </c>
      <c r="C196" s="3" t="s">
        <v>74</v>
      </c>
      <c r="D196" s="3" t="s">
        <v>143</v>
      </c>
      <c r="E196" s="5"/>
    </row>
    <row r="197" spans="1:5" ht="15.95" customHeight="1" x14ac:dyDescent="0.3">
      <c r="A197" s="3" t="s">
        <v>39</v>
      </c>
      <c r="B197" s="3" t="s">
        <v>8173</v>
      </c>
      <c r="C197" s="3" t="s">
        <v>90</v>
      </c>
      <c r="D197" s="3" t="s">
        <v>8177</v>
      </c>
      <c r="E197" s="5"/>
    </row>
    <row r="198" spans="1:5" ht="15.95" customHeight="1" x14ac:dyDescent="0.3">
      <c r="A198" s="5"/>
      <c r="B198" s="3" t="s">
        <v>8166</v>
      </c>
      <c r="C198" s="3" t="s">
        <v>106</v>
      </c>
      <c r="D198" s="3" t="s">
        <v>8178</v>
      </c>
      <c r="E198" s="5"/>
    </row>
    <row r="199" spans="1:5" ht="15.95" customHeight="1" x14ac:dyDescent="0.3">
      <c r="A199" s="5"/>
      <c r="B199" s="3" t="s">
        <v>8168</v>
      </c>
      <c r="C199" s="3" t="s">
        <v>108</v>
      </c>
      <c r="D199" s="3" t="s">
        <v>8179</v>
      </c>
      <c r="E199" s="5"/>
    </row>
    <row r="200" spans="1:5" ht="15.95" customHeight="1" x14ac:dyDescent="0.3">
      <c r="A200" s="5"/>
      <c r="B200" s="5"/>
      <c r="C200" s="3" t="s">
        <v>110</v>
      </c>
      <c r="D200" s="3" t="s">
        <v>8180</v>
      </c>
      <c r="E200" s="5"/>
    </row>
    <row r="201" spans="1:5" ht="15.95" customHeight="1" x14ac:dyDescent="0.3">
      <c r="A201" s="5"/>
      <c r="B201" s="5"/>
      <c r="C201" s="3" t="s">
        <v>112</v>
      </c>
      <c r="D201" s="3" t="s">
        <v>8181</v>
      </c>
      <c r="E201" s="5"/>
    </row>
    <row r="202" spans="1:5" ht="15.95" customHeight="1" x14ac:dyDescent="0.3">
      <c r="A202" s="5"/>
      <c r="B202" s="5"/>
      <c r="C202" s="3" t="s">
        <v>114</v>
      </c>
      <c r="D202" s="3" t="s">
        <v>8182</v>
      </c>
      <c r="E202" s="5"/>
    </row>
    <row r="203" spans="1:5" ht="15.95" customHeight="1" x14ac:dyDescent="0.3">
      <c r="A203" s="5"/>
      <c r="B203" s="5"/>
      <c r="C203" s="3" t="s">
        <v>116</v>
      </c>
      <c r="D203" s="3" t="s">
        <v>8183</v>
      </c>
      <c r="E203" s="5"/>
    </row>
    <row r="204" spans="1:5" ht="15.95" customHeight="1" x14ac:dyDescent="0.3">
      <c r="A204" s="5"/>
      <c r="B204" s="5"/>
      <c r="C204" s="3" t="s">
        <v>118</v>
      </c>
      <c r="D204" s="3" t="s">
        <v>8184</v>
      </c>
      <c r="E204" s="5"/>
    </row>
    <row r="205" spans="1:5" ht="15.95" customHeight="1" x14ac:dyDescent="0.3">
      <c r="A205" s="5"/>
      <c r="B205" s="5"/>
      <c r="C205" s="3" t="s">
        <v>120</v>
      </c>
      <c r="D205" s="3" t="s">
        <v>8185</v>
      </c>
      <c r="E205" s="5"/>
    </row>
    <row r="206" spans="1:5" ht="15.95" customHeight="1" x14ac:dyDescent="0.3">
      <c r="A206" s="5"/>
      <c r="B206" s="3" t="s">
        <v>8186</v>
      </c>
      <c r="C206" s="3" t="s">
        <v>79</v>
      </c>
      <c r="D206" s="3" t="s">
        <v>8187</v>
      </c>
      <c r="E206" s="5"/>
    </row>
    <row r="207" spans="1:5" ht="15.95" customHeight="1" x14ac:dyDescent="0.3">
      <c r="A207" s="5"/>
      <c r="B207" s="3" t="s">
        <v>8166</v>
      </c>
      <c r="C207" s="3" t="s">
        <v>81</v>
      </c>
      <c r="D207" s="3" t="s">
        <v>8188</v>
      </c>
      <c r="E207" s="5"/>
    </row>
    <row r="208" spans="1:5" ht="15.95" customHeight="1" x14ac:dyDescent="0.3">
      <c r="A208" s="5"/>
      <c r="B208" s="3" t="s">
        <v>8168</v>
      </c>
      <c r="C208" s="3" t="s">
        <v>83</v>
      </c>
      <c r="D208" s="3" t="s">
        <v>8189</v>
      </c>
      <c r="E208" s="5"/>
    </row>
    <row r="209" spans="1:5" ht="15.95" customHeight="1" x14ac:dyDescent="0.3">
      <c r="A209" s="5"/>
      <c r="B209" s="5"/>
      <c r="C209" s="3" t="s">
        <v>90</v>
      </c>
      <c r="D209" s="3" t="s">
        <v>8190</v>
      </c>
      <c r="E209" s="5"/>
    </row>
    <row r="210" spans="1:5" ht="15.95" customHeight="1" x14ac:dyDescent="0.3">
      <c r="A210" s="5"/>
      <c r="B210" s="5"/>
      <c r="C210" s="3" t="s">
        <v>106</v>
      </c>
      <c r="D210" s="3" t="s">
        <v>8191</v>
      </c>
      <c r="E210" s="5"/>
    </row>
    <row r="211" spans="1:5" ht="15.95" customHeight="1" x14ac:dyDescent="0.3">
      <c r="A211" s="5"/>
      <c r="B211" s="5"/>
      <c r="C211" s="3" t="s">
        <v>108</v>
      </c>
      <c r="D211" s="3" t="s">
        <v>8192</v>
      </c>
      <c r="E211" s="5"/>
    </row>
    <row r="212" spans="1:5" ht="15.95" customHeight="1" x14ac:dyDescent="0.3">
      <c r="A212" s="5"/>
      <c r="B212" s="5"/>
      <c r="C212" s="3" t="s">
        <v>110</v>
      </c>
      <c r="D212" s="3" t="s">
        <v>8193</v>
      </c>
      <c r="E212" s="5"/>
    </row>
    <row r="213" spans="1:5" ht="15.95" customHeight="1" x14ac:dyDescent="0.3">
      <c r="A213" s="5"/>
      <c r="B213" s="5"/>
      <c r="C213" s="3" t="s">
        <v>112</v>
      </c>
      <c r="D213" s="3" t="s">
        <v>8194</v>
      </c>
      <c r="E213" s="5"/>
    </row>
    <row r="214" spans="1:5" ht="15.95" customHeight="1" x14ac:dyDescent="0.3">
      <c r="A214" s="5"/>
      <c r="B214" s="5"/>
      <c r="C214" s="3" t="s">
        <v>114</v>
      </c>
      <c r="D214" s="3" t="s">
        <v>8195</v>
      </c>
      <c r="E214" s="5"/>
    </row>
    <row r="215" spans="1:5" ht="15.95" customHeight="1" x14ac:dyDescent="0.3">
      <c r="A215" s="5"/>
      <c r="B215" s="5"/>
      <c r="C215" s="3" t="s">
        <v>116</v>
      </c>
      <c r="D215" s="3" t="s">
        <v>8196</v>
      </c>
      <c r="E215" s="5"/>
    </row>
    <row r="216" spans="1:5" ht="15.95" customHeight="1" x14ac:dyDescent="0.3">
      <c r="A216" s="5"/>
      <c r="B216" s="5"/>
      <c r="C216" s="3" t="s">
        <v>118</v>
      </c>
      <c r="D216" s="3" t="s">
        <v>8197</v>
      </c>
      <c r="E216" s="5"/>
    </row>
    <row r="217" spans="1:5" ht="15.95" customHeight="1" x14ac:dyDescent="0.3">
      <c r="A217" s="5"/>
      <c r="B217" s="3" t="s">
        <v>8198</v>
      </c>
      <c r="C217" s="3" t="s">
        <v>79</v>
      </c>
      <c r="D217" s="3" t="s">
        <v>8199</v>
      </c>
      <c r="E217" s="5"/>
    </row>
    <row r="218" spans="1:5" ht="15.95" customHeight="1" x14ac:dyDescent="0.3">
      <c r="A218" s="5"/>
      <c r="B218" s="3" t="s">
        <v>7988</v>
      </c>
      <c r="C218" s="3" t="s">
        <v>81</v>
      </c>
      <c r="D218" s="3" t="s">
        <v>8200</v>
      </c>
      <c r="E218" s="5"/>
    </row>
    <row r="219" spans="1:5" ht="15.95" customHeight="1" x14ac:dyDescent="0.3">
      <c r="A219" s="5"/>
      <c r="B219" s="3" t="s">
        <v>8201</v>
      </c>
      <c r="C219" s="3" t="s">
        <v>83</v>
      </c>
      <c r="D219" s="3" t="s">
        <v>8202</v>
      </c>
      <c r="E219" s="5"/>
    </row>
    <row r="220" spans="1:5" ht="15.95" customHeight="1" x14ac:dyDescent="0.3">
      <c r="A220" s="5"/>
      <c r="B220" s="5"/>
      <c r="C220" s="3" t="s">
        <v>90</v>
      </c>
      <c r="D220" s="3" t="s">
        <v>8203</v>
      </c>
      <c r="E220" s="5"/>
    </row>
    <row r="221" spans="1:5" ht="15.95" customHeight="1" x14ac:dyDescent="0.3">
      <c r="A221" s="5"/>
      <c r="B221" s="5"/>
      <c r="C221" s="3" t="s">
        <v>106</v>
      </c>
      <c r="D221" s="3" t="s">
        <v>8204</v>
      </c>
      <c r="E221" s="5"/>
    </row>
    <row r="222" spans="1:5" ht="15.95" customHeight="1" x14ac:dyDescent="0.3">
      <c r="A222" s="5"/>
      <c r="B222" s="5"/>
      <c r="C222" s="3" t="s">
        <v>108</v>
      </c>
      <c r="D222" s="3" t="s">
        <v>8205</v>
      </c>
      <c r="E222" s="5"/>
    </row>
    <row r="223" spans="1:5" ht="15.95" customHeight="1" x14ac:dyDescent="0.3">
      <c r="A223" s="5"/>
      <c r="B223" s="5"/>
      <c r="C223" s="3" t="s">
        <v>110</v>
      </c>
      <c r="D223" s="3" t="s">
        <v>8206</v>
      </c>
      <c r="E223" s="5"/>
    </row>
    <row r="224" spans="1:5" ht="15.95" customHeight="1" x14ac:dyDescent="0.3">
      <c r="A224" s="5"/>
      <c r="B224" s="5"/>
      <c r="C224" s="3" t="s">
        <v>112</v>
      </c>
      <c r="D224" s="3" t="s">
        <v>8207</v>
      </c>
      <c r="E224" s="5"/>
    </row>
    <row r="225" spans="1:5" ht="15.95" customHeight="1" x14ac:dyDescent="0.3">
      <c r="A225" s="5"/>
      <c r="B225" s="5"/>
      <c r="C225" s="3" t="s">
        <v>114</v>
      </c>
      <c r="D225" s="3" t="s">
        <v>8208</v>
      </c>
      <c r="E225" s="5"/>
    </row>
    <row r="226" spans="1:5" ht="15.95" customHeight="1" x14ac:dyDescent="0.3">
      <c r="A226" s="5"/>
      <c r="B226" s="5"/>
      <c r="C226" s="3" t="s">
        <v>116</v>
      </c>
      <c r="D226" s="3" t="s">
        <v>8209</v>
      </c>
      <c r="E226" s="5"/>
    </row>
    <row r="227" spans="1:5" ht="15.95" customHeight="1" x14ac:dyDescent="0.3">
      <c r="A227" s="5"/>
      <c r="B227" s="5"/>
      <c r="C227" s="3" t="s">
        <v>118</v>
      </c>
      <c r="D227" s="3" t="s">
        <v>8210</v>
      </c>
      <c r="E227" s="5"/>
    </row>
    <row r="228" spans="1:5" ht="15.95" customHeight="1" x14ac:dyDescent="0.3">
      <c r="A228" s="5"/>
      <c r="B228" s="5"/>
      <c r="C228" s="3" t="s">
        <v>120</v>
      </c>
      <c r="D228" s="3" t="s">
        <v>8211</v>
      </c>
      <c r="E228" s="5"/>
    </row>
    <row r="229" spans="1:5" ht="15.95" customHeight="1" x14ac:dyDescent="0.3">
      <c r="A229" s="5"/>
      <c r="B229" s="3" t="s">
        <v>8212</v>
      </c>
      <c r="C229" s="3" t="s">
        <v>79</v>
      </c>
      <c r="D229" s="3" t="s">
        <v>8213</v>
      </c>
      <c r="E229" s="5"/>
    </row>
    <row r="230" spans="1:5" ht="15.95" customHeight="1" x14ac:dyDescent="0.3">
      <c r="A230" s="5"/>
      <c r="B230" s="3" t="s">
        <v>7971</v>
      </c>
      <c r="C230" s="3" t="s">
        <v>81</v>
      </c>
      <c r="D230" s="3" t="s">
        <v>8214</v>
      </c>
      <c r="E230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365"/>
  <sheetViews>
    <sheetView showGridLines="0" workbookViewId="0"/>
  </sheetViews>
  <sheetFormatPr defaultColWidth="8.875" defaultRowHeight="16.5" customHeight="1" x14ac:dyDescent="0.3"/>
  <cols>
    <col min="1" max="6" width="8.875" style="54" customWidth="1"/>
    <col min="7" max="16384" width="8.875" style="54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40</v>
      </c>
      <c r="B3" s="3" t="s">
        <v>1576</v>
      </c>
      <c r="C3" s="3" t="s">
        <v>79</v>
      </c>
      <c r="D3" s="3" t="s">
        <v>1579</v>
      </c>
      <c r="E3" s="5"/>
    </row>
    <row r="4" spans="1:5" ht="15.95" customHeight="1" x14ac:dyDescent="0.3">
      <c r="A4" s="5"/>
      <c r="B4" s="3" t="s">
        <v>1578</v>
      </c>
      <c r="C4" s="5"/>
      <c r="D4" s="5"/>
      <c r="E4" s="5"/>
    </row>
    <row r="5" spans="1:5" ht="15.95" customHeight="1" x14ac:dyDescent="0.3">
      <c r="A5" s="5"/>
      <c r="B5" s="5"/>
      <c r="C5" s="3" t="s">
        <v>81</v>
      </c>
      <c r="D5" s="3" t="s">
        <v>1580</v>
      </c>
      <c r="E5" s="5"/>
    </row>
    <row r="6" spans="1:5" ht="15.95" customHeight="1" x14ac:dyDescent="0.3">
      <c r="A6" s="5"/>
      <c r="B6" s="3" t="s">
        <v>1581</v>
      </c>
      <c r="C6" s="3" t="s">
        <v>79</v>
      </c>
      <c r="D6" s="3" t="s">
        <v>1583</v>
      </c>
      <c r="E6" s="5"/>
    </row>
    <row r="7" spans="1:5" ht="15.95" customHeight="1" x14ac:dyDescent="0.3">
      <c r="A7" s="5"/>
      <c r="B7" s="3" t="s">
        <v>1582</v>
      </c>
      <c r="C7" s="3" t="s">
        <v>81</v>
      </c>
      <c r="D7" s="3" t="s">
        <v>1584</v>
      </c>
      <c r="E7" s="5"/>
    </row>
    <row r="8" spans="1:5" ht="15.95" customHeight="1" x14ac:dyDescent="0.3">
      <c r="A8" s="5"/>
      <c r="B8" s="3" t="s">
        <v>1585</v>
      </c>
      <c r="C8" s="3" t="s">
        <v>79</v>
      </c>
      <c r="D8" s="3" t="s">
        <v>1587</v>
      </c>
      <c r="E8" s="5"/>
    </row>
    <row r="9" spans="1:5" ht="15.95" customHeight="1" x14ac:dyDescent="0.3">
      <c r="A9" s="5"/>
      <c r="B9" s="3" t="s">
        <v>1586</v>
      </c>
      <c r="C9" s="3" t="s">
        <v>81</v>
      </c>
      <c r="D9" s="3" t="s">
        <v>1588</v>
      </c>
      <c r="E9" s="5"/>
    </row>
    <row r="10" spans="1:5" ht="15.95" customHeight="1" x14ac:dyDescent="0.3">
      <c r="A10" s="5"/>
      <c r="B10" s="3" t="s">
        <v>1589</v>
      </c>
      <c r="C10" s="3" t="s">
        <v>79</v>
      </c>
      <c r="D10" s="3" t="s">
        <v>1591</v>
      </c>
      <c r="E10" s="5"/>
    </row>
    <row r="11" spans="1:5" ht="15.95" customHeight="1" x14ac:dyDescent="0.3">
      <c r="A11" s="5"/>
      <c r="B11" s="3" t="s">
        <v>1590</v>
      </c>
      <c r="C11" s="3" t="s">
        <v>81</v>
      </c>
      <c r="D11" s="3" t="s">
        <v>1592</v>
      </c>
      <c r="E11" s="5"/>
    </row>
    <row r="12" spans="1:5" ht="15.95" customHeight="1" x14ac:dyDescent="0.3">
      <c r="A12" s="5"/>
      <c r="B12" s="3" t="s">
        <v>1593</v>
      </c>
      <c r="C12" s="3" t="s">
        <v>79</v>
      </c>
      <c r="D12" s="3" t="s">
        <v>1595</v>
      </c>
      <c r="E12" s="5"/>
    </row>
    <row r="13" spans="1:5" ht="15.95" customHeight="1" x14ac:dyDescent="0.3">
      <c r="A13" s="5"/>
      <c r="B13" s="3" t="s">
        <v>1594</v>
      </c>
      <c r="C13" s="3" t="s">
        <v>81</v>
      </c>
      <c r="D13" s="3" t="s">
        <v>1596</v>
      </c>
      <c r="E13" s="5"/>
    </row>
    <row r="14" spans="1:5" ht="15.95" customHeight="1" x14ac:dyDescent="0.3">
      <c r="A14" s="5"/>
      <c r="B14" s="3" t="s">
        <v>1597</v>
      </c>
      <c r="C14" s="3" t="s">
        <v>79</v>
      </c>
      <c r="D14" s="3" t="s">
        <v>1599</v>
      </c>
      <c r="E14" s="5"/>
    </row>
    <row r="15" spans="1:5" ht="15.95" customHeight="1" x14ac:dyDescent="0.3">
      <c r="A15" s="5"/>
      <c r="B15" s="3" t="s">
        <v>1600</v>
      </c>
      <c r="C15" s="3" t="s">
        <v>81</v>
      </c>
      <c r="D15" s="3" t="s">
        <v>1601</v>
      </c>
      <c r="E15" s="5"/>
    </row>
    <row r="16" spans="1:5" ht="15.95" customHeight="1" x14ac:dyDescent="0.3">
      <c r="A16" s="5"/>
      <c r="B16" s="3" t="s">
        <v>779</v>
      </c>
      <c r="C16" s="3" t="s">
        <v>83</v>
      </c>
      <c r="D16" s="3" t="s">
        <v>1602</v>
      </c>
      <c r="E16" s="5"/>
    </row>
    <row r="17" spans="1:5" ht="15.95" customHeight="1" x14ac:dyDescent="0.3">
      <c r="A17" s="5"/>
      <c r="B17" s="3" t="s">
        <v>1603</v>
      </c>
      <c r="C17" s="3" t="s">
        <v>90</v>
      </c>
      <c r="D17" s="3" t="s">
        <v>1604</v>
      </c>
      <c r="E17" s="5"/>
    </row>
    <row r="18" spans="1:5" ht="15.95" customHeight="1" x14ac:dyDescent="0.3">
      <c r="A18" s="5"/>
      <c r="B18" s="5"/>
      <c r="C18" s="3" t="s">
        <v>106</v>
      </c>
      <c r="D18" s="3" t="s">
        <v>1605</v>
      </c>
      <c r="E18" s="5"/>
    </row>
    <row r="19" spans="1:5" ht="15.95" customHeight="1" x14ac:dyDescent="0.3">
      <c r="A19" s="5"/>
      <c r="B19" s="5"/>
      <c r="C19" s="3" t="s">
        <v>108</v>
      </c>
      <c r="D19" s="3" t="s">
        <v>1606</v>
      </c>
      <c r="E19" s="5"/>
    </row>
    <row r="20" spans="1:5" ht="15.95" customHeight="1" x14ac:dyDescent="0.3">
      <c r="A20" s="5"/>
      <c r="B20" s="5"/>
      <c r="C20" s="3" t="s">
        <v>110</v>
      </c>
      <c r="D20" s="3" t="s">
        <v>1607</v>
      </c>
      <c r="E20" s="5"/>
    </row>
    <row r="21" spans="1:5" ht="15.95" customHeight="1" x14ac:dyDescent="0.3">
      <c r="A21" s="5"/>
      <c r="B21" s="5"/>
      <c r="C21" s="3" t="s">
        <v>112</v>
      </c>
      <c r="D21" s="3" t="s">
        <v>1608</v>
      </c>
      <c r="E21" s="5"/>
    </row>
    <row r="22" spans="1:5" ht="15.95" customHeight="1" x14ac:dyDescent="0.3">
      <c r="A22" s="5"/>
      <c r="B22" s="5"/>
      <c r="C22" s="3" t="s">
        <v>114</v>
      </c>
      <c r="D22" s="3" t="s">
        <v>1609</v>
      </c>
      <c r="E22" s="5"/>
    </row>
    <row r="23" spans="1:5" ht="15.95" customHeight="1" x14ac:dyDescent="0.3">
      <c r="A23" s="5"/>
      <c r="B23" s="5"/>
      <c r="C23" s="3" t="s">
        <v>116</v>
      </c>
      <c r="D23" s="3" t="s">
        <v>1610</v>
      </c>
      <c r="E23" s="5"/>
    </row>
    <row r="24" spans="1:5" ht="15.95" customHeight="1" x14ac:dyDescent="0.3">
      <c r="A24" s="5"/>
      <c r="B24" s="5"/>
      <c r="C24" s="3" t="s">
        <v>118</v>
      </c>
      <c r="D24" s="3" t="s">
        <v>1611</v>
      </c>
      <c r="E24" s="5"/>
    </row>
    <row r="25" spans="1:5" ht="15.95" customHeight="1" x14ac:dyDescent="0.3">
      <c r="A25" s="5"/>
      <c r="B25" s="5"/>
      <c r="C25" s="3" t="s">
        <v>120</v>
      </c>
      <c r="D25" s="3" t="s">
        <v>1612</v>
      </c>
      <c r="E25" s="5"/>
    </row>
    <row r="26" spans="1:5" ht="15.95" customHeight="1" x14ac:dyDescent="0.3">
      <c r="A26" s="5"/>
      <c r="B26" s="3" t="s">
        <v>1613</v>
      </c>
      <c r="C26" s="3" t="s">
        <v>79</v>
      </c>
      <c r="D26" s="3" t="s">
        <v>1615</v>
      </c>
      <c r="E26" s="5"/>
    </row>
    <row r="27" spans="1:5" ht="15.95" customHeight="1" x14ac:dyDescent="0.3">
      <c r="A27" s="5"/>
      <c r="B27" s="3" t="s">
        <v>1600</v>
      </c>
      <c r="C27" s="3" t="s">
        <v>81</v>
      </c>
      <c r="D27" s="3" t="s">
        <v>1616</v>
      </c>
      <c r="E27" s="5"/>
    </row>
    <row r="28" spans="1:5" ht="15.95" customHeight="1" x14ac:dyDescent="0.3">
      <c r="A28" s="5"/>
      <c r="B28" s="3" t="s">
        <v>1617</v>
      </c>
      <c r="C28" s="3" t="s">
        <v>83</v>
      </c>
      <c r="D28" s="3" t="s">
        <v>1618</v>
      </c>
      <c r="E28" s="5"/>
    </row>
    <row r="29" spans="1:5" ht="15.95" customHeight="1" x14ac:dyDescent="0.3">
      <c r="A29" s="5"/>
      <c r="B29" s="3" t="s">
        <v>1619</v>
      </c>
      <c r="C29" s="3" t="s">
        <v>90</v>
      </c>
      <c r="D29" s="3" t="s">
        <v>1620</v>
      </c>
      <c r="E29" s="5"/>
    </row>
    <row r="30" spans="1:5" ht="15.95" customHeight="1" x14ac:dyDescent="0.3">
      <c r="A30" s="5"/>
      <c r="B30" s="3" t="s">
        <v>165</v>
      </c>
      <c r="C30" s="3" t="s">
        <v>106</v>
      </c>
      <c r="D30" s="3" t="s">
        <v>1621</v>
      </c>
      <c r="E30" s="5"/>
    </row>
    <row r="31" spans="1:5" ht="15.95" customHeight="1" x14ac:dyDescent="0.3">
      <c r="A31" s="5"/>
      <c r="B31" s="5"/>
      <c r="C31" s="3" t="s">
        <v>108</v>
      </c>
      <c r="D31" s="3" t="s">
        <v>1622</v>
      </c>
      <c r="E31" s="5"/>
    </row>
    <row r="32" spans="1:5" ht="15.95" customHeight="1" x14ac:dyDescent="0.3">
      <c r="A32" s="5"/>
      <c r="B32" s="5"/>
      <c r="C32" s="3" t="s">
        <v>110</v>
      </c>
      <c r="D32" s="3" t="s">
        <v>1623</v>
      </c>
      <c r="E32" s="5"/>
    </row>
    <row r="33" spans="1:5" ht="15.95" customHeight="1" x14ac:dyDescent="0.3">
      <c r="A33" s="5"/>
      <c r="B33" s="5"/>
      <c r="C33" s="3" t="s">
        <v>112</v>
      </c>
      <c r="D33" s="3" t="s">
        <v>1624</v>
      </c>
      <c r="E33" s="5"/>
    </row>
    <row r="34" spans="1:5" ht="15.95" customHeight="1" x14ac:dyDescent="0.3">
      <c r="A34" s="5"/>
      <c r="B34" s="5"/>
      <c r="C34" s="3" t="s">
        <v>114</v>
      </c>
      <c r="D34" s="3" t="s">
        <v>1625</v>
      </c>
      <c r="E34" s="5"/>
    </row>
    <row r="35" spans="1:5" ht="15.95" customHeight="1" x14ac:dyDescent="0.3">
      <c r="A35" s="5"/>
      <c r="B35" s="5"/>
      <c r="C35" s="5"/>
      <c r="D35" s="5"/>
      <c r="E35" s="5"/>
    </row>
    <row r="36" spans="1:5" ht="15.95" customHeight="1" x14ac:dyDescent="0.3">
      <c r="A36" s="5"/>
      <c r="B36" s="5"/>
      <c r="C36" s="5"/>
      <c r="D36" s="5"/>
      <c r="E36" s="5"/>
    </row>
    <row r="37" spans="1:5" ht="15.95" customHeight="1" x14ac:dyDescent="0.3">
      <c r="A37" s="5"/>
      <c r="B37" s="5"/>
      <c r="C37" s="5"/>
      <c r="D37" s="5"/>
      <c r="E37" s="5"/>
    </row>
    <row r="38" spans="1:5" ht="15.95" customHeight="1" x14ac:dyDescent="0.3">
      <c r="A38" s="3" t="s">
        <v>141</v>
      </c>
      <c r="B38" s="3" t="s">
        <v>142</v>
      </c>
      <c r="C38" s="3" t="s">
        <v>74</v>
      </c>
      <c r="D38" s="3" t="s">
        <v>143</v>
      </c>
      <c r="E38" s="5"/>
    </row>
    <row r="39" spans="1:5" ht="15.95" customHeight="1" x14ac:dyDescent="0.3">
      <c r="A39" s="3" t="s">
        <v>40</v>
      </c>
      <c r="B39" s="3" t="s">
        <v>1626</v>
      </c>
      <c r="C39" s="3" t="s">
        <v>79</v>
      </c>
      <c r="D39" s="3" t="s">
        <v>1627</v>
      </c>
      <c r="E39" s="5"/>
    </row>
    <row r="40" spans="1:5" ht="15.95" customHeight="1" x14ac:dyDescent="0.3">
      <c r="A40" s="5"/>
      <c r="B40" s="3" t="s">
        <v>1600</v>
      </c>
      <c r="C40" s="3" t="s">
        <v>81</v>
      </c>
      <c r="D40" s="3" t="s">
        <v>1628</v>
      </c>
      <c r="E40" s="5"/>
    </row>
    <row r="41" spans="1:5" ht="15.95" customHeight="1" x14ac:dyDescent="0.3">
      <c r="A41" s="5"/>
      <c r="B41" s="3" t="s">
        <v>1617</v>
      </c>
      <c r="C41" s="3" t="s">
        <v>83</v>
      </c>
      <c r="D41" s="3" t="s">
        <v>1629</v>
      </c>
      <c r="E41" s="5"/>
    </row>
    <row r="42" spans="1:5" ht="15.95" customHeight="1" x14ac:dyDescent="0.3">
      <c r="A42" s="5"/>
      <c r="B42" s="3" t="s">
        <v>1619</v>
      </c>
      <c r="C42" s="3" t="s">
        <v>90</v>
      </c>
      <c r="D42" s="3" t="s">
        <v>1630</v>
      </c>
      <c r="E42" s="5"/>
    </row>
    <row r="43" spans="1:5" ht="15.95" customHeight="1" x14ac:dyDescent="0.3">
      <c r="A43" s="5"/>
      <c r="B43" s="3" t="s">
        <v>165</v>
      </c>
      <c r="C43" s="3" t="s">
        <v>106</v>
      </c>
      <c r="D43" s="3" t="s">
        <v>1631</v>
      </c>
      <c r="E43" s="5"/>
    </row>
    <row r="44" spans="1:5" ht="15.95" customHeight="1" x14ac:dyDescent="0.3">
      <c r="A44" s="5"/>
      <c r="B44" s="5"/>
      <c r="C44" s="3" t="s">
        <v>108</v>
      </c>
      <c r="D44" s="3" t="s">
        <v>1632</v>
      </c>
      <c r="E44" s="5"/>
    </row>
    <row r="45" spans="1:5" ht="15.95" customHeight="1" x14ac:dyDescent="0.3">
      <c r="A45" s="5"/>
      <c r="B45" s="5"/>
      <c r="C45" s="3" t="s">
        <v>110</v>
      </c>
      <c r="D45" s="3" t="s">
        <v>1633</v>
      </c>
      <c r="E45" s="5"/>
    </row>
    <row r="46" spans="1:5" ht="15.95" customHeight="1" x14ac:dyDescent="0.3">
      <c r="A46" s="5"/>
      <c r="B46" s="5"/>
      <c r="C46" s="3" t="s">
        <v>112</v>
      </c>
      <c r="D46" s="3" t="s">
        <v>1634</v>
      </c>
      <c r="E46" s="5"/>
    </row>
    <row r="47" spans="1:5" ht="15.95" customHeight="1" x14ac:dyDescent="0.3">
      <c r="A47" s="5"/>
      <c r="B47" s="5"/>
      <c r="C47" s="3" t="s">
        <v>114</v>
      </c>
      <c r="D47" s="3" t="s">
        <v>1635</v>
      </c>
      <c r="E47" s="5"/>
    </row>
    <row r="48" spans="1:5" ht="15.95" customHeight="1" x14ac:dyDescent="0.3">
      <c r="A48" s="5"/>
      <c r="B48" s="3" t="s">
        <v>1636</v>
      </c>
      <c r="C48" s="3" t="s">
        <v>79</v>
      </c>
      <c r="D48" s="3" t="s">
        <v>1637</v>
      </c>
      <c r="E48" s="5"/>
    </row>
    <row r="49" spans="1:5" ht="15.95" customHeight="1" x14ac:dyDescent="0.3">
      <c r="A49" s="5"/>
      <c r="B49" s="3" t="s">
        <v>1600</v>
      </c>
      <c r="C49" s="3" t="s">
        <v>81</v>
      </c>
      <c r="D49" s="3" t="s">
        <v>1638</v>
      </c>
      <c r="E49" s="5"/>
    </row>
    <row r="50" spans="1:5" ht="15.95" customHeight="1" x14ac:dyDescent="0.3">
      <c r="A50" s="5"/>
      <c r="B50" s="3" t="s">
        <v>1617</v>
      </c>
      <c r="C50" s="3" t="s">
        <v>83</v>
      </c>
      <c r="D50" s="3" t="s">
        <v>1639</v>
      </c>
      <c r="E50" s="5"/>
    </row>
    <row r="51" spans="1:5" ht="15.95" customHeight="1" x14ac:dyDescent="0.3">
      <c r="A51" s="5"/>
      <c r="B51" s="3" t="s">
        <v>1619</v>
      </c>
      <c r="C51" s="3" t="s">
        <v>90</v>
      </c>
      <c r="D51" s="3" t="s">
        <v>1640</v>
      </c>
      <c r="E51" s="5"/>
    </row>
    <row r="52" spans="1:5" ht="15.95" customHeight="1" x14ac:dyDescent="0.3">
      <c r="A52" s="5"/>
      <c r="B52" s="3" t="s">
        <v>165</v>
      </c>
      <c r="C52" s="3" t="s">
        <v>106</v>
      </c>
      <c r="D52" s="3" t="s">
        <v>1641</v>
      </c>
      <c r="E52" s="5"/>
    </row>
    <row r="53" spans="1:5" ht="15.95" customHeight="1" x14ac:dyDescent="0.3">
      <c r="A53" s="5"/>
      <c r="B53" s="5"/>
      <c r="C53" s="3" t="s">
        <v>108</v>
      </c>
      <c r="D53" s="3" t="s">
        <v>1642</v>
      </c>
      <c r="E53" s="5"/>
    </row>
    <row r="54" spans="1:5" ht="15.95" customHeight="1" x14ac:dyDescent="0.3">
      <c r="A54" s="5"/>
      <c r="B54" s="5"/>
      <c r="C54" s="3" t="s">
        <v>110</v>
      </c>
      <c r="D54" s="3" t="s">
        <v>1643</v>
      </c>
      <c r="E54" s="5"/>
    </row>
    <row r="55" spans="1:5" ht="15.95" customHeight="1" x14ac:dyDescent="0.3">
      <c r="A55" s="5"/>
      <c r="B55" s="5"/>
      <c r="C55" s="3" t="s">
        <v>112</v>
      </c>
      <c r="D55" s="3" t="s">
        <v>1644</v>
      </c>
      <c r="E55" s="5"/>
    </row>
    <row r="56" spans="1:5" ht="15.95" customHeight="1" x14ac:dyDescent="0.3">
      <c r="A56" s="5"/>
      <c r="B56" s="5"/>
      <c r="C56" s="3" t="s">
        <v>114</v>
      </c>
      <c r="D56" s="3" t="s">
        <v>1645</v>
      </c>
      <c r="E56" s="5"/>
    </row>
    <row r="57" spans="1:5" ht="15.95" customHeight="1" x14ac:dyDescent="0.3">
      <c r="A57" s="5"/>
      <c r="B57" s="3" t="s">
        <v>1646</v>
      </c>
      <c r="C57" s="3" t="s">
        <v>79</v>
      </c>
      <c r="D57" s="3" t="s">
        <v>1648</v>
      </c>
      <c r="E57" s="5"/>
    </row>
    <row r="58" spans="1:5" ht="15.95" customHeight="1" x14ac:dyDescent="0.3">
      <c r="A58" s="5"/>
      <c r="B58" s="3" t="s">
        <v>1600</v>
      </c>
      <c r="C58" s="3" t="s">
        <v>81</v>
      </c>
      <c r="D58" s="3" t="s">
        <v>1649</v>
      </c>
      <c r="E58" s="5"/>
    </row>
    <row r="59" spans="1:5" ht="15.95" customHeight="1" x14ac:dyDescent="0.3">
      <c r="A59" s="5"/>
      <c r="B59" s="3" t="s">
        <v>1650</v>
      </c>
      <c r="C59" s="3" t="s">
        <v>83</v>
      </c>
      <c r="D59" s="3" t="s">
        <v>1651</v>
      </c>
      <c r="E59" s="5"/>
    </row>
    <row r="60" spans="1:5" ht="15.95" customHeight="1" x14ac:dyDescent="0.3">
      <c r="A60" s="5"/>
      <c r="B60" s="5"/>
      <c r="C60" s="3" t="s">
        <v>90</v>
      </c>
      <c r="D60" s="3" t="s">
        <v>1652</v>
      </c>
      <c r="E60" s="5"/>
    </row>
    <row r="61" spans="1:5" ht="15.95" customHeight="1" x14ac:dyDescent="0.3">
      <c r="A61" s="5"/>
      <c r="B61" s="5"/>
      <c r="C61" s="3" t="s">
        <v>106</v>
      </c>
      <c r="D61" s="3" t="s">
        <v>1653</v>
      </c>
      <c r="E61" s="5"/>
    </row>
    <row r="62" spans="1:5" ht="15.95" customHeight="1" x14ac:dyDescent="0.3">
      <c r="A62" s="5"/>
      <c r="B62" s="5"/>
      <c r="C62" s="3" t="s">
        <v>108</v>
      </c>
      <c r="D62" s="3" t="s">
        <v>1654</v>
      </c>
      <c r="E62" s="5"/>
    </row>
    <row r="63" spans="1:5" ht="15.95" customHeight="1" x14ac:dyDescent="0.3">
      <c r="A63" s="5"/>
      <c r="B63" s="5"/>
      <c r="C63" s="3" t="s">
        <v>110</v>
      </c>
      <c r="D63" s="3" t="s">
        <v>1655</v>
      </c>
      <c r="E63" s="5"/>
    </row>
    <row r="64" spans="1:5" ht="15.95" customHeight="1" x14ac:dyDescent="0.3">
      <c r="A64" s="5"/>
      <c r="B64" s="5"/>
      <c r="C64" s="3" t="s">
        <v>112</v>
      </c>
      <c r="D64" s="3" t="s">
        <v>1656</v>
      </c>
      <c r="E64" s="5"/>
    </row>
    <row r="65" spans="1:5" ht="15.95" customHeight="1" x14ac:dyDescent="0.3">
      <c r="A65" s="5"/>
      <c r="B65" s="5"/>
      <c r="C65" s="3" t="s">
        <v>114</v>
      </c>
      <c r="D65" s="3" t="s">
        <v>1657</v>
      </c>
      <c r="E65" s="5"/>
    </row>
    <row r="66" spans="1:5" ht="15.95" customHeight="1" x14ac:dyDescent="0.3">
      <c r="A66" s="5"/>
      <c r="B66" s="5"/>
      <c r="C66" s="3" t="s">
        <v>116</v>
      </c>
      <c r="D66" s="3" t="s">
        <v>1658</v>
      </c>
      <c r="E66" s="5"/>
    </row>
    <row r="67" spans="1:5" ht="15.95" customHeight="1" x14ac:dyDescent="0.3">
      <c r="A67" s="5"/>
      <c r="B67" s="5"/>
      <c r="C67" s="3" t="s">
        <v>118</v>
      </c>
      <c r="D67" s="3" t="s">
        <v>1659</v>
      </c>
      <c r="E67" s="5"/>
    </row>
    <row r="68" spans="1:5" ht="15.95" customHeight="1" x14ac:dyDescent="0.3">
      <c r="A68" s="5"/>
      <c r="B68" s="5"/>
      <c r="C68" s="3" t="s">
        <v>120</v>
      </c>
      <c r="D68" s="3" t="s">
        <v>1660</v>
      </c>
      <c r="E68" s="5"/>
    </row>
    <row r="69" spans="1:5" ht="15.95" customHeight="1" x14ac:dyDescent="0.3">
      <c r="A69" s="5"/>
      <c r="B69" s="5"/>
      <c r="C69" s="3" t="s">
        <v>137</v>
      </c>
      <c r="D69" s="3" t="s">
        <v>1661</v>
      </c>
      <c r="E69" s="5"/>
    </row>
    <row r="70" spans="1:5" ht="15.95" customHeight="1" x14ac:dyDescent="0.3">
      <c r="A70" s="5"/>
      <c r="B70" s="5"/>
      <c r="C70" s="3" t="s">
        <v>139</v>
      </c>
      <c r="D70" s="3" t="s">
        <v>1662</v>
      </c>
      <c r="E70" s="5"/>
    </row>
    <row r="71" spans="1:5" ht="15.95" customHeight="1" x14ac:dyDescent="0.3">
      <c r="A71" s="5"/>
      <c r="B71" s="5"/>
      <c r="C71" s="3" t="s">
        <v>306</v>
      </c>
      <c r="D71" s="3" t="s">
        <v>1663</v>
      </c>
      <c r="E71" s="5"/>
    </row>
    <row r="72" spans="1:5" ht="15.95" customHeight="1" x14ac:dyDescent="0.3">
      <c r="A72" s="5"/>
      <c r="B72" s="5"/>
      <c r="C72" s="3" t="s">
        <v>356</v>
      </c>
      <c r="D72" s="3" t="s">
        <v>1664</v>
      </c>
      <c r="E72" s="5"/>
    </row>
    <row r="73" spans="1:5" ht="15.95" customHeight="1" x14ac:dyDescent="0.3">
      <c r="A73" s="5"/>
      <c r="B73" s="5"/>
      <c r="C73" s="3" t="s">
        <v>416</v>
      </c>
      <c r="D73" s="3" t="s">
        <v>1665</v>
      </c>
      <c r="E73" s="5"/>
    </row>
    <row r="74" spans="1:5" ht="15.95" customHeight="1" x14ac:dyDescent="0.3">
      <c r="A74" s="5"/>
      <c r="B74" s="5"/>
      <c r="C74" s="3" t="s">
        <v>418</v>
      </c>
      <c r="D74" s="3" t="s">
        <v>1666</v>
      </c>
      <c r="E74" s="5"/>
    </row>
    <row r="75" spans="1:5" ht="15.95" customHeight="1" x14ac:dyDescent="0.3">
      <c r="A75" s="5"/>
      <c r="B75" s="5"/>
      <c r="C75" s="3" t="s">
        <v>439</v>
      </c>
      <c r="D75" s="3" t="s">
        <v>1667</v>
      </c>
      <c r="E75" s="5"/>
    </row>
    <row r="76" spans="1:5" ht="15.95" customHeight="1" x14ac:dyDescent="0.3">
      <c r="A76" s="5"/>
      <c r="B76" s="5"/>
      <c r="C76" s="3" t="s">
        <v>441</v>
      </c>
      <c r="D76" s="3" t="s">
        <v>1668</v>
      </c>
      <c r="E76" s="5"/>
    </row>
    <row r="77" spans="1:5" ht="15.95" customHeight="1" x14ac:dyDescent="0.3">
      <c r="A77" s="5"/>
      <c r="B77" s="5"/>
      <c r="C77" s="5"/>
      <c r="D77" s="5"/>
      <c r="E77" s="5"/>
    </row>
    <row r="78" spans="1:5" ht="15.95" customHeight="1" x14ac:dyDescent="0.3">
      <c r="A78" s="5"/>
      <c r="B78" s="5"/>
      <c r="C78" s="5"/>
      <c r="D78" s="5"/>
      <c r="E78" s="5"/>
    </row>
    <row r="79" spans="1:5" ht="15.95" customHeight="1" x14ac:dyDescent="0.3">
      <c r="A79" s="5"/>
      <c r="B79" s="5"/>
      <c r="C79" s="5"/>
      <c r="D79" s="5"/>
      <c r="E79" s="5"/>
    </row>
    <row r="80" spans="1:5" ht="15.95" customHeight="1" x14ac:dyDescent="0.3">
      <c r="A80" s="3" t="s">
        <v>141</v>
      </c>
      <c r="B80" s="3" t="s">
        <v>142</v>
      </c>
      <c r="C80" s="3" t="s">
        <v>74</v>
      </c>
      <c r="D80" s="3" t="s">
        <v>143</v>
      </c>
      <c r="E80" s="5"/>
    </row>
    <row r="81" spans="1:5" ht="15.95" customHeight="1" x14ac:dyDescent="0.3">
      <c r="A81" s="3" t="s">
        <v>40</v>
      </c>
      <c r="B81" s="3" t="s">
        <v>1669</v>
      </c>
      <c r="C81" s="3" t="s">
        <v>79</v>
      </c>
      <c r="D81" s="3" t="s">
        <v>1671</v>
      </c>
      <c r="E81" s="5"/>
    </row>
    <row r="82" spans="1:5" ht="15.95" customHeight="1" x14ac:dyDescent="0.3">
      <c r="A82" s="5"/>
      <c r="B82" s="3" t="s">
        <v>1600</v>
      </c>
      <c r="C82" s="3" t="s">
        <v>81</v>
      </c>
      <c r="D82" s="3" t="s">
        <v>1672</v>
      </c>
      <c r="E82" s="5"/>
    </row>
    <row r="83" spans="1:5" ht="15.95" customHeight="1" x14ac:dyDescent="0.3">
      <c r="A83" s="5"/>
      <c r="B83" s="3" t="s">
        <v>1673</v>
      </c>
      <c r="C83" s="3" t="s">
        <v>83</v>
      </c>
      <c r="D83" s="3" t="s">
        <v>1674</v>
      </c>
      <c r="E83" s="5"/>
    </row>
    <row r="84" spans="1:5" ht="15.95" customHeight="1" x14ac:dyDescent="0.3">
      <c r="A84" s="5"/>
      <c r="B84" s="3" t="s">
        <v>826</v>
      </c>
      <c r="C84" s="3" t="s">
        <v>90</v>
      </c>
      <c r="D84" s="3" t="s">
        <v>1675</v>
      </c>
      <c r="E84" s="5"/>
    </row>
    <row r="85" spans="1:5" ht="15.95" customHeight="1" x14ac:dyDescent="0.3">
      <c r="A85" s="5"/>
      <c r="B85" s="5"/>
      <c r="C85" s="3" t="s">
        <v>106</v>
      </c>
      <c r="D85" s="3" t="s">
        <v>1676</v>
      </c>
      <c r="E85" s="5"/>
    </row>
    <row r="86" spans="1:5" ht="15.95" customHeight="1" x14ac:dyDescent="0.3">
      <c r="A86" s="5"/>
      <c r="B86" s="5"/>
      <c r="C86" s="3" t="s">
        <v>108</v>
      </c>
      <c r="D86" s="3" t="s">
        <v>1677</v>
      </c>
      <c r="E86" s="5"/>
    </row>
    <row r="87" spans="1:5" ht="15.95" customHeight="1" x14ac:dyDescent="0.3">
      <c r="A87" s="5"/>
      <c r="B87" s="5"/>
      <c r="C87" s="3" t="s">
        <v>110</v>
      </c>
      <c r="D87" s="3" t="s">
        <v>1678</v>
      </c>
      <c r="E87" s="5"/>
    </row>
    <row r="88" spans="1:5" ht="15.95" customHeight="1" x14ac:dyDescent="0.3">
      <c r="A88" s="5"/>
      <c r="B88" s="5"/>
      <c r="C88" s="3" t="s">
        <v>112</v>
      </c>
      <c r="D88" s="3" t="s">
        <v>1679</v>
      </c>
      <c r="E88" s="5"/>
    </row>
    <row r="89" spans="1:5" ht="15.95" customHeight="1" x14ac:dyDescent="0.3">
      <c r="A89" s="5"/>
      <c r="B89" s="5"/>
      <c r="C89" s="3" t="s">
        <v>114</v>
      </c>
      <c r="D89" s="3" t="s">
        <v>1680</v>
      </c>
      <c r="E89" s="5"/>
    </row>
    <row r="90" spans="1:5" ht="15.95" customHeight="1" x14ac:dyDescent="0.3">
      <c r="A90" s="5"/>
      <c r="B90" s="5"/>
      <c r="C90" s="3" t="s">
        <v>116</v>
      </c>
      <c r="D90" s="3" t="s">
        <v>1681</v>
      </c>
      <c r="E90" s="5"/>
    </row>
    <row r="91" spans="1:5" ht="15.95" customHeight="1" x14ac:dyDescent="0.3">
      <c r="A91" s="5"/>
      <c r="B91" s="5"/>
      <c r="C91" s="3" t="s">
        <v>118</v>
      </c>
      <c r="D91" s="3" t="s">
        <v>1682</v>
      </c>
      <c r="E91" s="5"/>
    </row>
    <row r="92" spans="1:5" ht="15.95" customHeight="1" x14ac:dyDescent="0.3">
      <c r="A92" s="5"/>
      <c r="B92" s="5"/>
      <c r="C92" s="3" t="s">
        <v>120</v>
      </c>
      <c r="D92" s="3" t="s">
        <v>1683</v>
      </c>
      <c r="E92" s="5"/>
    </row>
    <row r="93" spans="1:5" ht="15.95" customHeight="1" x14ac:dyDescent="0.3">
      <c r="A93" s="5"/>
      <c r="B93" s="5"/>
      <c r="C93" s="3" t="s">
        <v>137</v>
      </c>
      <c r="D93" s="3" t="s">
        <v>1684</v>
      </c>
      <c r="E93" s="5"/>
    </row>
    <row r="94" spans="1:5" ht="15.95" customHeight="1" x14ac:dyDescent="0.3">
      <c r="A94" s="5"/>
      <c r="B94" s="5"/>
      <c r="C94" s="3" t="s">
        <v>139</v>
      </c>
      <c r="D94" s="3" t="s">
        <v>1685</v>
      </c>
      <c r="E94" s="5"/>
    </row>
    <row r="95" spans="1:5" ht="15.95" customHeight="1" x14ac:dyDescent="0.3">
      <c r="A95" s="5"/>
      <c r="B95" s="5"/>
      <c r="C95" s="3" t="s">
        <v>306</v>
      </c>
      <c r="D95" s="3" t="s">
        <v>1686</v>
      </c>
      <c r="E95" s="5"/>
    </row>
    <row r="96" spans="1:5" ht="15.95" customHeight="1" x14ac:dyDescent="0.3">
      <c r="A96" s="5"/>
      <c r="B96" s="5"/>
      <c r="C96" s="3" t="s">
        <v>356</v>
      </c>
      <c r="D96" s="3" t="s">
        <v>1687</v>
      </c>
      <c r="E96" s="5"/>
    </row>
    <row r="97" spans="1:5" ht="15.95" customHeight="1" x14ac:dyDescent="0.3">
      <c r="A97" s="5"/>
      <c r="B97" s="3" t="s">
        <v>1688</v>
      </c>
      <c r="C97" s="3" t="s">
        <v>79</v>
      </c>
      <c r="D97" s="3" t="s">
        <v>1690</v>
      </c>
      <c r="E97" s="5"/>
    </row>
    <row r="98" spans="1:5" ht="15.95" customHeight="1" x14ac:dyDescent="0.3">
      <c r="A98" s="5"/>
      <c r="B98" s="3" t="s">
        <v>1600</v>
      </c>
      <c r="C98" s="3" t="s">
        <v>81</v>
      </c>
      <c r="D98" s="3" t="s">
        <v>1691</v>
      </c>
      <c r="E98" s="5"/>
    </row>
    <row r="99" spans="1:5" ht="15.95" customHeight="1" x14ac:dyDescent="0.3">
      <c r="A99" s="5"/>
      <c r="B99" s="3" t="s">
        <v>779</v>
      </c>
      <c r="C99" s="3" t="s">
        <v>83</v>
      </c>
      <c r="D99" s="3" t="s">
        <v>1692</v>
      </c>
      <c r="E99" s="5"/>
    </row>
    <row r="100" spans="1:5" ht="15.95" customHeight="1" x14ac:dyDescent="0.3">
      <c r="A100" s="5"/>
      <c r="B100" s="3" t="s">
        <v>1693</v>
      </c>
      <c r="C100" s="3" t="s">
        <v>90</v>
      </c>
      <c r="D100" s="3" t="s">
        <v>1694</v>
      </c>
      <c r="E100" s="5"/>
    </row>
    <row r="101" spans="1:5" ht="15.95" customHeight="1" x14ac:dyDescent="0.3">
      <c r="A101" s="5"/>
      <c r="B101" s="5"/>
      <c r="C101" s="3" t="s">
        <v>106</v>
      </c>
      <c r="D101" s="3" t="s">
        <v>1695</v>
      </c>
      <c r="E101" s="5"/>
    </row>
    <row r="102" spans="1:5" ht="15.95" customHeight="1" x14ac:dyDescent="0.3">
      <c r="A102" s="5"/>
      <c r="B102" s="5"/>
      <c r="C102" s="3" t="s">
        <v>108</v>
      </c>
      <c r="D102" s="3" t="s">
        <v>1696</v>
      </c>
      <c r="E102" s="5"/>
    </row>
    <row r="103" spans="1:5" ht="15.95" customHeight="1" x14ac:dyDescent="0.3">
      <c r="A103" s="5"/>
      <c r="B103" s="5"/>
      <c r="C103" s="3" t="s">
        <v>110</v>
      </c>
      <c r="D103" s="3" t="s">
        <v>1697</v>
      </c>
      <c r="E103" s="5"/>
    </row>
    <row r="104" spans="1:5" ht="15.95" customHeight="1" x14ac:dyDescent="0.3">
      <c r="A104" s="5"/>
      <c r="B104" s="5"/>
      <c r="C104" s="3" t="s">
        <v>112</v>
      </c>
      <c r="D104" s="3" t="s">
        <v>1698</v>
      </c>
      <c r="E104" s="5"/>
    </row>
    <row r="105" spans="1:5" ht="15.95" customHeight="1" x14ac:dyDescent="0.3">
      <c r="A105" s="5"/>
      <c r="B105" s="3" t="s">
        <v>1699</v>
      </c>
      <c r="C105" s="3" t="s">
        <v>79</v>
      </c>
      <c r="D105" s="3" t="s">
        <v>1701</v>
      </c>
      <c r="E105" s="5"/>
    </row>
    <row r="106" spans="1:5" ht="15.95" customHeight="1" x14ac:dyDescent="0.3">
      <c r="A106" s="5"/>
      <c r="B106" s="3" t="s">
        <v>1600</v>
      </c>
      <c r="C106" s="3" t="s">
        <v>81</v>
      </c>
      <c r="D106" s="3" t="s">
        <v>1702</v>
      </c>
      <c r="E106" s="5"/>
    </row>
    <row r="107" spans="1:5" ht="15.95" customHeight="1" x14ac:dyDescent="0.3">
      <c r="A107" s="5"/>
      <c r="B107" s="3" t="s">
        <v>779</v>
      </c>
      <c r="C107" s="3" t="s">
        <v>83</v>
      </c>
      <c r="D107" s="3" t="s">
        <v>1703</v>
      </c>
      <c r="E107" s="5"/>
    </row>
    <row r="108" spans="1:5" ht="15.95" customHeight="1" x14ac:dyDescent="0.3">
      <c r="A108" s="5"/>
      <c r="B108" s="3" t="s">
        <v>1704</v>
      </c>
      <c r="C108" s="3" t="s">
        <v>90</v>
      </c>
      <c r="D108" s="3" t="s">
        <v>1705</v>
      </c>
      <c r="E108" s="5"/>
    </row>
    <row r="109" spans="1:5" ht="15.95" customHeight="1" x14ac:dyDescent="0.3">
      <c r="A109" s="5"/>
      <c r="B109" s="3" t="s">
        <v>165</v>
      </c>
      <c r="C109" s="3" t="s">
        <v>106</v>
      </c>
      <c r="D109" s="3" t="s">
        <v>1706</v>
      </c>
      <c r="E109" s="5"/>
    </row>
    <row r="110" spans="1:5" ht="15.95" customHeight="1" x14ac:dyDescent="0.3">
      <c r="A110" s="5"/>
      <c r="B110" s="5"/>
      <c r="C110" s="3" t="s">
        <v>108</v>
      </c>
      <c r="D110" s="3" t="s">
        <v>1707</v>
      </c>
      <c r="E110" s="5"/>
    </row>
    <row r="111" spans="1:5" ht="15.95" customHeight="1" x14ac:dyDescent="0.3">
      <c r="A111" s="5"/>
      <c r="B111" s="5"/>
      <c r="C111" s="3" t="s">
        <v>110</v>
      </c>
      <c r="D111" s="3" t="s">
        <v>1708</v>
      </c>
      <c r="E111" s="5"/>
    </row>
    <row r="112" spans="1:5" ht="15.95" customHeight="1" x14ac:dyDescent="0.3">
      <c r="A112" s="5"/>
      <c r="B112" s="5"/>
      <c r="C112" s="3" t="s">
        <v>112</v>
      </c>
      <c r="D112" s="3" t="s">
        <v>1709</v>
      </c>
      <c r="E112" s="5"/>
    </row>
    <row r="113" spans="1:5" ht="15.95" customHeight="1" x14ac:dyDescent="0.3">
      <c r="A113" s="5"/>
      <c r="B113" s="5"/>
      <c r="C113" s="3" t="s">
        <v>114</v>
      </c>
      <c r="D113" s="3" t="s">
        <v>1710</v>
      </c>
      <c r="E113" s="5"/>
    </row>
    <row r="114" spans="1:5" ht="15.95" customHeight="1" x14ac:dyDescent="0.3">
      <c r="A114" s="5"/>
      <c r="B114" s="5"/>
      <c r="C114" s="3" t="s">
        <v>116</v>
      </c>
      <c r="D114" s="3" t="s">
        <v>1711</v>
      </c>
      <c r="E114" s="5"/>
    </row>
    <row r="115" spans="1:5" ht="15.95" customHeight="1" x14ac:dyDescent="0.3">
      <c r="A115" s="5"/>
      <c r="B115" s="5"/>
      <c r="C115" s="3" t="s">
        <v>118</v>
      </c>
      <c r="D115" s="3" t="s">
        <v>1712</v>
      </c>
      <c r="E115" s="5"/>
    </row>
    <row r="116" spans="1:5" ht="15.95" customHeight="1" x14ac:dyDescent="0.3">
      <c r="A116" s="5"/>
      <c r="B116" s="5"/>
      <c r="C116" s="3" t="s">
        <v>120</v>
      </c>
      <c r="D116" s="3" t="s">
        <v>1713</v>
      </c>
      <c r="E116" s="5"/>
    </row>
    <row r="117" spans="1:5" ht="15.95" customHeight="1" x14ac:dyDescent="0.3">
      <c r="A117" s="5"/>
      <c r="B117" s="5"/>
      <c r="C117" s="3" t="s">
        <v>137</v>
      </c>
      <c r="D117" s="3" t="s">
        <v>1714</v>
      </c>
      <c r="E117" s="5"/>
    </row>
    <row r="118" spans="1:5" ht="15.95" customHeight="1" x14ac:dyDescent="0.3">
      <c r="A118" s="5"/>
      <c r="B118" s="5"/>
      <c r="C118" s="3" t="s">
        <v>139</v>
      </c>
      <c r="D118" s="3" t="s">
        <v>1715</v>
      </c>
      <c r="E118" s="5"/>
    </row>
    <row r="119" spans="1:5" ht="15.95" customHeight="1" x14ac:dyDescent="0.3">
      <c r="A119" s="5"/>
      <c r="B119" s="5"/>
      <c r="C119" s="3" t="s">
        <v>306</v>
      </c>
      <c r="D119" s="3" t="s">
        <v>1716</v>
      </c>
      <c r="E119" s="5"/>
    </row>
    <row r="120" spans="1:5" ht="15.95" customHeight="1" x14ac:dyDescent="0.3">
      <c r="A120" s="5"/>
      <c r="B120" s="5"/>
      <c r="C120" s="3" t="s">
        <v>356</v>
      </c>
      <c r="D120" s="3" t="s">
        <v>1717</v>
      </c>
      <c r="E120" s="5"/>
    </row>
    <row r="121" spans="1:5" ht="15.95" customHeight="1" x14ac:dyDescent="0.3">
      <c r="A121" s="5"/>
      <c r="B121" s="5"/>
      <c r="C121" s="3" t="s">
        <v>416</v>
      </c>
      <c r="D121" s="3" t="s">
        <v>1718</v>
      </c>
      <c r="E121" s="5"/>
    </row>
    <row r="122" spans="1:5" ht="15.95" customHeight="1" x14ac:dyDescent="0.3">
      <c r="A122" s="5"/>
      <c r="B122" s="5"/>
      <c r="C122" s="3" t="s">
        <v>418</v>
      </c>
      <c r="D122" s="3" t="s">
        <v>1719</v>
      </c>
      <c r="E122" s="5"/>
    </row>
    <row r="123" spans="1:5" ht="15.95" customHeight="1" x14ac:dyDescent="0.3">
      <c r="A123" s="5"/>
      <c r="B123" s="5"/>
      <c r="C123" s="5"/>
      <c r="D123" s="5"/>
      <c r="E123" s="5"/>
    </row>
    <row r="124" spans="1:5" ht="15.95" customHeight="1" x14ac:dyDescent="0.3">
      <c r="A124" s="3" t="s">
        <v>141</v>
      </c>
      <c r="B124" s="3" t="s">
        <v>142</v>
      </c>
      <c r="C124" s="3" t="s">
        <v>74</v>
      </c>
      <c r="D124" s="3" t="s">
        <v>143</v>
      </c>
      <c r="E124" s="5"/>
    </row>
    <row r="125" spans="1:5" ht="15.95" customHeight="1" x14ac:dyDescent="0.3">
      <c r="A125" s="3" t="s">
        <v>40</v>
      </c>
      <c r="B125" s="3" t="s">
        <v>1720</v>
      </c>
      <c r="C125" s="3" t="s">
        <v>79</v>
      </c>
      <c r="D125" s="3" t="s">
        <v>1722</v>
      </c>
      <c r="E125" s="5"/>
    </row>
    <row r="126" spans="1:5" ht="15.95" customHeight="1" x14ac:dyDescent="0.3">
      <c r="A126" s="5"/>
      <c r="B126" s="3" t="s">
        <v>1600</v>
      </c>
      <c r="C126" s="3" t="s">
        <v>81</v>
      </c>
      <c r="D126" s="3" t="s">
        <v>1723</v>
      </c>
      <c r="E126" s="5"/>
    </row>
    <row r="127" spans="1:5" ht="15.95" customHeight="1" x14ac:dyDescent="0.3">
      <c r="A127" s="5"/>
      <c r="B127" s="3" t="s">
        <v>1724</v>
      </c>
      <c r="C127" s="3" t="s">
        <v>83</v>
      </c>
      <c r="D127" s="3" t="s">
        <v>1725</v>
      </c>
      <c r="E127" s="5"/>
    </row>
    <row r="128" spans="1:5" ht="15.95" customHeight="1" x14ac:dyDescent="0.3">
      <c r="A128" s="5"/>
      <c r="B128" s="3" t="s">
        <v>165</v>
      </c>
      <c r="C128" s="3" t="s">
        <v>90</v>
      </c>
      <c r="D128" s="3" t="s">
        <v>1726</v>
      </c>
      <c r="E128" s="5"/>
    </row>
    <row r="129" spans="1:5" ht="15.95" customHeight="1" x14ac:dyDescent="0.3">
      <c r="A129" s="5"/>
      <c r="B129" s="5"/>
      <c r="C129" s="3" t="s">
        <v>106</v>
      </c>
      <c r="D129" s="3" t="s">
        <v>1727</v>
      </c>
      <c r="E129" s="5"/>
    </row>
    <row r="130" spans="1:5" ht="15.95" customHeight="1" x14ac:dyDescent="0.3">
      <c r="A130" s="5"/>
      <c r="B130" s="5"/>
      <c r="C130" s="3" t="s">
        <v>108</v>
      </c>
      <c r="D130" s="3" t="s">
        <v>1728</v>
      </c>
      <c r="E130" s="5"/>
    </row>
    <row r="131" spans="1:5" ht="15.95" customHeight="1" x14ac:dyDescent="0.3">
      <c r="A131" s="5"/>
      <c r="B131" s="5"/>
      <c r="C131" s="3" t="s">
        <v>110</v>
      </c>
      <c r="D131" s="3" t="s">
        <v>1729</v>
      </c>
      <c r="E131" s="5"/>
    </row>
    <row r="132" spans="1:5" ht="15.95" customHeight="1" x14ac:dyDescent="0.3">
      <c r="A132" s="5"/>
      <c r="B132" s="5"/>
      <c r="C132" s="3" t="s">
        <v>112</v>
      </c>
      <c r="D132" s="3" t="s">
        <v>1730</v>
      </c>
      <c r="E132" s="5"/>
    </row>
    <row r="133" spans="1:5" ht="15.95" customHeight="1" x14ac:dyDescent="0.3">
      <c r="A133" s="5"/>
      <c r="B133" s="5"/>
      <c r="C133" s="3" t="s">
        <v>114</v>
      </c>
      <c r="D133" s="3" t="s">
        <v>1731</v>
      </c>
      <c r="E133" s="5"/>
    </row>
    <row r="134" spans="1:5" ht="15.95" customHeight="1" x14ac:dyDescent="0.3">
      <c r="A134" s="5"/>
      <c r="B134" s="5"/>
      <c r="C134" s="3" t="s">
        <v>116</v>
      </c>
      <c r="D134" s="3" t="s">
        <v>1732</v>
      </c>
      <c r="E134" s="5"/>
    </row>
    <row r="135" spans="1:5" ht="15.95" customHeight="1" x14ac:dyDescent="0.3">
      <c r="A135" s="5"/>
      <c r="B135" s="5"/>
      <c r="C135" s="3" t="s">
        <v>118</v>
      </c>
      <c r="D135" s="3" t="s">
        <v>1733</v>
      </c>
      <c r="E135" s="5"/>
    </row>
    <row r="136" spans="1:5" ht="15.95" customHeight="1" x14ac:dyDescent="0.3">
      <c r="A136" s="5"/>
      <c r="B136" s="5"/>
      <c r="C136" s="3" t="s">
        <v>120</v>
      </c>
      <c r="D136" s="3" t="s">
        <v>1734</v>
      </c>
      <c r="E136" s="5"/>
    </row>
    <row r="137" spans="1:5" ht="15.95" customHeight="1" x14ac:dyDescent="0.3">
      <c r="A137" s="5"/>
      <c r="B137" s="5"/>
      <c r="C137" s="3" t="s">
        <v>137</v>
      </c>
      <c r="D137" s="3" t="s">
        <v>1735</v>
      </c>
      <c r="E137" s="5"/>
    </row>
    <row r="138" spans="1:5" ht="15.95" customHeight="1" x14ac:dyDescent="0.3">
      <c r="A138" s="5"/>
      <c r="B138" s="5"/>
      <c r="C138" s="3" t="s">
        <v>139</v>
      </c>
      <c r="D138" s="3" t="s">
        <v>1736</v>
      </c>
      <c r="E138" s="5"/>
    </row>
    <row r="139" spans="1:5" ht="15.95" customHeight="1" x14ac:dyDescent="0.3">
      <c r="A139" s="5"/>
      <c r="B139" s="5"/>
      <c r="C139" s="3" t="s">
        <v>306</v>
      </c>
      <c r="D139" s="3" t="s">
        <v>1737</v>
      </c>
      <c r="E139" s="5"/>
    </row>
    <row r="140" spans="1:5" ht="15.95" customHeight="1" x14ac:dyDescent="0.3">
      <c r="A140" s="5"/>
      <c r="B140" s="5"/>
      <c r="C140" s="3" t="s">
        <v>356</v>
      </c>
      <c r="D140" s="3" t="s">
        <v>1738</v>
      </c>
      <c r="E140" s="5"/>
    </row>
    <row r="141" spans="1:5" ht="15.95" customHeight="1" x14ac:dyDescent="0.3">
      <c r="A141" s="5"/>
      <c r="B141" s="5"/>
      <c r="C141" s="3" t="s">
        <v>416</v>
      </c>
      <c r="D141" s="3" t="s">
        <v>1739</v>
      </c>
      <c r="E141" s="5"/>
    </row>
    <row r="142" spans="1:5" ht="15.95" customHeight="1" x14ac:dyDescent="0.3">
      <c r="A142" s="5"/>
      <c r="B142" s="5"/>
      <c r="C142" s="3" t="s">
        <v>418</v>
      </c>
      <c r="D142" s="3" t="s">
        <v>1740</v>
      </c>
      <c r="E142" s="5"/>
    </row>
    <row r="143" spans="1:5" ht="15.95" customHeight="1" x14ac:dyDescent="0.3">
      <c r="A143" s="5"/>
      <c r="B143" s="5"/>
      <c r="C143" s="3" t="s">
        <v>439</v>
      </c>
      <c r="D143" s="3" t="s">
        <v>1741</v>
      </c>
      <c r="E143" s="5"/>
    </row>
    <row r="144" spans="1:5" ht="15.95" customHeight="1" x14ac:dyDescent="0.3">
      <c r="A144" s="5"/>
      <c r="B144" s="5"/>
      <c r="C144" s="3" t="s">
        <v>441</v>
      </c>
      <c r="D144" s="3" t="s">
        <v>1742</v>
      </c>
      <c r="E144" s="5"/>
    </row>
    <row r="145" spans="1:5" ht="15.95" customHeight="1" x14ac:dyDescent="0.3">
      <c r="A145" s="5"/>
      <c r="B145" s="5"/>
      <c r="C145" s="3" t="s">
        <v>1743</v>
      </c>
      <c r="D145" s="3" t="s">
        <v>1744</v>
      </c>
      <c r="E145" s="5"/>
    </row>
    <row r="146" spans="1:5" ht="15.95" customHeight="1" x14ac:dyDescent="0.3">
      <c r="A146" s="5"/>
      <c r="B146" s="5"/>
      <c r="C146" s="3" t="s">
        <v>1745</v>
      </c>
      <c r="D146" s="3" t="s">
        <v>1746</v>
      </c>
      <c r="E146" s="5"/>
    </row>
    <row r="147" spans="1:5" ht="15.95" customHeight="1" x14ac:dyDescent="0.3">
      <c r="A147" s="5"/>
      <c r="B147" s="3" t="s">
        <v>1747</v>
      </c>
      <c r="C147" s="3" t="s">
        <v>79</v>
      </c>
      <c r="D147" s="3" t="s">
        <v>1748</v>
      </c>
      <c r="E147" s="5"/>
    </row>
    <row r="148" spans="1:5" ht="15.95" customHeight="1" x14ac:dyDescent="0.3">
      <c r="A148" s="5"/>
      <c r="B148" s="3" t="s">
        <v>1600</v>
      </c>
      <c r="C148" s="3" t="s">
        <v>81</v>
      </c>
      <c r="D148" s="3" t="s">
        <v>1749</v>
      </c>
      <c r="E148" s="5"/>
    </row>
    <row r="149" spans="1:5" ht="15.95" customHeight="1" x14ac:dyDescent="0.3">
      <c r="A149" s="5"/>
      <c r="B149" s="3" t="s">
        <v>1724</v>
      </c>
      <c r="C149" s="3" t="s">
        <v>83</v>
      </c>
      <c r="D149" s="3" t="s">
        <v>1750</v>
      </c>
      <c r="E149" s="5"/>
    </row>
    <row r="150" spans="1:5" ht="15.95" customHeight="1" x14ac:dyDescent="0.3">
      <c r="A150" s="5"/>
      <c r="B150" s="3" t="s">
        <v>165</v>
      </c>
      <c r="C150" s="3" t="s">
        <v>90</v>
      </c>
      <c r="D150" s="3" t="s">
        <v>1751</v>
      </c>
      <c r="E150" s="5"/>
    </row>
    <row r="151" spans="1:5" ht="15.95" customHeight="1" x14ac:dyDescent="0.3">
      <c r="A151" s="5"/>
      <c r="B151" s="5"/>
      <c r="C151" s="3" t="s">
        <v>106</v>
      </c>
      <c r="D151" s="3" t="s">
        <v>1752</v>
      </c>
      <c r="E151" s="5"/>
    </row>
    <row r="152" spans="1:5" ht="15.95" customHeight="1" x14ac:dyDescent="0.3">
      <c r="A152" s="5"/>
      <c r="B152" s="5"/>
      <c r="C152" s="3" t="s">
        <v>108</v>
      </c>
      <c r="D152" s="3" t="s">
        <v>1753</v>
      </c>
      <c r="E152" s="5"/>
    </row>
    <row r="153" spans="1:5" ht="15.95" customHeight="1" x14ac:dyDescent="0.3">
      <c r="A153" s="5"/>
      <c r="B153" s="5"/>
      <c r="C153" s="3" t="s">
        <v>110</v>
      </c>
      <c r="D153" s="3" t="s">
        <v>1754</v>
      </c>
      <c r="E153" s="5"/>
    </row>
    <row r="154" spans="1:5" ht="15.95" customHeight="1" x14ac:dyDescent="0.3">
      <c r="A154" s="5"/>
      <c r="B154" s="5"/>
      <c r="C154" s="3" t="s">
        <v>112</v>
      </c>
      <c r="D154" s="3" t="s">
        <v>1755</v>
      </c>
      <c r="E154" s="5"/>
    </row>
    <row r="155" spans="1:5" ht="15.95" customHeight="1" x14ac:dyDescent="0.3">
      <c r="A155" s="5"/>
      <c r="B155" s="5"/>
      <c r="C155" s="3" t="s">
        <v>114</v>
      </c>
      <c r="D155" s="3" t="s">
        <v>1756</v>
      </c>
      <c r="E155" s="5"/>
    </row>
    <row r="156" spans="1:5" ht="15.95" customHeight="1" x14ac:dyDescent="0.3">
      <c r="A156" s="5"/>
      <c r="B156" s="5"/>
      <c r="C156" s="3" t="s">
        <v>116</v>
      </c>
      <c r="D156" s="3" t="s">
        <v>1757</v>
      </c>
      <c r="E156" s="5"/>
    </row>
    <row r="157" spans="1:5" ht="15.95" customHeight="1" x14ac:dyDescent="0.3">
      <c r="A157" s="5"/>
      <c r="B157" s="5"/>
      <c r="C157" s="3" t="s">
        <v>118</v>
      </c>
      <c r="D157" s="3" t="s">
        <v>1758</v>
      </c>
      <c r="E157" s="5"/>
    </row>
    <row r="158" spans="1:5" ht="15.95" customHeight="1" x14ac:dyDescent="0.3">
      <c r="A158" s="5"/>
      <c r="B158" s="5"/>
      <c r="C158" s="3" t="s">
        <v>120</v>
      </c>
      <c r="D158" s="3" t="s">
        <v>1759</v>
      </c>
      <c r="E158" s="5"/>
    </row>
    <row r="159" spans="1:5" ht="15.95" customHeight="1" x14ac:dyDescent="0.3">
      <c r="A159" s="5"/>
      <c r="B159" s="5"/>
      <c r="C159" s="3" t="s">
        <v>137</v>
      </c>
      <c r="D159" s="3" t="s">
        <v>1760</v>
      </c>
      <c r="E159" s="5"/>
    </row>
    <row r="160" spans="1:5" ht="15.95" customHeight="1" x14ac:dyDescent="0.3">
      <c r="A160" s="5"/>
      <c r="B160" s="5"/>
      <c r="C160" s="3" t="s">
        <v>139</v>
      </c>
      <c r="D160" s="3" t="s">
        <v>1761</v>
      </c>
      <c r="E160" s="5"/>
    </row>
    <row r="161" spans="1:5" ht="15.95" customHeight="1" x14ac:dyDescent="0.3">
      <c r="A161" s="5"/>
      <c r="B161" s="5"/>
      <c r="C161" s="3" t="s">
        <v>306</v>
      </c>
      <c r="D161" s="3" t="s">
        <v>1762</v>
      </c>
      <c r="E161" s="5"/>
    </row>
    <row r="162" spans="1:5" ht="15.95" customHeight="1" x14ac:dyDescent="0.3">
      <c r="A162" s="5"/>
      <c r="B162" s="5"/>
      <c r="C162" s="3" t="s">
        <v>356</v>
      </c>
      <c r="D162" s="3" t="s">
        <v>1763</v>
      </c>
      <c r="E162" s="5"/>
    </row>
    <row r="163" spans="1:5" ht="15.95" customHeight="1" x14ac:dyDescent="0.3">
      <c r="A163" s="5"/>
      <c r="B163" s="5"/>
      <c r="C163" s="3" t="s">
        <v>416</v>
      </c>
      <c r="D163" s="3" t="s">
        <v>1764</v>
      </c>
      <c r="E163" s="5"/>
    </row>
    <row r="164" spans="1:5" ht="15.95" customHeight="1" x14ac:dyDescent="0.3">
      <c r="A164" s="5"/>
      <c r="B164" s="5"/>
      <c r="C164" s="3" t="s">
        <v>418</v>
      </c>
      <c r="D164" s="3" t="s">
        <v>1765</v>
      </c>
      <c r="E164" s="5"/>
    </row>
    <row r="165" spans="1:5" ht="15.95" customHeight="1" x14ac:dyDescent="0.3">
      <c r="A165" s="5"/>
      <c r="B165" s="5"/>
      <c r="C165" s="3" t="s">
        <v>439</v>
      </c>
      <c r="D165" s="3" t="s">
        <v>1766</v>
      </c>
      <c r="E165" s="5"/>
    </row>
    <row r="166" spans="1:5" ht="15.95" customHeight="1" x14ac:dyDescent="0.3">
      <c r="A166" s="5"/>
      <c r="B166" s="3" t="s">
        <v>1767</v>
      </c>
      <c r="C166" s="3" t="s">
        <v>79</v>
      </c>
      <c r="D166" s="3" t="s">
        <v>1769</v>
      </c>
      <c r="E166" s="5"/>
    </row>
    <row r="167" spans="1:5" ht="15.95" customHeight="1" x14ac:dyDescent="0.3">
      <c r="A167" s="5"/>
      <c r="B167" s="3" t="s">
        <v>1600</v>
      </c>
      <c r="C167" s="3" t="s">
        <v>81</v>
      </c>
      <c r="D167" s="3" t="s">
        <v>1770</v>
      </c>
      <c r="E167" s="5"/>
    </row>
    <row r="168" spans="1:5" ht="15.95" customHeight="1" x14ac:dyDescent="0.3">
      <c r="A168" s="5"/>
      <c r="B168" s="3" t="s">
        <v>1771</v>
      </c>
      <c r="C168" s="3" t="s">
        <v>83</v>
      </c>
      <c r="D168" s="3" t="s">
        <v>1772</v>
      </c>
      <c r="E168" s="5"/>
    </row>
    <row r="169" spans="1:5" ht="15.95" customHeight="1" x14ac:dyDescent="0.3">
      <c r="A169" s="5"/>
      <c r="B169" s="3" t="s">
        <v>1773</v>
      </c>
      <c r="C169" s="3" t="s">
        <v>90</v>
      </c>
      <c r="D169" s="3" t="s">
        <v>1774</v>
      </c>
      <c r="E169" s="5"/>
    </row>
    <row r="170" spans="1:5" ht="15.95" customHeight="1" x14ac:dyDescent="0.3">
      <c r="A170" s="5"/>
      <c r="B170" s="5"/>
      <c r="C170" s="3" t="s">
        <v>106</v>
      </c>
      <c r="D170" s="3" t="s">
        <v>1775</v>
      </c>
      <c r="E170" s="5"/>
    </row>
    <row r="171" spans="1:5" ht="15.95" customHeight="1" x14ac:dyDescent="0.3">
      <c r="A171" s="5"/>
      <c r="B171" s="5"/>
      <c r="C171" s="5"/>
      <c r="D171" s="5"/>
      <c r="E171" s="5"/>
    </row>
    <row r="172" spans="1:5" ht="15.95" customHeight="1" x14ac:dyDescent="0.3">
      <c r="A172" s="5"/>
      <c r="B172" s="5"/>
      <c r="C172" s="5"/>
      <c r="D172" s="5"/>
      <c r="E172" s="5"/>
    </row>
    <row r="173" spans="1:5" ht="15.95" customHeight="1" x14ac:dyDescent="0.3">
      <c r="A173" s="5"/>
      <c r="B173" s="5"/>
      <c r="C173" s="5"/>
      <c r="D173" s="5"/>
      <c r="E173" s="5"/>
    </row>
    <row r="174" spans="1:5" ht="15.95" customHeight="1" x14ac:dyDescent="0.3">
      <c r="A174" s="3" t="s">
        <v>141</v>
      </c>
      <c r="B174" s="3" t="s">
        <v>142</v>
      </c>
      <c r="C174" s="3" t="s">
        <v>74</v>
      </c>
      <c r="D174" s="3" t="s">
        <v>143</v>
      </c>
      <c r="E174" s="5"/>
    </row>
    <row r="175" spans="1:5" ht="15.95" customHeight="1" x14ac:dyDescent="0.3">
      <c r="A175" s="3" t="s">
        <v>40</v>
      </c>
      <c r="B175" s="3" t="s">
        <v>1776</v>
      </c>
      <c r="C175" s="3" t="s">
        <v>79</v>
      </c>
      <c r="D175" s="3" t="s">
        <v>1778</v>
      </c>
      <c r="E175" s="5"/>
    </row>
    <row r="176" spans="1:5" ht="15.95" customHeight="1" x14ac:dyDescent="0.3">
      <c r="A176" s="5"/>
      <c r="B176" s="3" t="s">
        <v>1600</v>
      </c>
      <c r="C176" s="3" t="s">
        <v>81</v>
      </c>
      <c r="D176" s="3" t="s">
        <v>1779</v>
      </c>
      <c r="E176" s="5"/>
    </row>
    <row r="177" spans="1:5" ht="15.95" customHeight="1" x14ac:dyDescent="0.3">
      <c r="A177" s="5"/>
      <c r="B177" s="3" t="s">
        <v>1780</v>
      </c>
      <c r="C177" s="3" t="s">
        <v>83</v>
      </c>
      <c r="D177" s="3" t="s">
        <v>1781</v>
      </c>
      <c r="E177" s="5"/>
    </row>
    <row r="178" spans="1:5" ht="15.95" customHeight="1" x14ac:dyDescent="0.3">
      <c r="A178" s="5"/>
      <c r="B178" s="3" t="s">
        <v>1782</v>
      </c>
      <c r="C178" s="3" t="s">
        <v>90</v>
      </c>
      <c r="D178" s="3" t="s">
        <v>1783</v>
      </c>
      <c r="E178" s="5"/>
    </row>
    <row r="179" spans="1:5" ht="15.95" customHeight="1" x14ac:dyDescent="0.3">
      <c r="A179" s="5"/>
      <c r="B179" s="5"/>
      <c r="C179" s="3" t="s">
        <v>106</v>
      </c>
      <c r="D179" s="3" t="s">
        <v>1784</v>
      </c>
      <c r="E179" s="5"/>
    </row>
    <row r="180" spans="1:5" ht="15.95" customHeight="1" x14ac:dyDescent="0.3">
      <c r="A180" s="5"/>
      <c r="B180" s="5"/>
      <c r="C180" s="3" t="s">
        <v>108</v>
      </c>
      <c r="D180" s="3" t="s">
        <v>1785</v>
      </c>
      <c r="E180" s="5"/>
    </row>
    <row r="181" spans="1:5" ht="15.95" customHeight="1" x14ac:dyDescent="0.3">
      <c r="A181" s="5"/>
      <c r="B181" s="5"/>
      <c r="C181" s="3" t="s">
        <v>110</v>
      </c>
      <c r="D181" s="3" t="s">
        <v>1786</v>
      </c>
      <c r="E181" s="5"/>
    </row>
    <row r="182" spans="1:5" ht="15.95" customHeight="1" x14ac:dyDescent="0.3">
      <c r="A182" s="5"/>
      <c r="B182" s="5"/>
      <c r="C182" s="3" t="s">
        <v>112</v>
      </c>
      <c r="D182" s="3" t="s">
        <v>1787</v>
      </c>
      <c r="E182" s="5"/>
    </row>
    <row r="183" spans="1:5" ht="15.95" customHeight="1" x14ac:dyDescent="0.3">
      <c r="A183" s="5"/>
      <c r="B183" s="5"/>
      <c r="C183" s="3" t="s">
        <v>114</v>
      </c>
      <c r="D183" s="3" t="s">
        <v>1788</v>
      </c>
      <c r="E183" s="5"/>
    </row>
    <row r="184" spans="1:5" ht="15.95" customHeight="1" x14ac:dyDescent="0.3">
      <c r="A184" s="5"/>
      <c r="B184" s="5"/>
      <c r="C184" s="3" t="s">
        <v>116</v>
      </c>
      <c r="D184" s="3" t="s">
        <v>1789</v>
      </c>
      <c r="E184" s="5"/>
    </row>
    <row r="185" spans="1:5" ht="15.95" customHeight="1" x14ac:dyDescent="0.3">
      <c r="A185" s="5"/>
      <c r="B185" s="3" t="s">
        <v>1790</v>
      </c>
      <c r="C185" s="3" t="s">
        <v>79</v>
      </c>
      <c r="D185" s="3" t="s">
        <v>1791</v>
      </c>
      <c r="E185" s="5"/>
    </row>
    <row r="186" spans="1:5" ht="15.95" customHeight="1" x14ac:dyDescent="0.3">
      <c r="A186" s="5"/>
      <c r="B186" s="3" t="s">
        <v>1600</v>
      </c>
      <c r="C186" s="3" t="s">
        <v>81</v>
      </c>
      <c r="D186" s="3" t="s">
        <v>1792</v>
      </c>
      <c r="E186" s="5"/>
    </row>
    <row r="187" spans="1:5" ht="15.95" customHeight="1" x14ac:dyDescent="0.3">
      <c r="A187" s="5"/>
      <c r="B187" s="3" t="s">
        <v>1780</v>
      </c>
      <c r="C187" s="3" t="s">
        <v>83</v>
      </c>
      <c r="D187" s="3" t="s">
        <v>1793</v>
      </c>
      <c r="E187" s="5"/>
    </row>
    <row r="188" spans="1:5" ht="15.95" customHeight="1" x14ac:dyDescent="0.3">
      <c r="A188" s="5"/>
      <c r="B188" s="3" t="s">
        <v>1782</v>
      </c>
      <c r="C188" s="3" t="s">
        <v>90</v>
      </c>
      <c r="D188" s="3" t="s">
        <v>1794</v>
      </c>
      <c r="E188" s="5"/>
    </row>
    <row r="189" spans="1:5" ht="15.95" customHeight="1" x14ac:dyDescent="0.3">
      <c r="A189" s="5"/>
      <c r="B189" s="5"/>
      <c r="C189" s="3" t="s">
        <v>106</v>
      </c>
      <c r="D189" s="3" t="s">
        <v>1795</v>
      </c>
      <c r="E189" s="5"/>
    </row>
    <row r="190" spans="1:5" ht="15.95" customHeight="1" x14ac:dyDescent="0.3">
      <c r="A190" s="5"/>
      <c r="B190" s="5"/>
      <c r="C190" s="3" t="s">
        <v>108</v>
      </c>
      <c r="D190" s="3" t="s">
        <v>1796</v>
      </c>
      <c r="E190" s="5"/>
    </row>
    <row r="191" spans="1:5" ht="15.95" customHeight="1" x14ac:dyDescent="0.3">
      <c r="A191" s="5"/>
      <c r="B191" s="5"/>
      <c r="C191" s="3" t="s">
        <v>110</v>
      </c>
      <c r="D191" s="3" t="s">
        <v>1797</v>
      </c>
      <c r="E191" s="5"/>
    </row>
    <row r="192" spans="1:5" ht="15.95" customHeight="1" x14ac:dyDescent="0.3">
      <c r="A192" s="5"/>
      <c r="B192" s="5"/>
      <c r="C192" s="3" t="s">
        <v>112</v>
      </c>
      <c r="D192" s="3" t="s">
        <v>1798</v>
      </c>
      <c r="E192" s="5"/>
    </row>
    <row r="193" spans="1:5" ht="15.95" customHeight="1" x14ac:dyDescent="0.3">
      <c r="A193" s="5"/>
      <c r="B193" s="5"/>
      <c r="C193" s="3" t="s">
        <v>114</v>
      </c>
      <c r="D193" s="3" t="s">
        <v>1799</v>
      </c>
      <c r="E193" s="5"/>
    </row>
    <row r="194" spans="1:5" ht="15.95" customHeight="1" x14ac:dyDescent="0.3">
      <c r="A194" s="5"/>
      <c r="B194" s="3" t="s">
        <v>1800</v>
      </c>
      <c r="C194" s="3" t="s">
        <v>79</v>
      </c>
      <c r="D194" s="3" t="s">
        <v>1801</v>
      </c>
      <c r="E194" s="5"/>
    </row>
    <row r="195" spans="1:5" ht="15.95" customHeight="1" x14ac:dyDescent="0.3">
      <c r="A195" s="5"/>
      <c r="B195" s="3" t="s">
        <v>1600</v>
      </c>
      <c r="C195" s="3" t="s">
        <v>81</v>
      </c>
      <c r="D195" s="3" t="s">
        <v>1802</v>
      </c>
      <c r="E195" s="5"/>
    </row>
    <row r="196" spans="1:5" ht="15.95" customHeight="1" x14ac:dyDescent="0.3">
      <c r="A196" s="5"/>
      <c r="B196" s="3" t="s">
        <v>1780</v>
      </c>
      <c r="C196" s="3" t="s">
        <v>83</v>
      </c>
      <c r="D196" s="3" t="s">
        <v>1803</v>
      </c>
      <c r="E196" s="5"/>
    </row>
    <row r="197" spans="1:5" ht="15.95" customHeight="1" x14ac:dyDescent="0.3">
      <c r="A197" s="5"/>
      <c r="B197" s="3" t="s">
        <v>1782</v>
      </c>
      <c r="C197" s="3" t="s">
        <v>90</v>
      </c>
      <c r="D197" s="3" t="s">
        <v>1804</v>
      </c>
      <c r="E197" s="5"/>
    </row>
    <row r="198" spans="1:5" ht="15.95" customHeight="1" x14ac:dyDescent="0.3">
      <c r="A198" s="5"/>
      <c r="B198" s="5"/>
      <c r="C198" s="3" t="s">
        <v>106</v>
      </c>
      <c r="D198" s="3" t="s">
        <v>1805</v>
      </c>
      <c r="E198" s="5"/>
    </row>
    <row r="199" spans="1:5" ht="15.95" customHeight="1" x14ac:dyDescent="0.3">
      <c r="A199" s="5"/>
      <c r="B199" s="5"/>
      <c r="C199" s="3" t="s">
        <v>108</v>
      </c>
      <c r="D199" s="3" t="s">
        <v>1806</v>
      </c>
      <c r="E199" s="5"/>
    </row>
    <row r="200" spans="1:5" ht="15.95" customHeight="1" x14ac:dyDescent="0.3">
      <c r="A200" s="5"/>
      <c r="B200" s="5"/>
      <c r="C200" s="3" t="s">
        <v>110</v>
      </c>
      <c r="D200" s="3" t="s">
        <v>1807</v>
      </c>
      <c r="E200" s="5"/>
    </row>
    <row r="201" spans="1:5" ht="15.95" customHeight="1" x14ac:dyDescent="0.3">
      <c r="A201" s="5"/>
      <c r="B201" s="5"/>
      <c r="C201" s="3" t="s">
        <v>112</v>
      </c>
      <c r="D201" s="3" t="s">
        <v>1808</v>
      </c>
      <c r="E201" s="5"/>
    </row>
    <row r="202" spans="1:5" ht="15.95" customHeight="1" x14ac:dyDescent="0.3">
      <c r="A202" s="5"/>
      <c r="B202" s="3" t="s">
        <v>1809</v>
      </c>
      <c r="C202" s="3" t="s">
        <v>79</v>
      </c>
      <c r="D202" s="3" t="s">
        <v>1810</v>
      </c>
      <c r="E202" s="5"/>
    </row>
    <row r="203" spans="1:5" ht="15.95" customHeight="1" x14ac:dyDescent="0.3">
      <c r="A203" s="5"/>
      <c r="B203" s="3" t="s">
        <v>1600</v>
      </c>
      <c r="C203" s="3" t="s">
        <v>81</v>
      </c>
      <c r="D203" s="3" t="s">
        <v>1811</v>
      </c>
      <c r="E203" s="5"/>
    </row>
    <row r="204" spans="1:5" ht="15.95" customHeight="1" x14ac:dyDescent="0.3">
      <c r="A204" s="5"/>
      <c r="B204" s="3" t="s">
        <v>1780</v>
      </c>
      <c r="C204" s="3" t="s">
        <v>83</v>
      </c>
      <c r="D204" s="3" t="s">
        <v>1812</v>
      </c>
      <c r="E204" s="5"/>
    </row>
    <row r="205" spans="1:5" ht="15.95" customHeight="1" x14ac:dyDescent="0.3">
      <c r="A205" s="5"/>
      <c r="B205" s="3" t="s">
        <v>1782</v>
      </c>
      <c r="C205" s="3" t="s">
        <v>90</v>
      </c>
      <c r="D205" s="3" t="s">
        <v>1813</v>
      </c>
      <c r="E205" s="5"/>
    </row>
    <row r="206" spans="1:5" ht="15.95" customHeight="1" x14ac:dyDescent="0.3">
      <c r="A206" s="5"/>
      <c r="B206" s="5"/>
      <c r="C206" s="3" t="s">
        <v>106</v>
      </c>
      <c r="D206" s="3" t="s">
        <v>1814</v>
      </c>
      <c r="E206" s="5"/>
    </row>
    <row r="207" spans="1:5" ht="15.95" customHeight="1" x14ac:dyDescent="0.3">
      <c r="A207" s="5"/>
      <c r="B207" s="5"/>
      <c r="C207" s="3" t="s">
        <v>108</v>
      </c>
      <c r="D207" s="3" t="s">
        <v>1815</v>
      </c>
      <c r="E207" s="5"/>
    </row>
    <row r="208" spans="1:5" ht="15.95" customHeight="1" x14ac:dyDescent="0.3">
      <c r="A208" s="5"/>
      <c r="B208" s="5"/>
      <c r="C208" s="3" t="s">
        <v>110</v>
      </c>
      <c r="D208" s="3" t="s">
        <v>1816</v>
      </c>
      <c r="E208" s="5"/>
    </row>
    <row r="209" spans="1:5" ht="15.95" customHeight="1" x14ac:dyDescent="0.3">
      <c r="A209" s="5"/>
      <c r="B209" s="5"/>
      <c r="C209" s="3" t="s">
        <v>112</v>
      </c>
      <c r="D209" s="3" t="s">
        <v>1817</v>
      </c>
      <c r="E209" s="5"/>
    </row>
    <row r="210" spans="1:5" ht="15.95" customHeight="1" x14ac:dyDescent="0.3">
      <c r="A210" s="5"/>
      <c r="B210" s="5"/>
      <c r="C210" s="3" t="s">
        <v>114</v>
      </c>
      <c r="D210" s="3" t="s">
        <v>1818</v>
      </c>
      <c r="E210" s="5"/>
    </row>
    <row r="211" spans="1:5" ht="15.95" customHeight="1" x14ac:dyDescent="0.3">
      <c r="A211" s="5"/>
      <c r="B211" s="5"/>
      <c r="C211" s="5"/>
      <c r="D211" s="5"/>
      <c r="E211" s="5"/>
    </row>
    <row r="212" spans="1:5" ht="15.95" customHeight="1" x14ac:dyDescent="0.3">
      <c r="A212" s="5"/>
      <c r="B212" s="5"/>
      <c r="C212" s="5"/>
      <c r="D212" s="5"/>
      <c r="E212" s="5"/>
    </row>
    <row r="213" spans="1:5" ht="15.95" customHeight="1" x14ac:dyDescent="0.3">
      <c r="A213" s="5"/>
      <c r="B213" s="5"/>
      <c r="C213" s="5"/>
      <c r="D213" s="5"/>
      <c r="E213" s="5"/>
    </row>
    <row r="214" spans="1:5" ht="15.95" customHeight="1" x14ac:dyDescent="0.3">
      <c r="A214" s="3" t="s">
        <v>141</v>
      </c>
      <c r="B214" s="3" t="s">
        <v>142</v>
      </c>
      <c r="C214" s="3" t="s">
        <v>74</v>
      </c>
      <c r="D214" s="3" t="s">
        <v>143</v>
      </c>
      <c r="E214" s="5"/>
    </row>
    <row r="215" spans="1:5" ht="15.95" customHeight="1" x14ac:dyDescent="0.3">
      <c r="A215" s="3" t="s">
        <v>40</v>
      </c>
      <c r="B215" s="3" t="s">
        <v>1819</v>
      </c>
      <c r="C215" s="3" t="s">
        <v>79</v>
      </c>
      <c r="D215" s="3" t="s">
        <v>1820</v>
      </c>
      <c r="E215" s="5"/>
    </row>
    <row r="216" spans="1:5" ht="15.95" customHeight="1" x14ac:dyDescent="0.3">
      <c r="A216" s="5"/>
      <c r="B216" s="3" t="s">
        <v>1600</v>
      </c>
      <c r="C216" s="3" t="s">
        <v>81</v>
      </c>
      <c r="D216" s="3" t="s">
        <v>1821</v>
      </c>
      <c r="E216" s="5"/>
    </row>
    <row r="217" spans="1:5" ht="15.95" customHeight="1" x14ac:dyDescent="0.3">
      <c r="A217" s="5"/>
      <c r="B217" s="3" t="s">
        <v>779</v>
      </c>
      <c r="C217" s="3" t="s">
        <v>83</v>
      </c>
      <c r="D217" s="3" t="s">
        <v>1822</v>
      </c>
      <c r="E217" s="5"/>
    </row>
    <row r="218" spans="1:5" ht="15.95" customHeight="1" x14ac:dyDescent="0.3">
      <c r="A218" s="5"/>
      <c r="B218" s="3" t="s">
        <v>1603</v>
      </c>
      <c r="C218" s="3" t="s">
        <v>90</v>
      </c>
      <c r="D218" s="3" t="s">
        <v>1823</v>
      </c>
      <c r="E218" s="5"/>
    </row>
    <row r="219" spans="1:5" ht="15.95" customHeight="1" x14ac:dyDescent="0.3">
      <c r="A219" s="5"/>
      <c r="B219" s="5"/>
      <c r="C219" s="3" t="s">
        <v>106</v>
      </c>
      <c r="D219" s="3" t="s">
        <v>1824</v>
      </c>
      <c r="E219" s="5"/>
    </row>
    <row r="220" spans="1:5" ht="15.95" customHeight="1" x14ac:dyDescent="0.3">
      <c r="A220" s="5"/>
      <c r="B220" s="5"/>
      <c r="C220" s="3" t="s">
        <v>108</v>
      </c>
      <c r="D220" s="3" t="s">
        <v>1825</v>
      </c>
      <c r="E220" s="5"/>
    </row>
    <row r="221" spans="1:5" ht="15.95" customHeight="1" x14ac:dyDescent="0.3">
      <c r="A221" s="5"/>
      <c r="B221" s="5"/>
      <c r="C221" s="3" t="s">
        <v>110</v>
      </c>
      <c r="D221" s="3" t="s">
        <v>1826</v>
      </c>
      <c r="E221" s="5"/>
    </row>
    <row r="222" spans="1:5" ht="15.95" customHeight="1" x14ac:dyDescent="0.3">
      <c r="A222" s="5"/>
      <c r="B222" s="5"/>
      <c r="C222" s="3" t="s">
        <v>112</v>
      </c>
      <c r="D222" s="3" t="s">
        <v>1827</v>
      </c>
      <c r="E222" s="5"/>
    </row>
    <row r="223" spans="1:5" ht="15.95" customHeight="1" x14ac:dyDescent="0.3">
      <c r="A223" s="5"/>
      <c r="B223" s="5"/>
      <c r="C223" s="3" t="s">
        <v>114</v>
      </c>
      <c r="D223" s="3" t="s">
        <v>1828</v>
      </c>
      <c r="E223" s="5"/>
    </row>
    <row r="224" spans="1:5" ht="15.95" customHeight="1" x14ac:dyDescent="0.3">
      <c r="A224" s="5"/>
      <c r="B224" s="5"/>
      <c r="C224" s="3" t="s">
        <v>116</v>
      </c>
      <c r="D224" s="3" t="s">
        <v>1829</v>
      </c>
      <c r="E224" s="5"/>
    </row>
    <row r="225" spans="1:5" ht="15.95" customHeight="1" x14ac:dyDescent="0.3">
      <c r="A225" s="5"/>
      <c r="B225" s="3" t="s">
        <v>1830</v>
      </c>
      <c r="C225" s="3" t="s">
        <v>79</v>
      </c>
      <c r="D225" s="3" t="s">
        <v>1832</v>
      </c>
      <c r="E225" s="5"/>
    </row>
    <row r="226" spans="1:5" ht="15.95" customHeight="1" x14ac:dyDescent="0.3">
      <c r="A226" s="5"/>
      <c r="B226" s="3" t="s">
        <v>1600</v>
      </c>
      <c r="C226" s="3" t="s">
        <v>81</v>
      </c>
      <c r="D226" s="3" t="s">
        <v>1833</v>
      </c>
      <c r="E226" s="5"/>
    </row>
    <row r="227" spans="1:5" ht="15.95" customHeight="1" x14ac:dyDescent="0.3">
      <c r="A227" s="5"/>
      <c r="B227" s="3" t="s">
        <v>1834</v>
      </c>
      <c r="C227" s="3" t="s">
        <v>83</v>
      </c>
      <c r="D227" s="3" t="s">
        <v>1835</v>
      </c>
      <c r="E227" s="5"/>
    </row>
    <row r="228" spans="1:5" ht="15.95" customHeight="1" x14ac:dyDescent="0.3">
      <c r="A228" s="5"/>
      <c r="B228" s="3" t="s">
        <v>1836</v>
      </c>
      <c r="C228" s="3" t="s">
        <v>90</v>
      </c>
      <c r="D228" s="3" t="s">
        <v>1837</v>
      </c>
      <c r="E228" s="5"/>
    </row>
    <row r="229" spans="1:5" ht="15.95" customHeight="1" x14ac:dyDescent="0.3">
      <c r="A229" s="5"/>
      <c r="B229" s="3" t="s">
        <v>1838</v>
      </c>
      <c r="C229" s="3" t="s">
        <v>106</v>
      </c>
      <c r="D229" s="3" t="s">
        <v>1839</v>
      </c>
      <c r="E229" s="5"/>
    </row>
    <row r="230" spans="1:5" ht="15.95" customHeight="1" x14ac:dyDescent="0.3">
      <c r="A230" s="5"/>
      <c r="B230" s="5"/>
      <c r="C230" s="3" t="s">
        <v>108</v>
      </c>
      <c r="D230" s="3" t="s">
        <v>1840</v>
      </c>
      <c r="E230" s="5"/>
    </row>
    <row r="231" spans="1:5" ht="15.95" customHeight="1" x14ac:dyDescent="0.3">
      <c r="A231" s="5"/>
      <c r="B231" s="5"/>
      <c r="C231" s="3" t="s">
        <v>110</v>
      </c>
      <c r="D231" s="3" t="s">
        <v>1841</v>
      </c>
      <c r="E231" s="5"/>
    </row>
    <row r="232" spans="1:5" ht="15.95" customHeight="1" x14ac:dyDescent="0.3">
      <c r="A232" s="5"/>
      <c r="B232" s="5"/>
      <c r="C232" s="3" t="s">
        <v>112</v>
      </c>
      <c r="D232" s="3" t="s">
        <v>1842</v>
      </c>
      <c r="E232" s="5"/>
    </row>
    <row r="233" spans="1:5" ht="15.95" customHeight="1" x14ac:dyDescent="0.3">
      <c r="A233" s="5"/>
      <c r="B233" s="5"/>
      <c r="C233" s="3" t="s">
        <v>114</v>
      </c>
      <c r="D233" s="3" t="s">
        <v>1843</v>
      </c>
      <c r="E233" s="5"/>
    </row>
    <row r="234" spans="1:5" ht="15.95" customHeight="1" x14ac:dyDescent="0.3">
      <c r="A234" s="5"/>
      <c r="B234" s="5"/>
      <c r="C234" s="3" t="s">
        <v>116</v>
      </c>
      <c r="D234" s="3" t="s">
        <v>1844</v>
      </c>
      <c r="E234" s="5"/>
    </row>
    <row r="235" spans="1:5" ht="15.95" customHeight="1" x14ac:dyDescent="0.3">
      <c r="A235" s="5"/>
      <c r="B235" s="5"/>
      <c r="C235" s="3" t="s">
        <v>118</v>
      </c>
      <c r="D235" s="3" t="s">
        <v>1845</v>
      </c>
      <c r="E235" s="5"/>
    </row>
    <row r="236" spans="1:5" ht="15.95" customHeight="1" x14ac:dyDescent="0.3">
      <c r="A236" s="5"/>
      <c r="B236" s="3" t="s">
        <v>1846</v>
      </c>
      <c r="C236" s="3" t="s">
        <v>79</v>
      </c>
      <c r="D236" s="3" t="s">
        <v>1847</v>
      </c>
      <c r="E236" s="5"/>
    </row>
    <row r="237" spans="1:5" ht="15.95" customHeight="1" x14ac:dyDescent="0.3">
      <c r="A237" s="5"/>
      <c r="B237" s="3" t="s">
        <v>1600</v>
      </c>
      <c r="C237" s="3" t="s">
        <v>81</v>
      </c>
      <c r="D237" s="3" t="s">
        <v>1848</v>
      </c>
      <c r="E237" s="5"/>
    </row>
    <row r="238" spans="1:5" ht="15.95" customHeight="1" x14ac:dyDescent="0.3">
      <c r="A238" s="5"/>
      <c r="B238" s="3" t="s">
        <v>1834</v>
      </c>
      <c r="C238" s="3" t="s">
        <v>83</v>
      </c>
      <c r="D238" s="3" t="s">
        <v>1849</v>
      </c>
      <c r="E238" s="5"/>
    </row>
    <row r="239" spans="1:5" ht="15.95" customHeight="1" x14ac:dyDescent="0.3">
      <c r="A239" s="5"/>
      <c r="B239" s="3" t="s">
        <v>1836</v>
      </c>
      <c r="C239" s="3" t="s">
        <v>90</v>
      </c>
      <c r="D239" s="3" t="s">
        <v>1850</v>
      </c>
      <c r="E239" s="5"/>
    </row>
    <row r="240" spans="1:5" ht="15.95" customHeight="1" x14ac:dyDescent="0.3">
      <c r="A240" s="5"/>
      <c r="B240" s="3" t="s">
        <v>1838</v>
      </c>
      <c r="C240" s="3" t="s">
        <v>106</v>
      </c>
      <c r="D240" s="3" t="s">
        <v>1851</v>
      </c>
      <c r="E240" s="5"/>
    </row>
    <row r="241" spans="1:5" ht="15.95" customHeight="1" x14ac:dyDescent="0.3">
      <c r="A241" s="5"/>
      <c r="B241" s="5"/>
      <c r="C241" s="3" t="s">
        <v>108</v>
      </c>
      <c r="D241" s="3" t="s">
        <v>1852</v>
      </c>
      <c r="E241" s="5"/>
    </row>
    <row r="242" spans="1:5" ht="15.95" customHeight="1" x14ac:dyDescent="0.3">
      <c r="A242" s="5"/>
      <c r="B242" s="5"/>
      <c r="C242" s="3" t="s">
        <v>110</v>
      </c>
      <c r="D242" s="3" t="s">
        <v>1853</v>
      </c>
      <c r="E242" s="5"/>
    </row>
    <row r="243" spans="1:5" ht="15.95" customHeight="1" x14ac:dyDescent="0.3">
      <c r="A243" s="5"/>
      <c r="B243" s="5"/>
      <c r="C243" s="3" t="s">
        <v>112</v>
      </c>
      <c r="D243" s="3" t="s">
        <v>1854</v>
      </c>
      <c r="E243" s="5"/>
    </row>
    <row r="244" spans="1:5" ht="15.95" customHeight="1" x14ac:dyDescent="0.3">
      <c r="A244" s="5"/>
      <c r="B244" s="5"/>
      <c r="C244" s="3" t="s">
        <v>114</v>
      </c>
      <c r="D244" s="3" t="s">
        <v>1855</v>
      </c>
      <c r="E244" s="5"/>
    </row>
    <row r="245" spans="1:5" ht="15.95" customHeight="1" x14ac:dyDescent="0.3">
      <c r="A245" s="5"/>
      <c r="B245" s="5"/>
      <c r="C245" s="3" t="s">
        <v>116</v>
      </c>
      <c r="D245" s="3" t="s">
        <v>1856</v>
      </c>
      <c r="E245" s="5"/>
    </row>
    <row r="246" spans="1:5" ht="15.95" customHeight="1" x14ac:dyDescent="0.3">
      <c r="A246" s="5"/>
      <c r="B246" s="5"/>
      <c r="C246" s="3" t="s">
        <v>118</v>
      </c>
      <c r="D246" s="3" t="s">
        <v>1857</v>
      </c>
      <c r="E246" s="5"/>
    </row>
    <row r="247" spans="1:5" ht="15.95" customHeight="1" x14ac:dyDescent="0.3">
      <c r="A247" s="5"/>
      <c r="B247" s="5"/>
      <c r="C247" s="3" t="s">
        <v>120</v>
      </c>
      <c r="D247" s="3" t="s">
        <v>1858</v>
      </c>
      <c r="E247" s="5"/>
    </row>
    <row r="248" spans="1:5" ht="15.95" customHeight="1" x14ac:dyDescent="0.3">
      <c r="A248" s="5"/>
      <c r="B248" s="5"/>
      <c r="C248" s="5"/>
      <c r="D248" s="5"/>
      <c r="E248" s="5"/>
    </row>
    <row r="249" spans="1:5" ht="15.95" customHeight="1" x14ac:dyDescent="0.3">
      <c r="A249" s="5"/>
      <c r="B249" s="5"/>
      <c r="C249" s="5"/>
      <c r="D249" s="5"/>
      <c r="E249" s="5"/>
    </row>
    <row r="250" spans="1:5" ht="15.95" customHeight="1" x14ac:dyDescent="0.3">
      <c r="A250" s="5"/>
      <c r="B250" s="5"/>
      <c r="C250" s="5"/>
      <c r="D250" s="5"/>
      <c r="E250" s="5"/>
    </row>
    <row r="251" spans="1:5" ht="15.95" customHeight="1" x14ac:dyDescent="0.3">
      <c r="A251" s="3" t="s">
        <v>141</v>
      </c>
      <c r="B251" s="3" t="s">
        <v>142</v>
      </c>
      <c r="C251" s="3" t="s">
        <v>74</v>
      </c>
      <c r="D251" s="3" t="s">
        <v>143</v>
      </c>
      <c r="E251" s="5"/>
    </row>
    <row r="252" spans="1:5" ht="15.95" customHeight="1" x14ac:dyDescent="0.3">
      <c r="A252" s="3" t="s">
        <v>40</v>
      </c>
      <c r="B252" s="3" t="s">
        <v>1859</v>
      </c>
      <c r="C252" s="3" t="s">
        <v>79</v>
      </c>
      <c r="D252" s="3" t="s">
        <v>1861</v>
      </c>
      <c r="E252" s="5"/>
    </row>
    <row r="253" spans="1:5" ht="15.95" customHeight="1" x14ac:dyDescent="0.3">
      <c r="A253" s="5"/>
      <c r="B253" s="3" t="s">
        <v>1600</v>
      </c>
      <c r="C253" s="3" t="s">
        <v>81</v>
      </c>
      <c r="D253" s="3" t="s">
        <v>1862</v>
      </c>
      <c r="E253" s="5"/>
    </row>
    <row r="254" spans="1:5" ht="15.95" customHeight="1" x14ac:dyDescent="0.3">
      <c r="A254" s="5"/>
      <c r="B254" s="3" t="s">
        <v>1834</v>
      </c>
      <c r="C254" s="3" t="s">
        <v>83</v>
      </c>
      <c r="D254" s="3" t="s">
        <v>1863</v>
      </c>
      <c r="E254" s="5"/>
    </row>
    <row r="255" spans="1:5" ht="15.95" customHeight="1" x14ac:dyDescent="0.3">
      <c r="A255" s="5"/>
      <c r="B255" s="3" t="s">
        <v>1836</v>
      </c>
      <c r="C255" s="3" t="s">
        <v>90</v>
      </c>
      <c r="D255" s="3" t="s">
        <v>1864</v>
      </c>
      <c r="E255" s="5"/>
    </row>
    <row r="256" spans="1:5" ht="15.95" customHeight="1" x14ac:dyDescent="0.3">
      <c r="A256" s="5"/>
      <c r="B256" s="3" t="s">
        <v>1865</v>
      </c>
      <c r="C256" s="3" t="s">
        <v>106</v>
      </c>
      <c r="D256" s="3" t="s">
        <v>1866</v>
      </c>
      <c r="E256" s="5"/>
    </row>
    <row r="257" spans="1:5" ht="15.95" customHeight="1" x14ac:dyDescent="0.3">
      <c r="A257" s="5"/>
      <c r="B257" s="5"/>
      <c r="C257" s="3" t="s">
        <v>108</v>
      </c>
      <c r="D257" s="3" t="s">
        <v>1867</v>
      </c>
      <c r="E257" s="5"/>
    </row>
    <row r="258" spans="1:5" ht="15.95" customHeight="1" x14ac:dyDescent="0.3">
      <c r="A258" s="5"/>
      <c r="B258" s="5"/>
      <c r="C258" s="3" t="s">
        <v>110</v>
      </c>
      <c r="D258" s="3" t="s">
        <v>1868</v>
      </c>
      <c r="E258" s="5"/>
    </row>
    <row r="259" spans="1:5" ht="15.95" customHeight="1" x14ac:dyDescent="0.3">
      <c r="A259" s="5"/>
      <c r="B259" s="5"/>
      <c r="C259" s="3" t="s">
        <v>112</v>
      </c>
      <c r="D259" s="3" t="s">
        <v>1869</v>
      </c>
      <c r="E259" s="5"/>
    </row>
    <row r="260" spans="1:5" ht="15.95" customHeight="1" x14ac:dyDescent="0.3">
      <c r="A260" s="5"/>
      <c r="B260" s="5"/>
      <c r="C260" s="3" t="s">
        <v>114</v>
      </c>
      <c r="D260" s="3" t="s">
        <v>1870</v>
      </c>
      <c r="E260" s="5"/>
    </row>
    <row r="261" spans="1:5" ht="15.95" customHeight="1" x14ac:dyDescent="0.3">
      <c r="A261" s="5"/>
      <c r="B261" s="5"/>
      <c r="C261" s="3" t="s">
        <v>116</v>
      </c>
      <c r="D261" s="3" t="s">
        <v>1871</v>
      </c>
      <c r="E261" s="5"/>
    </row>
    <row r="262" spans="1:5" ht="15.95" customHeight="1" x14ac:dyDescent="0.3">
      <c r="A262" s="5"/>
      <c r="B262" s="5"/>
      <c r="C262" s="3" t="s">
        <v>118</v>
      </c>
      <c r="D262" s="3" t="s">
        <v>1872</v>
      </c>
      <c r="E262" s="5"/>
    </row>
    <row r="263" spans="1:5" ht="15.95" customHeight="1" x14ac:dyDescent="0.3">
      <c r="A263" s="5"/>
      <c r="B263" s="5"/>
      <c r="C263" s="3" t="s">
        <v>120</v>
      </c>
      <c r="D263" s="3" t="s">
        <v>1873</v>
      </c>
      <c r="E263" s="5"/>
    </row>
    <row r="264" spans="1:5" ht="15.95" customHeight="1" x14ac:dyDescent="0.3">
      <c r="A264" s="5"/>
      <c r="B264" s="5"/>
      <c r="C264" s="3" t="s">
        <v>137</v>
      </c>
      <c r="D264" s="3" t="s">
        <v>1874</v>
      </c>
      <c r="E264" s="5"/>
    </row>
    <row r="265" spans="1:5" ht="15.95" customHeight="1" x14ac:dyDescent="0.3">
      <c r="A265" s="5"/>
      <c r="B265" s="3" t="s">
        <v>1875</v>
      </c>
      <c r="C265" s="3" t="s">
        <v>79</v>
      </c>
      <c r="D265" s="3" t="s">
        <v>1876</v>
      </c>
      <c r="E265" s="5"/>
    </row>
    <row r="266" spans="1:5" ht="15.95" customHeight="1" x14ac:dyDescent="0.3">
      <c r="A266" s="5"/>
      <c r="B266" s="3" t="s">
        <v>1600</v>
      </c>
      <c r="C266" s="3" t="s">
        <v>81</v>
      </c>
      <c r="D266" s="3" t="s">
        <v>1877</v>
      </c>
      <c r="E266" s="5"/>
    </row>
    <row r="267" spans="1:5" ht="15.95" customHeight="1" x14ac:dyDescent="0.3">
      <c r="A267" s="5"/>
      <c r="B267" s="3" t="s">
        <v>1617</v>
      </c>
      <c r="C267" s="3" t="s">
        <v>83</v>
      </c>
      <c r="D267" s="3" t="s">
        <v>1878</v>
      </c>
      <c r="E267" s="5"/>
    </row>
    <row r="268" spans="1:5" ht="15.95" customHeight="1" x14ac:dyDescent="0.3">
      <c r="A268" s="5"/>
      <c r="B268" s="3" t="s">
        <v>1619</v>
      </c>
      <c r="C268" s="3" t="s">
        <v>90</v>
      </c>
      <c r="D268" s="3" t="s">
        <v>1879</v>
      </c>
      <c r="E268" s="5"/>
    </row>
    <row r="269" spans="1:5" ht="15.95" customHeight="1" x14ac:dyDescent="0.3">
      <c r="A269" s="5"/>
      <c r="B269" s="3" t="s">
        <v>165</v>
      </c>
      <c r="C269" s="3" t="s">
        <v>106</v>
      </c>
      <c r="D269" s="3" t="s">
        <v>1880</v>
      </c>
      <c r="E269" s="5"/>
    </row>
    <row r="270" spans="1:5" ht="15.95" customHeight="1" x14ac:dyDescent="0.3">
      <c r="A270" s="5"/>
      <c r="B270" s="5"/>
      <c r="C270" s="3" t="s">
        <v>108</v>
      </c>
      <c r="D270" s="3" t="s">
        <v>1881</v>
      </c>
      <c r="E270" s="5"/>
    </row>
    <row r="271" spans="1:5" ht="15.95" customHeight="1" x14ac:dyDescent="0.3">
      <c r="A271" s="5"/>
      <c r="B271" s="5"/>
      <c r="C271" s="3" t="s">
        <v>110</v>
      </c>
      <c r="D271" s="3" t="s">
        <v>1882</v>
      </c>
      <c r="E271" s="5"/>
    </row>
    <row r="272" spans="1:5" ht="15.95" customHeight="1" x14ac:dyDescent="0.3">
      <c r="A272" s="5"/>
      <c r="B272" s="5"/>
      <c r="C272" s="3" t="s">
        <v>112</v>
      </c>
      <c r="D272" s="3" t="s">
        <v>1883</v>
      </c>
      <c r="E272" s="5"/>
    </row>
    <row r="273" spans="1:5" ht="15.95" customHeight="1" x14ac:dyDescent="0.3">
      <c r="A273" s="5"/>
      <c r="B273" s="5"/>
      <c r="C273" s="3" t="s">
        <v>114</v>
      </c>
      <c r="D273" s="3" t="s">
        <v>1884</v>
      </c>
      <c r="E273" s="5"/>
    </row>
    <row r="274" spans="1:5" ht="15.95" customHeight="1" x14ac:dyDescent="0.3">
      <c r="A274" s="5"/>
      <c r="B274" s="3" t="s">
        <v>1885</v>
      </c>
      <c r="C274" s="3" t="s">
        <v>79</v>
      </c>
      <c r="D274" s="3" t="s">
        <v>1886</v>
      </c>
      <c r="E274" s="5"/>
    </row>
    <row r="275" spans="1:5" ht="15.95" customHeight="1" x14ac:dyDescent="0.3">
      <c r="A275" s="5"/>
      <c r="B275" s="3" t="s">
        <v>1600</v>
      </c>
      <c r="C275" s="3" t="s">
        <v>81</v>
      </c>
      <c r="D275" s="3" t="s">
        <v>1887</v>
      </c>
      <c r="E275" s="5"/>
    </row>
    <row r="276" spans="1:5" ht="15.95" customHeight="1" x14ac:dyDescent="0.3">
      <c r="A276" s="5"/>
      <c r="B276" s="3" t="s">
        <v>1617</v>
      </c>
      <c r="C276" s="3" t="s">
        <v>83</v>
      </c>
      <c r="D276" s="3" t="s">
        <v>1888</v>
      </c>
      <c r="E276" s="5"/>
    </row>
    <row r="277" spans="1:5" ht="15.95" customHeight="1" x14ac:dyDescent="0.3">
      <c r="A277" s="5"/>
      <c r="B277" s="3" t="s">
        <v>1619</v>
      </c>
      <c r="C277" s="3" t="s">
        <v>90</v>
      </c>
      <c r="D277" s="3" t="s">
        <v>1889</v>
      </c>
      <c r="E277" s="5"/>
    </row>
    <row r="278" spans="1:5" ht="15.95" customHeight="1" x14ac:dyDescent="0.3">
      <c r="A278" s="5"/>
      <c r="B278" s="3" t="s">
        <v>165</v>
      </c>
      <c r="C278" s="3" t="s">
        <v>106</v>
      </c>
      <c r="D278" s="3" t="s">
        <v>1890</v>
      </c>
      <c r="E278" s="5"/>
    </row>
    <row r="279" spans="1:5" ht="15.95" customHeight="1" x14ac:dyDescent="0.3">
      <c r="A279" s="5"/>
      <c r="B279" s="5"/>
      <c r="C279" s="3" t="s">
        <v>108</v>
      </c>
      <c r="D279" s="3" t="s">
        <v>1891</v>
      </c>
      <c r="E279" s="5"/>
    </row>
    <row r="280" spans="1:5" ht="15.95" customHeight="1" x14ac:dyDescent="0.3">
      <c r="A280" s="5"/>
      <c r="B280" s="5"/>
      <c r="C280" s="3" t="s">
        <v>110</v>
      </c>
      <c r="D280" s="3" t="s">
        <v>1892</v>
      </c>
      <c r="E280" s="5"/>
    </row>
    <row r="281" spans="1:5" ht="15.95" customHeight="1" x14ac:dyDescent="0.3">
      <c r="A281" s="5"/>
      <c r="B281" s="5"/>
      <c r="C281" s="3" t="s">
        <v>112</v>
      </c>
      <c r="D281" s="3" t="s">
        <v>1893</v>
      </c>
      <c r="E281" s="5"/>
    </row>
    <row r="282" spans="1:5" ht="15.95" customHeight="1" x14ac:dyDescent="0.3">
      <c r="A282" s="5"/>
      <c r="B282" s="3" t="s">
        <v>1894</v>
      </c>
      <c r="C282" s="3" t="s">
        <v>79</v>
      </c>
      <c r="D282" s="3" t="s">
        <v>1896</v>
      </c>
      <c r="E282" s="5"/>
    </row>
    <row r="283" spans="1:5" ht="15.95" customHeight="1" x14ac:dyDescent="0.3">
      <c r="A283" s="5"/>
      <c r="B283" s="3" t="s">
        <v>1600</v>
      </c>
      <c r="C283" s="3" t="s">
        <v>81</v>
      </c>
      <c r="D283" s="3" t="s">
        <v>1897</v>
      </c>
      <c r="E283" s="5"/>
    </row>
    <row r="284" spans="1:5" ht="15.95" customHeight="1" x14ac:dyDescent="0.3">
      <c r="A284" s="5"/>
      <c r="B284" s="3" t="s">
        <v>1898</v>
      </c>
      <c r="C284" s="3" t="s">
        <v>83</v>
      </c>
      <c r="D284" s="3" t="s">
        <v>1899</v>
      </c>
      <c r="E284" s="5"/>
    </row>
    <row r="285" spans="1:5" ht="15.95" customHeight="1" x14ac:dyDescent="0.3">
      <c r="A285" s="5"/>
      <c r="B285" s="5"/>
      <c r="C285" s="3" t="s">
        <v>90</v>
      </c>
      <c r="D285" s="3" t="s">
        <v>1900</v>
      </c>
      <c r="E285" s="5"/>
    </row>
    <row r="286" spans="1:5" ht="15.95" customHeight="1" x14ac:dyDescent="0.3">
      <c r="A286" s="5"/>
      <c r="B286" s="5"/>
      <c r="C286" s="3" t="s">
        <v>106</v>
      </c>
      <c r="D286" s="3" t="s">
        <v>1901</v>
      </c>
      <c r="E286" s="5"/>
    </row>
    <row r="287" spans="1:5" ht="15.95" customHeight="1" x14ac:dyDescent="0.3">
      <c r="A287" s="5"/>
      <c r="B287" s="5"/>
      <c r="C287" s="3" t="s">
        <v>108</v>
      </c>
      <c r="D287" s="3" t="s">
        <v>1902</v>
      </c>
      <c r="E287" s="5"/>
    </row>
    <row r="288" spans="1:5" ht="15.95" customHeight="1" x14ac:dyDescent="0.3">
      <c r="A288" s="5"/>
      <c r="B288" s="5"/>
      <c r="C288" s="3" t="s">
        <v>110</v>
      </c>
      <c r="D288" s="3" t="s">
        <v>1903</v>
      </c>
      <c r="E288" s="5"/>
    </row>
    <row r="289" spans="1:5" ht="15.95" customHeight="1" x14ac:dyDescent="0.3">
      <c r="A289" s="5"/>
      <c r="B289" s="5"/>
      <c r="C289" s="3" t="s">
        <v>112</v>
      </c>
      <c r="D289" s="3" t="s">
        <v>1904</v>
      </c>
      <c r="E289" s="5"/>
    </row>
    <row r="290" spans="1:5" ht="15.95" customHeight="1" x14ac:dyDescent="0.3">
      <c r="A290" s="5"/>
      <c r="B290" s="5"/>
      <c r="C290" s="3" t="s">
        <v>114</v>
      </c>
      <c r="D290" s="3" t="s">
        <v>1905</v>
      </c>
      <c r="E290" s="5"/>
    </row>
    <row r="291" spans="1:5" ht="15.95" customHeight="1" x14ac:dyDescent="0.3">
      <c r="A291" s="5"/>
      <c r="B291" s="5"/>
      <c r="C291" s="3" t="s">
        <v>116</v>
      </c>
      <c r="D291" s="3" t="s">
        <v>1906</v>
      </c>
      <c r="E291" s="5"/>
    </row>
    <row r="292" spans="1:5" ht="15.95" customHeight="1" x14ac:dyDescent="0.3">
      <c r="A292" s="5"/>
      <c r="B292" s="5"/>
      <c r="C292" s="3" t="s">
        <v>118</v>
      </c>
      <c r="D292" s="3" t="s">
        <v>1907</v>
      </c>
      <c r="E292" s="5"/>
    </row>
    <row r="293" spans="1:5" ht="15.95" customHeight="1" x14ac:dyDescent="0.3">
      <c r="A293" s="5"/>
      <c r="B293" s="5"/>
      <c r="C293" s="3" t="s">
        <v>120</v>
      </c>
      <c r="D293" s="3" t="s">
        <v>1908</v>
      </c>
      <c r="E293" s="5"/>
    </row>
    <row r="294" spans="1:5" ht="15.95" customHeight="1" x14ac:dyDescent="0.3">
      <c r="A294" s="5"/>
      <c r="B294" s="5"/>
      <c r="C294" s="3" t="s">
        <v>137</v>
      </c>
      <c r="D294" s="3" t="s">
        <v>1909</v>
      </c>
      <c r="E294" s="5"/>
    </row>
    <row r="295" spans="1:5" ht="15.95" customHeight="1" x14ac:dyDescent="0.3">
      <c r="A295" s="5"/>
      <c r="B295" s="5"/>
      <c r="C295" s="3" t="s">
        <v>139</v>
      </c>
      <c r="D295" s="3" t="s">
        <v>1910</v>
      </c>
      <c r="E295" s="5"/>
    </row>
    <row r="296" spans="1:5" ht="15.95" customHeight="1" x14ac:dyDescent="0.3">
      <c r="A296" s="5"/>
      <c r="B296" s="5"/>
      <c r="C296" s="5"/>
      <c r="D296" s="5"/>
      <c r="E296" s="5"/>
    </row>
    <row r="297" spans="1:5" ht="15.95" customHeight="1" x14ac:dyDescent="0.3">
      <c r="A297" s="5"/>
      <c r="B297" s="5"/>
      <c r="C297" s="5"/>
      <c r="D297" s="5"/>
      <c r="E297" s="5"/>
    </row>
    <row r="298" spans="1:5" ht="15.95" customHeight="1" x14ac:dyDescent="0.3">
      <c r="A298" s="5"/>
      <c r="B298" s="5"/>
      <c r="C298" s="5"/>
      <c r="D298" s="5"/>
      <c r="E298" s="5"/>
    </row>
    <row r="299" spans="1:5" ht="15.95" customHeight="1" x14ac:dyDescent="0.3">
      <c r="A299" s="3" t="s">
        <v>141</v>
      </c>
      <c r="B299" s="3" t="s">
        <v>142</v>
      </c>
      <c r="C299" s="3" t="s">
        <v>74</v>
      </c>
      <c r="D299" s="3" t="s">
        <v>143</v>
      </c>
      <c r="E299" s="5"/>
    </row>
    <row r="300" spans="1:5" ht="15.95" customHeight="1" x14ac:dyDescent="0.3">
      <c r="A300" s="3" t="s">
        <v>40</v>
      </c>
      <c r="B300" s="3" t="s">
        <v>1911</v>
      </c>
      <c r="C300" s="3" t="s">
        <v>79</v>
      </c>
      <c r="D300" s="3" t="s">
        <v>1913</v>
      </c>
      <c r="E300" s="5"/>
    </row>
    <row r="301" spans="1:5" ht="15.95" customHeight="1" x14ac:dyDescent="0.3">
      <c r="A301" s="5"/>
      <c r="B301" s="3" t="s">
        <v>1600</v>
      </c>
      <c r="C301" s="3" t="s">
        <v>81</v>
      </c>
      <c r="D301" s="3" t="s">
        <v>1914</v>
      </c>
      <c r="E301" s="5"/>
    </row>
    <row r="302" spans="1:5" ht="15.95" customHeight="1" x14ac:dyDescent="0.3">
      <c r="A302" s="5"/>
      <c r="B302" s="3" t="s">
        <v>1771</v>
      </c>
      <c r="C302" s="3" t="s">
        <v>83</v>
      </c>
      <c r="D302" s="3" t="s">
        <v>1915</v>
      </c>
      <c r="E302" s="5"/>
    </row>
    <row r="303" spans="1:5" ht="15.95" customHeight="1" x14ac:dyDescent="0.3">
      <c r="A303" s="5"/>
      <c r="B303" s="3" t="s">
        <v>1916</v>
      </c>
      <c r="C303" s="3" t="s">
        <v>90</v>
      </c>
      <c r="D303" s="3" t="s">
        <v>1917</v>
      </c>
      <c r="E303" s="5"/>
    </row>
    <row r="304" spans="1:5" ht="15.95" customHeight="1" x14ac:dyDescent="0.3">
      <c r="A304" s="5"/>
      <c r="B304" s="5"/>
      <c r="C304" s="3" t="s">
        <v>106</v>
      </c>
      <c r="D304" s="3" t="s">
        <v>1918</v>
      </c>
      <c r="E304" s="5"/>
    </row>
    <row r="305" spans="1:5" ht="15.95" customHeight="1" x14ac:dyDescent="0.3">
      <c r="A305" s="5"/>
      <c r="B305" s="5"/>
      <c r="C305" s="3" t="s">
        <v>108</v>
      </c>
      <c r="D305" s="3" t="s">
        <v>1919</v>
      </c>
      <c r="E305" s="5"/>
    </row>
    <row r="306" spans="1:5" ht="15.95" customHeight="1" x14ac:dyDescent="0.3">
      <c r="A306" s="5"/>
      <c r="B306" s="5"/>
      <c r="C306" s="3" t="s">
        <v>110</v>
      </c>
      <c r="D306" s="3" t="s">
        <v>1920</v>
      </c>
      <c r="E306" s="5"/>
    </row>
    <row r="307" spans="1:5" ht="15.95" customHeight="1" x14ac:dyDescent="0.3">
      <c r="A307" s="5"/>
      <c r="B307" s="5"/>
      <c r="C307" s="3" t="s">
        <v>112</v>
      </c>
      <c r="D307" s="3" t="s">
        <v>1921</v>
      </c>
      <c r="E307" s="5"/>
    </row>
    <row r="308" spans="1:5" ht="15.95" customHeight="1" x14ac:dyDescent="0.3">
      <c r="A308" s="5"/>
      <c r="B308" s="5"/>
      <c r="C308" s="3" t="s">
        <v>114</v>
      </c>
      <c r="D308" s="3" t="s">
        <v>1922</v>
      </c>
      <c r="E308" s="5"/>
    </row>
    <row r="309" spans="1:5" ht="15.95" customHeight="1" x14ac:dyDescent="0.3">
      <c r="A309" s="5"/>
      <c r="B309" s="3" t="s">
        <v>1923</v>
      </c>
      <c r="C309" s="3" t="s">
        <v>79</v>
      </c>
      <c r="D309" s="3" t="s">
        <v>1924</v>
      </c>
      <c r="E309" s="5"/>
    </row>
    <row r="310" spans="1:5" ht="15.95" customHeight="1" x14ac:dyDescent="0.3">
      <c r="A310" s="5"/>
      <c r="B310" s="3" t="s">
        <v>1600</v>
      </c>
      <c r="C310" s="3" t="s">
        <v>81</v>
      </c>
      <c r="D310" s="3" t="s">
        <v>1925</v>
      </c>
      <c r="E310" s="5"/>
    </row>
    <row r="311" spans="1:5" ht="15.95" customHeight="1" x14ac:dyDescent="0.3">
      <c r="A311" s="5"/>
      <c r="B311" s="3" t="s">
        <v>1771</v>
      </c>
      <c r="C311" s="3" t="s">
        <v>83</v>
      </c>
      <c r="D311" s="3" t="s">
        <v>1926</v>
      </c>
      <c r="E311" s="5"/>
    </row>
    <row r="312" spans="1:5" ht="15.95" customHeight="1" x14ac:dyDescent="0.3">
      <c r="A312" s="5"/>
      <c r="B312" s="3" t="s">
        <v>1916</v>
      </c>
      <c r="C312" s="3" t="s">
        <v>90</v>
      </c>
      <c r="D312" s="3" t="s">
        <v>1927</v>
      </c>
      <c r="E312" s="5"/>
    </row>
    <row r="313" spans="1:5" ht="15.95" customHeight="1" x14ac:dyDescent="0.3">
      <c r="A313" s="5"/>
      <c r="B313" s="5"/>
      <c r="C313" s="3" t="s">
        <v>106</v>
      </c>
      <c r="D313" s="3" t="s">
        <v>1928</v>
      </c>
      <c r="E313" s="5"/>
    </row>
    <row r="314" spans="1:5" ht="15.95" customHeight="1" x14ac:dyDescent="0.3">
      <c r="A314" s="5"/>
      <c r="B314" s="5"/>
      <c r="C314" s="3" t="s">
        <v>108</v>
      </c>
      <c r="D314" s="3" t="s">
        <v>1929</v>
      </c>
      <c r="E314" s="5"/>
    </row>
    <row r="315" spans="1:5" ht="15.95" customHeight="1" x14ac:dyDescent="0.3">
      <c r="A315" s="5"/>
      <c r="B315" s="5"/>
      <c r="C315" s="3" t="s">
        <v>110</v>
      </c>
      <c r="D315" s="3" t="s">
        <v>1930</v>
      </c>
      <c r="E315" s="5"/>
    </row>
    <row r="316" spans="1:5" ht="15.95" customHeight="1" x14ac:dyDescent="0.3">
      <c r="A316" s="5"/>
      <c r="B316" s="5"/>
      <c r="C316" s="3" t="s">
        <v>112</v>
      </c>
      <c r="D316" s="3" t="s">
        <v>1931</v>
      </c>
      <c r="E316" s="5"/>
    </row>
    <row r="317" spans="1:5" ht="15.95" customHeight="1" x14ac:dyDescent="0.3">
      <c r="A317" s="5"/>
      <c r="B317" s="5"/>
      <c r="C317" s="3" t="s">
        <v>114</v>
      </c>
      <c r="D317" s="3" t="s">
        <v>1932</v>
      </c>
      <c r="E317" s="5"/>
    </row>
    <row r="318" spans="1:5" ht="15.95" customHeight="1" x14ac:dyDescent="0.3">
      <c r="A318" s="5"/>
      <c r="B318" s="5"/>
      <c r="C318" s="3" t="s">
        <v>116</v>
      </c>
      <c r="D318" s="3" t="s">
        <v>1933</v>
      </c>
      <c r="E318" s="5"/>
    </row>
    <row r="319" spans="1:5" ht="15.95" customHeight="1" x14ac:dyDescent="0.3">
      <c r="A319" s="5"/>
      <c r="B319" s="3" t="s">
        <v>1934</v>
      </c>
      <c r="C319" s="3" t="s">
        <v>79</v>
      </c>
      <c r="D319" s="3" t="s">
        <v>1936</v>
      </c>
      <c r="E319" s="5"/>
    </row>
    <row r="320" spans="1:5" ht="15.95" customHeight="1" x14ac:dyDescent="0.3">
      <c r="A320" s="5"/>
      <c r="B320" s="3" t="s">
        <v>1600</v>
      </c>
      <c r="C320" s="3" t="s">
        <v>81</v>
      </c>
      <c r="D320" s="3" t="s">
        <v>1937</v>
      </c>
      <c r="E320" s="5"/>
    </row>
    <row r="321" spans="1:5" ht="15.95" customHeight="1" x14ac:dyDescent="0.3">
      <c r="A321" s="5"/>
      <c r="B321" s="3" t="s">
        <v>1834</v>
      </c>
      <c r="C321" s="3" t="s">
        <v>83</v>
      </c>
      <c r="D321" s="3" t="s">
        <v>1938</v>
      </c>
      <c r="E321" s="5"/>
    </row>
    <row r="322" spans="1:5" ht="15.95" customHeight="1" x14ac:dyDescent="0.3">
      <c r="A322" s="5"/>
      <c r="B322" s="3" t="s">
        <v>1939</v>
      </c>
      <c r="C322" s="3" t="s">
        <v>90</v>
      </c>
      <c r="D322" s="3" t="s">
        <v>1940</v>
      </c>
      <c r="E322" s="5"/>
    </row>
    <row r="323" spans="1:5" ht="15.95" customHeight="1" x14ac:dyDescent="0.3">
      <c r="A323" s="5"/>
      <c r="B323" s="5"/>
      <c r="C323" s="3" t="s">
        <v>106</v>
      </c>
      <c r="D323" s="3" t="s">
        <v>1941</v>
      </c>
      <c r="E323" s="5"/>
    </row>
    <row r="324" spans="1:5" ht="15.95" customHeight="1" x14ac:dyDescent="0.3">
      <c r="A324" s="5"/>
      <c r="B324" s="5"/>
      <c r="C324" s="3" t="s">
        <v>108</v>
      </c>
      <c r="D324" s="3" t="s">
        <v>1942</v>
      </c>
      <c r="E324" s="5"/>
    </row>
    <row r="325" spans="1:5" ht="15.95" customHeight="1" x14ac:dyDescent="0.3">
      <c r="A325" s="5"/>
      <c r="B325" s="3" t="s">
        <v>1943</v>
      </c>
      <c r="C325" s="3" t="s">
        <v>79</v>
      </c>
      <c r="D325" s="3" t="s">
        <v>1945</v>
      </c>
      <c r="E325" s="5"/>
    </row>
    <row r="326" spans="1:5" ht="15.95" customHeight="1" x14ac:dyDescent="0.3">
      <c r="A326" s="5"/>
      <c r="B326" s="3" t="s">
        <v>1600</v>
      </c>
      <c r="C326" s="3" t="s">
        <v>81</v>
      </c>
      <c r="D326" s="3" t="s">
        <v>1946</v>
      </c>
      <c r="E326" s="5"/>
    </row>
    <row r="327" spans="1:5" ht="15.95" customHeight="1" x14ac:dyDescent="0.3">
      <c r="A327" s="5"/>
      <c r="B327" s="3" t="s">
        <v>1947</v>
      </c>
      <c r="C327" s="3" t="s">
        <v>83</v>
      </c>
      <c r="D327" s="3" t="s">
        <v>1948</v>
      </c>
      <c r="E327" s="5"/>
    </row>
    <row r="328" spans="1:5" ht="15.95" customHeight="1" x14ac:dyDescent="0.3">
      <c r="A328" s="5"/>
      <c r="B328" s="5"/>
      <c r="C328" s="3" t="s">
        <v>90</v>
      </c>
      <c r="D328" s="3" t="s">
        <v>1949</v>
      </c>
      <c r="E328" s="5"/>
    </row>
    <row r="329" spans="1:5" ht="15.95" customHeight="1" x14ac:dyDescent="0.3">
      <c r="A329" s="5"/>
      <c r="B329" s="5"/>
      <c r="C329" s="3" t="s">
        <v>106</v>
      </c>
      <c r="D329" s="3" t="s">
        <v>1950</v>
      </c>
      <c r="E329" s="5"/>
    </row>
    <row r="330" spans="1:5" ht="15.95" customHeight="1" x14ac:dyDescent="0.3">
      <c r="A330" s="5"/>
      <c r="B330" s="5"/>
      <c r="C330" s="3" t="s">
        <v>108</v>
      </c>
      <c r="D330" s="3" t="s">
        <v>1951</v>
      </c>
      <c r="E330" s="5"/>
    </row>
    <row r="331" spans="1:5" ht="15.95" customHeight="1" x14ac:dyDescent="0.3">
      <c r="A331" s="5"/>
      <c r="B331" s="3" t="s">
        <v>1952</v>
      </c>
      <c r="C331" s="3" t="s">
        <v>79</v>
      </c>
      <c r="D331" s="3" t="s">
        <v>1954</v>
      </c>
      <c r="E331" s="5"/>
    </row>
    <row r="332" spans="1:5" ht="15.95" customHeight="1" x14ac:dyDescent="0.3">
      <c r="A332" s="5"/>
      <c r="B332" s="3" t="s">
        <v>1953</v>
      </c>
      <c r="C332" s="5"/>
      <c r="D332" s="5"/>
      <c r="E332" s="5"/>
    </row>
    <row r="333" spans="1:5" ht="15.95" customHeight="1" x14ac:dyDescent="0.3">
      <c r="A333" s="5"/>
      <c r="B333" s="3" t="s">
        <v>1955</v>
      </c>
      <c r="C333" s="3" t="s">
        <v>79</v>
      </c>
      <c r="D333" s="3" t="s">
        <v>1957</v>
      </c>
      <c r="E333" s="5"/>
    </row>
    <row r="334" spans="1:5" ht="15.95" customHeight="1" x14ac:dyDescent="0.3">
      <c r="A334" s="5"/>
      <c r="B334" s="3" t="s">
        <v>1600</v>
      </c>
      <c r="C334" s="3" t="s">
        <v>81</v>
      </c>
      <c r="D334" s="3" t="s">
        <v>1958</v>
      </c>
      <c r="E334" s="5"/>
    </row>
    <row r="335" spans="1:5" ht="15.95" customHeight="1" x14ac:dyDescent="0.3">
      <c r="A335" s="5"/>
      <c r="B335" s="3" t="s">
        <v>1959</v>
      </c>
      <c r="C335" s="3" t="s">
        <v>83</v>
      </c>
      <c r="D335" s="3" t="s">
        <v>1960</v>
      </c>
      <c r="E335" s="5"/>
    </row>
    <row r="336" spans="1:5" ht="15.95" customHeight="1" x14ac:dyDescent="0.3">
      <c r="A336" s="5"/>
      <c r="B336" s="3" t="s">
        <v>1961</v>
      </c>
      <c r="C336" s="3" t="s">
        <v>90</v>
      </c>
      <c r="D336" s="3" t="s">
        <v>1962</v>
      </c>
      <c r="E336" s="5"/>
    </row>
    <row r="337" spans="1:5" ht="15.95" customHeight="1" x14ac:dyDescent="0.3">
      <c r="A337" s="5"/>
      <c r="B337" s="5"/>
      <c r="C337" s="3" t="s">
        <v>106</v>
      </c>
      <c r="D337" s="3" t="s">
        <v>1963</v>
      </c>
      <c r="E337" s="5"/>
    </row>
    <row r="338" spans="1:5" ht="15.95" customHeight="1" x14ac:dyDescent="0.3">
      <c r="A338" s="5"/>
      <c r="B338" s="5"/>
      <c r="C338" s="3" t="s">
        <v>108</v>
      </c>
      <c r="D338" s="3" t="s">
        <v>1964</v>
      </c>
      <c r="E338" s="5"/>
    </row>
    <row r="339" spans="1:5" ht="15.95" customHeight="1" x14ac:dyDescent="0.3">
      <c r="A339" s="5"/>
      <c r="B339" s="5"/>
      <c r="C339" s="3" t="s">
        <v>110</v>
      </c>
      <c r="D339" s="3" t="s">
        <v>1965</v>
      </c>
      <c r="E339" s="5"/>
    </row>
    <row r="340" spans="1:5" ht="15.95" customHeight="1" x14ac:dyDescent="0.3">
      <c r="A340" s="5"/>
      <c r="B340" s="5"/>
      <c r="C340" s="3" t="s">
        <v>112</v>
      </c>
      <c r="D340" s="3" t="s">
        <v>1966</v>
      </c>
      <c r="E340" s="5"/>
    </row>
    <row r="341" spans="1:5" ht="15.95" customHeight="1" x14ac:dyDescent="0.3">
      <c r="A341" s="5"/>
      <c r="B341" s="5"/>
      <c r="C341" s="3" t="s">
        <v>114</v>
      </c>
      <c r="D341" s="3" t="s">
        <v>1967</v>
      </c>
      <c r="E341" s="5"/>
    </row>
    <row r="342" spans="1:5" ht="15.95" customHeight="1" x14ac:dyDescent="0.3">
      <c r="A342" s="5"/>
      <c r="B342" s="5"/>
      <c r="C342" s="3" t="s">
        <v>116</v>
      </c>
      <c r="D342" s="3" t="s">
        <v>1968</v>
      </c>
      <c r="E342" s="5"/>
    </row>
    <row r="343" spans="1:5" ht="15.95" customHeight="1" x14ac:dyDescent="0.3">
      <c r="A343" s="3" t="s">
        <v>234</v>
      </c>
      <c r="B343" s="5"/>
      <c r="C343" s="5"/>
      <c r="D343" s="5"/>
      <c r="E343" s="5"/>
    </row>
    <row r="344" spans="1:5" ht="15.95" customHeight="1" x14ac:dyDescent="0.3">
      <c r="A344" s="5"/>
      <c r="B344" s="5"/>
      <c r="C344" s="5"/>
      <c r="D344" s="5"/>
      <c r="E344" s="5"/>
    </row>
    <row r="345" spans="1:5" ht="15.95" customHeight="1" x14ac:dyDescent="0.3">
      <c r="A345" s="5"/>
      <c r="B345" s="5"/>
      <c r="C345" s="5"/>
      <c r="D345" s="5"/>
      <c r="E345" s="5"/>
    </row>
    <row r="346" spans="1:5" ht="15.95" customHeight="1" x14ac:dyDescent="0.3">
      <c r="A346" s="3" t="s">
        <v>141</v>
      </c>
      <c r="B346" s="3" t="s">
        <v>142</v>
      </c>
      <c r="C346" s="3" t="s">
        <v>74</v>
      </c>
      <c r="D346" s="3" t="s">
        <v>143</v>
      </c>
      <c r="E346" s="5"/>
    </row>
    <row r="347" spans="1:5" ht="15.95" customHeight="1" x14ac:dyDescent="0.3">
      <c r="A347" s="3" t="s">
        <v>40</v>
      </c>
      <c r="B347" s="3" t="s">
        <v>1969</v>
      </c>
      <c r="C347" s="3" t="s">
        <v>79</v>
      </c>
      <c r="D347" s="3" t="s">
        <v>1970</v>
      </c>
      <c r="E347" s="5"/>
    </row>
    <row r="348" spans="1:5" ht="15.95" customHeight="1" x14ac:dyDescent="0.3">
      <c r="A348" s="5"/>
      <c r="B348" s="3" t="s">
        <v>1953</v>
      </c>
      <c r="C348" s="5"/>
      <c r="D348" s="5"/>
      <c r="E348" s="5"/>
    </row>
    <row r="349" spans="1:5" ht="15.95" customHeight="1" x14ac:dyDescent="0.3">
      <c r="A349" s="5"/>
      <c r="B349" s="5"/>
      <c r="C349" s="5"/>
      <c r="D349" s="5"/>
      <c r="E349" s="5"/>
    </row>
    <row r="350" spans="1:5" ht="15.95" customHeight="1" x14ac:dyDescent="0.3">
      <c r="A350" s="5"/>
      <c r="B350" s="3" t="s">
        <v>1971</v>
      </c>
      <c r="C350" s="3" t="s">
        <v>79</v>
      </c>
      <c r="D350" s="3" t="s">
        <v>1972</v>
      </c>
      <c r="E350" s="5"/>
    </row>
    <row r="351" spans="1:5" ht="15.95" customHeight="1" x14ac:dyDescent="0.3">
      <c r="A351" s="5"/>
      <c r="B351" s="3" t="s">
        <v>1953</v>
      </c>
      <c r="C351" s="5"/>
      <c r="D351" s="5"/>
      <c r="E351" s="5"/>
    </row>
    <row r="352" spans="1:5" ht="15.95" customHeight="1" x14ac:dyDescent="0.3">
      <c r="A352" s="5"/>
      <c r="B352" s="3" t="s">
        <v>1973</v>
      </c>
      <c r="C352" s="3" t="s">
        <v>79</v>
      </c>
      <c r="D352" s="3" t="s">
        <v>1975</v>
      </c>
      <c r="E352" s="5"/>
    </row>
    <row r="353" spans="1:5" ht="15.95" customHeight="1" x14ac:dyDescent="0.3">
      <c r="A353" s="5"/>
      <c r="B353" s="3" t="s">
        <v>1600</v>
      </c>
      <c r="C353" s="3" t="s">
        <v>81</v>
      </c>
      <c r="D353" s="3" t="s">
        <v>1976</v>
      </c>
      <c r="E353" s="5"/>
    </row>
    <row r="354" spans="1:5" ht="15.95" customHeight="1" x14ac:dyDescent="0.3">
      <c r="A354" s="5"/>
      <c r="B354" s="3" t="s">
        <v>1977</v>
      </c>
      <c r="C354" s="3" t="s">
        <v>83</v>
      </c>
      <c r="D354" s="3" t="s">
        <v>1978</v>
      </c>
      <c r="E354" s="5"/>
    </row>
    <row r="355" spans="1:5" ht="15.95" customHeight="1" x14ac:dyDescent="0.3">
      <c r="A355" s="5"/>
      <c r="B355" s="3" t="s">
        <v>1979</v>
      </c>
      <c r="C355" s="3" t="s">
        <v>90</v>
      </c>
      <c r="D355" s="3" t="s">
        <v>1980</v>
      </c>
      <c r="E355" s="5"/>
    </row>
    <row r="356" spans="1:5" ht="15.95" customHeight="1" x14ac:dyDescent="0.3">
      <c r="A356" s="5"/>
      <c r="B356" s="5"/>
      <c r="C356" s="3" t="s">
        <v>106</v>
      </c>
      <c r="D356" s="3" t="s">
        <v>1981</v>
      </c>
      <c r="E356" s="5"/>
    </row>
    <row r="357" spans="1:5" ht="15.95" customHeight="1" x14ac:dyDescent="0.3">
      <c r="A357" s="5"/>
      <c r="B357" s="5"/>
      <c r="C357" s="3" t="s">
        <v>108</v>
      </c>
      <c r="D357" s="3" t="s">
        <v>1982</v>
      </c>
      <c r="E357" s="5"/>
    </row>
    <row r="358" spans="1:5" ht="15.95" customHeight="1" x14ac:dyDescent="0.3">
      <c r="A358" s="5"/>
      <c r="B358" s="5"/>
      <c r="C358" s="3" t="s">
        <v>110</v>
      </c>
      <c r="D358" s="3" t="s">
        <v>1983</v>
      </c>
      <c r="E358" s="5"/>
    </row>
    <row r="359" spans="1:5" ht="15.95" customHeight="1" x14ac:dyDescent="0.3">
      <c r="A359" s="5"/>
      <c r="B359" s="3" t="s">
        <v>1984</v>
      </c>
      <c r="C359" s="3" t="s">
        <v>79</v>
      </c>
      <c r="D359" s="3" t="s">
        <v>1985</v>
      </c>
      <c r="E359" s="5"/>
    </row>
    <row r="360" spans="1:5" ht="15.95" customHeight="1" x14ac:dyDescent="0.3">
      <c r="A360" s="5"/>
      <c r="B360" s="3" t="s">
        <v>1953</v>
      </c>
      <c r="C360" s="5"/>
      <c r="D360" s="5"/>
      <c r="E360" s="5"/>
    </row>
    <row r="361" spans="1:5" ht="15.95" customHeight="1" x14ac:dyDescent="0.3">
      <c r="A361" s="5"/>
      <c r="B361" s="3" t="s">
        <v>1986</v>
      </c>
      <c r="C361" s="3" t="s">
        <v>79</v>
      </c>
      <c r="D361" s="3" t="s">
        <v>1987</v>
      </c>
      <c r="E361" s="5"/>
    </row>
    <row r="362" spans="1:5" ht="15.95" customHeight="1" x14ac:dyDescent="0.3">
      <c r="A362" s="5"/>
      <c r="B362" s="3" t="s">
        <v>1953</v>
      </c>
      <c r="C362" s="5"/>
      <c r="D362" s="5"/>
      <c r="E362" s="5"/>
    </row>
    <row r="363" spans="1:5" ht="15.95" customHeight="1" x14ac:dyDescent="0.3">
      <c r="A363" s="5"/>
      <c r="B363" s="3" t="s">
        <v>1988</v>
      </c>
      <c r="C363" s="3" t="s">
        <v>79</v>
      </c>
      <c r="D363" s="3" t="s">
        <v>1989</v>
      </c>
      <c r="E363" s="5"/>
    </row>
    <row r="364" spans="1:5" ht="15.95" customHeight="1" x14ac:dyDescent="0.3">
      <c r="A364" s="5"/>
      <c r="B364" s="3" t="s">
        <v>1953</v>
      </c>
      <c r="C364" s="5"/>
      <c r="D364" s="5"/>
      <c r="E364" s="5"/>
    </row>
    <row r="365" spans="1:5" ht="15.95" customHeight="1" x14ac:dyDescent="0.3">
      <c r="A365" s="3" t="s">
        <v>234</v>
      </c>
      <c r="B365" s="5"/>
      <c r="C365" s="5"/>
      <c r="D365" s="5"/>
      <c r="E365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354"/>
  <sheetViews>
    <sheetView showGridLines="0" workbookViewId="0"/>
  </sheetViews>
  <sheetFormatPr defaultColWidth="8.875" defaultRowHeight="16.5" customHeight="1" x14ac:dyDescent="0.3"/>
  <cols>
    <col min="1" max="6" width="8.875" style="55" customWidth="1"/>
    <col min="7" max="16384" width="8.875" style="55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41</v>
      </c>
      <c r="B3" s="3" t="s">
        <v>8215</v>
      </c>
      <c r="C3" s="3" t="s">
        <v>79</v>
      </c>
      <c r="D3" s="3" t="s">
        <v>8216</v>
      </c>
      <c r="E3" s="5"/>
    </row>
    <row r="4" spans="1:5" ht="15.95" customHeight="1" x14ac:dyDescent="0.3">
      <c r="A4" s="5"/>
      <c r="B4" s="3" t="s">
        <v>8217</v>
      </c>
      <c r="C4" s="3" t="s">
        <v>81</v>
      </c>
      <c r="D4" s="3" t="s">
        <v>8218</v>
      </c>
      <c r="E4" s="5"/>
    </row>
    <row r="5" spans="1:5" ht="15.95" customHeight="1" x14ac:dyDescent="0.3">
      <c r="A5" s="5"/>
      <c r="B5" s="5"/>
      <c r="C5" s="3" t="s">
        <v>83</v>
      </c>
      <c r="D5" s="3" t="s">
        <v>8219</v>
      </c>
      <c r="E5" s="5"/>
    </row>
    <row r="6" spans="1:5" ht="15.95" customHeight="1" x14ac:dyDescent="0.3">
      <c r="A6" s="5"/>
      <c r="B6" s="5"/>
      <c r="C6" s="5"/>
      <c r="D6" s="5"/>
      <c r="E6" s="5"/>
    </row>
    <row r="7" spans="1:5" ht="15.95" customHeight="1" x14ac:dyDescent="0.3">
      <c r="A7" s="5"/>
      <c r="B7" s="5"/>
      <c r="C7" s="5"/>
      <c r="D7" s="5"/>
      <c r="E7" s="5"/>
    </row>
    <row r="8" spans="1:5" ht="15.95" customHeight="1" x14ac:dyDescent="0.3">
      <c r="A8" s="5"/>
      <c r="B8" s="3" t="s">
        <v>8220</v>
      </c>
      <c r="C8" s="3" t="s">
        <v>79</v>
      </c>
      <c r="D8" s="3" t="s">
        <v>8221</v>
      </c>
      <c r="E8" s="5"/>
    </row>
    <row r="9" spans="1:5" ht="15.95" customHeight="1" x14ac:dyDescent="0.3">
      <c r="A9" s="5"/>
      <c r="B9" s="3" t="s">
        <v>8217</v>
      </c>
      <c r="C9" s="3" t="s">
        <v>81</v>
      </c>
      <c r="D9" s="3" t="s">
        <v>8222</v>
      </c>
      <c r="E9" s="5"/>
    </row>
    <row r="10" spans="1:5" ht="15.95" customHeight="1" x14ac:dyDescent="0.3">
      <c r="A10" s="5"/>
      <c r="B10" s="5"/>
      <c r="C10" s="3" t="s">
        <v>83</v>
      </c>
      <c r="D10" s="3" t="s">
        <v>8223</v>
      </c>
      <c r="E10" s="5"/>
    </row>
    <row r="11" spans="1:5" ht="15.95" customHeight="1" x14ac:dyDescent="0.3">
      <c r="A11" s="5"/>
      <c r="B11" s="5"/>
      <c r="C11" s="3" t="s">
        <v>90</v>
      </c>
      <c r="D11" s="3" t="s">
        <v>8224</v>
      </c>
      <c r="E11" s="5"/>
    </row>
    <row r="12" spans="1:5" ht="15.95" customHeight="1" x14ac:dyDescent="0.3">
      <c r="A12" s="5"/>
      <c r="B12" s="5"/>
      <c r="C12" s="3" t="s">
        <v>106</v>
      </c>
      <c r="D12" s="3" t="s">
        <v>8225</v>
      </c>
      <c r="E12" s="5"/>
    </row>
    <row r="13" spans="1:5" ht="15.95" customHeight="1" x14ac:dyDescent="0.3">
      <c r="A13" s="5"/>
      <c r="B13" s="5"/>
      <c r="C13" s="3" t="s">
        <v>108</v>
      </c>
      <c r="D13" s="3" t="s">
        <v>8226</v>
      </c>
      <c r="E13" s="5"/>
    </row>
    <row r="14" spans="1:5" ht="15.95" customHeight="1" x14ac:dyDescent="0.3">
      <c r="A14" s="5"/>
      <c r="B14" s="5"/>
      <c r="C14" s="3" t="s">
        <v>110</v>
      </c>
      <c r="D14" s="3" t="s">
        <v>8227</v>
      </c>
      <c r="E14" s="5"/>
    </row>
    <row r="15" spans="1:5" ht="15.95" customHeight="1" x14ac:dyDescent="0.3">
      <c r="A15" s="5"/>
      <c r="B15" s="5"/>
      <c r="C15" s="5"/>
      <c r="D15" s="3" t="s">
        <v>8228</v>
      </c>
      <c r="E15" s="5"/>
    </row>
    <row r="16" spans="1:5" ht="15.95" customHeight="1" x14ac:dyDescent="0.3">
      <c r="A16" s="5"/>
      <c r="B16" s="3" t="s">
        <v>8229</v>
      </c>
      <c r="C16" s="3" t="s">
        <v>79</v>
      </c>
      <c r="D16" s="3" t="s">
        <v>8230</v>
      </c>
      <c r="E16" s="5"/>
    </row>
    <row r="17" spans="1:5" ht="15.95" customHeight="1" x14ac:dyDescent="0.3">
      <c r="A17" s="5"/>
      <c r="B17" s="3" t="s">
        <v>8217</v>
      </c>
      <c r="C17" s="5"/>
      <c r="D17" s="5"/>
      <c r="E17" s="5"/>
    </row>
    <row r="18" spans="1:5" ht="15.95" customHeight="1" x14ac:dyDescent="0.3">
      <c r="A18" s="5"/>
      <c r="B18" s="5"/>
      <c r="C18" s="3" t="s">
        <v>81</v>
      </c>
      <c r="D18" s="3" t="s">
        <v>8231</v>
      </c>
      <c r="E18" s="5"/>
    </row>
    <row r="19" spans="1:5" ht="15.95" customHeight="1" x14ac:dyDescent="0.3">
      <c r="A19" s="5"/>
      <c r="B19" s="5"/>
      <c r="C19" s="3" t="s">
        <v>83</v>
      </c>
      <c r="D19" s="3" t="s">
        <v>8232</v>
      </c>
      <c r="E19" s="5"/>
    </row>
    <row r="20" spans="1:5" ht="15.95" customHeight="1" x14ac:dyDescent="0.3">
      <c r="A20" s="5"/>
      <c r="B20" s="5"/>
      <c r="C20" s="3" t="s">
        <v>90</v>
      </c>
      <c r="D20" s="3" t="s">
        <v>8233</v>
      </c>
      <c r="E20" s="5"/>
    </row>
    <row r="21" spans="1:5" ht="15.95" customHeight="1" x14ac:dyDescent="0.3">
      <c r="A21" s="5"/>
      <c r="B21" s="5"/>
      <c r="C21" s="3" t="s">
        <v>106</v>
      </c>
      <c r="D21" s="3" t="s">
        <v>8234</v>
      </c>
      <c r="E21" s="5"/>
    </row>
    <row r="22" spans="1:5" ht="15.95" customHeight="1" x14ac:dyDescent="0.3">
      <c r="A22" s="5"/>
      <c r="B22" s="5"/>
      <c r="C22" s="3" t="s">
        <v>108</v>
      </c>
      <c r="D22" s="3" t="s">
        <v>8235</v>
      </c>
      <c r="E22" s="5"/>
    </row>
    <row r="23" spans="1:5" ht="15.95" customHeight="1" x14ac:dyDescent="0.3">
      <c r="A23" s="5"/>
      <c r="B23" s="3" t="s">
        <v>8236</v>
      </c>
      <c r="C23" s="3" t="s">
        <v>79</v>
      </c>
      <c r="D23" s="3" t="s">
        <v>8237</v>
      </c>
      <c r="E23" s="5"/>
    </row>
    <row r="24" spans="1:5" ht="15.95" customHeight="1" x14ac:dyDescent="0.3">
      <c r="A24" s="5"/>
      <c r="B24" s="3" t="s">
        <v>8217</v>
      </c>
      <c r="C24" s="3" t="s">
        <v>81</v>
      </c>
      <c r="D24" s="3" t="s">
        <v>8238</v>
      </c>
      <c r="E24" s="5"/>
    </row>
    <row r="25" spans="1:5" ht="15.95" customHeight="1" x14ac:dyDescent="0.3">
      <c r="A25" s="5"/>
      <c r="B25" s="5"/>
      <c r="C25" s="3" t="s">
        <v>83</v>
      </c>
      <c r="D25" s="3" t="s">
        <v>8239</v>
      </c>
      <c r="E25" s="5"/>
    </row>
    <row r="26" spans="1:5" ht="15.95" customHeight="1" x14ac:dyDescent="0.3">
      <c r="A26" s="5"/>
      <c r="B26" s="5"/>
      <c r="C26" s="3" t="s">
        <v>90</v>
      </c>
      <c r="D26" s="3" t="s">
        <v>8240</v>
      </c>
      <c r="E26" s="5"/>
    </row>
    <row r="27" spans="1:5" ht="15.95" customHeight="1" x14ac:dyDescent="0.3">
      <c r="A27" s="5"/>
      <c r="B27" s="5"/>
      <c r="C27" s="3" t="s">
        <v>106</v>
      </c>
      <c r="D27" s="3" t="s">
        <v>8241</v>
      </c>
      <c r="E27" s="5"/>
    </row>
    <row r="28" spans="1:5" ht="15.95" customHeight="1" x14ac:dyDescent="0.3">
      <c r="A28" s="5"/>
      <c r="B28" s="3" t="s">
        <v>8242</v>
      </c>
      <c r="C28" s="3" t="s">
        <v>79</v>
      </c>
      <c r="D28" s="3" t="s">
        <v>8243</v>
      </c>
      <c r="E28" s="5"/>
    </row>
    <row r="29" spans="1:5" ht="15.95" customHeight="1" x14ac:dyDescent="0.3">
      <c r="A29" s="5"/>
      <c r="B29" s="3" t="s">
        <v>8217</v>
      </c>
      <c r="C29" s="3" t="s">
        <v>81</v>
      </c>
      <c r="D29" s="3" t="s">
        <v>8244</v>
      </c>
      <c r="E29" s="5"/>
    </row>
    <row r="30" spans="1:5" ht="15.95" customHeight="1" x14ac:dyDescent="0.3">
      <c r="A30" s="5"/>
      <c r="B30" s="3" t="s">
        <v>8245</v>
      </c>
      <c r="C30" s="3" t="s">
        <v>79</v>
      </c>
      <c r="D30" s="3" t="s">
        <v>8246</v>
      </c>
      <c r="E30" s="5"/>
    </row>
    <row r="31" spans="1:5" ht="15.95" customHeight="1" x14ac:dyDescent="0.3">
      <c r="A31" s="5"/>
      <c r="B31" s="3" t="s">
        <v>8247</v>
      </c>
      <c r="C31" s="3" t="s">
        <v>81</v>
      </c>
      <c r="D31" s="3" t="s">
        <v>8248</v>
      </c>
      <c r="E31" s="5"/>
    </row>
    <row r="32" spans="1:5" ht="15.95" customHeight="1" x14ac:dyDescent="0.3">
      <c r="A32" s="5"/>
      <c r="B32" s="3" t="s">
        <v>8249</v>
      </c>
      <c r="C32" s="3" t="s">
        <v>83</v>
      </c>
      <c r="D32" s="3" t="s">
        <v>8250</v>
      </c>
      <c r="E32" s="5"/>
    </row>
    <row r="33" spans="1:5" ht="15.95" customHeight="1" x14ac:dyDescent="0.3">
      <c r="A33" s="5"/>
      <c r="B33" s="5"/>
      <c r="C33" s="3" t="s">
        <v>90</v>
      </c>
      <c r="D33" s="3" t="s">
        <v>8251</v>
      </c>
      <c r="E33" s="5"/>
    </row>
    <row r="34" spans="1:5" ht="15.95" customHeight="1" x14ac:dyDescent="0.3">
      <c r="A34" s="5"/>
      <c r="B34" s="5"/>
      <c r="C34" s="3" t="s">
        <v>106</v>
      </c>
      <c r="D34" s="3" t="s">
        <v>8252</v>
      </c>
      <c r="E34" s="5"/>
    </row>
    <row r="35" spans="1:5" ht="15.95" customHeight="1" x14ac:dyDescent="0.3">
      <c r="A35" s="5"/>
      <c r="B35" s="5"/>
      <c r="C35" s="3" t="s">
        <v>108</v>
      </c>
      <c r="D35" s="3" t="s">
        <v>8253</v>
      </c>
      <c r="E35" s="5"/>
    </row>
    <row r="36" spans="1:5" ht="15.95" customHeight="1" x14ac:dyDescent="0.3">
      <c r="A36" s="5"/>
      <c r="B36" s="5"/>
      <c r="C36" s="3" t="s">
        <v>110</v>
      </c>
      <c r="D36" s="3" t="s">
        <v>8254</v>
      </c>
      <c r="E36" s="5"/>
    </row>
    <row r="37" spans="1:5" ht="15.95" customHeight="1" x14ac:dyDescent="0.3">
      <c r="A37" s="5"/>
      <c r="B37" s="5"/>
      <c r="C37" s="3" t="s">
        <v>112</v>
      </c>
      <c r="D37" s="3" t="s">
        <v>8255</v>
      </c>
      <c r="E37" s="5"/>
    </row>
    <row r="38" spans="1:5" ht="15.95" customHeight="1" x14ac:dyDescent="0.3">
      <c r="A38" s="5"/>
      <c r="B38" s="5"/>
      <c r="C38" s="3" t="s">
        <v>114</v>
      </c>
      <c r="D38" s="3" t="s">
        <v>8256</v>
      </c>
      <c r="E38" s="5"/>
    </row>
    <row r="39" spans="1:5" ht="15.95" customHeight="1" x14ac:dyDescent="0.3">
      <c r="A39" s="5"/>
      <c r="B39" s="5"/>
      <c r="C39" s="3" t="s">
        <v>116</v>
      </c>
      <c r="D39" s="3" t="s">
        <v>8257</v>
      </c>
      <c r="E39" s="5"/>
    </row>
    <row r="40" spans="1:5" ht="15.95" customHeight="1" x14ac:dyDescent="0.3">
      <c r="A40" s="5"/>
      <c r="B40" s="5"/>
      <c r="C40" s="3" t="s">
        <v>118</v>
      </c>
      <c r="D40" s="3" t="s">
        <v>8258</v>
      </c>
      <c r="E40" s="5"/>
    </row>
    <row r="41" spans="1:5" ht="15.95" customHeight="1" x14ac:dyDescent="0.3">
      <c r="A41" s="5"/>
      <c r="B41" s="5"/>
      <c r="C41" s="3" t="s">
        <v>120</v>
      </c>
      <c r="D41" s="3" t="s">
        <v>8259</v>
      </c>
      <c r="E41" s="5"/>
    </row>
    <row r="42" spans="1:5" ht="15.95" customHeight="1" x14ac:dyDescent="0.3">
      <c r="A42" s="5"/>
      <c r="B42" s="5"/>
      <c r="C42" s="3" t="s">
        <v>137</v>
      </c>
      <c r="D42" s="3" t="s">
        <v>8260</v>
      </c>
      <c r="E42" s="5"/>
    </row>
    <row r="43" spans="1:5" ht="15.95" customHeight="1" x14ac:dyDescent="0.3">
      <c r="A43" s="5"/>
      <c r="B43" s="5"/>
      <c r="C43" s="3" t="s">
        <v>139</v>
      </c>
      <c r="D43" s="3" t="s">
        <v>8261</v>
      </c>
      <c r="E43" s="5"/>
    </row>
    <row r="44" spans="1:5" ht="15.95" customHeight="1" x14ac:dyDescent="0.3">
      <c r="A44" s="5"/>
      <c r="B44" s="5"/>
      <c r="C44" s="5"/>
      <c r="D44" s="5"/>
      <c r="E44" s="5"/>
    </row>
    <row r="45" spans="1:5" ht="15.95" customHeight="1" x14ac:dyDescent="0.3">
      <c r="A45" s="3" t="s">
        <v>141</v>
      </c>
      <c r="B45" s="3" t="s">
        <v>142</v>
      </c>
      <c r="C45" s="3" t="s">
        <v>74</v>
      </c>
      <c r="D45" s="3" t="s">
        <v>143</v>
      </c>
      <c r="E45" s="5"/>
    </row>
    <row r="46" spans="1:5" ht="15.95" customHeight="1" x14ac:dyDescent="0.3">
      <c r="A46" s="3" t="s">
        <v>41</v>
      </c>
      <c r="B46" s="3" t="s">
        <v>8262</v>
      </c>
      <c r="C46" s="3" t="s">
        <v>79</v>
      </c>
      <c r="D46" s="3" t="s">
        <v>8263</v>
      </c>
      <c r="E46" s="5"/>
    </row>
    <row r="47" spans="1:5" ht="15.95" customHeight="1" x14ac:dyDescent="0.3">
      <c r="A47" s="5"/>
      <c r="B47" s="3" t="s">
        <v>8217</v>
      </c>
      <c r="C47" s="5"/>
      <c r="D47" s="3" t="s">
        <v>8264</v>
      </c>
      <c r="E47" s="5"/>
    </row>
    <row r="48" spans="1:5" ht="15.95" customHeight="1" x14ac:dyDescent="0.3">
      <c r="A48" s="5"/>
      <c r="B48" s="5"/>
      <c r="C48" s="5"/>
      <c r="D48" s="3" t="s">
        <v>8265</v>
      </c>
      <c r="E48" s="5"/>
    </row>
    <row r="49" spans="1:5" ht="15.95" customHeight="1" x14ac:dyDescent="0.3">
      <c r="A49" s="5"/>
      <c r="B49" s="5"/>
      <c r="C49" s="3" t="s">
        <v>81</v>
      </c>
      <c r="D49" s="3" t="s">
        <v>8266</v>
      </c>
      <c r="E49" s="5"/>
    </row>
    <row r="50" spans="1:5" ht="15.95" customHeight="1" x14ac:dyDescent="0.3">
      <c r="A50" s="5"/>
      <c r="B50" s="5"/>
      <c r="C50" s="3" t="s">
        <v>83</v>
      </c>
      <c r="D50" s="3" t="s">
        <v>8267</v>
      </c>
      <c r="E50" s="5"/>
    </row>
    <row r="51" spans="1:5" ht="15.95" customHeight="1" x14ac:dyDescent="0.3">
      <c r="A51" s="5"/>
      <c r="B51" s="5"/>
      <c r="C51" s="3" t="s">
        <v>90</v>
      </c>
      <c r="D51" s="3" t="s">
        <v>8268</v>
      </c>
      <c r="E51" s="5"/>
    </row>
    <row r="52" spans="1:5" ht="15.95" customHeight="1" x14ac:dyDescent="0.3">
      <c r="A52" s="5"/>
      <c r="B52" s="5"/>
      <c r="C52" s="3" t="s">
        <v>106</v>
      </c>
      <c r="D52" s="3" t="s">
        <v>8269</v>
      </c>
      <c r="E52" s="5"/>
    </row>
    <row r="53" spans="1:5" ht="15.95" customHeight="1" x14ac:dyDescent="0.3">
      <c r="A53" s="5"/>
      <c r="B53" s="5"/>
      <c r="C53" s="3" t="s">
        <v>108</v>
      </c>
      <c r="D53" s="3" t="s">
        <v>8270</v>
      </c>
      <c r="E53" s="5"/>
    </row>
    <row r="54" spans="1:5" ht="15.95" customHeight="1" x14ac:dyDescent="0.3">
      <c r="A54" s="5"/>
      <c r="B54" s="3" t="s">
        <v>8271</v>
      </c>
      <c r="C54" s="3" t="s">
        <v>79</v>
      </c>
      <c r="D54" s="3" t="s">
        <v>8272</v>
      </c>
      <c r="E54" s="5"/>
    </row>
    <row r="55" spans="1:5" ht="15.95" customHeight="1" x14ac:dyDescent="0.3">
      <c r="A55" s="5"/>
      <c r="B55" s="3" t="s">
        <v>8217</v>
      </c>
      <c r="C55" s="3" t="s">
        <v>81</v>
      </c>
      <c r="D55" s="3" t="s">
        <v>8273</v>
      </c>
      <c r="E55" s="5"/>
    </row>
    <row r="56" spans="1:5" ht="15.95" customHeight="1" x14ac:dyDescent="0.3">
      <c r="A56" s="5"/>
      <c r="B56" s="5"/>
      <c r="C56" s="3" t="s">
        <v>83</v>
      </c>
      <c r="D56" s="3" t="s">
        <v>8274</v>
      </c>
      <c r="E56" s="5"/>
    </row>
    <row r="57" spans="1:5" ht="15.95" customHeight="1" x14ac:dyDescent="0.3">
      <c r="A57" s="5"/>
      <c r="B57" s="5"/>
      <c r="C57" s="3" t="s">
        <v>90</v>
      </c>
      <c r="D57" s="3" t="s">
        <v>8275</v>
      </c>
      <c r="E57" s="5"/>
    </row>
    <row r="58" spans="1:5" ht="15.95" customHeight="1" x14ac:dyDescent="0.3">
      <c r="A58" s="5"/>
      <c r="B58" s="5"/>
      <c r="C58" s="3" t="s">
        <v>106</v>
      </c>
      <c r="D58" s="3" t="s">
        <v>8276</v>
      </c>
      <c r="E58" s="5"/>
    </row>
    <row r="59" spans="1:5" ht="15.95" customHeight="1" x14ac:dyDescent="0.3">
      <c r="A59" s="5"/>
      <c r="B59" s="5"/>
      <c r="C59" s="3" t="s">
        <v>108</v>
      </c>
      <c r="D59" s="3" t="s">
        <v>8277</v>
      </c>
      <c r="E59" s="5"/>
    </row>
    <row r="60" spans="1:5" ht="15.95" customHeight="1" x14ac:dyDescent="0.3">
      <c r="A60" s="5"/>
      <c r="B60" s="5"/>
      <c r="C60" s="3" t="s">
        <v>110</v>
      </c>
      <c r="D60" s="3" t="s">
        <v>8278</v>
      </c>
      <c r="E60" s="5"/>
    </row>
    <row r="61" spans="1:5" ht="15.95" customHeight="1" x14ac:dyDescent="0.3">
      <c r="A61" s="5"/>
      <c r="B61" s="3" t="s">
        <v>8279</v>
      </c>
      <c r="C61" s="3" t="s">
        <v>79</v>
      </c>
      <c r="D61" s="3" t="s">
        <v>8280</v>
      </c>
      <c r="E61" s="5"/>
    </row>
    <row r="62" spans="1:5" ht="15.95" customHeight="1" x14ac:dyDescent="0.3">
      <c r="A62" s="5"/>
      <c r="B62" s="3" t="s">
        <v>8217</v>
      </c>
      <c r="C62" s="3" t="s">
        <v>81</v>
      </c>
      <c r="D62" s="3" t="s">
        <v>8281</v>
      </c>
      <c r="E62" s="5"/>
    </row>
    <row r="63" spans="1:5" ht="15.95" customHeight="1" x14ac:dyDescent="0.3">
      <c r="A63" s="5"/>
      <c r="B63" s="5"/>
      <c r="C63" s="3" t="s">
        <v>83</v>
      </c>
      <c r="D63" s="3" t="s">
        <v>8282</v>
      </c>
      <c r="E63" s="5"/>
    </row>
    <row r="64" spans="1:5" ht="15.95" customHeight="1" x14ac:dyDescent="0.3">
      <c r="A64" s="5"/>
      <c r="B64" s="5"/>
      <c r="C64" s="3" t="s">
        <v>90</v>
      </c>
      <c r="D64" s="3" t="s">
        <v>8283</v>
      </c>
      <c r="E64" s="5"/>
    </row>
    <row r="65" spans="1:5" ht="15.95" customHeight="1" x14ac:dyDescent="0.3">
      <c r="A65" s="5"/>
      <c r="B65" s="5"/>
      <c r="C65" s="3" t="s">
        <v>106</v>
      </c>
      <c r="D65" s="3" t="s">
        <v>8284</v>
      </c>
      <c r="E65" s="5"/>
    </row>
    <row r="66" spans="1:5" ht="15.95" customHeight="1" x14ac:dyDescent="0.3">
      <c r="A66" s="5"/>
      <c r="B66" s="5"/>
      <c r="C66" s="3" t="s">
        <v>108</v>
      </c>
      <c r="D66" s="3" t="s">
        <v>8285</v>
      </c>
      <c r="E66" s="5"/>
    </row>
    <row r="67" spans="1:5" ht="15.95" customHeight="1" x14ac:dyDescent="0.3">
      <c r="A67" s="5"/>
      <c r="B67" s="5"/>
      <c r="C67" s="3" t="s">
        <v>110</v>
      </c>
      <c r="D67" s="3" t="s">
        <v>8286</v>
      </c>
      <c r="E67" s="5"/>
    </row>
    <row r="68" spans="1:5" ht="15.95" customHeight="1" x14ac:dyDescent="0.3">
      <c r="A68" s="5"/>
      <c r="B68" s="5"/>
      <c r="C68" s="3" t="s">
        <v>112</v>
      </c>
      <c r="D68" s="3" t="s">
        <v>8287</v>
      </c>
      <c r="E68" s="5"/>
    </row>
    <row r="69" spans="1:5" ht="15.95" customHeight="1" x14ac:dyDescent="0.3">
      <c r="A69" s="5"/>
      <c r="B69" s="5"/>
      <c r="C69" s="3" t="s">
        <v>114</v>
      </c>
      <c r="D69" s="3" t="s">
        <v>8288</v>
      </c>
      <c r="E69" s="5"/>
    </row>
    <row r="70" spans="1:5" ht="15.95" customHeight="1" x14ac:dyDescent="0.3">
      <c r="A70" s="5"/>
      <c r="B70" s="3" t="s">
        <v>8289</v>
      </c>
      <c r="C70" s="3" t="s">
        <v>79</v>
      </c>
      <c r="D70" s="3" t="s">
        <v>8290</v>
      </c>
      <c r="E70" s="5"/>
    </row>
    <row r="71" spans="1:5" ht="15.95" customHeight="1" x14ac:dyDescent="0.3">
      <c r="A71" s="5"/>
      <c r="B71" s="3" t="s">
        <v>8217</v>
      </c>
      <c r="C71" s="3" t="s">
        <v>81</v>
      </c>
      <c r="D71" s="3" t="s">
        <v>8291</v>
      </c>
      <c r="E71" s="5"/>
    </row>
    <row r="72" spans="1:5" ht="15.95" customHeight="1" x14ac:dyDescent="0.3">
      <c r="A72" s="5"/>
      <c r="B72" s="5"/>
      <c r="C72" s="3" t="s">
        <v>83</v>
      </c>
      <c r="D72" s="3" t="s">
        <v>8292</v>
      </c>
      <c r="E72" s="5"/>
    </row>
    <row r="73" spans="1:5" ht="15.95" customHeight="1" x14ac:dyDescent="0.3">
      <c r="A73" s="5"/>
      <c r="B73" s="3" t="s">
        <v>8293</v>
      </c>
      <c r="C73" s="3" t="s">
        <v>79</v>
      </c>
      <c r="D73" s="3" t="s">
        <v>8294</v>
      </c>
      <c r="E73" s="5"/>
    </row>
    <row r="74" spans="1:5" ht="15.95" customHeight="1" x14ac:dyDescent="0.3">
      <c r="A74" s="5"/>
      <c r="B74" s="3" t="s">
        <v>8247</v>
      </c>
      <c r="C74" s="3" t="s">
        <v>81</v>
      </c>
      <c r="D74" s="3" t="s">
        <v>8295</v>
      </c>
      <c r="E74" s="5"/>
    </row>
    <row r="75" spans="1:5" ht="15.95" customHeight="1" x14ac:dyDescent="0.3">
      <c r="A75" s="5"/>
      <c r="B75" s="3" t="s">
        <v>8296</v>
      </c>
      <c r="C75" s="3" t="s">
        <v>83</v>
      </c>
      <c r="D75" s="3" t="s">
        <v>8297</v>
      </c>
      <c r="E75" s="5"/>
    </row>
    <row r="76" spans="1:5" ht="15.95" customHeight="1" x14ac:dyDescent="0.3">
      <c r="A76" s="5"/>
      <c r="B76" s="5"/>
      <c r="C76" s="3" t="s">
        <v>90</v>
      </c>
      <c r="D76" s="3" t="s">
        <v>8298</v>
      </c>
      <c r="E76" s="5"/>
    </row>
    <row r="77" spans="1:5" ht="15.95" customHeight="1" x14ac:dyDescent="0.3">
      <c r="A77" s="5"/>
      <c r="B77" s="5"/>
      <c r="C77" s="3" t="s">
        <v>106</v>
      </c>
      <c r="D77" s="3" t="s">
        <v>8299</v>
      </c>
      <c r="E77" s="5"/>
    </row>
    <row r="78" spans="1:5" ht="15.95" customHeight="1" x14ac:dyDescent="0.3">
      <c r="A78" s="5"/>
      <c r="B78" s="5"/>
      <c r="C78" s="5"/>
      <c r="D78" s="5"/>
      <c r="E78" s="5"/>
    </row>
    <row r="79" spans="1:5" ht="15.95" customHeight="1" x14ac:dyDescent="0.3">
      <c r="A79" s="3" t="s">
        <v>141</v>
      </c>
      <c r="B79" s="3" t="s">
        <v>142</v>
      </c>
      <c r="C79" s="3" t="s">
        <v>74</v>
      </c>
      <c r="D79" s="3" t="s">
        <v>143</v>
      </c>
      <c r="E79" s="5"/>
    </row>
    <row r="80" spans="1:5" ht="15.95" customHeight="1" x14ac:dyDescent="0.3">
      <c r="A80" s="3" t="s">
        <v>41</v>
      </c>
      <c r="B80" s="3" t="s">
        <v>8293</v>
      </c>
      <c r="C80" s="3" t="s">
        <v>108</v>
      </c>
      <c r="D80" s="3" t="s">
        <v>8300</v>
      </c>
      <c r="E80" s="5"/>
    </row>
    <row r="81" spans="1:5" ht="15.95" customHeight="1" x14ac:dyDescent="0.3">
      <c r="A81" s="5"/>
      <c r="B81" s="3" t="s">
        <v>8247</v>
      </c>
      <c r="C81" s="3" t="s">
        <v>110</v>
      </c>
      <c r="D81" s="3" t="s">
        <v>8301</v>
      </c>
      <c r="E81" s="5"/>
    </row>
    <row r="82" spans="1:5" ht="15.95" customHeight="1" x14ac:dyDescent="0.3">
      <c r="A82" s="5"/>
      <c r="B82" s="3" t="s">
        <v>8296</v>
      </c>
      <c r="C82" s="3" t="s">
        <v>112</v>
      </c>
      <c r="D82" s="3" t="s">
        <v>8302</v>
      </c>
      <c r="E82" s="5"/>
    </row>
    <row r="83" spans="1:5" ht="15.95" customHeight="1" x14ac:dyDescent="0.3">
      <c r="A83" s="5"/>
      <c r="B83" s="5"/>
      <c r="C83" s="3" t="s">
        <v>114</v>
      </c>
      <c r="D83" s="3" t="s">
        <v>8303</v>
      </c>
      <c r="E83" s="5"/>
    </row>
    <row r="84" spans="1:5" ht="15.95" customHeight="1" x14ac:dyDescent="0.3">
      <c r="A84" s="5"/>
      <c r="B84" s="5"/>
      <c r="C84" s="3" t="s">
        <v>116</v>
      </c>
      <c r="D84" s="3" t="s">
        <v>8304</v>
      </c>
      <c r="E84" s="5"/>
    </row>
    <row r="85" spans="1:5" ht="15.95" customHeight="1" x14ac:dyDescent="0.3">
      <c r="A85" s="5"/>
      <c r="B85" s="5"/>
      <c r="C85" s="3" t="s">
        <v>118</v>
      </c>
      <c r="D85" s="3" t="s">
        <v>8305</v>
      </c>
      <c r="E85" s="5"/>
    </row>
    <row r="86" spans="1:5" ht="15.95" customHeight="1" x14ac:dyDescent="0.3">
      <c r="A86" s="5"/>
      <c r="B86" s="5"/>
      <c r="C86" s="3" t="s">
        <v>120</v>
      </c>
      <c r="D86" s="3" t="s">
        <v>8306</v>
      </c>
      <c r="E86" s="5"/>
    </row>
    <row r="87" spans="1:5" ht="15.95" customHeight="1" x14ac:dyDescent="0.3">
      <c r="A87" s="5"/>
      <c r="B87" s="3" t="s">
        <v>8307</v>
      </c>
      <c r="C87" s="3" t="s">
        <v>79</v>
      </c>
      <c r="D87" s="3" t="s">
        <v>8308</v>
      </c>
      <c r="E87" s="5"/>
    </row>
    <row r="88" spans="1:5" ht="15.95" customHeight="1" x14ac:dyDescent="0.3">
      <c r="A88" s="5"/>
      <c r="B88" s="3" t="s">
        <v>8247</v>
      </c>
      <c r="C88" s="3" t="s">
        <v>81</v>
      </c>
      <c r="D88" s="3" t="s">
        <v>8309</v>
      </c>
      <c r="E88" s="5"/>
    </row>
    <row r="89" spans="1:5" ht="15.95" customHeight="1" x14ac:dyDescent="0.3">
      <c r="A89" s="5"/>
      <c r="B89" s="3" t="s">
        <v>5065</v>
      </c>
      <c r="C89" s="3" t="s">
        <v>83</v>
      </c>
      <c r="D89" s="3" t="s">
        <v>8310</v>
      </c>
      <c r="E89" s="5"/>
    </row>
    <row r="90" spans="1:5" ht="15.95" customHeight="1" x14ac:dyDescent="0.3">
      <c r="A90" s="5"/>
      <c r="B90" s="5"/>
      <c r="C90" s="3" t="s">
        <v>90</v>
      </c>
      <c r="D90" s="3" t="s">
        <v>8311</v>
      </c>
      <c r="E90" s="5"/>
    </row>
    <row r="91" spans="1:5" ht="15.95" customHeight="1" x14ac:dyDescent="0.3">
      <c r="A91" s="5"/>
      <c r="B91" s="5"/>
      <c r="C91" s="3" t="s">
        <v>106</v>
      </c>
      <c r="D91" s="3" t="s">
        <v>8312</v>
      </c>
      <c r="E91" s="5"/>
    </row>
    <row r="92" spans="1:5" ht="15.95" customHeight="1" x14ac:dyDescent="0.3">
      <c r="A92" s="5"/>
      <c r="B92" s="5"/>
      <c r="C92" s="3" t="s">
        <v>108</v>
      </c>
      <c r="D92" s="3" t="s">
        <v>8313</v>
      </c>
      <c r="E92" s="5"/>
    </row>
    <row r="93" spans="1:5" ht="15.95" customHeight="1" x14ac:dyDescent="0.3">
      <c r="A93" s="5"/>
      <c r="B93" s="5"/>
      <c r="C93" s="3" t="s">
        <v>110</v>
      </c>
      <c r="D93" s="3" t="s">
        <v>8314</v>
      </c>
      <c r="E93" s="5"/>
    </row>
    <row r="94" spans="1:5" ht="15.95" customHeight="1" x14ac:dyDescent="0.3">
      <c r="A94" s="5"/>
      <c r="B94" s="5"/>
      <c r="C94" s="3" t="s">
        <v>112</v>
      </c>
      <c r="D94" s="3" t="s">
        <v>8315</v>
      </c>
      <c r="E94" s="5"/>
    </row>
    <row r="95" spans="1:5" ht="15.95" customHeight="1" x14ac:dyDescent="0.3">
      <c r="A95" s="5"/>
      <c r="B95" s="5"/>
      <c r="C95" s="3" t="s">
        <v>114</v>
      </c>
      <c r="D95" s="3" t="s">
        <v>8316</v>
      </c>
      <c r="E95" s="5"/>
    </row>
    <row r="96" spans="1:5" ht="15.95" customHeight="1" x14ac:dyDescent="0.3">
      <c r="A96" s="5"/>
      <c r="B96" s="5"/>
      <c r="C96" s="3" t="s">
        <v>116</v>
      </c>
      <c r="D96" s="3" t="s">
        <v>8317</v>
      </c>
      <c r="E96" s="5"/>
    </row>
    <row r="97" spans="1:5" ht="15.95" customHeight="1" x14ac:dyDescent="0.3">
      <c r="A97" s="5"/>
      <c r="B97" s="5"/>
      <c r="C97" s="3" t="s">
        <v>118</v>
      </c>
      <c r="D97" s="3" t="s">
        <v>8318</v>
      </c>
      <c r="E97" s="5"/>
    </row>
    <row r="98" spans="1:5" ht="15.95" customHeight="1" x14ac:dyDescent="0.3">
      <c r="A98" s="5"/>
      <c r="B98" s="5"/>
      <c r="C98" s="3" t="s">
        <v>120</v>
      </c>
      <c r="D98" s="3" t="s">
        <v>8319</v>
      </c>
      <c r="E98" s="5"/>
    </row>
    <row r="99" spans="1:5" ht="15.95" customHeight="1" x14ac:dyDescent="0.3">
      <c r="A99" s="5"/>
      <c r="B99" s="3" t="s">
        <v>8320</v>
      </c>
      <c r="C99" s="3" t="s">
        <v>79</v>
      </c>
      <c r="D99" s="3" t="s">
        <v>8321</v>
      </c>
      <c r="E99" s="5"/>
    </row>
    <row r="100" spans="1:5" ht="15.95" customHeight="1" x14ac:dyDescent="0.3">
      <c r="A100" s="5"/>
      <c r="B100" s="3" t="s">
        <v>8247</v>
      </c>
      <c r="C100" s="3" t="s">
        <v>81</v>
      </c>
      <c r="D100" s="3" t="s">
        <v>8322</v>
      </c>
      <c r="E100" s="5"/>
    </row>
    <row r="101" spans="1:5" ht="15.95" customHeight="1" x14ac:dyDescent="0.3">
      <c r="A101" s="5"/>
      <c r="B101" s="3" t="s">
        <v>8323</v>
      </c>
      <c r="C101" s="3" t="s">
        <v>83</v>
      </c>
      <c r="D101" s="3" t="s">
        <v>8324</v>
      </c>
      <c r="E101" s="5"/>
    </row>
    <row r="102" spans="1:5" ht="15.95" customHeight="1" x14ac:dyDescent="0.3">
      <c r="A102" s="5"/>
      <c r="B102" s="5"/>
      <c r="C102" s="3" t="s">
        <v>90</v>
      </c>
      <c r="D102" s="3" t="s">
        <v>8325</v>
      </c>
      <c r="E102" s="5"/>
    </row>
    <row r="103" spans="1:5" ht="15.95" customHeight="1" x14ac:dyDescent="0.3">
      <c r="A103" s="5"/>
      <c r="B103" s="5"/>
      <c r="C103" s="3" t="s">
        <v>106</v>
      </c>
      <c r="D103" s="3" t="s">
        <v>8326</v>
      </c>
      <c r="E103" s="5"/>
    </row>
    <row r="104" spans="1:5" ht="15.95" customHeight="1" x14ac:dyDescent="0.3">
      <c r="A104" s="5"/>
      <c r="B104" s="5"/>
      <c r="C104" s="3" t="s">
        <v>108</v>
      </c>
      <c r="D104" s="3" t="s">
        <v>8327</v>
      </c>
      <c r="E104" s="5"/>
    </row>
    <row r="105" spans="1:5" ht="15.95" customHeight="1" x14ac:dyDescent="0.3">
      <c r="A105" s="5"/>
      <c r="B105" s="5"/>
      <c r="C105" s="3" t="s">
        <v>110</v>
      </c>
      <c r="D105" s="3" t="s">
        <v>8328</v>
      </c>
      <c r="E105" s="5"/>
    </row>
    <row r="106" spans="1:5" ht="15.95" customHeight="1" x14ac:dyDescent="0.3">
      <c r="A106" s="5"/>
      <c r="B106" s="5"/>
      <c r="C106" s="3" t="s">
        <v>112</v>
      </c>
      <c r="D106" s="3" t="s">
        <v>8329</v>
      </c>
      <c r="E106" s="5"/>
    </row>
    <row r="107" spans="1:5" ht="15.95" customHeight="1" x14ac:dyDescent="0.3">
      <c r="A107" s="5"/>
      <c r="B107" s="5"/>
      <c r="C107" s="3" t="s">
        <v>114</v>
      </c>
      <c r="D107" s="3" t="s">
        <v>8330</v>
      </c>
      <c r="E107" s="5"/>
    </row>
    <row r="108" spans="1:5" ht="15.95" customHeight="1" x14ac:dyDescent="0.3">
      <c r="A108" s="5"/>
      <c r="B108" s="5"/>
      <c r="C108" s="3" t="s">
        <v>116</v>
      </c>
      <c r="D108" s="3" t="s">
        <v>8331</v>
      </c>
      <c r="E108" s="5"/>
    </row>
    <row r="109" spans="1:5" ht="15.95" customHeight="1" x14ac:dyDescent="0.3">
      <c r="A109" s="5"/>
      <c r="B109" s="5"/>
      <c r="C109" s="3" t="s">
        <v>118</v>
      </c>
      <c r="D109" s="3" t="s">
        <v>8332</v>
      </c>
      <c r="E109" s="5"/>
    </row>
    <row r="110" spans="1:5" ht="15.95" customHeight="1" x14ac:dyDescent="0.3">
      <c r="A110" s="5"/>
      <c r="B110" s="5"/>
      <c r="C110" s="3" t="s">
        <v>120</v>
      </c>
      <c r="D110" s="3" t="s">
        <v>8333</v>
      </c>
      <c r="E110" s="5"/>
    </row>
    <row r="111" spans="1:5" ht="15.95" customHeight="1" x14ac:dyDescent="0.3">
      <c r="A111" s="5"/>
      <c r="B111" s="5"/>
      <c r="C111" s="5"/>
      <c r="D111" s="5"/>
      <c r="E111" s="5"/>
    </row>
    <row r="112" spans="1:5" ht="15.95" customHeight="1" x14ac:dyDescent="0.3">
      <c r="A112" s="3" t="s">
        <v>141</v>
      </c>
      <c r="B112" s="3" t="s">
        <v>142</v>
      </c>
      <c r="C112" s="3" t="s">
        <v>74</v>
      </c>
      <c r="D112" s="3" t="s">
        <v>143</v>
      </c>
      <c r="E112" s="5"/>
    </row>
    <row r="113" spans="1:5" ht="15.95" customHeight="1" x14ac:dyDescent="0.3">
      <c r="A113" s="3" t="s">
        <v>41</v>
      </c>
      <c r="B113" s="3" t="s">
        <v>8334</v>
      </c>
      <c r="C113" s="3" t="s">
        <v>79</v>
      </c>
      <c r="D113" s="3" t="s">
        <v>8335</v>
      </c>
      <c r="E113" s="5"/>
    </row>
    <row r="114" spans="1:5" ht="15.95" customHeight="1" x14ac:dyDescent="0.3">
      <c r="A114" s="5"/>
      <c r="B114" s="3" t="s">
        <v>8247</v>
      </c>
      <c r="C114" s="3" t="s">
        <v>81</v>
      </c>
      <c r="D114" s="3" t="s">
        <v>8336</v>
      </c>
      <c r="E114" s="5"/>
    </row>
    <row r="115" spans="1:5" ht="15.95" customHeight="1" x14ac:dyDescent="0.3">
      <c r="A115" s="5"/>
      <c r="B115" s="3" t="s">
        <v>8337</v>
      </c>
      <c r="C115" s="3" t="s">
        <v>83</v>
      </c>
      <c r="D115" s="3" t="s">
        <v>8338</v>
      </c>
      <c r="E115" s="5"/>
    </row>
    <row r="116" spans="1:5" ht="15.95" customHeight="1" x14ac:dyDescent="0.3">
      <c r="A116" s="5"/>
      <c r="B116" s="3" t="s">
        <v>165</v>
      </c>
      <c r="C116" s="3" t="s">
        <v>90</v>
      </c>
      <c r="D116" s="3" t="s">
        <v>8339</v>
      </c>
      <c r="E116" s="5"/>
    </row>
    <row r="117" spans="1:5" ht="15.95" customHeight="1" x14ac:dyDescent="0.3">
      <c r="A117" s="5"/>
      <c r="B117" s="5"/>
      <c r="C117" s="3" t="s">
        <v>106</v>
      </c>
      <c r="D117" s="3" t="s">
        <v>8340</v>
      </c>
      <c r="E117" s="5"/>
    </row>
    <row r="118" spans="1:5" ht="15.95" customHeight="1" x14ac:dyDescent="0.3">
      <c r="A118" s="5"/>
      <c r="B118" s="5"/>
      <c r="C118" s="3" t="s">
        <v>108</v>
      </c>
      <c r="D118" s="3" t="s">
        <v>8341</v>
      </c>
      <c r="E118" s="5"/>
    </row>
    <row r="119" spans="1:5" ht="15.95" customHeight="1" x14ac:dyDescent="0.3">
      <c r="A119" s="5"/>
      <c r="B119" s="5"/>
      <c r="C119" s="3" t="s">
        <v>110</v>
      </c>
      <c r="D119" s="3" t="s">
        <v>8342</v>
      </c>
      <c r="E119" s="5"/>
    </row>
    <row r="120" spans="1:5" ht="15.95" customHeight="1" x14ac:dyDescent="0.3">
      <c r="A120" s="5"/>
      <c r="B120" s="5"/>
      <c r="C120" s="3" t="s">
        <v>112</v>
      </c>
      <c r="D120" s="3" t="s">
        <v>8343</v>
      </c>
      <c r="E120" s="5"/>
    </row>
    <row r="121" spans="1:5" ht="15.95" customHeight="1" x14ac:dyDescent="0.3">
      <c r="A121" s="5"/>
      <c r="B121" s="5"/>
      <c r="C121" s="3" t="s">
        <v>114</v>
      </c>
      <c r="D121" s="3" t="s">
        <v>8344</v>
      </c>
      <c r="E121" s="5"/>
    </row>
    <row r="122" spans="1:5" ht="15.95" customHeight="1" x14ac:dyDescent="0.3">
      <c r="A122" s="5"/>
      <c r="B122" s="5"/>
      <c r="C122" s="3" t="s">
        <v>116</v>
      </c>
      <c r="D122" s="3" t="s">
        <v>8345</v>
      </c>
      <c r="E122" s="5"/>
    </row>
    <row r="123" spans="1:5" ht="15.95" customHeight="1" x14ac:dyDescent="0.3">
      <c r="A123" s="5"/>
      <c r="B123" s="5"/>
      <c r="C123" s="3" t="s">
        <v>118</v>
      </c>
      <c r="D123" s="3" t="s">
        <v>8346</v>
      </c>
      <c r="E123" s="5"/>
    </row>
    <row r="124" spans="1:5" ht="15.95" customHeight="1" x14ac:dyDescent="0.3">
      <c r="A124" s="5"/>
      <c r="B124" s="5"/>
      <c r="C124" s="3" t="s">
        <v>120</v>
      </c>
      <c r="D124" s="3" t="s">
        <v>8347</v>
      </c>
      <c r="E124" s="5"/>
    </row>
    <row r="125" spans="1:5" ht="15.95" customHeight="1" x14ac:dyDescent="0.3">
      <c r="A125" s="5"/>
      <c r="B125" s="5"/>
      <c r="C125" s="3" t="s">
        <v>137</v>
      </c>
      <c r="D125" s="3" t="s">
        <v>8348</v>
      </c>
      <c r="E125" s="5"/>
    </row>
    <row r="126" spans="1:5" ht="15.95" customHeight="1" x14ac:dyDescent="0.3">
      <c r="A126" s="5"/>
      <c r="B126" s="5"/>
      <c r="C126" s="3" t="s">
        <v>139</v>
      </c>
      <c r="D126" s="3" t="s">
        <v>8349</v>
      </c>
      <c r="E126" s="5"/>
    </row>
    <row r="127" spans="1:5" ht="15.95" customHeight="1" x14ac:dyDescent="0.3">
      <c r="A127" s="5"/>
      <c r="B127" s="5"/>
      <c r="C127" s="3" t="s">
        <v>306</v>
      </c>
      <c r="D127" s="3" t="s">
        <v>8350</v>
      </c>
      <c r="E127" s="5"/>
    </row>
    <row r="128" spans="1:5" ht="15.95" customHeight="1" x14ac:dyDescent="0.3">
      <c r="A128" s="5"/>
      <c r="B128" s="3" t="s">
        <v>8351</v>
      </c>
      <c r="C128" s="3" t="s">
        <v>79</v>
      </c>
      <c r="D128" s="3" t="s">
        <v>8352</v>
      </c>
      <c r="E128" s="5"/>
    </row>
    <row r="129" spans="1:5" ht="15.95" customHeight="1" x14ac:dyDescent="0.3">
      <c r="A129" s="5"/>
      <c r="B129" s="3" t="s">
        <v>8247</v>
      </c>
      <c r="C129" s="3" t="s">
        <v>81</v>
      </c>
      <c r="D129" s="3" t="s">
        <v>8353</v>
      </c>
      <c r="E129" s="5"/>
    </row>
    <row r="130" spans="1:5" ht="15.95" customHeight="1" x14ac:dyDescent="0.3">
      <c r="A130" s="5"/>
      <c r="B130" s="3" t="s">
        <v>8337</v>
      </c>
      <c r="C130" s="3" t="s">
        <v>83</v>
      </c>
      <c r="D130" s="3" t="s">
        <v>8354</v>
      </c>
      <c r="E130" s="5"/>
    </row>
    <row r="131" spans="1:5" ht="15.95" customHeight="1" x14ac:dyDescent="0.3">
      <c r="A131" s="5"/>
      <c r="B131" s="3" t="s">
        <v>165</v>
      </c>
      <c r="C131" s="3" t="s">
        <v>90</v>
      </c>
      <c r="D131" s="3" t="s">
        <v>8355</v>
      </c>
      <c r="E131" s="5"/>
    </row>
    <row r="132" spans="1:5" ht="15.95" customHeight="1" x14ac:dyDescent="0.3">
      <c r="A132" s="5"/>
      <c r="B132" s="5"/>
      <c r="C132" s="3" t="s">
        <v>106</v>
      </c>
      <c r="D132" s="3" t="s">
        <v>8356</v>
      </c>
      <c r="E132" s="5"/>
    </row>
    <row r="133" spans="1:5" ht="15.95" customHeight="1" x14ac:dyDescent="0.3">
      <c r="A133" s="5"/>
      <c r="B133" s="5"/>
      <c r="C133" s="3" t="s">
        <v>108</v>
      </c>
      <c r="D133" s="3" t="s">
        <v>8357</v>
      </c>
      <c r="E133" s="5"/>
    </row>
    <row r="134" spans="1:5" ht="15.95" customHeight="1" x14ac:dyDescent="0.3">
      <c r="A134" s="5"/>
      <c r="B134" s="5"/>
      <c r="C134" s="3" t="s">
        <v>110</v>
      </c>
      <c r="D134" s="3" t="s">
        <v>8358</v>
      </c>
      <c r="E134" s="5"/>
    </row>
    <row r="135" spans="1:5" ht="15.95" customHeight="1" x14ac:dyDescent="0.3">
      <c r="A135" s="5"/>
      <c r="B135" s="5"/>
      <c r="C135" s="3" t="s">
        <v>112</v>
      </c>
      <c r="D135" s="3" t="s">
        <v>8359</v>
      </c>
      <c r="E135" s="5"/>
    </row>
    <row r="136" spans="1:5" ht="15.95" customHeight="1" x14ac:dyDescent="0.3">
      <c r="A136" s="5"/>
      <c r="B136" s="5"/>
      <c r="C136" s="3" t="s">
        <v>114</v>
      </c>
      <c r="D136" s="3" t="s">
        <v>8360</v>
      </c>
      <c r="E136" s="5"/>
    </row>
    <row r="137" spans="1:5" ht="15.95" customHeight="1" x14ac:dyDescent="0.3">
      <c r="A137" s="5"/>
      <c r="B137" s="5"/>
      <c r="C137" s="3" t="s">
        <v>116</v>
      </c>
      <c r="D137" s="3" t="s">
        <v>8361</v>
      </c>
      <c r="E137" s="5"/>
    </row>
    <row r="138" spans="1:5" ht="15.95" customHeight="1" x14ac:dyDescent="0.3">
      <c r="A138" s="5"/>
      <c r="B138" s="5"/>
      <c r="C138" s="3" t="s">
        <v>118</v>
      </c>
      <c r="D138" s="3" t="s">
        <v>8362</v>
      </c>
      <c r="E138" s="5"/>
    </row>
    <row r="139" spans="1:5" ht="15.95" customHeight="1" x14ac:dyDescent="0.3">
      <c r="A139" s="5"/>
      <c r="B139" s="5"/>
      <c r="C139" s="3" t="s">
        <v>120</v>
      </c>
      <c r="D139" s="3" t="s">
        <v>8363</v>
      </c>
      <c r="E139" s="5"/>
    </row>
    <row r="140" spans="1:5" ht="15.95" customHeight="1" x14ac:dyDescent="0.3">
      <c r="A140" s="5"/>
      <c r="B140" s="5"/>
      <c r="C140" s="3" t="s">
        <v>137</v>
      </c>
      <c r="D140" s="3" t="s">
        <v>8364</v>
      </c>
      <c r="E140" s="5"/>
    </row>
    <row r="141" spans="1:5" ht="15.95" customHeight="1" x14ac:dyDescent="0.3">
      <c r="A141" s="5"/>
      <c r="B141" s="3" t="s">
        <v>8365</v>
      </c>
      <c r="C141" s="3" t="s">
        <v>79</v>
      </c>
      <c r="D141" s="3" t="s">
        <v>8366</v>
      </c>
      <c r="E141" s="5"/>
    </row>
    <row r="142" spans="1:5" ht="15.95" customHeight="1" x14ac:dyDescent="0.3">
      <c r="A142" s="5"/>
      <c r="B142" s="3" t="s">
        <v>8247</v>
      </c>
      <c r="C142" s="3" t="s">
        <v>81</v>
      </c>
      <c r="D142" s="3" t="s">
        <v>8367</v>
      </c>
      <c r="E142" s="5"/>
    </row>
    <row r="143" spans="1:5" ht="15.95" customHeight="1" x14ac:dyDescent="0.3">
      <c r="A143" s="5"/>
      <c r="B143" s="3" t="s">
        <v>8368</v>
      </c>
      <c r="C143" s="3" t="s">
        <v>83</v>
      </c>
      <c r="D143" s="3" t="s">
        <v>8369</v>
      </c>
      <c r="E143" s="5"/>
    </row>
    <row r="144" spans="1:5" ht="15.95" customHeight="1" x14ac:dyDescent="0.3">
      <c r="A144" s="5"/>
      <c r="B144" s="5"/>
      <c r="C144" s="3" t="s">
        <v>90</v>
      </c>
      <c r="D144" s="3" t="s">
        <v>8370</v>
      </c>
      <c r="E144" s="5"/>
    </row>
    <row r="145" spans="1:5" ht="15.95" customHeight="1" x14ac:dyDescent="0.3">
      <c r="A145" s="5"/>
      <c r="B145" s="5"/>
      <c r="C145" s="3" t="s">
        <v>106</v>
      </c>
      <c r="D145" s="3" t="s">
        <v>8371</v>
      </c>
      <c r="E145" s="5"/>
    </row>
    <row r="146" spans="1:5" ht="15.95" customHeight="1" x14ac:dyDescent="0.3">
      <c r="A146" s="5"/>
      <c r="B146" s="5"/>
      <c r="C146" s="3" t="s">
        <v>108</v>
      </c>
      <c r="D146" s="3" t="s">
        <v>8372</v>
      </c>
      <c r="E146" s="5"/>
    </row>
    <row r="147" spans="1:5" ht="15.95" customHeight="1" x14ac:dyDescent="0.3">
      <c r="A147" s="5"/>
      <c r="B147" s="5"/>
      <c r="C147" s="3" t="s">
        <v>110</v>
      </c>
      <c r="D147" s="3" t="s">
        <v>8373</v>
      </c>
      <c r="E147" s="5"/>
    </row>
    <row r="148" spans="1:5" ht="15.95" customHeight="1" x14ac:dyDescent="0.3">
      <c r="A148" s="5"/>
      <c r="B148" s="5"/>
      <c r="C148" s="3" t="s">
        <v>112</v>
      </c>
      <c r="D148" s="3" t="s">
        <v>8374</v>
      </c>
      <c r="E148" s="5"/>
    </row>
    <row r="149" spans="1:5" ht="15.95" customHeight="1" x14ac:dyDescent="0.3">
      <c r="A149" s="5"/>
      <c r="B149" s="5"/>
      <c r="C149" s="3" t="s">
        <v>114</v>
      </c>
      <c r="D149" s="3" t="s">
        <v>8375</v>
      </c>
      <c r="E149" s="5"/>
    </row>
    <row r="150" spans="1:5" ht="15.95" customHeight="1" x14ac:dyDescent="0.3">
      <c r="A150" s="5"/>
      <c r="B150" s="5"/>
      <c r="C150" s="3" t="s">
        <v>116</v>
      </c>
      <c r="D150" s="3" t="s">
        <v>8376</v>
      </c>
      <c r="E150" s="5"/>
    </row>
    <row r="151" spans="1:5" ht="15.95" customHeight="1" x14ac:dyDescent="0.3">
      <c r="A151" s="5"/>
      <c r="B151" s="5"/>
      <c r="C151" s="5"/>
      <c r="D151" s="5"/>
      <c r="E151" s="5"/>
    </row>
    <row r="152" spans="1:5" ht="15.95" customHeight="1" x14ac:dyDescent="0.3">
      <c r="A152" s="3" t="s">
        <v>141</v>
      </c>
      <c r="B152" s="3" t="s">
        <v>142</v>
      </c>
      <c r="C152" s="3" t="s">
        <v>74</v>
      </c>
      <c r="D152" s="3" t="s">
        <v>143</v>
      </c>
      <c r="E152" s="5"/>
    </row>
    <row r="153" spans="1:5" ht="15.95" customHeight="1" x14ac:dyDescent="0.3">
      <c r="A153" s="3" t="s">
        <v>41</v>
      </c>
      <c r="B153" s="3" t="s">
        <v>8377</v>
      </c>
      <c r="C153" s="3" t="s">
        <v>79</v>
      </c>
      <c r="D153" s="3" t="s">
        <v>8378</v>
      </c>
      <c r="E153" s="5"/>
    </row>
    <row r="154" spans="1:5" ht="15.95" customHeight="1" x14ac:dyDescent="0.3">
      <c r="A154" s="5"/>
      <c r="B154" s="3" t="s">
        <v>8217</v>
      </c>
      <c r="C154" s="5"/>
      <c r="D154" s="3" t="s">
        <v>8379</v>
      </c>
      <c r="E154" s="5"/>
    </row>
    <row r="155" spans="1:5" ht="15.95" customHeight="1" x14ac:dyDescent="0.3">
      <c r="A155" s="5"/>
      <c r="B155" s="5"/>
      <c r="C155" s="3" t="s">
        <v>81</v>
      </c>
      <c r="D155" s="3" t="s">
        <v>8380</v>
      </c>
      <c r="E155" s="5"/>
    </row>
    <row r="156" spans="1:5" ht="15.95" customHeight="1" x14ac:dyDescent="0.3">
      <c r="A156" s="5"/>
      <c r="B156" s="5"/>
      <c r="C156" s="3" t="s">
        <v>83</v>
      </c>
      <c r="D156" s="3" t="s">
        <v>8381</v>
      </c>
      <c r="E156" s="5"/>
    </row>
    <row r="157" spans="1:5" ht="15.95" customHeight="1" x14ac:dyDescent="0.3">
      <c r="A157" s="5"/>
      <c r="B157" s="5"/>
      <c r="C157" s="3" t="s">
        <v>90</v>
      </c>
      <c r="D157" s="3" t="s">
        <v>8382</v>
      </c>
      <c r="E157" s="5"/>
    </row>
    <row r="158" spans="1:5" ht="15.95" customHeight="1" x14ac:dyDescent="0.3">
      <c r="A158" s="5"/>
      <c r="B158" s="5"/>
      <c r="C158" s="3" t="s">
        <v>106</v>
      </c>
      <c r="D158" s="3" t="s">
        <v>8383</v>
      </c>
      <c r="E158" s="5"/>
    </row>
    <row r="159" spans="1:5" ht="15.95" customHeight="1" x14ac:dyDescent="0.3">
      <c r="A159" s="5"/>
      <c r="B159" s="5"/>
      <c r="C159" s="3" t="s">
        <v>108</v>
      </c>
      <c r="D159" s="3" t="s">
        <v>8384</v>
      </c>
      <c r="E159" s="5"/>
    </row>
    <row r="160" spans="1:5" ht="15.95" customHeight="1" x14ac:dyDescent="0.3">
      <c r="A160" s="5"/>
      <c r="B160" s="5"/>
      <c r="C160" s="5"/>
      <c r="D160" s="3" t="s">
        <v>8385</v>
      </c>
      <c r="E160" s="5"/>
    </row>
    <row r="161" spans="1:5" ht="15.95" customHeight="1" x14ac:dyDescent="0.3">
      <c r="A161" s="5"/>
      <c r="B161" s="3" t="s">
        <v>8386</v>
      </c>
      <c r="C161" s="3" t="s">
        <v>79</v>
      </c>
      <c r="D161" s="3" t="s">
        <v>8387</v>
      </c>
      <c r="E161" s="5"/>
    </row>
    <row r="162" spans="1:5" ht="15.95" customHeight="1" x14ac:dyDescent="0.3">
      <c r="A162" s="5"/>
      <c r="B162" s="3" t="s">
        <v>8247</v>
      </c>
      <c r="C162" s="3" t="s">
        <v>81</v>
      </c>
      <c r="D162" s="3" t="s">
        <v>8388</v>
      </c>
      <c r="E162" s="5"/>
    </row>
    <row r="163" spans="1:5" ht="15.95" customHeight="1" x14ac:dyDescent="0.3">
      <c r="A163" s="5"/>
      <c r="B163" s="3" t="s">
        <v>675</v>
      </c>
      <c r="C163" s="3" t="s">
        <v>83</v>
      </c>
      <c r="D163" s="3" t="s">
        <v>8389</v>
      </c>
      <c r="E163" s="5"/>
    </row>
    <row r="164" spans="1:5" ht="15.95" customHeight="1" x14ac:dyDescent="0.3">
      <c r="A164" s="5"/>
      <c r="B164" s="5"/>
      <c r="C164" s="3" t="s">
        <v>90</v>
      </c>
      <c r="D164" s="3" t="s">
        <v>8390</v>
      </c>
      <c r="E164" s="5"/>
    </row>
    <row r="165" spans="1:5" ht="15.95" customHeight="1" x14ac:dyDescent="0.3">
      <c r="A165" s="5"/>
      <c r="B165" s="5"/>
      <c r="C165" s="3" t="s">
        <v>106</v>
      </c>
      <c r="D165" s="3" t="s">
        <v>8391</v>
      </c>
      <c r="E165" s="5"/>
    </row>
    <row r="166" spans="1:5" ht="15.95" customHeight="1" x14ac:dyDescent="0.3">
      <c r="A166" s="5"/>
      <c r="B166" s="5"/>
      <c r="C166" s="3" t="s">
        <v>108</v>
      </c>
      <c r="D166" s="3" t="s">
        <v>8392</v>
      </c>
      <c r="E166" s="5"/>
    </row>
    <row r="167" spans="1:5" ht="15.95" customHeight="1" x14ac:dyDescent="0.3">
      <c r="A167" s="5"/>
      <c r="B167" s="5"/>
      <c r="C167" s="3" t="s">
        <v>110</v>
      </c>
      <c r="D167" s="3" t="s">
        <v>8393</v>
      </c>
      <c r="E167" s="5"/>
    </row>
    <row r="168" spans="1:5" ht="15.95" customHeight="1" x14ac:dyDescent="0.3">
      <c r="A168" s="5"/>
      <c r="B168" s="5"/>
      <c r="C168" s="3" t="s">
        <v>112</v>
      </c>
      <c r="D168" s="3" t="s">
        <v>8394</v>
      </c>
      <c r="E168" s="5"/>
    </row>
    <row r="169" spans="1:5" ht="15.95" customHeight="1" x14ac:dyDescent="0.3">
      <c r="A169" s="5"/>
      <c r="B169" s="5"/>
      <c r="C169" s="3" t="s">
        <v>114</v>
      </c>
      <c r="D169" s="3" t="s">
        <v>8395</v>
      </c>
      <c r="E169" s="5"/>
    </row>
    <row r="170" spans="1:5" ht="15.95" customHeight="1" x14ac:dyDescent="0.3">
      <c r="A170" s="5"/>
      <c r="B170" s="5"/>
      <c r="C170" s="3" t="s">
        <v>116</v>
      </c>
      <c r="D170" s="3" t="s">
        <v>8396</v>
      </c>
      <c r="E170" s="5"/>
    </row>
    <row r="171" spans="1:5" ht="15.95" customHeight="1" x14ac:dyDescent="0.3">
      <c r="A171" s="5"/>
      <c r="B171" s="5"/>
      <c r="C171" s="3" t="s">
        <v>118</v>
      </c>
      <c r="D171" s="3" t="s">
        <v>8397</v>
      </c>
      <c r="E171" s="5"/>
    </row>
    <row r="172" spans="1:5" ht="15.95" customHeight="1" x14ac:dyDescent="0.3">
      <c r="A172" s="5"/>
      <c r="B172" s="5"/>
      <c r="C172" s="3" t="s">
        <v>120</v>
      </c>
      <c r="D172" s="3" t="s">
        <v>8398</v>
      </c>
      <c r="E172" s="5"/>
    </row>
    <row r="173" spans="1:5" ht="15.95" customHeight="1" x14ac:dyDescent="0.3">
      <c r="A173" s="5"/>
      <c r="B173" s="5"/>
      <c r="C173" s="3" t="s">
        <v>137</v>
      </c>
      <c r="D173" s="3" t="s">
        <v>8399</v>
      </c>
      <c r="E173" s="5"/>
    </row>
    <row r="174" spans="1:5" ht="15.95" customHeight="1" x14ac:dyDescent="0.3">
      <c r="A174" s="5"/>
      <c r="B174" s="5"/>
      <c r="C174" s="3" t="s">
        <v>139</v>
      </c>
      <c r="D174" s="3" t="s">
        <v>8400</v>
      </c>
      <c r="E174" s="5"/>
    </row>
    <row r="175" spans="1:5" ht="15.95" customHeight="1" x14ac:dyDescent="0.3">
      <c r="A175" s="5"/>
      <c r="B175" s="5"/>
      <c r="C175" s="3" t="s">
        <v>306</v>
      </c>
      <c r="D175" s="3" t="s">
        <v>8401</v>
      </c>
      <c r="E175" s="5"/>
    </row>
    <row r="176" spans="1:5" ht="15.95" customHeight="1" x14ac:dyDescent="0.3">
      <c r="A176" s="5"/>
      <c r="B176" s="5"/>
      <c r="C176" s="3" t="s">
        <v>356</v>
      </c>
      <c r="D176" s="3" t="s">
        <v>8402</v>
      </c>
      <c r="E176" s="5"/>
    </row>
    <row r="177" spans="1:5" ht="15.95" customHeight="1" x14ac:dyDescent="0.3">
      <c r="A177" s="5"/>
      <c r="B177" s="5"/>
      <c r="C177" s="3" t="s">
        <v>416</v>
      </c>
      <c r="D177" s="3" t="s">
        <v>8403</v>
      </c>
      <c r="E177" s="5"/>
    </row>
    <row r="178" spans="1:5" ht="15.95" customHeight="1" x14ac:dyDescent="0.3">
      <c r="A178" s="5"/>
      <c r="B178" s="5"/>
      <c r="C178" s="3" t="s">
        <v>418</v>
      </c>
      <c r="D178" s="3" t="s">
        <v>8404</v>
      </c>
      <c r="E178" s="5"/>
    </row>
    <row r="179" spans="1:5" ht="15.95" customHeight="1" x14ac:dyDescent="0.3">
      <c r="A179" s="5"/>
      <c r="B179" s="5"/>
      <c r="C179" s="3" t="s">
        <v>439</v>
      </c>
      <c r="D179" s="3" t="s">
        <v>8405</v>
      </c>
      <c r="E179" s="5"/>
    </row>
    <row r="180" spans="1:5" ht="15.95" customHeight="1" x14ac:dyDescent="0.3">
      <c r="A180" s="5"/>
      <c r="B180" s="5"/>
      <c r="C180" s="3" t="s">
        <v>441</v>
      </c>
      <c r="D180" s="3" t="s">
        <v>8406</v>
      </c>
      <c r="E180" s="5"/>
    </row>
    <row r="181" spans="1:5" ht="15.95" customHeight="1" x14ac:dyDescent="0.3">
      <c r="A181" s="5"/>
      <c r="B181" s="5"/>
      <c r="C181" s="3" t="s">
        <v>1743</v>
      </c>
      <c r="D181" s="3" t="s">
        <v>8407</v>
      </c>
      <c r="E181" s="5"/>
    </row>
    <row r="182" spans="1:5" ht="15.95" customHeight="1" x14ac:dyDescent="0.3">
      <c r="A182" s="5"/>
      <c r="B182" s="5"/>
      <c r="C182" s="3" t="s">
        <v>1745</v>
      </c>
      <c r="D182" s="3" t="s">
        <v>8408</v>
      </c>
      <c r="E182" s="5"/>
    </row>
    <row r="183" spans="1:5" ht="15.95" customHeight="1" x14ac:dyDescent="0.3">
      <c r="A183" s="5"/>
      <c r="B183" s="5"/>
      <c r="C183" s="3" t="s">
        <v>5476</v>
      </c>
      <c r="D183" s="3" t="s">
        <v>8409</v>
      </c>
      <c r="E183" s="5"/>
    </row>
    <row r="184" spans="1:5" ht="15.95" customHeight="1" x14ac:dyDescent="0.3">
      <c r="A184" s="5"/>
      <c r="B184" s="5"/>
      <c r="C184" s="5"/>
      <c r="D184" s="5"/>
      <c r="E184" s="5"/>
    </row>
    <row r="185" spans="1:5" ht="15.95" customHeight="1" x14ac:dyDescent="0.3">
      <c r="A185" s="3" t="s">
        <v>141</v>
      </c>
      <c r="B185" s="3" t="s">
        <v>142</v>
      </c>
      <c r="C185" s="3" t="s">
        <v>74</v>
      </c>
      <c r="D185" s="3" t="s">
        <v>143</v>
      </c>
      <c r="E185" s="5"/>
    </row>
    <row r="186" spans="1:5" ht="15.95" customHeight="1" x14ac:dyDescent="0.3">
      <c r="A186" s="3" t="s">
        <v>41</v>
      </c>
      <c r="B186" s="3" t="s">
        <v>8410</v>
      </c>
      <c r="C186" s="3" t="s">
        <v>79</v>
      </c>
      <c r="D186" s="3" t="s">
        <v>8411</v>
      </c>
      <c r="E186" s="5"/>
    </row>
    <row r="187" spans="1:5" ht="15.95" customHeight="1" x14ac:dyDescent="0.3">
      <c r="A187" s="5"/>
      <c r="B187" s="3" t="s">
        <v>8247</v>
      </c>
      <c r="C187" s="3" t="s">
        <v>81</v>
      </c>
      <c r="D187" s="3" t="s">
        <v>8412</v>
      </c>
      <c r="E187" s="5"/>
    </row>
    <row r="188" spans="1:5" ht="15.95" customHeight="1" x14ac:dyDescent="0.3">
      <c r="A188" s="5"/>
      <c r="B188" s="3" t="s">
        <v>675</v>
      </c>
      <c r="C188" s="3" t="s">
        <v>83</v>
      </c>
      <c r="D188" s="3" t="s">
        <v>8413</v>
      </c>
      <c r="E188" s="5"/>
    </row>
    <row r="189" spans="1:5" ht="15.95" customHeight="1" x14ac:dyDescent="0.3">
      <c r="A189" s="5"/>
      <c r="B189" s="5"/>
      <c r="C189" s="3" t="s">
        <v>90</v>
      </c>
      <c r="D189" s="3" t="s">
        <v>8414</v>
      </c>
      <c r="E189" s="5"/>
    </row>
    <row r="190" spans="1:5" ht="15.95" customHeight="1" x14ac:dyDescent="0.3">
      <c r="A190" s="5"/>
      <c r="B190" s="5"/>
      <c r="C190" s="3" t="s">
        <v>106</v>
      </c>
      <c r="D190" s="3" t="s">
        <v>8415</v>
      </c>
      <c r="E190" s="5"/>
    </row>
    <row r="191" spans="1:5" ht="15.95" customHeight="1" x14ac:dyDescent="0.3">
      <c r="A191" s="5"/>
      <c r="B191" s="5"/>
      <c r="C191" s="3" t="s">
        <v>108</v>
      </c>
      <c r="D191" s="3" t="s">
        <v>8416</v>
      </c>
      <c r="E191" s="5"/>
    </row>
    <row r="192" spans="1:5" ht="15.95" customHeight="1" x14ac:dyDescent="0.3">
      <c r="A192" s="5"/>
      <c r="B192" s="5"/>
      <c r="C192" s="3" t="s">
        <v>110</v>
      </c>
      <c r="D192" s="3" t="s">
        <v>8417</v>
      </c>
      <c r="E192" s="5"/>
    </row>
    <row r="193" spans="1:5" ht="15.95" customHeight="1" x14ac:dyDescent="0.3">
      <c r="A193" s="5"/>
      <c r="B193" s="5"/>
      <c r="C193" s="3" t="s">
        <v>112</v>
      </c>
      <c r="D193" s="3" t="s">
        <v>8418</v>
      </c>
      <c r="E193" s="5"/>
    </row>
    <row r="194" spans="1:5" ht="15.95" customHeight="1" x14ac:dyDescent="0.3">
      <c r="A194" s="5"/>
      <c r="B194" s="5"/>
      <c r="C194" s="3" t="s">
        <v>114</v>
      </c>
      <c r="D194" s="3" t="s">
        <v>8419</v>
      </c>
      <c r="E194" s="5"/>
    </row>
    <row r="195" spans="1:5" ht="15.95" customHeight="1" x14ac:dyDescent="0.3">
      <c r="A195" s="5"/>
      <c r="B195" s="5"/>
      <c r="C195" s="3" t="s">
        <v>116</v>
      </c>
      <c r="D195" s="3" t="s">
        <v>8420</v>
      </c>
      <c r="E195" s="5"/>
    </row>
    <row r="196" spans="1:5" ht="15.95" customHeight="1" x14ac:dyDescent="0.3">
      <c r="A196" s="5"/>
      <c r="B196" s="5"/>
      <c r="C196" s="3" t="s">
        <v>118</v>
      </c>
      <c r="D196" s="3" t="s">
        <v>8421</v>
      </c>
      <c r="E196" s="5"/>
    </row>
    <row r="197" spans="1:5" ht="15.95" customHeight="1" x14ac:dyDescent="0.3">
      <c r="A197" s="5"/>
      <c r="B197" s="5"/>
      <c r="C197" s="3" t="s">
        <v>120</v>
      </c>
      <c r="D197" s="3" t="s">
        <v>8422</v>
      </c>
      <c r="E197" s="5"/>
    </row>
    <row r="198" spans="1:5" ht="15.95" customHeight="1" x14ac:dyDescent="0.3">
      <c r="A198" s="5"/>
      <c r="B198" s="5"/>
      <c r="C198" s="3" t="s">
        <v>137</v>
      </c>
      <c r="D198" s="3" t="s">
        <v>8423</v>
      </c>
      <c r="E198" s="5"/>
    </row>
    <row r="199" spans="1:5" ht="15.95" customHeight="1" x14ac:dyDescent="0.3">
      <c r="A199" s="5"/>
      <c r="B199" s="5"/>
      <c r="C199" s="3" t="s">
        <v>139</v>
      </c>
      <c r="D199" s="3" t="s">
        <v>8424</v>
      </c>
      <c r="E199" s="5"/>
    </row>
    <row r="200" spans="1:5" ht="15.95" customHeight="1" x14ac:dyDescent="0.3">
      <c r="A200" s="5"/>
      <c r="B200" s="5"/>
      <c r="C200" s="3" t="s">
        <v>306</v>
      </c>
      <c r="D200" s="3" t="s">
        <v>8425</v>
      </c>
      <c r="E200" s="5"/>
    </row>
    <row r="201" spans="1:5" ht="15.95" customHeight="1" x14ac:dyDescent="0.3">
      <c r="A201" s="5"/>
      <c r="B201" s="5"/>
      <c r="C201" s="3" t="s">
        <v>356</v>
      </c>
      <c r="D201" s="3" t="s">
        <v>8426</v>
      </c>
      <c r="E201" s="5"/>
    </row>
    <row r="202" spans="1:5" ht="15.95" customHeight="1" x14ac:dyDescent="0.3">
      <c r="A202" s="5"/>
      <c r="B202" s="3" t="s">
        <v>8427</v>
      </c>
      <c r="C202" s="3" t="s">
        <v>79</v>
      </c>
      <c r="D202" s="3" t="s">
        <v>8428</v>
      </c>
      <c r="E202" s="5"/>
    </row>
    <row r="203" spans="1:5" ht="15.95" customHeight="1" x14ac:dyDescent="0.3">
      <c r="A203" s="5"/>
      <c r="B203" s="3" t="s">
        <v>8247</v>
      </c>
      <c r="C203" s="3" t="s">
        <v>81</v>
      </c>
      <c r="D203" s="3" t="s">
        <v>8429</v>
      </c>
      <c r="E203" s="5"/>
    </row>
    <row r="204" spans="1:5" ht="15.95" customHeight="1" x14ac:dyDescent="0.3">
      <c r="A204" s="5"/>
      <c r="B204" s="3" t="s">
        <v>103</v>
      </c>
      <c r="C204" s="3" t="s">
        <v>83</v>
      </c>
      <c r="D204" s="3" t="s">
        <v>8430</v>
      </c>
      <c r="E204" s="5"/>
    </row>
    <row r="205" spans="1:5" ht="15.95" customHeight="1" x14ac:dyDescent="0.3">
      <c r="A205" s="5"/>
      <c r="B205" s="5"/>
      <c r="C205" s="3" t="s">
        <v>90</v>
      </c>
      <c r="D205" s="3" t="s">
        <v>8431</v>
      </c>
      <c r="E205" s="5"/>
    </row>
    <row r="206" spans="1:5" ht="15.95" customHeight="1" x14ac:dyDescent="0.3">
      <c r="A206" s="5"/>
      <c r="B206" s="5"/>
      <c r="C206" s="3" t="s">
        <v>106</v>
      </c>
      <c r="D206" s="3" t="s">
        <v>8432</v>
      </c>
      <c r="E206" s="5"/>
    </row>
    <row r="207" spans="1:5" ht="15.95" customHeight="1" x14ac:dyDescent="0.3">
      <c r="A207" s="5"/>
      <c r="B207" s="5"/>
      <c r="C207" s="3" t="s">
        <v>108</v>
      </c>
      <c r="D207" s="3" t="s">
        <v>8433</v>
      </c>
      <c r="E207" s="5"/>
    </row>
    <row r="208" spans="1:5" ht="15.95" customHeight="1" x14ac:dyDescent="0.3">
      <c r="A208" s="5"/>
      <c r="B208" s="5"/>
      <c r="C208" s="3" t="s">
        <v>110</v>
      </c>
      <c r="D208" s="3" t="s">
        <v>8434</v>
      </c>
      <c r="E208" s="5"/>
    </row>
    <row r="209" spans="1:5" ht="15.95" customHeight="1" x14ac:dyDescent="0.3">
      <c r="A209" s="5"/>
      <c r="B209" s="5"/>
      <c r="C209" s="3" t="s">
        <v>112</v>
      </c>
      <c r="D209" s="3" t="s">
        <v>8435</v>
      </c>
      <c r="E209" s="5"/>
    </row>
    <row r="210" spans="1:5" ht="15.95" customHeight="1" x14ac:dyDescent="0.3">
      <c r="A210" s="5"/>
      <c r="B210" s="5"/>
      <c r="C210" s="3" t="s">
        <v>114</v>
      </c>
      <c r="D210" s="3" t="s">
        <v>8436</v>
      </c>
      <c r="E210" s="5"/>
    </row>
    <row r="211" spans="1:5" ht="15.95" customHeight="1" x14ac:dyDescent="0.3">
      <c r="A211" s="5"/>
      <c r="B211" s="5"/>
      <c r="C211" s="3" t="s">
        <v>116</v>
      </c>
      <c r="D211" s="3" t="s">
        <v>8437</v>
      </c>
      <c r="E211" s="5"/>
    </row>
    <row r="212" spans="1:5" ht="15.95" customHeight="1" x14ac:dyDescent="0.3">
      <c r="A212" s="5"/>
      <c r="B212" s="5"/>
      <c r="C212" s="3" t="s">
        <v>118</v>
      </c>
      <c r="D212" s="3" t="s">
        <v>8438</v>
      </c>
      <c r="E212" s="5"/>
    </row>
    <row r="213" spans="1:5" ht="15.95" customHeight="1" x14ac:dyDescent="0.3">
      <c r="A213" s="5"/>
      <c r="B213" s="5"/>
      <c r="C213" s="3" t="s">
        <v>120</v>
      </c>
      <c r="D213" s="3" t="s">
        <v>8439</v>
      </c>
      <c r="E213" s="5"/>
    </row>
    <row r="214" spans="1:5" ht="15.95" customHeight="1" x14ac:dyDescent="0.3">
      <c r="A214" s="5"/>
      <c r="B214" s="5"/>
      <c r="C214" s="3" t="s">
        <v>137</v>
      </c>
      <c r="D214" s="3" t="s">
        <v>8440</v>
      </c>
      <c r="E214" s="5"/>
    </row>
    <row r="215" spans="1:5" ht="15.95" customHeight="1" x14ac:dyDescent="0.3">
      <c r="A215" s="5"/>
      <c r="B215" s="5"/>
      <c r="C215" s="3" t="s">
        <v>139</v>
      </c>
      <c r="D215" s="3" t="s">
        <v>8441</v>
      </c>
      <c r="E215" s="5"/>
    </row>
    <row r="216" spans="1:5" ht="15.95" customHeight="1" x14ac:dyDescent="0.3">
      <c r="A216" s="5"/>
      <c r="B216" s="5"/>
      <c r="C216" s="3" t="s">
        <v>306</v>
      </c>
      <c r="D216" s="3" t="s">
        <v>8442</v>
      </c>
      <c r="E216" s="5"/>
    </row>
    <row r="217" spans="1:5" ht="15.95" customHeight="1" x14ac:dyDescent="0.3">
      <c r="A217" s="5"/>
      <c r="B217" s="5"/>
      <c r="C217" s="3" t="s">
        <v>356</v>
      </c>
      <c r="D217" s="3" t="s">
        <v>8443</v>
      </c>
      <c r="E217" s="5"/>
    </row>
    <row r="218" spans="1:5" ht="15.95" customHeight="1" x14ac:dyDescent="0.3">
      <c r="A218" s="5"/>
      <c r="B218" s="5"/>
      <c r="C218" s="3" t="s">
        <v>416</v>
      </c>
      <c r="D218" s="3" t="s">
        <v>8444</v>
      </c>
      <c r="E218" s="5"/>
    </row>
    <row r="219" spans="1:5" ht="15.95" customHeight="1" x14ac:dyDescent="0.3">
      <c r="A219" s="5"/>
      <c r="B219" s="5"/>
      <c r="C219" s="3" t="s">
        <v>418</v>
      </c>
      <c r="D219" s="3" t="s">
        <v>8445</v>
      </c>
      <c r="E219" s="5"/>
    </row>
    <row r="220" spans="1:5" ht="15.95" customHeight="1" x14ac:dyDescent="0.3">
      <c r="A220" s="5"/>
      <c r="B220" s="5"/>
      <c r="C220" s="5"/>
      <c r="D220" s="5"/>
      <c r="E220" s="5"/>
    </row>
    <row r="221" spans="1:5" ht="15.95" customHeight="1" x14ac:dyDescent="0.3">
      <c r="A221" s="3" t="s">
        <v>141</v>
      </c>
      <c r="B221" s="3" t="s">
        <v>142</v>
      </c>
      <c r="C221" s="3" t="s">
        <v>74</v>
      </c>
      <c r="D221" s="3" t="s">
        <v>143</v>
      </c>
      <c r="E221" s="5"/>
    </row>
    <row r="222" spans="1:5" ht="15.95" customHeight="1" x14ac:dyDescent="0.3">
      <c r="A222" s="3" t="s">
        <v>41</v>
      </c>
      <c r="B222" s="3" t="s">
        <v>8446</v>
      </c>
      <c r="C222" s="3" t="s">
        <v>79</v>
      </c>
      <c r="D222" s="3" t="s">
        <v>8447</v>
      </c>
      <c r="E222" s="5"/>
    </row>
    <row r="223" spans="1:5" ht="15.95" customHeight="1" x14ac:dyDescent="0.3">
      <c r="A223" s="5"/>
      <c r="B223" s="3" t="s">
        <v>8247</v>
      </c>
      <c r="C223" s="3" t="s">
        <v>81</v>
      </c>
      <c r="D223" s="3" t="s">
        <v>8448</v>
      </c>
      <c r="E223" s="5"/>
    </row>
    <row r="224" spans="1:5" ht="15.95" customHeight="1" x14ac:dyDescent="0.3">
      <c r="A224" s="5"/>
      <c r="B224" s="3" t="s">
        <v>8449</v>
      </c>
      <c r="C224" s="3" t="s">
        <v>83</v>
      </c>
      <c r="D224" s="3" t="s">
        <v>8450</v>
      </c>
      <c r="E224" s="5"/>
    </row>
    <row r="225" spans="1:5" ht="15.95" customHeight="1" x14ac:dyDescent="0.3">
      <c r="A225" s="5"/>
      <c r="B225" s="3" t="s">
        <v>165</v>
      </c>
      <c r="C225" s="3" t="s">
        <v>90</v>
      </c>
      <c r="D225" s="3" t="s">
        <v>8451</v>
      </c>
      <c r="E225" s="5"/>
    </row>
    <row r="226" spans="1:5" ht="15.95" customHeight="1" x14ac:dyDescent="0.3">
      <c r="A226" s="5"/>
      <c r="B226" s="5"/>
      <c r="C226" s="3" t="s">
        <v>106</v>
      </c>
      <c r="D226" s="3" t="s">
        <v>8452</v>
      </c>
      <c r="E226" s="5"/>
    </row>
    <row r="227" spans="1:5" ht="15.95" customHeight="1" x14ac:dyDescent="0.3">
      <c r="A227" s="5"/>
      <c r="B227" s="5"/>
      <c r="C227" s="3" t="s">
        <v>108</v>
      </c>
      <c r="D227" s="3" t="s">
        <v>8453</v>
      </c>
      <c r="E227" s="5"/>
    </row>
    <row r="228" spans="1:5" ht="15.95" customHeight="1" x14ac:dyDescent="0.3">
      <c r="A228" s="5"/>
      <c r="B228" s="5"/>
      <c r="C228" s="3" t="s">
        <v>110</v>
      </c>
      <c r="D228" s="3" t="s">
        <v>8454</v>
      </c>
      <c r="E228" s="5"/>
    </row>
    <row r="229" spans="1:5" ht="15.95" customHeight="1" x14ac:dyDescent="0.3">
      <c r="A229" s="5"/>
      <c r="B229" s="5"/>
      <c r="C229" s="3" t="s">
        <v>112</v>
      </c>
      <c r="D229" s="3" t="s">
        <v>8455</v>
      </c>
      <c r="E229" s="5"/>
    </row>
    <row r="230" spans="1:5" ht="15.95" customHeight="1" x14ac:dyDescent="0.3">
      <c r="A230" s="5"/>
      <c r="B230" s="5"/>
      <c r="C230" s="3" t="s">
        <v>114</v>
      </c>
      <c r="D230" s="3" t="s">
        <v>8456</v>
      </c>
      <c r="E230" s="5"/>
    </row>
    <row r="231" spans="1:5" ht="15.95" customHeight="1" x14ac:dyDescent="0.3">
      <c r="A231" s="5"/>
      <c r="B231" s="5"/>
      <c r="C231" s="3" t="s">
        <v>116</v>
      </c>
      <c r="D231" s="3" t="s">
        <v>8457</v>
      </c>
      <c r="E231" s="5"/>
    </row>
    <row r="232" spans="1:5" ht="15.95" customHeight="1" x14ac:dyDescent="0.3">
      <c r="A232" s="5"/>
      <c r="B232" s="5"/>
      <c r="C232" s="3" t="s">
        <v>118</v>
      </c>
      <c r="D232" s="3" t="s">
        <v>8458</v>
      </c>
      <c r="E232" s="5"/>
    </row>
    <row r="233" spans="1:5" ht="15.95" customHeight="1" x14ac:dyDescent="0.3">
      <c r="A233" s="5"/>
      <c r="B233" s="5"/>
      <c r="C233" s="3" t="s">
        <v>120</v>
      </c>
      <c r="D233" s="3" t="s">
        <v>8459</v>
      </c>
      <c r="E233" s="5"/>
    </row>
    <row r="234" spans="1:5" ht="15.95" customHeight="1" x14ac:dyDescent="0.3">
      <c r="A234" s="5"/>
      <c r="B234" s="3" t="s">
        <v>8460</v>
      </c>
      <c r="C234" s="3" t="s">
        <v>79</v>
      </c>
      <c r="D234" s="3" t="s">
        <v>8461</v>
      </c>
      <c r="E234" s="5"/>
    </row>
    <row r="235" spans="1:5" ht="15.95" customHeight="1" x14ac:dyDescent="0.3">
      <c r="A235" s="5"/>
      <c r="B235" s="3" t="s">
        <v>8247</v>
      </c>
      <c r="C235" s="3" t="s">
        <v>81</v>
      </c>
      <c r="D235" s="3" t="s">
        <v>8462</v>
      </c>
      <c r="E235" s="5"/>
    </row>
    <row r="236" spans="1:5" ht="15.95" customHeight="1" x14ac:dyDescent="0.3">
      <c r="A236" s="5"/>
      <c r="B236" s="3" t="s">
        <v>8463</v>
      </c>
      <c r="C236" s="3" t="s">
        <v>83</v>
      </c>
      <c r="D236" s="3" t="s">
        <v>8464</v>
      </c>
      <c r="E236" s="5"/>
    </row>
    <row r="237" spans="1:5" ht="15.95" customHeight="1" x14ac:dyDescent="0.3">
      <c r="A237" s="5"/>
      <c r="B237" s="5"/>
      <c r="C237" s="3" t="s">
        <v>90</v>
      </c>
      <c r="D237" s="3" t="s">
        <v>8465</v>
      </c>
      <c r="E237" s="5"/>
    </row>
    <row r="238" spans="1:5" ht="15.95" customHeight="1" x14ac:dyDescent="0.3">
      <c r="A238" s="5"/>
      <c r="B238" s="5"/>
      <c r="C238" s="3" t="s">
        <v>106</v>
      </c>
      <c r="D238" s="3" t="s">
        <v>8466</v>
      </c>
      <c r="E238" s="5"/>
    </row>
    <row r="239" spans="1:5" ht="15.95" customHeight="1" x14ac:dyDescent="0.3">
      <c r="A239" s="5"/>
      <c r="B239" s="5"/>
      <c r="C239" s="3" t="s">
        <v>108</v>
      </c>
      <c r="D239" s="3" t="s">
        <v>8467</v>
      </c>
      <c r="E239" s="5"/>
    </row>
    <row r="240" spans="1:5" ht="15.95" customHeight="1" x14ac:dyDescent="0.3">
      <c r="A240" s="5"/>
      <c r="B240" s="5"/>
      <c r="C240" s="3" t="s">
        <v>110</v>
      </c>
      <c r="D240" s="3" t="s">
        <v>8468</v>
      </c>
      <c r="E240" s="5"/>
    </row>
    <row r="241" spans="1:5" ht="15.95" customHeight="1" x14ac:dyDescent="0.3">
      <c r="A241" s="5"/>
      <c r="B241" s="5"/>
      <c r="C241" s="3" t="s">
        <v>112</v>
      </c>
      <c r="D241" s="3" t="s">
        <v>8469</v>
      </c>
      <c r="E241" s="5"/>
    </row>
    <row r="242" spans="1:5" ht="15.95" customHeight="1" x14ac:dyDescent="0.3">
      <c r="A242" s="5"/>
      <c r="B242" s="5"/>
      <c r="C242" s="3" t="s">
        <v>114</v>
      </c>
      <c r="D242" s="3" t="s">
        <v>8470</v>
      </c>
      <c r="E242" s="5"/>
    </row>
    <row r="243" spans="1:5" ht="15.95" customHeight="1" x14ac:dyDescent="0.3">
      <c r="A243" s="5"/>
      <c r="B243" s="5"/>
      <c r="C243" s="3" t="s">
        <v>116</v>
      </c>
      <c r="D243" s="3" t="s">
        <v>8471</v>
      </c>
      <c r="E243" s="5"/>
    </row>
    <row r="244" spans="1:5" ht="15.95" customHeight="1" x14ac:dyDescent="0.3">
      <c r="A244" s="5"/>
      <c r="B244" s="5"/>
      <c r="C244" s="3" t="s">
        <v>118</v>
      </c>
      <c r="D244" s="3" t="s">
        <v>8472</v>
      </c>
      <c r="E244" s="5"/>
    </row>
    <row r="245" spans="1:5" ht="15.95" customHeight="1" x14ac:dyDescent="0.3">
      <c r="A245" s="5"/>
      <c r="B245" s="5"/>
      <c r="C245" s="3" t="s">
        <v>120</v>
      </c>
      <c r="D245" s="3" t="s">
        <v>8473</v>
      </c>
      <c r="E245" s="5"/>
    </row>
    <row r="246" spans="1:5" ht="15.95" customHeight="1" x14ac:dyDescent="0.3">
      <c r="A246" s="5"/>
      <c r="B246" s="3" t="s">
        <v>8474</v>
      </c>
      <c r="C246" s="3" t="s">
        <v>79</v>
      </c>
      <c r="D246" s="3" t="s">
        <v>8475</v>
      </c>
      <c r="E246" s="5"/>
    </row>
    <row r="247" spans="1:5" ht="15.95" customHeight="1" x14ac:dyDescent="0.3">
      <c r="A247" s="5"/>
      <c r="B247" s="3" t="s">
        <v>8247</v>
      </c>
      <c r="C247" s="3" t="s">
        <v>81</v>
      </c>
      <c r="D247" s="3" t="s">
        <v>8476</v>
      </c>
      <c r="E247" s="5"/>
    </row>
    <row r="248" spans="1:5" ht="15.95" customHeight="1" x14ac:dyDescent="0.3">
      <c r="A248" s="5"/>
      <c r="B248" s="3" t="s">
        <v>7052</v>
      </c>
      <c r="C248" s="3" t="s">
        <v>83</v>
      </c>
      <c r="D248" s="3" t="s">
        <v>8477</v>
      </c>
      <c r="E248" s="5"/>
    </row>
    <row r="249" spans="1:5" ht="15.95" customHeight="1" x14ac:dyDescent="0.3">
      <c r="A249" s="5"/>
      <c r="B249" s="5"/>
      <c r="C249" s="3" t="s">
        <v>90</v>
      </c>
      <c r="D249" s="3" t="s">
        <v>8478</v>
      </c>
      <c r="E249" s="5"/>
    </row>
    <row r="250" spans="1:5" ht="15.95" customHeight="1" x14ac:dyDescent="0.3">
      <c r="A250" s="5"/>
      <c r="B250" s="5"/>
      <c r="C250" s="3" t="s">
        <v>106</v>
      </c>
      <c r="D250" s="3" t="s">
        <v>8479</v>
      </c>
      <c r="E250" s="5"/>
    </row>
    <row r="251" spans="1:5" ht="15.95" customHeight="1" x14ac:dyDescent="0.3">
      <c r="A251" s="5"/>
      <c r="B251" s="5"/>
      <c r="C251" s="3" t="s">
        <v>108</v>
      </c>
      <c r="D251" s="3" t="s">
        <v>8480</v>
      </c>
      <c r="E251" s="5"/>
    </row>
    <row r="252" spans="1:5" ht="15.95" customHeight="1" x14ac:dyDescent="0.3">
      <c r="A252" s="5"/>
      <c r="B252" s="5"/>
      <c r="C252" s="3" t="s">
        <v>110</v>
      </c>
      <c r="D252" s="3" t="s">
        <v>8481</v>
      </c>
      <c r="E252" s="5"/>
    </row>
    <row r="253" spans="1:5" ht="15.95" customHeight="1" x14ac:dyDescent="0.3">
      <c r="A253" s="5"/>
      <c r="B253" s="5"/>
      <c r="C253" s="5"/>
      <c r="D253" s="5"/>
      <c r="E253" s="5"/>
    </row>
    <row r="254" spans="1:5" ht="15.95" customHeight="1" x14ac:dyDescent="0.3">
      <c r="A254" s="3" t="s">
        <v>141</v>
      </c>
      <c r="B254" s="3" t="s">
        <v>142</v>
      </c>
      <c r="C254" s="3" t="s">
        <v>74</v>
      </c>
      <c r="D254" s="3" t="s">
        <v>143</v>
      </c>
      <c r="E254" s="5"/>
    </row>
    <row r="255" spans="1:5" ht="15.95" customHeight="1" x14ac:dyDescent="0.3">
      <c r="A255" s="3" t="s">
        <v>41</v>
      </c>
      <c r="B255" s="3" t="s">
        <v>8474</v>
      </c>
      <c r="C255" s="3" t="s">
        <v>112</v>
      </c>
      <c r="D255" s="3" t="s">
        <v>8482</v>
      </c>
      <c r="E255" s="5"/>
    </row>
    <row r="256" spans="1:5" ht="15.95" customHeight="1" x14ac:dyDescent="0.3">
      <c r="A256" s="5"/>
      <c r="B256" s="3" t="s">
        <v>8247</v>
      </c>
      <c r="C256" s="3" t="s">
        <v>114</v>
      </c>
      <c r="D256" s="3" t="s">
        <v>8483</v>
      </c>
      <c r="E256" s="5"/>
    </row>
    <row r="257" spans="1:5" ht="15.95" customHeight="1" x14ac:dyDescent="0.3">
      <c r="A257" s="5"/>
      <c r="B257" s="3" t="s">
        <v>7052</v>
      </c>
      <c r="C257" s="3" t="s">
        <v>116</v>
      </c>
      <c r="D257" s="3" t="s">
        <v>8484</v>
      </c>
      <c r="E257" s="5"/>
    </row>
    <row r="258" spans="1:5" ht="15.95" customHeight="1" x14ac:dyDescent="0.3">
      <c r="A258" s="5"/>
      <c r="B258" s="5"/>
      <c r="C258" s="3" t="s">
        <v>118</v>
      </c>
      <c r="D258" s="3" t="s">
        <v>8485</v>
      </c>
      <c r="E258" s="5"/>
    </row>
    <row r="259" spans="1:5" ht="15.95" customHeight="1" x14ac:dyDescent="0.3">
      <c r="A259" s="5"/>
      <c r="B259" s="5"/>
      <c r="C259" s="3" t="s">
        <v>120</v>
      </c>
      <c r="D259" s="3" t="s">
        <v>8486</v>
      </c>
      <c r="E259" s="5"/>
    </row>
    <row r="260" spans="1:5" ht="15.95" customHeight="1" x14ac:dyDescent="0.3">
      <c r="A260" s="5"/>
      <c r="B260" s="5"/>
      <c r="C260" s="3" t="s">
        <v>137</v>
      </c>
      <c r="D260" s="3" t="s">
        <v>8487</v>
      </c>
      <c r="E260" s="5"/>
    </row>
    <row r="261" spans="1:5" ht="15.95" customHeight="1" x14ac:dyDescent="0.3">
      <c r="A261" s="5"/>
      <c r="B261" s="5"/>
      <c r="C261" s="3" t="s">
        <v>139</v>
      </c>
      <c r="D261" s="3" t="s">
        <v>8488</v>
      </c>
      <c r="E261" s="5"/>
    </row>
    <row r="262" spans="1:5" ht="15.95" customHeight="1" x14ac:dyDescent="0.3">
      <c r="A262" s="5"/>
      <c r="B262" s="5"/>
      <c r="C262" s="3" t="s">
        <v>306</v>
      </c>
      <c r="D262" s="3" t="s">
        <v>8489</v>
      </c>
      <c r="E262" s="5"/>
    </row>
    <row r="263" spans="1:5" ht="15.95" customHeight="1" x14ac:dyDescent="0.3">
      <c r="A263" s="5"/>
      <c r="B263" s="5"/>
      <c r="C263" s="3" t="s">
        <v>356</v>
      </c>
      <c r="D263" s="3" t="s">
        <v>8490</v>
      </c>
      <c r="E263" s="5"/>
    </row>
    <row r="264" spans="1:5" ht="15.95" customHeight="1" x14ac:dyDescent="0.3">
      <c r="A264" s="5"/>
      <c r="B264" s="5"/>
      <c r="C264" s="3" t="s">
        <v>416</v>
      </c>
      <c r="D264" s="3" t="s">
        <v>8491</v>
      </c>
      <c r="E264" s="5"/>
    </row>
    <row r="265" spans="1:5" ht="15.95" customHeight="1" x14ac:dyDescent="0.3">
      <c r="A265" s="5"/>
      <c r="B265" s="3" t="s">
        <v>8492</v>
      </c>
      <c r="C265" s="3" t="s">
        <v>79</v>
      </c>
      <c r="D265" s="3" t="s">
        <v>8493</v>
      </c>
      <c r="E265" s="5"/>
    </row>
    <row r="266" spans="1:5" ht="15.95" customHeight="1" x14ac:dyDescent="0.3">
      <c r="A266" s="5"/>
      <c r="B266" s="3" t="s">
        <v>8247</v>
      </c>
      <c r="C266" s="3" t="s">
        <v>81</v>
      </c>
      <c r="D266" s="3" t="s">
        <v>8494</v>
      </c>
      <c r="E266" s="5"/>
    </row>
    <row r="267" spans="1:5" ht="15.95" customHeight="1" x14ac:dyDescent="0.3">
      <c r="A267" s="5"/>
      <c r="B267" s="3" t="s">
        <v>8495</v>
      </c>
      <c r="C267" s="3" t="s">
        <v>83</v>
      </c>
      <c r="D267" s="3" t="s">
        <v>8496</v>
      </c>
      <c r="E267" s="5"/>
    </row>
    <row r="268" spans="1:5" ht="15.95" customHeight="1" x14ac:dyDescent="0.3">
      <c r="A268" s="5"/>
      <c r="B268" s="5"/>
      <c r="C268" s="3" t="s">
        <v>90</v>
      </c>
      <c r="D268" s="3" t="s">
        <v>8497</v>
      </c>
      <c r="E268" s="5"/>
    </row>
    <row r="269" spans="1:5" ht="15.95" customHeight="1" x14ac:dyDescent="0.3">
      <c r="A269" s="5"/>
      <c r="B269" s="5"/>
      <c r="C269" s="3" t="s">
        <v>106</v>
      </c>
      <c r="D269" s="3" t="s">
        <v>8498</v>
      </c>
      <c r="E269" s="5"/>
    </row>
    <row r="270" spans="1:5" ht="15.95" customHeight="1" x14ac:dyDescent="0.3">
      <c r="A270" s="5"/>
      <c r="B270" s="5"/>
      <c r="C270" s="3" t="s">
        <v>108</v>
      </c>
      <c r="D270" s="3" t="s">
        <v>8499</v>
      </c>
      <c r="E270" s="5"/>
    </row>
    <row r="271" spans="1:5" ht="15.95" customHeight="1" x14ac:dyDescent="0.3">
      <c r="A271" s="5"/>
      <c r="B271" s="3" t="s">
        <v>8500</v>
      </c>
      <c r="C271" s="3" t="s">
        <v>79</v>
      </c>
      <c r="D271" s="3" t="s">
        <v>8501</v>
      </c>
      <c r="E271" s="5"/>
    </row>
    <row r="272" spans="1:5" ht="15.95" customHeight="1" x14ac:dyDescent="0.3">
      <c r="A272" s="5"/>
      <c r="B272" s="3" t="s">
        <v>8247</v>
      </c>
      <c r="C272" s="3" t="s">
        <v>81</v>
      </c>
      <c r="D272" s="3" t="s">
        <v>8502</v>
      </c>
      <c r="E272" s="5"/>
    </row>
    <row r="273" spans="1:5" ht="15.95" customHeight="1" x14ac:dyDescent="0.3">
      <c r="A273" s="5"/>
      <c r="B273" s="3" t="s">
        <v>8503</v>
      </c>
      <c r="C273" s="3" t="s">
        <v>83</v>
      </c>
      <c r="D273" s="3" t="s">
        <v>8504</v>
      </c>
      <c r="E273" s="5"/>
    </row>
    <row r="274" spans="1:5" ht="15.95" customHeight="1" x14ac:dyDescent="0.3">
      <c r="A274" s="5"/>
      <c r="B274" s="5"/>
      <c r="C274" s="3" t="s">
        <v>90</v>
      </c>
      <c r="D274" s="3" t="s">
        <v>8505</v>
      </c>
      <c r="E274" s="5"/>
    </row>
    <row r="275" spans="1:5" ht="15.95" customHeight="1" x14ac:dyDescent="0.3">
      <c r="A275" s="5"/>
      <c r="B275" s="5"/>
      <c r="C275" s="3" t="s">
        <v>106</v>
      </c>
      <c r="D275" s="3" t="s">
        <v>8506</v>
      </c>
      <c r="E275" s="5"/>
    </row>
    <row r="276" spans="1:5" ht="15.95" customHeight="1" x14ac:dyDescent="0.3">
      <c r="A276" s="5"/>
      <c r="B276" s="5"/>
      <c r="C276" s="3" t="s">
        <v>108</v>
      </c>
      <c r="D276" s="3" t="s">
        <v>8507</v>
      </c>
      <c r="E276" s="5"/>
    </row>
    <row r="277" spans="1:5" ht="15.95" customHeight="1" x14ac:dyDescent="0.3">
      <c r="A277" s="5"/>
      <c r="B277" s="5"/>
      <c r="C277" s="3" t="s">
        <v>110</v>
      </c>
      <c r="D277" s="3" t="s">
        <v>8508</v>
      </c>
      <c r="E277" s="5"/>
    </row>
    <row r="278" spans="1:5" ht="15.95" customHeight="1" x14ac:dyDescent="0.3">
      <c r="A278" s="5"/>
      <c r="B278" s="5"/>
      <c r="C278" s="3" t="s">
        <v>112</v>
      </c>
      <c r="D278" s="3" t="s">
        <v>8509</v>
      </c>
      <c r="E278" s="5"/>
    </row>
    <row r="279" spans="1:5" ht="15.95" customHeight="1" x14ac:dyDescent="0.3">
      <c r="A279" s="5"/>
      <c r="B279" s="5"/>
      <c r="C279" s="3" t="s">
        <v>114</v>
      </c>
      <c r="D279" s="3" t="s">
        <v>8510</v>
      </c>
      <c r="E279" s="5"/>
    </row>
    <row r="280" spans="1:5" ht="15.95" customHeight="1" x14ac:dyDescent="0.3">
      <c r="A280" s="5"/>
      <c r="B280" s="5"/>
      <c r="C280" s="3" t="s">
        <v>116</v>
      </c>
      <c r="D280" s="3" t="s">
        <v>8511</v>
      </c>
      <c r="E280" s="5"/>
    </row>
    <row r="281" spans="1:5" ht="15.95" customHeight="1" x14ac:dyDescent="0.3">
      <c r="A281" s="5"/>
      <c r="B281" s="5"/>
      <c r="C281" s="3" t="s">
        <v>118</v>
      </c>
      <c r="D281" s="3" t="s">
        <v>8512</v>
      </c>
      <c r="E281" s="5"/>
    </row>
    <row r="282" spans="1:5" ht="15.95" customHeight="1" x14ac:dyDescent="0.3">
      <c r="A282" s="5"/>
      <c r="B282" s="5"/>
      <c r="C282" s="3" t="s">
        <v>120</v>
      </c>
      <c r="D282" s="3" t="s">
        <v>8513</v>
      </c>
      <c r="E282" s="5"/>
    </row>
    <row r="283" spans="1:5" ht="15.95" customHeight="1" x14ac:dyDescent="0.3">
      <c r="A283" s="5"/>
      <c r="B283" s="5"/>
      <c r="C283" s="3" t="s">
        <v>137</v>
      </c>
      <c r="D283" s="3" t="s">
        <v>8514</v>
      </c>
      <c r="E283" s="5"/>
    </row>
    <row r="284" spans="1:5" ht="15.95" customHeight="1" x14ac:dyDescent="0.3">
      <c r="A284" s="5"/>
      <c r="B284" s="5"/>
      <c r="C284" s="3" t="s">
        <v>139</v>
      </c>
      <c r="D284" s="3" t="s">
        <v>8515</v>
      </c>
      <c r="E284" s="5"/>
    </row>
    <row r="285" spans="1:5" ht="15.95" customHeight="1" x14ac:dyDescent="0.3">
      <c r="A285" s="5"/>
      <c r="B285" s="5"/>
      <c r="C285" s="3" t="s">
        <v>306</v>
      </c>
      <c r="D285" s="3" t="s">
        <v>8516</v>
      </c>
      <c r="E285" s="5"/>
    </row>
    <row r="286" spans="1:5" ht="15.95" customHeight="1" x14ac:dyDescent="0.3">
      <c r="A286" s="5"/>
      <c r="B286" s="5"/>
      <c r="C286" s="3" t="s">
        <v>356</v>
      </c>
      <c r="D286" s="3" t="s">
        <v>8517</v>
      </c>
      <c r="E286" s="5"/>
    </row>
    <row r="287" spans="1:5" ht="15.95" customHeight="1" x14ac:dyDescent="0.3">
      <c r="A287" s="5"/>
      <c r="B287" s="5"/>
      <c r="C287" s="3" t="s">
        <v>416</v>
      </c>
      <c r="D287" s="3" t="s">
        <v>8518</v>
      </c>
      <c r="E287" s="5"/>
    </row>
    <row r="288" spans="1:5" ht="15.95" customHeight="1" x14ac:dyDescent="0.3">
      <c r="A288" s="5"/>
      <c r="B288" s="5"/>
      <c r="C288" s="3" t="s">
        <v>418</v>
      </c>
      <c r="D288" s="3" t="s">
        <v>8519</v>
      </c>
      <c r="E288" s="5"/>
    </row>
    <row r="289" spans="1:5" ht="15.95" customHeight="1" x14ac:dyDescent="0.3">
      <c r="A289" s="5"/>
      <c r="B289" s="5"/>
      <c r="C289" s="3" t="s">
        <v>439</v>
      </c>
      <c r="D289" s="3" t="s">
        <v>8520</v>
      </c>
      <c r="E289" s="5"/>
    </row>
    <row r="290" spans="1:5" ht="15.95" customHeight="1" x14ac:dyDescent="0.3">
      <c r="A290" s="5"/>
      <c r="B290" s="5"/>
      <c r="C290" s="3" t="s">
        <v>441</v>
      </c>
      <c r="D290" s="3" t="s">
        <v>8521</v>
      </c>
      <c r="E290" s="5"/>
    </row>
    <row r="291" spans="1:5" ht="15.95" customHeight="1" x14ac:dyDescent="0.3">
      <c r="A291" s="5"/>
      <c r="B291" s="5"/>
      <c r="C291" s="3" t="s">
        <v>1743</v>
      </c>
      <c r="D291" s="3" t="s">
        <v>8522</v>
      </c>
      <c r="E291" s="5"/>
    </row>
    <row r="292" spans="1:5" ht="15.95" customHeight="1" x14ac:dyDescent="0.3">
      <c r="A292" s="5"/>
      <c r="B292" s="5"/>
      <c r="C292" s="3" t="s">
        <v>1745</v>
      </c>
      <c r="D292" s="3" t="s">
        <v>8523</v>
      </c>
      <c r="E292" s="5"/>
    </row>
    <row r="293" spans="1:5" ht="15.95" customHeight="1" x14ac:dyDescent="0.3">
      <c r="A293" s="5"/>
      <c r="B293" s="5"/>
      <c r="C293" s="3" t="s">
        <v>5476</v>
      </c>
      <c r="D293" s="3" t="s">
        <v>8524</v>
      </c>
      <c r="E293" s="5"/>
    </row>
    <row r="294" spans="1:5" ht="15.95" customHeight="1" x14ac:dyDescent="0.3">
      <c r="A294" s="5"/>
      <c r="B294" s="5"/>
      <c r="C294" s="3" t="s">
        <v>5478</v>
      </c>
      <c r="D294" s="3" t="s">
        <v>8525</v>
      </c>
      <c r="E294" s="5"/>
    </row>
    <row r="295" spans="1:5" ht="15.95" customHeight="1" x14ac:dyDescent="0.3">
      <c r="A295" s="5"/>
      <c r="B295" s="5"/>
      <c r="C295" s="3" t="s">
        <v>5480</v>
      </c>
      <c r="D295" s="3" t="s">
        <v>8526</v>
      </c>
      <c r="E295" s="5"/>
    </row>
    <row r="296" spans="1:5" ht="15.95" customHeight="1" x14ac:dyDescent="0.3">
      <c r="A296" s="5"/>
      <c r="B296" s="5"/>
      <c r="C296" s="3" t="s">
        <v>5482</v>
      </c>
      <c r="D296" s="3" t="s">
        <v>8527</v>
      </c>
      <c r="E296" s="5"/>
    </row>
    <row r="297" spans="1:5" ht="15.95" customHeight="1" x14ac:dyDescent="0.3">
      <c r="A297" s="5"/>
      <c r="B297" s="5"/>
      <c r="C297" s="5"/>
      <c r="D297" s="5"/>
      <c r="E297" s="5"/>
    </row>
    <row r="298" spans="1:5" ht="15.95" customHeight="1" x14ac:dyDescent="0.3">
      <c r="A298" s="3" t="s">
        <v>141</v>
      </c>
      <c r="B298" s="3" t="s">
        <v>142</v>
      </c>
      <c r="C298" s="3" t="s">
        <v>74</v>
      </c>
      <c r="D298" s="3" t="s">
        <v>143</v>
      </c>
      <c r="E298" s="5"/>
    </row>
    <row r="299" spans="1:5" ht="15.95" customHeight="1" x14ac:dyDescent="0.3">
      <c r="A299" s="3" t="s">
        <v>41</v>
      </c>
      <c r="B299" s="3" t="s">
        <v>8528</v>
      </c>
      <c r="C299" s="3" t="s">
        <v>79</v>
      </c>
      <c r="D299" s="3" t="s">
        <v>8529</v>
      </c>
      <c r="E299" s="5"/>
    </row>
    <row r="300" spans="1:5" ht="15.95" customHeight="1" x14ac:dyDescent="0.3">
      <c r="A300" s="5"/>
      <c r="B300" s="3" t="s">
        <v>8247</v>
      </c>
      <c r="C300" s="3" t="s">
        <v>81</v>
      </c>
      <c r="D300" s="3" t="s">
        <v>8530</v>
      </c>
      <c r="E300" s="5"/>
    </row>
    <row r="301" spans="1:5" ht="15.95" customHeight="1" x14ac:dyDescent="0.3">
      <c r="A301" s="5"/>
      <c r="B301" s="3" t="s">
        <v>8531</v>
      </c>
      <c r="C301" s="3" t="s">
        <v>83</v>
      </c>
      <c r="D301" s="3" t="s">
        <v>8532</v>
      </c>
      <c r="E301" s="5"/>
    </row>
    <row r="302" spans="1:5" ht="15.95" customHeight="1" x14ac:dyDescent="0.3">
      <c r="A302" s="5"/>
      <c r="B302" s="5"/>
      <c r="C302" s="3" t="s">
        <v>90</v>
      </c>
      <c r="D302" s="3" t="s">
        <v>8533</v>
      </c>
      <c r="E302" s="5"/>
    </row>
    <row r="303" spans="1:5" ht="15.95" customHeight="1" x14ac:dyDescent="0.3">
      <c r="A303" s="5"/>
      <c r="B303" s="5"/>
      <c r="C303" s="3" t="s">
        <v>106</v>
      </c>
      <c r="D303" s="3" t="s">
        <v>8534</v>
      </c>
      <c r="E303" s="5"/>
    </row>
    <row r="304" spans="1:5" ht="15.95" customHeight="1" x14ac:dyDescent="0.3">
      <c r="A304" s="5"/>
      <c r="B304" s="5"/>
      <c r="C304" s="3" t="s">
        <v>108</v>
      </c>
      <c r="D304" s="3" t="s">
        <v>8535</v>
      </c>
      <c r="E304" s="5"/>
    </row>
    <row r="305" spans="1:5" ht="15.95" customHeight="1" x14ac:dyDescent="0.3">
      <c r="A305" s="5"/>
      <c r="B305" s="5"/>
      <c r="C305" s="3" t="s">
        <v>110</v>
      </c>
      <c r="D305" s="3" t="s">
        <v>8536</v>
      </c>
      <c r="E305" s="5"/>
    </row>
    <row r="306" spans="1:5" ht="15.95" customHeight="1" x14ac:dyDescent="0.3">
      <c r="A306" s="5"/>
      <c r="B306" s="5"/>
      <c r="C306" s="3" t="s">
        <v>112</v>
      </c>
      <c r="D306" s="3" t="s">
        <v>8537</v>
      </c>
      <c r="E306" s="5"/>
    </row>
    <row r="307" spans="1:5" ht="15.95" customHeight="1" x14ac:dyDescent="0.3">
      <c r="A307" s="5"/>
      <c r="B307" s="5"/>
      <c r="C307" s="3" t="s">
        <v>114</v>
      </c>
      <c r="D307" s="3" t="s">
        <v>8538</v>
      </c>
      <c r="E307" s="5"/>
    </row>
    <row r="308" spans="1:5" ht="15.95" customHeight="1" x14ac:dyDescent="0.3">
      <c r="A308" s="5"/>
      <c r="B308" s="5"/>
      <c r="C308" s="3" t="s">
        <v>116</v>
      </c>
      <c r="D308" s="3" t="s">
        <v>8539</v>
      </c>
      <c r="E308" s="5"/>
    </row>
    <row r="309" spans="1:5" ht="15.95" customHeight="1" x14ac:dyDescent="0.3">
      <c r="A309" s="5"/>
      <c r="B309" s="5"/>
      <c r="C309" s="3" t="s">
        <v>118</v>
      </c>
      <c r="D309" s="3" t="s">
        <v>8540</v>
      </c>
      <c r="E309" s="5"/>
    </row>
    <row r="310" spans="1:5" ht="15.95" customHeight="1" x14ac:dyDescent="0.3">
      <c r="A310" s="5"/>
      <c r="B310" s="5"/>
      <c r="C310" s="3" t="s">
        <v>120</v>
      </c>
      <c r="D310" s="3" t="s">
        <v>8541</v>
      </c>
      <c r="E310" s="5"/>
    </row>
    <row r="311" spans="1:5" ht="15.95" customHeight="1" x14ac:dyDescent="0.3">
      <c r="A311" s="5"/>
      <c r="B311" s="5"/>
      <c r="C311" s="3" t="s">
        <v>137</v>
      </c>
      <c r="D311" s="3" t="s">
        <v>8542</v>
      </c>
      <c r="E311" s="5"/>
    </row>
    <row r="312" spans="1:5" ht="15.95" customHeight="1" x14ac:dyDescent="0.3">
      <c r="A312" s="5"/>
      <c r="B312" s="3" t="s">
        <v>8543</v>
      </c>
      <c r="C312" s="3" t="s">
        <v>79</v>
      </c>
      <c r="D312" s="3" t="s">
        <v>8544</v>
      </c>
      <c r="E312" s="5"/>
    </row>
    <row r="313" spans="1:5" ht="15.95" customHeight="1" x14ac:dyDescent="0.3">
      <c r="A313" s="5"/>
      <c r="B313" s="3" t="s">
        <v>8545</v>
      </c>
      <c r="C313" s="3" t="s">
        <v>81</v>
      </c>
      <c r="D313" s="3" t="s">
        <v>8546</v>
      </c>
      <c r="E313" s="5"/>
    </row>
    <row r="314" spans="1:5" ht="15.95" customHeight="1" x14ac:dyDescent="0.3">
      <c r="A314" s="5"/>
      <c r="B314" s="3" t="s">
        <v>8547</v>
      </c>
      <c r="C314" s="3" t="s">
        <v>79</v>
      </c>
      <c r="D314" s="3" t="s">
        <v>8548</v>
      </c>
      <c r="E314" s="5"/>
    </row>
    <row r="315" spans="1:5" ht="15.95" customHeight="1" x14ac:dyDescent="0.3">
      <c r="A315" s="5"/>
      <c r="B315" s="3" t="s">
        <v>8247</v>
      </c>
      <c r="C315" s="3" t="s">
        <v>81</v>
      </c>
      <c r="D315" s="3" t="s">
        <v>8549</v>
      </c>
      <c r="E315" s="5"/>
    </row>
    <row r="316" spans="1:5" ht="15.95" customHeight="1" x14ac:dyDescent="0.3">
      <c r="A316" s="5"/>
      <c r="B316" s="3" t="s">
        <v>8550</v>
      </c>
      <c r="C316" s="3" t="s">
        <v>83</v>
      </c>
      <c r="D316" s="3" t="s">
        <v>8551</v>
      </c>
      <c r="E316" s="5"/>
    </row>
    <row r="317" spans="1:5" ht="15.95" customHeight="1" x14ac:dyDescent="0.3">
      <c r="A317" s="5"/>
      <c r="B317" s="3" t="s">
        <v>8552</v>
      </c>
      <c r="C317" s="3" t="s">
        <v>90</v>
      </c>
      <c r="D317" s="3" t="s">
        <v>8553</v>
      </c>
      <c r="E317" s="5"/>
    </row>
    <row r="318" spans="1:5" ht="15.95" customHeight="1" x14ac:dyDescent="0.3">
      <c r="A318" s="5"/>
      <c r="B318" s="5"/>
      <c r="C318" s="3" t="s">
        <v>106</v>
      </c>
      <c r="D318" s="3" t="s">
        <v>8554</v>
      </c>
      <c r="E318" s="5"/>
    </row>
    <row r="319" spans="1:5" ht="15.95" customHeight="1" x14ac:dyDescent="0.3">
      <c r="A319" s="5"/>
      <c r="B319" s="5"/>
      <c r="C319" s="3" t="s">
        <v>108</v>
      </c>
      <c r="D319" s="3" t="s">
        <v>8555</v>
      </c>
      <c r="E319" s="5"/>
    </row>
    <row r="320" spans="1:5" ht="15.95" customHeight="1" x14ac:dyDescent="0.3">
      <c r="A320" s="5"/>
      <c r="B320" s="5"/>
      <c r="C320" s="3" t="s">
        <v>110</v>
      </c>
      <c r="D320" s="3" t="s">
        <v>8556</v>
      </c>
      <c r="E320" s="5"/>
    </row>
    <row r="321" spans="1:5" ht="15.95" customHeight="1" x14ac:dyDescent="0.3">
      <c r="A321" s="5"/>
      <c r="B321" s="5"/>
      <c r="C321" s="3" t="s">
        <v>112</v>
      </c>
      <c r="D321" s="3" t="s">
        <v>8557</v>
      </c>
      <c r="E321" s="5"/>
    </row>
    <row r="322" spans="1:5" ht="15.95" customHeight="1" x14ac:dyDescent="0.3">
      <c r="A322" s="5"/>
      <c r="B322" s="5"/>
      <c r="C322" s="3" t="s">
        <v>114</v>
      </c>
      <c r="D322" s="3" t="s">
        <v>8558</v>
      </c>
      <c r="E322" s="5"/>
    </row>
    <row r="323" spans="1:5" ht="15.95" customHeight="1" x14ac:dyDescent="0.3">
      <c r="A323" s="5"/>
      <c r="B323" s="3" t="s">
        <v>8559</v>
      </c>
      <c r="C323" s="3" t="s">
        <v>79</v>
      </c>
      <c r="D323" s="3" t="s">
        <v>8560</v>
      </c>
      <c r="E323" s="5"/>
    </row>
    <row r="324" spans="1:5" ht="15.95" customHeight="1" x14ac:dyDescent="0.3">
      <c r="A324" s="5"/>
      <c r="B324" s="3" t="s">
        <v>8247</v>
      </c>
      <c r="C324" s="3" t="s">
        <v>81</v>
      </c>
      <c r="D324" s="3" t="s">
        <v>8561</v>
      </c>
      <c r="E324" s="5"/>
    </row>
    <row r="325" spans="1:5" ht="15.95" customHeight="1" x14ac:dyDescent="0.3">
      <c r="A325" s="5"/>
      <c r="B325" s="3" t="s">
        <v>8550</v>
      </c>
      <c r="C325" s="3" t="s">
        <v>83</v>
      </c>
      <c r="D325" s="3" t="s">
        <v>8562</v>
      </c>
      <c r="E325" s="5"/>
    </row>
    <row r="326" spans="1:5" ht="15.95" customHeight="1" x14ac:dyDescent="0.3">
      <c r="A326" s="5"/>
      <c r="B326" s="3" t="s">
        <v>8552</v>
      </c>
      <c r="C326" s="3" t="s">
        <v>90</v>
      </c>
      <c r="D326" s="3" t="s">
        <v>8563</v>
      </c>
      <c r="E326" s="5"/>
    </row>
    <row r="327" spans="1:5" ht="15.95" customHeight="1" x14ac:dyDescent="0.3">
      <c r="A327" s="5"/>
      <c r="B327" s="5"/>
      <c r="C327" s="3" t="s">
        <v>106</v>
      </c>
      <c r="D327" s="3" t="s">
        <v>8564</v>
      </c>
      <c r="E327" s="5"/>
    </row>
    <row r="328" spans="1:5" ht="15.95" customHeight="1" x14ac:dyDescent="0.3">
      <c r="A328" s="5"/>
      <c r="B328" s="5"/>
      <c r="C328" s="3" t="s">
        <v>108</v>
      </c>
      <c r="D328" s="3" t="s">
        <v>8565</v>
      </c>
      <c r="E328" s="5"/>
    </row>
    <row r="329" spans="1:5" ht="15.95" customHeight="1" x14ac:dyDescent="0.3">
      <c r="A329" s="5"/>
      <c r="B329" s="5"/>
      <c r="C329" s="3" t="s">
        <v>110</v>
      </c>
      <c r="D329" s="3" t="s">
        <v>8566</v>
      </c>
      <c r="E329" s="5"/>
    </row>
    <row r="330" spans="1:5" ht="15.95" customHeight="1" x14ac:dyDescent="0.3">
      <c r="A330" s="5"/>
      <c r="B330" s="5"/>
      <c r="C330" s="3" t="s">
        <v>112</v>
      </c>
      <c r="D330" s="3" t="s">
        <v>8567</v>
      </c>
      <c r="E330" s="5"/>
    </row>
    <row r="331" spans="1:5" ht="15.95" customHeight="1" x14ac:dyDescent="0.3">
      <c r="A331" s="5"/>
      <c r="B331" s="5"/>
      <c r="C331" s="3" t="s">
        <v>114</v>
      </c>
      <c r="D331" s="3" t="s">
        <v>8568</v>
      </c>
      <c r="E331" s="5"/>
    </row>
    <row r="332" spans="1:5" ht="15.95" customHeight="1" x14ac:dyDescent="0.3">
      <c r="A332" s="5"/>
      <c r="B332" s="5"/>
      <c r="C332" s="3" t="s">
        <v>116</v>
      </c>
      <c r="D332" s="3" t="s">
        <v>8569</v>
      </c>
      <c r="E332" s="5"/>
    </row>
    <row r="333" spans="1:5" ht="15.95" customHeight="1" x14ac:dyDescent="0.3">
      <c r="A333" s="5"/>
      <c r="B333" s="5"/>
      <c r="C333" s="5"/>
      <c r="D333" s="5"/>
      <c r="E333" s="5"/>
    </row>
    <row r="334" spans="1:5" ht="15.95" customHeight="1" x14ac:dyDescent="0.3">
      <c r="A334" s="5"/>
      <c r="B334" s="5"/>
      <c r="C334" s="5"/>
      <c r="D334" s="5"/>
      <c r="E334" s="5"/>
    </row>
    <row r="335" spans="1:5" ht="15.95" customHeight="1" x14ac:dyDescent="0.3">
      <c r="A335" s="5"/>
      <c r="B335" s="5"/>
      <c r="C335" s="5"/>
      <c r="D335" s="5"/>
      <c r="E335" s="5"/>
    </row>
    <row r="336" spans="1:5" ht="15.95" customHeight="1" x14ac:dyDescent="0.3">
      <c r="A336" s="3" t="s">
        <v>141</v>
      </c>
      <c r="B336" s="3" t="s">
        <v>142</v>
      </c>
      <c r="C336" s="3" t="s">
        <v>74</v>
      </c>
      <c r="D336" s="3" t="s">
        <v>143</v>
      </c>
      <c r="E336" s="5"/>
    </row>
    <row r="337" spans="1:5" ht="15.95" customHeight="1" x14ac:dyDescent="0.3">
      <c r="A337" s="3" t="s">
        <v>41</v>
      </c>
      <c r="B337" s="3" t="s">
        <v>8570</v>
      </c>
      <c r="C337" s="3" t="s">
        <v>79</v>
      </c>
      <c r="D337" s="3" t="s">
        <v>8571</v>
      </c>
      <c r="E337" s="5"/>
    </row>
    <row r="338" spans="1:5" ht="15.95" customHeight="1" x14ac:dyDescent="0.3">
      <c r="A338" s="5"/>
      <c r="B338" s="3" t="s">
        <v>8247</v>
      </c>
      <c r="C338" s="3" t="s">
        <v>81</v>
      </c>
      <c r="D338" s="3" t="s">
        <v>8572</v>
      </c>
      <c r="E338" s="5"/>
    </row>
    <row r="339" spans="1:5" ht="15.95" customHeight="1" x14ac:dyDescent="0.3">
      <c r="A339" s="5"/>
      <c r="B339" s="3" t="s">
        <v>8573</v>
      </c>
      <c r="C339" s="3" t="s">
        <v>83</v>
      </c>
      <c r="D339" s="3" t="s">
        <v>8574</v>
      </c>
      <c r="E339" s="5"/>
    </row>
    <row r="340" spans="1:5" ht="15.95" customHeight="1" x14ac:dyDescent="0.3">
      <c r="A340" s="5"/>
      <c r="B340" s="3" t="s">
        <v>6831</v>
      </c>
      <c r="C340" s="3" t="s">
        <v>90</v>
      </c>
      <c r="D340" s="3" t="s">
        <v>8575</v>
      </c>
      <c r="E340" s="5"/>
    </row>
    <row r="341" spans="1:5" ht="15.95" customHeight="1" x14ac:dyDescent="0.3">
      <c r="A341" s="5"/>
      <c r="B341" s="5"/>
      <c r="C341" s="3" t="s">
        <v>106</v>
      </c>
      <c r="D341" s="3" t="s">
        <v>8576</v>
      </c>
      <c r="E341" s="5"/>
    </row>
    <row r="342" spans="1:5" ht="15.95" customHeight="1" x14ac:dyDescent="0.3">
      <c r="A342" s="5"/>
      <c r="B342" s="5"/>
      <c r="C342" s="3" t="s">
        <v>108</v>
      </c>
      <c r="D342" s="3" t="s">
        <v>8577</v>
      </c>
      <c r="E342" s="5"/>
    </row>
    <row r="343" spans="1:5" ht="15.95" customHeight="1" x14ac:dyDescent="0.3">
      <c r="A343" s="5"/>
      <c r="B343" s="5"/>
      <c r="C343" s="3" t="s">
        <v>110</v>
      </c>
      <c r="D343" s="3" t="s">
        <v>8578</v>
      </c>
      <c r="E343" s="5"/>
    </row>
    <row r="344" spans="1:5" ht="15.95" customHeight="1" x14ac:dyDescent="0.3">
      <c r="A344" s="5"/>
      <c r="B344" s="5"/>
      <c r="C344" s="3" t="s">
        <v>112</v>
      </c>
      <c r="D344" s="3" t="s">
        <v>8579</v>
      </c>
      <c r="E344" s="5"/>
    </row>
    <row r="345" spans="1:5" ht="15.95" customHeight="1" x14ac:dyDescent="0.3">
      <c r="A345" s="5"/>
      <c r="B345" s="5"/>
      <c r="C345" s="3" t="s">
        <v>114</v>
      </c>
      <c r="D345" s="3" t="s">
        <v>8580</v>
      </c>
      <c r="E345" s="5"/>
    </row>
    <row r="346" spans="1:5" ht="15.95" customHeight="1" x14ac:dyDescent="0.3">
      <c r="A346" s="5"/>
      <c r="B346" s="3" t="s">
        <v>8581</v>
      </c>
      <c r="C346" s="3" t="s">
        <v>79</v>
      </c>
      <c r="D346" s="3" t="s">
        <v>8582</v>
      </c>
      <c r="E346" s="5"/>
    </row>
    <row r="347" spans="1:5" ht="15.95" customHeight="1" x14ac:dyDescent="0.3">
      <c r="A347" s="5"/>
      <c r="B347" s="3" t="s">
        <v>8247</v>
      </c>
      <c r="C347" s="3" t="s">
        <v>81</v>
      </c>
      <c r="D347" s="3" t="s">
        <v>8583</v>
      </c>
      <c r="E347" s="5"/>
    </row>
    <row r="348" spans="1:5" ht="15.95" customHeight="1" x14ac:dyDescent="0.3">
      <c r="A348" s="5"/>
      <c r="B348" s="3" t="s">
        <v>8584</v>
      </c>
      <c r="C348" s="3" t="s">
        <v>83</v>
      </c>
      <c r="D348" s="3" t="s">
        <v>8585</v>
      </c>
      <c r="E348" s="5"/>
    </row>
    <row r="349" spans="1:5" ht="15.95" customHeight="1" x14ac:dyDescent="0.3">
      <c r="A349" s="5"/>
      <c r="B349" s="3" t="s">
        <v>1782</v>
      </c>
      <c r="C349" s="3" t="s">
        <v>90</v>
      </c>
      <c r="D349" s="3" t="s">
        <v>8586</v>
      </c>
      <c r="E349" s="5"/>
    </row>
    <row r="350" spans="1:5" ht="15.95" customHeight="1" x14ac:dyDescent="0.3">
      <c r="A350" s="5"/>
      <c r="B350" s="5"/>
      <c r="C350" s="3" t="s">
        <v>106</v>
      </c>
      <c r="D350" s="3" t="s">
        <v>8587</v>
      </c>
      <c r="E350" s="5"/>
    </row>
    <row r="351" spans="1:5" ht="15.95" customHeight="1" x14ac:dyDescent="0.3">
      <c r="A351" s="5"/>
      <c r="B351" s="5"/>
      <c r="C351" s="3" t="s">
        <v>108</v>
      </c>
      <c r="D351" s="3" t="s">
        <v>8588</v>
      </c>
      <c r="E351" s="5"/>
    </row>
    <row r="352" spans="1:5" ht="15.95" customHeight="1" x14ac:dyDescent="0.3">
      <c r="A352" s="5"/>
      <c r="B352" s="5"/>
      <c r="C352" s="3" t="s">
        <v>110</v>
      </c>
      <c r="D352" s="3" t="s">
        <v>8589</v>
      </c>
      <c r="E352" s="5"/>
    </row>
    <row r="353" spans="1:5" ht="15.95" customHeight="1" x14ac:dyDescent="0.3">
      <c r="A353" s="5"/>
      <c r="B353" s="5"/>
      <c r="C353" s="3" t="s">
        <v>112</v>
      </c>
      <c r="D353" s="3" t="s">
        <v>8590</v>
      </c>
      <c r="E353" s="5"/>
    </row>
    <row r="354" spans="1:5" ht="15.95" customHeight="1" x14ac:dyDescent="0.3">
      <c r="A354" s="5"/>
      <c r="B354" s="5"/>
      <c r="C354" s="3" t="s">
        <v>114</v>
      </c>
      <c r="D354" s="3" t="s">
        <v>8591</v>
      </c>
      <c r="E354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379"/>
  <sheetViews>
    <sheetView showGridLines="0" workbookViewId="0"/>
  </sheetViews>
  <sheetFormatPr defaultColWidth="8.875" defaultRowHeight="16.5" customHeight="1" x14ac:dyDescent="0.3"/>
  <cols>
    <col min="1" max="6" width="8.875" style="56" customWidth="1"/>
    <col min="7" max="16384" width="8.875" style="56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42</v>
      </c>
      <c r="B3" s="3" t="s">
        <v>8215</v>
      </c>
      <c r="C3" s="3" t="s">
        <v>79</v>
      </c>
      <c r="D3" s="3" t="s">
        <v>8592</v>
      </c>
      <c r="E3" s="5"/>
    </row>
    <row r="4" spans="1:5" ht="15.95" customHeight="1" x14ac:dyDescent="0.3">
      <c r="A4" s="5"/>
      <c r="B4" s="3" t="s">
        <v>8593</v>
      </c>
      <c r="C4" s="3" t="s">
        <v>81</v>
      </c>
      <c r="D4" s="3" t="s">
        <v>8594</v>
      </c>
      <c r="E4" s="5"/>
    </row>
    <row r="5" spans="1:5" ht="15.95" customHeight="1" x14ac:dyDescent="0.3">
      <c r="A5" s="5"/>
      <c r="B5" s="3" t="s">
        <v>8595</v>
      </c>
      <c r="C5" s="3" t="s">
        <v>83</v>
      </c>
      <c r="D5" s="3" t="s">
        <v>8596</v>
      </c>
      <c r="E5" s="5"/>
    </row>
    <row r="6" spans="1:5" ht="15.95" customHeight="1" x14ac:dyDescent="0.3">
      <c r="A6" s="5"/>
      <c r="B6" s="5"/>
      <c r="C6" s="3" t="s">
        <v>90</v>
      </c>
      <c r="D6" s="3" t="s">
        <v>8597</v>
      </c>
      <c r="E6" s="5"/>
    </row>
    <row r="7" spans="1:5" ht="15.95" customHeight="1" x14ac:dyDescent="0.3">
      <c r="A7" s="5"/>
      <c r="B7" s="3" t="s">
        <v>8220</v>
      </c>
      <c r="C7" s="3" t="s">
        <v>79</v>
      </c>
      <c r="D7" s="3" t="s">
        <v>8598</v>
      </c>
      <c r="E7" s="5"/>
    </row>
    <row r="8" spans="1:5" ht="15.95" customHeight="1" x14ac:dyDescent="0.3">
      <c r="A8" s="5"/>
      <c r="B8" s="3" t="s">
        <v>8593</v>
      </c>
      <c r="C8" s="3" t="s">
        <v>81</v>
      </c>
      <c r="D8" s="3" t="s">
        <v>8599</v>
      </c>
      <c r="E8" s="5"/>
    </row>
    <row r="9" spans="1:5" ht="15.95" customHeight="1" x14ac:dyDescent="0.3">
      <c r="A9" s="5"/>
      <c r="B9" s="3" t="s">
        <v>8600</v>
      </c>
      <c r="C9" s="3" t="s">
        <v>83</v>
      </c>
      <c r="D9" s="3" t="s">
        <v>8601</v>
      </c>
      <c r="E9" s="5"/>
    </row>
    <row r="10" spans="1:5" ht="15.95" customHeight="1" x14ac:dyDescent="0.3">
      <c r="A10" s="5"/>
      <c r="B10" s="5"/>
      <c r="C10" s="3" t="s">
        <v>90</v>
      </c>
      <c r="D10" s="3" t="s">
        <v>8602</v>
      </c>
      <c r="E10" s="5"/>
    </row>
    <row r="11" spans="1:5" ht="15.95" customHeight="1" x14ac:dyDescent="0.3">
      <c r="A11" s="5"/>
      <c r="B11" s="5"/>
      <c r="C11" s="3" t="s">
        <v>106</v>
      </c>
      <c r="D11" s="3" t="s">
        <v>8603</v>
      </c>
      <c r="E11" s="5"/>
    </row>
    <row r="12" spans="1:5" ht="15.95" customHeight="1" x14ac:dyDescent="0.3">
      <c r="A12" s="5"/>
      <c r="B12" s="3" t="s">
        <v>8229</v>
      </c>
      <c r="C12" s="3" t="s">
        <v>79</v>
      </c>
      <c r="D12" s="3" t="s">
        <v>8604</v>
      </c>
      <c r="E12" s="5"/>
    </row>
    <row r="13" spans="1:5" ht="15.95" customHeight="1" x14ac:dyDescent="0.3">
      <c r="A13" s="5"/>
      <c r="B13" s="3" t="s">
        <v>8217</v>
      </c>
      <c r="C13" s="3" t="s">
        <v>81</v>
      </c>
      <c r="D13" s="3" t="s">
        <v>8605</v>
      </c>
      <c r="E13" s="5"/>
    </row>
    <row r="14" spans="1:5" ht="15.95" customHeight="1" x14ac:dyDescent="0.3">
      <c r="A14" s="5"/>
      <c r="B14" s="5"/>
      <c r="C14" s="3" t="s">
        <v>83</v>
      </c>
      <c r="D14" s="3" t="s">
        <v>8606</v>
      </c>
      <c r="E14" s="5"/>
    </row>
    <row r="15" spans="1:5" ht="15.95" customHeight="1" x14ac:dyDescent="0.3">
      <c r="A15" s="5"/>
      <c r="B15" s="3" t="s">
        <v>8236</v>
      </c>
      <c r="C15" s="3" t="s">
        <v>79</v>
      </c>
      <c r="D15" s="3" t="s">
        <v>8607</v>
      </c>
      <c r="E15" s="5"/>
    </row>
    <row r="16" spans="1:5" ht="15.95" customHeight="1" x14ac:dyDescent="0.3">
      <c r="A16" s="5"/>
      <c r="B16" s="3" t="s">
        <v>8593</v>
      </c>
      <c r="C16" s="3" t="s">
        <v>81</v>
      </c>
      <c r="D16" s="3" t="s">
        <v>8608</v>
      </c>
      <c r="E16" s="5"/>
    </row>
    <row r="17" spans="1:5" ht="15.95" customHeight="1" x14ac:dyDescent="0.3">
      <c r="A17" s="5"/>
      <c r="B17" s="3" t="s">
        <v>8609</v>
      </c>
      <c r="C17" s="3" t="s">
        <v>83</v>
      </c>
      <c r="D17" s="3" t="s">
        <v>8610</v>
      </c>
      <c r="E17" s="5"/>
    </row>
    <row r="18" spans="1:5" ht="15.95" customHeight="1" x14ac:dyDescent="0.3">
      <c r="A18" s="5"/>
      <c r="B18" s="5"/>
      <c r="C18" s="3" t="s">
        <v>90</v>
      </c>
      <c r="D18" s="3" t="s">
        <v>8611</v>
      </c>
      <c r="E18" s="5"/>
    </row>
    <row r="19" spans="1:5" ht="15.95" customHeight="1" x14ac:dyDescent="0.3">
      <c r="A19" s="5"/>
      <c r="B19" s="5"/>
      <c r="C19" s="3" t="s">
        <v>106</v>
      </c>
      <c r="D19" s="3" t="s">
        <v>8612</v>
      </c>
      <c r="E19" s="5"/>
    </row>
    <row r="20" spans="1:5" ht="15.95" customHeight="1" x14ac:dyDescent="0.3">
      <c r="A20" s="5"/>
      <c r="B20" s="5"/>
      <c r="C20" s="3" t="s">
        <v>108</v>
      </c>
      <c r="D20" s="3" t="s">
        <v>8613</v>
      </c>
      <c r="E20" s="5"/>
    </row>
    <row r="21" spans="1:5" ht="15.95" customHeight="1" x14ac:dyDescent="0.3">
      <c r="A21" s="5"/>
      <c r="B21" s="5"/>
      <c r="C21" s="3" t="s">
        <v>110</v>
      </c>
      <c r="D21" s="3" t="s">
        <v>8614</v>
      </c>
      <c r="E21" s="5"/>
    </row>
    <row r="22" spans="1:5" ht="15.95" customHeight="1" x14ac:dyDescent="0.3">
      <c r="A22" s="5"/>
      <c r="B22" s="3" t="s">
        <v>8242</v>
      </c>
      <c r="C22" s="3" t="s">
        <v>79</v>
      </c>
      <c r="D22" s="3" t="s">
        <v>8615</v>
      </c>
      <c r="E22" s="5"/>
    </row>
    <row r="23" spans="1:5" ht="15.95" customHeight="1" x14ac:dyDescent="0.3">
      <c r="A23" s="5"/>
      <c r="B23" s="3" t="s">
        <v>8593</v>
      </c>
      <c r="C23" s="3" t="s">
        <v>81</v>
      </c>
      <c r="D23" s="3" t="s">
        <v>8616</v>
      </c>
      <c r="E23" s="5"/>
    </row>
    <row r="24" spans="1:5" ht="15.95" customHeight="1" x14ac:dyDescent="0.3">
      <c r="A24" s="5"/>
      <c r="B24" s="3" t="s">
        <v>8617</v>
      </c>
      <c r="C24" s="3" t="s">
        <v>83</v>
      </c>
      <c r="D24" s="3" t="s">
        <v>8618</v>
      </c>
      <c r="E24" s="5"/>
    </row>
    <row r="25" spans="1:5" ht="15.95" customHeight="1" x14ac:dyDescent="0.3">
      <c r="A25" s="5"/>
      <c r="B25" s="5"/>
      <c r="C25" s="3" t="s">
        <v>90</v>
      </c>
      <c r="D25" s="3" t="s">
        <v>8619</v>
      </c>
      <c r="E25" s="5"/>
    </row>
    <row r="26" spans="1:5" ht="15.95" customHeight="1" x14ac:dyDescent="0.3">
      <c r="A26" s="5"/>
      <c r="B26" s="5"/>
      <c r="C26" s="3" t="s">
        <v>106</v>
      </c>
      <c r="D26" s="3" t="s">
        <v>8620</v>
      </c>
      <c r="E26" s="5"/>
    </row>
    <row r="27" spans="1:5" ht="15.95" customHeight="1" x14ac:dyDescent="0.3">
      <c r="A27" s="5"/>
      <c r="B27" s="3" t="s">
        <v>8245</v>
      </c>
      <c r="C27" s="3" t="s">
        <v>79</v>
      </c>
      <c r="D27" s="3" t="s">
        <v>8621</v>
      </c>
      <c r="E27" s="5"/>
    </row>
    <row r="28" spans="1:5" ht="15.95" customHeight="1" x14ac:dyDescent="0.3">
      <c r="A28" s="5"/>
      <c r="B28" s="3" t="s">
        <v>8593</v>
      </c>
      <c r="C28" s="3" t="s">
        <v>81</v>
      </c>
      <c r="D28" s="3" t="s">
        <v>8622</v>
      </c>
      <c r="E28" s="5"/>
    </row>
    <row r="29" spans="1:5" ht="15.95" customHeight="1" x14ac:dyDescent="0.3">
      <c r="A29" s="5"/>
      <c r="B29" s="3" t="s">
        <v>8623</v>
      </c>
      <c r="C29" s="3" t="s">
        <v>83</v>
      </c>
      <c r="D29" s="3" t="s">
        <v>8624</v>
      </c>
      <c r="E29" s="5"/>
    </row>
    <row r="30" spans="1:5" ht="15.95" customHeight="1" x14ac:dyDescent="0.3">
      <c r="A30" s="5"/>
      <c r="B30" s="3" t="s">
        <v>8625</v>
      </c>
      <c r="C30" s="3" t="s">
        <v>90</v>
      </c>
      <c r="D30" s="3" t="s">
        <v>8626</v>
      </c>
      <c r="E30" s="5"/>
    </row>
    <row r="31" spans="1:5" ht="15.95" customHeight="1" x14ac:dyDescent="0.3">
      <c r="A31" s="5"/>
      <c r="B31" s="5"/>
      <c r="C31" s="3" t="s">
        <v>106</v>
      </c>
      <c r="D31" s="3" t="s">
        <v>8627</v>
      </c>
      <c r="E31" s="5"/>
    </row>
    <row r="32" spans="1:5" ht="15.95" customHeight="1" x14ac:dyDescent="0.3">
      <c r="A32" s="5"/>
      <c r="B32" s="5"/>
      <c r="C32" s="3" t="s">
        <v>108</v>
      </c>
      <c r="D32" s="3" t="s">
        <v>8628</v>
      </c>
      <c r="E32" s="5"/>
    </row>
    <row r="33" spans="1:5" ht="15.95" customHeight="1" x14ac:dyDescent="0.3">
      <c r="A33" s="5"/>
      <c r="B33" s="5"/>
      <c r="C33" s="3" t="s">
        <v>110</v>
      </c>
      <c r="D33" s="3" t="s">
        <v>8629</v>
      </c>
      <c r="E33" s="5"/>
    </row>
    <row r="34" spans="1:5" ht="15.95" customHeight="1" x14ac:dyDescent="0.3">
      <c r="A34" s="5"/>
      <c r="B34" s="5"/>
      <c r="C34" s="3" t="s">
        <v>112</v>
      </c>
      <c r="D34" s="3" t="s">
        <v>8630</v>
      </c>
      <c r="E34" s="5"/>
    </row>
    <row r="35" spans="1:5" ht="15.95" customHeight="1" x14ac:dyDescent="0.3">
      <c r="A35" s="5"/>
      <c r="B35" s="5"/>
      <c r="C35" s="3" t="s">
        <v>114</v>
      </c>
      <c r="D35" s="3" t="s">
        <v>8631</v>
      </c>
      <c r="E35" s="5"/>
    </row>
    <row r="36" spans="1:5" ht="15.95" customHeight="1" x14ac:dyDescent="0.3">
      <c r="A36" s="5"/>
      <c r="B36" s="5"/>
      <c r="C36" s="3" t="s">
        <v>116</v>
      </c>
      <c r="D36" s="3" t="s">
        <v>8632</v>
      </c>
      <c r="E36" s="5"/>
    </row>
    <row r="37" spans="1:5" ht="15.95" customHeight="1" x14ac:dyDescent="0.3">
      <c r="A37" s="5"/>
      <c r="B37" s="5"/>
      <c r="C37" s="5"/>
      <c r="D37" s="5"/>
      <c r="E37" s="5"/>
    </row>
    <row r="38" spans="1:5" ht="15.95" customHeight="1" x14ac:dyDescent="0.3">
      <c r="A38" s="3" t="s">
        <v>141</v>
      </c>
      <c r="B38" s="3" t="s">
        <v>142</v>
      </c>
      <c r="C38" s="3" t="s">
        <v>74</v>
      </c>
      <c r="D38" s="3" t="s">
        <v>143</v>
      </c>
      <c r="E38" s="5"/>
    </row>
    <row r="39" spans="1:5" ht="15.95" customHeight="1" x14ac:dyDescent="0.3">
      <c r="A39" s="3" t="s">
        <v>42</v>
      </c>
      <c r="B39" s="3" t="s">
        <v>8262</v>
      </c>
      <c r="C39" s="3" t="s">
        <v>79</v>
      </c>
      <c r="D39" s="3" t="s">
        <v>8633</v>
      </c>
      <c r="E39" s="5"/>
    </row>
    <row r="40" spans="1:5" ht="15.95" customHeight="1" x14ac:dyDescent="0.3">
      <c r="A40" s="5"/>
      <c r="B40" s="3" t="s">
        <v>8593</v>
      </c>
      <c r="C40" s="3" t="s">
        <v>81</v>
      </c>
      <c r="D40" s="3" t="s">
        <v>8634</v>
      </c>
      <c r="E40" s="5"/>
    </row>
    <row r="41" spans="1:5" ht="15.95" customHeight="1" x14ac:dyDescent="0.3">
      <c r="A41" s="5"/>
      <c r="B41" s="3" t="s">
        <v>8623</v>
      </c>
      <c r="C41" s="3" t="s">
        <v>83</v>
      </c>
      <c r="D41" s="3" t="s">
        <v>8635</v>
      </c>
      <c r="E41" s="5"/>
    </row>
    <row r="42" spans="1:5" ht="15.95" customHeight="1" x14ac:dyDescent="0.3">
      <c r="A42" s="5"/>
      <c r="B42" s="3" t="s">
        <v>8625</v>
      </c>
      <c r="C42" s="3" t="s">
        <v>90</v>
      </c>
      <c r="D42" s="3" t="s">
        <v>8636</v>
      </c>
      <c r="E42" s="5"/>
    </row>
    <row r="43" spans="1:5" ht="15.95" customHeight="1" x14ac:dyDescent="0.3">
      <c r="A43" s="5"/>
      <c r="B43" s="5"/>
      <c r="C43" s="3" t="s">
        <v>106</v>
      </c>
      <c r="D43" s="3" t="s">
        <v>8637</v>
      </c>
      <c r="E43" s="5"/>
    </row>
    <row r="44" spans="1:5" ht="15.95" customHeight="1" x14ac:dyDescent="0.3">
      <c r="A44" s="5"/>
      <c r="B44" s="5"/>
      <c r="C44" s="3" t="s">
        <v>108</v>
      </c>
      <c r="D44" s="3" t="s">
        <v>8638</v>
      </c>
      <c r="E44" s="5"/>
    </row>
    <row r="45" spans="1:5" ht="15.95" customHeight="1" x14ac:dyDescent="0.3">
      <c r="A45" s="5"/>
      <c r="B45" s="5"/>
      <c r="C45" s="3" t="s">
        <v>110</v>
      </c>
      <c r="D45" s="3" t="s">
        <v>8639</v>
      </c>
      <c r="E45" s="5"/>
    </row>
    <row r="46" spans="1:5" ht="15.95" customHeight="1" x14ac:dyDescent="0.3">
      <c r="A46" s="5"/>
      <c r="B46" s="5"/>
      <c r="C46" s="3" t="s">
        <v>112</v>
      </c>
      <c r="D46" s="3" t="s">
        <v>8640</v>
      </c>
      <c r="E46" s="5"/>
    </row>
    <row r="47" spans="1:5" ht="15.95" customHeight="1" x14ac:dyDescent="0.3">
      <c r="A47" s="5"/>
      <c r="B47" s="5"/>
      <c r="C47" s="3" t="s">
        <v>114</v>
      </c>
      <c r="D47" s="3" t="s">
        <v>8641</v>
      </c>
      <c r="E47" s="5"/>
    </row>
    <row r="48" spans="1:5" ht="15.95" customHeight="1" x14ac:dyDescent="0.3">
      <c r="A48" s="5"/>
      <c r="B48" s="5"/>
      <c r="C48" s="3" t="s">
        <v>116</v>
      </c>
      <c r="D48" s="3" t="s">
        <v>8642</v>
      </c>
      <c r="E48" s="5"/>
    </row>
    <row r="49" spans="1:5" ht="15.95" customHeight="1" x14ac:dyDescent="0.3">
      <c r="A49" s="5"/>
      <c r="B49" s="5"/>
      <c r="C49" s="3" t="s">
        <v>118</v>
      </c>
      <c r="D49" s="3" t="s">
        <v>8643</v>
      </c>
      <c r="E49" s="5"/>
    </row>
    <row r="50" spans="1:5" ht="15.95" customHeight="1" x14ac:dyDescent="0.3">
      <c r="A50" s="5"/>
      <c r="B50" s="5"/>
      <c r="C50" s="3" t="s">
        <v>120</v>
      </c>
      <c r="D50" s="3" t="s">
        <v>8644</v>
      </c>
      <c r="E50" s="5"/>
    </row>
    <row r="51" spans="1:5" ht="15.95" customHeight="1" x14ac:dyDescent="0.3">
      <c r="A51" s="5"/>
      <c r="B51" s="3" t="s">
        <v>8271</v>
      </c>
      <c r="C51" s="3" t="s">
        <v>79</v>
      </c>
      <c r="D51" s="3" t="s">
        <v>8645</v>
      </c>
      <c r="E51" s="5"/>
    </row>
    <row r="52" spans="1:5" ht="15.95" customHeight="1" x14ac:dyDescent="0.3">
      <c r="A52" s="5"/>
      <c r="B52" s="3" t="s">
        <v>8593</v>
      </c>
      <c r="C52" s="3" t="s">
        <v>81</v>
      </c>
      <c r="D52" s="3" t="s">
        <v>8646</v>
      </c>
      <c r="E52" s="5"/>
    </row>
    <row r="53" spans="1:5" ht="15.95" customHeight="1" x14ac:dyDescent="0.3">
      <c r="A53" s="5"/>
      <c r="B53" s="3" t="s">
        <v>8623</v>
      </c>
      <c r="C53" s="3" t="s">
        <v>83</v>
      </c>
      <c r="D53" s="3" t="s">
        <v>8647</v>
      </c>
      <c r="E53" s="5"/>
    </row>
    <row r="54" spans="1:5" ht="15.95" customHeight="1" x14ac:dyDescent="0.3">
      <c r="A54" s="5"/>
      <c r="B54" s="3" t="s">
        <v>8625</v>
      </c>
      <c r="C54" s="3" t="s">
        <v>90</v>
      </c>
      <c r="D54" s="3" t="s">
        <v>8648</v>
      </c>
      <c r="E54" s="5"/>
    </row>
    <row r="55" spans="1:5" ht="15.95" customHeight="1" x14ac:dyDescent="0.3">
      <c r="A55" s="5"/>
      <c r="B55" s="5"/>
      <c r="C55" s="3" t="s">
        <v>106</v>
      </c>
      <c r="D55" s="3" t="s">
        <v>8649</v>
      </c>
      <c r="E55" s="5"/>
    </row>
    <row r="56" spans="1:5" ht="15.95" customHeight="1" x14ac:dyDescent="0.3">
      <c r="A56" s="5"/>
      <c r="B56" s="5"/>
      <c r="C56" s="3" t="s">
        <v>108</v>
      </c>
      <c r="D56" s="3" t="s">
        <v>8650</v>
      </c>
      <c r="E56" s="5"/>
    </row>
    <row r="57" spans="1:5" ht="15.95" customHeight="1" x14ac:dyDescent="0.3">
      <c r="A57" s="5"/>
      <c r="B57" s="5"/>
      <c r="C57" s="3" t="s">
        <v>110</v>
      </c>
      <c r="D57" s="3" t="s">
        <v>8651</v>
      </c>
      <c r="E57" s="5"/>
    </row>
    <row r="58" spans="1:5" ht="15.95" customHeight="1" x14ac:dyDescent="0.3">
      <c r="A58" s="5"/>
      <c r="B58" s="5"/>
      <c r="C58" s="3" t="s">
        <v>112</v>
      </c>
      <c r="D58" s="3" t="s">
        <v>8652</v>
      </c>
      <c r="E58" s="5"/>
    </row>
    <row r="59" spans="1:5" ht="15.95" customHeight="1" x14ac:dyDescent="0.3">
      <c r="A59" s="5"/>
      <c r="B59" s="5"/>
      <c r="C59" s="3" t="s">
        <v>114</v>
      </c>
      <c r="D59" s="3" t="s">
        <v>8653</v>
      </c>
      <c r="E59" s="5"/>
    </row>
    <row r="60" spans="1:5" ht="15.95" customHeight="1" x14ac:dyDescent="0.3">
      <c r="A60" s="5"/>
      <c r="B60" s="5"/>
      <c r="C60" s="3" t="s">
        <v>116</v>
      </c>
      <c r="D60" s="3" t="s">
        <v>8654</v>
      </c>
      <c r="E60" s="5"/>
    </row>
    <row r="61" spans="1:5" ht="15.95" customHeight="1" x14ac:dyDescent="0.3">
      <c r="A61" s="5"/>
      <c r="B61" s="5"/>
      <c r="C61" s="3" t="s">
        <v>118</v>
      </c>
      <c r="D61" s="3" t="s">
        <v>8655</v>
      </c>
      <c r="E61" s="5"/>
    </row>
    <row r="62" spans="1:5" ht="15.95" customHeight="1" x14ac:dyDescent="0.3">
      <c r="A62" s="5"/>
      <c r="B62" s="5"/>
      <c r="C62" s="3" t="s">
        <v>120</v>
      </c>
      <c r="D62" s="3" t="s">
        <v>8656</v>
      </c>
      <c r="E62" s="5"/>
    </row>
    <row r="63" spans="1:5" ht="15.95" customHeight="1" x14ac:dyDescent="0.3">
      <c r="A63" s="5"/>
      <c r="B63" s="3" t="s">
        <v>8279</v>
      </c>
      <c r="C63" s="3" t="s">
        <v>79</v>
      </c>
      <c r="D63" s="3" t="s">
        <v>8657</v>
      </c>
      <c r="E63" s="5"/>
    </row>
    <row r="64" spans="1:5" ht="15.95" customHeight="1" x14ac:dyDescent="0.3">
      <c r="A64" s="5"/>
      <c r="B64" s="3" t="s">
        <v>8593</v>
      </c>
      <c r="C64" s="3" t="s">
        <v>81</v>
      </c>
      <c r="D64" s="3" t="s">
        <v>8658</v>
      </c>
      <c r="E64" s="5"/>
    </row>
    <row r="65" spans="1:5" ht="15.95" customHeight="1" x14ac:dyDescent="0.3">
      <c r="A65" s="5"/>
      <c r="B65" s="3" t="s">
        <v>8623</v>
      </c>
      <c r="C65" s="3" t="s">
        <v>83</v>
      </c>
      <c r="D65" s="3" t="s">
        <v>8659</v>
      </c>
      <c r="E65" s="5"/>
    </row>
    <row r="66" spans="1:5" ht="15.95" customHeight="1" x14ac:dyDescent="0.3">
      <c r="A66" s="5"/>
      <c r="B66" s="3" t="s">
        <v>8660</v>
      </c>
      <c r="C66" s="3" t="s">
        <v>90</v>
      </c>
      <c r="D66" s="3" t="s">
        <v>8661</v>
      </c>
      <c r="E66" s="5"/>
    </row>
    <row r="67" spans="1:5" ht="15.95" customHeight="1" x14ac:dyDescent="0.3">
      <c r="A67" s="5"/>
      <c r="B67" s="5"/>
      <c r="C67" s="3" t="s">
        <v>106</v>
      </c>
      <c r="D67" s="3" t="s">
        <v>8662</v>
      </c>
      <c r="E67" s="5"/>
    </row>
    <row r="68" spans="1:5" ht="15.95" customHeight="1" x14ac:dyDescent="0.3">
      <c r="A68" s="5"/>
      <c r="B68" s="5"/>
      <c r="C68" s="3" t="s">
        <v>108</v>
      </c>
      <c r="D68" s="3" t="s">
        <v>8663</v>
      </c>
      <c r="E68" s="5"/>
    </row>
    <row r="69" spans="1:5" ht="15.95" customHeight="1" x14ac:dyDescent="0.3">
      <c r="A69" s="5"/>
      <c r="B69" s="5"/>
      <c r="C69" s="3" t="s">
        <v>110</v>
      </c>
      <c r="D69" s="3" t="s">
        <v>8664</v>
      </c>
      <c r="E69" s="5"/>
    </row>
    <row r="70" spans="1:5" ht="15.95" customHeight="1" x14ac:dyDescent="0.3">
      <c r="A70" s="5"/>
      <c r="B70" s="5"/>
      <c r="C70" s="3" t="s">
        <v>112</v>
      </c>
      <c r="D70" s="3" t="s">
        <v>8665</v>
      </c>
      <c r="E70" s="5"/>
    </row>
    <row r="71" spans="1:5" ht="15.95" customHeight="1" x14ac:dyDescent="0.3">
      <c r="A71" s="5"/>
      <c r="B71" s="5"/>
      <c r="C71" s="3" t="s">
        <v>114</v>
      </c>
      <c r="D71" s="3" t="s">
        <v>8666</v>
      </c>
      <c r="E71" s="5"/>
    </row>
    <row r="72" spans="1:5" ht="15.95" customHeight="1" x14ac:dyDescent="0.3">
      <c r="A72" s="5"/>
      <c r="B72" s="5"/>
      <c r="C72" s="3" t="s">
        <v>116</v>
      </c>
      <c r="D72" s="3" t="s">
        <v>8667</v>
      </c>
      <c r="E72" s="5"/>
    </row>
    <row r="73" spans="1:5" ht="15.95" customHeight="1" x14ac:dyDescent="0.3">
      <c r="A73" s="5"/>
      <c r="B73" s="5"/>
      <c r="C73" s="3" t="s">
        <v>118</v>
      </c>
      <c r="D73" s="3" t="s">
        <v>8668</v>
      </c>
      <c r="E73" s="5"/>
    </row>
    <row r="74" spans="1:5" ht="15.95" customHeight="1" x14ac:dyDescent="0.3">
      <c r="A74" s="5"/>
      <c r="B74" s="5"/>
      <c r="C74" s="3" t="s">
        <v>120</v>
      </c>
      <c r="D74" s="3" t="s">
        <v>8669</v>
      </c>
      <c r="E74" s="5"/>
    </row>
    <row r="75" spans="1:5" ht="15.95" customHeight="1" x14ac:dyDescent="0.3">
      <c r="A75" s="5"/>
      <c r="B75" s="5"/>
      <c r="C75" s="3" t="s">
        <v>137</v>
      </c>
      <c r="D75" s="3" t="s">
        <v>8670</v>
      </c>
      <c r="E75" s="5"/>
    </row>
    <row r="76" spans="1:5" ht="15.95" customHeight="1" x14ac:dyDescent="0.3">
      <c r="A76" s="5"/>
      <c r="B76" s="5"/>
      <c r="C76" s="3" t="s">
        <v>139</v>
      </c>
      <c r="D76" s="3" t="s">
        <v>8671</v>
      </c>
      <c r="E76" s="5"/>
    </row>
    <row r="77" spans="1:5" ht="15.95" customHeight="1" x14ac:dyDescent="0.3">
      <c r="A77" s="5"/>
      <c r="B77" s="5"/>
      <c r="C77" s="5"/>
      <c r="D77" s="5"/>
      <c r="E77" s="5"/>
    </row>
    <row r="78" spans="1:5" ht="15.95" customHeight="1" x14ac:dyDescent="0.3">
      <c r="A78" s="3" t="s">
        <v>141</v>
      </c>
      <c r="B78" s="3" t="s">
        <v>142</v>
      </c>
      <c r="C78" s="3" t="s">
        <v>74</v>
      </c>
      <c r="D78" s="3" t="s">
        <v>143</v>
      </c>
      <c r="E78" s="5"/>
    </row>
    <row r="79" spans="1:5" ht="15.95" customHeight="1" x14ac:dyDescent="0.3">
      <c r="A79" s="3" t="s">
        <v>42</v>
      </c>
      <c r="B79" s="3" t="s">
        <v>8289</v>
      </c>
      <c r="C79" s="3" t="s">
        <v>79</v>
      </c>
      <c r="D79" s="3" t="s">
        <v>8672</v>
      </c>
      <c r="E79" s="5"/>
    </row>
    <row r="80" spans="1:5" ht="15.95" customHeight="1" x14ac:dyDescent="0.3">
      <c r="A80" s="5"/>
      <c r="B80" s="3" t="s">
        <v>8593</v>
      </c>
      <c r="C80" s="3" t="s">
        <v>81</v>
      </c>
      <c r="D80" s="3" t="s">
        <v>8673</v>
      </c>
      <c r="E80" s="5"/>
    </row>
    <row r="81" spans="1:5" ht="15.95" customHeight="1" x14ac:dyDescent="0.3">
      <c r="A81" s="5"/>
      <c r="B81" s="3" t="s">
        <v>8623</v>
      </c>
      <c r="C81" s="3" t="s">
        <v>83</v>
      </c>
      <c r="D81" s="3" t="s">
        <v>8674</v>
      </c>
      <c r="E81" s="5"/>
    </row>
    <row r="82" spans="1:5" ht="15.95" customHeight="1" x14ac:dyDescent="0.3">
      <c r="A82" s="5"/>
      <c r="B82" s="3" t="s">
        <v>8675</v>
      </c>
      <c r="C82" s="3" t="s">
        <v>90</v>
      </c>
      <c r="D82" s="3" t="s">
        <v>8676</v>
      </c>
      <c r="E82" s="5"/>
    </row>
    <row r="83" spans="1:5" ht="15.95" customHeight="1" x14ac:dyDescent="0.3">
      <c r="A83" s="5"/>
      <c r="B83" s="5"/>
      <c r="C83" s="3" t="s">
        <v>106</v>
      </c>
      <c r="D83" s="3" t="s">
        <v>8677</v>
      </c>
      <c r="E83" s="5"/>
    </row>
    <row r="84" spans="1:5" ht="15.95" customHeight="1" x14ac:dyDescent="0.3">
      <c r="A84" s="5"/>
      <c r="B84" s="5"/>
      <c r="C84" s="3" t="s">
        <v>108</v>
      </c>
      <c r="D84" s="3" t="s">
        <v>8678</v>
      </c>
      <c r="E84" s="5"/>
    </row>
    <row r="85" spans="1:5" ht="15.95" customHeight="1" x14ac:dyDescent="0.3">
      <c r="A85" s="5"/>
      <c r="B85" s="5"/>
      <c r="C85" s="3" t="s">
        <v>110</v>
      </c>
      <c r="D85" s="3" t="s">
        <v>8679</v>
      </c>
      <c r="E85" s="5"/>
    </row>
    <row r="86" spans="1:5" ht="15.95" customHeight="1" x14ac:dyDescent="0.3">
      <c r="A86" s="5"/>
      <c r="B86" s="5"/>
      <c r="C86" s="3" t="s">
        <v>112</v>
      </c>
      <c r="D86" s="3" t="s">
        <v>8680</v>
      </c>
      <c r="E86" s="5"/>
    </row>
    <row r="87" spans="1:5" ht="15.95" customHeight="1" x14ac:dyDescent="0.3">
      <c r="A87" s="5"/>
      <c r="B87" s="5"/>
      <c r="C87" s="3" t="s">
        <v>114</v>
      </c>
      <c r="D87" s="3" t="s">
        <v>8681</v>
      </c>
      <c r="E87" s="5"/>
    </row>
    <row r="88" spans="1:5" ht="15.95" customHeight="1" x14ac:dyDescent="0.3">
      <c r="A88" s="5"/>
      <c r="B88" s="5"/>
      <c r="C88" s="3" t="s">
        <v>116</v>
      </c>
      <c r="D88" s="3" t="s">
        <v>8682</v>
      </c>
      <c r="E88" s="5"/>
    </row>
    <row r="89" spans="1:5" ht="15.95" customHeight="1" x14ac:dyDescent="0.3">
      <c r="A89" s="5"/>
      <c r="B89" s="5"/>
      <c r="C89" s="3" t="s">
        <v>118</v>
      </c>
      <c r="D89" s="3" t="s">
        <v>8683</v>
      </c>
      <c r="E89" s="5"/>
    </row>
    <row r="90" spans="1:5" ht="15.95" customHeight="1" x14ac:dyDescent="0.3">
      <c r="A90" s="5"/>
      <c r="B90" s="5"/>
      <c r="C90" s="3" t="s">
        <v>120</v>
      </c>
      <c r="D90" s="3" t="s">
        <v>8684</v>
      </c>
      <c r="E90" s="5"/>
    </row>
    <row r="91" spans="1:5" ht="15.95" customHeight="1" x14ac:dyDescent="0.3">
      <c r="A91" s="5"/>
      <c r="B91" s="3" t="s">
        <v>8293</v>
      </c>
      <c r="C91" s="3" t="s">
        <v>79</v>
      </c>
      <c r="D91" s="3" t="s">
        <v>8685</v>
      </c>
      <c r="E91" s="5"/>
    </row>
    <row r="92" spans="1:5" ht="15.95" customHeight="1" x14ac:dyDescent="0.3">
      <c r="A92" s="5"/>
      <c r="B92" s="3" t="s">
        <v>8593</v>
      </c>
      <c r="C92" s="3" t="s">
        <v>81</v>
      </c>
      <c r="D92" s="3" t="s">
        <v>8686</v>
      </c>
      <c r="E92" s="5"/>
    </row>
    <row r="93" spans="1:5" ht="15.95" customHeight="1" x14ac:dyDescent="0.3">
      <c r="A93" s="5"/>
      <c r="B93" s="3" t="s">
        <v>8623</v>
      </c>
      <c r="C93" s="3" t="s">
        <v>83</v>
      </c>
      <c r="D93" s="3" t="s">
        <v>8687</v>
      </c>
      <c r="E93" s="5"/>
    </row>
    <row r="94" spans="1:5" ht="15.95" customHeight="1" x14ac:dyDescent="0.3">
      <c r="A94" s="5"/>
      <c r="B94" s="3" t="s">
        <v>1865</v>
      </c>
      <c r="C94" s="3" t="s">
        <v>90</v>
      </c>
      <c r="D94" s="3" t="s">
        <v>8688</v>
      </c>
      <c r="E94" s="5"/>
    </row>
    <row r="95" spans="1:5" ht="15.95" customHeight="1" x14ac:dyDescent="0.3">
      <c r="A95" s="5"/>
      <c r="B95" s="5"/>
      <c r="C95" s="3" t="s">
        <v>106</v>
      </c>
      <c r="D95" s="3" t="s">
        <v>8689</v>
      </c>
      <c r="E95" s="5"/>
    </row>
    <row r="96" spans="1:5" ht="15.95" customHeight="1" x14ac:dyDescent="0.3">
      <c r="A96" s="5"/>
      <c r="B96" s="5"/>
      <c r="C96" s="3" t="s">
        <v>108</v>
      </c>
      <c r="D96" s="3" t="s">
        <v>8690</v>
      </c>
      <c r="E96" s="5"/>
    </row>
    <row r="97" spans="1:5" ht="15.95" customHeight="1" x14ac:dyDescent="0.3">
      <c r="A97" s="5"/>
      <c r="B97" s="5"/>
      <c r="C97" s="3" t="s">
        <v>110</v>
      </c>
      <c r="D97" s="3" t="s">
        <v>8691</v>
      </c>
      <c r="E97" s="5"/>
    </row>
    <row r="98" spans="1:5" ht="15.95" customHeight="1" x14ac:dyDescent="0.3">
      <c r="A98" s="5"/>
      <c r="B98" s="5"/>
      <c r="C98" s="3" t="s">
        <v>112</v>
      </c>
      <c r="D98" s="3" t="s">
        <v>8692</v>
      </c>
      <c r="E98" s="5"/>
    </row>
    <row r="99" spans="1:5" ht="15.95" customHeight="1" x14ac:dyDescent="0.3">
      <c r="A99" s="5"/>
      <c r="B99" s="5"/>
      <c r="C99" s="3" t="s">
        <v>114</v>
      </c>
      <c r="D99" s="3" t="s">
        <v>8693</v>
      </c>
      <c r="E99" s="5"/>
    </row>
    <row r="100" spans="1:5" ht="15.95" customHeight="1" x14ac:dyDescent="0.3">
      <c r="A100" s="5"/>
      <c r="B100" s="5"/>
      <c r="C100" s="3" t="s">
        <v>116</v>
      </c>
      <c r="D100" s="3" t="s">
        <v>8694</v>
      </c>
      <c r="E100" s="5"/>
    </row>
    <row r="101" spans="1:5" ht="15.95" customHeight="1" x14ac:dyDescent="0.3">
      <c r="A101" s="5"/>
      <c r="B101" s="5"/>
      <c r="C101" s="3" t="s">
        <v>118</v>
      </c>
      <c r="D101" s="3" t="s">
        <v>8695</v>
      </c>
      <c r="E101" s="5"/>
    </row>
    <row r="102" spans="1:5" ht="15.95" customHeight="1" x14ac:dyDescent="0.3">
      <c r="A102" s="5"/>
      <c r="B102" s="5"/>
      <c r="C102" s="3" t="s">
        <v>120</v>
      </c>
      <c r="D102" s="3" t="s">
        <v>8696</v>
      </c>
      <c r="E102" s="5"/>
    </row>
    <row r="103" spans="1:5" ht="15.95" customHeight="1" x14ac:dyDescent="0.3">
      <c r="A103" s="5"/>
      <c r="B103" s="5"/>
      <c r="C103" s="3" t="s">
        <v>137</v>
      </c>
      <c r="D103" s="3" t="s">
        <v>8697</v>
      </c>
      <c r="E103" s="5"/>
    </row>
    <row r="104" spans="1:5" ht="15.95" customHeight="1" x14ac:dyDescent="0.3">
      <c r="A104" s="5"/>
      <c r="B104" s="5"/>
      <c r="C104" s="3" t="s">
        <v>139</v>
      </c>
      <c r="D104" s="3" t="s">
        <v>8698</v>
      </c>
      <c r="E104" s="5"/>
    </row>
    <row r="105" spans="1:5" ht="15.95" customHeight="1" x14ac:dyDescent="0.3">
      <c r="A105" s="5"/>
      <c r="B105" s="5"/>
      <c r="C105" s="3" t="s">
        <v>306</v>
      </c>
      <c r="D105" s="3" t="s">
        <v>8699</v>
      </c>
      <c r="E105" s="5"/>
    </row>
    <row r="106" spans="1:5" ht="15.95" customHeight="1" x14ac:dyDescent="0.3">
      <c r="A106" s="5"/>
      <c r="B106" s="3" t="s">
        <v>8307</v>
      </c>
      <c r="C106" s="3" t="s">
        <v>79</v>
      </c>
      <c r="D106" s="3" t="s">
        <v>8700</v>
      </c>
      <c r="E106" s="5"/>
    </row>
    <row r="107" spans="1:5" ht="15.95" customHeight="1" x14ac:dyDescent="0.3">
      <c r="A107" s="5"/>
      <c r="B107" s="3" t="s">
        <v>8593</v>
      </c>
      <c r="C107" s="3" t="s">
        <v>81</v>
      </c>
      <c r="D107" s="3" t="s">
        <v>8701</v>
      </c>
      <c r="E107" s="5"/>
    </row>
    <row r="108" spans="1:5" ht="15.95" customHeight="1" x14ac:dyDescent="0.3">
      <c r="A108" s="5"/>
      <c r="B108" s="3" t="s">
        <v>8623</v>
      </c>
      <c r="C108" s="3" t="s">
        <v>83</v>
      </c>
      <c r="D108" s="3" t="s">
        <v>8702</v>
      </c>
      <c r="E108" s="5"/>
    </row>
    <row r="109" spans="1:5" ht="15.95" customHeight="1" x14ac:dyDescent="0.3">
      <c r="A109" s="5"/>
      <c r="B109" s="3" t="s">
        <v>1838</v>
      </c>
      <c r="C109" s="3" t="s">
        <v>90</v>
      </c>
      <c r="D109" s="3" t="s">
        <v>8703</v>
      </c>
      <c r="E109" s="5"/>
    </row>
    <row r="110" spans="1:5" ht="15.95" customHeight="1" x14ac:dyDescent="0.3">
      <c r="A110" s="5"/>
      <c r="B110" s="5"/>
      <c r="C110" s="3" t="s">
        <v>106</v>
      </c>
      <c r="D110" s="3" t="s">
        <v>8704</v>
      </c>
      <c r="E110" s="5"/>
    </row>
    <row r="111" spans="1:5" ht="15.95" customHeight="1" x14ac:dyDescent="0.3">
      <c r="A111" s="5"/>
      <c r="B111" s="5"/>
      <c r="C111" s="3" t="s">
        <v>108</v>
      </c>
      <c r="D111" s="3" t="s">
        <v>8705</v>
      </c>
      <c r="E111" s="5"/>
    </row>
    <row r="112" spans="1:5" ht="15.95" customHeight="1" x14ac:dyDescent="0.3">
      <c r="A112" s="5"/>
      <c r="B112" s="5"/>
      <c r="C112" s="3" t="s">
        <v>110</v>
      </c>
      <c r="D112" s="3" t="s">
        <v>8706</v>
      </c>
      <c r="E112" s="5"/>
    </row>
    <row r="113" spans="1:5" ht="15.95" customHeight="1" x14ac:dyDescent="0.3">
      <c r="A113" s="5"/>
      <c r="B113" s="5"/>
      <c r="C113" s="3" t="s">
        <v>112</v>
      </c>
      <c r="D113" s="3" t="s">
        <v>8707</v>
      </c>
      <c r="E113" s="5"/>
    </row>
    <row r="114" spans="1:5" ht="15.95" customHeight="1" x14ac:dyDescent="0.3">
      <c r="A114" s="5"/>
      <c r="B114" s="5"/>
      <c r="C114" s="3" t="s">
        <v>114</v>
      </c>
      <c r="D114" s="3" t="s">
        <v>8708</v>
      </c>
      <c r="E114" s="5"/>
    </row>
    <row r="115" spans="1:5" ht="15.95" customHeight="1" x14ac:dyDescent="0.3">
      <c r="A115" s="5"/>
      <c r="B115" s="5"/>
      <c r="C115" s="3" t="s">
        <v>116</v>
      </c>
      <c r="D115" s="3" t="s">
        <v>8709</v>
      </c>
      <c r="E115" s="5"/>
    </row>
    <row r="116" spans="1:5" ht="15.95" customHeight="1" x14ac:dyDescent="0.3">
      <c r="A116" s="5"/>
      <c r="B116" s="5"/>
      <c r="C116" s="3" t="s">
        <v>118</v>
      </c>
      <c r="D116" s="3" t="s">
        <v>8710</v>
      </c>
      <c r="E116" s="5"/>
    </row>
    <row r="117" spans="1:5" ht="15.95" customHeight="1" x14ac:dyDescent="0.3">
      <c r="A117" s="5"/>
      <c r="B117" s="5"/>
      <c r="C117" s="3" t="s">
        <v>120</v>
      </c>
      <c r="D117" s="3" t="s">
        <v>8711</v>
      </c>
      <c r="E117" s="5"/>
    </row>
    <row r="118" spans="1:5" ht="15.95" customHeight="1" x14ac:dyDescent="0.3">
      <c r="A118" s="5"/>
      <c r="B118" s="5"/>
      <c r="C118" s="3" t="s">
        <v>137</v>
      </c>
      <c r="D118" s="3" t="s">
        <v>8712</v>
      </c>
      <c r="E118" s="5"/>
    </row>
    <row r="119" spans="1:5" ht="15.95" customHeight="1" x14ac:dyDescent="0.3">
      <c r="A119" s="5"/>
      <c r="B119" s="5"/>
      <c r="C119" s="5"/>
      <c r="D119" s="5"/>
      <c r="E119" s="5"/>
    </row>
    <row r="120" spans="1:5" ht="15.95" customHeight="1" x14ac:dyDescent="0.3">
      <c r="A120" s="3" t="s">
        <v>141</v>
      </c>
      <c r="B120" s="3" t="s">
        <v>142</v>
      </c>
      <c r="C120" s="3" t="s">
        <v>74</v>
      </c>
      <c r="D120" s="3" t="s">
        <v>143</v>
      </c>
      <c r="E120" s="5"/>
    </row>
    <row r="121" spans="1:5" ht="15.95" customHeight="1" x14ac:dyDescent="0.3">
      <c r="A121" s="3" t="s">
        <v>42</v>
      </c>
      <c r="B121" s="3" t="s">
        <v>8320</v>
      </c>
      <c r="C121" s="3" t="s">
        <v>79</v>
      </c>
      <c r="D121" s="3" t="s">
        <v>8713</v>
      </c>
      <c r="E121" s="5"/>
    </row>
    <row r="122" spans="1:5" ht="15.95" customHeight="1" x14ac:dyDescent="0.3">
      <c r="A122" s="5"/>
      <c r="B122" s="3" t="s">
        <v>8593</v>
      </c>
      <c r="C122" s="3" t="s">
        <v>81</v>
      </c>
      <c r="D122" s="3" t="s">
        <v>8714</v>
      </c>
      <c r="E122" s="5"/>
    </row>
    <row r="123" spans="1:5" ht="15.95" customHeight="1" x14ac:dyDescent="0.3">
      <c r="A123" s="5"/>
      <c r="B123" s="3" t="s">
        <v>8623</v>
      </c>
      <c r="C123" s="3" t="s">
        <v>83</v>
      </c>
      <c r="D123" s="3" t="s">
        <v>8715</v>
      </c>
      <c r="E123" s="5"/>
    </row>
    <row r="124" spans="1:5" ht="15.95" customHeight="1" x14ac:dyDescent="0.3">
      <c r="A124" s="5"/>
      <c r="B124" s="3" t="s">
        <v>1838</v>
      </c>
      <c r="C124" s="3" t="s">
        <v>90</v>
      </c>
      <c r="D124" s="3" t="s">
        <v>8716</v>
      </c>
      <c r="E124" s="5"/>
    </row>
    <row r="125" spans="1:5" ht="15.95" customHeight="1" x14ac:dyDescent="0.3">
      <c r="A125" s="5"/>
      <c r="B125" s="5"/>
      <c r="C125" s="3" t="s">
        <v>106</v>
      </c>
      <c r="D125" s="3" t="s">
        <v>8717</v>
      </c>
      <c r="E125" s="5"/>
    </row>
    <row r="126" spans="1:5" ht="15.95" customHeight="1" x14ac:dyDescent="0.3">
      <c r="A126" s="5"/>
      <c r="B126" s="5"/>
      <c r="C126" s="3" t="s">
        <v>108</v>
      </c>
      <c r="D126" s="3" t="s">
        <v>8718</v>
      </c>
      <c r="E126" s="5"/>
    </row>
    <row r="127" spans="1:5" ht="15.95" customHeight="1" x14ac:dyDescent="0.3">
      <c r="A127" s="5"/>
      <c r="B127" s="5"/>
      <c r="C127" s="3" t="s">
        <v>110</v>
      </c>
      <c r="D127" s="3" t="s">
        <v>8719</v>
      </c>
      <c r="E127" s="5"/>
    </row>
    <row r="128" spans="1:5" ht="15.95" customHeight="1" x14ac:dyDescent="0.3">
      <c r="A128" s="5"/>
      <c r="B128" s="5"/>
      <c r="C128" s="3" t="s">
        <v>112</v>
      </c>
      <c r="D128" s="3" t="s">
        <v>8720</v>
      </c>
      <c r="E128" s="5"/>
    </row>
    <row r="129" spans="1:5" ht="15.95" customHeight="1" x14ac:dyDescent="0.3">
      <c r="A129" s="5"/>
      <c r="B129" s="5"/>
      <c r="C129" s="3" t="s">
        <v>114</v>
      </c>
      <c r="D129" s="3" t="s">
        <v>8721</v>
      </c>
      <c r="E129" s="5"/>
    </row>
    <row r="130" spans="1:5" ht="15.95" customHeight="1" x14ac:dyDescent="0.3">
      <c r="A130" s="5"/>
      <c r="B130" s="5"/>
      <c r="C130" s="3" t="s">
        <v>116</v>
      </c>
      <c r="D130" s="3" t="s">
        <v>8722</v>
      </c>
      <c r="E130" s="5"/>
    </row>
    <row r="131" spans="1:5" ht="15.95" customHeight="1" x14ac:dyDescent="0.3">
      <c r="A131" s="5"/>
      <c r="B131" s="5"/>
      <c r="C131" s="3" t="s">
        <v>118</v>
      </c>
      <c r="D131" s="3" t="s">
        <v>8723</v>
      </c>
      <c r="E131" s="5"/>
    </row>
    <row r="132" spans="1:5" ht="15.95" customHeight="1" x14ac:dyDescent="0.3">
      <c r="A132" s="5"/>
      <c r="B132" s="5"/>
      <c r="C132" s="3" t="s">
        <v>120</v>
      </c>
      <c r="D132" s="3" t="s">
        <v>8724</v>
      </c>
      <c r="E132" s="5"/>
    </row>
    <row r="133" spans="1:5" ht="15.95" customHeight="1" x14ac:dyDescent="0.3">
      <c r="A133" s="5"/>
      <c r="B133" s="5"/>
      <c r="C133" s="3" t="s">
        <v>137</v>
      </c>
      <c r="D133" s="3" t="s">
        <v>8725</v>
      </c>
      <c r="E133" s="5"/>
    </row>
    <row r="134" spans="1:5" ht="15.95" customHeight="1" x14ac:dyDescent="0.3">
      <c r="A134" s="5"/>
      <c r="B134" s="5"/>
      <c r="C134" s="3" t="s">
        <v>139</v>
      </c>
      <c r="D134" s="3" t="s">
        <v>8726</v>
      </c>
      <c r="E134" s="5"/>
    </row>
    <row r="135" spans="1:5" ht="15.95" customHeight="1" x14ac:dyDescent="0.3">
      <c r="A135" s="5"/>
      <c r="B135" s="5"/>
      <c r="C135" s="3" t="s">
        <v>306</v>
      </c>
      <c r="D135" s="3" t="s">
        <v>8727</v>
      </c>
      <c r="E135" s="5"/>
    </row>
    <row r="136" spans="1:5" ht="15.95" customHeight="1" x14ac:dyDescent="0.3">
      <c r="A136" s="5"/>
      <c r="B136" s="3" t="s">
        <v>8334</v>
      </c>
      <c r="C136" s="3" t="s">
        <v>79</v>
      </c>
      <c r="D136" s="3" t="s">
        <v>8728</v>
      </c>
      <c r="E136" s="5"/>
    </row>
    <row r="137" spans="1:5" ht="15.95" customHeight="1" x14ac:dyDescent="0.3">
      <c r="A137" s="5"/>
      <c r="B137" s="3" t="s">
        <v>8593</v>
      </c>
      <c r="C137" s="3" t="s">
        <v>81</v>
      </c>
      <c r="D137" s="3" t="s">
        <v>8729</v>
      </c>
      <c r="E137" s="5"/>
    </row>
    <row r="138" spans="1:5" ht="15.95" customHeight="1" x14ac:dyDescent="0.3">
      <c r="A138" s="5"/>
      <c r="B138" s="3" t="s">
        <v>8623</v>
      </c>
      <c r="C138" s="3" t="s">
        <v>83</v>
      </c>
      <c r="D138" s="3" t="s">
        <v>8730</v>
      </c>
      <c r="E138" s="5"/>
    </row>
    <row r="139" spans="1:5" ht="15.95" customHeight="1" x14ac:dyDescent="0.3">
      <c r="A139" s="5"/>
      <c r="B139" s="3" t="s">
        <v>8731</v>
      </c>
      <c r="C139" s="3" t="s">
        <v>90</v>
      </c>
      <c r="D139" s="3" t="s">
        <v>8732</v>
      </c>
      <c r="E139" s="5"/>
    </row>
    <row r="140" spans="1:5" ht="15.95" customHeight="1" x14ac:dyDescent="0.3">
      <c r="A140" s="5"/>
      <c r="B140" s="5"/>
      <c r="C140" s="3" t="s">
        <v>106</v>
      </c>
      <c r="D140" s="3" t="s">
        <v>8733</v>
      </c>
      <c r="E140" s="5"/>
    </row>
    <row r="141" spans="1:5" ht="15.95" customHeight="1" x14ac:dyDescent="0.3">
      <c r="A141" s="5"/>
      <c r="B141" s="5"/>
      <c r="C141" s="3" t="s">
        <v>108</v>
      </c>
      <c r="D141" s="3" t="s">
        <v>8734</v>
      </c>
      <c r="E141" s="5"/>
    </row>
    <row r="142" spans="1:5" ht="15.95" customHeight="1" x14ac:dyDescent="0.3">
      <c r="A142" s="5"/>
      <c r="B142" s="5"/>
      <c r="C142" s="3" t="s">
        <v>110</v>
      </c>
      <c r="D142" s="3" t="s">
        <v>8735</v>
      </c>
      <c r="E142" s="5"/>
    </row>
    <row r="143" spans="1:5" ht="15.95" customHeight="1" x14ac:dyDescent="0.3">
      <c r="A143" s="5"/>
      <c r="B143" s="5"/>
      <c r="C143" s="3" t="s">
        <v>112</v>
      </c>
      <c r="D143" s="3" t="s">
        <v>8736</v>
      </c>
      <c r="E143" s="5"/>
    </row>
    <row r="144" spans="1:5" ht="15.95" customHeight="1" x14ac:dyDescent="0.3">
      <c r="A144" s="5"/>
      <c r="B144" s="5"/>
      <c r="C144" s="3" t="s">
        <v>114</v>
      </c>
      <c r="D144" s="3" t="s">
        <v>8737</v>
      </c>
      <c r="E144" s="5"/>
    </row>
    <row r="145" spans="1:5" ht="15.95" customHeight="1" x14ac:dyDescent="0.3">
      <c r="A145" s="5"/>
      <c r="B145" s="5"/>
      <c r="C145" s="3" t="s">
        <v>116</v>
      </c>
      <c r="D145" s="3" t="s">
        <v>8738</v>
      </c>
      <c r="E145" s="5"/>
    </row>
    <row r="146" spans="1:5" ht="15.95" customHeight="1" x14ac:dyDescent="0.3">
      <c r="A146" s="5"/>
      <c r="B146" s="5"/>
      <c r="C146" s="3" t="s">
        <v>118</v>
      </c>
      <c r="D146" s="3" t="s">
        <v>8739</v>
      </c>
      <c r="E146" s="5"/>
    </row>
    <row r="147" spans="1:5" ht="15.95" customHeight="1" x14ac:dyDescent="0.3">
      <c r="A147" s="5"/>
      <c r="B147" s="5"/>
      <c r="C147" s="3" t="s">
        <v>120</v>
      </c>
      <c r="D147" s="3" t="s">
        <v>8740</v>
      </c>
      <c r="E147" s="5"/>
    </row>
    <row r="148" spans="1:5" ht="15.95" customHeight="1" x14ac:dyDescent="0.3">
      <c r="A148" s="5"/>
      <c r="B148" s="5"/>
      <c r="C148" s="3" t="s">
        <v>137</v>
      </c>
      <c r="D148" s="3" t="s">
        <v>8741</v>
      </c>
      <c r="E148" s="5"/>
    </row>
    <row r="149" spans="1:5" ht="15.95" customHeight="1" x14ac:dyDescent="0.3">
      <c r="A149" s="5"/>
      <c r="B149" s="5"/>
      <c r="C149" s="3" t="s">
        <v>139</v>
      </c>
      <c r="D149" s="3" t="s">
        <v>8742</v>
      </c>
      <c r="E149" s="5"/>
    </row>
    <row r="150" spans="1:5" ht="15.95" customHeight="1" x14ac:dyDescent="0.3">
      <c r="A150" s="5"/>
      <c r="B150" s="5"/>
      <c r="C150" s="3" t="s">
        <v>306</v>
      </c>
      <c r="D150" s="3" t="s">
        <v>8743</v>
      </c>
      <c r="E150" s="5"/>
    </row>
    <row r="151" spans="1:5" ht="15.95" customHeight="1" x14ac:dyDescent="0.3">
      <c r="A151" s="5"/>
      <c r="B151" s="5"/>
      <c r="C151" s="3" t="s">
        <v>356</v>
      </c>
      <c r="D151" s="3" t="s">
        <v>8744</v>
      </c>
      <c r="E151" s="5"/>
    </row>
    <row r="152" spans="1:5" ht="15.95" customHeight="1" x14ac:dyDescent="0.3">
      <c r="A152" s="5"/>
      <c r="B152" s="5"/>
      <c r="C152" s="3" t="s">
        <v>416</v>
      </c>
      <c r="D152" s="3" t="s">
        <v>8745</v>
      </c>
      <c r="E152" s="5"/>
    </row>
    <row r="153" spans="1:5" ht="15.95" customHeight="1" x14ac:dyDescent="0.3">
      <c r="A153" s="5"/>
      <c r="B153" s="3" t="s">
        <v>8351</v>
      </c>
      <c r="C153" s="3" t="s">
        <v>79</v>
      </c>
      <c r="D153" s="3" t="s">
        <v>8746</v>
      </c>
      <c r="E153" s="5"/>
    </row>
    <row r="154" spans="1:5" ht="15.95" customHeight="1" x14ac:dyDescent="0.3">
      <c r="A154" s="5"/>
      <c r="B154" s="3" t="s">
        <v>8593</v>
      </c>
      <c r="C154" s="3" t="s">
        <v>81</v>
      </c>
      <c r="D154" s="3" t="s">
        <v>8747</v>
      </c>
      <c r="E154" s="5"/>
    </row>
    <row r="155" spans="1:5" ht="15.95" customHeight="1" x14ac:dyDescent="0.3">
      <c r="A155" s="5"/>
      <c r="B155" s="3" t="s">
        <v>8623</v>
      </c>
      <c r="C155" s="3" t="s">
        <v>83</v>
      </c>
      <c r="D155" s="3" t="s">
        <v>8748</v>
      </c>
      <c r="E155" s="5"/>
    </row>
    <row r="156" spans="1:5" ht="15.95" customHeight="1" x14ac:dyDescent="0.3">
      <c r="A156" s="5"/>
      <c r="B156" s="3" t="s">
        <v>8749</v>
      </c>
      <c r="C156" s="3" t="s">
        <v>90</v>
      </c>
      <c r="D156" s="3" t="s">
        <v>8750</v>
      </c>
      <c r="E156" s="5"/>
    </row>
    <row r="157" spans="1:5" ht="15.95" customHeight="1" x14ac:dyDescent="0.3">
      <c r="A157" s="5"/>
      <c r="B157" s="5"/>
      <c r="C157" s="3" t="s">
        <v>106</v>
      </c>
      <c r="D157" s="3" t="s">
        <v>8751</v>
      </c>
      <c r="E157" s="5"/>
    </row>
    <row r="158" spans="1:5" ht="15.95" customHeight="1" x14ac:dyDescent="0.3">
      <c r="A158" s="5"/>
      <c r="B158" s="5"/>
      <c r="C158" s="3" t="s">
        <v>108</v>
      </c>
      <c r="D158" s="3" t="s">
        <v>8752</v>
      </c>
      <c r="E158" s="5"/>
    </row>
    <row r="159" spans="1:5" ht="15.95" customHeight="1" x14ac:dyDescent="0.3">
      <c r="A159" s="5"/>
      <c r="B159" s="5"/>
      <c r="C159" s="3" t="s">
        <v>110</v>
      </c>
      <c r="D159" s="3" t="s">
        <v>8753</v>
      </c>
      <c r="E159" s="5"/>
    </row>
    <row r="160" spans="1:5" ht="15.95" customHeight="1" x14ac:dyDescent="0.3">
      <c r="A160" s="5"/>
      <c r="B160" s="5"/>
      <c r="C160" s="3" t="s">
        <v>112</v>
      </c>
      <c r="D160" s="3" t="s">
        <v>8754</v>
      </c>
      <c r="E160" s="5"/>
    </row>
    <row r="161" spans="1:5" ht="15.95" customHeight="1" x14ac:dyDescent="0.3">
      <c r="A161" s="5"/>
      <c r="B161" s="5"/>
      <c r="C161" s="3" t="s">
        <v>114</v>
      </c>
      <c r="D161" s="3" t="s">
        <v>8755</v>
      </c>
      <c r="E161" s="5"/>
    </row>
    <row r="162" spans="1:5" ht="15.95" customHeight="1" x14ac:dyDescent="0.3">
      <c r="A162" s="5"/>
      <c r="B162" s="5"/>
      <c r="C162" s="3" t="s">
        <v>116</v>
      </c>
      <c r="D162" s="3" t="s">
        <v>8756</v>
      </c>
      <c r="E162" s="5"/>
    </row>
    <row r="163" spans="1:5" ht="15.95" customHeight="1" x14ac:dyDescent="0.3">
      <c r="A163" s="5"/>
      <c r="B163" s="5"/>
      <c r="C163" s="3" t="s">
        <v>118</v>
      </c>
      <c r="D163" s="3" t="s">
        <v>8757</v>
      </c>
      <c r="E163" s="5"/>
    </row>
    <row r="164" spans="1:5" ht="15.95" customHeight="1" x14ac:dyDescent="0.3">
      <c r="A164" s="5"/>
      <c r="B164" s="5"/>
      <c r="C164" s="3" t="s">
        <v>120</v>
      </c>
      <c r="D164" s="3" t="s">
        <v>8758</v>
      </c>
      <c r="E164" s="5"/>
    </row>
    <row r="165" spans="1:5" ht="15.95" customHeight="1" x14ac:dyDescent="0.3">
      <c r="A165" s="5"/>
      <c r="B165" s="5"/>
      <c r="C165" s="5"/>
      <c r="D165" s="5"/>
      <c r="E165" s="5"/>
    </row>
    <row r="166" spans="1:5" ht="15.95" customHeight="1" x14ac:dyDescent="0.3">
      <c r="A166" s="3" t="s">
        <v>141</v>
      </c>
      <c r="B166" s="3" t="s">
        <v>142</v>
      </c>
      <c r="C166" s="3" t="s">
        <v>74</v>
      </c>
      <c r="D166" s="3" t="s">
        <v>143</v>
      </c>
      <c r="E166" s="5"/>
    </row>
    <row r="167" spans="1:5" ht="15.95" customHeight="1" x14ac:dyDescent="0.3">
      <c r="A167" s="3" t="s">
        <v>42</v>
      </c>
      <c r="B167" s="3" t="s">
        <v>8365</v>
      </c>
      <c r="C167" s="3" t="s">
        <v>79</v>
      </c>
      <c r="D167" s="3" t="s">
        <v>8759</v>
      </c>
      <c r="E167" s="5"/>
    </row>
    <row r="168" spans="1:5" ht="15.95" customHeight="1" x14ac:dyDescent="0.3">
      <c r="A168" s="5"/>
      <c r="B168" s="3" t="s">
        <v>8593</v>
      </c>
      <c r="C168" s="3" t="s">
        <v>81</v>
      </c>
      <c r="D168" s="3" t="s">
        <v>8760</v>
      </c>
      <c r="E168" s="5"/>
    </row>
    <row r="169" spans="1:5" ht="15.95" customHeight="1" x14ac:dyDescent="0.3">
      <c r="A169" s="5"/>
      <c r="B169" s="3" t="s">
        <v>8623</v>
      </c>
      <c r="C169" s="3" t="s">
        <v>83</v>
      </c>
      <c r="D169" s="3" t="s">
        <v>8761</v>
      </c>
      <c r="E169" s="5"/>
    </row>
    <row r="170" spans="1:5" ht="15.95" customHeight="1" x14ac:dyDescent="0.3">
      <c r="A170" s="5"/>
      <c r="B170" s="3" t="s">
        <v>8762</v>
      </c>
      <c r="C170" s="3" t="s">
        <v>90</v>
      </c>
      <c r="D170" s="3" t="s">
        <v>8763</v>
      </c>
      <c r="E170" s="5"/>
    </row>
    <row r="171" spans="1:5" ht="15.95" customHeight="1" x14ac:dyDescent="0.3">
      <c r="A171" s="5"/>
      <c r="B171" s="5"/>
      <c r="C171" s="3" t="s">
        <v>106</v>
      </c>
      <c r="D171" s="3" t="s">
        <v>8764</v>
      </c>
      <c r="E171" s="5"/>
    </row>
    <row r="172" spans="1:5" ht="15.95" customHeight="1" x14ac:dyDescent="0.3">
      <c r="A172" s="5"/>
      <c r="B172" s="5"/>
      <c r="C172" s="3" t="s">
        <v>108</v>
      </c>
      <c r="D172" s="3" t="s">
        <v>8765</v>
      </c>
      <c r="E172" s="5"/>
    </row>
    <row r="173" spans="1:5" ht="15.95" customHeight="1" x14ac:dyDescent="0.3">
      <c r="A173" s="5"/>
      <c r="B173" s="5"/>
      <c r="C173" s="3" t="s">
        <v>110</v>
      </c>
      <c r="D173" s="3" t="s">
        <v>8766</v>
      </c>
      <c r="E173" s="5"/>
    </row>
    <row r="174" spans="1:5" ht="15.95" customHeight="1" x14ac:dyDescent="0.3">
      <c r="A174" s="5"/>
      <c r="B174" s="5"/>
      <c r="C174" s="3" t="s">
        <v>112</v>
      </c>
      <c r="D174" s="3" t="s">
        <v>8767</v>
      </c>
      <c r="E174" s="5"/>
    </row>
    <row r="175" spans="1:5" ht="15.95" customHeight="1" x14ac:dyDescent="0.3">
      <c r="A175" s="5"/>
      <c r="B175" s="5"/>
      <c r="C175" s="3" t="s">
        <v>114</v>
      </c>
      <c r="D175" s="3" t="s">
        <v>8768</v>
      </c>
      <c r="E175" s="5"/>
    </row>
    <row r="176" spans="1:5" ht="15.95" customHeight="1" x14ac:dyDescent="0.3">
      <c r="A176" s="5"/>
      <c r="B176" s="3" t="s">
        <v>8377</v>
      </c>
      <c r="C176" s="3" t="s">
        <v>79</v>
      </c>
      <c r="D176" s="3" t="s">
        <v>8769</v>
      </c>
      <c r="E176" s="5"/>
    </row>
    <row r="177" spans="1:5" ht="15.95" customHeight="1" x14ac:dyDescent="0.3">
      <c r="A177" s="5"/>
      <c r="B177" s="3" t="s">
        <v>8593</v>
      </c>
      <c r="C177" s="3" t="s">
        <v>81</v>
      </c>
      <c r="D177" s="3" t="s">
        <v>8770</v>
      </c>
      <c r="E177" s="5"/>
    </row>
    <row r="178" spans="1:5" ht="15.95" customHeight="1" x14ac:dyDescent="0.3">
      <c r="A178" s="5"/>
      <c r="B178" s="3" t="s">
        <v>8623</v>
      </c>
      <c r="C178" s="3" t="s">
        <v>83</v>
      </c>
      <c r="D178" s="3" t="s">
        <v>8771</v>
      </c>
      <c r="E178" s="5"/>
    </row>
    <row r="179" spans="1:5" ht="15.95" customHeight="1" x14ac:dyDescent="0.3">
      <c r="A179" s="5"/>
      <c r="B179" s="3" t="s">
        <v>8762</v>
      </c>
      <c r="C179" s="3" t="s">
        <v>90</v>
      </c>
      <c r="D179" s="3" t="s">
        <v>8772</v>
      </c>
      <c r="E179" s="5"/>
    </row>
    <row r="180" spans="1:5" ht="15.95" customHeight="1" x14ac:dyDescent="0.3">
      <c r="A180" s="5"/>
      <c r="B180" s="5"/>
      <c r="C180" s="3" t="s">
        <v>106</v>
      </c>
      <c r="D180" s="3" t="s">
        <v>8773</v>
      </c>
      <c r="E180" s="5"/>
    </row>
    <row r="181" spans="1:5" ht="15.95" customHeight="1" x14ac:dyDescent="0.3">
      <c r="A181" s="5"/>
      <c r="B181" s="5"/>
      <c r="C181" s="3" t="s">
        <v>108</v>
      </c>
      <c r="D181" s="3" t="s">
        <v>8774</v>
      </c>
      <c r="E181" s="5"/>
    </row>
    <row r="182" spans="1:5" ht="15.95" customHeight="1" x14ac:dyDescent="0.3">
      <c r="A182" s="5"/>
      <c r="B182" s="5"/>
      <c r="C182" s="3" t="s">
        <v>110</v>
      </c>
      <c r="D182" s="3" t="s">
        <v>8775</v>
      </c>
      <c r="E182" s="5"/>
    </row>
    <row r="183" spans="1:5" ht="15.95" customHeight="1" x14ac:dyDescent="0.3">
      <c r="A183" s="5"/>
      <c r="B183" s="5"/>
      <c r="C183" s="3" t="s">
        <v>112</v>
      </c>
      <c r="D183" s="3" t="s">
        <v>8776</v>
      </c>
      <c r="E183" s="5"/>
    </row>
    <row r="184" spans="1:5" ht="15.95" customHeight="1" x14ac:dyDescent="0.3">
      <c r="A184" s="5"/>
      <c r="B184" s="5"/>
      <c r="C184" s="3" t="s">
        <v>114</v>
      </c>
      <c r="D184" s="3" t="s">
        <v>8777</v>
      </c>
      <c r="E184" s="5"/>
    </row>
    <row r="185" spans="1:5" ht="15.95" customHeight="1" x14ac:dyDescent="0.3">
      <c r="A185" s="5"/>
      <c r="B185" s="5"/>
      <c r="C185" s="3" t="s">
        <v>116</v>
      </c>
      <c r="D185" s="3" t="s">
        <v>8778</v>
      </c>
      <c r="E185" s="5"/>
    </row>
    <row r="186" spans="1:5" ht="15.95" customHeight="1" x14ac:dyDescent="0.3">
      <c r="A186" s="5"/>
      <c r="B186" s="3" t="s">
        <v>8386</v>
      </c>
      <c r="C186" s="3" t="s">
        <v>79</v>
      </c>
      <c r="D186" s="3" t="s">
        <v>8779</v>
      </c>
      <c r="E186" s="5"/>
    </row>
    <row r="187" spans="1:5" ht="15.95" customHeight="1" x14ac:dyDescent="0.3">
      <c r="A187" s="5"/>
      <c r="B187" s="3" t="s">
        <v>8593</v>
      </c>
      <c r="C187" s="3" t="s">
        <v>81</v>
      </c>
      <c r="D187" s="3" t="s">
        <v>8780</v>
      </c>
      <c r="E187" s="5"/>
    </row>
    <row r="188" spans="1:5" ht="15.95" customHeight="1" x14ac:dyDescent="0.3">
      <c r="A188" s="5"/>
      <c r="B188" s="3" t="s">
        <v>8781</v>
      </c>
      <c r="C188" s="3" t="s">
        <v>83</v>
      </c>
      <c r="D188" s="3" t="s">
        <v>8782</v>
      </c>
      <c r="E188" s="5"/>
    </row>
    <row r="189" spans="1:5" ht="15.95" customHeight="1" x14ac:dyDescent="0.3">
      <c r="A189" s="5"/>
      <c r="B189" s="5"/>
      <c r="C189" s="3" t="s">
        <v>90</v>
      </c>
      <c r="D189" s="3" t="s">
        <v>8783</v>
      </c>
      <c r="E189" s="5"/>
    </row>
    <row r="190" spans="1:5" ht="15.95" customHeight="1" x14ac:dyDescent="0.3">
      <c r="A190" s="5"/>
      <c r="B190" s="5"/>
      <c r="C190" s="3" t="s">
        <v>106</v>
      </c>
      <c r="D190" s="3" t="s">
        <v>8784</v>
      </c>
      <c r="E190" s="5"/>
    </row>
    <row r="191" spans="1:5" ht="15.95" customHeight="1" x14ac:dyDescent="0.3">
      <c r="A191" s="5"/>
      <c r="B191" s="5"/>
      <c r="C191" s="3" t="s">
        <v>108</v>
      </c>
      <c r="D191" s="3" t="s">
        <v>8785</v>
      </c>
      <c r="E191" s="5"/>
    </row>
    <row r="192" spans="1:5" ht="15.95" customHeight="1" x14ac:dyDescent="0.3">
      <c r="A192" s="5"/>
      <c r="B192" s="5"/>
      <c r="C192" s="3" t="s">
        <v>110</v>
      </c>
      <c r="D192" s="3" t="s">
        <v>8786</v>
      </c>
      <c r="E192" s="5"/>
    </row>
    <row r="193" spans="1:5" ht="15.95" customHeight="1" x14ac:dyDescent="0.3">
      <c r="A193" s="5"/>
      <c r="B193" s="5"/>
      <c r="C193" s="3" t="s">
        <v>112</v>
      </c>
      <c r="D193" s="3" t="s">
        <v>8787</v>
      </c>
      <c r="E193" s="5"/>
    </row>
    <row r="194" spans="1:5" ht="15.95" customHeight="1" x14ac:dyDescent="0.3">
      <c r="A194" s="5"/>
      <c r="B194" s="5"/>
      <c r="C194" s="3" t="s">
        <v>114</v>
      </c>
      <c r="D194" s="3" t="s">
        <v>8788</v>
      </c>
      <c r="E194" s="5"/>
    </row>
    <row r="195" spans="1:5" ht="15.95" customHeight="1" x14ac:dyDescent="0.3">
      <c r="A195" s="5"/>
      <c r="B195" s="5"/>
      <c r="C195" s="3" t="s">
        <v>116</v>
      </c>
      <c r="D195" s="3" t="s">
        <v>8789</v>
      </c>
      <c r="E195" s="5"/>
    </row>
    <row r="196" spans="1:5" ht="15.95" customHeight="1" x14ac:dyDescent="0.3">
      <c r="A196" s="5"/>
      <c r="B196" s="5"/>
      <c r="C196" s="5"/>
      <c r="D196" s="5"/>
      <c r="E196" s="5"/>
    </row>
    <row r="197" spans="1:5" ht="15.95" customHeight="1" x14ac:dyDescent="0.3">
      <c r="A197" s="3" t="s">
        <v>141</v>
      </c>
      <c r="B197" s="3" t="s">
        <v>142</v>
      </c>
      <c r="C197" s="3" t="s">
        <v>74</v>
      </c>
      <c r="D197" s="3" t="s">
        <v>143</v>
      </c>
      <c r="E197" s="5"/>
    </row>
    <row r="198" spans="1:5" ht="15.95" customHeight="1" x14ac:dyDescent="0.3">
      <c r="A198" s="3" t="s">
        <v>42</v>
      </c>
      <c r="B198" s="3" t="s">
        <v>8410</v>
      </c>
      <c r="C198" s="3" t="s">
        <v>79</v>
      </c>
      <c r="D198" s="3" t="s">
        <v>8790</v>
      </c>
      <c r="E198" s="5"/>
    </row>
    <row r="199" spans="1:5" ht="15.95" customHeight="1" x14ac:dyDescent="0.3">
      <c r="A199" s="5"/>
      <c r="B199" s="3" t="s">
        <v>8593</v>
      </c>
      <c r="C199" s="3" t="s">
        <v>81</v>
      </c>
      <c r="D199" s="3" t="s">
        <v>8791</v>
      </c>
      <c r="E199" s="5"/>
    </row>
    <row r="200" spans="1:5" ht="15.95" customHeight="1" x14ac:dyDescent="0.3">
      <c r="A200" s="5"/>
      <c r="B200" s="3" t="s">
        <v>8781</v>
      </c>
      <c r="C200" s="3" t="s">
        <v>83</v>
      </c>
      <c r="D200" s="3" t="s">
        <v>8792</v>
      </c>
      <c r="E200" s="5"/>
    </row>
    <row r="201" spans="1:5" ht="15.95" customHeight="1" x14ac:dyDescent="0.3">
      <c r="A201" s="5"/>
      <c r="B201" s="5"/>
      <c r="C201" s="3" t="s">
        <v>90</v>
      </c>
      <c r="D201" s="3" t="s">
        <v>8793</v>
      </c>
      <c r="E201" s="5"/>
    </row>
    <row r="202" spans="1:5" ht="15.95" customHeight="1" x14ac:dyDescent="0.3">
      <c r="A202" s="5"/>
      <c r="B202" s="5"/>
      <c r="C202" s="3" t="s">
        <v>106</v>
      </c>
      <c r="D202" s="3" t="s">
        <v>8794</v>
      </c>
      <c r="E202" s="5"/>
    </row>
    <row r="203" spans="1:5" ht="15.95" customHeight="1" x14ac:dyDescent="0.3">
      <c r="A203" s="5"/>
      <c r="B203" s="5"/>
      <c r="C203" s="3" t="s">
        <v>108</v>
      </c>
      <c r="D203" s="3" t="s">
        <v>8795</v>
      </c>
      <c r="E203" s="5"/>
    </row>
    <row r="204" spans="1:5" ht="15.95" customHeight="1" x14ac:dyDescent="0.3">
      <c r="A204" s="5"/>
      <c r="B204" s="5"/>
      <c r="C204" s="3" t="s">
        <v>110</v>
      </c>
      <c r="D204" s="3" t="s">
        <v>8796</v>
      </c>
      <c r="E204" s="5"/>
    </row>
    <row r="205" spans="1:5" ht="15.95" customHeight="1" x14ac:dyDescent="0.3">
      <c r="A205" s="5"/>
      <c r="B205" s="5"/>
      <c r="C205" s="3" t="s">
        <v>112</v>
      </c>
      <c r="D205" s="3" t="s">
        <v>8797</v>
      </c>
      <c r="E205" s="5"/>
    </row>
    <row r="206" spans="1:5" ht="15.95" customHeight="1" x14ac:dyDescent="0.3">
      <c r="A206" s="5"/>
      <c r="B206" s="5"/>
      <c r="C206" s="3" t="s">
        <v>114</v>
      </c>
      <c r="D206" s="3" t="s">
        <v>8798</v>
      </c>
      <c r="E206" s="5"/>
    </row>
    <row r="207" spans="1:5" ht="15.95" customHeight="1" x14ac:dyDescent="0.3">
      <c r="A207" s="5"/>
      <c r="B207" s="5"/>
      <c r="C207" s="3" t="s">
        <v>116</v>
      </c>
      <c r="D207" s="3" t="s">
        <v>8799</v>
      </c>
      <c r="E207" s="5"/>
    </row>
    <row r="208" spans="1:5" ht="15.95" customHeight="1" x14ac:dyDescent="0.3">
      <c r="A208" s="5"/>
      <c r="B208" s="5"/>
      <c r="C208" s="3" t="s">
        <v>118</v>
      </c>
      <c r="D208" s="3" t="s">
        <v>8800</v>
      </c>
      <c r="E208" s="5"/>
    </row>
    <row r="209" spans="1:5" ht="15.95" customHeight="1" x14ac:dyDescent="0.3">
      <c r="A209" s="5"/>
      <c r="B209" s="5"/>
      <c r="C209" s="3" t="s">
        <v>120</v>
      </c>
      <c r="D209" s="3" t="s">
        <v>8801</v>
      </c>
      <c r="E209" s="5"/>
    </row>
    <row r="210" spans="1:5" ht="15.95" customHeight="1" x14ac:dyDescent="0.3">
      <c r="A210" s="5"/>
      <c r="B210" s="3" t="s">
        <v>8427</v>
      </c>
      <c r="C210" s="3" t="s">
        <v>79</v>
      </c>
      <c r="D210" s="3" t="s">
        <v>8802</v>
      </c>
      <c r="E210" s="5"/>
    </row>
    <row r="211" spans="1:5" ht="15.95" customHeight="1" x14ac:dyDescent="0.3">
      <c r="A211" s="5"/>
      <c r="B211" s="3" t="s">
        <v>8593</v>
      </c>
      <c r="C211" s="3" t="s">
        <v>81</v>
      </c>
      <c r="D211" s="3" t="s">
        <v>8803</v>
      </c>
      <c r="E211" s="5"/>
    </row>
    <row r="212" spans="1:5" ht="15.95" customHeight="1" x14ac:dyDescent="0.3">
      <c r="A212" s="5"/>
      <c r="B212" s="3" t="s">
        <v>8781</v>
      </c>
      <c r="C212" s="3" t="s">
        <v>83</v>
      </c>
      <c r="D212" s="3" t="s">
        <v>8804</v>
      </c>
      <c r="E212" s="5"/>
    </row>
    <row r="213" spans="1:5" ht="15.95" customHeight="1" x14ac:dyDescent="0.3">
      <c r="A213" s="5"/>
      <c r="B213" s="5"/>
      <c r="C213" s="3" t="s">
        <v>90</v>
      </c>
      <c r="D213" s="3" t="s">
        <v>8805</v>
      </c>
      <c r="E213" s="5"/>
    </row>
    <row r="214" spans="1:5" ht="15.95" customHeight="1" x14ac:dyDescent="0.3">
      <c r="A214" s="5"/>
      <c r="B214" s="5"/>
      <c r="C214" s="3" t="s">
        <v>106</v>
      </c>
      <c r="D214" s="3" t="s">
        <v>8806</v>
      </c>
      <c r="E214" s="5"/>
    </row>
    <row r="215" spans="1:5" ht="15.95" customHeight="1" x14ac:dyDescent="0.3">
      <c r="A215" s="5"/>
      <c r="B215" s="5"/>
      <c r="C215" s="3" t="s">
        <v>108</v>
      </c>
      <c r="D215" s="3" t="s">
        <v>8807</v>
      </c>
      <c r="E215" s="5"/>
    </row>
    <row r="216" spans="1:5" ht="15.95" customHeight="1" x14ac:dyDescent="0.3">
      <c r="A216" s="5"/>
      <c r="B216" s="5"/>
      <c r="C216" s="3" t="s">
        <v>110</v>
      </c>
      <c r="D216" s="3" t="s">
        <v>8808</v>
      </c>
      <c r="E216" s="5"/>
    </row>
    <row r="217" spans="1:5" ht="15.95" customHeight="1" x14ac:dyDescent="0.3">
      <c r="A217" s="5"/>
      <c r="B217" s="5"/>
      <c r="C217" s="3" t="s">
        <v>112</v>
      </c>
      <c r="D217" s="3" t="s">
        <v>8809</v>
      </c>
      <c r="E217" s="5"/>
    </row>
    <row r="218" spans="1:5" ht="15.95" customHeight="1" x14ac:dyDescent="0.3">
      <c r="A218" s="5"/>
      <c r="B218" s="5"/>
      <c r="C218" s="3" t="s">
        <v>114</v>
      </c>
      <c r="D218" s="3" t="s">
        <v>8810</v>
      </c>
      <c r="E218" s="5"/>
    </row>
    <row r="219" spans="1:5" ht="15.95" customHeight="1" x14ac:dyDescent="0.3">
      <c r="A219" s="5"/>
      <c r="B219" s="5"/>
      <c r="C219" s="3" t="s">
        <v>116</v>
      </c>
      <c r="D219" s="3" t="s">
        <v>8811</v>
      </c>
      <c r="E219" s="5"/>
    </row>
    <row r="220" spans="1:5" ht="15.95" customHeight="1" x14ac:dyDescent="0.3">
      <c r="A220" s="5"/>
      <c r="B220" s="3" t="s">
        <v>8446</v>
      </c>
      <c r="C220" s="3" t="s">
        <v>79</v>
      </c>
      <c r="D220" s="3" t="s">
        <v>8812</v>
      </c>
      <c r="E220" s="5"/>
    </row>
    <row r="221" spans="1:5" ht="15.95" customHeight="1" x14ac:dyDescent="0.3">
      <c r="A221" s="5"/>
      <c r="B221" s="3" t="s">
        <v>8593</v>
      </c>
      <c r="C221" s="3" t="s">
        <v>81</v>
      </c>
      <c r="D221" s="3" t="s">
        <v>8813</v>
      </c>
      <c r="E221" s="5"/>
    </row>
    <row r="222" spans="1:5" ht="15.95" customHeight="1" x14ac:dyDescent="0.3">
      <c r="A222" s="5"/>
      <c r="B222" s="3" t="s">
        <v>8781</v>
      </c>
      <c r="C222" s="3" t="s">
        <v>83</v>
      </c>
      <c r="D222" s="3" t="s">
        <v>8814</v>
      </c>
      <c r="E222" s="5"/>
    </row>
    <row r="223" spans="1:5" ht="15.95" customHeight="1" x14ac:dyDescent="0.3">
      <c r="A223" s="5"/>
      <c r="B223" s="5"/>
      <c r="C223" s="3" t="s">
        <v>90</v>
      </c>
      <c r="D223" s="3" t="s">
        <v>8815</v>
      </c>
      <c r="E223" s="5"/>
    </row>
    <row r="224" spans="1:5" ht="15.95" customHeight="1" x14ac:dyDescent="0.3">
      <c r="A224" s="5"/>
      <c r="B224" s="5"/>
      <c r="C224" s="3" t="s">
        <v>106</v>
      </c>
      <c r="D224" s="3" t="s">
        <v>8816</v>
      </c>
      <c r="E224" s="5"/>
    </row>
    <row r="225" spans="1:5" ht="15.95" customHeight="1" x14ac:dyDescent="0.3">
      <c r="A225" s="5"/>
      <c r="B225" s="5"/>
      <c r="C225" s="3" t="s">
        <v>108</v>
      </c>
      <c r="D225" s="3" t="s">
        <v>8817</v>
      </c>
      <c r="E225" s="5"/>
    </row>
    <row r="226" spans="1:5" ht="15.95" customHeight="1" x14ac:dyDescent="0.3">
      <c r="A226" s="5"/>
      <c r="B226" s="5"/>
      <c r="C226" s="3" t="s">
        <v>110</v>
      </c>
      <c r="D226" s="3" t="s">
        <v>8818</v>
      </c>
      <c r="E226" s="5"/>
    </row>
    <row r="227" spans="1:5" ht="15.95" customHeight="1" x14ac:dyDescent="0.3">
      <c r="A227" s="5"/>
      <c r="B227" s="5"/>
      <c r="C227" s="3" t="s">
        <v>112</v>
      </c>
      <c r="D227" s="3" t="s">
        <v>8819</v>
      </c>
      <c r="E227" s="5"/>
    </row>
    <row r="228" spans="1:5" ht="15.95" customHeight="1" x14ac:dyDescent="0.3">
      <c r="A228" s="5"/>
      <c r="B228" s="5"/>
      <c r="C228" s="3" t="s">
        <v>114</v>
      </c>
      <c r="D228" s="3" t="s">
        <v>8820</v>
      </c>
      <c r="E228" s="5"/>
    </row>
    <row r="229" spans="1:5" ht="15.95" customHeight="1" x14ac:dyDescent="0.3">
      <c r="A229" s="5"/>
      <c r="B229" s="5"/>
      <c r="C229" s="3" t="s">
        <v>116</v>
      </c>
      <c r="D229" s="3" t="s">
        <v>8821</v>
      </c>
      <c r="E229" s="5"/>
    </row>
    <row r="230" spans="1:5" ht="15.95" customHeight="1" x14ac:dyDescent="0.3">
      <c r="A230" s="5"/>
      <c r="B230" s="5"/>
      <c r="C230" s="3" t="s">
        <v>118</v>
      </c>
      <c r="D230" s="3" t="s">
        <v>8822</v>
      </c>
      <c r="E230" s="5"/>
    </row>
    <row r="231" spans="1:5" ht="15.95" customHeight="1" x14ac:dyDescent="0.3">
      <c r="A231" s="5"/>
      <c r="B231" s="5"/>
      <c r="C231" s="5"/>
      <c r="D231" s="5"/>
      <c r="E231" s="5"/>
    </row>
    <row r="232" spans="1:5" ht="15.95" customHeight="1" x14ac:dyDescent="0.3">
      <c r="A232" s="3" t="s">
        <v>141</v>
      </c>
      <c r="B232" s="3" t="s">
        <v>142</v>
      </c>
      <c r="C232" s="3" t="s">
        <v>74</v>
      </c>
      <c r="D232" s="3" t="s">
        <v>143</v>
      </c>
      <c r="E232" s="5"/>
    </row>
    <row r="233" spans="1:5" ht="15.95" customHeight="1" x14ac:dyDescent="0.3">
      <c r="A233" s="3" t="s">
        <v>42</v>
      </c>
      <c r="B233" s="3" t="s">
        <v>8460</v>
      </c>
      <c r="C233" s="3" t="s">
        <v>79</v>
      </c>
      <c r="D233" s="3" t="s">
        <v>8823</v>
      </c>
      <c r="E233" s="5"/>
    </row>
    <row r="234" spans="1:5" ht="15.95" customHeight="1" x14ac:dyDescent="0.3">
      <c r="A234" s="5"/>
      <c r="B234" s="3" t="s">
        <v>8593</v>
      </c>
      <c r="C234" s="3" t="s">
        <v>81</v>
      </c>
      <c r="D234" s="3" t="s">
        <v>8824</v>
      </c>
      <c r="E234" s="5"/>
    </row>
    <row r="235" spans="1:5" ht="15.95" customHeight="1" x14ac:dyDescent="0.3">
      <c r="A235" s="5"/>
      <c r="B235" s="3" t="s">
        <v>8623</v>
      </c>
      <c r="C235" s="3" t="s">
        <v>83</v>
      </c>
      <c r="D235" s="3" t="s">
        <v>8825</v>
      </c>
      <c r="E235" s="5"/>
    </row>
    <row r="236" spans="1:5" ht="15.95" customHeight="1" x14ac:dyDescent="0.3">
      <c r="A236" s="5"/>
      <c r="B236" s="3" t="s">
        <v>8749</v>
      </c>
      <c r="C236" s="3" t="s">
        <v>90</v>
      </c>
      <c r="D236" s="3" t="s">
        <v>8826</v>
      </c>
      <c r="E236" s="5"/>
    </row>
    <row r="237" spans="1:5" ht="15.95" customHeight="1" x14ac:dyDescent="0.3">
      <c r="A237" s="5"/>
      <c r="B237" s="5"/>
      <c r="C237" s="3" t="s">
        <v>106</v>
      </c>
      <c r="D237" s="3" t="s">
        <v>8827</v>
      </c>
      <c r="E237" s="5"/>
    </row>
    <row r="238" spans="1:5" ht="15.95" customHeight="1" x14ac:dyDescent="0.3">
      <c r="A238" s="5"/>
      <c r="B238" s="5"/>
      <c r="C238" s="3" t="s">
        <v>108</v>
      </c>
      <c r="D238" s="3" t="s">
        <v>8828</v>
      </c>
      <c r="E238" s="5"/>
    </row>
    <row r="239" spans="1:5" ht="15.95" customHeight="1" x14ac:dyDescent="0.3">
      <c r="A239" s="5"/>
      <c r="B239" s="5"/>
      <c r="C239" s="3" t="s">
        <v>110</v>
      </c>
      <c r="D239" s="3" t="s">
        <v>8829</v>
      </c>
      <c r="E239" s="5"/>
    </row>
    <row r="240" spans="1:5" ht="15.95" customHeight="1" x14ac:dyDescent="0.3">
      <c r="A240" s="5"/>
      <c r="B240" s="5"/>
      <c r="C240" s="3" t="s">
        <v>112</v>
      </c>
      <c r="D240" s="3" t="s">
        <v>8830</v>
      </c>
      <c r="E240" s="5"/>
    </row>
    <row r="241" spans="1:5" ht="15.95" customHeight="1" x14ac:dyDescent="0.3">
      <c r="A241" s="5"/>
      <c r="B241" s="5"/>
      <c r="C241" s="3" t="s">
        <v>114</v>
      </c>
      <c r="D241" s="3" t="s">
        <v>8831</v>
      </c>
      <c r="E241" s="5"/>
    </row>
    <row r="242" spans="1:5" ht="15.95" customHeight="1" x14ac:dyDescent="0.3">
      <c r="A242" s="5"/>
      <c r="B242" s="5"/>
      <c r="C242" s="3" t="s">
        <v>116</v>
      </c>
      <c r="D242" s="3" t="s">
        <v>8832</v>
      </c>
      <c r="E242" s="5"/>
    </row>
    <row r="243" spans="1:5" ht="15.95" customHeight="1" x14ac:dyDescent="0.3">
      <c r="A243" s="5"/>
      <c r="B243" s="3" t="s">
        <v>8474</v>
      </c>
      <c r="C243" s="3" t="s">
        <v>79</v>
      </c>
      <c r="D243" s="3" t="s">
        <v>8833</v>
      </c>
      <c r="E243" s="5"/>
    </row>
    <row r="244" spans="1:5" ht="15.95" customHeight="1" x14ac:dyDescent="0.3">
      <c r="A244" s="5"/>
      <c r="B244" s="3" t="s">
        <v>8593</v>
      </c>
      <c r="C244" s="3" t="s">
        <v>81</v>
      </c>
      <c r="D244" s="3" t="s">
        <v>8834</v>
      </c>
      <c r="E244" s="5"/>
    </row>
    <row r="245" spans="1:5" ht="15.95" customHeight="1" x14ac:dyDescent="0.3">
      <c r="A245" s="5"/>
      <c r="B245" s="3" t="s">
        <v>8835</v>
      </c>
      <c r="C245" s="3" t="s">
        <v>83</v>
      </c>
      <c r="D245" s="3" t="s">
        <v>8836</v>
      </c>
      <c r="E245" s="5"/>
    </row>
    <row r="246" spans="1:5" ht="15.95" customHeight="1" x14ac:dyDescent="0.3">
      <c r="A246" s="5"/>
      <c r="B246" s="5"/>
      <c r="C246" s="3" t="s">
        <v>90</v>
      </c>
      <c r="D246" s="3" t="s">
        <v>8837</v>
      </c>
      <c r="E246" s="5"/>
    </row>
    <row r="247" spans="1:5" ht="15.95" customHeight="1" x14ac:dyDescent="0.3">
      <c r="A247" s="5"/>
      <c r="B247" s="5"/>
      <c r="C247" s="3" t="s">
        <v>106</v>
      </c>
      <c r="D247" s="3" t="s">
        <v>8838</v>
      </c>
      <c r="E247" s="5"/>
    </row>
    <row r="248" spans="1:5" ht="15.95" customHeight="1" x14ac:dyDescent="0.3">
      <c r="A248" s="5"/>
      <c r="B248" s="5"/>
      <c r="C248" s="3" t="s">
        <v>108</v>
      </c>
      <c r="D248" s="3" t="s">
        <v>8839</v>
      </c>
      <c r="E248" s="5"/>
    </row>
    <row r="249" spans="1:5" ht="15.95" customHeight="1" x14ac:dyDescent="0.3">
      <c r="A249" s="5"/>
      <c r="B249" s="3" t="s">
        <v>8492</v>
      </c>
      <c r="C249" s="3" t="s">
        <v>79</v>
      </c>
      <c r="D249" s="3" t="s">
        <v>8840</v>
      </c>
      <c r="E249" s="5"/>
    </row>
    <row r="250" spans="1:5" ht="15.95" customHeight="1" x14ac:dyDescent="0.3">
      <c r="A250" s="5"/>
      <c r="B250" s="3" t="s">
        <v>8841</v>
      </c>
      <c r="C250" s="3" t="s">
        <v>81</v>
      </c>
      <c r="D250" s="3" t="s">
        <v>8842</v>
      </c>
      <c r="E250" s="5"/>
    </row>
    <row r="251" spans="1:5" ht="15.95" customHeight="1" x14ac:dyDescent="0.3">
      <c r="A251" s="5"/>
      <c r="B251" s="3" t="s">
        <v>852</v>
      </c>
      <c r="C251" s="3" t="s">
        <v>83</v>
      </c>
      <c r="D251" s="3" t="s">
        <v>8843</v>
      </c>
      <c r="E251" s="5"/>
    </row>
    <row r="252" spans="1:5" ht="15.95" customHeight="1" x14ac:dyDescent="0.3">
      <c r="A252" s="5"/>
      <c r="B252" s="3" t="s">
        <v>798</v>
      </c>
      <c r="C252" s="3" t="s">
        <v>90</v>
      </c>
      <c r="D252" s="3" t="s">
        <v>8844</v>
      </c>
      <c r="E252" s="5"/>
    </row>
    <row r="253" spans="1:5" ht="15.95" customHeight="1" x14ac:dyDescent="0.3">
      <c r="A253" s="5"/>
      <c r="B253" s="5"/>
      <c r="C253" s="3" t="s">
        <v>106</v>
      </c>
      <c r="D253" s="3" t="s">
        <v>8845</v>
      </c>
      <c r="E253" s="5"/>
    </row>
    <row r="254" spans="1:5" ht="15.95" customHeight="1" x14ac:dyDescent="0.3">
      <c r="A254" s="5"/>
      <c r="B254" s="5"/>
      <c r="C254" s="3" t="s">
        <v>108</v>
      </c>
      <c r="D254" s="3" t="s">
        <v>8846</v>
      </c>
      <c r="E254" s="5"/>
    </row>
    <row r="255" spans="1:5" ht="15.95" customHeight="1" x14ac:dyDescent="0.3">
      <c r="A255" s="5"/>
      <c r="B255" s="5"/>
      <c r="C255" s="3" t="s">
        <v>110</v>
      </c>
      <c r="D255" s="3" t="s">
        <v>8847</v>
      </c>
      <c r="E255" s="5"/>
    </row>
    <row r="256" spans="1:5" ht="15.95" customHeight="1" x14ac:dyDescent="0.3">
      <c r="A256" s="5"/>
      <c r="B256" s="5"/>
      <c r="C256" s="3" t="s">
        <v>112</v>
      </c>
      <c r="D256" s="3" t="s">
        <v>8848</v>
      </c>
      <c r="E256" s="5"/>
    </row>
    <row r="257" spans="1:5" ht="15.95" customHeight="1" x14ac:dyDescent="0.3">
      <c r="A257" s="5"/>
      <c r="B257" s="5"/>
      <c r="C257" s="3" t="s">
        <v>114</v>
      </c>
      <c r="D257" s="3" t="s">
        <v>8849</v>
      </c>
      <c r="E257" s="5"/>
    </row>
    <row r="258" spans="1:5" ht="15.95" customHeight="1" x14ac:dyDescent="0.3">
      <c r="A258" s="5"/>
      <c r="B258" s="5"/>
      <c r="C258" s="3" t="s">
        <v>116</v>
      </c>
      <c r="D258" s="3" t="s">
        <v>8850</v>
      </c>
      <c r="E258" s="5"/>
    </row>
    <row r="259" spans="1:5" ht="15.95" customHeight="1" x14ac:dyDescent="0.3">
      <c r="A259" s="5"/>
      <c r="B259" s="5"/>
      <c r="C259" s="3" t="s">
        <v>118</v>
      </c>
      <c r="D259" s="3" t="s">
        <v>8851</v>
      </c>
      <c r="E259" s="5"/>
    </row>
    <row r="260" spans="1:5" ht="15.95" customHeight="1" x14ac:dyDescent="0.3">
      <c r="A260" s="5"/>
      <c r="B260" s="5"/>
      <c r="C260" s="3" t="s">
        <v>120</v>
      </c>
      <c r="D260" s="3" t="s">
        <v>8852</v>
      </c>
      <c r="E260" s="5"/>
    </row>
    <row r="261" spans="1:5" ht="15.95" customHeight="1" x14ac:dyDescent="0.3">
      <c r="A261" s="5"/>
      <c r="B261" s="5"/>
      <c r="C261" s="3" t="s">
        <v>137</v>
      </c>
      <c r="D261" s="3" t="s">
        <v>8853</v>
      </c>
      <c r="E261" s="5"/>
    </row>
    <row r="262" spans="1:5" ht="15.95" customHeight="1" x14ac:dyDescent="0.3">
      <c r="A262" s="5"/>
      <c r="B262" s="5"/>
      <c r="C262" s="3" t="s">
        <v>139</v>
      </c>
      <c r="D262" s="3" t="s">
        <v>8854</v>
      </c>
      <c r="E262" s="5"/>
    </row>
    <row r="263" spans="1:5" ht="15.95" customHeight="1" x14ac:dyDescent="0.3">
      <c r="A263" s="5"/>
      <c r="B263" s="3" t="s">
        <v>8500</v>
      </c>
      <c r="C263" s="3" t="s">
        <v>79</v>
      </c>
      <c r="D263" s="3" t="s">
        <v>8855</v>
      </c>
      <c r="E263" s="5"/>
    </row>
    <row r="264" spans="1:5" ht="15.95" customHeight="1" x14ac:dyDescent="0.3">
      <c r="A264" s="5"/>
      <c r="B264" s="3" t="s">
        <v>8593</v>
      </c>
      <c r="C264" s="3" t="s">
        <v>81</v>
      </c>
      <c r="D264" s="3" t="s">
        <v>8856</v>
      </c>
      <c r="E264" s="5"/>
    </row>
    <row r="265" spans="1:5" ht="15.95" customHeight="1" x14ac:dyDescent="0.3">
      <c r="A265" s="5"/>
      <c r="B265" s="3" t="s">
        <v>852</v>
      </c>
      <c r="C265" s="3" t="s">
        <v>83</v>
      </c>
      <c r="D265" s="3" t="s">
        <v>8857</v>
      </c>
      <c r="E265" s="5"/>
    </row>
    <row r="266" spans="1:5" ht="15.95" customHeight="1" x14ac:dyDescent="0.3">
      <c r="A266" s="5"/>
      <c r="B266" s="3" t="s">
        <v>7853</v>
      </c>
      <c r="C266" s="3" t="s">
        <v>90</v>
      </c>
      <c r="D266" s="3" t="s">
        <v>8858</v>
      </c>
      <c r="E266" s="5"/>
    </row>
    <row r="267" spans="1:5" ht="15.95" customHeight="1" x14ac:dyDescent="0.3">
      <c r="A267" s="5"/>
      <c r="B267" s="5"/>
      <c r="C267" s="3" t="s">
        <v>106</v>
      </c>
      <c r="D267" s="3" t="s">
        <v>8859</v>
      </c>
      <c r="E267" s="5"/>
    </row>
    <row r="268" spans="1:5" ht="15.95" customHeight="1" x14ac:dyDescent="0.3">
      <c r="A268" s="5"/>
      <c r="B268" s="5"/>
      <c r="C268" s="3" t="s">
        <v>108</v>
      </c>
      <c r="D268" s="3" t="s">
        <v>8860</v>
      </c>
      <c r="E268" s="5"/>
    </row>
    <row r="269" spans="1:5" ht="15.95" customHeight="1" x14ac:dyDescent="0.3">
      <c r="A269" s="5"/>
      <c r="B269" s="5"/>
      <c r="C269" s="3" t="s">
        <v>110</v>
      </c>
      <c r="D269" s="3" t="s">
        <v>8861</v>
      </c>
      <c r="E269" s="5"/>
    </row>
    <row r="270" spans="1:5" ht="15.95" customHeight="1" x14ac:dyDescent="0.3">
      <c r="A270" s="5"/>
      <c r="B270" s="5"/>
      <c r="C270" s="3" t="s">
        <v>112</v>
      </c>
      <c r="D270" s="3" t="s">
        <v>8862</v>
      </c>
      <c r="E270" s="5"/>
    </row>
    <row r="271" spans="1:5" ht="15.95" customHeight="1" x14ac:dyDescent="0.3">
      <c r="A271" s="5"/>
      <c r="B271" s="5"/>
      <c r="C271" s="5"/>
      <c r="D271" s="5"/>
      <c r="E271" s="5"/>
    </row>
    <row r="272" spans="1:5" ht="15.95" customHeight="1" x14ac:dyDescent="0.3">
      <c r="A272" s="3" t="s">
        <v>141</v>
      </c>
      <c r="B272" s="3" t="s">
        <v>142</v>
      </c>
      <c r="C272" s="3" t="s">
        <v>74</v>
      </c>
      <c r="D272" s="3" t="s">
        <v>143</v>
      </c>
      <c r="E272" s="5"/>
    </row>
    <row r="273" spans="1:5" ht="15.95" customHeight="1" x14ac:dyDescent="0.3">
      <c r="A273" s="3" t="s">
        <v>42</v>
      </c>
      <c r="B273" s="3" t="s">
        <v>8528</v>
      </c>
      <c r="C273" s="3" t="s">
        <v>79</v>
      </c>
      <c r="D273" s="3" t="s">
        <v>8863</v>
      </c>
      <c r="E273" s="5"/>
    </row>
    <row r="274" spans="1:5" ht="15.95" customHeight="1" x14ac:dyDescent="0.3">
      <c r="A274" s="5"/>
      <c r="B274" s="3" t="s">
        <v>8593</v>
      </c>
      <c r="C274" s="3" t="s">
        <v>81</v>
      </c>
      <c r="D274" s="3" t="s">
        <v>8864</v>
      </c>
      <c r="E274" s="5"/>
    </row>
    <row r="275" spans="1:5" ht="15.95" customHeight="1" x14ac:dyDescent="0.3">
      <c r="A275" s="5"/>
      <c r="B275" s="3" t="s">
        <v>8865</v>
      </c>
      <c r="C275" s="3" t="s">
        <v>83</v>
      </c>
      <c r="D275" s="3" t="s">
        <v>8866</v>
      </c>
      <c r="E275" s="5"/>
    </row>
    <row r="276" spans="1:5" ht="15.95" customHeight="1" x14ac:dyDescent="0.3">
      <c r="A276" s="5"/>
      <c r="B276" s="3" t="s">
        <v>8867</v>
      </c>
      <c r="C276" s="3" t="s">
        <v>90</v>
      </c>
      <c r="D276" s="3" t="s">
        <v>8868</v>
      </c>
      <c r="E276" s="5"/>
    </row>
    <row r="277" spans="1:5" ht="15.95" customHeight="1" x14ac:dyDescent="0.3">
      <c r="A277" s="5"/>
      <c r="B277" s="3" t="s">
        <v>165</v>
      </c>
      <c r="C277" s="3" t="s">
        <v>106</v>
      </c>
      <c r="D277" s="3" t="s">
        <v>8869</v>
      </c>
      <c r="E277" s="5"/>
    </row>
    <row r="278" spans="1:5" ht="15.95" customHeight="1" x14ac:dyDescent="0.3">
      <c r="A278" s="5"/>
      <c r="B278" s="5"/>
      <c r="C278" s="3" t="s">
        <v>108</v>
      </c>
      <c r="D278" s="3" t="s">
        <v>8870</v>
      </c>
      <c r="E278" s="5"/>
    </row>
    <row r="279" spans="1:5" ht="15.95" customHeight="1" x14ac:dyDescent="0.3">
      <c r="A279" s="5"/>
      <c r="B279" s="5"/>
      <c r="C279" s="3" t="s">
        <v>110</v>
      </c>
      <c r="D279" s="3" t="s">
        <v>8871</v>
      </c>
      <c r="E279" s="5"/>
    </row>
    <row r="280" spans="1:5" ht="15.95" customHeight="1" x14ac:dyDescent="0.3">
      <c r="A280" s="5"/>
      <c r="B280" s="5"/>
      <c r="C280" s="3" t="s">
        <v>112</v>
      </c>
      <c r="D280" s="3" t="s">
        <v>8872</v>
      </c>
      <c r="E280" s="5"/>
    </row>
    <row r="281" spans="1:5" ht="15.95" customHeight="1" x14ac:dyDescent="0.3">
      <c r="A281" s="5"/>
      <c r="B281" s="5"/>
      <c r="C281" s="3" t="s">
        <v>114</v>
      </c>
      <c r="D281" s="3" t="s">
        <v>8873</v>
      </c>
      <c r="E281" s="5"/>
    </row>
    <row r="282" spans="1:5" ht="15.95" customHeight="1" x14ac:dyDescent="0.3">
      <c r="A282" s="5"/>
      <c r="B282" s="5"/>
      <c r="C282" s="3" t="s">
        <v>116</v>
      </c>
      <c r="D282" s="3" t="s">
        <v>8874</v>
      </c>
      <c r="E282" s="5"/>
    </row>
    <row r="283" spans="1:5" ht="15.95" customHeight="1" x14ac:dyDescent="0.3">
      <c r="A283" s="5"/>
      <c r="B283" s="5"/>
      <c r="C283" s="3" t="s">
        <v>118</v>
      </c>
      <c r="D283" s="3" t="s">
        <v>8875</v>
      </c>
      <c r="E283" s="5"/>
    </row>
    <row r="284" spans="1:5" ht="15.95" customHeight="1" x14ac:dyDescent="0.3">
      <c r="A284" s="5"/>
      <c r="B284" s="5"/>
      <c r="C284" s="3" t="s">
        <v>120</v>
      </c>
      <c r="D284" s="3" t="s">
        <v>8876</v>
      </c>
      <c r="E284" s="5"/>
    </row>
    <row r="285" spans="1:5" ht="15.95" customHeight="1" x14ac:dyDescent="0.3">
      <c r="A285" s="5"/>
      <c r="B285" s="5"/>
      <c r="C285" s="3" t="s">
        <v>137</v>
      </c>
      <c r="D285" s="3" t="s">
        <v>8877</v>
      </c>
      <c r="E285" s="5"/>
    </row>
    <row r="286" spans="1:5" ht="15.95" customHeight="1" x14ac:dyDescent="0.3">
      <c r="A286" s="5"/>
      <c r="B286" s="5"/>
      <c r="C286" s="3" t="s">
        <v>139</v>
      </c>
      <c r="D286" s="3" t="s">
        <v>8878</v>
      </c>
      <c r="E286" s="5"/>
    </row>
    <row r="287" spans="1:5" ht="15.95" customHeight="1" x14ac:dyDescent="0.3">
      <c r="A287" s="5"/>
      <c r="B287" s="5"/>
      <c r="C287" s="3" t="s">
        <v>306</v>
      </c>
      <c r="D287" s="3" t="s">
        <v>8879</v>
      </c>
      <c r="E287" s="5"/>
    </row>
    <row r="288" spans="1:5" ht="15.95" customHeight="1" x14ac:dyDescent="0.3">
      <c r="A288" s="5"/>
      <c r="B288" s="5"/>
      <c r="C288" s="3" t="s">
        <v>356</v>
      </c>
      <c r="D288" s="3" t="s">
        <v>8880</v>
      </c>
      <c r="E288" s="5"/>
    </row>
    <row r="289" spans="1:5" ht="15.95" customHeight="1" x14ac:dyDescent="0.3">
      <c r="A289" s="5"/>
      <c r="B289" s="5"/>
      <c r="C289" s="3" t="s">
        <v>416</v>
      </c>
      <c r="D289" s="3" t="s">
        <v>8881</v>
      </c>
      <c r="E289" s="5"/>
    </row>
    <row r="290" spans="1:5" ht="15.95" customHeight="1" x14ac:dyDescent="0.3">
      <c r="A290" s="5"/>
      <c r="B290" s="5"/>
      <c r="C290" s="3" t="s">
        <v>418</v>
      </c>
      <c r="D290" s="3" t="s">
        <v>8882</v>
      </c>
      <c r="E290" s="5"/>
    </row>
    <row r="291" spans="1:5" ht="15.95" customHeight="1" x14ac:dyDescent="0.3">
      <c r="A291" s="5"/>
      <c r="B291" s="3" t="s">
        <v>8543</v>
      </c>
      <c r="C291" s="3" t="s">
        <v>79</v>
      </c>
      <c r="D291" s="3" t="s">
        <v>8883</v>
      </c>
      <c r="E291" s="5"/>
    </row>
    <row r="292" spans="1:5" ht="15.95" customHeight="1" x14ac:dyDescent="0.3">
      <c r="A292" s="5"/>
      <c r="B292" s="3" t="s">
        <v>8593</v>
      </c>
      <c r="C292" s="3" t="s">
        <v>81</v>
      </c>
      <c r="D292" s="3" t="s">
        <v>8884</v>
      </c>
      <c r="E292" s="5"/>
    </row>
    <row r="293" spans="1:5" ht="15.95" customHeight="1" x14ac:dyDescent="0.3">
      <c r="A293" s="5"/>
      <c r="B293" s="3" t="s">
        <v>8865</v>
      </c>
      <c r="C293" s="3" t="s">
        <v>83</v>
      </c>
      <c r="D293" s="3" t="s">
        <v>8885</v>
      </c>
      <c r="E293" s="5"/>
    </row>
    <row r="294" spans="1:5" ht="15.95" customHeight="1" x14ac:dyDescent="0.3">
      <c r="A294" s="5"/>
      <c r="B294" s="3" t="s">
        <v>8886</v>
      </c>
      <c r="C294" s="3" t="s">
        <v>90</v>
      </c>
      <c r="D294" s="3" t="s">
        <v>8887</v>
      </c>
      <c r="E294" s="5"/>
    </row>
    <row r="295" spans="1:5" ht="15.95" customHeight="1" x14ac:dyDescent="0.3">
      <c r="A295" s="5"/>
      <c r="B295" s="3" t="s">
        <v>165</v>
      </c>
      <c r="C295" s="3" t="s">
        <v>106</v>
      </c>
      <c r="D295" s="3" t="s">
        <v>8888</v>
      </c>
      <c r="E295" s="5"/>
    </row>
    <row r="296" spans="1:5" ht="15.95" customHeight="1" x14ac:dyDescent="0.3">
      <c r="A296" s="5"/>
      <c r="B296" s="5"/>
      <c r="C296" s="3" t="s">
        <v>108</v>
      </c>
      <c r="D296" s="3" t="s">
        <v>8889</v>
      </c>
      <c r="E296" s="5"/>
    </row>
    <row r="297" spans="1:5" ht="15.95" customHeight="1" x14ac:dyDescent="0.3">
      <c r="A297" s="5"/>
      <c r="B297" s="5"/>
      <c r="C297" s="3" t="s">
        <v>110</v>
      </c>
      <c r="D297" s="3" t="s">
        <v>8890</v>
      </c>
      <c r="E297" s="5"/>
    </row>
    <row r="298" spans="1:5" ht="15.95" customHeight="1" x14ac:dyDescent="0.3">
      <c r="A298" s="5"/>
      <c r="B298" s="5"/>
      <c r="C298" s="3" t="s">
        <v>112</v>
      </c>
      <c r="D298" s="3" t="s">
        <v>8891</v>
      </c>
      <c r="E298" s="5"/>
    </row>
    <row r="299" spans="1:5" ht="15.95" customHeight="1" x14ac:dyDescent="0.3">
      <c r="A299" s="5"/>
      <c r="B299" s="5"/>
      <c r="C299" s="3" t="s">
        <v>114</v>
      </c>
      <c r="D299" s="3" t="s">
        <v>8892</v>
      </c>
      <c r="E299" s="5"/>
    </row>
    <row r="300" spans="1:5" ht="15.95" customHeight="1" x14ac:dyDescent="0.3">
      <c r="A300" s="5"/>
      <c r="B300" s="5"/>
      <c r="C300" s="3" t="s">
        <v>116</v>
      </c>
      <c r="D300" s="3" t="s">
        <v>8893</v>
      </c>
      <c r="E300" s="5"/>
    </row>
    <row r="301" spans="1:5" ht="15.95" customHeight="1" x14ac:dyDescent="0.3">
      <c r="A301" s="5"/>
      <c r="B301" s="5"/>
      <c r="C301" s="3" t="s">
        <v>118</v>
      </c>
      <c r="D301" s="3" t="s">
        <v>8894</v>
      </c>
      <c r="E301" s="5"/>
    </row>
    <row r="302" spans="1:5" ht="15.95" customHeight="1" x14ac:dyDescent="0.3">
      <c r="A302" s="5"/>
      <c r="B302" s="5"/>
      <c r="C302" s="3" t="s">
        <v>120</v>
      </c>
      <c r="D302" s="3" t="s">
        <v>8895</v>
      </c>
      <c r="E302" s="5"/>
    </row>
    <row r="303" spans="1:5" ht="15.95" customHeight="1" x14ac:dyDescent="0.3">
      <c r="A303" s="5"/>
      <c r="B303" s="5"/>
      <c r="C303" s="3" t="s">
        <v>137</v>
      </c>
      <c r="D303" s="3" t="s">
        <v>8896</v>
      </c>
      <c r="E303" s="5"/>
    </row>
    <row r="304" spans="1:5" ht="15.95" customHeight="1" x14ac:dyDescent="0.3">
      <c r="A304" s="5"/>
      <c r="B304" s="5"/>
      <c r="C304" s="3" t="s">
        <v>139</v>
      </c>
      <c r="D304" s="3" t="s">
        <v>8897</v>
      </c>
      <c r="E304" s="5"/>
    </row>
    <row r="305" spans="1:5" ht="15.95" customHeight="1" x14ac:dyDescent="0.3">
      <c r="A305" s="5"/>
      <c r="B305" s="5"/>
      <c r="C305" s="3" t="s">
        <v>306</v>
      </c>
      <c r="D305" s="3" t="s">
        <v>8898</v>
      </c>
      <c r="E305" s="5"/>
    </row>
    <row r="306" spans="1:5" ht="15.95" customHeight="1" x14ac:dyDescent="0.3">
      <c r="A306" s="5"/>
      <c r="B306" s="5"/>
      <c r="C306" s="3" t="s">
        <v>356</v>
      </c>
      <c r="D306" s="3" t="s">
        <v>8899</v>
      </c>
      <c r="E306" s="5"/>
    </row>
    <row r="307" spans="1:5" ht="15.95" customHeight="1" x14ac:dyDescent="0.3">
      <c r="A307" s="5"/>
      <c r="B307" s="5"/>
      <c r="C307" s="5"/>
      <c r="D307" s="5"/>
      <c r="E307" s="5"/>
    </row>
    <row r="308" spans="1:5" ht="15.95" customHeight="1" x14ac:dyDescent="0.3">
      <c r="A308" s="3" t="s">
        <v>141</v>
      </c>
      <c r="B308" s="3" t="s">
        <v>142</v>
      </c>
      <c r="C308" s="3" t="s">
        <v>74</v>
      </c>
      <c r="D308" s="3" t="s">
        <v>143</v>
      </c>
      <c r="E308" s="5"/>
    </row>
    <row r="309" spans="1:5" ht="15.95" customHeight="1" x14ac:dyDescent="0.3">
      <c r="A309" s="3" t="s">
        <v>42</v>
      </c>
      <c r="B309" s="3" t="s">
        <v>8547</v>
      </c>
      <c r="C309" s="3" t="s">
        <v>79</v>
      </c>
      <c r="D309" s="3" t="s">
        <v>8900</v>
      </c>
      <c r="E309" s="5"/>
    </row>
    <row r="310" spans="1:5" ht="15.95" customHeight="1" x14ac:dyDescent="0.3">
      <c r="A310" s="5"/>
      <c r="B310" s="3" t="s">
        <v>8593</v>
      </c>
      <c r="C310" s="3" t="s">
        <v>81</v>
      </c>
      <c r="D310" s="3" t="s">
        <v>8901</v>
      </c>
      <c r="E310" s="5"/>
    </row>
    <row r="311" spans="1:5" ht="15.95" customHeight="1" x14ac:dyDescent="0.3">
      <c r="A311" s="5"/>
      <c r="B311" s="3" t="s">
        <v>8865</v>
      </c>
      <c r="C311" s="3" t="s">
        <v>83</v>
      </c>
      <c r="D311" s="3" t="s">
        <v>8902</v>
      </c>
      <c r="E311" s="5"/>
    </row>
    <row r="312" spans="1:5" ht="15.95" customHeight="1" x14ac:dyDescent="0.3">
      <c r="A312" s="5"/>
      <c r="B312" s="3" t="s">
        <v>8903</v>
      </c>
      <c r="C312" s="3" t="s">
        <v>90</v>
      </c>
      <c r="D312" s="3" t="s">
        <v>8904</v>
      </c>
      <c r="E312" s="5"/>
    </row>
    <row r="313" spans="1:5" ht="15.95" customHeight="1" x14ac:dyDescent="0.3">
      <c r="A313" s="5"/>
      <c r="B313" s="3" t="s">
        <v>165</v>
      </c>
      <c r="C313" s="3" t="s">
        <v>106</v>
      </c>
      <c r="D313" s="3" t="s">
        <v>8905</v>
      </c>
      <c r="E313" s="5"/>
    </row>
    <row r="314" spans="1:5" ht="15.95" customHeight="1" x14ac:dyDescent="0.3">
      <c r="A314" s="5"/>
      <c r="B314" s="5"/>
      <c r="C314" s="3" t="s">
        <v>108</v>
      </c>
      <c r="D314" s="3" t="s">
        <v>8906</v>
      </c>
      <c r="E314" s="5"/>
    </row>
    <row r="315" spans="1:5" ht="15.95" customHeight="1" x14ac:dyDescent="0.3">
      <c r="A315" s="5"/>
      <c r="B315" s="5"/>
      <c r="C315" s="3" t="s">
        <v>110</v>
      </c>
      <c r="D315" s="3" t="s">
        <v>8907</v>
      </c>
      <c r="E315" s="5"/>
    </row>
    <row r="316" spans="1:5" ht="15.95" customHeight="1" x14ac:dyDescent="0.3">
      <c r="A316" s="5"/>
      <c r="B316" s="5"/>
      <c r="C316" s="3" t="s">
        <v>112</v>
      </c>
      <c r="D316" s="3" t="s">
        <v>8908</v>
      </c>
      <c r="E316" s="5"/>
    </row>
    <row r="317" spans="1:5" ht="15.95" customHeight="1" x14ac:dyDescent="0.3">
      <c r="A317" s="5"/>
      <c r="B317" s="5"/>
      <c r="C317" s="3" t="s">
        <v>114</v>
      </c>
      <c r="D317" s="3" t="s">
        <v>8909</v>
      </c>
      <c r="E317" s="5"/>
    </row>
    <row r="318" spans="1:5" ht="15.95" customHeight="1" x14ac:dyDescent="0.3">
      <c r="A318" s="5"/>
      <c r="B318" s="5"/>
      <c r="C318" s="3" t="s">
        <v>116</v>
      </c>
      <c r="D318" s="3" t="s">
        <v>8910</v>
      </c>
      <c r="E318" s="5"/>
    </row>
    <row r="319" spans="1:5" ht="15.95" customHeight="1" x14ac:dyDescent="0.3">
      <c r="A319" s="5"/>
      <c r="B319" s="5"/>
      <c r="C319" s="3" t="s">
        <v>118</v>
      </c>
      <c r="D319" s="3" t="s">
        <v>8911</v>
      </c>
      <c r="E319" s="5"/>
    </row>
    <row r="320" spans="1:5" ht="15.95" customHeight="1" x14ac:dyDescent="0.3">
      <c r="A320" s="5"/>
      <c r="B320" s="5"/>
      <c r="C320" s="3" t="s">
        <v>120</v>
      </c>
      <c r="D320" s="3" t="s">
        <v>8912</v>
      </c>
      <c r="E320" s="5"/>
    </row>
    <row r="321" spans="1:5" ht="15.95" customHeight="1" x14ac:dyDescent="0.3">
      <c r="A321" s="5"/>
      <c r="B321" s="5"/>
      <c r="C321" s="3" t="s">
        <v>137</v>
      </c>
      <c r="D321" s="3" t="s">
        <v>8913</v>
      </c>
      <c r="E321" s="5"/>
    </row>
    <row r="322" spans="1:5" ht="15.95" customHeight="1" x14ac:dyDescent="0.3">
      <c r="A322" s="5"/>
      <c r="B322" s="5"/>
      <c r="C322" s="3" t="s">
        <v>139</v>
      </c>
      <c r="D322" s="3" t="s">
        <v>8914</v>
      </c>
      <c r="E322" s="5"/>
    </row>
    <row r="323" spans="1:5" ht="15.95" customHeight="1" x14ac:dyDescent="0.3">
      <c r="A323" s="5"/>
      <c r="B323" s="3" t="s">
        <v>8559</v>
      </c>
      <c r="C323" s="3" t="s">
        <v>79</v>
      </c>
      <c r="D323" s="3" t="s">
        <v>8915</v>
      </c>
      <c r="E323" s="5"/>
    </row>
    <row r="324" spans="1:5" ht="15.95" customHeight="1" x14ac:dyDescent="0.3">
      <c r="A324" s="5"/>
      <c r="B324" s="3" t="s">
        <v>8593</v>
      </c>
      <c r="C324" s="3" t="s">
        <v>81</v>
      </c>
      <c r="D324" s="3" t="s">
        <v>8916</v>
      </c>
      <c r="E324" s="5"/>
    </row>
    <row r="325" spans="1:5" ht="15.95" customHeight="1" x14ac:dyDescent="0.3">
      <c r="A325" s="5"/>
      <c r="B325" s="3" t="s">
        <v>8623</v>
      </c>
      <c r="C325" s="3" t="s">
        <v>83</v>
      </c>
      <c r="D325" s="3" t="s">
        <v>8917</v>
      </c>
      <c r="E325" s="5"/>
    </row>
    <row r="326" spans="1:5" ht="15.95" customHeight="1" x14ac:dyDescent="0.3">
      <c r="A326" s="5"/>
      <c r="B326" s="3" t="s">
        <v>8762</v>
      </c>
      <c r="C326" s="3" t="s">
        <v>90</v>
      </c>
      <c r="D326" s="3" t="s">
        <v>8918</v>
      </c>
      <c r="E326" s="5"/>
    </row>
    <row r="327" spans="1:5" ht="15.95" customHeight="1" x14ac:dyDescent="0.3">
      <c r="A327" s="5"/>
      <c r="B327" s="5"/>
      <c r="C327" s="3" t="s">
        <v>106</v>
      </c>
      <c r="D327" s="3" t="s">
        <v>8919</v>
      </c>
      <c r="E327" s="5"/>
    </row>
    <row r="328" spans="1:5" ht="15.95" customHeight="1" x14ac:dyDescent="0.3">
      <c r="A328" s="5"/>
      <c r="B328" s="5"/>
      <c r="C328" s="3" t="s">
        <v>108</v>
      </c>
      <c r="D328" s="3" t="s">
        <v>8920</v>
      </c>
      <c r="E328" s="5"/>
    </row>
    <row r="329" spans="1:5" ht="15.95" customHeight="1" x14ac:dyDescent="0.3">
      <c r="A329" s="5"/>
      <c r="B329" s="5"/>
      <c r="C329" s="3" t="s">
        <v>110</v>
      </c>
      <c r="D329" s="3" t="s">
        <v>8921</v>
      </c>
      <c r="E329" s="5"/>
    </row>
    <row r="330" spans="1:5" ht="15.95" customHeight="1" x14ac:dyDescent="0.3">
      <c r="A330" s="5"/>
      <c r="B330" s="5"/>
      <c r="C330" s="3" t="s">
        <v>112</v>
      </c>
      <c r="D330" s="3" t="s">
        <v>8922</v>
      </c>
      <c r="E330" s="5"/>
    </row>
    <row r="331" spans="1:5" ht="15.95" customHeight="1" x14ac:dyDescent="0.3">
      <c r="A331" s="5"/>
      <c r="B331" s="5"/>
      <c r="C331" s="3" t="s">
        <v>114</v>
      </c>
      <c r="D331" s="3" t="s">
        <v>8923</v>
      </c>
      <c r="E331" s="5"/>
    </row>
    <row r="332" spans="1:5" ht="15.95" customHeight="1" x14ac:dyDescent="0.3">
      <c r="A332" s="5"/>
      <c r="B332" s="5"/>
      <c r="C332" s="3" t="s">
        <v>116</v>
      </c>
      <c r="D332" s="3" t="s">
        <v>8924</v>
      </c>
      <c r="E332" s="5"/>
    </row>
    <row r="333" spans="1:5" ht="15.95" customHeight="1" x14ac:dyDescent="0.3">
      <c r="A333" s="5"/>
      <c r="B333" s="5"/>
      <c r="C333" s="3" t="s">
        <v>118</v>
      </c>
      <c r="D333" s="3" t="s">
        <v>8925</v>
      </c>
      <c r="E333" s="5"/>
    </row>
    <row r="334" spans="1:5" ht="15.95" customHeight="1" x14ac:dyDescent="0.3">
      <c r="A334" s="5"/>
      <c r="B334" s="5"/>
      <c r="C334" s="3" t="s">
        <v>120</v>
      </c>
      <c r="D334" s="3" t="s">
        <v>8926</v>
      </c>
      <c r="E334" s="5"/>
    </row>
    <row r="335" spans="1:5" ht="15.95" customHeight="1" x14ac:dyDescent="0.3">
      <c r="A335" s="5"/>
      <c r="B335" s="3" t="s">
        <v>8570</v>
      </c>
      <c r="C335" s="3" t="s">
        <v>79</v>
      </c>
      <c r="D335" s="3" t="s">
        <v>8927</v>
      </c>
      <c r="E335" s="5"/>
    </row>
    <row r="336" spans="1:5" ht="15.95" customHeight="1" x14ac:dyDescent="0.3">
      <c r="A336" s="5"/>
      <c r="B336" s="3" t="s">
        <v>8593</v>
      </c>
      <c r="C336" s="3" t="s">
        <v>81</v>
      </c>
      <c r="D336" s="3" t="s">
        <v>8928</v>
      </c>
      <c r="E336" s="5"/>
    </row>
    <row r="337" spans="1:5" ht="15.95" customHeight="1" x14ac:dyDescent="0.3">
      <c r="A337" s="5"/>
      <c r="B337" s="3" t="s">
        <v>8865</v>
      </c>
      <c r="C337" s="3" t="s">
        <v>83</v>
      </c>
      <c r="D337" s="3" t="s">
        <v>8929</v>
      </c>
      <c r="E337" s="5"/>
    </row>
    <row r="338" spans="1:5" ht="15.95" customHeight="1" x14ac:dyDescent="0.3">
      <c r="A338" s="5"/>
      <c r="B338" s="3" t="s">
        <v>8930</v>
      </c>
      <c r="C338" s="3" t="s">
        <v>90</v>
      </c>
      <c r="D338" s="3" t="s">
        <v>8931</v>
      </c>
      <c r="E338" s="5"/>
    </row>
    <row r="339" spans="1:5" ht="15.95" customHeight="1" x14ac:dyDescent="0.3">
      <c r="A339" s="5"/>
      <c r="B339" s="5"/>
      <c r="C339" s="3" t="s">
        <v>106</v>
      </c>
      <c r="D339" s="3" t="s">
        <v>8932</v>
      </c>
      <c r="E339" s="5"/>
    </row>
    <row r="340" spans="1:5" ht="15.95" customHeight="1" x14ac:dyDescent="0.3">
      <c r="A340" s="5"/>
      <c r="B340" s="5"/>
      <c r="C340" s="3" t="s">
        <v>108</v>
      </c>
      <c r="D340" s="3" t="s">
        <v>8933</v>
      </c>
      <c r="E340" s="5"/>
    </row>
    <row r="341" spans="1:5" ht="15.95" customHeight="1" x14ac:dyDescent="0.3">
      <c r="A341" s="5"/>
      <c r="B341" s="5"/>
      <c r="C341" s="3" t="s">
        <v>110</v>
      </c>
      <c r="D341" s="3" t="s">
        <v>8934</v>
      </c>
      <c r="E341" s="5"/>
    </row>
    <row r="342" spans="1:5" ht="15.95" customHeight="1" x14ac:dyDescent="0.3">
      <c r="A342" s="5"/>
      <c r="B342" s="5"/>
      <c r="C342" s="3" t="s">
        <v>112</v>
      </c>
      <c r="D342" s="3" t="s">
        <v>8935</v>
      </c>
      <c r="E342" s="5"/>
    </row>
    <row r="343" spans="1:5" ht="15.95" customHeight="1" x14ac:dyDescent="0.3">
      <c r="A343" s="5"/>
      <c r="B343" s="5"/>
      <c r="C343" s="3" t="s">
        <v>114</v>
      </c>
      <c r="D343" s="3" t="s">
        <v>8936</v>
      </c>
      <c r="E343" s="5"/>
    </row>
    <row r="344" spans="1:5" ht="15.95" customHeight="1" x14ac:dyDescent="0.3">
      <c r="A344" s="5"/>
      <c r="B344" s="5"/>
      <c r="C344" s="3" t="s">
        <v>116</v>
      </c>
      <c r="D344" s="3" t="s">
        <v>8937</v>
      </c>
      <c r="E344" s="5"/>
    </row>
    <row r="345" spans="1:5" ht="15.95" customHeight="1" x14ac:dyDescent="0.3">
      <c r="A345" s="5"/>
      <c r="B345" s="5"/>
      <c r="C345" s="3" t="s">
        <v>118</v>
      </c>
      <c r="D345" s="3" t="s">
        <v>8938</v>
      </c>
      <c r="E345" s="5"/>
    </row>
    <row r="346" spans="1:5" ht="15.95" customHeight="1" x14ac:dyDescent="0.3">
      <c r="A346" s="5"/>
      <c r="B346" s="5"/>
      <c r="C346" s="5"/>
      <c r="D346" s="5"/>
      <c r="E346" s="5"/>
    </row>
    <row r="347" spans="1:5" ht="15.95" customHeight="1" x14ac:dyDescent="0.3">
      <c r="A347" s="5"/>
      <c r="B347" s="5"/>
      <c r="C347" s="5"/>
      <c r="D347" s="5"/>
      <c r="E347" s="5"/>
    </row>
    <row r="348" spans="1:5" ht="15.95" customHeight="1" x14ac:dyDescent="0.3">
      <c r="A348" s="5"/>
      <c r="B348" s="5"/>
      <c r="C348" s="5"/>
      <c r="D348" s="5"/>
      <c r="E348" s="5"/>
    </row>
    <row r="349" spans="1:5" ht="15.95" customHeight="1" x14ac:dyDescent="0.3">
      <c r="A349" s="3" t="s">
        <v>141</v>
      </c>
      <c r="B349" s="3" t="s">
        <v>142</v>
      </c>
      <c r="C349" s="3" t="s">
        <v>74</v>
      </c>
      <c r="D349" s="3" t="s">
        <v>143</v>
      </c>
      <c r="E349" s="5"/>
    </row>
    <row r="350" spans="1:5" ht="15.95" customHeight="1" x14ac:dyDescent="0.3">
      <c r="A350" s="3" t="s">
        <v>42</v>
      </c>
      <c r="B350" s="3" t="s">
        <v>8581</v>
      </c>
      <c r="C350" s="3" t="s">
        <v>79</v>
      </c>
      <c r="D350" s="3" t="s">
        <v>8939</v>
      </c>
      <c r="E350" s="5"/>
    </row>
    <row r="351" spans="1:5" ht="15.95" customHeight="1" x14ac:dyDescent="0.3">
      <c r="A351" s="5"/>
      <c r="B351" s="3" t="s">
        <v>8217</v>
      </c>
      <c r="C351" s="3" t="s">
        <v>81</v>
      </c>
      <c r="D351" s="3" t="s">
        <v>8940</v>
      </c>
      <c r="E351" s="5"/>
    </row>
    <row r="352" spans="1:5" ht="15.95" customHeight="1" x14ac:dyDescent="0.3">
      <c r="A352" s="5"/>
      <c r="B352" s="3" t="s">
        <v>8941</v>
      </c>
      <c r="C352" s="3" t="s">
        <v>79</v>
      </c>
      <c r="D352" s="3" t="s">
        <v>8942</v>
      </c>
      <c r="E352" s="5"/>
    </row>
    <row r="353" spans="1:5" ht="15.95" customHeight="1" x14ac:dyDescent="0.3">
      <c r="A353" s="5"/>
      <c r="B353" s="3" t="s">
        <v>8593</v>
      </c>
      <c r="C353" s="3" t="s">
        <v>81</v>
      </c>
      <c r="D353" s="3" t="s">
        <v>8943</v>
      </c>
      <c r="E353" s="5"/>
    </row>
    <row r="354" spans="1:5" ht="15.95" customHeight="1" x14ac:dyDescent="0.3">
      <c r="A354" s="5"/>
      <c r="B354" s="3" t="s">
        <v>8944</v>
      </c>
      <c r="C354" s="3" t="s">
        <v>83</v>
      </c>
      <c r="D354" s="3" t="s">
        <v>8945</v>
      </c>
      <c r="E354" s="5"/>
    </row>
    <row r="355" spans="1:5" ht="15.95" customHeight="1" x14ac:dyDescent="0.3">
      <c r="A355" s="5"/>
      <c r="B355" s="3" t="s">
        <v>8946</v>
      </c>
      <c r="C355" s="3" t="s">
        <v>90</v>
      </c>
      <c r="D355" s="3" t="s">
        <v>8947</v>
      </c>
      <c r="E355" s="5"/>
    </row>
    <row r="356" spans="1:5" ht="15.95" customHeight="1" x14ac:dyDescent="0.3">
      <c r="A356" s="5"/>
      <c r="B356" s="5"/>
      <c r="C356" s="3" t="s">
        <v>106</v>
      </c>
      <c r="D356" s="3" t="s">
        <v>8948</v>
      </c>
      <c r="E356" s="5"/>
    </row>
    <row r="357" spans="1:5" ht="15.95" customHeight="1" x14ac:dyDescent="0.3">
      <c r="A357" s="5"/>
      <c r="B357" s="5"/>
      <c r="C357" s="3" t="s">
        <v>108</v>
      </c>
      <c r="D357" s="3" t="s">
        <v>8949</v>
      </c>
      <c r="E357" s="5"/>
    </row>
    <row r="358" spans="1:5" ht="15.95" customHeight="1" x14ac:dyDescent="0.3">
      <c r="A358" s="5"/>
      <c r="B358" s="5"/>
      <c r="C358" s="3" t="s">
        <v>110</v>
      </c>
      <c r="D358" s="3" t="s">
        <v>8950</v>
      </c>
      <c r="E358" s="5"/>
    </row>
    <row r="359" spans="1:5" ht="15.95" customHeight="1" x14ac:dyDescent="0.3">
      <c r="A359" s="5"/>
      <c r="B359" s="5"/>
      <c r="C359" s="3" t="s">
        <v>112</v>
      </c>
      <c r="D359" s="3" t="s">
        <v>8951</v>
      </c>
      <c r="E359" s="5"/>
    </row>
    <row r="360" spans="1:5" ht="15.95" customHeight="1" x14ac:dyDescent="0.3">
      <c r="A360" s="5"/>
      <c r="B360" s="3" t="s">
        <v>8952</v>
      </c>
      <c r="C360" s="3" t="s">
        <v>79</v>
      </c>
      <c r="D360" s="3" t="s">
        <v>8953</v>
      </c>
      <c r="E360" s="5"/>
    </row>
    <row r="361" spans="1:5" ht="15.95" customHeight="1" x14ac:dyDescent="0.3">
      <c r="A361" s="5"/>
      <c r="B361" s="3" t="s">
        <v>8593</v>
      </c>
      <c r="C361" s="3" t="s">
        <v>81</v>
      </c>
      <c r="D361" s="3" t="s">
        <v>8954</v>
      </c>
      <c r="E361" s="5"/>
    </row>
    <row r="362" spans="1:5" ht="15.95" customHeight="1" x14ac:dyDescent="0.3">
      <c r="A362" s="5"/>
      <c r="B362" s="3" t="s">
        <v>8944</v>
      </c>
      <c r="C362" s="3" t="s">
        <v>83</v>
      </c>
      <c r="D362" s="3" t="s">
        <v>8955</v>
      </c>
      <c r="E362" s="5"/>
    </row>
    <row r="363" spans="1:5" ht="15.95" customHeight="1" x14ac:dyDescent="0.3">
      <c r="A363" s="5"/>
      <c r="B363" s="3" t="s">
        <v>8946</v>
      </c>
      <c r="C363" s="3" t="s">
        <v>90</v>
      </c>
      <c r="D363" s="3" t="s">
        <v>8956</v>
      </c>
      <c r="E363" s="5"/>
    </row>
    <row r="364" spans="1:5" ht="15.95" customHeight="1" x14ac:dyDescent="0.3">
      <c r="A364" s="5"/>
      <c r="B364" s="5"/>
      <c r="C364" s="3" t="s">
        <v>106</v>
      </c>
      <c r="D364" s="3" t="s">
        <v>8957</v>
      </c>
      <c r="E364" s="5"/>
    </row>
    <row r="365" spans="1:5" ht="15.95" customHeight="1" x14ac:dyDescent="0.3">
      <c r="A365" s="5"/>
      <c r="B365" s="5"/>
      <c r="C365" s="3" t="s">
        <v>108</v>
      </c>
      <c r="D365" s="3" t="s">
        <v>8958</v>
      </c>
      <c r="E365" s="5"/>
    </row>
    <row r="366" spans="1:5" ht="15.95" customHeight="1" x14ac:dyDescent="0.3">
      <c r="A366" s="5"/>
      <c r="B366" s="5"/>
      <c r="C366" s="3" t="s">
        <v>110</v>
      </c>
      <c r="D366" s="3" t="s">
        <v>8959</v>
      </c>
      <c r="E366" s="5"/>
    </row>
    <row r="367" spans="1:5" ht="15.95" customHeight="1" x14ac:dyDescent="0.3">
      <c r="A367" s="5"/>
      <c r="B367" s="5"/>
      <c r="C367" s="3" t="s">
        <v>112</v>
      </c>
      <c r="D367" s="3" t="s">
        <v>8960</v>
      </c>
      <c r="E367" s="5"/>
    </row>
    <row r="368" spans="1:5" ht="15.95" customHeight="1" x14ac:dyDescent="0.3">
      <c r="A368" s="5"/>
      <c r="B368" s="3" t="s">
        <v>8961</v>
      </c>
      <c r="C368" s="3" t="s">
        <v>79</v>
      </c>
      <c r="D368" s="3" t="s">
        <v>8962</v>
      </c>
      <c r="E368" s="5"/>
    </row>
    <row r="369" spans="1:5" ht="15.95" customHeight="1" x14ac:dyDescent="0.3">
      <c r="A369" s="5"/>
      <c r="B369" s="3" t="s">
        <v>8593</v>
      </c>
      <c r="C369" s="3" t="s">
        <v>81</v>
      </c>
      <c r="D369" s="3" t="s">
        <v>8963</v>
      </c>
      <c r="E369" s="5"/>
    </row>
    <row r="370" spans="1:5" ht="15.95" customHeight="1" x14ac:dyDescent="0.3">
      <c r="A370" s="5"/>
      <c r="B370" s="3" t="s">
        <v>8944</v>
      </c>
      <c r="C370" s="3" t="s">
        <v>83</v>
      </c>
      <c r="D370" s="3" t="s">
        <v>8964</v>
      </c>
      <c r="E370" s="5"/>
    </row>
    <row r="371" spans="1:5" ht="15.95" customHeight="1" x14ac:dyDescent="0.3">
      <c r="A371" s="5"/>
      <c r="B371" s="3" t="s">
        <v>8946</v>
      </c>
      <c r="C371" s="3" t="s">
        <v>90</v>
      </c>
      <c r="D371" s="3" t="s">
        <v>8965</v>
      </c>
      <c r="E371" s="5"/>
    </row>
    <row r="372" spans="1:5" ht="15.95" customHeight="1" x14ac:dyDescent="0.3">
      <c r="A372" s="5"/>
      <c r="B372" s="5"/>
      <c r="C372" s="3" t="s">
        <v>106</v>
      </c>
      <c r="D372" s="3" t="s">
        <v>8966</v>
      </c>
      <c r="E372" s="5"/>
    </row>
    <row r="373" spans="1:5" ht="15.95" customHeight="1" x14ac:dyDescent="0.3">
      <c r="A373" s="5"/>
      <c r="B373" s="5"/>
      <c r="C373" s="3" t="s">
        <v>108</v>
      </c>
      <c r="D373" s="3" t="s">
        <v>8967</v>
      </c>
      <c r="E373" s="5"/>
    </row>
    <row r="374" spans="1:5" ht="15.95" customHeight="1" x14ac:dyDescent="0.3">
      <c r="A374" s="5"/>
      <c r="B374" s="5"/>
      <c r="C374" s="3" t="s">
        <v>110</v>
      </c>
      <c r="D374" s="3" t="s">
        <v>8968</v>
      </c>
      <c r="E374" s="5"/>
    </row>
    <row r="375" spans="1:5" ht="15.95" customHeight="1" x14ac:dyDescent="0.3">
      <c r="A375" s="5"/>
      <c r="B375" s="3" t="s">
        <v>8969</v>
      </c>
      <c r="C375" s="3" t="s">
        <v>79</v>
      </c>
      <c r="D375" s="3" t="s">
        <v>8970</v>
      </c>
      <c r="E375" s="5"/>
    </row>
    <row r="376" spans="1:5" ht="15.95" customHeight="1" x14ac:dyDescent="0.3">
      <c r="A376" s="5"/>
      <c r="B376" s="3" t="s">
        <v>8593</v>
      </c>
      <c r="C376" s="3" t="s">
        <v>81</v>
      </c>
      <c r="D376" s="3" t="s">
        <v>8971</v>
      </c>
      <c r="E376" s="5"/>
    </row>
    <row r="377" spans="1:5" ht="15.95" customHeight="1" x14ac:dyDescent="0.3">
      <c r="A377" s="5"/>
      <c r="B377" s="3" t="s">
        <v>8972</v>
      </c>
      <c r="C377" s="3" t="s">
        <v>83</v>
      </c>
      <c r="D377" s="3" t="s">
        <v>8973</v>
      </c>
      <c r="E377" s="5"/>
    </row>
    <row r="378" spans="1:5" ht="15.95" customHeight="1" x14ac:dyDescent="0.3">
      <c r="A378" s="5"/>
      <c r="B378" s="3" t="s">
        <v>8974</v>
      </c>
      <c r="C378" s="3" t="s">
        <v>90</v>
      </c>
      <c r="D378" s="3" t="s">
        <v>8975</v>
      </c>
      <c r="E378" s="5"/>
    </row>
    <row r="379" spans="1:5" ht="15.95" customHeight="1" x14ac:dyDescent="0.3">
      <c r="A379" s="5"/>
      <c r="B379" s="5"/>
      <c r="C379" s="3" t="s">
        <v>106</v>
      </c>
      <c r="D379" s="3" t="s">
        <v>8976</v>
      </c>
      <c r="E379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362"/>
  <sheetViews>
    <sheetView showGridLines="0" workbookViewId="0"/>
  </sheetViews>
  <sheetFormatPr defaultColWidth="8.875" defaultRowHeight="16.5" customHeight="1" x14ac:dyDescent="0.3"/>
  <cols>
    <col min="1" max="6" width="8.875" style="57" customWidth="1"/>
    <col min="7" max="16384" width="8.875" style="57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43</v>
      </c>
      <c r="B3" s="3" t="s">
        <v>8977</v>
      </c>
      <c r="C3" s="3" t="s">
        <v>79</v>
      </c>
      <c r="D3" s="3" t="s">
        <v>8978</v>
      </c>
      <c r="E3" s="5"/>
    </row>
    <row r="4" spans="1:5" ht="15.95" customHeight="1" x14ac:dyDescent="0.3">
      <c r="A4" s="5"/>
      <c r="B4" s="3" t="s">
        <v>8979</v>
      </c>
      <c r="C4" s="3" t="s">
        <v>81</v>
      </c>
      <c r="D4" s="3" t="s">
        <v>8980</v>
      </c>
      <c r="E4" s="5"/>
    </row>
    <row r="5" spans="1:5" ht="15.95" customHeight="1" x14ac:dyDescent="0.3">
      <c r="A5" s="5"/>
      <c r="B5" s="3" t="s">
        <v>8981</v>
      </c>
      <c r="C5" s="3" t="s">
        <v>79</v>
      </c>
      <c r="D5" s="3" t="s">
        <v>8982</v>
      </c>
      <c r="E5" s="5"/>
    </row>
    <row r="6" spans="1:5" ht="15.95" customHeight="1" x14ac:dyDescent="0.3">
      <c r="A6" s="5"/>
      <c r="B6" s="3" t="s">
        <v>8983</v>
      </c>
      <c r="C6" s="3" t="s">
        <v>81</v>
      </c>
      <c r="D6" s="3" t="s">
        <v>8984</v>
      </c>
      <c r="E6" s="5"/>
    </row>
    <row r="7" spans="1:5" ht="15.95" customHeight="1" x14ac:dyDescent="0.3">
      <c r="A7" s="5"/>
      <c r="B7" s="5"/>
      <c r="C7" s="3" t="s">
        <v>83</v>
      </c>
      <c r="D7" s="3" t="s">
        <v>8985</v>
      </c>
      <c r="E7" s="5"/>
    </row>
    <row r="8" spans="1:5" ht="15.95" customHeight="1" x14ac:dyDescent="0.3">
      <c r="A8" s="5"/>
      <c r="B8" s="5"/>
      <c r="C8" s="3" t="s">
        <v>90</v>
      </c>
      <c r="D8" s="3" t="s">
        <v>8986</v>
      </c>
      <c r="E8" s="5"/>
    </row>
    <row r="9" spans="1:5" ht="15.95" customHeight="1" x14ac:dyDescent="0.3">
      <c r="A9" s="5"/>
      <c r="B9" s="3" t="s">
        <v>8987</v>
      </c>
      <c r="C9" s="3" t="s">
        <v>79</v>
      </c>
      <c r="D9" s="3" t="s">
        <v>8988</v>
      </c>
      <c r="E9" s="5"/>
    </row>
    <row r="10" spans="1:5" ht="15.95" customHeight="1" x14ac:dyDescent="0.3">
      <c r="A10" s="5"/>
      <c r="B10" s="3" t="s">
        <v>8989</v>
      </c>
      <c r="C10" s="3" t="s">
        <v>81</v>
      </c>
      <c r="D10" s="3" t="s">
        <v>8990</v>
      </c>
      <c r="E10" s="5"/>
    </row>
    <row r="11" spans="1:5" ht="15.95" customHeight="1" x14ac:dyDescent="0.3">
      <c r="A11" s="5"/>
      <c r="B11" s="3" t="s">
        <v>8991</v>
      </c>
      <c r="C11" s="3" t="s">
        <v>83</v>
      </c>
      <c r="D11" s="3" t="s">
        <v>8992</v>
      </c>
      <c r="E11" s="5"/>
    </row>
    <row r="12" spans="1:5" ht="15.95" customHeight="1" x14ac:dyDescent="0.3">
      <c r="A12" s="5"/>
      <c r="B12" s="3" t="s">
        <v>8993</v>
      </c>
      <c r="C12" s="3" t="s">
        <v>90</v>
      </c>
      <c r="D12" s="3" t="s">
        <v>8994</v>
      </c>
      <c r="E12" s="5"/>
    </row>
    <row r="13" spans="1:5" ht="15.95" customHeight="1" x14ac:dyDescent="0.3">
      <c r="A13" s="5"/>
      <c r="B13" s="5"/>
      <c r="C13" s="3" t="s">
        <v>106</v>
      </c>
      <c r="D13" s="3" t="s">
        <v>8995</v>
      </c>
      <c r="E13" s="5"/>
    </row>
    <row r="14" spans="1:5" ht="15.95" customHeight="1" x14ac:dyDescent="0.3">
      <c r="A14" s="5"/>
      <c r="B14" s="5"/>
      <c r="C14" s="3" t="s">
        <v>108</v>
      </c>
      <c r="D14" s="3" t="s">
        <v>8996</v>
      </c>
      <c r="E14" s="5"/>
    </row>
    <row r="15" spans="1:5" ht="15.95" customHeight="1" x14ac:dyDescent="0.3">
      <c r="A15" s="5"/>
      <c r="B15" s="5"/>
      <c r="C15" s="3" t="s">
        <v>110</v>
      </c>
      <c r="D15" s="3" t="s">
        <v>8997</v>
      </c>
      <c r="E15" s="5"/>
    </row>
    <row r="16" spans="1:5" ht="15.95" customHeight="1" x14ac:dyDescent="0.3">
      <c r="A16" s="5"/>
      <c r="B16" s="5"/>
      <c r="C16" s="3" t="s">
        <v>112</v>
      </c>
      <c r="D16" s="3" t="s">
        <v>8998</v>
      </c>
      <c r="E16" s="5"/>
    </row>
    <row r="17" spans="1:5" ht="15.95" customHeight="1" x14ac:dyDescent="0.3">
      <c r="A17" s="5"/>
      <c r="B17" s="5"/>
      <c r="C17" s="3" t="s">
        <v>114</v>
      </c>
      <c r="D17" s="3" t="s">
        <v>8999</v>
      </c>
      <c r="E17" s="5"/>
    </row>
    <row r="18" spans="1:5" ht="15.95" customHeight="1" x14ac:dyDescent="0.3">
      <c r="A18" s="5"/>
      <c r="B18" s="5"/>
      <c r="C18" s="3" t="s">
        <v>116</v>
      </c>
      <c r="D18" s="3" t="s">
        <v>9000</v>
      </c>
      <c r="E18" s="5"/>
    </row>
    <row r="19" spans="1:5" ht="15.95" customHeight="1" x14ac:dyDescent="0.3">
      <c r="A19" s="5"/>
      <c r="B19" s="5"/>
      <c r="C19" s="3" t="s">
        <v>118</v>
      </c>
      <c r="D19" s="3" t="s">
        <v>9001</v>
      </c>
      <c r="E19" s="5"/>
    </row>
    <row r="20" spans="1:5" ht="15.95" customHeight="1" x14ac:dyDescent="0.3">
      <c r="A20" s="5"/>
      <c r="B20" s="5"/>
      <c r="C20" s="3" t="s">
        <v>120</v>
      </c>
      <c r="D20" s="3" t="s">
        <v>9002</v>
      </c>
      <c r="E20" s="5"/>
    </row>
    <row r="21" spans="1:5" ht="15.95" customHeight="1" x14ac:dyDescent="0.3">
      <c r="A21" s="5"/>
      <c r="B21" s="5"/>
      <c r="C21" s="3" t="s">
        <v>137</v>
      </c>
      <c r="D21" s="3" t="s">
        <v>9003</v>
      </c>
      <c r="E21" s="5"/>
    </row>
    <row r="22" spans="1:5" ht="15.95" customHeight="1" x14ac:dyDescent="0.3">
      <c r="A22" s="5"/>
      <c r="B22" s="5"/>
      <c r="C22" s="3" t="s">
        <v>139</v>
      </c>
      <c r="D22" s="3" t="s">
        <v>9004</v>
      </c>
      <c r="E22" s="5"/>
    </row>
    <row r="23" spans="1:5" ht="15.95" customHeight="1" x14ac:dyDescent="0.3">
      <c r="A23" s="5"/>
      <c r="B23" s="5"/>
      <c r="C23" s="3" t="s">
        <v>306</v>
      </c>
      <c r="D23" s="3" t="s">
        <v>9005</v>
      </c>
      <c r="E23" s="5"/>
    </row>
    <row r="24" spans="1:5" ht="15.95" customHeight="1" x14ac:dyDescent="0.3">
      <c r="A24" s="5"/>
      <c r="B24" s="3" t="s">
        <v>9006</v>
      </c>
      <c r="C24" s="3" t="s">
        <v>79</v>
      </c>
      <c r="D24" s="3" t="s">
        <v>9007</v>
      </c>
      <c r="E24" s="5"/>
    </row>
    <row r="25" spans="1:5" ht="15.95" customHeight="1" x14ac:dyDescent="0.3">
      <c r="A25" s="5"/>
      <c r="B25" s="3" t="s">
        <v>8989</v>
      </c>
      <c r="C25" s="3" t="s">
        <v>81</v>
      </c>
      <c r="D25" s="3" t="s">
        <v>9008</v>
      </c>
      <c r="E25" s="5"/>
    </row>
    <row r="26" spans="1:5" ht="15.95" customHeight="1" x14ac:dyDescent="0.3">
      <c r="A26" s="5"/>
      <c r="B26" s="3" t="s">
        <v>8991</v>
      </c>
      <c r="C26" s="3" t="s">
        <v>83</v>
      </c>
      <c r="D26" s="3" t="s">
        <v>9009</v>
      </c>
      <c r="E26" s="5"/>
    </row>
    <row r="27" spans="1:5" ht="15.95" customHeight="1" x14ac:dyDescent="0.3">
      <c r="A27" s="5"/>
      <c r="B27" s="3" t="s">
        <v>9010</v>
      </c>
      <c r="C27" s="3" t="s">
        <v>90</v>
      </c>
      <c r="D27" s="3" t="s">
        <v>9011</v>
      </c>
      <c r="E27" s="5"/>
    </row>
    <row r="28" spans="1:5" ht="15.95" customHeight="1" x14ac:dyDescent="0.3">
      <c r="A28" s="5"/>
      <c r="B28" s="5"/>
      <c r="C28" s="3" t="s">
        <v>106</v>
      </c>
      <c r="D28" s="3" t="s">
        <v>9012</v>
      </c>
      <c r="E28" s="5"/>
    </row>
    <row r="29" spans="1:5" ht="15.95" customHeight="1" x14ac:dyDescent="0.3">
      <c r="A29" s="5"/>
      <c r="B29" s="5"/>
      <c r="C29" s="3" t="s">
        <v>108</v>
      </c>
      <c r="D29" s="3" t="s">
        <v>9013</v>
      </c>
      <c r="E29" s="5"/>
    </row>
    <row r="30" spans="1:5" ht="15.95" customHeight="1" x14ac:dyDescent="0.3">
      <c r="A30" s="5"/>
      <c r="B30" s="5"/>
      <c r="C30" s="3" t="s">
        <v>110</v>
      </c>
      <c r="D30" s="3" t="s">
        <v>9014</v>
      </c>
      <c r="E30" s="5"/>
    </row>
    <row r="31" spans="1:5" ht="15.95" customHeight="1" x14ac:dyDescent="0.3">
      <c r="A31" s="5"/>
      <c r="B31" s="5"/>
      <c r="C31" s="3" t="s">
        <v>112</v>
      </c>
      <c r="D31" s="3" t="s">
        <v>9015</v>
      </c>
      <c r="E31" s="5"/>
    </row>
    <row r="32" spans="1:5" ht="15.95" customHeight="1" x14ac:dyDescent="0.3">
      <c r="A32" s="5"/>
      <c r="B32" s="5"/>
      <c r="C32" s="3" t="s">
        <v>114</v>
      </c>
      <c r="D32" s="3" t="s">
        <v>9016</v>
      </c>
      <c r="E32" s="5"/>
    </row>
    <row r="33" spans="1:5" ht="15.95" customHeight="1" x14ac:dyDescent="0.3">
      <c r="A33" s="5"/>
      <c r="B33" s="5"/>
      <c r="C33" s="3" t="s">
        <v>116</v>
      </c>
      <c r="D33" s="3" t="s">
        <v>9017</v>
      </c>
      <c r="E33" s="5"/>
    </row>
    <row r="34" spans="1:5" ht="15.95" customHeight="1" x14ac:dyDescent="0.3">
      <c r="A34" s="5"/>
      <c r="B34" s="5"/>
      <c r="C34" s="3" t="s">
        <v>118</v>
      </c>
      <c r="D34" s="3" t="s">
        <v>9018</v>
      </c>
      <c r="E34" s="5"/>
    </row>
    <row r="35" spans="1:5" ht="15.95" customHeight="1" x14ac:dyDescent="0.3">
      <c r="A35" s="5"/>
      <c r="B35" s="5"/>
      <c r="C35" s="3" t="s">
        <v>120</v>
      </c>
      <c r="D35" s="3" t="s">
        <v>9019</v>
      </c>
      <c r="E35" s="5"/>
    </row>
    <row r="36" spans="1:5" ht="15.95" customHeight="1" x14ac:dyDescent="0.3">
      <c r="A36" s="5"/>
      <c r="B36" s="5"/>
      <c r="C36" s="3" t="s">
        <v>137</v>
      </c>
      <c r="D36" s="3" t="s">
        <v>9020</v>
      </c>
      <c r="E36" s="5"/>
    </row>
    <row r="37" spans="1:5" ht="15.95" customHeight="1" x14ac:dyDescent="0.3">
      <c r="A37" s="5"/>
      <c r="B37" s="5"/>
      <c r="C37" s="3" t="s">
        <v>139</v>
      </c>
      <c r="D37" s="3" t="s">
        <v>9021</v>
      </c>
      <c r="E37" s="5"/>
    </row>
    <row r="38" spans="1:5" ht="15.95" customHeight="1" x14ac:dyDescent="0.3">
      <c r="A38" s="5"/>
      <c r="B38" s="5"/>
      <c r="C38" s="5"/>
      <c r="D38" s="5"/>
      <c r="E38" s="5"/>
    </row>
    <row r="39" spans="1:5" ht="15.95" customHeight="1" x14ac:dyDescent="0.3">
      <c r="A39" s="3" t="s">
        <v>141</v>
      </c>
      <c r="B39" s="3" t="s">
        <v>142</v>
      </c>
      <c r="C39" s="3" t="s">
        <v>74</v>
      </c>
      <c r="D39" s="3" t="s">
        <v>143</v>
      </c>
      <c r="E39" s="5"/>
    </row>
    <row r="40" spans="1:5" ht="15.95" customHeight="1" x14ac:dyDescent="0.3">
      <c r="A40" s="3" t="s">
        <v>43</v>
      </c>
      <c r="B40" s="3" t="s">
        <v>9022</v>
      </c>
      <c r="C40" s="3" t="s">
        <v>79</v>
      </c>
      <c r="D40" s="3" t="s">
        <v>9023</v>
      </c>
      <c r="E40" s="5"/>
    </row>
    <row r="41" spans="1:5" ht="15.95" customHeight="1" x14ac:dyDescent="0.3">
      <c r="A41" s="5"/>
      <c r="B41" s="3" t="s">
        <v>8989</v>
      </c>
      <c r="C41" s="3" t="s">
        <v>81</v>
      </c>
      <c r="D41" s="3" t="s">
        <v>9024</v>
      </c>
      <c r="E41" s="5"/>
    </row>
    <row r="42" spans="1:5" ht="15.95" customHeight="1" x14ac:dyDescent="0.3">
      <c r="A42" s="5"/>
      <c r="B42" s="3" t="s">
        <v>9025</v>
      </c>
      <c r="C42" s="3" t="s">
        <v>83</v>
      </c>
      <c r="D42" s="3" t="s">
        <v>9026</v>
      </c>
      <c r="E42" s="5"/>
    </row>
    <row r="43" spans="1:5" ht="15.95" customHeight="1" x14ac:dyDescent="0.3">
      <c r="A43" s="5"/>
      <c r="B43" s="3" t="s">
        <v>165</v>
      </c>
      <c r="C43" s="3" t="s">
        <v>90</v>
      </c>
      <c r="D43" s="3" t="s">
        <v>9027</v>
      </c>
      <c r="E43" s="5"/>
    </row>
    <row r="44" spans="1:5" ht="15.95" customHeight="1" x14ac:dyDescent="0.3">
      <c r="A44" s="5"/>
      <c r="B44" s="5"/>
      <c r="C44" s="3" t="s">
        <v>106</v>
      </c>
      <c r="D44" s="3" t="s">
        <v>9028</v>
      </c>
      <c r="E44" s="5"/>
    </row>
    <row r="45" spans="1:5" ht="15.95" customHeight="1" x14ac:dyDescent="0.3">
      <c r="A45" s="5"/>
      <c r="B45" s="5"/>
      <c r="C45" s="3" t="s">
        <v>108</v>
      </c>
      <c r="D45" s="3" t="s">
        <v>9029</v>
      </c>
      <c r="E45" s="5"/>
    </row>
    <row r="46" spans="1:5" ht="15.95" customHeight="1" x14ac:dyDescent="0.3">
      <c r="A46" s="5"/>
      <c r="B46" s="5"/>
      <c r="C46" s="3" t="s">
        <v>110</v>
      </c>
      <c r="D46" s="3" t="s">
        <v>9030</v>
      </c>
      <c r="E46" s="5"/>
    </row>
    <row r="47" spans="1:5" ht="15.95" customHeight="1" x14ac:dyDescent="0.3">
      <c r="A47" s="5"/>
      <c r="B47" s="5"/>
      <c r="C47" s="3" t="s">
        <v>112</v>
      </c>
      <c r="D47" s="3" t="s">
        <v>9031</v>
      </c>
      <c r="E47" s="5"/>
    </row>
    <row r="48" spans="1:5" ht="15.95" customHeight="1" x14ac:dyDescent="0.3">
      <c r="A48" s="5"/>
      <c r="B48" s="5"/>
      <c r="C48" s="3" t="s">
        <v>114</v>
      </c>
      <c r="D48" s="3" t="s">
        <v>9032</v>
      </c>
      <c r="E48" s="5"/>
    </row>
    <row r="49" spans="1:5" ht="15.95" customHeight="1" x14ac:dyDescent="0.3">
      <c r="A49" s="5"/>
      <c r="B49" s="5"/>
      <c r="C49" s="3" t="s">
        <v>116</v>
      </c>
      <c r="D49" s="3" t="s">
        <v>9033</v>
      </c>
      <c r="E49" s="5"/>
    </row>
    <row r="50" spans="1:5" ht="15.95" customHeight="1" x14ac:dyDescent="0.3">
      <c r="A50" s="5"/>
      <c r="B50" s="3" t="s">
        <v>9034</v>
      </c>
      <c r="C50" s="3" t="s">
        <v>79</v>
      </c>
      <c r="D50" s="3" t="s">
        <v>9035</v>
      </c>
      <c r="E50" s="5"/>
    </row>
    <row r="51" spans="1:5" ht="15.95" customHeight="1" x14ac:dyDescent="0.3">
      <c r="A51" s="5"/>
      <c r="B51" s="3" t="s">
        <v>8989</v>
      </c>
      <c r="C51" s="3" t="s">
        <v>81</v>
      </c>
      <c r="D51" s="3" t="s">
        <v>9036</v>
      </c>
      <c r="E51" s="5"/>
    </row>
    <row r="52" spans="1:5" ht="15.95" customHeight="1" x14ac:dyDescent="0.3">
      <c r="A52" s="5"/>
      <c r="B52" s="3" t="s">
        <v>1375</v>
      </c>
      <c r="C52" s="3" t="s">
        <v>83</v>
      </c>
      <c r="D52" s="3" t="s">
        <v>9037</v>
      </c>
      <c r="E52" s="5"/>
    </row>
    <row r="53" spans="1:5" ht="15.95" customHeight="1" x14ac:dyDescent="0.3">
      <c r="A53" s="5"/>
      <c r="B53" s="3" t="s">
        <v>165</v>
      </c>
      <c r="C53" s="3" t="s">
        <v>90</v>
      </c>
      <c r="D53" s="3" t="s">
        <v>9038</v>
      </c>
      <c r="E53" s="5"/>
    </row>
    <row r="54" spans="1:5" ht="15.95" customHeight="1" x14ac:dyDescent="0.3">
      <c r="A54" s="5"/>
      <c r="B54" s="5"/>
      <c r="C54" s="3" t="s">
        <v>106</v>
      </c>
      <c r="D54" s="3" t="s">
        <v>9039</v>
      </c>
      <c r="E54" s="5"/>
    </row>
    <row r="55" spans="1:5" ht="15.95" customHeight="1" x14ac:dyDescent="0.3">
      <c r="A55" s="5"/>
      <c r="B55" s="5"/>
      <c r="C55" s="3" t="s">
        <v>108</v>
      </c>
      <c r="D55" s="3" t="s">
        <v>9040</v>
      </c>
      <c r="E55" s="5"/>
    </row>
    <row r="56" spans="1:5" ht="15.95" customHeight="1" x14ac:dyDescent="0.3">
      <c r="A56" s="5"/>
      <c r="B56" s="5"/>
      <c r="C56" s="3" t="s">
        <v>110</v>
      </c>
      <c r="D56" s="3" t="s">
        <v>9041</v>
      </c>
      <c r="E56" s="5"/>
    </row>
    <row r="57" spans="1:5" ht="15.95" customHeight="1" x14ac:dyDescent="0.3">
      <c r="A57" s="5"/>
      <c r="B57" s="5"/>
      <c r="C57" s="3" t="s">
        <v>112</v>
      </c>
      <c r="D57" s="3" t="s">
        <v>9042</v>
      </c>
      <c r="E57" s="5"/>
    </row>
    <row r="58" spans="1:5" ht="15.95" customHeight="1" x14ac:dyDescent="0.3">
      <c r="A58" s="5"/>
      <c r="B58" s="3" t="s">
        <v>9043</v>
      </c>
      <c r="C58" s="3" t="s">
        <v>79</v>
      </c>
      <c r="D58" s="3" t="s">
        <v>9044</v>
      </c>
      <c r="E58" s="5"/>
    </row>
    <row r="59" spans="1:5" ht="15.95" customHeight="1" x14ac:dyDescent="0.3">
      <c r="A59" s="5"/>
      <c r="B59" s="3" t="s">
        <v>8989</v>
      </c>
      <c r="C59" s="3" t="s">
        <v>81</v>
      </c>
      <c r="D59" s="3" t="s">
        <v>9045</v>
      </c>
      <c r="E59" s="5"/>
    </row>
    <row r="60" spans="1:5" ht="15.95" customHeight="1" x14ac:dyDescent="0.3">
      <c r="A60" s="5"/>
      <c r="B60" s="3" t="s">
        <v>9046</v>
      </c>
      <c r="C60" s="3" t="s">
        <v>83</v>
      </c>
      <c r="D60" s="3" t="s">
        <v>9047</v>
      </c>
      <c r="E60" s="5"/>
    </row>
    <row r="61" spans="1:5" ht="15.95" customHeight="1" x14ac:dyDescent="0.3">
      <c r="A61" s="5"/>
      <c r="B61" s="3" t="s">
        <v>9048</v>
      </c>
      <c r="C61" s="3" t="s">
        <v>90</v>
      </c>
      <c r="D61" s="3" t="s">
        <v>9049</v>
      </c>
      <c r="E61" s="5"/>
    </row>
    <row r="62" spans="1:5" ht="15.95" customHeight="1" x14ac:dyDescent="0.3">
      <c r="A62" s="5"/>
      <c r="B62" s="5"/>
      <c r="C62" s="3" t="s">
        <v>106</v>
      </c>
      <c r="D62" s="3" t="s">
        <v>9050</v>
      </c>
      <c r="E62" s="5"/>
    </row>
    <row r="63" spans="1:5" ht="15.95" customHeight="1" x14ac:dyDescent="0.3">
      <c r="A63" s="5"/>
      <c r="B63" s="5"/>
      <c r="C63" s="3" t="s">
        <v>108</v>
      </c>
      <c r="D63" s="3" t="s">
        <v>9051</v>
      </c>
      <c r="E63" s="5"/>
    </row>
    <row r="64" spans="1:5" ht="15.95" customHeight="1" x14ac:dyDescent="0.3">
      <c r="A64" s="5"/>
      <c r="B64" s="5"/>
      <c r="C64" s="3" t="s">
        <v>110</v>
      </c>
      <c r="D64" s="3" t="s">
        <v>9052</v>
      </c>
      <c r="E64" s="5"/>
    </row>
    <row r="65" spans="1:5" ht="15.95" customHeight="1" x14ac:dyDescent="0.3">
      <c r="A65" s="5"/>
      <c r="B65" s="5"/>
      <c r="C65" s="3" t="s">
        <v>112</v>
      </c>
      <c r="D65" s="3" t="s">
        <v>9053</v>
      </c>
      <c r="E65" s="5"/>
    </row>
    <row r="66" spans="1:5" ht="15.95" customHeight="1" x14ac:dyDescent="0.3">
      <c r="A66" s="5"/>
      <c r="B66" s="5"/>
      <c r="C66" s="3" t="s">
        <v>114</v>
      </c>
      <c r="D66" s="3" t="s">
        <v>9054</v>
      </c>
      <c r="E66" s="5"/>
    </row>
    <row r="67" spans="1:5" ht="15.95" customHeight="1" x14ac:dyDescent="0.3">
      <c r="A67" s="5"/>
      <c r="B67" s="5"/>
      <c r="C67" s="3" t="s">
        <v>116</v>
      </c>
      <c r="D67" s="3" t="s">
        <v>9055</v>
      </c>
      <c r="E67" s="5"/>
    </row>
    <row r="68" spans="1:5" ht="15.95" customHeight="1" x14ac:dyDescent="0.3">
      <c r="A68" s="5"/>
      <c r="B68" s="5"/>
      <c r="C68" s="3" t="s">
        <v>118</v>
      </c>
      <c r="D68" s="3" t="s">
        <v>9056</v>
      </c>
      <c r="E68" s="5"/>
    </row>
    <row r="69" spans="1:5" ht="15.95" customHeight="1" x14ac:dyDescent="0.3">
      <c r="A69" s="5"/>
      <c r="B69" s="3" t="s">
        <v>9057</v>
      </c>
      <c r="C69" s="3" t="s">
        <v>79</v>
      </c>
      <c r="D69" s="3" t="s">
        <v>9058</v>
      </c>
      <c r="E69" s="5"/>
    </row>
    <row r="70" spans="1:5" ht="15.95" customHeight="1" x14ac:dyDescent="0.3">
      <c r="A70" s="5"/>
      <c r="B70" s="3" t="s">
        <v>8989</v>
      </c>
      <c r="C70" s="3" t="s">
        <v>81</v>
      </c>
      <c r="D70" s="3" t="s">
        <v>9059</v>
      </c>
      <c r="E70" s="5"/>
    </row>
    <row r="71" spans="1:5" ht="15.95" customHeight="1" x14ac:dyDescent="0.3">
      <c r="A71" s="5"/>
      <c r="B71" s="3" t="s">
        <v>9060</v>
      </c>
      <c r="C71" s="3" t="s">
        <v>83</v>
      </c>
      <c r="D71" s="3" t="s">
        <v>9061</v>
      </c>
      <c r="E71" s="5"/>
    </row>
    <row r="72" spans="1:5" ht="15.95" customHeight="1" x14ac:dyDescent="0.3">
      <c r="A72" s="5"/>
      <c r="B72" s="3" t="s">
        <v>9062</v>
      </c>
      <c r="C72" s="3" t="s">
        <v>90</v>
      </c>
      <c r="D72" s="3" t="s">
        <v>9063</v>
      </c>
      <c r="E72" s="5"/>
    </row>
    <row r="73" spans="1:5" ht="15.95" customHeight="1" x14ac:dyDescent="0.3">
      <c r="A73" s="5"/>
      <c r="B73" s="3" t="s">
        <v>165</v>
      </c>
      <c r="C73" s="3" t="s">
        <v>106</v>
      </c>
      <c r="D73" s="3" t="s">
        <v>9064</v>
      </c>
      <c r="E73" s="5"/>
    </row>
    <row r="74" spans="1:5" ht="15.95" customHeight="1" x14ac:dyDescent="0.3">
      <c r="A74" s="5"/>
      <c r="B74" s="5"/>
      <c r="C74" s="3" t="s">
        <v>108</v>
      </c>
      <c r="D74" s="3" t="s">
        <v>9065</v>
      </c>
      <c r="E74" s="5"/>
    </row>
    <row r="75" spans="1:5" ht="15.95" customHeight="1" x14ac:dyDescent="0.3">
      <c r="A75" s="5"/>
      <c r="B75" s="5"/>
      <c r="C75" s="3" t="s">
        <v>110</v>
      </c>
      <c r="D75" s="3" t="s">
        <v>9066</v>
      </c>
      <c r="E75" s="5"/>
    </row>
    <row r="76" spans="1:5" ht="15.95" customHeight="1" x14ac:dyDescent="0.3">
      <c r="A76" s="5"/>
      <c r="B76" s="5"/>
      <c r="C76" s="3" t="s">
        <v>112</v>
      </c>
      <c r="D76" s="3" t="s">
        <v>9067</v>
      </c>
      <c r="E76" s="5"/>
    </row>
    <row r="77" spans="1:5" ht="15.95" customHeight="1" x14ac:dyDescent="0.3">
      <c r="A77" s="5"/>
      <c r="B77" s="5"/>
      <c r="C77" s="3" t="s">
        <v>114</v>
      </c>
      <c r="D77" s="3" t="s">
        <v>9068</v>
      </c>
      <c r="E77" s="5"/>
    </row>
    <row r="78" spans="1:5" ht="15.95" customHeight="1" x14ac:dyDescent="0.3">
      <c r="A78" s="5"/>
      <c r="B78" s="5"/>
      <c r="C78" s="3" t="s">
        <v>116</v>
      </c>
      <c r="D78" s="3" t="s">
        <v>9069</v>
      </c>
      <c r="E78" s="5"/>
    </row>
    <row r="79" spans="1:5" ht="15.95" customHeight="1" x14ac:dyDescent="0.3">
      <c r="A79" s="5"/>
      <c r="B79" s="5"/>
      <c r="C79" s="5"/>
      <c r="D79" s="5"/>
      <c r="E79" s="5"/>
    </row>
    <row r="80" spans="1:5" ht="15.95" customHeight="1" x14ac:dyDescent="0.3">
      <c r="A80" s="5"/>
      <c r="B80" s="5"/>
      <c r="C80" s="5"/>
      <c r="D80" s="5"/>
      <c r="E80" s="5"/>
    </row>
    <row r="81" spans="1:5" ht="15.95" customHeight="1" x14ac:dyDescent="0.3">
      <c r="A81" s="5"/>
      <c r="B81" s="5"/>
      <c r="C81" s="5"/>
      <c r="D81" s="5"/>
      <c r="E81" s="5"/>
    </row>
    <row r="82" spans="1:5" ht="15.95" customHeight="1" x14ac:dyDescent="0.3">
      <c r="A82" s="3" t="s">
        <v>141</v>
      </c>
      <c r="B82" s="3" t="s">
        <v>142</v>
      </c>
      <c r="C82" s="3" t="s">
        <v>74</v>
      </c>
      <c r="D82" s="3" t="s">
        <v>143</v>
      </c>
      <c r="E82" s="5"/>
    </row>
    <row r="83" spans="1:5" ht="15.95" customHeight="1" x14ac:dyDescent="0.3">
      <c r="A83" s="3" t="s">
        <v>43</v>
      </c>
      <c r="B83" s="3" t="s">
        <v>9070</v>
      </c>
      <c r="C83" s="3" t="s">
        <v>79</v>
      </c>
      <c r="D83" s="3" t="s">
        <v>9071</v>
      </c>
      <c r="E83" s="5"/>
    </row>
    <row r="84" spans="1:5" ht="15.95" customHeight="1" x14ac:dyDescent="0.3">
      <c r="A84" s="5"/>
      <c r="B84" s="3" t="s">
        <v>8989</v>
      </c>
      <c r="C84" s="3" t="s">
        <v>81</v>
      </c>
      <c r="D84" s="3" t="s">
        <v>9072</v>
      </c>
      <c r="E84" s="5"/>
    </row>
    <row r="85" spans="1:5" ht="15.95" customHeight="1" x14ac:dyDescent="0.3">
      <c r="A85" s="5"/>
      <c r="B85" s="3" t="s">
        <v>9073</v>
      </c>
      <c r="C85" s="3" t="s">
        <v>83</v>
      </c>
      <c r="D85" s="3" t="s">
        <v>9074</v>
      </c>
      <c r="E85" s="5"/>
    </row>
    <row r="86" spans="1:5" ht="15.95" customHeight="1" x14ac:dyDescent="0.3">
      <c r="A86" s="5"/>
      <c r="B86" s="3" t="s">
        <v>165</v>
      </c>
      <c r="C86" s="3" t="s">
        <v>90</v>
      </c>
      <c r="D86" s="3" t="s">
        <v>9075</v>
      </c>
      <c r="E86" s="5"/>
    </row>
    <row r="87" spans="1:5" ht="15.95" customHeight="1" x14ac:dyDescent="0.3">
      <c r="A87" s="5"/>
      <c r="B87" s="5"/>
      <c r="C87" s="3" t="s">
        <v>106</v>
      </c>
      <c r="D87" s="3" t="s">
        <v>9076</v>
      </c>
      <c r="E87" s="5"/>
    </row>
    <row r="88" spans="1:5" ht="15.95" customHeight="1" x14ac:dyDescent="0.3">
      <c r="A88" s="5"/>
      <c r="B88" s="5"/>
      <c r="C88" s="3" t="s">
        <v>108</v>
      </c>
      <c r="D88" s="3" t="s">
        <v>9077</v>
      </c>
      <c r="E88" s="5"/>
    </row>
    <row r="89" spans="1:5" ht="15.95" customHeight="1" x14ac:dyDescent="0.3">
      <c r="A89" s="5"/>
      <c r="B89" s="5"/>
      <c r="C89" s="3" t="s">
        <v>110</v>
      </c>
      <c r="D89" s="3" t="s">
        <v>9078</v>
      </c>
      <c r="E89" s="5"/>
    </row>
    <row r="90" spans="1:5" ht="15.95" customHeight="1" x14ac:dyDescent="0.3">
      <c r="A90" s="5"/>
      <c r="B90" s="5"/>
      <c r="C90" s="3" t="s">
        <v>112</v>
      </c>
      <c r="D90" s="3" t="s">
        <v>9079</v>
      </c>
      <c r="E90" s="5"/>
    </row>
    <row r="91" spans="1:5" ht="15.95" customHeight="1" x14ac:dyDescent="0.3">
      <c r="A91" s="5"/>
      <c r="B91" s="5"/>
      <c r="C91" s="3" t="s">
        <v>114</v>
      </c>
      <c r="D91" s="3" t="s">
        <v>9080</v>
      </c>
      <c r="E91" s="5"/>
    </row>
    <row r="92" spans="1:5" ht="15.95" customHeight="1" x14ac:dyDescent="0.3">
      <c r="A92" s="5"/>
      <c r="B92" s="5"/>
      <c r="C92" s="3" t="s">
        <v>116</v>
      </c>
      <c r="D92" s="3" t="s">
        <v>9081</v>
      </c>
      <c r="E92" s="5"/>
    </row>
    <row r="93" spans="1:5" ht="15.95" customHeight="1" x14ac:dyDescent="0.3">
      <c r="A93" s="5"/>
      <c r="B93" s="5"/>
      <c r="C93" s="3" t="s">
        <v>118</v>
      </c>
      <c r="D93" s="3" t="s">
        <v>9082</v>
      </c>
      <c r="E93" s="5"/>
    </row>
    <row r="94" spans="1:5" ht="15.95" customHeight="1" x14ac:dyDescent="0.3">
      <c r="A94" s="5"/>
      <c r="B94" s="5"/>
      <c r="C94" s="3" t="s">
        <v>120</v>
      </c>
      <c r="D94" s="3" t="s">
        <v>9083</v>
      </c>
      <c r="E94" s="5"/>
    </row>
    <row r="95" spans="1:5" ht="15.95" customHeight="1" x14ac:dyDescent="0.3">
      <c r="A95" s="5"/>
      <c r="B95" s="3" t="s">
        <v>9084</v>
      </c>
      <c r="C95" s="3" t="s">
        <v>79</v>
      </c>
      <c r="D95" s="3" t="s">
        <v>9085</v>
      </c>
      <c r="E95" s="5"/>
    </row>
    <row r="96" spans="1:5" ht="15.95" customHeight="1" x14ac:dyDescent="0.3">
      <c r="A96" s="5"/>
      <c r="B96" s="3" t="s">
        <v>8989</v>
      </c>
      <c r="C96" s="3" t="s">
        <v>81</v>
      </c>
      <c r="D96" s="3" t="s">
        <v>9086</v>
      </c>
      <c r="E96" s="5"/>
    </row>
    <row r="97" spans="1:5" ht="15.95" customHeight="1" x14ac:dyDescent="0.3">
      <c r="A97" s="5"/>
      <c r="B97" s="3" t="s">
        <v>9073</v>
      </c>
      <c r="C97" s="3" t="s">
        <v>83</v>
      </c>
      <c r="D97" s="3" t="s">
        <v>9087</v>
      </c>
      <c r="E97" s="5"/>
    </row>
    <row r="98" spans="1:5" ht="15.95" customHeight="1" x14ac:dyDescent="0.3">
      <c r="A98" s="5"/>
      <c r="B98" s="3" t="s">
        <v>165</v>
      </c>
      <c r="C98" s="3" t="s">
        <v>90</v>
      </c>
      <c r="D98" s="3" t="s">
        <v>9088</v>
      </c>
      <c r="E98" s="5"/>
    </row>
    <row r="99" spans="1:5" ht="15.95" customHeight="1" x14ac:dyDescent="0.3">
      <c r="A99" s="5"/>
      <c r="B99" s="5"/>
      <c r="C99" s="3" t="s">
        <v>106</v>
      </c>
      <c r="D99" s="3" t="s">
        <v>9089</v>
      </c>
      <c r="E99" s="5"/>
    </row>
    <row r="100" spans="1:5" ht="15.95" customHeight="1" x14ac:dyDescent="0.3">
      <c r="A100" s="5"/>
      <c r="B100" s="5"/>
      <c r="C100" s="3" t="s">
        <v>108</v>
      </c>
      <c r="D100" s="3" t="s">
        <v>9090</v>
      </c>
      <c r="E100" s="5"/>
    </row>
    <row r="101" spans="1:5" ht="15.95" customHeight="1" x14ac:dyDescent="0.3">
      <c r="A101" s="5"/>
      <c r="B101" s="5"/>
      <c r="C101" s="3" t="s">
        <v>110</v>
      </c>
      <c r="D101" s="3" t="s">
        <v>9091</v>
      </c>
      <c r="E101" s="5"/>
    </row>
    <row r="102" spans="1:5" ht="15.95" customHeight="1" x14ac:dyDescent="0.3">
      <c r="A102" s="5"/>
      <c r="B102" s="5"/>
      <c r="C102" s="3" t="s">
        <v>112</v>
      </c>
      <c r="D102" s="3" t="s">
        <v>9092</v>
      </c>
      <c r="E102" s="5"/>
    </row>
    <row r="103" spans="1:5" ht="15.95" customHeight="1" x14ac:dyDescent="0.3">
      <c r="A103" s="5"/>
      <c r="B103" s="5"/>
      <c r="C103" s="3" t="s">
        <v>114</v>
      </c>
      <c r="D103" s="3" t="s">
        <v>9093</v>
      </c>
      <c r="E103" s="5"/>
    </row>
    <row r="104" spans="1:5" ht="15.95" customHeight="1" x14ac:dyDescent="0.3">
      <c r="A104" s="5"/>
      <c r="B104" s="5"/>
      <c r="C104" s="3" t="s">
        <v>116</v>
      </c>
      <c r="D104" s="3" t="s">
        <v>9094</v>
      </c>
      <c r="E104" s="5"/>
    </row>
    <row r="105" spans="1:5" ht="15.95" customHeight="1" x14ac:dyDescent="0.3">
      <c r="A105" s="5"/>
      <c r="B105" s="5"/>
      <c r="C105" s="3" t="s">
        <v>118</v>
      </c>
      <c r="D105" s="3" t="s">
        <v>9095</v>
      </c>
      <c r="E105" s="5"/>
    </row>
    <row r="106" spans="1:5" ht="15.95" customHeight="1" x14ac:dyDescent="0.3">
      <c r="A106" s="5"/>
      <c r="B106" s="5"/>
      <c r="C106" s="3" t="s">
        <v>120</v>
      </c>
      <c r="D106" s="3" t="s">
        <v>9096</v>
      </c>
      <c r="E106" s="5"/>
    </row>
    <row r="107" spans="1:5" ht="15.95" customHeight="1" x14ac:dyDescent="0.3">
      <c r="A107" s="5"/>
      <c r="B107" s="5"/>
      <c r="C107" s="3" t="s">
        <v>137</v>
      </c>
      <c r="D107" s="3" t="s">
        <v>9097</v>
      </c>
      <c r="E107" s="5"/>
    </row>
    <row r="108" spans="1:5" ht="15.95" customHeight="1" x14ac:dyDescent="0.3">
      <c r="A108" s="5"/>
      <c r="B108" s="5"/>
      <c r="C108" s="3" t="s">
        <v>139</v>
      </c>
      <c r="D108" s="3" t="s">
        <v>9098</v>
      </c>
      <c r="E108" s="5"/>
    </row>
    <row r="109" spans="1:5" ht="15.95" customHeight="1" x14ac:dyDescent="0.3">
      <c r="A109" s="5"/>
      <c r="B109" s="3" t="s">
        <v>9099</v>
      </c>
      <c r="C109" s="3" t="s">
        <v>79</v>
      </c>
      <c r="D109" s="3" t="s">
        <v>9100</v>
      </c>
      <c r="E109" s="5"/>
    </row>
    <row r="110" spans="1:5" ht="15.95" customHeight="1" x14ac:dyDescent="0.3">
      <c r="A110" s="5"/>
      <c r="B110" s="3" t="s">
        <v>8989</v>
      </c>
      <c r="C110" s="3" t="s">
        <v>81</v>
      </c>
      <c r="D110" s="3" t="s">
        <v>9101</v>
      </c>
      <c r="E110" s="5"/>
    </row>
    <row r="111" spans="1:5" ht="15.95" customHeight="1" x14ac:dyDescent="0.3">
      <c r="A111" s="5"/>
      <c r="B111" s="3" t="s">
        <v>655</v>
      </c>
      <c r="C111" s="3" t="s">
        <v>83</v>
      </c>
      <c r="D111" s="3" t="s">
        <v>9102</v>
      </c>
      <c r="E111" s="5"/>
    </row>
    <row r="112" spans="1:5" ht="15.95" customHeight="1" x14ac:dyDescent="0.3">
      <c r="A112" s="5"/>
      <c r="B112" s="5"/>
      <c r="C112" s="3" t="s">
        <v>90</v>
      </c>
      <c r="D112" s="3" t="s">
        <v>9103</v>
      </c>
      <c r="E112" s="5"/>
    </row>
    <row r="113" spans="1:5" ht="15.95" customHeight="1" x14ac:dyDescent="0.3">
      <c r="A113" s="5"/>
      <c r="B113" s="5"/>
      <c r="C113" s="3" t="s">
        <v>106</v>
      </c>
      <c r="D113" s="3" t="s">
        <v>9104</v>
      </c>
      <c r="E113" s="5"/>
    </row>
    <row r="114" spans="1:5" ht="15.95" customHeight="1" x14ac:dyDescent="0.3">
      <c r="A114" s="5"/>
      <c r="B114" s="5"/>
      <c r="C114" s="3" t="s">
        <v>108</v>
      </c>
      <c r="D114" s="3" t="s">
        <v>9105</v>
      </c>
      <c r="E114" s="5"/>
    </row>
    <row r="115" spans="1:5" ht="15.95" customHeight="1" x14ac:dyDescent="0.3">
      <c r="A115" s="5"/>
      <c r="B115" s="5"/>
      <c r="C115" s="3" t="s">
        <v>110</v>
      </c>
      <c r="D115" s="3" t="s">
        <v>9106</v>
      </c>
      <c r="E115" s="5"/>
    </row>
    <row r="116" spans="1:5" ht="15.95" customHeight="1" x14ac:dyDescent="0.3">
      <c r="A116" s="5"/>
      <c r="B116" s="5"/>
      <c r="C116" s="3" t="s">
        <v>112</v>
      </c>
      <c r="D116" s="3" t="s">
        <v>9107</v>
      </c>
      <c r="E116" s="5"/>
    </row>
    <row r="117" spans="1:5" ht="15.95" customHeight="1" x14ac:dyDescent="0.3">
      <c r="A117" s="5"/>
      <c r="B117" s="5"/>
      <c r="C117" s="3" t="s">
        <v>114</v>
      </c>
      <c r="D117" s="3" t="s">
        <v>9108</v>
      </c>
      <c r="E117" s="5"/>
    </row>
    <row r="118" spans="1:5" ht="15.95" customHeight="1" x14ac:dyDescent="0.3">
      <c r="A118" s="5"/>
      <c r="B118" s="5"/>
      <c r="C118" s="3" t="s">
        <v>116</v>
      </c>
      <c r="D118" s="3" t="s">
        <v>9109</v>
      </c>
      <c r="E118" s="5"/>
    </row>
    <row r="119" spans="1:5" ht="15.95" customHeight="1" x14ac:dyDescent="0.3">
      <c r="A119" s="5"/>
      <c r="B119" s="5"/>
      <c r="C119" s="3" t="s">
        <v>118</v>
      </c>
      <c r="D119" s="3" t="s">
        <v>9110</v>
      </c>
      <c r="E119" s="5"/>
    </row>
    <row r="120" spans="1:5" ht="15.95" customHeight="1" x14ac:dyDescent="0.3">
      <c r="A120" s="5"/>
      <c r="B120" s="5"/>
      <c r="C120" s="3" t="s">
        <v>120</v>
      </c>
      <c r="D120" s="3" t="s">
        <v>9111</v>
      </c>
      <c r="E120" s="5"/>
    </row>
    <row r="121" spans="1:5" ht="15.95" customHeight="1" x14ac:dyDescent="0.3">
      <c r="A121" s="5"/>
      <c r="B121" s="5"/>
      <c r="C121" s="5"/>
      <c r="D121" s="5"/>
      <c r="E121" s="5"/>
    </row>
    <row r="122" spans="1:5" ht="15.95" customHeight="1" x14ac:dyDescent="0.3">
      <c r="A122" s="5"/>
      <c r="B122" s="5"/>
      <c r="C122" s="5"/>
      <c r="D122" s="5"/>
      <c r="E122" s="5"/>
    </row>
    <row r="123" spans="1:5" ht="15.95" customHeight="1" x14ac:dyDescent="0.3">
      <c r="A123" s="5"/>
      <c r="B123" s="5"/>
      <c r="C123" s="5"/>
      <c r="D123" s="5"/>
      <c r="E123" s="5"/>
    </row>
    <row r="124" spans="1:5" ht="15.95" customHeight="1" x14ac:dyDescent="0.3">
      <c r="A124" s="3" t="s">
        <v>141</v>
      </c>
      <c r="B124" s="3" t="s">
        <v>142</v>
      </c>
      <c r="C124" s="3" t="s">
        <v>74</v>
      </c>
      <c r="D124" s="3" t="s">
        <v>143</v>
      </c>
      <c r="E124" s="5"/>
    </row>
    <row r="125" spans="1:5" ht="15.95" customHeight="1" x14ac:dyDescent="0.3">
      <c r="A125" s="3" t="s">
        <v>43</v>
      </c>
      <c r="B125" s="3" t="s">
        <v>9112</v>
      </c>
      <c r="C125" s="3" t="s">
        <v>79</v>
      </c>
      <c r="D125" s="3" t="s">
        <v>9113</v>
      </c>
      <c r="E125" s="5"/>
    </row>
    <row r="126" spans="1:5" ht="15.95" customHeight="1" x14ac:dyDescent="0.3">
      <c r="A126" s="5"/>
      <c r="B126" s="3" t="s">
        <v>8989</v>
      </c>
      <c r="C126" s="3" t="s">
        <v>81</v>
      </c>
      <c r="D126" s="3" t="s">
        <v>9114</v>
      </c>
      <c r="E126" s="5"/>
    </row>
    <row r="127" spans="1:5" ht="15.95" customHeight="1" x14ac:dyDescent="0.3">
      <c r="A127" s="5"/>
      <c r="B127" s="3" t="s">
        <v>655</v>
      </c>
      <c r="C127" s="3" t="s">
        <v>83</v>
      </c>
      <c r="D127" s="3" t="s">
        <v>9115</v>
      </c>
      <c r="E127" s="5"/>
    </row>
    <row r="128" spans="1:5" ht="15.95" customHeight="1" x14ac:dyDescent="0.3">
      <c r="A128" s="5"/>
      <c r="B128" s="5"/>
      <c r="C128" s="3" t="s">
        <v>90</v>
      </c>
      <c r="D128" s="3" t="s">
        <v>9116</v>
      </c>
      <c r="E128" s="5"/>
    </row>
    <row r="129" spans="1:5" ht="15.95" customHeight="1" x14ac:dyDescent="0.3">
      <c r="A129" s="5"/>
      <c r="B129" s="5"/>
      <c r="C129" s="3" t="s">
        <v>106</v>
      </c>
      <c r="D129" s="3" t="s">
        <v>9117</v>
      </c>
      <c r="E129" s="5"/>
    </row>
    <row r="130" spans="1:5" ht="15.95" customHeight="1" x14ac:dyDescent="0.3">
      <c r="A130" s="5"/>
      <c r="B130" s="5"/>
      <c r="C130" s="3" t="s">
        <v>108</v>
      </c>
      <c r="D130" s="3" t="s">
        <v>9118</v>
      </c>
      <c r="E130" s="5"/>
    </row>
    <row r="131" spans="1:5" ht="15.95" customHeight="1" x14ac:dyDescent="0.3">
      <c r="A131" s="5"/>
      <c r="B131" s="5"/>
      <c r="C131" s="3" t="s">
        <v>110</v>
      </c>
      <c r="D131" s="3" t="s">
        <v>9119</v>
      </c>
      <c r="E131" s="5"/>
    </row>
    <row r="132" spans="1:5" ht="15.95" customHeight="1" x14ac:dyDescent="0.3">
      <c r="A132" s="5"/>
      <c r="B132" s="5"/>
      <c r="C132" s="3" t="s">
        <v>112</v>
      </c>
      <c r="D132" s="3" t="s">
        <v>9120</v>
      </c>
      <c r="E132" s="5"/>
    </row>
    <row r="133" spans="1:5" ht="15.95" customHeight="1" x14ac:dyDescent="0.3">
      <c r="A133" s="5"/>
      <c r="B133" s="5"/>
      <c r="C133" s="3" t="s">
        <v>114</v>
      </c>
      <c r="D133" s="3" t="s">
        <v>9121</v>
      </c>
      <c r="E133" s="5"/>
    </row>
    <row r="134" spans="1:5" ht="15.95" customHeight="1" x14ac:dyDescent="0.3">
      <c r="A134" s="5"/>
      <c r="B134" s="5"/>
      <c r="C134" s="3" t="s">
        <v>116</v>
      </c>
      <c r="D134" s="3" t="s">
        <v>9122</v>
      </c>
      <c r="E134" s="5"/>
    </row>
    <row r="135" spans="1:5" ht="15.95" customHeight="1" x14ac:dyDescent="0.3">
      <c r="A135" s="5"/>
      <c r="B135" s="5"/>
      <c r="C135" s="3" t="s">
        <v>118</v>
      </c>
      <c r="D135" s="3" t="s">
        <v>9123</v>
      </c>
      <c r="E135" s="5"/>
    </row>
    <row r="136" spans="1:5" ht="15.95" customHeight="1" x14ac:dyDescent="0.3">
      <c r="A136" s="5"/>
      <c r="B136" s="5"/>
      <c r="C136" s="3" t="s">
        <v>120</v>
      </c>
      <c r="D136" s="3" t="s">
        <v>9124</v>
      </c>
      <c r="E136" s="5"/>
    </row>
    <row r="137" spans="1:5" ht="15.95" customHeight="1" x14ac:dyDescent="0.3">
      <c r="A137" s="5"/>
      <c r="B137" s="3" t="s">
        <v>9125</v>
      </c>
      <c r="C137" s="3" t="s">
        <v>79</v>
      </c>
      <c r="D137" s="3" t="s">
        <v>9126</v>
      </c>
      <c r="E137" s="5"/>
    </row>
    <row r="138" spans="1:5" ht="15.95" customHeight="1" x14ac:dyDescent="0.3">
      <c r="A138" s="5"/>
      <c r="B138" s="3" t="s">
        <v>8989</v>
      </c>
      <c r="C138" s="3" t="s">
        <v>81</v>
      </c>
      <c r="D138" s="3" t="s">
        <v>9127</v>
      </c>
      <c r="E138" s="5"/>
    </row>
    <row r="139" spans="1:5" ht="15.95" customHeight="1" x14ac:dyDescent="0.3">
      <c r="A139" s="5"/>
      <c r="B139" s="3" t="s">
        <v>655</v>
      </c>
      <c r="C139" s="3" t="s">
        <v>83</v>
      </c>
      <c r="D139" s="3" t="s">
        <v>9128</v>
      </c>
      <c r="E139" s="5"/>
    </row>
    <row r="140" spans="1:5" ht="15.95" customHeight="1" x14ac:dyDescent="0.3">
      <c r="A140" s="5"/>
      <c r="B140" s="5"/>
      <c r="C140" s="3" t="s">
        <v>90</v>
      </c>
      <c r="D140" s="3" t="s">
        <v>9129</v>
      </c>
      <c r="E140" s="5"/>
    </row>
    <row r="141" spans="1:5" ht="15.95" customHeight="1" x14ac:dyDescent="0.3">
      <c r="A141" s="5"/>
      <c r="B141" s="5"/>
      <c r="C141" s="3" t="s">
        <v>106</v>
      </c>
      <c r="D141" s="3" t="s">
        <v>9130</v>
      </c>
      <c r="E141" s="5"/>
    </row>
    <row r="142" spans="1:5" ht="15.95" customHeight="1" x14ac:dyDescent="0.3">
      <c r="A142" s="5"/>
      <c r="B142" s="5"/>
      <c r="C142" s="3" t="s">
        <v>108</v>
      </c>
      <c r="D142" s="3" t="s">
        <v>9131</v>
      </c>
      <c r="E142" s="5"/>
    </row>
    <row r="143" spans="1:5" ht="15.95" customHeight="1" x14ac:dyDescent="0.3">
      <c r="A143" s="5"/>
      <c r="B143" s="5"/>
      <c r="C143" s="3" t="s">
        <v>110</v>
      </c>
      <c r="D143" s="3" t="s">
        <v>9132</v>
      </c>
      <c r="E143" s="5"/>
    </row>
    <row r="144" spans="1:5" ht="15.95" customHeight="1" x14ac:dyDescent="0.3">
      <c r="A144" s="5"/>
      <c r="B144" s="5"/>
      <c r="C144" s="3" t="s">
        <v>112</v>
      </c>
      <c r="D144" s="3" t="s">
        <v>9133</v>
      </c>
      <c r="E144" s="5"/>
    </row>
    <row r="145" spans="1:5" ht="15.95" customHeight="1" x14ac:dyDescent="0.3">
      <c r="A145" s="5"/>
      <c r="B145" s="5"/>
      <c r="C145" s="3" t="s">
        <v>114</v>
      </c>
      <c r="D145" s="3" t="s">
        <v>9134</v>
      </c>
      <c r="E145" s="5"/>
    </row>
    <row r="146" spans="1:5" ht="15.95" customHeight="1" x14ac:dyDescent="0.3">
      <c r="A146" s="5"/>
      <c r="B146" s="5"/>
      <c r="C146" s="3" t="s">
        <v>116</v>
      </c>
      <c r="D146" s="3" t="s">
        <v>9135</v>
      </c>
      <c r="E146" s="5"/>
    </row>
    <row r="147" spans="1:5" ht="15.95" customHeight="1" x14ac:dyDescent="0.3">
      <c r="A147" s="5"/>
      <c r="B147" s="5"/>
      <c r="C147" s="3" t="s">
        <v>118</v>
      </c>
      <c r="D147" s="3" t="s">
        <v>9136</v>
      </c>
      <c r="E147" s="5"/>
    </row>
    <row r="148" spans="1:5" ht="15.95" customHeight="1" x14ac:dyDescent="0.3">
      <c r="A148" s="5"/>
      <c r="B148" s="5"/>
      <c r="C148" s="3" t="s">
        <v>120</v>
      </c>
      <c r="D148" s="3" t="s">
        <v>9137</v>
      </c>
      <c r="E148" s="5"/>
    </row>
    <row r="149" spans="1:5" ht="15.95" customHeight="1" x14ac:dyDescent="0.3">
      <c r="A149" s="5"/>
      <c r="B149" s="3" t="s">
        <v>9138</v>
      </c>
      <c r="C149" s="3" t="s">
        <v>79</v>
      </c>
      <c r="D149" s="3" t="s">
        <v>9139</v>
      </c>
      <c r="E149" s="5"/>
    </row>
    <row r="150" spans="1:5" ht="15.95" customHeight="1" x14ac:dyDescent="0.3">
      <c r="A150" s="5"/>
      <c r="B150" s="3" t="s">
        <v>8989</v>
      </c>
      <c r="C150" s="3" t="s">
        <v>81</v>
      </c>
      <c r="D150" s="3" t="s">
        <v>9140</v>
      </c>
      <c r="E150" s="5"/>
    </row>
    <row r="151" spans="1:5" ht="15.95" customHeight="1" x14ac:dyDescent="0.3">
      <c r="A151" s="5"/>
      <c r="B151" s="3" t="s">
        <v>655</v>
      </c>
      <c r="C151" s="3" t="s">
        <v>83</v>
      </c>
      <c r="D151" s="3" t="s">
        <v>9141</v>
      </c>
      <c r="E151" s="5"/>
    </row>
    <row r="152" spans="1:5" ht="15.95" customHeight="1" x14ac:dyDescent="0.3">
      <c r="A152" s="5"/>
      <c r="B152" s="5"/>
      <c r="C152" s="3" t="s">
        <v>90</v>
      </c>
      <c r="D152" s="3" t="s">
        <v>9142</v>
      </c>
      <c r="E152" s="5"/>
    </row>
    <row r="153" spans="1:5" ht="15.95" customHeight="1" x14ac:dyDescent="0.3">
      <c r="A153" s="5"/>
      <c r="B153" s="5"/>
      <c r="C153" s="3" t="s">
        <v>106</v>
      </c>
      <c r="D153" s="3" t="s">
        <v>9143</v>
      </c>
      <c r="E153" s="5"/>
    </row>
    <row r="154" spans="1:5" ht="15.95" customHeight="1" x14ac:dyDescent="0.3">
      <c r="A154" s="5"/>
      <c r="B154" s="5"/>
      <c r="C154" s="3" t="s">
        <v>108</v>
      </c>
      <c r="D154" s="3" t="s">
        <v>9144</v>
      </c>
      <c r="E154" s="5"/>
    </row>
    <row r="155" spans="1:5" ht="15.95" customHeight="1" x14ac:dyDescent="0.3">
      <c r="A155" s="5"/>
      <c r="B155" s="5"/>
      <c r="C155" s="3" t="s">
        <v>110</v>
      </c>
      <c r="D155" s="3" t="s">
        <v>9145</v>
      </c>
      <c r="E155" s="5"/>
    </row>
    <row r="156" spans="1:5" ht="15.95" customHeight="1" x14ac:dyDescent="0.3">
      <c r="A156" s="5"/>
      <c r="B156" s="5"/>
      <c r="C156" s="3" t="s">
        <v>112</v>
      </c>
      <c r="D156" s="3" t="s">
        <v>9146</v>
      </c>
      <c r="E156" s="5"/>
    </row>
    <row r="157" spans="1:5" ht="15.95" customHeight="1" x14ac:dyDescent="0.3">
      <c r="A157" s="5"/>
      <c r="B157" s="5"/>
      <c r="C157" s="3" t="s">
        <v>114</v>
      </c>
      <c r="D157" s="3" t="s">
        <v>9147</v>
      </c>
      <c r="E157" s="5"/>
    </row>
    <row r="158" spans="1:5" ht="15.95" customHeight="1" x14ac:dyDescent="0.3">
      <c r="A158" s="5"/>
      <c r="B158" s="5"/>
      <c r="C158" s="3" t="s">
        <v>116</v>
      </c>
      <c r="D158" s="3" t="s">
        <v>9148</v>
      </c>
      <c r="E158" s="5"/>
    </row>
    <row r="159" spans="1:5" ht="15.95" customHeight="1" x14ac:dyDescent="0.3">
      <c r="A159" s="5"/>
      <c r="B159" s="5"/>
      <c r="C159" s="3" t="s">
        <v>118</v>
      </c>
      <c r="D159" s="3" t="s">
        <v>9149</v>
      </c>
      <c r="E159" s="5"/>
    </row>
    <row r="160" spans="1:5" ht="15.95" customHeight="1" x14ac:dyDescent="0.3">
      <c r="A160" s="5"/>
      <c r="B160" s="5"/>
      <c r="C160" s="3" t="s">
        <v>120</v>
      </c>
      <c r="D160" s="3" t="s">
        <v>9150</v>
      </c>
      <c r="E160" s="5"/>
    </row>
    <row r="161" spans="1:5" ht="15.95" customHeight="1" x14ac:dyDescent="0.3">
      <c r="A161" s="5"/>
      <c r="B161" s="5"/>
      <c r="C161" s="3" t="s">
        <v>137</v>
      </c>
      <c r="D161" s="3" t="s">
        <v>9151</v>
      </c>
      <c r="E161" s="5"/>
    </row>
    <row r="162" spans="1:5" ht="15.95" customHeight="1" x14ac:dyDescent="0.3">
      <c r="A162" s="5"/>
      <c r="B162" s="5"/>
      <c r="C162" s="3" t="s">
        <v>139</v>
      </c>
      <c r="D162" s="3" t="s">
        <v>9152</v>
      </c>
      <c r="E162" s="5"/>
    </row>
    <row r="163" spans="1:5" ht="15.95" customHeight="1" x14ac:dyDescent="0.3">
      <c r="A163" s="5"/>
      <c r="B163" s="5"/>
      <c r="C163" s="3" t="s">
        <v>306</v>
      </c>
      <c r="D163" s="3" t="s">
        <v>9153</v>
      </c>
      <c r="E163" s="5"/>
    </row>
    <row r="164" spans="1:5" ht="15.95" customHeight="1" x14ac:dyDescent="0.3">
      <c r="A164" s="5"/>
      <c r="B164" s="5"/>
      <c r="C164" s="5"/>
      <c r="D164" s="5"/>
      <c r="E164" s="5"/>
    </row>
    <row r="165" spans="1:5" ht="15.95" customHeight="1" x14ac:dyDescent="0.3">
      <c r="A165" s="5"/>
      <c r="B165" s="5"/>
      <c r="C165" s="5"/>
      <c r="D165" s="5"/>
      <c r="E165" s="5"/>
    </row>
    <row r="166" spans="1:5" ht="15.95" customHeight="1" x14ac:dyDescent="0.3">
      <c r="A166" s="5"/>
      <c r="B166" s="5"/>
      <c r="C166" s="5"/>
      <c r="D166" s="5"/>
      <c r="E166" s="5"/>
    </row>
    <row r="167" spans="1:5" ht="15.95" customHeight="1" x14ac:dyDescent="0.3">
      <c r="A167" s="3" t="s">
        <v>141</v>
      </c>
      <c r="B167" s="3" t="s">
        <v>142</v>
      </c>
      <c r="C167" s="3" t="s">
        <v>74</v>
      </c>
      <c r="D167" s="3" t="s">
        <v>143</v>
      </c>
      <c r="E167" s="5"/>
    </row>
    <row r="168" spans="1:5" ht="15.95" customHeight="1" x14ac:dyDescent="0.3">
      <c r="A168" s="3" t="s">
        <v>43</v>
      </c>
      <c r="B168" s="3" t="s">
        <v>9154</v>
      </c>
      <c r="C168" s="3" t="s">
        <v>79</v>
      </c>
      <c r="D168" s="3" t="s">
        <v>9155</v>
      </c>
      <c r="E168" s="5"/>
    </row>
    <row r="169" spans="1:5" ht="15.95" customHeight="1" x14ac:dyDescent="0.3">
      <c r="A169" s="5"/>
      <c r="B169" s="3" t="s">
        <v>8989</v>
      </c>
      <c r="C169" s="3" t="s">
        <v>81</v>
      </c>
      <c r="D169" s="3" t="s">
        <v>9156</v>
      </c>
      <c r="E169" s="5"/>
    </row>
    <row r="170" spans="1:5" ht="15.95" customHeight="1" x14ac:dyDescent="0.3">
      <c r="A170" s="5"/>
      <c r="B170" s="3" t="s">
        <v>655</v>
      </c>
      <c r="C170" s="3" t="s">
        <v>83</v>
      </c>
      <c r="D170" s="3" t="s">
        <v>9157</v>
      </c>
      <c r="E170" s="5"/>
    </row>
    <row r="171" spans="1:5" ht="15.95" customHeight="1" x14ac:dyDescent="0.3">
      <c r="A171" s="5"/>
      <c r="B171" s="5"/>
      <c r="C171" s="3" t="s">
        <v>90</v>
      </c>
      <c r="D171" s="3" t="s">
        <v>9158</v>
      </c>
      <c r="E171" s="5"/>
    </row>
    <row r="172" spans="1:5" ht="15.95" customHeight="1" x14ac:dyDescent="0.3">
      <c r="A172" s="5"/>
      <c r="B172" s="5"/>
      <c r="C172" s="3" t="s">
        <v>106</v>
      </c>
      <c r="D172" s="3" t="s">
        <v>9159</v>
      </c>
      <c r="E172" s="5"/>
    </row>
    <row r="173" spans="1:5" ht="15.95" customHeight="1" x14ac:dyDescent="0.3">
      <c r="A173" s="5"/>
      <c r="B173" s="5"/>
      <c r="C173" s="3" t="s">
        <v>108</v>
      </c>
      <c r="D173" s="3" t="s">
        <v>9160</v>
      </c>
      <c r="E173" s="5"/>
    </row>
    <row r="174" spans="1:5" ht="15.95" customHeight="1" x14ac:dyDescent="0.3">
      <c r="A174" s="5"/>
      <c r="B174" s="5"/>
      <c r="C174" s="3" t="s">
        <v>110</v>
      </c>
      <c r="D174" s="3" t="s">
        <v>9161</v>
      </c>
      <c r="E174" s="5"/>
    </row>
    <row r="175" spans="1:5" ht="15.95" customHeight="1" x14ac:dyDescent="0.3">
      <c r="A175" s="5"/>
      <c r="B175" s="5"/>
      <c r="C175" s="3" t="s">
        <v>112</v>
      </c>
      <c r="D175" s="3" t="s">
        <v>9162</v>
      </c>
      <c r="E175" s="5"/>
    </row>
    <row r="176" spans="1:5" ht="15.95" customHeight="1" x14ac:dyDescent="0.3">
      <c r="A176" s="5"/>
      <c r="B176" s="5"/>
      <c r="C176" s="3" t="s">
        <v>114</v>
      </c>
      <c r="D176" s="3" t="s">
        <v>9163</v>
      </c>
      <c r="E176" s="5"/>
    </row>
    <row r="177" spans="1:5" ht="15.95" customHeight="1" x14ac:dyDescent="0.3">
      <c r="A177" s="5"/>
      <c r="B177" s="5"/>
      <c r="C177" s="3" t="s">
        <v>116</v>
      </c>
      <c r="D177" s="3" t="s">
        <v>9164</v>
      </c>
      <c r="E177" s="5"/>
    </row>
    <row r="178" spans="1:5" ht="15.95" customHeight="1" x14ac:dyDescent="0.3">
      <c r="A178" s="5"/>
      <c r="B178" s="5"/>
      <c r="C178" s="3" t="s">
        <v>118</v>
      </c>
      <c r="D178" s="3" t="s">
        <v>9165</v>
      </c>
      <c r="E178" s="5"/>
    </row>
    <row r="179" spans="1:5" ht="15.95" customHeight="1" x14ac:dyDescent="0.3">
      <c r="A179" s="5"/>
      <c r="B179" s="5"/>
      <c r="C179" s="3" t="s">
        <v>120</v>
      </c>
      <c r="D179" s="3" t="s">
        <v>9166</v>
      </c>
      <c r="E179" s="5"/>
    </row>
    <row r="180" spans="1:5" ht="15.95" customHeight="1" x14ac:dyDescent="0.3">
      <c r="A180" s="5"/>
      <c r="B180" s="5"/>
      <c r="C180" s="3" t="s">
        <v>137</v>
      </c>
      <c r="D180" s="3" t="s">
        <v>9167</v>
      </c>
      <c r="E180" s="5"/>
    </row>
    <row r="181" spans="1:5" ht="15.95" customHeight="1" x14ac:dyDescent="0.3">
      <c r="A181" s="5"/>
      <c r="B181" s="5"/>
      <c r="C181" s="3" t="s">
        <v>139</v>
      </c>
      <c r="D181" s="3" t="s">
        <v>9168</v>
      </c>
      <c r="E181" s="5"/>
    </row>
    <row r="182" spans="1:5" ht="15.95" customHeight="1" x14ac:dyDescent="0.3">
      <c r="A182" s="5"/>
      <c r="B182" s="5"/>
      <c r="C182" s="3" t="s">
        <v>306</v>
      </c>
      <c r="D182" s="3" t="s">
        <v>9169</v>
      </c>
      <c r="E182" s="5"/>
    </row>
    <row r="183" spans="1:5" ht="15.95" customHeight="1" x14ac:dyDescent="0.3">
      <c r="A183" s="5"/>
      <c r="B183" s="3" t="s">
        <v>9170</v>
      </c>
      <c r="C183" s="3" t="s">
        <v>79</v>
      </c>
      <c r="D183" s="3" t="s">
        <v>9171</v>
      </c>
      <c r="E183" s="5"/>
    </row>
    <row r="184" spans="1:5" ht="15.95" customHeight="1" x14ac:dyDescent="0.3">
      <c r="A184" s="5"/>
      <c r="B184" s="3" t="s">
        <v>8989</v>
      </c>
      <c r="C184" s="3" t="s">
        <v>81</v>
      </c>
      <c r="D184" s="3" t="s">
        <v>9172</v>
      </c>
      <c r="E184" s="5"/>
    </row>
    <row r="185" spans="1:5" ht="15.95" customHeight="1" x14ac:dyDescent="0.3">
      <c r="A185" s="5"/>
      <c r="B185" s="3" t="s">
        <v>655</v>
      </c>
      <c r="C185" s="3" t="s">
        <v>83</v>
      </c>
      <c r="D185" s="3" t="s">
        <v>9173</v>
      </c>
      <c r="E185" s="5"/>
    </row>
    <row r="186" spans="1:5" ht="15.95" customHeight="1" x14ac:dyDescent="0.3">
      <c r="A186" s="5"/>
      <c r="B186" s="5"/>
      <c r="C186" s="3" t="s">
        <v>90</v>
      </c>
      <c r="D186" s="3" t="s">
        <v>9174</v>
      </c>
      <c r="E186" s="5"/>
    </row>
    <row r="187" spans="1:5" ht="15.95" customHeight="1" x14ac:dyDescent="0.3">
      <c r="A187" s="5"/>
      <c r="B187" s="5"/>
      <c r="C187" s="3" t="s">
        <v>106</v>
      </c>
      <c r="D187" s="3" t="s">
        <v>9175</v>
      </c>
      <c r="E187" s="5"/>
    </row>
    <row r="188" spans="1:5" ht="15.95" customHeight="1" x14ac:dyDescent="0.3">
      <c r="A188" s="5"/>
      <c r="B188" s="5"/>
      <c r="C188" s="3" t="s">
        <v>108</v>
      </c>
      <c r="D188" s="3" t="s">
        <v>9176</v>
      </c>
      <c r="E188" s="5"/>
    </row>
    <row r="189" spans="1:5" ht="15.95" customHeight="1" x14ac:dyDescent="0.3">
      <c r="A189" s="5"/>
      <c r="B189" s="5"/>
      <c r="C189" s="3" t="s">
        <v>110</v>
      </c>
      <c r="D189" s="3" t="s">
        <v>9177</v>
      </c>
      <c r="E189" s="5"/>
    </row>
    <row r="190" spans="1:5" ht="15.95" customHeight="1" x14ac:dyDescent="0.3">
      <c r="A190" s="5"/>
      <c r="B190" s="5"/>
      <c r="C190" s="3" t="s">
        <v>112</v>
      </c>
      <c r="D190" s="3" t="s">
        <v>9178</v>
      </c>
      <c r="E190" s="5"/>
    </row>
    <row r="191" spans="1:5" ht="15.95" customHeight="1" x14ac:dyDescent="0.3">
      <c r="A191" s="5"/>
      <c r="B191" s="5"/>
      <c r="C191" s="3" t="s">
        <v>114</v>
      </c>
      <c r="D191" s="3" t="s">
        <v>9179</v>
      </c>
      <c r="E191" s="5"/>
    </row>
    <row r="192" spans="1:5" ht="15.95" customHeight="1" x14ac:dyDescent="0.3">
      <c r="A192" s="5"/>
      <c r="B192" s="5"/>
      <c r="C192" s="3" t="s">
        <v>116</v>
      </c>
      <c r="D192" s="3" t="s">
        <v>9180</v>
      </c>
      <c r="E192" s="5"/>
    </row>
    <row r="193" spans="1:5" ht="15.95" customHeight="1" x14ac:dyDescent="0.3">
      <c r="A193" s="5"/>
      <c r="B193" s="5"/>
      <c r="C193" s="3" t="s">
        <v>118</v>
      </c>
      <c r="D193" s="3" t="s">
        <v>9181</v>
      </c>
      <c r="E193" s="5"/>
    </row>
    <row r="194" spans="1:5" ht="15.95" customHeight="1" x14ac:dyDescent="0.3">
      <c r="A194" s="5"/>
      <c r="B194" s="5"/>
      <c r="C194" s="3" t="s">
        <v>120</v>
      </c>
      <c r="D194" s="3" t="s">
        <v>9182</v>
      </c>
      <c r="E194" s="5"/>
    </row>
    <row r="195" spans="1:5" ht="15.95" customHeight="1" x14ac:dyDescent="0.3">
      <c r="A195" s="5"/>
      <c r="B195" s="5"/>
      <c r="C195" s="3" t="s">
        <v>137</v>
      </c>
      <c r="D195" s="3" t="s">
        <v>9183</v>
      </c>
      <c r="E195" s="5"/>
    </row>
    <row r="196" spans="1:5" ht="15.95" customHeight="1" x14ac:dyDescent="0.3">
      <c r="A196" s="5"/>
      <c r="B196" s="5"/>
      <c r="C196" s="3" t="s">
        <v>139</v>
      </c>
      <c r="D196" s="3" t="s">
        <v>9184</v>
      </c>
      <c r="E196" s="5"/>
    </row>
    <row r="197" spans="1:5" ht="15.95" customHeight="1" x14ac:dyDescent="0.3">
      <c r="A197" s="5"/>
      <c r="B197" s="5"/>
      <c r="C197" s="3" t="s">
        <v>306</v>
      </c>
      <c r="D197" s="3" t="s">
        <v>9185</v>
      </c>
      <c r="E197" s="5"/>
    </row>
    <row r="198" spans="1:5" ht="15.95" customHeight="1" x14ac:dyDescent="0.3">
      <c r="A198" s="5"/>
      <c r="B198" s="3" t="s">
        <v>9186</v>
      </c>
      <c r="C198" s="3" t="s">
        <v>79</v>
      </c>
      <c r="D198" s="3" t="s">
        <v>9187</v>
      </c>
      <c r="E198" s="5"/>
    </row>
    <row r="199" spans="1:5" ht="15.95" customHeight="1" x14ac:dyDescent="0.3">
      <c r="A199" s="5"/>
      <c r="B199" s="3" t="s">
        <v>8989</v>
      </c>
      <c r="C199" s="3" t="s">
        <v>81</v>
      </c>
      <c r="D199" s="3" t="s">
        <v>9188</v>
      </c>
      <c r="E199" s="5"/>
    </row>
    <row r="200" spans="1:5" ht="15.95" customHeight="1" x14ac:dyDescent="0.3">
      <c r="A200" s="5"/>
      <c r="B200" s="3" t="s">
        <v>655</v>
      </c>
      <c r="C200" s="3" t="s">
        <v>83</v>
      </c>
      <c r="D200" s="3" t="s">
        <v>9189</v>
      </c>
      <c r="E200" s="5"/>
    </row>
    <row r="201" spans="1:5" ht="15.95" customHeight="1" x14ac:dyDescent="0.3">
      <c r="A201" s="5"/>
      <c r="B201" s="5"/>
      <c r="C201" s="3" t="s">
        <v>90</v>
      </c>
      <c r="D201" s="3" t="s">
        <v>9190</v>
      </c>
      <c r="E201" s="5"/>
    </row>
    <row r="202" spans="1:5" ht="15.95" customHeight="1" x14ac:dyDescent="0.3">
      <c r="A202" s="5"/>
      <c r="B202" s="5"/>
      <c r="C202" s="3" t="s">
        <v>106</v>
      </c>
      <c r="D202" s="3" t="s">
        <v>9191</v>
      </c>
      <c r="E202" s="5"/>
    </row>
    <row r="203" spans="1:5" ht="15.95" customHeight="1" x14ac:dyDescent="0.3">
      <c r="A203" s="5"/>
      <c r="B203" s="5"/>
      <c r="C203" s="3" t="s">
        <v>108</v>
      </c>
      <c r="D203" s="3" t="s">
        <v>9192</v>
      </c>
      <c r="E203" s="5"/>
    </row>
    <row r="204" spans="1:5" ht="15.95" customHeight="1" x14ac:dyDescent="0.3">
      <c r="A204" s="5"/>
      <c r="B204" s="5"/>
      <c r="C204" s="3" t="s">
        <v>110</v>
      </c>
      <c r="D204" s="3" t="s">
        <v>9193</v>
      </c>
      <c r="E204" s="5"/>
    </row>
    <row r="205" spans="1:5" ht="15.95" customHeight="1" x14ac:dyDescent="0.3">
      <c r="A205" s="5"/>
      <c r="B205" s="5"/>
      <c r="C205" s="3" t="s">
        <v>112</v>
      </c>
      <c r="D205" s="3" t="s">
        <v>9194</v>
      </c>
      <c r="E205" s="5"/>
    </row>
    <row r="206" spans="1:5" ht="15.95" customHeight="1" x14ac:dyDescent="0.3">
      <c r="A206" s="5"/>
      <c r="B206" s="5"/>
      <c r="C206" s="3" t="s">
        <v>114</v>
      </c>
      <c r="D206" s="3" t="s">
        <v>9195</v>
      </c>
      <c r="E206" s="5"/>
    </row>
    <row r="207" spans="1:5" ht="15.95" customHeight="1" x14ac:dyDescent="0.3">
      <c r="A207" s="5"/>
      <c r="B207" s="5"/>
      <c r="C207" s="3" t="s">
        <v>116</v>
      </c>
      <c r="D207" s="3" t="s">
        <v>9196</v>
      </c>
      <c r="E207" s="5"/>
    </row>
    <row r="208" spans="1:5" ht="15.95" customHeight="1" x14ac:dyDescent="0.3">
      <c r="A208" s="5"/>
      <c r="B208" s="5"/>
      <c r="C208" s="3" t="s">
        <v>118</v>
      </c>
      <c r="D208" s="3" t="s">
        <v>9197</v>
      </c>
      <c r="E208" s="5"/>
    </row>
    <row r="209" spans="1:5" ht="15.95" customHeight="1" x14ac:dyDescent="0.3">
      <c r="A209" s="5"/>
      <c r="B209" s="5"/>
      <c r="C209" s="3" t="s">
        <v>120</v>
      </c>
      <c r="D209" s="3" t="s">
        <v>9198</v>
      </c>
      <c r="E209" s="5"/>
    </row>
    <row r="210" spans="1:5" ht="15.95" customHeight="1" x14ac:dyDescent="0.3">
      <c r="A210" s="5"/>
      <c r="B210" s="5"/>
      <c r="C210" s="3" t="s">
        <v>137</v>
      </c>
      <c r="D210" s="3" t="s">
        <v>9199</v>
      </c>
      <c r="E210" s="5"/>
    </row>
    <row r="211" spans="1:5" ht="15.95" customHeight="1" x14ac:dyDescent="0.3">
      <c r="A211" s="5"/>
      <c r="B211" s="5"/>
      <c r="C211" s="5"/>
      <c r="D211" s="5"/>
      <c r="E211" s="5"/>
    </row>
    <row r="212" spans="1:5" ht="15.95" customHeight="1" x14ac:dyDescent="0.3">
      <c r="A212" s="5"/>
      <c r="B212" s="5"/>
      <c r="C212" s="5"/>
      <c r="D212" s="5"/>
      <c r="E212" s="5"/>
    </row>
    <row r="213" spans="1:5" ht="15.95" customHeight="1" x14ac:dyDescent="0.3">
      <c r="A213" s="5"/>
      <c r="B213" s="5"/>
      <c r="C213" s="5"/>
      <c r="D213" s="5"/>
      <c r="E213" s="5"/>
    </row>
    <row r="214" spans="1:5" ht="15.95" customHeight="1" x14ac:dyDescent="0.3">
      <c r="A214" s="3" t="s">
        <v>9200</v>
      </c>
      <c r="B214" s="3" t="s">
        <v>142</v>
      </c>
      <c r="C214" s="3" t="s">
        <v>74</v>
      </c>
      <c r="D214" s="3" t="s">
        <v>143</v>
      </c>
      <c r="E214" s="5"/>
    </row>
    <row r="215" spans="1:5" ht="15.95" customHeight="1" x14ac:dyDescent="0.3">
      <c r="A215" s="3" t="s">
        <v>43</v>
      </c>
      <c r="B215" s="3" t="s">
        <v>9186</v>
      </c>
      <c r="C215" s="3" t="s">
        <v>139</v>
      </c>
      <c r="D215" s="3" t="s">
        <v>9201</v>
      </c>
      <c r="E215" s="5"/>
    </row>
    <row r="216" spans="1:5" ht="15.95" customHeight="1" x14ac:dyDescent="0.3">
      <c r="A216" s="5"/>
      <c r="B216" s="3" t="s">
        <v>9202</v>
      </c>
      <c r="C216" s="3" t="s">
        <v>306</v>
      </c>
      <c r="D216" s="3" t="s">
        <v>9203</v>
      </c>
      <c r="E216" s="5"/>
    </row>
    <row r="217" spans="1:5" ht="15.95" customHeight="1" x14ac:dyDescent="0.3">
      <c r="A217" s="5"/>
      <c r="B217" s="3" t="s">
        <v>9204</v>
      </c>
      <c r="C217" s="3" t="s">
        <v>79</v>
      </c>
      <c r="D217" s="3" t="s">
        <v>9205</v>
      </c>
      <c r="E217" s="5"/>
    </row>
    <row r="218" spans="1:5" ht="15.95" customHeight="1" x14ac:dyDescent="0.3">
      <c r="A218" s="5"/>
      <c r="B218" s="3" t="s">
        <v>8989</v>
      </c>
      <c r="C218" s="3" t="s">
        <v>81</v>
      </c>
      <c r="D218" s="3" t="s">
        <v>9206</v>
      </c>
      <c r="E218" s="5"/>
    </row>
    <row r="219" spans="1:5" ht="15.95" customHeight="1" x14ac:dyDescent="0.3">
      <c r="A219" s="5"/>
      <c r="B219" s="3" t="s">
        <v>9207</v>
      </c>
      <c r="C219" s="3" t="s">
        <v>83</v>
      </c>
      <c r="D219" s="3" t="s">
        <v>9208</v>
      </c>
      <c r="E219" s="5"/>
    </row>
    <row r="220" spans="1:5" ht="15.95" customHeight="1" x14ac:dyDescent="0.3">
      <c r="A220" s="5"/>
      <c r="B220" s="5"/>
      <c r="C220" s="3" t="s">
        <v>90</v>
      </c>
      <c r="D220" s="3" t="s">
        <v>9209</v>
      </c>
      <c r="E220" s="5"/>
    </row>
    <row r="221" spans="1:5" ht="15.95" customHeight="1" x14ac:dyDescent="0.3">
      <c r="A221" s="5"/>
      <c r="B221" s="5"/>
      <c r="C221" s="3" t="s">
        <v>106</v>
      </c>
      <c r="D221" s="3" t="s">
        <v>9210</v>
      </c>
      <c r="E221" s="5"/>
    </row>
    <row r="222" spans="1:5" ht="15.95" customHeight="1" x14ac:dyDescent="0.3">
      <c r="A222" s="5"/>
      <c r="B222" s="5"/>
      <c r="C222" s="3" t="s">
        <v>108</v>
      </c>
      <c r="D222" s="3" t="s">
        <v>9211</v>
      </c>
      <c r="E222" s="5"/>
    </row>
    <row r="223" spans="1:5" ht="15.95" customHeight="1" x14ac:dyDescent="0.3">
      <c r="A223" s="5"/>
      <c r="B223" s="5"/>
      <c r="C223" s="3" t="s">
        <v>110</v>
      </c>
      <c r="D223" s="3" t="s">
        <v>9212</v>
      </c>
      <c r="E223" s="5"/>
    </row>
    <row r="224" spans="1:5" ht="15.95" customHeight="1" x14ac:dyDescent="0.3">
      <c r="A224" s="5"/>
      <c r="B224" s="5"/>
      <c r="C224" s="3" t="s">
        <v>112</v>
      </c>
      <c r="D224" s="3" t="s">
        <v>9213</v>
      </c>
      <c r="E224" s="5"/>
    </row>
    <row r="225" spans="1:5" ht="15.95" customHeight="1" x14ac:dyDescent="0.3">
      <c r="A225" s="5"/>
      <c r="B225" s="5"/>
      <c r="C225" s="3" t="s">
        <v>114</v>
      </c>
      <c r="D225" s="3" t="s">
        <v>9214</v>
      </c>
      <c r="E225" s="5"/>
    </row>
    <row r="226" spans="1:5" ht="15.95" customHeight="1" x14ac:dyDescent="0.3">
      <c r="A226" s="5"/>
      <c r="B226" s="5"/>
      <c r="C226" s="3" t="s">
        <v>116</v>
      </c>
      <c r="D226" s="3" t="s">
        <v>9215</v>
      </c>
      <c r="E226" s="5"/>
    </row>
    <row r="227" spans="1:5" ht="15.95" customHeight="1" x14ac:dyDescent="0.3">
      <c r="A227" s="5"/>
      <c r="B227" s="5"/>
      <c r="C227" s="3" t="s">
        <v>118</v>
      </c>
      <c r="D227" s="3" t="s">
        <v>9216</v>
      </c>
      <c r="E227" s="5"/>
    </row>
    <row r="228" spans="1:5" ht="15.95" customHeight="1" x14ac:dyDescent="0.3">
      <c r="A228" s="5"/>
      <c r="B228" s="5"/>
      <c r="C228" s="3" t="s">
        <v>120</v>
      </c>
      <c r="D228" s="3" t="s">
        <v>9217</v>
      </c>
      <c r="E228" s="5"/>
    </row>
    <row r="229" spans="1:5" ht="15.95" customHeight="1" x14ac:dyDescent="0.3">
      <c r="A229" s="5"/>
      <c r="B229" s="5"/>
      <c r="C229" s="3" t="s">
        <v>137</v>
      </c>
      <c r="D229" s="3" t="s">
        <v>9218</v>
      </c>
      <c r="E229" s="5"/>
    </row>
    <row r="230" spans="1:5" ht="15.95" customHeight="1" x14ac:dyDescent="0.3">
      <c r="A230" s="5"/>
      <c r="B230" s="3" t="s">
        <v>9219</v>
      </c>
      <c r="C230" s="3" t="s">
        <v>79</v>
      </c>
      <c r="D230" s="3" t="s">
        <v>9220</v>
      </c>
      <c r="E230" s="5"/>
    </row>
    <row r="231" spans="1:5" ht="15.95" customHeight="1" x14ac:dyDescent="0.3">
      <c r="A231" s="5"/>
      <c r="B231" s="3" t="s">
        <v>8989</v>
      </c>
      <c r="C231" s="5"/>
      <c r="D231" s="3" t="s">
        <v>9221</v>
      </c>
      <c r="E231" s="5"/>
    </row>
    <row r="232" spans="1:5" ht="15.95" customHeight="1" x14ac:dyDescent="0.3">
      <c r="A232" s="5"/>
      <c r="B232" s="3" t="s">
        <v>163</v>
      </c>
      <c r="C232" s="3" t="s">
        <v>81</v>
      </c>
      <c r="D232" s="3" t="s">
        <v>9220</v>
      </c>
      <c r="E232" s="5"/>
    </row>
    <row r="233" spans="1:5" ht="15.95" customHeight="1" x14ac:dyDescent="0.3">
      <c r="A233" s="5"/>
      <c r="B233" s="3" t="s">
        <v>165</v>
      </c>
      <c r="C233" s="5"/>
      <c r="D233" s="3" t="s">
        <v>9222</v>
      </c>
      <c r="E233" s="5"/>
    </row>
    <row r="234" spans="1:5" ht="15.95" customHeight="1" x14ac:dyDescent="0.3">
      <c r="A234" s="5"/>
      <c r="B234" s="5"/>
      <c r="C234" s="3" t="s">
        <v>83</v>
      </c>
      <c r="D234" s="3" t="s">
        <v>9220</v>
      </c>
      <c r="E234" s="5"/>
    </row>
    <row r="235" spans="1:5" ht="15.95" customHeight="1" x14ac:dyDescent="0.3">
      <c r="A235" s="5"/>
      <c r="B235" s="5"/>
      <c r="C235" s="5"/>
      <c r="D235" s="3" t="s">
        <v>9223</v>
      </c>
      <c r="E235" s="5"/>
    </row>
    <row r="236" spans="1:5" ht="15.95" customHeight="1" x14ac:dyDescent="0.3">
      <c r="A236" s="5"/>
      <c r="B236" s="5"/>
      <c r="C236" s="3" t="s">
        <v>90</v>
      </c>
      <c r="D236" s="3" t="s">
        <v>9220</v>
      </c>
      <c r="E236" s="5"/>
    </row>
    <row r="237" spans="1:5" ht="15.95" customHeight="1" x14ac:dyDescent="0.3">
      <c r="A237" s="5"/>
      <c r="B237" s="5"/>
      <c r="C237" s="5"/>
      <c r="D237" s="3" t="s">
        <v>9224</v>
      </c>
      <c r="E237" s="5"/>
    </row>
    <row r="238" spans="1:5" ht="15.95" customHeight="1" x14ac:dyDescent="0.3">
      <c r="A238" s="5"/>
      <c r="B238" s="5"/>
      <c r="C238" s="3" t="s">
        <v>106</v>
      </c>
      <c r="D238" s="3" t="s">
        <v>9220</v>
      </c>
      <c r="E238" s="5"/>
    </row>
    <row r="239" spans="1:5" ht="15.95" customHeight="1" x14ac:dyDescent="0.3">
      <c r="A239" s="5"/>
      <c r="B239" s="5"/>
      <c r="C239" s="5"/>
      <c r="D239" s="3" t="s">
        <v>9225</v>
      </c>
      <c r="E239" s="5"/>
    </row>
    <row r="240" spans="1:5" ht="15.95" customHeight="1" x14ac:dyDescent="0.3">
      <c r="A240" s="5"/>
      <c r="B240" s="5"/>
      <c r="C240" s="3" t="s">
        <v>108</v>
      </c>
      <c r="D240" s="3" t="s">
        <v>9220</v>
      </c>
      <c r="E240" s="5"/>
    </row>
    <row r="241" spans="1:5" ht="15.95" customHeight="1" x14ac:dyDescent="0.3">
      <c r="A241" s="5"/>
      <c r="B241" s="5"/>
      <c r="C241" s="5"/>
      <c r="D241" s="3" t="s">
        <v>9226</v>
      </c>
      <c r="E241" s="5"/>
    </row>
    <row r="242" spans="1:5" ht="15.95" customHeight="1" x14ac:dyDescent="0.3">
      <c r="A242" s="5"/>
      <c r="B242" s="5"/>
      <c r="C242" s="3" t="s">
        <v>110</v>
      </c>
      <c r="D242" s="3" t="s">
        <v>9220</v>
      </c>
      <c r="E242" s="5"/>
    </row>
    <row r="243" spans="1:5" ht="15.95" customHeight="1" x14ac:dyDescent="0.3">
      <c r="A243" s="5"/>
      <c r="B243" s="5"/>
      <c r="C243" s="5"/>
      <c r="D243" s="3" t="s">
        <v>9227</v>
      </c>
      <c r="E243" s="5"/>
    </row>
    <row r="244" spans="1:5" ht="15.95" customHeight="1" x14ac:dyDescent="0.3">
      <c r="A244" s="5"/>
      <c r="B244" s="5"/>
      <c r="C244" s="3" t="s">
        <v>112</v>
      </c>
      <c r="D244" s="3" t="s">
        <v>9220</v>
      </c>
      <c r="E244" s="5"/>
    </row>
    <row r="245" spans="1:5" ht="15.95" customHeight="1" x14ac:dyDescent="0.3">
      <c r="A245" s="5"/>
      <c r="B245" s="5"/>
      <c r="C245" s="5"/>
      <c r="D245" s="3" t="s">
        <v>9228</v>
      </c>
      <c r="E245" s="5"/>
    </row>
    <row r="246" spans="1:5" ht="15.95" customHeight="1" x14ac:dyDescent="0.3">
      <c r="A246" s="5"/>
      <c r="B246" s="5"/>
      <c r="C246" s="3" t="s">
        <v>114</v>
      </c>
      <c r="D246" s="3" t="s">
        <v>9220</v>
      </c>
      <c r="E246" s="5"/>
    </row>
    <row r="247" spans="1:5" ht="15.95" customHeight="1" x14ac:dyDescent="0.3">
      <c r="A247" s="5"/>
      <c r="B247" s="5"/>
      <c r="C247" s="5"/>
      <c r="D247" s="3" t="s">
        <v>9229</v>
      </c>
      <c r="E247" s="5"/>
    </row>
    <row r="248" spans="1:5" ht="15.95" customHeight="1" x14ac:dyDescent="0.3">
      <c r="A248" s="5"/>
      <c r="B248" s="5"/>
      <c r="C248" s="3" t="s">
        <v>116</v>
      </c>
      <c r="D248" s="3" t="s">
        <v>9220</v>
      </c>
      <c r="E248" s="5"/>
    </row>
    <row r="249" spans="1:5" ht="15.95" customHeight="1" x14ac:dyDescent="0.3">
      <c r="A249" s="5"/>
      <c r="B249" s="5"/>
      <c r="C249" s="5"/>
      <c r="D249" s="3" t="s">
        <v>9230</v>
      </c>
      <c r="E249" s="5"/>
    </row>
    <row r="250" spans="1:5" ht="15.95" customHeight="1" x14ac:dyDescent="0.3">
      <c r="A250" s="5"/>
      <c r="B250" s="3" t="s">
        <v>9231</v>
      </c>
      <c r="C250" s="3" t="s">
        <v>79</v>
      </c>
      <c r="D250" s="3" t="s">
        <v>9232</v>
      </c>
      <c r="E250" s="5"/>
    </row>
    <row r="251" spans="1:5" ht="15.95" customHeight="1" x14ac:dyDescent="0.3">
      <c r="A251" s="5"/>
      <c r="B251" s="3" t="s">
        <v>8989</v>
      </c>
      <c r="C251" s="3" t="s">
        <v>81</v>
      </c>
      <c r="D251" s="3" t="s">
        <v>9233</v>
      </c>
      <c r="E251" s="5"/>
    </row>
    <row r="252" spans="1:5" ht="15.95" customHeight="1" x14ac:dyDescent="0.3">
      <c r="A252" s="5"/>
      <c r="B252" s="3" t="s">
        <v>9234</v>
      </c>
      <c r="C252" s="3" t="s">
        <v>83</v>
      </c>
      <c r="D252" s="3" t="s">
        <v>9235</v>
      </c>
      <c r="E252" s="5"/>
    </row>
    <row r="253" spans="1:5" ht="15.95" customHeight="1" x14ac:dyDescent="0.3">
      <c r="A253" s="5"/>
      <c r="B253" s="3" t="s">
        <v>165</v>
      </c>
      <c r="C253" s="3" t="s">
        <v>90</v>
      </c>
      <c r="D253" s="3" t="s">
        <v>9236</v>
      </c>
      <c r="E253" s="5"/>
    </row>
    <row r="254" spans="1:5" ht="15.95" customHeight="1" x14ac:dyDescent="0.3">
      <c r="A254" s="5"/>
      <c r="B254" s="5"/>
      <c r="C254" s="3" t="s">
        <v>106</v>
      </c>
      <c r="D254" s="3" t="s">
        <v>9237</v>
      </c>
      <c r="E254" s="5"/>
    </row>
    <row r="255" spans="1:5" ht="15.95" customHeight="1" x14ac:dyDescent="0.3">
      <c r="A255" s="5"/>
      <c r="B255" s="5"/>
      <c r="C255" s="3" t="s">
        <v>108</v>
      </c>
      <c r="D255" s="3" t="s">
        <v>9238</v>
      </c>
      <c r="E255" s="5"/>
    </row>
    <row r="256" spans="1:5" ht="15.95" customHeight="1" x14ac:dyDescent="0.3">
      <c r="A256" s="5"/>
      <c r="B256" s="5"/>
      <c r="C256" s="3" t="s">
        <v>110</v>
      </c>
      <c r="D256" s="3" t="s">
        <v>9239</v>
      </c>
      <c r="E256" s="5"/>
    </row>
    <row r="257" spans="1:5" ht="15.95" customHeight="1" x14ac:dyDescent="0.3">
      <c r="A257" s="5"/>
      <c r="B257" s="5"/>
      <c r="C257" s="3" t="s">
        <v>112</v>
      </c>
      <c r="D257" s="3" t="s">
        <v>9240</v>
      </c>
      <c r="E257" s="5"/>
    </row>
    <row r="258" spans="1:5" ht="15.95" customHeight="1" x14ac:dyDescent="0.3">
      <c r="A258" s="5"/>
      <c r="B258" s="5"/>
      <c r="C258" s="5"/>
      <c r="D258" s="5"/>
      <c r="E258" s="5"/>
    </row>
    <row r="259" spans="1:5" ht="15.95" customHeight="1" x14ac:dyDescent="0.3">
      <c r="A259" s="5"/>
      <c r="B259" s="5"/>
      <c r="C259" s="5"/>
      <c r="D259" s="5"/>
      <c r="E259" s="5"/>
    </row>
    <row r="260" spans="1:5" ht="15.95" customHeight="1" x14ac:dyDescent="0.3">
      <c r="A260" s="5"/>
      <c r="B260" s="5"/>
      <c r="C260" s="5"/>
      <c r="D260" s="5"/>
      <c r="E260" s="5"/>
    </row>
    <row r="261" spans="1:5" ht="15.95" customHeight="1" x14ac:dyDescent="0.3">
      <c r="A261" s="3" t="s">
        <v>141</v>
      </c>
      <c r="B261" s="3" t="s">
        <v>142</v>
      </c>
      <c r="C261" s="3" t="s">
        <v>74</v>
      </c>
      <c r="D261" s="3" t="s">
        <v>143</v>
      </c>
      <c r="E261" s="5"/>
    </row>
    <row r="262" spans="1:5" ht="15.95" customHeight="1" x14ac:dyDescent="0.3">
      <c r="A262" s="3" t="s">
        <v>43</v>
      </c>
      <c r="B262" s="3" t="s">
        <v>9241</v>
      </c>
      <c r="C262" s="3" t="s">
        <v>79</v>
      </c>
      <c r="D262" s="3" t="s">
        <v>9242</v>
      </c>
      <c r="E262" s="5"/>
    </row>
    <row r="263" spans="1:5" ht="15.95" customHeight="1" x14ac:dyDescent="0.3">
      <c r="A263" s="5"/>
      <c r="B263" s="3" t="s">
        <v>8989</v>
      </c>
      <c r="C263" s="3" t="s">
        <v>81</v>
      </c>
      <c r="D263" s="3" t="s">
        <v>9243</v>
      </c>
      <c r="E263" s="5"/>
    </row>
    <row r="264" spans="1:5" ht="15.95" customHeight="1" x14ac:dyDescent="0.3">
      <c r="A264" s="5"/>
      <c r="B264" s="3" t="s">
        <v>9234</v>
      </c>
      <c r="C264" s="3" t="s">
        <v>83</v>
      </c>
      <c r="D264" s="3" t="s">
        <v>9244</v>
      </c>
      <c r="E264" s="5"/>
    </row>
    <row r="265" spans="1:5" ht="15.95" customHeight="1" x14ac:dyDescent="0.3">
      <c r="A265" s="5"/>
      <c r="B265" s="3" t="s">
        <v>165</v>
      </c>
      <c r="C265" s="3" t="s">
        <v>90</v>
      </c>
      <c r="D265" s="3" t="s">
        <v>9245</v>
      </c>
      <c r="E265" s="5"/>
    </row>
    <row r="266" spans="1:5" ht="15.95" customHeight="1" x14ac:dyDescent="0.3">
      <c r="A266" s="5"/>
      <c r="B266" s="5"/>
      <c r="C266" s="3" t="s">
        <v>106</v>
      </c>
      <c r="D266" s="3" t="s">
        <v>9246</v>
      </c>
      <c r="E266" s="5"/>
    </row>
    <row r="267" spans="1:5" ht="15.95" customHeight="1" x14ac:dyDescent="0.3">
      <c r="A267" s="5"/>
      <c r="B267" s="5"/>
      <c r="C267" s="3" t="s">
        <v>108</v>
      </c>
      <c r="D267" s="3" t="s">
        <v>9247</v>
      </c>
      <c r="E267" s="5"/>
    </row>
    <row r="268" spans="1:5" ht="15.95" customHeight="1" x14ac:dyDescent="0.3">
      <c r="A268" s="5"/>
      <c r="B268" s="5"/>
      <c r="C268" s="3" t="s">
        <v>110</v>
      </c>
      <c r="D268" s="3" t="s">
        <v>9248</v>
      </c>
      <c r="E268" s="5"/>
    </row>
    <row r="269" spans="1:5" ht="15.95" customHeight="1" x14ac:dyDescent="0.3">
      <c r="A269" s="5"/>
      <c r="B269" s="5"/>
      <c r="C269" s="3" t="s">
        <v>112</v>
      </c>
      <c r="D269" s="3" t="s">
        <v>9249</v>
      </c>
      <c r="E269" s="5"/>
    </row>
    <row r="270" spans="1:5" ht="15.95" customHeight="1" x14ac:dyDescent="0.3">
      <c r="A270" s="5"/>
      <c r="B270" s="5"/>
      <c r="C270" s="3" t="s">
        <v>114</v>
      </c>
      <c r="D270" s="3" t="s">
        <v>9250</v>
      </c>
      <c r="E270" s="5"/>
    </row>
    <row r="271" spans="1:5" ht="15.95" customHeight="1" x14ac:dyDescent="0.3">
      <c r="A271" s="5"/>
      <c r="B271" s="5"/>
      <c r="C271" s="3" t="s">
        <v>116</v>
      </c>
      <c r="D271" s="3" t="s">
        <v>9251</v>
      </c>
      <c r="E271" s="5"/>
    </row>
    <row r="272" spans="1:5" ht="15.95" customHeight="1" x14ac:dyDescent="0.3">
      <c r="A272" s="5"/>
      <c r="B272" s="5"/>
      <c r="C272" s="3" t="s">
        <v>118</v>
      </c>
      <c r="D272" s="3" t="s">
        <v>9252</v>
      </c>
      <c r="E272" s="5"/>
    </row>
    <row r="273" spans="1:5" ht="15.95" customHeight="1" x14ac:dyDescent="0.3">
      <c r="A273" s="5"/>
      <c r="B273" s="5"/>
      <c r="C273" s="3" t="s">
        <v>120</v>
      </c>
      <c r="D273" s="3" t="s">
        <v>9253</v>
      </c>
      <c r="E273" s="5"/>
    </row>
    <row r="274" spans="1:5" ht="15.95" customHeight="1" x14ac:dyDescent="0.3">
      <c r="A274" s="5"/>
      <c r="B274" s="5"/>
      <c r="C274" s="3" t="s">
        <v>137</v>
      </c>
      <c r="D274" s="3" t="s">
        <v>9254</v>
      </c>
      <c r="E274" s="5"/>
    </row>
    <row r="275" spans="1:5" ht="15.95" customHeight="1" x14ac:dyDescent="0.3">
      <c r="A275" s="5"/>
      <c r="B275" s="5"/>
      <c r="C275" s="3" t="s">
        <v>139</v>
      </c>
      <c r="D275" s="3" t="s">
        <v>9255</v>
      </c>
      <c r="E275" s="5"/>
    </row>
    <row r="276" spans="1:5" ht="15.95" customHeight="1" x14ac:dyDescent="0.3">
      <c r="A276" s="5"/>
      <c r="B276" s="5"/>
      <c r="C276" s="5"/>
      <c r="D276" s="3" t="s">
        <v>9256</v>
      </c>
      <c r="E276" s="5"/>
    </row>
    <row r="277" spans="1:5" ht="15.95" customHeight="1" x14ac:dyDescent="0.3">
      <c r="A277" s="5"/>
      <c r="B277" s="5"/>
      <c r="C277" s="3" t="s">
        <v>306</v>
      </c>
      <c r="D277" s="3" t="s">
        <v>9257</v>
      </c>
      <c r="E277" s="5"/>
    </row>
    <row r="278" spans="1:5" ht="15.95" customHeight="1" x14ac:dyDescent="0.3">
      <c r="A278" s="5"/>
      <c r="B278" s="5"/>
      <c r="C278" s="3" t="s">
        <v>356</v>
      </c>
      <c r="D278" s="3" t="s">
        <v>9258</v>
      </c>
      <c r="E278" s="5"/>
    </row>
    <row r="279" spans="1:5" ht="15.95" customHeight="1" x14ac:dyDescent="0.3">
      <c r="A279" s="5"/>
      <c r="B279" s="5"/>
      <c r="C279" s="3" t="s">
        <v>416</v>
      </c>
      <c r="D279" s="3" t="s">
        <v>9259</v>
      </c>
      <c r="E279" s="5"/>
    </row>
    <row r="280" spans="1:5" ht="15.95" customHeight="1" x14ac:dyDescent="0.3">
      <c r="A280" s="5"/>
      <c r="B280" s="5"/>
      <c r="C280" s="3" t="s">
        <v>418</v>
      </c>
      <c r="D280" s="3" t="s">
        <v>9260</v>
      </c>
      <c r="E280" s="5"/>
    </row>
    <row r="281" spans="1:5" ht="15.95" customHeight="1" x14ac:dyDescent="0.3">
      <c r="A281" s="5"/>
      <c r="B281" s="5"/>
      <c r="C281" s="3" t="s">
        <v>439</v>
      </c>
      <c r="D281" s="3" t="s">
        <v>9261</v>
      </c>
      <c r="E281" s="5"/>
    </row>
    <row r="282" spans="1:5" ht="15.95" customHeight="1" x14ac:dyDescent="0.3">
      <c r="A282" s="5"/>
      <c r="B282" s="5"/>
      <c r="C282" s="3" t="s">
        <v>441</v>
      </c>
      <c r="D282" s="3" t="s">
        <v>9262</v>
      </c>
      <c r="E282" s="5"/>
    </row>
    <row r="283" spans="1:5" ht="15.95" customHeight="1" x14ac:dyDescent="0.3">
      <c r="A283" s="5"/>
      <c r="B283" s="3" t="s">
        <v>9263</v>
      </c>
      <c r="C283" s="3" t="s">
        <v>79</v>
      </c>
      <c r="D283" s="3" t="s">
        <v>9264</v>
      </c>
      <c r="E283" s="5"/>
    </row>
    <row r="284" spans="1:5" ht="15.95" customHeight="1" x14ac:dyDescent="0.3">
      <c r="A284" s="5"/>
      <c r="B284" s="3" t="s">
        <v>8989</v>
      </c>
      <c r="C284" s="3" t="s">
        <v>81</v>
      </c>
      <c r="D284" s="3" t="s">
        <v>9265</v>
      </c>
      <c r="E284" s="5"/>
    </row>
    <row r="285" spans="1:5" ht="15.95" customHeight="1" x14ac:dyDescent="0.3">
      <c r="A285" s="5"/>
      <c r="B285" s="3" t="s">
        <v>9234</v>
      </c>
      <c r="C285" s="3" t="s">
        <v>83</v>
      </c>
      <c r="D285" s="3" t="s">
        <v>9266</v>
      </c>
      <c r="E285" s="5"/>
    </row>
    <row r="286" spans="1:5" ht="15.95" customHeight="1" x14ac:dyDescent="0.3">
      <c r="A286" s="5"/>
      <c r="B286" s="3" t="s">
        <v>165</v>
      </c>
      <c r="C286" s="3" t="s">
        <v>90</v>
      </c>
      <c r="D286" s="3" t="s">
        <v>9267</v>
      </c>
      <c r="E286" s="5"/>
    </row>
    <row r="287" spans="1:5" ht="15.95" customHeight="1" x14ac:dyDescent="0.3">
      <c r="A287" s="5"/>
      <c r="B287" s="5"/>
      <c r="C287" s="3" t="s">
        <v>106</v>
      </c>
      <c r="D287" s="3" t="s">
        <v>9268</v>
      </c>
      <c r="E287" s="5"/>
    </row>
    <row r="288" spans="1:5" ht="15.95" customHeight="1" x14ac:dyDescent="0.3">
      <c r="A288" s="5"/>
      <c r="B288" s="5"/>
      <c r="C288" s="3" t="s">
        <v>108</v>
      </c>
      <c r="D288" s="3" t="s">
        <v>9269</v>
      </c>
      <c r="E288" s="5"/>
    </row>
    <row r="289" spans="1:5" ht="15.95" customHeight="1" x14ac:dyDescent="0.3">
      <c r="A289" s="5"/>
      <c r="B289" s="5"/>
      <c r="C289" s="3" t="s">
        <v>110</v>
      </c>
      <c r="D289" s="3" t="s">
        <v>9270</v>
      </c>
      <c r="E289" s="5"/>
    </row>
    <row r="290" spans="1:5" ht="15.95" customHeight="1" x14ac:dyDescent="0.3">
      <c r="A290" s="5"/>
      <c r="B290" s="5"/>
      <c r="C290" s="3" t="s">
        <v>112</v>
      </c>
      <c r="D290" s="3" t="s">
        <v>9271</v>
      </c>
      <c r="E290" s="5"/>
    </row>
    <row r="291" spans="1:5" ht="15.95" customHeight="1" x14ac:dyDescent="0.3">
      <c r="A291" s="5"/>
      <c r="B291" s="5"/>
      <c r="C291" s="3" t="s">
        <v>114</v>
      </c>
      <c r="D291" s="3" t="s">
        <v>9272</v>
      </c>
      <c r="E291" s="5"/>
    </row>
    <row r="292" spans="1:5" ht="15.95" customHeight="1" x14ac:dyDescent="0.3">
      <c r="A292" s="5"/>
      <c r="B292" s="5"/>
      <c r="C292" s="3" t="s">
        <v>116</v>
      </c>
      <c r="D292" s="3" t="s">
        <v>9273</v>
      </c>
      <c r="E292" s="5"/>
    </row>
    <row r="293" spans="1:5" ht="15.95" customHeight="1" x14ac:dyDescent="0.3">
      <c r="A293" s="5"/>
      <c r="B293" s="5"/>
      <c r="C293" s="3" t="s">
        <v>118</v>
      </c>
      <c r="D293" s="3" t="s">
        <v>9274</v>
      </c>
      <c r="E293" s="5"/>
    </row>
    <row r="294" spans="1:5" ht="15.95" customHeight="1" x14ac:dyDescent="0.3">
      <c r="A294" s="5"/>
      <c r="B294" s="5"/>
      <c r="C294" s="3" t="s">
        <v>120</v>
      </c>
      <c r="D294" s="3" t="s">
        <v>9275</v>
      </c>
      <c r="E294" s="5"/>
    </row>
    <row r="295" spans="1:5" ht="15.95" customHeight="1" x14ac:dyDescent="0.3">
      <c r="A295" s="5"/>
      <c r="B295" s="5"/>
      <c r="C295" s="3" t="s">
        <v>137</v>
      </c>
      <c r="D295" s="3" t="s">
        <v>9276</v>
      </c>
      <c r="E295" s="5"/>
    </row>
    <row r="296" spans="1:5" ht="15.95" customHeight="1" x14ac:dyDescent="0.3">
      <c r="A296" s="5"/>
      <c r="B296" s="5"/>
      <c r="C296" s="5"/>
      <c r="D296" s="5"/>
      <c r="E296" s="5"/>
    </row>
    <row r="297" spans="1:5" ht="15.95" customHeight="1" x14ac:dyDescent="0.3">
      <c r="A297" s="5"/>
      <c r="B297" s="5"/>
      <c r="C297" s="5"/>
      <c r="D297" s="5"/>
      <c r="E297" s="5"/>
    </row>
    <row r="298" spans="1:5" ht="15.95" customHeight="1" x14ac:dyDescent="0.3">
      <c r="A298" s="5"/>
      <c r="B298" s="5"/>
      <c r="C298" s="5"/>
      <c r="D298" s="5"/>
      <c r="E298" s="5"/>
    </row>
    <row r="299" spans="1:5" ht="15.95" customHeight="1" x14ac:dyDescent="0.3">
      <c r="A299" s="3" t="s">
        <v>141</v>
      </c>
      <c r="B299" s="3" t="s">
        <v>142</v>
      </c>
      <c r="C299" s="3" t="s">
        <v>74</v>
      </c>
      <c r="D299" s="3" t="s">
        <v>143</v>
      </c>
      <c r="E299" s="5"/>
    </row>
    <row r="300" spans="1:5" ht="15.95" customHeight="1" x14ac:dyDescent="0.3">
      <c r="A300" s="3" t="s">
        <v>43</v>
      </c>
      <c r="B300" s="3" t="s">
        <v>9277</v>
      </c>
      <c r="C300" s="3" t="s">
        <v>79</v>
      </c>
      <c r="D300" s="3" t="s">
        <v>9278</v>
      </c>
      <c r="E300" s="5"/>
    </row>
    <row r="301" spans="1:5" ht="15.95" customHeight="1" x14ac:dyDescent="0.3">
      <c r="A301" s="5"/>
      <c r="B301" s="3" t="s">
        <v>8989</v>
      </c>
      <c r="C301" s="3" t="s">
        <v>81</v>
      </c>
      <c r="D301" s="3" t="s">
        <v>9279</v>
      </c>
      <c r="E301" s="5"/>
    </row>
    <row r="302" spans="1:5" ht="15.95" customHeight="1" x14ac:dyDescent="0.3">
      <c r="A302" s="5"/>
      <c r="B302" s="3" t="s">
        <v>163</v>
      </c>
      <c r="C302" s="3" t="s">
        <v>83</v>
      </c>
      <c r="D302" s="3" t="s">
        <v>9280</v>
      </c>
      <c r="E302" s="5"/>
    </row>
    <row r="303" spans="1:5" ht="15.95" customHeight="1" x14ac:dyDescent="0.3">
      <c r="A303" s="5"/>
      <c r="B303" s="3" t="s">
        <v>165</v>
      </c>
      <c r="C303" s="3" t="s">
        <v>90</v>
      </c>
      <c r="D303" s="3" t="s">
        <v>9281</v>
      </c>
      <c r="E303" s="5"/>
    </row>
    <row r="304" spans="1:5" ht="15.95" customHeight="1" x14ac:dyDescent="0.3">
      <c r="A304" s="5"/>
      <c r="B304" s="5"/>
      <c r="C304" s="3" t="s">
        <v>106</v>
      </c>
      <c r="D304" s="3" t="s">
        <v>9282</v>
      </c>
      <c r="E304" s="5"/>
    </row>
    <row r="305" spans="1:5" ht="15.95" customHeight="1" x14ac:dyDescent="0.3">
      <c r="A305" s="5"/>
      <c r="B305" s="5"/>
      <c r="C305" s="3" t="s">
        <v>108</v>
      </c>
      <c r="D305" s="3" t="s">
        <v>9283</v>
      </c>
      <c r="E305" s="5"/>
    </row>
    <row r="306" spans="1:5" ht="15.95" customHeight="1" x14ac:dyDescent="0.3">
      <c r="A306" s="5"/>
      <c r="B306" s="5"/>
      <c r="C306" s="3" t="s">
        <v>110</v>
      </c>
      <c r="D306" s="3" t="s">
        <v>9284</v>
      </c>
      <c r="E306" s="5"/>
    </row>
    <row r="307" spans="1:5" ht="15.95" customHeight="1" x14ac:dyDescent="0.3">
      <c r="A307" s="5"/>
      <c r="B307" s="5"/>
      <c r="C307" s="5"/>
      <c r="D307" s="3" t="s">
        <v>9256</v>
      </c>
      <c r="E307" s="5"/>
    </row>
    <row r="308" spans="1:5" ht="15.95" customHeight="1" x14ac:dyDescent="0.3">
      <c r="A308" s="5"/>
      <c r="B308" s="5"/>
      <c r="C308" s="3" t="s">
        <v>112</v>
      </c>
      <c r="D308" s="3" t="s">
        <v>9285</v>
      </c>
      <c r="E308" s="5"/>
    </row>
    <row r="309" spans="1:5" ht="15.95" customHeight="1" x14ac:dyDescent="0.3">
      <c r="A309" s="5"/>
      <c r="B309" s="5"/>
      <c r="C309" s="3" t="s">
        <v>114</v>
      </c>
      <c r="D309" s="3" t="s">
        <v>9286</v>
      </c>
      <c r="E309" s="5"/>
    </row>
    <row r="310" spans="1:5" ht="15.95" customHeight="1" x14ac:dyDescent="0.3">
      <c r="A310" s="5"/>
      <c r="B310" s="5"/>
      <c r="C310" s="3" t="s">
        <v>116</v>
      </c>
      <c r="D310" s="3" t="s">
        <v>9287</v>
      </c>
      <c r="E310" s="5"/>
    </row>
    <row r="311" spans="1:5" ht="15.95" customHeight="1" x14ac:dyDescent="0.3">
      <c r="A311" s="5"/>
      <c r="B311" s="5"/>
      <c r="C311" s="3" t="s">
        <v>118</v>
      </c>
      <c r="D311" s="3" t="s">
        <v>9288</v>
      </c>
      <c r="E311" s="5"/>
    </row>
    <row r="312" spans="1:5" ht="15.95" customHeight="1" x14ac:dyDescent="0.3">
      <c r="A312" s="5"/>
      <c r="B312" s="5"/>
      <c r="C312" s="3" t="s">
        <v>120</v>
      </c>
      <c r="D312" s="3" t="s">
        <v>9289</v>
      </c>
      <c r="E312" s="5"/>
    </row>
    <row r="313" spans="1:5" ht="15.95" customHeight="1" x14ac:dyDescent="0.3">
      <c r="A313" s="5"/>
      <c r="B313" s="5"/>
      <c r="C313" s="3" t="s">
        <v>137</v>
      </c>
      <c r="D313" s="3" t="s">
        <v>9290</v>
      </c>
      <c r="E313" s="5"/>
    </row>
    <row r="314" spans="1:5" ht="15.95" customHeight="1" x14ac:dyDescent="0.3">
      <c r="A314" s="5"/>
      <c r="B314" s="5"/>
      <c r="C314" s="3" t="s">
        <v>139</v>
      </c>
      <c r="D314" s="3" t="s">
        <v>9291</v>
      </c>
      <c r="E314" s="5"/>
    </row>
    <row r="315" spans="1:5" ht="15.95" customHeight="1" x14ac:dyDescent="0.3">
      <c r="A315" s="5"/>
      <c r="B315" s="5"/>
      <c r="C315" s="3" t="s">
        <v>306</v>
      </c>
      <c r="D315" s="3" t="s">
        <v>9292</v>
      </c>
      <c r="E315" s="5"/>
    </row>
    <row r="316" spans="1:5" ht="15.95" customHeight="1" x14ac:dyDescent="0.3">
      <c r="A316" s="5"/>
      <c r="B316" s="3" t="s">
        <v>9293</v>
      </c>
      <c r="C316" s="3" t="s">
        <v>79</v>
      </c>
      <c r="D316" s="3" t="s">
        <v>9294</v>
      </c>
      <c r="E316" s="5"/>
    </row>
    <row r="317" spans="1:5" ht="15.95" customHeight="1" x14ac:dyDescent="0.3">
      <c r="A317" s="5"/>
      <c r="B317" s="3" t="s">
        <v>8989</v>
      </c>
      <c r="C317" s="3" t="s">
        <v>81</v>
      </c>
      <c r="D317" s="3" t="s">
        <v>9295</v>
      </c>
      <c r="E317" s="5"/>
    </row>
    <row r="318" spans="1:5" ht="15.95" customHeight="1" x14ac:dyDescent="0.3">
      <c r="A318" s="5"/>
      <c r="B318" s="3" t="s">
        <v>163</v>
      </c>
      <c r="C318" s="3" t="s">
        <v>83</v>
      </c>
      <c r="D318" s="3" t="s">
        <v>9296</v>
      </c>
      <c r="E318" s="5"/>
    </row>
    <row r="319" spans="1:5" ht="15.95" customHeight="1" x14ac:dyDescent="0.3">
      <c r="A319" s="5"/>
      <c r="B319" s="3" t="s">
        <v>165</v>
      </c>
      <c r="C319" s="3" t="s">
        <v>90</v>
      </c>
      <c r="D319" s="3" t="s">
        <v>9297</v>
      </c>
      <c r="E319" s="5"/>
    </row>
    <row r="320" spans="1:5" ht="15.95" customHeight="1" x14ac:dyDescent="0.3">
      <c r="A320" s="5"/>
      <c r="B320" s="5"/>
      <c r="C320" s="3" t="s">
        <v>106</v>
      </c>
      <c r="D320" s="3" t="s">
        <v>9298</v>
      </c>
      <c r="E320" s="5"/>
    </row>
    <row r="321" spans="1:5" ht="15.95" customHeight="1" x14ac:dyDescent="0.3">
      <c r="A321" s="5"/>
      <c r="B321" s="5"/>
      <c r="C321" s="3" t="s">
        <v>108</v>
      </c>
      <c r="D321" s="3" t="s">
        <v>9299</v>
      </c>
      <c r="E321" s="5"/>
    </row>
    <row r="322" spans="1:5" ht="15.95" customHeight="1" x14ac:dyDescent="0.3">
      <c r="A322" s="5"/>
      <c r="B322" s="5"/>
      <c r="C322" s="3" t="s">
        <v>110</v>
      </c>
      <c r="D322" s="3" t="s">
        <v>9300</v>
      </c>
      <c r="E322" s="5"/>
    </row>
    <row r="323" spans="1:5" ht="15.95" customHeight="1" x14ac:dyDescent="0.3">
      <c r="A323" s="5"/>
      <c r="B323" s="5"/>
      <c r="C323" s="3" t="s">
        <v>112</v>
      </c>
      <c r="D323" s="3" t="s">
        <v>9301</v>
      </c>
      <c r="E323" s="5"/>
    </row>
    <row r="324" spans="1:5" ht="15.95" customHeight="1" x14ac:dyDescent="0.3">
      <c r="A324" s="5"/>
      <c r="B324" s="5"/>
      <c r="C324" s="3" t="s">
        <v>114</v>
      </c>
      <c r="D324" s="3" t="s">
        <v>9302</v>
      </c>
      <c r="E324" s="5"/>
    </row>
    <row r="325" spans="1:5" ht="15.95" customHeight="1" x14ac:dyDescent="0.3">
      <c r="A325" s="5"/>
      <c r="B325" s="5"/>
      <c r="C325" s="3" t="s">
        <v>116</v>
      </c>
      <c r="D325" s="3" t="s">
        <v>9303</v>
      </c>
      <c r="E325" s="5"/>
    </row>
    <row r="326" spans="1:5" ht="15.95" customHeight="1" x14ac:dyDescent="0.3">
      <c r="A326" s="5"/>
      <c r="B326" s="5"/>
      <c r="C326" s="3" t="s">
        <v>118</v>
      </c>
      <c r="D326" s="3" t="s">
        <v>9304</v>
      </c>
      <c r="E326" s="5"/>
    </row>
    <row r="327" spans="1:5" ht="15.95" customHeight="1" x14ac:dyDescent="0.3">
      <c r="A327" s="5"/>
      <c r="B327" s="5"/>
      <c r="C327" s="3" t="s">
        <v>120</v>
      </c>
      <c r="D327" s="3" t="s">
        <v>9305</v>
      </c>
      <c r="E327" s="5"/>
    </row>
    <row r="328" spans="1:5" ht="15.95" customHeight="1" x14ac:dyDescent="0.3">
      <c r="A328" s="5"/>
      <c r="B328" s="5"/>
      <c r="C328" s="3" t="s">
        <v>137</v>
      </c>
      <c r="D328" s="3" t="s">
        <v>9306</v>
      </c>
      <c r="E328" s="5"/>
    </row>
    <row r="329" spans="1:5" ht="15.95" customHeight="1" x14ac:dyDescent="0.3">
      <c r="A329" s="5"/>
      <c r="B329" s="5"/>
      <c r="C329" s="3" t="s">
        <v>139</v>
      </c>
      <c r="D329" s="3" t="s">
        <v>9307</v>
      </c>
      <c r="E329" s="5"/>
    </row>
    <row r="330" spans="1:5" ht="15.95" customHeight="1" x14ac:dyDescent="0.3">
      <c r="A330" s="5"/>
      <c r="B330" s="5"/>
      <c r="C330" s="3" t="s">
        <v>306</v>
      </c>
      <c r="D330" s="3" t="s">
        <v>9308</v>
      </c>
      <c r="E330" s="5"/>
    </row>
    <row r="331" spans="1:5" ht="15.95" customHeight="1" x14ac:dyDescent="0.3">
      <c r="A331" s="5"/>
      <c r="B331" s="5"/>
      <c r="C331" s="5"/>
      <c r="D331" s="5"/>
      <c r="E331" s="5"/>
    </row>
    <row r="332" spans="1:5" ht="15.95" customHeight="1" x14ac:dyDescent="0.3">
      <c r="A332" s="3" t="s">
        <v>141</v>
      </c>
      <c r="B332" s="3" t="s">
        <v>142</v>
      </c>
      <c r="C332" s="3" t="s">
        <v>74</v>
      </c>
      <c r="D332" s="3" t="s">
        <v>143</v>
      </c>
      <c r="E332" s="5"/>
    </row>
    <row r="333" spans="1:5" ht="15.95" customHeight="1" x14ac:dyDescent="0.3">
      <c r="A333" s="3" t="s">
        <v>43</v>
      </c>
      <c r="B333" s="3" t="s">
        <v>9309</v>
      </c>
      <c r="C333" s="3" t="s">
        <v>79</v>
      </c>
      <c r="D333" s="3" t="s">
        <v>9310</v>
      </c>
      <c r="E333" s="5"/>
    </row>
    <row r="334" spans="1:5" ht="15.95" customHeight="1" x14ac:dyDescent="0.3">
      <c r="A334" s="5"/>
      <c r="B334" s="3" t="s">
        <v>8979</v>
      </c>
      <c r="C334" s="3" t="s">
        <v>81</v>
      </c>
      <c r="D334" s="3" t="s">
        <v>9311</v>
      </c>
      <c r="E334" s="5"/>
    </row>
    <row r="335" spans="1:5" ht="15.95" customHeight="1" x14ac:dyDescent="0.3">
      <c r="A335" s="5"/>
      <c r="B335" s="5"/>
      <c r="C335" s="3" t="s">
        <v>83</v>
      </c>
      <c r="D335" s="3" t="s">
        <v>9312</v>
      </c>
      <c r="E335" s="5"/>
    </row>
    <row r="336" spans="1:5" ht="15.95" customHeight="1" x14ac:dyDescent="0.3">
      <c r="A336" s="5"/>
      <c r="B336" s="3" t="s">
        <v>9313</v>
      </c>
      <c r="C336" s="3" t="s">
        <v>79</v>
      </c>
      <c r="D336" s="3" t="s">
        <v>9314</v>
      </c>
      <c r="E336" s="5"/>
    </row>
    <row r="337" spans="1:5" ht="15.95" customHeight="1" x14ac:dyDescent="0.3">
      <c r="A337" s="5"/>
      <c r="B337" s="3" t="s">
        <v>8989</v>
      </c>
      <c r="C337" s="3" t="s">
        <v>81</v>
      </c>
      <c r="D337" s="3" t="s">
        <v>9315</v>
      </c>
      <c r="E337" s="5"/>
    </row>
    <row r="338" spans="1:5" ht="15.95" customHeight="1" x14ac:dyDescent="0.3">
      <c r="A338" s="5"/>
      <c r="B338" s="3" t="s">
        <v>9316</v>
      </c>
      <c r="C338" s="3" t="s">
        <v>83</v>
      </c>
      <c r="D338" s="3" t="s">
        <v>9317</v>
      </c>
      <c r="E338" s="5"/>
    </row>
    <row r="339" spans="1:5" ht="15.95" customHeight="1" x14ac:dyDescent="0.3">
      <c r="A339" s="5"/>
      <c r="B339" s="3" t="s">
        <v>165</v>
      </c>
      <c r="C339" s="3" t="s">
        <v>90</v>
      </c>
      <c r="D339" s="3" t="s">
        <v>9318</v>
      </c>
      <c r="E339" s="5"/>
    </row>
    <row r="340" spans="1:5" ht="15.95" customHeight="1" x14ac:dyDescent="0.3">
      <c r="A340" s="5"/>
      <c r="B340" s="5"/>
      <c r="C340" s="3" t="s">
        <v>106</v>
      </c>
      <c r="D340" s="3" t="s">
        <v>9319</v>
      </c>
      <c r="E340" s="5"/>
    </row>
    <row r="341" spans="1:5" ht="15.95" customHeight="1" x14ac:dyDescent="0.3">
      <c r="A341" s="5"/>
      <c r="B341" s="5"/>
      <c r="C341" s="3" t="s">
        <v>108</v>
      </c>
      <c r="D341" s="3" t="s">
        <v>9320</v>
      </c>
      <c r="E341" s="5"/>
    </row>
    <row r="342" spans="1:5" ht="15.95" customHeight="1" x14ac:dyDescent="0.3">
      <c r="A342" s="5"/>
      <c r="B342" s="5"/>
      <c r="C342" s="3" t="s">
        <v>110</v>
      </c>
      <c r="D342" s="3" t="s">
        <v>9321</v>
      </c>
      <c r="E342" s="5"/>
    </row>
    <row r="343" spans="1:5" ht="15.95" customHeight="1" x14ac:dyDescent="0.3">
      <c r="A343" s="5"/>
      <c r="B343" s="5"/>
      <c r="C343" s="3" t="s">
        <v>112</v>
      </c>
      <c r="D343" s="3" t="s">
        <v>9322</v>
      </c>
      <c r="E343" s="5"/>
    </row>
    <row r="344" spans="1:5" ht="15.95" customHeight="1" x14ac:dyDescent="0.3">
      <c r="A344" s="5"/>
      <c r="B344" s="5"/>
      <c r="C344" s="3" t="s">
        <v>114</v>
      </c>
      <c r="D344" s="3" t="s">
        <v>9323</v>
      </c>
      <c r="E344" s="5"/>
    </row>
    <row r="345" spans="1:5" ht="15.95" customHeight="1" x14ac:dyDescent="0.3">
      <c r="A345" s="5"/>
      <c r="B345" s="5"/>
      <c r="C345" s="3" t="s">
        <v>116</v>
      </c>
      <c r="D345" s="3" t="s">
        <v>9324</v>
      </c>
      <c r="E345" s="5"/>
    </row>
    <row r="346" spans="1:5" ht="15.95" customHeight="1" x14ac:dyDescent="0.3">
      <c r="A346" s="5"/>
      <c r="B346" s="5"/>
      <c r="C346" s="3" t="s">
        <v>118</v>
      </c>
      <c r="D346" s="3" t="s">
        <v>9325</v>
      </c>
      <c r="E346" s="5"/>
    </row>
    <row r="347" spans="1:5" ht="15.95" customHeight="1" x14ac:dyDescent="0.3">
      <c r="A347" s="5"/>
      <c r="B347" s="5"/>
      <c r="C347" s="3" t="s">
        <v>120</v>
      </c>
      <c r="D347" s="3" t="s">
        <v>9326</v>
      </c>
      <c r="E347" s="5"/>
    </row>
    <row r="348" spans="1:5" ht="15.95" customHeight="1" x14ac:dyDescent="0.3">
      <c r="A348" s="5"/>
      <c r="B348" s="5"/>
      <c r="C348" s="3" t="s">
        <v>137</v>
      </c>
      <c r="D348" s="3" t="s">
        <v>9327</v>
      </c>
      <c r="E348" s="5"/>
    </row>
    <row r="349" spans="1:5" ht="15.95" customHeight="1" x14ac:dyDescent="0.3">
      <c r="A349" s="5"/>
      <c r="B349" s="5"/>
      <c r="C349" s="3" t="s">
        <v>139</v>
      </c>
      <c r="D349" s="3" t="s">
        <v>9328</v>
      </c>
      <c r="E349" s="5"/>
    </row>
    <row r="350" spans="1:5" ht="15.95" customHeight="1" x14ac:dyDescent="0.3">
      <c r="A350" s="5"/>
      <c r="B350" s="3" t="s">
        <v>9329</v>
      </c>
      <c r="C350" s="3" t="s">
        <v>79</v>
      </c>
      <c r="D350" s="3" t="s">
        <v>9330</v>
      </c>
      <c r="E350" s="5"/>
    </row>
    <row r="351" spans="1:5" ht="15.95" customHeight="1" x14ac:dyDescent="0.3">
      <c r="A351" s="5"/>
      <c r="B351" s="3" t="s">
        <v>8979</v>
      </c>
      <c r="C351" s="3" t="s">
        <v>81</v>
      </c>
      <c r="D351" s="3" t="s">
        <v>9331</v>
      </c>
      <c r="E351" s="5"/>
    </row>
    <row r="352" spans="1:5" ht="15.95" customHeight="1" x14ac:dyDescent="0.3">
      <c r="A352" s="5"/>
      <c r="B352" s="5"/>
      <c r="C352" s="3" t="s">
        <v>83</v>
      </c>
      <c r="D352" s="3" t="s">
        <v>9332</v>
      </c>
      <c r="E352" s="5"/>
    </row>
    <row r="353" spans="1:5" ht="15.95" customHeight="1" x14ac:dyDescent="0.3">
      <c r="A353" s="5"/>
      <c r="B353" s="5"/>
      <c r="C353" s="5"/>
      <c r="D353" s="3" t="s">
        <v>9333</v>
      </c>
      <c r="E353" s="5"/>
    </row>
    <row r="354" spans="1:5" ht="15.95" customHeight="1" x14ac:dyDescent="0.3">
      <c r="A354" s="5"/>
      <c r="B354" s="3" t="s">
        <v>9334</v>
      </c>
      <c r="C354" s="3" t="s">
        <v>79</v>
      </c>
      <c r="D354" s="3" t="s">
        <v>9335</v>
      </c>
      <c r="E354" s="5"/>
    </row>
    <row r="355" spans="1:5" ht="15.95" customHeight="1" x14ac:dyDescent="0.3">
      <c r="A355" s="5"/>
      <c r="B355" s="3" t="s">
        <v>8989</v>
      </c>
      <c r="C355" s="3" t="s">
        <v>81</v>
      </c>
      <c r="D355" s="3" t="s">
        <v>9336</v>
      </c>
      <c r="E355" s="5"/>
    </row>
    <row r="356" spans="1:5" ht="15.95" customHeight="1" x14ac:dyDescent="0.3">
      <c r="A356" s="5"/>
      <c r="B356" s="3" t="s">
        <v>9337</v>
      </c>
      <c r="C356" s="3" t="s">
        <v>83</v>
      </c>
      <c r="D356" s="3" t="s">
        <v>9338</v>
      </c>
      <c r="E356" s="5"/>
    </row>
    <row r="357" spans="1:5" ht="15.95" customHeight="1" x14ac:dyDescent="0.3">
      <c r="A357" s="5"/>
      <c r="B357" s="3" t="s">
        <v>9339</v>
      </c>
      <c r="C357" s="3" t="s">
        <v>90</v>
      </c>
      <c r="D357" s="3" t="s">
        <v>9340</v>
      </c>
      <c r="E357" s="5"/>
    </row>
    <row r="358" spans="1:5" ht="15.95" customHeight="1" x14ac:dyDescent="0.3">
      <c r="A358" s="5"/>
      <c r="B358" s="3" t="s">
        <v>9341</v>
      </c>
      <c r="C358" s="3" t="s">
        <v>106</v>
      </c>
      <c r="D358" s="3" t="s">
        <v>9342</v>
      </c>
      <c r="E358" s="5"/>
    </row>
    <row r="359" spans="1:5" ht="15.95" customHeight="1" x14ac:dyDescent="0.3">
      <c r="A359" s="5"/>
      <c r="B359" s="5"/>
      <c r="C359" s="3" t="s">
        <v>108</v>
      </c>
      <c r="D359" s="3" t="s">
        <v>9343</v>
      </c>
      <c r="E359" s="5"/>
    </row>
    <row r="360" spans="1:5" ht="15.95" customHeight="1" x14ac:dyDescent="0.3">
      <c r="A360" s="5"/>
      <c r="B360" s="3" t="s">
        <v>9344</v>
      </c>
      <c r="C360" s="3" t="s">
        <v>79</v>
      </c>
      <c r="D360" s="3" t="s">
        <v>9345</v>
      </c>
      <c r="E360" s="5"/>
    </row>
    <row r="361" spans="1:5" ht="15.95" customHeight="1" x14ac:dyDescent="0.3">
      <c r="A361" s="5"/>
      <c r="B361" s="3" t="s">
        <v>8979</v>
      </c>
      <c r="C361" s="3" t="s">
        <v>81</v>
      </c>
      <c r="D361" s="3" t="s">
        <v>9346</v>
      </c>
      <c r="E361" s="5"/>
    </row>
    <row r="362" spans="1:5" ht="15.95" customHeight="1" x14ac:dyDescent="0.3">
      <c r="A362" s="5"/>
      <c r="B362" s="5"/>
      <c r="C362" s="3" t="s">
        <v>83</v>
      </c>
      <c r="D362" s="3" t="s">
        <v>9347</v>
      </c>
      <c r="E362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570"/>
  <sheetViews>
    <sheetView showGridLines="0" workbookViewId="0"/>
  </sheetViews>
  <sheetFormatPr defaultColWidth="8.875" defaultRowHeight="16.5" customHeight="1" x14ac:dyDescent="0.3"/>
  <cols>
    <col min="1" max="6" width="8.875" style="58" customWidth="1"/>
    <col min="7" max="16384" width="8.875" style="58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44</v>
      </c>
      <c r="B3" s="3" t="s">
        <v>1990</v>
      </c>
      <c r="C3" s="3" t="s">
        <v>79</v>
      </c>
      <c r="D3" s="3" t="s">
        <v>1993</v>
      </c>
      <c r="E3" s="5"/>
    </row>
    <row r="4" spans="1:5" ht="15.95" customHeight="1" x14ac:dyDescent="0.3">
      <c r="A4" s="5"/>
      <c r="B4" s="3" t="s">
        <v>1992</v>
      </c>
      <c r="C4" s="3" t="s">
        <v>81</v>
      </c>
      <c r="D4" s="3" t="s">
        <v>1994</v>
      </c>
      <c r="E4" s="5"/>
    </row>
    <row r="5" spans="1:5" ht="15.95" customHeight="1" x14ac:dyDescent="0.3">
      <c r="A5" s="5"/>
      <c r="B5" s="5"/>
      <c r="C5" s="3" t="s">
        <v>83</v>
      </c>
      <c r="D5" s="3" t="s">
        <v>1995</v>
      </c>
      <c r="E5" s="5"/>
    </row>
    <row r="6" spans="1:5" ht="15.95" customHeight="1" x14ac:dyDescent="0.3">
      <c r="A6" s="5"/>
      <c r="B6" s="3" t="s">
        <v>1996</v>
      </c>
      <c r="C6" s="3" t="s">
        <v>79</v>
      </c>
      <c r="D6" s="3" t="s">
        <v>1997</v>
      </c>
      <c r="E6" s="5"/>
    </row>
    <row r="7" spans="1:5" ht="15.95" customHeight="1" x14ac:dyDescent="0.3">
      <c r="A7" s="5"/>
      <c r="B7" s="3" t="s">
        <v>1992</v>
      </c>
      <c r="C7" s="3" t="s">
        <v>81</v>
      </c>
      <c r="D7" s="3" t="s">
        <v>1998</v>
      </c>
      <c r="E7" s="5"/>
    </row>
    <row r="8" spans="1:5" ht="15.95" customHeight="1" x14ac:dyDescent="0.3">
      <c r="A8" s="5"/>
      <c r="B8" s="5"/>
      <c r="C8" s="3" t="s">
        <v>83</v>
      </c>
      <c r="D8" s="3" t="s">
        <v>1999</v>
      </c>
      <c r="E8" s="5"/>
    </row>
    <row r="9" spans="1:5" ht="15.95" customHeight="1" x14ac:dyDescent="0.3">
      <c r="A9" s="5"/>
      <c r="B9" s="5"/>
      <c r="C9" s="3" t="s">
        <v>90</v>
      </c>
      <c r="D9" s="3" t="s">
        <v>2000</v>
      </c>
      <c r="E9" s="5"/>
    </row>
    <row r="10" spans="1:5" ht="15.95" customHeight="1" x14ac:dyDescent="0.3">
      <c r="A10" s="5"/>
      <c r="B10" s="5"/>
      <c r="C10" s="5"/>
      <c r="D10" s="5"/>
      <c r="E10" s="5"/>
    </row>
    <row r="11" spans="1:5" ht="15.95" customHeight="1" x14ac:dyDescent="0.3">
      <c r="A11" s="5"/>
      <c r="B11" s="3" t="s">
        <v>2001</v>
      </c>
      <c r="C11" s="3" t="s">
        <v>79</v>
      </c>
      <c r="D11" s="3" t="s">
        <v>2002</v>
      </c>
      <c r="E11" s="5"/>
    </row>
    <row r="12" spans="1:5" ht="15.95" customHeight="1" x14ac:dyDescent="0.3">
      <c r="A12" s="5"/>
      <c r="B12" s="3" t="s">
        <v>1992</v>
      </c>
      <c r="C12" s="3" t="s">
        <v>81</v>
      </c>
      <c r="D12" s="3" t="s">
        <v>2003</v>
      </c>
      <c r="E12" s="5"/>
    </row>
    <row r="13" spans="1:5" ht="15.95" customHeight="1" x14ac:dyDescent="0.3">
      <c r="A13" s="5"/>
      <c r="B13" s="5"/>
      <c r="C13" s="3" t="s">
        <v>83</v>
      </c>
      <c r="D13" s="3" t="s">
        <v>2004</v>
      </c>
      <c r="E13" s="5"/>
    </row>
    <row r="14" spans="1:5" ht="15.95" customHeight="1" x14ac:dyDescent="0.3">
      <c r="A14" s="5"/>
      <c r="B14" s="5"/>
      <c r="C14" s="3" t="s">
        <v>90</v>
      </c>
      <c r="D14" s="3" t="s">
        <v>2005</v>
      </c>
      <c r="E14" s="5"/>
    </row>
    <row r="15" spans="1:5" ht="15.95" customHeight="1" x14ac:dyDescent="0.3">
      <c r="A15" s="5"/>
      <c r="B15" s="5"/>
      <c r="C15" s="3" t="s">
        <v>106</v>
      </c>
      <c r="D15" s="3" t="s">
        <v>2006</v>
      </c>
      <c r="E15" s="5"/>
    </row>
    <row r="16" spans="1:5" ht="15.95" customHeight="1" x14ac:dyDescent="0.3">
      <c r="A16" s="5"/>
      <c r="B16" s="5"/>
      <c r="C16" s="3" t="s">
        <v>108</v>
      </c>
      <c r="D16" s="3" t="s">
        <v>2007</v>
      </c>
      <c r="E16" s="5"/>
    </row>
    <row r="17" spans="1:5" ht="15.95" customHeight="1" x14ac:dyDescent="0.3">
      <c r="A17" s="5"/>
      <c r="B17" s="5"/>
      <c r="C17" s="3" t="s">
        <v>110</v>
      </c>
      <c r="D17" s="3" t="s">
        <v>2008</v>
      </c>
      <c r="E17" s="5"/>
    </row>
    <row r="18" spans="1:5" ht="15.95" customHeight="1" x14ac:dyDescent="0.3">
      <c r="A18" s="5"/>
      <c r="B18" s="3" t="s">
        <v>2009</v>
      </c>
      <c r="C18" s="3" t="s">
        <v>79</v>
      </c>
      <c r="D18" s="3" t="s">
        <v>2010</v>
      </c>
      <c r="E18" s="5"/>
    </row>
    <row r="19" spans="1:5" ht="15.95" customHeight="1" x14ac:dyDescent="0.3">
      <c r="A19" s="5"/>
      <c r="B19" s="3" t="s">
        <v>1992</v>
      </c>
      <c r="C19" s="3" t="s">
        <v>81</v>
      </c>
      <c r="D19" s="3" t="s">
        <v>2011</v>
      </c>
      <c r="E19" s="5"/>
    </row>
    <row r="20" spans="1:5" ht="15.95" customHeight="1" x14ac:dyDescent="0.3">
      <c r="A20" s="5"/>
      <c r="B20" s="5"/>
      <c r="C20" s="3" t="s">
        <v>83</v>
      </c>
      <c r="D20" s="3" t="s">
        <v>2012</v>
      </c>
      <c r="E20" s="5"/>
    </row>
    <row r="21" spans="1:5" ht="15.95" customHeight="1" x14ac:dyDescent="0.3">
      <c r="A21" s="5"/>
      <c r="B21" s="5"/>
      <c r="C21" s="3" t="s">
        <v>90</v>
      </c>
      <c r="D21" s="3" t="s">
        <v>2013</v>
      </c>
      <c r="E21" s="5"/>
    </row>
    <row r="22" spans="1:5" ht="15.95" customHeight="1" x14ac:dyDescent="0.3">
      <c r="A22" s="5"/>
      <c r="B22" s="5"/>
      <c r="C22" s="3" t="s">
        <v>106</v>
      </c>
      <c r="D22" s="3" t="s">
        <v>2014</v>
      </c>
      <c r="E22" s="5"/>
    </row>
    <row r="23" spans="1:5" ht="15.95" customHeight="1" x14ac:dyDescent="0.3">
      <c r="A23" s="5"/>
      <c r="B23" s="5"/>
      <c r="C23" s="3" t="s">
        <v>108</v>
      </c>
      <c r="D23" s="3" t="s">
        <v>2015</v>
      </c>
      <c r="E23" s="5"/>
    </row>
    <row r="24" spans="1:5" ht="15.95" customHeight="1" x14ac:dyDescent="0.3">
      <c r="A24" s="5"/>
      <c r="B24" s="3" t="s">
        <v>2016</v>
      </c>
      <c r="C24" s="3" t="s">
        <v>79</v>
      </c>
      <c r="D24" s="3" t="s">
        <v>2017</v>
      </c>
      <c r="E24" s="5"/>
    </row>
    <row r="25" spans="1:5" ht="15.95" customHeight="1" x14ac:dyDescent="0.3">
      <c r="A25" s="5"/>
      <c r="B25" s="3" t="s">
        <v>1992</v>
      </c>
      <c r="C25" s="3" t="s">
        <v>81</v>
      </c>
      <c r="D25" s="3" t="s">
        <v>2018</v>
      </c>
      <c r="E25" s="5"/>
    </row>
    <row r="26" spans="1:5" ht="15.95" customHeight="1" x14ac:dyDescent="0.3">
      <c r="A26" s="5"/>
      <c r="B26" s="5"/>
      <c r="C26" s="3" t="s">
        <v>83</v>
      </c>
      <c r="D26" s="3" t="s">
        <v>2019</v>
      </c>
      <c r="E26" s="5"/>
    </row>
    <row r="27" spans="1:5" ht="15.95" customHeight="1" x14ac:dyDescent="0.3">
      <c r="A27" s="5"/>
      <c r="B27" s="5"/>
      <c r="C27" s="3" t="s">
        <v>90</v>
      </c>
      <c r="D27" s="3" t="s">
        <v>2020</v>
      </c>
      <c r="E27" s="5"/>
    </row>
    <row r="28" spans="1:5" ht="15.95" customHeight="1" x14ac:dyDescent="0.3">
      <c r="A28" s="5"/>
      <c r="B28" s="5"/>
      <c r="C28" s="3" t="s">
        <v>106</v>
      </c>
      <c r="D28" s="3" t="s">
        <v>2021</v>
      </c>
      <c r="E28" s="5"/>
    </row>
    <row r="29" spans="1:5" ht="15.95" customHeight="1" x14ac:dyDescent="0.3">
      <c r="A29" s="5"/>
      <c r="B29" s="5"/>
      <c r="C29" s="3" t="s">
        <v>108</v>
      </c>
      <c r="D29" s="3" t="s">
        <v>2022</v>
      </c>
      <c r="E29" s="5"/>
    </row>
    <row r="30" spans="1:5" ht="15.95" customHeight="1" x14ac:dyDescent="0.3">
      <c r="A30" s="5"/>
      <c r="B30" s="5"/>
      <c r="C30" s="3" t="s">
        <v>110</v>
      </c>
      <c r="D30" s="3" t="s">
        <v>2023</v>
      </c>
      <c r="E30" s="5"/>
    </row>
    <row r="31" spans="1:5" ht="15.95" customHeight="1" x14ac:dyDescent="0.3">
      <c r="A31" s="5"/>
      <c r="B31" s="5"/>
      <c r="C31" s="3" t="s">
        <v>112</v>
      </c>
      <c r="D31" s="3" t="s">
        <v>2024</v>
      </c>
      <c r="E31" s="5"/>
    </row>
    <row r="32" spans="1:5" ht="15.95" customHeight="1" x14ac:dyDescent="0.3">
      <c r="A32" s="5"/>
      <c r="B32" s="5"/>
      <c r="C32" s="3" t="s">
        <v>114</v>
      </c>
      <c r="D32" s="3" t="s">
        <v>2025</v>
      </c>
      <c r="E32" s="5"/>
    </row>
    <row r="33" spans="1:5" ht="15.95" customHeight="1" x14ac:dyDescent="0.3">
      <c r="A33" s="5"/>
      <c r="B33" s="5"/>
      <c r="C33" s="3" t="s">
        <v>116</v>
      </c>
      <c r="D33" s="3" t="s">
        <v>2026</v>
      </c>
      <c r="E33" s="5"/>
    </row>
    <row r="34" spans="1:5" ht="15.95" customHeight="1" x14ac:dyDescent="0.3">
      <c r="A34" s="5"/>
      <c r="B34" s="5"/>
      <c r="C34" s="3" t="s">
        <v>118</v>
      </c>
      <c r="D34" s="3" t="s">
        <v>2027</v>
      </c>
      <c r="E34" s="5"/>
    </row>
    <row r="35" spans="1:5" ht="15.95" customHeight="1" x14ac:dyDescent="0.3">
      <c r="A35" s="5"/>
      <c r="B35" s="5"/>
      <c r="C35" s="3" t="s">
        <v>120</v>
      </c>
      <c r="D35" s="3" t="s">
        <v>2028</v>
      </c>
      <c r="E35" s="5"/>
    </row>
    <row r="36" spans="1:5" ht="15.95" customHeight="1" x14ac:dyDescent="0.3">
      <c r="A36" s="5"/>
      <c r="B36" s="3" t="s">
        <v>2029</v>
      </c>
      <c r="C36" s="3" t="s">
        <v>79</v>
      </c>
      <c r="D36" s="3" t="s">
        <v>2030</v>
      </c>
      <c r="E36" s="5"/>
    </row>
    <row r="37" spans="1:5" ht="15.95" customHeight="1" x14ac:dyDescent="0.3">
      <c r="A37" s="5"/>
      <c r="B37" s="3" t="s">
        <v>1992</v>
      </c>
      <c r="C37" s="3" t="s">
        <v>81</v>
      </c>
      <c r="D37" s="3" t="s">
        <v>2031</v>
      </c>
      <c r="E37" s="5"/>
    </row>
    <row r="38" spans="1:5" ht="15.95" customHeight="1" x14ac:dyDescent="0.3">
      <c r="A38" s="5"/>
      <c r="B38" s="5"/>
      <c r="C38" s="3" t="s">
        <v>83</v>
      </c>
      <c r="D38" s="3" t="s">
        <v>2032</v>
      </c>
      <c r="E38" s="5"/>
    </row>
    <row r="39" spans="1:5" ht="15.95" customHeight="1" x14ac:dyDescent="0.3">
      <c r="A39" s="5"/>
      <c r="B39" s="5"/>
      <c r="C39" s="3" t="s">
        <v>90</v>
      </c>
      <c r="D39" s="3" t="s">
        <v>2033</v>
      </c>
      <c r="E39" s="5"/>
    </row>
    <row r="40" spans="1:5" ht="15.95" customHeight="1" x14ac:dyDescent="0.3">
      <c r="A40" s="5"/>
      <c r="B40" s="5"/>
      <c r="C40" s="5"/>
      <c r="D40" s="5"/>
      <c r="E40" s="5"/>
    </row>
    <row r="41" spans="1:5" ht="15.95" customHeight="1" x14ac:dyDescent="0.3">
      <c r="A41" s="5"/>
      <c r="B41" s="5"/>
      <c r="C41" s="5"/>
      <c r="D41" s="5"/>
      <c r="E41" s="5"/>
    </row>
    <row r="42" spans="1:5" ht="15.95" customHeight="1" x14ac:dyDescent="0.3">
      <c r="A42" s="5"/>
      <c r="B42" s="5"/>
      <c r="C42" s="5"/>
      <c r="D42" s="5"/>
      <c r="E42" s="5"/>
    </row>
    <row r="43" spans="1:5" ht="15.95" customHeight="1" x14ac:dyDescent="0.3">
      <c r="A43" s="3" t="s">
        <v>141</v>
      </c>
      <c r="B43" s="3" t="s">
        <v>142</v>
      </c>
      <c r="C43" s="3" t="s">
        <v>74</v>
      </c>
      <c r="D43" s="3" t="s">
        <v>143</v>
      </c>
      <c r="E43" s="5"/>
    </row>
    <row r="44" spans="1:5" ht="15.95" customHeight="1" x14ac:dyDescent="0.3">
      <c r="A44" s="3" t="s">
        <v>44</v>
      </c>
      <c r="B44" s="3" t="s">
        <v>2029</v>
      </c>
      <c r="C44" s="3" t="s">
        <v>106</v>
      </c>
      <c r="D44" s="3" t="s">
        <v>2034</v>
      </c>
      <c r="E44" s="5"/>
    </row>
    <row r="45" spans="1:5" ht="15.95" customHeight="1" x14ac:dyDescent="0.3">
      <c r="A45" s="5"/>
      <c r="B45" s="3" t="s">
        <v>1992</v>
      </c>
      <c r="C45" s="3" t="s">
        <v>108</v>
      </c>
      <c r="D45" s="3" t="s">
        <v>2035</v>
      </c>
      <c r="E45" s="5"/>
    </row>
    <row r="46" spans="1:5" ht="15.95" customHeight="1" x14ac:dyDescent="0.3">
      <c r="A46" s="5"/>
      <c r="B46" s="5"/>
      <c r="C46" s="3" t="s">
        <v>110</v>
      </c>
      <c r="D46" s="3" t="s">
        <v>2036</v>
      </c>
      <c r="E46" s="5"/>
    </row>
    <row r="47" spans="1:5" ht="15.95" customHeight="1" x14ac:dyDescent="0.3">
      <c r="A47" s="5"/>
      <c r="B47" s="5"/>
      <c r="C47" s="3" t="s">
        <v>112</v>
      </c>
      <c r="D47" s="3" t="s">
        <v>2037</v>
      </c>
      <c r="E47" s="5"/>
    </row>
    <row r="48" spans="1:5" ht="15.95" customHeight="1" x14ac:dyDescent="0.3">
      <c r="A48" s="5"/>
      <c r="B48" s="5"/>
      <c r="C48" s="3" t="s">
        <v>114</v>
      </c>
      <c r="D48" s="3" t="s">
        <v>2038</v>
      </c>
      <c r="E48" s="5"/>
    </row>
    <row r="49" spans="1:5" ht="15.95" customHeight="1" x14ac:dyDescent="0.3">
      <c r="A49" s="5"/>
      <c r="B49" s="5"/>
      <c r="C49" s="3" t="s">
        <v>116</v>
      </c>
      <c r="D49" s="3" t="s">
        <v>2039</v>
      </c>
      <c r="E49" s="5"/>
    </row>
    <row r="50" spans="1:5" ht="15.95" customHeight="1" x14ac:dyDescent="0.3">
      <c r="A50" s="5"/>
      <c r="B50" s="3" t="s">
        <v>2040</v>
      </c>
      <c r="C50" s="3" t="s">
        <v>79</v>
      </c>
      <c r="D50" s="3" t="s">
        <v>2041</v>
      </c>
      <c r="E50" s="5"/>
    </row>
    <row r="51" spans="1:5" ht="15.95" customHeight="1" x14ac:dyDescent="0.3">
      <c r="A51" s="5"/>
      <c r="B51" s="3" t="s">
        <v>1992</v>
      </c>
      <c r="C51" s="5"/>
      <c r="D51" s="5"/>
      <c r="E51" s="5"/>
    </row>
    <row r="52" spans="1:5" ht="15.95" customHeight="1" x14ac:dyDescent="0.3">
      <c r="A52" s="5"/>
      <c r="B52" s="5"/>
      <c r="C52" s="3" t="s">
        <v>81</v>
      </c>
      <c r="D52" s="3" t="s">
        <v>2042</v>
      </c>
      <c r="E52" s="5"/>
    </row>
    <row r="53" spans="1:5" ht="15.95" customHeight="1" x14ac:dyDescent="0.3">
      <c r="A53" s="5"/>
      <c r="B53" s="5"/>
      <c r="C53" s="3" t="s">
        <v>83</v>
      </c>
      <c r="D53" s="3" t="s">
        <v>2043</v>
      </c>
      <c r="E53" s="5"/>
    </row>
    <row r="54" spans="1:5" ht="15.95" customHeight="1" x14ac:dyDescent="0.3">
      <c r="A54" s="5"/>
      <c r="B54" s="3" t="s">
        <v>2044</v>
      </c>
      <c r="C54" s="3" t="s">
        <v>79</v>
      </c>
      <c r="D54" s="3" t="s">
        <v>2045</v>
      </c>
      <c r="E54" s="5"/>
    </row>
    <row r="55" spans="1:5" ht="15.95" customHeight="1" x14ac:dyDescent="0.3">
      <c r="A55" s="5"/>
      <c r="B55" s="3" t="s">
        <v>1992</v>
      </c>
      <c r="C55" s="3" t="s">
        <v>81</v>
      </c>
      <c r="D55" s="3" t="s">
        <v>2046</v>
      </c>
      <c r="E55" s="5"/>
    </row>
    <row r="56" spans="1:5" ht="15.95" customHeight="1" x14ac:dyDescent="0.3">
      <c r="A56" s="5"/>
      <c r="B56" s="5"/>
      <c r="C56" s="3" t="s">
        <v>83</v>
      </c>
      <c r="D56" s="3" t="s">
        <v>2047</v>
      </c>
      <c r="E56" s="5"/>
    </row>
    <row r="57" spans="1:5" ht="15.95" customHeight="1" x14ac:dyDescent="0.3">
      <c r="A57" s="5"/>
      <c r="B57" s="5"/>
      <c r="C57" s="3" t="s">
        <v>90</v>
      </c>
      <c r="D57" s="3" t="s">
        <v>2048</v>
      </c>
      <c r="E57" s="5"/>
    </row>
    <row r="58" spans="1:5" ht="15.95" customHeight="1" x14ac:dyDescent="0.3">
      <c r="A58" s="5"/>
      <c r="B58" s="5"/>
      <c r="C58" s="3" t="s">
        <v>106</v>
      </c>
      <c r="D58" s="3" t="s">
        <v>2049</v>
      </c>
      <c r="E58" s="5"/>
    </row>
    <row r="59" spans="1:5" ht="15.95" customHeight="1" x14ac:dyDescent="0.3">
      <c r="A59" s="5"/>
      <c r="B59" s="5"/>
      <c r="C59" s="3" t="s">
        <v>108</v>
      </c>
      <c r="D59" s="3" t="s">
        <v>2050</v>
      </c>
      <c r="E59" s="5"/>
    </row>
    <row r="60" spans="1:5" ht="15.95" customHeight="1" x14ac:dyDescent="0.3">
      <c r="A60" s="5"/>
      <c r="B60" s="5"/>
      <c r="C60" s="3" t="s">
        <v>110</v>
      </c>
      <c r="D60" s="3" t="s">
        <v>2051</v>
      </c>
      <c r="E60" s="5"/>
    </row>
    <row r="61" spans="1:5" ht="15.95" customHeight="1" x14ac:dyDescent="0.3">
      <c r="A61" s="5"/>
      <c r="B61" s="5"/>
      <c r="C61" s="3" t="s">
        <v>112</v>
      </c>
      <c r="D61" s="3" t="s">
        <v>2052</v>
      </c>
      <c r="E61" s="5"/>
    </row>
    <row r="62" spans="1:5" ht="15.95" customHeight="1" x14ac:dyDescent="0.3">
      <c r="A62" s="5"/>
      <c r="B62" s="5"/>
      <c r="C62" s="3" t="s">
        <v>114</v>
      </c>
      <c r="D62" s="3" t="s">
        <v>2053</v>
      </c>
      <c r="E62" s="5"/>
    </row>
    <row r="63" spans="1:5" ht="15.95" customHeight="1" x14ac:dyDescent="0.3">
      <c r="A63" s="5"/>
      <c r="B63" s="5"/>
      <c r="C63" s="3" t="s">
        <v>116</v>
      </c>
      <c r="D63" s="3" t="s">
        <v>2054</v>
      </c>
      <c r="E63" s="5"/>
    </row>
    <row r="64" spans="1:5" ht="15.95" customHeight="1" x14ac:dyDescent="0.3">
      <c r="A64" s="5"/>
      <c r="B64" s="3" t="s">
        <v>2055</v>
      </c>
      <c r="C64" s="3" t="s">
        <v>79</v>
      </c>
      <c r="D64" s="3" t="s">
        <v>2056</v>
      </c>
      <c r="E64" s="5"/>
    </row>
    <row r="65" spans="1:5" ht="15.95" customHeight="1" x14ac:dyDescent="0.3">
      <c r="A65" s="5"/>
      <c r="B65" s="3" t="s">
        <v>1992</v>
      </c>
      <c r="C65" s="3" t="s">
        <v>81</v>
      </c>
      <c r="D65" s="3" t="s">
        <v>2057</v>
      </c>
      <c r="E65" s="5"/>
    </row>
    <row r="66" spans="1:5" ht="15.95" customHeight="1" x14ac:dyDescent="0.3">
      <c r="A66" s="5"/>
      <c r="B66" s="5"/>
      <c r="C66" s="3" t="s">
        <v>83</v>
      </c>
      <c r="D66" s="3" t="s">
        <v>2058</v>
      </c>
      <c r="E66" s="5"/>
    </row>
    <row r="67" spans="1:5" ht="15.95" customHeight="1" x14ac:dyDescent="0.3">
      <c r="A67" s="5"/>
      <c r="B67" s="5"/>
      <c r="C67" s="3" t="s">
        <v>90</v>
      </c>
      <c r="D67" s="3" t="s">
        <v>2059</v>
      </c>
      <c r="E67" s="5"/>
    </row>
    <row r="68" spans="1:5" ht="15.95" customHeight="1" x14ac:dyDescent="0.3">
      <c r="A68" s="5"/>
      <c r="B68" s="5"/>
      <c r="C68" s="3" t="s">
        <v>106</v>
      </c>
      <c r="D68" s="3" t="s">
        <v>2060</v>
      </c>
      <c r="E68" s="5"/>
    </row>
    <row r="69" spans="1:5" ht="15.95" customHeight="1" x14ac:dyDescent="0.3">
      <c r="A69" s="5"/>
      <c r="B69" s="5"/>
      <c r="C69" s="3" t="s">
        <v>108</v>
      </c>
      <c r="D69" s="3" t="s">
        <v>2061</v>
      </c>
      <c r="E69" s="5"/>
    </row>
    <row r="70" spans="1:5" ht="15.95" customHeight="1" x14ac:dyDescent="0.3">
      <c r="A70" s="5"/>
      <c r="B70" s="5"/>
      <c r="C70" s="3" t="s">
        <v>110</v>
      </c>
      <c r="D70" s="3" t="s">
        <v>2062</v>
      </c>
      <c r="E70" s="5"/>
    </row>
    <row r="71" spans="1:5" ht="15.95" customHeight="1" x14ac:dyDescent="0.3">
      <c r="A71" s="5"/>
      <c r="B71" s="5"/>
      <c r="C71" s="3" t="s">
        <v>112</v>
      </c>
      <c r="D71" s="3" t="s">
        <v>2063</v>
      </c>
      <c r="E71" s="5"/>
    </row>
    <row r="72" spans="1:5" ht="15.95" customHeight="1" x14ac:dyDescent="0.3">
      <c r="A72" s="5"/>
      <c r="B72" s="3" t="s">
        <v>2064</v>
      </c>
      <c r="C72" s="3" t="s">
        <v>79</v>
      </c>
      <c r="D72" s="3" t="s">
        <v>2065</v>
      </c>
      <c r="E72" s="5"/>
    </row>
    <row r="73" spans="1:5" ht="15.95" customHeight="1" x14ac:dyDescent="0.3">
      <c r="A73" s="5"/>
      <c r="B73" s="3" t="s">
        <v>1992</v>
      </c>
      <c r="C73" s="3" t="s">
        <v>81</v>
      </c>
      <c r="D73" s="3" t="s">
        <v>2066</v>
      </c>
      <c r="E73" s="5"/>
    </row>
    <row r="74" spans="1:5" ht="15.95" customHeight="1" x14ac:dyDescent="0.3">
      <c r="A74" s="5"/>
      <c r="B74" s="5"/>
      <c r="C74" s="3" t="s">
        <v>83</v>
      </c>
      <c r="D74" s="3" t="s">
        <v>2067</v>
      </c>
      <c r="E74" s="5"/>
    </row>
    <row r="75" spans="1:5" ht="15.95" customHeight="1" x14ac:dyDescent="0.3">
      <c r="A75" s="5"/>
      <c r="B75" s="5"/>
      <c r="C75" s="3" t="s">
        <v>90</v>
      </c>
      <c r="D75" s="3" t="s">
        <v>2068</v>
      </c>
      <c r="E75" s="5"/>
    </row>
    <row r="76" spans="1:5" ht="15.95" customHeight="1" x14ac:dyDescent="0.3">
      <c r="A76" s="5"/>
      <c r="B76" s="5"/>
      <c r="C76" s="3" t="s">
        <v>106</v>
      </c>
      <c r="D76" s="3" t="s">
        <v>2069</v>
      </c>
      <c r="E76" s="5"/>
    </row>
    <row r="77" spans="1:5" ht="15.95" customHeight="1" x14ac:dyDescent="0.3">
      <c r="A77" s="5"/>
      <c r="B77" s="5"/>
      <c r="C77" s="3" t="s">
        <v>108</v>
      </c>
      <c r="D77" s="3" t="s">
        <v>2070</v>
      </c>
      <c r="E77" s="5"/>
    </row>
    <row r="78" spans="1:5" ht="15.95" customHeight="1" x14ac:dyDescent="0.3">
      <c r="A78" s="5"/>
      <c r="B78" s="5"/>
      <c r="C78" s="3" t="s">
        <v>110</v>
      </c>
      <c r="D78" s="3" t="s">
        <v>2071</v>
      </c>
      <c r="E78" s="5"/>
    </row>
    <row r="79" spans="1:5" ht="15.95" customHeight="1" x14ac:dyDescent="0.3">
      <c r="A79" s="5"/>
      <c r="B79" s="5"/>
      <c r="C79" s="3" t="s">
        <v>112</v>
      </c>
      <c r="D79" s="3" t="s">
        <v>2072</v>
      </c>
      <c r="E79" s="5"/>
    </row>
    <row r="80" spans="1:5" ht="15.95" customHeight="1" x14ac:dyDescent="0.3">
      <c r="A80" s="5"/>
      <c r="B80" s="3" t="s">
        <v>2073</v>
      </c>
      <c r="C80" s="3" t="s">
        <v>79</v>
      </c>
      <c r="D80" s="3" t="s">
        <v>2074</v>
      </c>
      <c r="E80" s="5"/>
    </row>
    <row r="81" spans="1:5" ht="15.95" customHeight="1" x14ac:dyDescent="0.3">
      <c r="A81" s="5"/>
      <c r="B81" s="3" t="s">
        <v>1992</v>
      </c>
      <c r="C81" s="3" t="s">
        <v>81</v>
      </c>
      <c r="D81" s="3" t="s">
        <v>2075</v>
      </c>
      <c r="E81" s="5"/>
    </row>
    <row r="82" spans="1:5" ht="15.95" customHeight="1" x14ac:dyDescent="0.3">
      <c r="A82" s="5"/>
      <c r="B82" s="5"/>
      <c r="C82" s="3" t="s">
        <v>83</v>
      </c>
      <c r="D82" s="3" t="s">
        <v>2076</v>
      </c>
      <c r="E82" s="5"/>
    </row>
    <row r="83" spans="1:5" ht="15.95" customHeight="1" x14ac:dyDescent="0.3">
      <c r="A83" s="5"/>
      <c r="B83" s="5"/>
      <c r="C83" s="5"/>
      <c r="D83" s="5"/>
      <c r="E83" s="5"/>
    </row>
    <row r="84" spans="1:5" ht="15.95" customHeight="1" x14ac:dyDescent="0.3">
      <c r="A84" s="5"/>
      <c r="B84" s="5"/>
      <c r="C84" s="5"/>
      <c r="D84" s="5"/>
      <c r="E84" s="5"/>
    </row>
    <row r="85" spans="1:5" ht="15.95" customHeight="1" x14ac:dyDescent="0.3">
      <c r="A85" s="5"/>
      <c r="B85" s="5"/>
      <c r="C85" s="5"/>
      <c r="D85" s="5"/>
      <c r="E85" s="5"/>
    </row>
    <row r="86" spans="1:5" ht="15.95" customHeight="1" x14ac:dyDescent="0.3">
      <c r="A86" s="3" t="s">
        <v>141</v>
      </c>
      <c r="B86" s="3" t="s">
        <v>142</v>
      </c>
      <c r="C86" s="3" t="s">
        <v>74</v>
      </c>
      <c r="D86" s="3" t="s">
        <v>143</v>
      </c>
      <c r="E86" s="5"/>
    </row>
    <row r="87" spans="1:5" ht="15.95" customHeight="1" x14ac:dyDescent="0.3">
      <c r="A87" s="3" t="s">
        <v>44</v>
      </c>
      <c r="B87" s="3" t="s">
        <v>2077</v>
      </c>
      <c r="C87" s="3" t="s">
        <v>79</v>
      </c>
      <c r="D87" s="3" t="s">
        <v>2078</v>
      </c>
      <c r="E87" s="5"/>
    </row>
    <row r="88" spans="1:5" ht="15.95" customHeight="1" x14ac:dyDescent="0.3">
      <c r="A88" s="5"/>
      <c r="B88" s="3" t="s">
        <v>1992</v>
      </c>
      <c r="C88" s="3" t="s">
        <v>81</v>
      </c>
      <c r="D88" s="3" t="s">
        <v>2079</v>
      </c>
      <c r="E88" s="5"/>
    </row>
    <row r="89" spans="1:5" ht="15.95" customHeight="1" x14ac:dyDescent="0.3">
      <c r="A89" s="5"/>
      <c r="B89" s="5"/>
      <c r="C89" s="3" t="s">
        <v>83</v>
      </c>
      <c r="D89" s="3" t="s">
        <v>2080</v>
      </c>
      <c r="E89" s="5"/>
    </row>
    <row r="90" spans="1:5" ht="15.95" customHeight="1" x14ac:dyDescent="0.3">
      <c r="A90" s="5"/>
      <c r="B90" s="5"/>
      <c r="C90" s="3" t="s">
        <v>90</v>
      </c>
      <c r="D90" s="3" t="s">
        <v>2081</v>
      </c>
      <c r="E90" s="5"/>
    </row>
    <row r="91" spans="1:5" ht="15.95" customHeight="1" x14ac:dyDescent="0.3">
      <c r="A91" s="5"/>
      <c r="B91" s="5"/>
      <c r="C91" s="3" t="s">
        <v>106</v>
      </c>
      <c r="D91" s="3" t="s">
        <v>2082</v>
      </c>
      <c r="E91" s="5"/>
    </row>
    <row r="92" spans="1:5" ht="15.95" customHeight="1" x14ac:dyDescent="0.3">
      <c r="A92" s="5"/>
      <c r="B92" s="5"/>
      <c r="C92" s="3" t="s">
        <v>108</v>
      </c>
      <c r="D92" s="3" t="s">
        <v>2083</v>
      </c>
      <c r="E92" s="5"/>
    </row>
    <row r="93" spans="1:5" ht="15.95" customHeight="1" x14ac:dyDescent="0.3">
      <c r="A93" s="5"/>
      <c r="B93" s="5"/>
      <c r="C93" s="3" t="s">
        <v>110</v>
      </c>
      <c r="D93" s="3" t="s">
        <v>2084</v>
      </c>
      <c r="E93" s="5"/>
    </row>
    <row r="94" spans="1:5" ht="15.95" customHeight="1" x14ac:dyDescent="0.3">
      <c r="A94" s="5"/>
      <c r="B94" s="5"/>
      <c r="C94" s="3" t="s">
        <v>112</v>
      </c>
      <c r="D94" s="3" t="s">
        <v>2085</v>
      </c>
      <c r="E94" s="5"/>
    </row>
    <row r="95" spans="1:5" ht="15.95" customHeight="1" x14ac:dyDescent="0.3">
      <c r="A95" s="5"/>
      <c r="B95" s="5"/>
      <c r="C95" s="3" t="s">
        <v>114</v>
      </c>
      <c r="D95" s="3" t="s">
        <v>2086</v>
      </c>
      <c r="E95" s="5"/>
    </row>
    <row r="96" spans="1:5" ht="15.95" customHeight="1" x14ac:dyDescent="0.3">
      <c r="A96" s="5"/>
      <c r="B96" s="5"/>
      <c r="C96" s="3" t="s">
        <v>116</v>
      </c>
      <c r="D96" s="3" t="s">
        <v>2087</v>
      </c>
      <c r="E96" s="5"/>
    </row>
    <row r="97" spans="1:5" ht="15.95" customHeight="1" x14ac:dyDescent="0.3">
      <c r="A97" s="5"/>
      <c r="B97" s="5"/>
      <c r="C97" s="3" t="s">
        <v>118</v>
      </c>
      <c r="D97" s="3" t="s">
        <v>2088</v>
      </c>
      <c r="E97" s="5"/>
    </row>
    <row r="98" spans="1:5" ht="15.95" customHeight="1" x14ac:dyDescent="0.3">
      <c r="A98" s="5"/>
      <c r="B98" s="3" t="s">
        <v>2089</v>
      </c>
      <c r="C98" s="3" t="s">
        <v>79</v>
      </c>
      <c r="D98" s="3" t="s">
        <v>2090</v>
      </c>
      <c r="E98" s="5"/>
    </row>
    <row r="99" spans="1:5" ht="15.95" customHeight="1" x14ac:dyDescent="0.3">
      <c r="A99" s="5"/>
      <c r="B99" s="3" t="s">
        <v>1992</v>
      </c>
      <c r="C99" s="3" t="s">
        <v>81</v>
      </c>
      <c r="D99" s="3" t="s">
        <v>2091</v>
      </c>
      <c r="E99" s="5"/>
    </row>
    <row r="100" spans="1:5" ht="15.95" customHeight="1" x14ac:dyDescent="0.3">
      <c r="A100" s="5"/>
      <c r="B100" s="5"/>
      <c r="C100" s="3" t="s">
        <v>83</v>
      </c>
      <c r="D100" s="3" t="s">
        <v>2092</v>
      </c>
      <c r="E100" s="5"/>
    </row>
    <row r="101" spans="1:5" ht="15.95" customHeight="1" x14ac:dyDescent="0.3">
      <c r="A101" s="5"/>
      <c r="B101" s="5"/>
      <c r="C101" s="3" t="s">
        <v>90</v>
      </c>
      <c r="D101" s="3" t="s">
        <v>2093</v>
      </c>
      <c r="E101" s="5"/>
    </row>
    <row r="102" spans="1:5" ht="15.95" customHeight="1" x14ac:dyDescent="0.3">
      <c r="A102" s="5"/>
      <c r="B102" s="5"/>
      <c r="C102" s="3" t="s">
        <v>106</v>
      </c>
      <c r="D102" s="3" t="s">
        <v>2094</v>
      </c>
      <c r="E102" s="5"/>
    </row>
    <row r="103" spans="1:5" ht="15.95" customHeight="1" x14ac:dyDescent="0.3">
      <c r="A103" s="5"/>
      <c r="B103" s="5"/>
      <c r="C103" s="3" t="s">
        <v>108</v>
      </c>
      <c r="D103" s="3" t="s">
        <v>2095</v>
      </c>
      <c r="E103" s="5"/>
    </row>
    <row r="104" spans="1:5" ht="15.95" customHeight="1" x14ac:dyDescent="0.3">
      <c r="A104" s="5"/>
      <c r="B104" s="5"/>
      <c r="C104" s="3" t="s">
        <v>110</v>
      </c>
      <c r="D104" s="3" t="s">
        <v>2096</v>
      </c>
      <c r="E104" s="5"/>
    </row>
    <row r="105" spans="1:5" ht="15.95" customHeight="1" x14ac:dyDescent="0.3">
      <c r="A105" s="5"/>
      <c r="B105" s="5"/>
      <c r="C105" s="3" t="s">
        <v>112</v>
      </c>
      <c r="D105" s="3" t="s">
        <v>2097</v>
      </c>
      <c r="E105" s="5"/>
    </row>
    <row r="106" spans="1:5" ht="15.95" customHeight="1" x14ac:dyDescent="0.3">
      <c r="A106" s="5"/>
      <c r="B106" s="5"/>
      <c r="C106" s="3" t="s">
        <v>114</v>
      </c>
      <c r="D106" s="3" t="s">
        <v>2098</v>
      </c>
      <c r="E106" s="5"/>
    </row>
    <row r="107" spans="1:5" ht="15.95" customHeight="1" x14ac:dyDescent="0.3">
      <c r="A107" s="5"/>
      <c r="B107" s="5"/>
      <c r="C107" s="3" t="s">
        <v>116</v>
      </c>
      <c r="D107" s="3" t="s">
        <v>2099</v>
      </c>
      <c r="E107" s="5"/>
    </row>
    <row r="108" spans="1:5" ht="15.95" customHeight="1" x14ac:dyDescent="0.3">
      <c r="A108" s="5"/>
      <c r="B108" s="5"/>
      <c r="C108" s="3" t="s">
        <v>118</v>
      </c>
      <c r="D108" s="3" t="s">
        <v>2100</v>
      </c>
      <c r="E108" s="5"/>
    </row>
    <row r="109" spans="1:5" ht="15.95" customHeight="1" x14ac:dyDescent="0.3">
      <c r="A109" s="5"/>
      <c r="B109" s="5"/>
      <c r="C109" s="3" t="s">
        <v>120</v>
      </c>
      <c r="D109" s="3" t="s">
        <v>2101</v>
      </c>
      <c r="E109" s="5"/>
    </row>
    <row r="110" spans="1:5" ht="15.95" customHeight="1" x14ac:dyDescent="0.3">
      <c r="A110" s="5"/>
      <c r="B110" s="3" t="s">
        <v>2102</v>
      </c>
      <c r="C110" s="3" t="s">
        <v>79</v>
      </c>
      <c r="D110" s="3" t="s">
        <v>2103</v>
      </c>
      <c r="E110" s="5"/>
    </row>
    <row r="111" spans="1:5" ht="15.95" customHeight="1" x14ac:dyDescent="0.3">
      <c r="A111" s="5"/>
      <c r="B111" s="3" t="s">
        <v>1992</v>
      </c>
      <c r="C111" s="3" t="s">
        <v>81</v>
      </c>
      <c r="D111" s="3" t="s">
        <v>2104</v>
      </c>
      <c r="E111" s="5"/>
    </row>
    <row r="112" spans="1:5" ht="15.95" customHeight="1" x14ac:dyDescent="0.3">
      <c r="A112" s="5"/>
      <c r="B112" s="5"/>
      <c r="C112" s="3" t="s">
        <v>83</v>
      </c>
      <c r="D112" s="3" t="s">
        <v>2105</v>
      </c>
      <c r="E112" s="5"/>
    </row>
    <row r="113" spans="1:5" ht="15.95" customHeight="1" x14ac:dyDescent="0.3">
      <c r="A113" s="5"/>
      <c r="B113" s="5"/>
      <c r="C113" s="3" t="s">
        <v>90</v>
      </c>
      <c r="D113" s="3" t="s">
        <v>2106</v>
      </c>
      <c r="E113" s="5"/>
    </row>
    <row r="114" spans="1:5" ht="15.95" customHeight="1" x14ac:dyDescent="0.3">
      <c r="A114" s="5"/>
      <c r="B114" s="5"/>
      <c r="C114" s="3" t="s">
        <v>106</v>
      </c>
      <c r="D114" s="3" t="s">
        <v>2107</v>
      </c>
      <c r="E114" s="5"/>
    </row>
    <row r="115" spans="1:5" ht="15.95" customHeight="1" x14ac:dyDescent="0.3">
      <c r="A115" s="5"/>
      <c r="B115" s="5"/>
      <c r="C115" s="3" t="s">
        <v>108</v>
      </c>
      <c r="D115" s="3" t="s">
        <v>2108</v>
      </c>
      <c r="E115" s="5"/>
    </row>
    <row r="116" spans="1:5" ht="15.95" customHeight="1" x14ac:dyDescent="0.3">
      <c r="A116" s="5"/>
      <c r="B116" s="5"/>
      <c r="C116" s="3" t="s">
        <v>110</v>
      </c>
      <c r="D116" s="3" t="s">
        <v>2109</v>
      </c>
      <c r="E116" s="5"/>
    </row>
    <row r="117" spans="1:5" ht="15.95" customHeight="1" x14ac:dyDescent="0.3">
      <c r="A117" s="5"/>
      <c r="B117" s="5"/>
      <c r="C117" s="3" t="s">
        <v>112</v>
      </c>
      <c r="D117" s="3" t="s">
        <v>2110</v>
      </c>
      <c r="E117" s="5"/>
    </row>
    <row r="118" spans="1:5" ht="15.95" customHeight="1" x14ac:dyDescent="0.3">
      <c r="A118" s="5"/>
      <c r="B118" s="5"/>
      <c r="C118" s="3" t="s">
        <v>114</v>
      </c>
      <c r="D118" s="3" t="s">
        <v>2111</v>
      </c>
      <c r="E118" s="5"/>
    </row>
    <row r="119" spans="1:5" ht="15.95" customHeight="1" x14ac:dyDescent="0.3">
      <c r="A119" s="5"/>
      <c r="B119" s="3" t="s">
        <v>2112</v>
      </c>
      <c r="C119" s="3" t="s">
        <v>79</v>
      </c>
      <c r="D119" s="3" t="s">
        <v>2113</v>
      </c>
      <c r="E119" s="5"/>
    </row>
    <row r="120" spans="1:5" ht="15.95" customHeight="1" x14ac:dyDescent="0.3">
      <c r="A120" s="5"/>
      <c r="B120" s="3" t="s">
        <v>1992</v>
      </c>
      <c r="C120" s="3" t="s">
        <v>81</v>
      </c>
      <c r="D120" s="3" t="s">
        <v>2114</v>
      </c>
      <c r="E120" s="5"/>
    </row>
    <row r="121" spans="1:5" ht="15.95" customHeight="1" x14ac:dyDescent="0.3">
      <c r="A121" s="5"/>
      <c r="B121" s="5"/>
      <c r="C121" s="3" t="s">
        <v>83</v>
      </c>
      <c r="D121" s="3" t="s">
        <v>2115</v>
      </c>
      <c r="E121" s="5"/>
    </row>
    <row r="122" spans="1:5" ht="15.95" customHeight="1" x14ac:dyDescent="0.3">
      <c r="A122" s="5"/>
      <c r="B122" s="5"/>
      <c r="C122" s="3" t="s">
        <v>90</v>
      </c>
      <c r="D122" s="3" t="s">
        <v>2116</v>
      </c>
      <c r="E122" s="5"/>
    </row>
    <row r="123" spans="1:5" ht="15.95" customHeight="1" x14ac:dyDescent="0.3">
      <c r="A123" s="5"/>
      <c r="B123" s="5"/>
      <c r="C123" s="3" t="s">
        <v>106</v>
      </c>
      <c r="D123" s="3" t="s">
        <v>2117</v>
      </c>
      <c r="E123" s="5"/>
    </row>
    <row r="124" spans="1:5" ht="15.95" customHeight="1" x14ac:dyDescent="0.3">
      <c r="A124" s="5"/>
      <c r="B124" s="5"/>
      <c r="C124" s="5"/>
      <c r="D124" s="5"/>
      <c r="E124" s="5"/>
    </row>
    <row r="125" spans="1:5" ht="15.95" customHeight="1" x14ac:dyDescent="0.3">
      <c r="A125" s="5"/>
      <c r="B125" s="5"/>
      <c r="C125" s="5"/>
      <c r="D125" s="5"/>
      <c r="E125" s="5"/>
    </row>
    <row r="126" spans="1:5" ht="15.95" customHeight="1" x14ac:dyDescent="0.3">
      <c r="A126" s="5"/>
      <c r="B126" s="5"/>
      <c r="C126" s="5"/>
      <c r="D126" s="5"/>
      <c r="E126" s="5"/>
    </row>
    <row r="127" spans="1:5" ht="15.95" customHeight="1" x14ac:dyDescent="0.3">
      <c r="A127" s="3" t="s">
        <v>141</v>
      </c>
      <c r="B127" s="3" t="s">
        <v>142</v>
      </c>
      <c r="C127" s="3" t="s">
        <v>74</v>
      </c>
      <c r="D127" s="3" t="s">
        <v>143</v>
      </c>
      <c r="E127" s="5"/>
    </row>
    <row r="128" spans="1:5" ht="15.95" customHeight="1" x14ac:dyDescent="0.3">
      <c r="A128" s="3" t="s">
        <v>44</v>
      </c>
      <c r="B128" s="3" t="s">
        <v>2118</v>
      </c>
      <c r="C128" s="3" t="s">
        <v>79</v>
      </c>
      <c r="D128" s="3" t="s">
        <v>2119</v>
      </c>
      <c r="E128" s="5"/>
    </row>
    <row r="129" spans="1:5" ht="15.95" customHeight="1" x14ac:dyDescent="0.3">
      <c r="A129" s="5"/>
      <c r="B129" s="3" t="s">
        <v>1992</v>
      </c>
      <c r="C129" s="3" t="s">
        <v>81</v>
      </c>
      <c r="D129" s="3" t="s">
        <v>2120</v>
      </c>
      <c r="E129" s="5"/>
    </row>
    <row r="130" spans="1:5" ht="15.95" customHeight="1" x14ac:dyDescent="0.3">
      <c r="A130" s="5"/>
      <c r="B130" s="5"/>
      <c r="C130" s="3" t="s">
        <v>83</v>
      </c>
      <c r="D130" s="3" t="s">
        <v>2121</v>
      </c>
      <c r="E130" s="5"/>
    </row>
    <row r="131" spans="1:5" ht="15.95" customHeight="1" x14ac:dyDescent="0.3">
      <c r="A131" s="5"/>
      <c r="B131" s="5"/>
      <c r="C131" s="3" t="s">
        <v>90</v>
      </c>
      <c r="D131" s="3" t="s">
        <v>2122</v>
      </c>
      <c r="E131" s="5"/>
    </row>
    <row r="132" spans="1:5" ht="15.95" customHeight="1" x14ac:dyDescent="0.3">
      <c r="A132" s="5"/>
      <c r="B132" s="5"/>
      <c r="C132" s="3" t="s">
        <v>106</v>
      </c>
      <c r="D132" s="3" t="s">
        <v>2123</v>
      </c>
      <c r="E132" s="5"/>
    </row>
    <row r="133" spans="1:5" ht="15.95" customHeight="1" x14ac:dyDescent="0.3">
      <c r="A133" s="5"/>
      <c r="B133" s="5"/>
      <c r="C133" s="3" t="s">
        <v>108</v>
      </c>
      <c r="D133" s="3" t="s">
        <v>2124</v>
      </c>
      <c r="E133" s="5"/>
    </row>
    <row r="134" spans="1:5" ht="15.95" customHeight="1" x14ac:dyDescent="0.3">
      <c r="A134" s="5"/>
      <c r="B134" s="5"/>
      <c r="C134" s="3" t="s">
        <v>110</v>
      </c>
      <c r="D134" s="3" t="s">
        <v>2125</v>
      </c>
      <c r="E134" s="5"/>
    </row>
    <row r="135" spans="1:5" ht="15.95" customHeight="1" x14ac:dyDescent="0.3">
      <c r="A135" s="5"/>
      <c r="B135" s="5"/>
      <c r="C135" s="3" t="s">
        <v>112</v>
      </c>
      <c r="D135" s="3" t="s">
        <v>2126</v>
      </c>
      <c r="E135" s="5"/>
    </row>
    <row r="136" spans="1:5" ht="15.95" customHeight="1" x14ac:dyDescent="0.3">
      <c r="A136" s="5"/>
      <c r="B136" s="5"/>
      <c r="C136" s="3" t="s">
        <v>114</v>
      </c>
      <c r="D136" s="3" t="s">
        <v>2127</v>
      </c>
      <c r="E136" s="5"/>
    </row>
    <row r="137" spans="1:5" ht="15.95" customHeight="1" x14ac:dyDescent="0.3">
      <c r="A137" s="5"/>
      <c r="B137" s="3" t="s">
        <v>2128</v>
      </c>
      <c r="C137" s="3" t="s">
        <v>79</v>
      </c>
      <c r="D137" s="3" t="s">
        <v>2129</v>
      </c>
      <c r="E137" s="5"/>
    </row>
    <row r="138" spans="1:5" ht="15.95" customHeight="1" x14ac:dyDescent="0.3">
      <c r="A138" s="5"/>
      <c r="B138" s="3" t="s">
        <v>1992</v>
      </c>
      <c r="C138" s="3" t="s">
        <v>81</v>
      </c>
      <c r="D138" s="3" t="s">
        <v>2130</v>
      </c>
      <c r="E138" s="5"/>
    </row>
    <row r="139" spans="1:5" ht="15.95" customHeight="1" x14ac:dyDescent="0.3">
      <c r="A139" s="5"/>
      <c r="B139" s="5"/>
      <c r="C139" s="3" t="s">
        <v>83</v>
      </c>
      <c r="D139" s="3" t="s">
        <v>2131</v>
      </c>
      <c r="E139" s="5"/>
    </row>
    <row r="140" spans="1:5" ht="15.95" customHeight="1" x14ac:dyDescent="0.3">
      <c r="A140" s="5"/>
      <c r="B140" s="5"/>
      <c r="C140" s="3" t="s">
        <v>90</v>
      </c>
      <c r="D140" s="3" t="s">
        <v>2132</v>
      </c>
      <c r="E140" s="5"/>
    </row>
    <row r="141" spans="1:5" ht="15.95" customHeight="1" x14ac:dyDescent="0.3">
      <c r="A141" s="5"/>
      <c r="B141" s="5"/>
      <c r="C141" s="3" t="s">
        <v>106</v>
      </c>
      <c r="D141" s="3" t="s">
        <v>2133</v>
      </c>
      <c r="E141" s="5"/>
    </row>
    <row r="142" spans="1:5" ht="15.95" customHeight="1" x14ac:dyDescent="0.3">
      <c r="A142" s="5"/>
      <c r="B142" s="5"/>
      <c r="C142" s="3" t="s">
        <v>108</v>
      </c>
      <c r="D142" s="3" t="s">
        <v>2134</v>
      </c>
      <c r="E142" s="5"/>
    </row>
    <row r="143" spans="1:5" ht="15.95" customHeight="1" x14ac:dyDescent="0.3">
      <c r="A143" s="5"/>
      <c r="B143" s="5"/>
      <c r="C143" s="3" t="s">
        <v>110</v>
      </c>
      <c r="D143" s="3" t="s">
        <v>2135</v>
      </c>
      <c r="E143" s="5"/>
    </row>
    <row r="144" spans="1:5" ht="15.95" customHeight="1" x14ac:dyDescent="0.3">
      <c r="A144" s="5"/>
      <c r="B144" s="5"/>
      <c r="C144" s="3" t="s">
        <v>112</v>
      </c>
      <c r="D144" s="3" t="s">
        <v>2136</v>
      </c>
      <c r="E144" s="5"/>
    </row>
    <row r="145" spans="1:5" ht="15.95" customHeight="1" x14ac:dyDescent="0.3">
      <c r="A145" s="5"/>
      <c r="B145" s="5"/>
      <c r="C145" s="3" t="s">
        <v>114</v>
      </c>
      <c r="D145" s="3" t="s">
        <v>2137</v>
      </c>
      <c r="E145" s="5"/>
    </row>
    <row r="146" spans="1:5" ht="15.95" customHeight="1" x14ac:dyDescent="0.3">
      <c r="A146" s="5"/>
      <c r="B146" s="5"/>
      <c r="C146" s="3" t="s">
        <v>116</v>
      </c>
      <c r="D146" s="3" t="s">
        <v>2138</v>
      </c>
      <c r="E146" s="5"/>
    </row>
    <row r="147" spans="1:5" ht="15.95" customHeight="1" x14ac:dyDescent="0.3">
      <c r="A147" s="5"/>
      <c r="B147" s="3" t="s">
        <v>2139</v>
      </c>
      <c r="C147" s="3" t="s">
        <v>79</v>
      </c>
      <c r="D147" s="3" t="s">
        <v>2140</v>
      </c>
      <c r="E147" s="5"/>
    </row>
    <row r="148" spans="1:5" ht="15.95" customHeight="1" x14ac:dyDescent="0.3">
      <c r="A148" s="5"/>
      <c r="B148" s="3" t="s">
        <v>1992</v>
      </c>
      <c r="C148" s="3" t="s">
        <v>81</v>
      </c>
      <c r="D148" s="3" t="s">
        <v>2141</v>
      </c>
      <c r="E148" s="5"/>
    </row>
    <row r="149" spans="1:5" ht="15.95" customHeight="1" x14ac:dyDescent="0.3">
      <c r="A149" s="5"/>
      <c r="B149" s="5"/>
      <c r="C149" s="3" t="s">
        <v>83</v>
      </c>
      <c r="D149" s="3" t="s">
        <v>2142</v>
      </c>
      <c r="E149" s="5"/>
    </row>
    <row r="150" spans="1:5" ht="15.95" customHeight="1" x14ac:dyDescent="0.3">
      <c r="A150" s="5"/>
      <c r="B150" s="5"/>
      <c r="C150" s="3" t="s">
        <v>90</v>
      </c>
      <c r="D150" s="3" t="s">
        <v>2143</v>
      </c>
      <c r="E150" s="5"/>
    </row>
    <row r="151" spans="1:5" ht="15.95" customHeight="1" x14ac:dyDescent="0.3">
      <c r="A151" s="5"/>
      <c r="B151" s="5"/>
      <c r="C151" s="3" t="s">
        <v>106</v>
      </c>
      <c r="D151" s="3" t="s">
        <v>2144</v>
      </c>
      <c r="E151" s="5"/>
    </row>
    <row r="152" spans="1:5" ht="15.95" customHeight="1" x14ac:dyDescent="0.3">
      <c r="A152" s="5"/>
      <c r="B152" s="5"/>
      <c r="C152" s="3" t="s">
        <v>108</v>
      </c>
      <c r="D152" s="3" t="s">
        <v>2145</v>
      </c>
      <c r="E152" s="5"/>
    </row>
    <row r="153" spans="1:5" ht="15.95" customHeight="1" x14ac:dyDescent="0.3">
      <c r="A153" s="5"/>
      <c r="B153" s="5"/>
      <c r="C153" s="3" t="s">
        <v>110</v>
      </c>
      <c r="D153" s="3" t="s">
        <v>2146</v>
      </c>
      <c r="E153" s="5"/>
    </row>
    <row r="154" spans="1:5" ht="15.95" customHeight="1" x14ac:dyDescent="0.3">
      <c r="A154" s="5"/>
      <c r="B154" s="5"/>
      <c r="C154" s="3" t="s">
        <v>112</v>
      </c>
      <c r="D154" s="3" t="s">
        <v>2147</v>
      </c>
      <c r="E154" s="5"/>
    </row>
    <row r="155" spans="1:5" ht="15.95" customHeight="1" x14ac:dyDescent="0.3">
      <c r="A155" s="5"/>
      <c r="B155" s="5"/>
      <c r="C155" s="3" t="s">
        <v>114</v>
      </c>
      <c r="D155" s="3" t="s">
        <v>2148</v>
      </c>
      <c r="E155" s="5"/>
    </row>
    <row r="156" spans="1:5" ht="15.95" customHeight="1" x14ac:dyDescent="0.3">
      <c r="A156" s="5"/>
      <c r="B156" s="5"/>
      <c r="C156" s="3" t="s">
        <v>116</v>
      </c>
      <c r="D156" s="3" t="s">
        <v>2149</v>
      </c>
      <c r="E156" s="5"/>
    </row>
    <row r="157" spans="1:5" ht="15.95" customHeight="1" x14ac:dyDescent="0.3">
      <c r="A157" s="5"/>
      <c r="B157" s="5"/>
      <c r="C157" s="3" t="s">
        <v>118</v>
      </c>
      <c r="D157" s="3" t="s">
        <v>2150</v>
      </c>
      <c r="E157" s="5"/>
    </row>
    <row r="158" spans="1:5" ht="15.95" customHeight="1" x14ac:dyDescent="0.3">
      <c r="A158" s="5"/>
      <c r="B158" s="3" t="s">
        <v>2151</v>
      </c>
      <c r="C158" s="3" t="s">
        <v>79</v>
      </c>
      <c r="D158" s="3" t="s">
        <v>2152</v>
      </c>
      <c r="E158" s="5"/>
    </row>
    <row r="159" spans="1:5" ht="15.95" customHeight="1" x14ac:dyDescent="0.3">
      <c r="A159" s="5"/>
      <c r="B159" s="3" t="s">
        <v>1992</v>
      </c>
      <c r="C159" s="3" t="s">
        <v>81</v>
      </c>
      <c r="D159" s="3" t="s">
        <v>2153</v>
      </c>
      <c r="E159" s="5"/>
    </row>
    <row r="160" spans="1:5" ht="15.95" customHeight="1" x14ac:dyDescent="0.3">
      <c r="A160" s="5"/>
      <c r="B160" s="5"/>
      <c r="C160" s="3" t="s">
        <v>83</v>
      </c>
      <c r="D160" s="3" t="s">
        <v>2154</v>
      </c>
      <c r="E160" s="5"/>
    </row>
    <row r="161" spans="1:5" ht="15.95" customHeight="1" x14ac:dyDescent="0.3">
      <c r="A161" s="5"/>
      <c r="B161" s="5"/>
      <c r="C161" s="3" t="s">
        <v>90</v>
      </c>
      <c r="D161" s="3" t="s">
        <v>2155</v>
      </c>
      <c r="E161" s="5"/>
    </row>
    <row r="162" spans="1:5" ht="15.95" customHeight="1" x14ac:dyDescent="0.3">
      <c r="A162" s="5"/>
      <c r="B162" s="5"/>
      <c r="C162" s="3" t="s">
        <v>106</v>
      </c>
      <c r="D162" s="3" t="s">
        <v>2156</v>
      </c>
      <c r="E162" s="5"/>
    </row>
    <row r="163" spans="1:5" ht="15.95" customHeight="1" x14ac:dyDescent="0.3">
      <c r="A163" s="5"/>
      <c r="B163" s="5"/>
      <c r="C163" s="3" t="s">
        <v>108</v>
      </c>
      <c r="D163" s="3" t="s">
        <v>2157</v>
      </c>
      <c r="E163" s="5"/>
    </row>
    <row r="164" spans="1:5" ht="15.95" customHeight="1" x14ac:dyDescent="0.3">
      <c r="A164" s="5"/>
      <c r="B164" s="5"/>
      <c r="C164" s="3" t="s">
        <v>110</v>
      </c>
      <c r="D164" s="3" t="s">
        <v>2158</v>
      </c>
      <c r="E164" s="5"/>
    </row>
    <row r="165" spans="1:5" ht="15.95" customHeight="1" x14ac:dyDescent="0.3">
      <c r="A165" s="5"/>
      <c r="B165" s="5"/>
      <c r="C165" s="3" t="s">
        <v>112</v>
      </c>
      <c r="D165" s="3" t="s">
        <v>2159</v>
      </c>
      <c r="E165" s="5"/>
    </row>
    <row r="166" spans="1:5" ht="15.95" customHeight="1" x14ac:dyDescent="0.3">
      <c r="A166" s="5"/>
      <c r="B166" s="5"/>
      <c r="C166" s="3" t="s">
        <v>114</v>
      </c>
      <c r="D166" s="3" t="s">
        <v>2160</v>
      </c>
      <c r="E166" s="5"/>
    </row>
    <row r="167" spans="1:5" ht="15.95" customHeight="1" x14ac:dyDescent="0.3">
      <c r="A167" s="5"/>
      <c r="B167" s="5"/>
      <c r="C167" s="3" t="s">
        <v>116</v>
      </c>
      <c r="D167" s="3" t="s">
        <v>2161</v>
      </c>
      <c r="E167" s="5"/>
    </row>
    <row r="168" spans="1:5" ht="15.95" customHeight="1" x14ac:dyDescent="0.3">
      <c r="A168" s="5"/>
      <c r="B168" s="5"/>
      <c r="C168" s="5"/>
      <c r="D168" s="5"/>
      <c r="E168" s="5"/>
    </row>
    <row r="169" spans="1:5" ht="15.95" customHeight="1" x14ac:dyDescent="0.3">
      <c r="A169" s="5"/>
      <c r="B169" s="5"/>
      <c r="C169" s="5"/>
      <c r="D169" s="5"/>
      <c r="E169" s="5"/>
    </row>
    <row r="170" spans="1:5" ht="15.95" customHeight="1" x14ac:dyDescent="0.3">
      <c r="A170" s="5"/>
      <c r="B170" s="5"/>
      <c r="C170" s="5"/>
      <c r="D170" s="5"/>
      <c r="E170" s="5"/>
    </row>
    <row r="171" spans="1:5" ht="15.95" customHeight="1" x14ac:dyDescent="0.3">
      <c r="A171" s="3" t="s">
        <v>141</v>
      </c>
      <c r="B171" s="3" t="s">
        <v>142</v>
      </c>
      <c r="C171" s="3" t="s">
        <v>74</v>
      </c>
      <c r="D171" s="3" t="s">
        <v>143</v>
      </c>
      <c r="E171" s="5"/>
    </row>
    <row r="172" spans="1:5" ht="15.95" customHeight="1" x14ac:dyDescent="0.3">
      <c r="A172" s="3" t="s">
        <v>44</v>
      </c>
      <c r="B172" s="3" t="s">
        <v>2162</v>
      </c>
      <c r="C172" s="3" t="s">
        <v>79</v>
      </c>
      <c r="D172" s="3" t="s">
        <v>2163</v>
      </c>
      <c r="E172" s="5"/>
    </row>
    <row r="173" spans="1:5" ht="15.95" customHeight="1" x14ac:dyDescent="0.3">
      <c r="A173" s="5"/>
      <c r="B173" s="3" t="s">
        <v>1992</v>
      </c>
      <c r="C173" s="3" t="s">
        <v>81</v>
      </c>
      <c r="D173" s="3" t="s">
        <v>2164</v>
      </c>
      <c r="E173" s="5"/>
    </row>
    <row r="174" spans="1:5" ht="15.95" customHeight="1" x14ac:dyDescent="0.3">
      <c r="A174" s="5"/>
      <c r="B174" s="5"/>
      <c r="C174" s="3" t="s">
        <v>83</v>
      </c>
      <c r="D174" s="3" t="s">
        <v>2165</v>
      </c>
      <c r="E174" s="5"/>
    </row>
    <row r="175" spans="1:5" ht="15.95" customHeight="1" x14ac:dyDescent="0.3">
      <c r="A175" s="5"/>
      <c r="B175" s="5"/>
      <c r="C175" s="3" t="s">
        <v>90</v>
      </c>
      <c r="D175" s="3" t="s">
        <v>2166</v>
      </c>
      <c r="E175" s="5"/>
    </row>
    <row r="176" spans="1:5" ht="15.95" customHeight="1" x14ac:dyDescent="0.3">
      <c r="A176" s="5"/>
      <c r="B176" s="5"/>
      <c r="C176" s="3" t="s">
        <v>106</v>
      </c>
      <c r="D176" s="3" t="s">
        <v>2167</v>
      </c>
      <c r="E176" s="5"/>
    </row>
    <row r="177" spans="1:5" ht="15.95" customHeight="1" x14ac:dyDescent="0.3">
      <c r="A177" s="5"/>
      <c r="B177" s="3" t="s">
        <v>2168</v>
      </c>
      <c r="C177" s="3" t="s">
        <v>79</v>
      </c>
      <c r="D177" s="3" t="s">
        <v>2169</v>
      </c>
      <c r="E177" s="5"/>
    </row>
    <row r="178" spans="1:5" ht="15.95" customHeight="1" x14ac:dyDescent="0.3">
      <c r="A178" s="5"/>
      <c r="B178" s="3" t="s">
        <v>1992</v>
      </c>
      <c r="C178" s="3" t="s">
        <v>81</v>
      </c>
      <c r="D178" s="3" t="s">
        <v>2170</v>
      </c>
      <c r="E178" s="5"/>
    </row>
    <row r="179" spans="1:5" ht="15.95" customHeight="1" x14ac:dyDescent="0.3">
      <c r="A179" s="5"/>
      <c r="B179" s="5"/>
      <c r="C179" s="3" t="s">
        <v>83</v>
      </c>
      <c r="D179" s="3" t="s">
        <v>2171</v>
      </c>
      <c r="E179" s="5"/>
    </row>
    <row r="180" spans="1:5" ht="15.95" customHeight="1" x14ac:dyDescent="0.3">
      <c r="A180" s="5"/>
      <c r="B180" s="5"/>
      <c r="C180" s="3" t="s">
        <v>90</v>
      </c>
      <c r="D180" s="3" t="s">
        <v>2172</v>
      </c>
      <c r="E180" s="5"/>
    </row>
    <row r="181" spans="1:5" ht="15.95" customHeight="1" x14ac:dyDescent="0.3">
      <c r="A181" s="5"/>
      <c r="B181" s="5"/>
      <c r="C181" s="3" t="s">
        <v>106</v>
      </c>
      <c r="D181" s="3" t="s">
        <v>2173</v>
      </c>
      <c r="E181" s="5"/>
    </row>
    <row r="182" spans="1:5" ht="15.95" customHeight="1" x14ac:dyDescent="0.3">
      <c r="A182" s="5"/>
      <c r="B182" s="5"/>
      <c r="C182" s="3" t="s">
        <v>108</v>
      </c>
      <c r="D182" s="3" t="s">
        <v>2174</v>
      </c>
      <c r="E182" s="5"/>
    </row>
    <row r="183" spans="1:5" ht="15.95" customHeight="1" x14ac:dyDescent="0.3">
      <c r="A183" s="5"/>
      <c r="B183" s="5"/>
      <c r="C183" s="3" t="s">
        <v>110</v>
      </c>
      <c r="D183" s="3" t="s">
        <v>2175</v>
      </c>
      <c r="E183" s="5"/>
    </row>
    <row r="184" spans="1:5" ht="15.95" customHeight="1" x14ac:dyDescent="0.3">
      <c r="A184" s="5"/>
      <c r="B184" s="5"/>
      <c r="C184" s="3" t="s">
        <v>112</v>
      </c>
      <c r="D184" s="3" t="s">
        <v>2176</v>
      </c>
      <c r="E184" s="5"/>
    </row>
    <row r="185" spans="1:5" ht="15.95" customHeight="1" x14ac:dyDescent="0.3">
      <c r="A185" s="5"/>
      <c r="B185" s="5"/>
      <c r="C185" s="3" t="s">
        <v>114</v>
      </c>
      <c r="D185" s="3" t="s">
        <v>2177</v>
      </c>
      <c r="E185" s="5"/>
    </row>
    <row r="186" spans="1:5" ht="15.95" customHeight="1" x14ac:dyDescent="0.3">
      <c r="A186" s="5"/>
      <c r="B186" s="5"/>
      <c r="C186" s="3" t="s">
        <v>116</v>
      </c>
      <c r="D186" s="3" t="s">
        <v>2178</v>
      </c>
      <c r="E186" s="5"/>
    </row>
    <row r="187" spans="1:5" ht="15.95" customHeight="1" x14ac:dyDescent="0.3">
      <c r="A187" s="5"/>
      <c r="B187" s="3" t="s">
        <v>2179</v>
      </c>
      <c r="C187" s="3" t="s">
        <v>79</v>
      </c>
      <c r="D187" s="3" t="s">
        <v>2180</v>
      </c>
      <c r="E187" s="5"/>
    </row>
    <row r="188" spans="1:5" ht="15.95" customHeight="1" x14ac:dyDescent="0.3">
      <c r="A188" s="5"/>
      <c r="B188" s="3" t="s">
        <v>1992</v>
      </c>
      <c r="C188" s="3" t="s">
        <v>81</v>
      </c>
      <c r="D188" s="3" t="s">
        <v>2181</v>
      </c>
      <c r="E188" s="5"/>
    </row>
    <row r="189" spans="1:5" ht="15.95" customHeight="1" x14ac:dyDescent="0.3">
      <c r="A189" s="5"/>
      <c r="B189" s="5"/>
      <c r="C189" s="3" t="s">
        <v>83</v>
      </c>
      <c r="D189" s="3" t="s">
        <v>2182</v>
      </c>
      <c r="E189" s="5"/>
    </row>
    <row r="190" spans="1:5" ht="15.95" customHeight="1" x14ac:dyDescent="0.3">
      <c r="A190" s="5"/>
      <c r="B190" s="5"/>
      <c r="C190" s="3" t="s">
        <v>90</v>
      </c>
      <c r="D190" s="3" t="s">
        <v>2183</v>
      </c>
      <c r="E190" s="5"/>
    </row>
    <row r="191" spans="1:5" ht="15.95" customHeight="1" x14ac:dyDescent="0.3">
      <c r="A191" s="5"/>
      <c r="B191" s="5"/>
      <c r="C191" s="3" t="s">
        <v>106</v>
      </c>
      <c r="D191" s="3" t="s">
        <v>2184</v>
      </c>
      <c r="E191" s="5"/>
    </row>
    <row r="192" spans="1:5" ht="15.95" customHeight="1" x14ac:dyDescent="0.3">
      <c r="A192" s="5"/>
      <c r="B192" s="3" t="s">
        <v>2185</v>
      </c>
      <c r="C192" s="3" t="s">
        <v>79</v>
      </c>
      <c r="D192" s="3" t="s">
        <v>2186</v>
      </c>
      <c r="E192" s="5"/>
    </row>
    <row r="193" spans="1:5" ht="15.95" customHeight="1" x14ac:dyDescent="0.3">
      <c r="A193" s="5"/>
      <c r="B193" s="3" t="s">
        <v>1992</v>
      </c>
      <c r="C193" s="3" t="s">
        <v>81</v>
      </c>
      <c r="D193" s="3" t="s">
        <v>2187</v>
      </c>
      <c r="E193" s="5"/>
    </row>
    <row r="194" spans="1:5" ht="15.95" customHeight="1" x14ac:dyDescent="0.3">
      <c r="A194" s="5"/>
      <c r="B194" s="5"/>
      <c r="C194" s="3" t="s">
        <v>83</v>
      </c>
      <c r="D194" s="3" t="s">
        <v>2188</v>
      </c>
      <c r="E194" s="5"/>
    </row>
    <row r="195" spans="1:5" ht="15.95" customHeight="1" x14ac:dyDescent="0.3">
      <c r="A195" s="5"/>
      <c r="B195" s="5"/>
      <c r="C195" s="3" t="s">
        <v>90</v>
      </c>
      <c r="D195" s="3" t="s">
        <v>2189</v>
      </c>
      <c r="E195" s="5"/>
    </row>
    <row r="196" spans="1:5" ht="15.95" customHeight="1" x14ac:dyDescent="0.3">
      <c r="A196" s="5"/>
      <c r="B196" s="5"/>
      <c r="C196" s="3" t="s">
        <v>106</v>
      </c>
      <c r="D196" s="3" t="s">
        <v>2190</v>
      </c>
      <c r="E196" s="5"/>
    </row>
    <row r="197" spans="1:5" ht="15.95" customHeight="1" x14ac:dyDescent="0.3">
      <c r="A197" s="5"/>
      <c r="B197" s="5"/>
      <c r="C197" s="3" t="s">
        <v>108</v>
      </c>
      <c r="D197" s="3" t="s">
        <v>2191</v>
      </c>
      <c r="E197" s="5"/>
    </row>
    <row r="198" spans="1:5" ht="15.95" customHeight="1" x14ac:dyDescent="0.3">
      <c r="A198" s="5"/>
      <c r="B198" s="5"/>
      <c r="C198" s="3" t="s">
        <v>110</v>
      </c>
      <c r="D198" s="3" t="s">
        <v>2192</v>
      </c>
      <c r="E198" s="5"/>
    </row>
    <row r="199" spans="1:5" ht="15.95" customHeight="1" x14ac:dyDescent="0.3">
      <c r="A199" s="5"/>
      <c r="B199" s="5"/>
      <c r="C199" s="3" t="s">
        <v>112</v>
      </c>
      <c r="D199" s="3" t="s">
        <v>2193</v>
      </c>
      <c r="E199" s="5"/>
    </row>
    <row r="200" spans="1:5" ht="15.95" customHeight="1" x14ac:dyDescent="0.3">
      <c r="A200" s="5"/>
      <c r="B200" s="5"/>
      <c r="C200" s="3" t="s">
        <v>114</v>
      </c>
      <c r="D200" s="3" t="s">
        <v>2194</v>
      </c>
      <c r="E200" s="5"/>
    </row>
    <row r="201" spans="1:5" ht="15.95" customHeight="1" x14ac:dyDescent="0.3">
      <c r="A201" s="5"/>
      <c r="B201" s="3" t="s">
        <v>2195</v>
      </c>
      <c r="C201" s="3" t="s">
        <v>79</v>
      </c>
      <c r="D201" s="3" t="s">
        <v>2196</v>
      </c>
      <c r="E201" s="5"/>
    </row>
    <row r="202" spans="1:5" ht="15.95" customHeight="1" x14ac:dyDescent="0.3">
      <c r="A202" s="5"/>
      <c r="B202" s="3" t="s">
        <v>1992</v>
      </c>
      <c r="C202" s="3" t="s">
        <v>81</v>
      </c>
      <c r="D202" s="3" t="s">
        <v>2197</v>
      </c>
      <c r="E202" s="5"/>
    </row>
    <row r="203" spans="1:5" ht="15.95" customHeight="1" x14ac:dyDescent="0.3">
      <c r="A203" s="5"/>
      <c r="B203" s="5"/>
      <c r="C203" s="3" t="s">
        <v>83</v>
      </c>
      <c r="D203" s="3" t="s">
        <v>2198</v>
      </c>
      <c r="E203" s="5"/>
    </row>
    <row r="204" spans="1:5" ht="15.95" customHeight="1" x14ac:dyDescent="0.3">
      <c r="A204" s="5"/>
      <c r="B204" s="5"/>
      <c r="C204" s="3" t="s">
        <v>90</v>
      </c>
      <c r="D204" s="3" t="s">
        <v>2199</v>
      </c>
      <c r="E204" s="5"/>
    </row>
    <row r="205" spans="1:5" ht="15.95" customHeight="1" x14ac:dyDescent="0.3">
      <c r="A205" s="5"/>
      <c r="B205" s="5"/>
      <c r="C205" s="3" t="s">
        <v>106</v>
      </c>
      <c r="D205" s="3" t="s">
        <v>2200</v>
      </c>
      <c r="E205" s="5"/>
    </row>
    <row r="206" spans="1:5" ht="15.95" customHeight="1" x14ac:dyDescent="0.3">
      <c r="A206" s="5"/>
      <c r="B206" s="5"/>
      <c r="C206" s="3" t="s">
        <v>108</v>
      </c>
      <c r="D206" s="3" t="s">
        <v>2201</v>
      </c>
      <c r="E206" s="5"/>
    </row>
    <row r="207" spans="1:5" ht="15.95" customHeight="1" x14ac:dyDescent="0.3">
      <c r="A207" s="5"/>
      <c r="B207" s="5"/>
      <c r="C207" s="3" t="s">
        <v>110</v>
      </c>
      <c r="D207" s="3" t="s">
        <v>2202</v>
      </c>
      <c r="E207" s="5"/>
    </row>
    <row r="208" spans="1:5" ht="15.95" customHeight="1" x14ac:dyDescent="0.3">
      <c r="A208" s="5"/>
      <c r="B208" s="5"/>
      <c r="C208" s="3" t="s">
        <v>112</v>
      </c>
      <c r="D208" s="3" t="s">
        <v>2203</v>
      </c>
      <c r="E208" s="5"/>
    </row>
    <row r="209" spans="1:5" ht="15.95" customHeight="1" x14ac:dyDescent="0.3">
      <c r="A209" s="5"/>
      <c r="B209" s="5"/>
      <c r="C209" s="3" t="s">
        <v>114</v>
      </c>
      <c r="D209" s="3" t="s">
        <v>2204</v>
      </c>
      <c r="E209" s="5"/>
    </row>
    <row r="210" spans="1:5" ht="15.95" customHeight="1" x14ac:dyDescent="0.3">
      <c r="A210" s="5"/>
      <c r="B210" s="5"/>
      <c r="C210" s="5"/>
      <c r="D210" s="5"/>
      <c r="E210" s="5"/>
    </row>
    <row r="211" spans="1:5" ht="15.95" customHeight="1" x14ac:dyDescent="0.3">
      <c r="A211" s="5"/>
      <c r="B211" s="5"/>
      <c r="C211" s="5"/>
      <c r="D211" s="5"/>
      <c r="E211" s="5"/>
    </row>
    <row r="212" spans="1:5" ht="15.95" customHeight="1" x14ac:dyDescent="0.3">
      <c r="A212" s="5"/>
      <c r="B212" s="5"/>
      <c r="C212" s="5"/>
      <c r="D212" s="5"/>
      <c r="E212" s="5"/>
    </row>
    <row r="213" spans="1:5" ht="15.95" customHeight="1" x14ac:dyDescent="0.3">
      <c r="A213" s="3" t="s">
        <v>141</v>
      </c>
      <c r="B213" s="3" t="s">
        <v>142</v>
      </c>
      <c r="C213" s="3" t="s">
        <v>74</v>
      </c>
      <c r="D213" s="3" t="s">
        <v>143</v>
      </c>
      <c r="E213" s="5"/>
    </row>
    <row r="214" spans="1:5" ht="15.95" customHeight="1" x14ac:dyDescent="0.3">
      <c r="A214" s="3" t="s">
        <v>44</v>
      </c>
      <c r="B214" s="3" t="s">
        <v>2205</v>
      </c>
      <c r="C214" s="3" t="s">
        <v>79</v>
      </c>
      <c r="D214" s="3" t="s">
        <v>2206</v>
      </c>
      <c r="E214" s="5"/>
    </row>
    <row r="215" spans="1:5" ht="15.95" customHeight="1" x14ac:dyDescent="0.3">
      <c r="A215" s="5"/>
      <c r="B215" s="3" t="s">
        <v>1992</v>
      </c>
      <c r="C215" s="3" t="s">
        <v>81</v>
      </c>
      <c r="D215" s="3" t="s">
        <v>2207</v>
      </c>
      <c r="E215" s="5"/>
    </row>
    <row r="216" spans="1:5" ht="15.95" customHeight="1" x14ac:dyDescent="0.3">
      <c r="A216" s="5"/>
      <c r="B216" s="5"/>
      <c r="C216" s="3" t="s">
        <v>83</v>
      </c>
      <c r="D216" s="3" t="s">
        <v>2208</v>
      </c>
      <c r="E216" s="5"/>
    </row>
    <row r="217" spans="1:5" ht="15.95" customHeight="1" x14ac:dyDescent="0.3">
      <c r="A217" s="5"/>
      <c r="B217" s="5"/>
      <c r="C217" s="3" t="s">
        <v>90</v>
      </c>
      <c r="D217" s="3" t="s">
        <v>2209</v>
      </c>
      <c r="E217" s="5"/>
    </row>
    <row r="218" spans="1:5" ht="15.95" customHeight="1" x14ac:dyDescent="0.3">
      <c r="A218" s="5"/>
      <c r="B218" s="5"/>
      <c r="C218" s="3" t="s">
        <v>106</v>
      </c>
      <c r="D218" s="3" t="s">
        <v>2210</v>
      </c>
      <c r="E218" s="5"/>
    </row>
    <row r="219" spans="1:5" ht="15.95" customHeight="1" x14ac:dyDescent="0.3">
      <c r="A219" s="5"/>
      <c r="B219" s="5"/>
      <c r="C219" s="3" t="s">
        <v>108</v>
      </c>
      <c r="D219" s="3" t="s">
        <v>2211</v>
      </c>
      <c r="E219" s="5"/>
    </row>
    <row r="220" spans="1:5" ht="15.95" customHeight="1" x14ac:dyDescent="0.3">
      <c r="A220" s="5"/>
      <c r="B220" s="5"/>
      <c r="C220" s="3" t="s">
        <v>110</v>
      </c>
      <c r="D220" s="3" t="s">
        <v>2212</v>
      </c>
      <c r="E220" s="5"/>
    </row>
    <row r="221" spans="1:5" ht="15.95" customHeight="1" x14ac:dyDescent="0.3">
      <c r="A221" s="5"/>
      <c r="B221" s="5"/>
      <c r="C221" s="3" t="s">
        <v>112</v>
      </c>
      <c r="D221" s="3" t="s">
        <v>2213</v>
      </c>
      <c r="E221" s="5"/>
    </row>
    <row r="222" spans="1:5" ht="15.95" customHeight="1" x14ac:dyDescent="0.3">
      <c r="A222" s="5"/>
      <c r="B222" s="5"/>
      <c r="C222" s="3" t="s">
        <v>114</v>
      </c>
      <c r="D222" s="3" t="s">
        <v>2214</v>
      </c>
      <c r="E222" s="5"/>
    </row>
    <row r="223" spans="1:5" ht="15.95" customHeight="1" x14ac:dyDescent="0.3">
      <c r="A223" s="5"/>
      <c r="B223" s="5"/>
      <c r="C223" s="3" t="s">
        <v>116</v>
      </c>
      <c r="D223" s="3" t="s">
        <v>2215</v>
      </c>
      <c r="E223" s="5"/>
    </row>
    <row r="224" spans="1:5" ht="15.95" customHeight="1" x14ac:dyDescent="0.3">
      <c r="A224" s="5"/>
      <c r="B224" s="5"/>
      <c r="C224" s="3" t="s">
        <v>118</v>
      </c>
      <c r="D224" s="3" t="s">
        <v>2216</v>
      </c>
      <c r="E224" s="5"/>
    </row>
    <row r="225" spans="1:5" ht="15.95" customHeight="1" x14ac:dyDescent="0.3">
      <c r="A225" s="5"/>
      <c r="B225" s="5"/>
      <c r="C225" s="3" t="s">
        <v>120</v>
      </c>
      <c r="D225" s="3" t="s">
        <v>2217</v>
      </c>
      <c r="E225" s="5"/>
    </row>
    <row r="226" spans="1:5" ht="15.95" customHeight="1" x14ac:dyDescent="0.3">
      <c r="A226" s="5"/>
      <c r="B226" s="3" t="s">
        <v>2218</v>
      </c>
      <c r="C226" s="3" t="s">
        <v>79</v>
      </c>
      <c r="D226" s="3" t="s">
        <v>2219</v>
      </c>
      <c r="E226" s="5"/>
    </row>
    <row r="227" spans="1:5" ht="15.95" customHeight="1" x14ac:dyDescent="0.3">
      <c r="A227" s="5"/>
      <c r="B227" s="3" t="s">
        <v>1992</v>
      </c>
      <c r="C227" s="3" t="s">
        <v>81</v>
      </c>
      <c r="D227" s="3" t="s">
        <v>2220</v>
      </c>
      <c r="E227" s="5"/>
    </row>
    <row r="228" spans="1:5" ht="15.95" customHeight="1" x14ac:dyDescent="0.3">
      <c r="A228" s="5"/>
      <c r="B228" s="5"/>
      <c r="C228" s="3" t="s">
        <v>83</v>
      </c>
      <c r="D228" s="3" t="s">
        <v>2221</v>
      </c>
      <c r="E228" s="5"/>
    </row>
    <row r="229" spans="1:5" ht="15.95" customHeight="1" x14ac:dyDescent="0.3">
      <c r="A229" s="5"/>
      <c r="B229" s="5"/>
      <c r="C229" s="3" t="s">
        <v>90</v>
      </c>
      <c r="D229" s="3" t="s">
        <v>2222</v>
      </c>
      <c r="E229" s="5"/>
    </row>
    <row r="230" spans="1:5" ht="15.95" customHeight="1" x14ac:dyDescent="0.3">
      <c r="A230" s="5"/>
      <c r="B230" s="5"/>
      <c r="C230" s="3" t="s">
        <v>106</v>
      </c>
      <c r="D230" s="3" t="s">
        <v>2223</v>
      </c>
      <c r="E230" s="5"/>
    </row>
    <row r="231" spans="1:5" ht="15.95" customHeight="1" x14ac:dyDescent="0.3">
      <c r="A231" s="5"/>
      <c r="B231" s="5"/>
      <c r="C231" s="3" t="s">
        <v>108</v>
      </c>
      <c r="D231" s="3" t="s">
        <v>2224</v>
      </c>
      <c r="E231" s="5"/>
    </row>
    <row r="232" spans="1:5" ht="15.95" customHeight="1" x14ac:dyDescent="0.3">
      <c r="A232" s="5"/>
      <c r="B232" s="5"/>
      <c r="C232" s="3" t="s">
        <v>110</v>
      </c>
      <c r="D232" s="3" t="s">
        <v>2225</v>
      </c>
      <c r="E232" s="5"/>
    </row>
    <row r="233" spans="1:5" ht="15.95" customHeight="1" x14ac:dyDescent="0.3">
      <c r="A233" s="5"/>
      <c r="B233" s="5"/>
      <c r="C233" s="3" t="s">
        <v>112</v>
      </c>
      <c r="D233" s="3" t="s">
        <v>2226</v>
      </c>
      <c r="E233" s="5"/>
    </row>
    <row r="234" spans="1:5" ht="15.95" customHeight="1" x14ac:dyDescent="0.3">
      <c r="A234" s="5"/>
      <c r="B234" s="5"/>
      <c r="C234" s="3" t="s">
        <v>114</v>
      </c>
      <c r="D234" s="3" t="s">
        <v>2227</v>
      </c>
      <c r="E234" s="5"/>
    </row>
    <row r="235" spans="1:5" ht="15.95" customHeight="1" x14ac:dyDescent="0.3">
      <c r="A235" s="5"/>
      <c r="B235" s="5"/>
      <c r="C235" s="3" t="s">
        <v>116</v>
      </c>
      <c r="D235" s="3" t="s">
        <v>2228</v>
      </c>
      <c r="E235" s="5"/>
    </row>
    <row r="236" spans="1:5" ht="15.95" customHeight="1" x14ac:dyDescent="0.3">
      <c r="A236" s="5"/>
      <c r="B236" s="3" t="s">
        <v>2229</v>
      </c>
      <c r="C236" s="3" t="s">
        <v>79</v>
      </c>
      <c r="D236" s="3" t="s">
        <v>2230</v>
      </c>
      <c r="E236" s="5"/>
    </row>
    <row r="237" spans="1:5" ht="15.95" customHeight="1" x14ac:dyDescent="0.3">
      <c r="A237" s="5"/>
      <c r="B237" s="3" t="s">
        <v>1992</v>
      </c>
      <c r="C237" s="3" t="s">
        <v>81</v>
      </c>
      <c r="D237" s="3" t="s">
        <v>2231</v>
      </c>
      <c r="E237" s="5"/>
    </row>
    <row r="238" spans="1:5" ht="15.95" customHeight="1" x14ac:dyDescent="0.3">
      <c r="A238" s="5"/>
      <c r="B238" s="5"/>
      <c r="C238" s="3" t="s">
        <v>83</v>
      </c>
      <c r="D238" s="3" t="s">
        <v>2232</v>
      </c>
      <c r="E238" s="5"/>
    </row>
    <row r="239" spans="1:5" ht="15.95" customHeight="1" x14ac:dyDescent="0.3">
      <c r="A239" s="5"/>
      <c r="B239" s="5"/>
      <c r="C239" s="3" t="s">
        <v>90</v>
      </c>
      <c r="D239" s="3" t="s">
        <v>2233</v>
      </c>
      <c r="E239" s="5"/>
    </row>
    <row r="240" spans="1:5" ht="15.95" customHeight="1" x14ac:dyDescent="0.3">
      <c r="A240" s="5"/>
      <c r="B240" s="5"/>
      <c r="C240" s="3" t="s">
        <v>106</v>
      </c>
      <c r="D240" s="3" t="s">
        <v>2234</v>
      </c>
      <c r="E240" s="5"/>
    </row>
    <row r="241" spans="1:5" ht="15.95" customHeight="1" x14ac:dyDescent="0.3">
      <c r="A241" s="5"/>
      <c r="B241" s="5"/>
      <c r="C241" s="3" t="s">
        <v>108</v>
      </c>
      <c r="D241" s="3" t="s">
        <v>2235</v>
      </c>
      <c r="E241" s="5"/>
    </row>
    <row r="242" spans="1:5" ht="15.95" customHeight="1" x14ac:dyDescent="0.3">
      <c r="A242" s="5"/>
      <c r="B242" s="5"/>
      <c r="C242" s="3" t="s">
        <v>110</v>
      </c>
      <c r="D242" s="3" t="s">
        <v>2236</v>
      </c>
      <c r="E242" s="5"/>
    </row>
    <row r="243" spans="1:5" ht="15.95" customHeight="1" x14ac:dyDescent="0.3">
      <c r="A243" s="5"/>
      <c r="B243" s="5"/>
      <c r="C243" s="3" t="s">
        <v>112</v>
      </c>
      <c r="D243" s="3" t="s">
        <v>2237</v>
      </c>
      <c r="E243" s="5"/>
    </row>
    <row r="244" spans="1:5" ht="15.95" customHeight="1" x14ac:dyDescent="0.3">
      <c r="A244" s="5"/>
      <c r="B244" s="5"/>
      <c r="C244" s="3" t="s">
        <v>114</v>
      </c>
      <c r="D244" s="3" t="s">
        <v>2238</v>
      </c>
      <c r="E244" s="5"/>
    </row>
    <row r="245" spans="1:5" ht="15.95" customHeight="1" x14ac:dyDescent="0.3">
      <c r="A245" s="5"/>
      <c r="B245" s="5"/>
      <c r="C245" s="3" t="s">
        <v>116</v>
      </c>
      <c r="D245" s="3" t="s">
        <v>2239</v>
      </c>
      <c r="E245" s="5"/>
    </row>
    <row r="246" spans="1:5" ht="15.95" customHeight="1" x14ac:dyDescent="0.3">
      <c r="A246" s="5"/>
      <c r="B246" s="5"/>
      <c r="C246" s="3" t="s">
        <v>118</v>
      </c>
      <c r="D246" s="3" t="s">
        <v>2240</v>
      </c>
      <c r="E246" s="5"/>
    </row>
    <row r="247" spans="1:5" ht="15.95" customHeight="1" x14ac:dyDescent="0.3">
      <c r="A247" s="5"/>
      <c r="B247" s="5"/>
      <c r="C247" s="3" t="s">
        <v>120</v>
      </c>
      <c r="D247" s="3" t="s">
        <v>2241</v>
      </c>
      <c r="E247" s="5"/>
    </row>
    <row r="248" spans="1:5" ht="15.95" customHeight="1" x14ac:dyDescent="0.3">
      <c r="A248" s="5"/>
      <c r="B248" s="5"/>
      <c r="C248" s="3" t="s">
        <v>137</v>
      </c>
      <c r="D248" s="3" t="s">
        <v>2242</v>
      </c>
      <c r="E248" s="5"/>
    </row>
    <row r="249" spans="1:5" ht="15.95" customHeight="1" x14ac:dyDescent="0.3">
      <c r="A249" s="5"/>
      <c r="B249" s="5"/>
      <c r="C249" s="3" t="s">
        <v>139</v>
      </c>
      <c r="D249" s="3" t="s">
        <v>2243</v>
      </c>
      <c r="E249" s="5"/>
    </row>
    <row r="250" spans="1:5" ht="15.95" customHeight="1" x14ac:dyDescent="0.3">
      <c r="A250" s="5"/>
      <c r="B250" s="5"/>
      <c r="C250" s="3" t="s">
        <v>306</v>
      </c>
      <c r="D250" s="3" t="s">
        <v>2244</v>
      </c>
      <c r="E250" s="5"/>
    </row>
    <row r="251" spans="1:5" ht="15.95" customHeight="1" x14ac:dyDescent="0.3">
      <c r="A251" s="5"/>
      <c r="B251" s="3" t="s">
        <v>2245</v>
      </c>
      <c r="C251" s="3" t="s">
        <v>79</v>
      </c>
      <c r="D251" s="3" t="s">
        <v>2246</v>
      </c>
      <c r="E251" s="5"/>
    </row>
    <row r="252" spans="1:5" ht="15.95" customHeight="1" x14ac:dyDescent="0.3">
      <c r="A252" s="5"/>
      <c r="B252" s="3" t="s">
        <v>1992</v>
      </c>
      <c r="C252" s="3" t="s">
        <v>81</v>
      </c>
      <c r="D252" s="3" t="s">
        <v>2247</v>
      </c>
      <c r="E252" s="5"/>
    </row>
    <row r="253" spans="1:5" ht="15.95" customHeight="1" x14ac:dyDescent="0.3">
      <c r="A253" s="5"/>
      <c r="B253" s="5"/>
      <c r="C253" s="5"/>
      <c r="D253" s="5"/>
      <c r="E253" s="5"/>
    </row>
    <row r="254" spans="1:5" ht="15.95" customHeight="1" x14ac:dyDescent="0.3">
      <c r="A254" s="5"/>
      <c r="B254" s="5"/>
      <c r="C254" s="5"/>
      <c r="D254" s="5"/>
      <c r="E254" s="5"/>
    </row>
    <row r="255" spans="1:5" ht="15.95" customHeight="1" x14ac:dyDescent="0.3">
      <c r="A255" s="5"/>
      <c r="B255" s="5"/>
      <c r="C255" s="5"/>
      <c r="D255" s="5"/>
      <c r="E255" s="5"/>
    </row>
    <row r="256" spans="1:5" ht="15.95" customHeight="1" x14ac:dyDescent="0.3">
      <c r="A256" s="3" t="s">
        <v>141</v>
      </c>
      <c r="B256" s="3" t="s">
        <v>142</v>
      </c>
      <c r="C256" s="3" t="s">
        <v>74</v>
      </c>
      <c r="D256" s="3" t="s">
        <v>143</v>
      </c>
      <c r="E256" s="5"/>
    </row>
    <row r="257" spans="1:5" ht="15.95" customHeight="1" x14ac:dyDescent="0.3">
      <c r="A257" s="3" t="s">
        <v>44</v>
      </c>
      <c r="B257" s="3" t="s">
        <v>2248</v>
      </c>
      <c r="C257" s="3" t="s">
        <v>79</v>
      </c>
      <c r="D257" s="3" t="s">
        <v>2249</v>
      </c>
      <c r="E257" s="5"/>
    </row>
    <row r="258" spans="1:5" ht="15.95" customHeight="1" x14ac:dyDescent="0.3">
      <c r="A258" s="5"/>
      <c r="B258" s="3" t="s">
        <v>1992</v>
      </c>
      <c r="C258" s="3" t="s">
        <v>81</v>
      </c>
      <c r="D258" s="3" t="s">
        <v>2250</v>
      </c>
      <c r="E258" s="5"/>
    </row>
    <row r="259" spans="1:5" ht="15.95" customHeight="1" x14ac:dyDescent="0.3">
      <c r="A259" s="5"/>
      <c r="B259" s="5"/>
      <c r="C259" s="3" t="s">
        <v>83</v>
      </c>
      <c r="D259" s="3" t="s">
        <v>2251</v>
      </c>
      <c r="E259" s="5"/>
    </row>
    <row r="260" spans="1:5" ht="15.95" customHeight="1" x14ac:dyDescent="0.3">
      <c r="A260" s="5"/>
      <c r="B260" s="5"/>
      <c r="C260" s="3" t="s">
        <v>90</v>
      </c>
      <c r="D260" s="3" t="s">
        <v>2252</v>
      </c>
      <c r="E260" s="5"/>
    </row>
    <row r="261" spans="1:5" ht="15.95" customHeight="1" x14ac:dyDescent="0.3">
      <c r="A261" s="5"/>
      <c r="B261" s="5"/>
      <c r="C261" s="3" t="s">
        <v>106</v>
      </c>
      <c r="D261" s="3" t="s">
        <v>2253</v>
      </c>
      <c r="E261" s="5"/>
    </row>
    <row r="262" spans="1:5" ht="15.95" customHeight="1" x14ac:dyDescent="0.3">
      <c r="A262" s="5"/>
      <c r="B262" s="5"/>
      <c r="C262" s="3" t="s">
        <v>108</v>
      </c>
      <c r="D262" s="3" t="s">
        <v>2254</v>
      </c>
      <c r="E262" s="5"/>
    </row>
    <row r="263" spans="1:5" ht="15.95" customHeight="1" x14ac:dyDescent="0.3">
      <c r="A263" s="5"/>
      <c r="B263" s="5"/>
      <c r="C263" s="3" t="s">
        <v>110</v>
      </c>
      <c r="D263" s="3" t="s">
        <v>2255</v>
      </c>
      <c r="E263" s="5"/>
    </row>
    <row r="264" spans="1:5" ht="15.95" customHeight="1" x14ac:dyDescent="0.3">
      <c r="A264" s="5"/>
      <c r="B264" s="5"/>
      <c r="C264" s="3" t="s">
        <v>112</v>
      </c>
      <c r="D264" s="3" t="s">
        <v>2256</v>
      </c>
      <c r="E264" s="5"/>
    </row>
    <row r="265" spans="1:5" ht="15.95" customHeight="1" x14ac:dyDescent="0.3">
      <c r="A265" s="5"/>
      <c r="B265" s="3" t="s">
        <v>2257</v>
      </c>
      <c r="C265" s="3" t="s">
        <v>79</v>
      </c>
      <c r="D265" s="3" t="s">
        <v>2258</v>
      </c>
      <c r="E265" s="5"/>
    </row>
    <row r="266" spans="1:5" ht="15.95" customHeight="1" x14ac:dyDescent="0.3">
      <c r="A266" s="5"/>
      <c r="B266" s="3" t="s">
        <v>1992</v>
      </c>
      <c r="C266" s="5"/>
      <c r="D266" s="5"/>
      <c r="E266" s="5"/>
    </row>
    <row r="267" spans="1:5" ht="15.95" customHeight="1" x14ac:dyDescent="0.3">
      <c r="A267" s="5"/>
      <c r="B267" s="5"/>
      <c r="C267" s="3" t="s">
        <v>81</v>
      </c>
      <c r="D267" s="3" t="s">
        <v>2259</v>
      </c>
      <c r="E267" s="5"/>
    </row>
    <row r="268" spans="1:5" ht="15.95" customHeight="1" x14ac:dyDescent="0.3">
      <c r="A268" s="5"/>
      <c r="B268" s="5"/>
      <c r="C268" s="3" t="s">
        <v>83</v>
      </c>
      <c r="D268" s="3" t="s">
        <v>2260</v>
      </c>
      <c r="E268" s="5"/>
    </row>
    <row r="269" spans="1:5" ht="15.95" customHeight="1" x14ac:dyDescent="0.3">
      <c r="A269" s="5"/>
      <c r="B269" s="5"/>
      <c r="C269" s="5"/>
      <c r="D269" s="5"/>
      <c r="E269" s="5"/>
    </row>
    <row r="270" spans="1:5" ht="15.95" customHeight="1" x14ac:dyDescent="0.3">
      <c r="A270" s="5"/>
      <c r="B270" s="3" t="s">
        <v>2261</v>
      </c>
      <c r="C270" s="3" t="s">
        <v>79</v>
      </c>
      <c r="D270" s="3" t="s">
        <v>2262</v>
      </c>
      <c r="E270" s="5"/>
    </row>
    <row r="271" spans="1:5" ht="15.95" customHeight="1" x14ac:dyDescent="0.3">
      <c r="A271" s="5"/>
      <c r="B271" s="3" t="s">
        <v>1992</v>
      </c>
      <c r="C271" s="3" t="s">
        <v>81</v>
      </c>
      <c r="D271" s="3" t="s">
        <v>2263</v>
      </c>
      <c r="E271" s="5"/>
    </row>
    <row r="272" spans="1:5" ht="15.95" customHeight="1" x14ac:dyDescent="0.3">
      <c r="A272" s="5"/>
      <c r="B272" s="5"/>
      <c r="C272" s="3" t="s">
        <v>83</v>
      </c>
      <c r="D272" s="3" t="s">
        <v>2264</v>
      </c>
      <c r="E272" s="5"/>
    </row>
    <row r="273" spans="1:5" ht="15.95" customHeight="1" x14ac:dyDescent="0.3">
      <c r="A273" s="5"/>
      <c r="B273" s="5"/>
      <c r="C273" s="3" t="s">
        <v>90</v>
      </c>
      <c r="D273" s="3" t="s">
        <v>2265</v>
      </c>
      <c r="E273" s="5"/>
    </row>
    <row r="274" spans="1:5" ht="15.95" customHeight="1" x14ac:dyDescent="0.3">
      <c r="A274" s="5"/>
      <c r="B274" s="5"/>
      <c r="C274" s="3" t="s">
        <v>106</v>
      </c>
      <c r="D274" s="3" t="s">
        <v>2266</v>
      </c>
      <c r="E274" s="5"/>
    </row>
    <row r="275" spans="1:5" ht="15.95" customHeight="1" x14ac:dyDescent="0.3">
      <c r="A275" s="5"/>
      <c r="B275" s="5"/>
      <c r="C275" s="3" t="s">
        <v>108</v>
      </c>
      <c r="D275" s="3" t="s">
        <v>2267</v>
      </c>
      <c r="E275" s="5"/>
    </row>
    <row r="276" spans="1:5" ht="15.95" customHeight="1" x14ac:dyDescent="0.3">
      <c r="A276" s="5"/>
      <c r="B276" s="5"/>
      <c r="C276" s="3" t="s">
        <v>110</v>
      </c>
      <c r="D276" s="3" t="s">
        <v>2268</v>
      </c>
      <c r="E276" s="5"/>
    </row>
    <row r="277" spans="1:5" ht="15.95" customHeight="1" x14ac:dyDescent="0.3">
      <c r="A277" s="5"/>
      <c r="B277" s="5"/>
      <c r="C277" s="3" t="s">
        <v>112</v>
      </c>
      <c r="D277" s="3" t="s">
        <v>2269</v>
      </c>
      <c r="E277" s="5"/>
    </row>
    <row r="278" spans="1:5" ht="15.95" customHeight="1" x14ac:dyDescent="0.3">
      <c r="A278" s="5"/>
      <c r="B278" s="5"/>
      <c r="C278" s="3" t="s">
        <v>114</v>
      </c>
      <c r="D278" s="3" t="s">
        <v>2270</v>
      </c>
      <c r="E278" s="5"/>
    </row>
    <row r="279" spans="1:5" ht="15.95" customHeight="1" x14ac:dyDescent="0.3">
      <c r="A279" s="5"/>
      <c r="B279" s="3" t="s">
        <v>2271</v>
      </c>
      <c r="C279" s="3" t="s">
        <v>79</v>
      </c>
      <c r="D279" s="3" t="s">
        <v>2272</v>
      </c>
      <c r="E279" s="5"/>
    </row>
    <row r="280" spans="1:5" ht="15.95" customHeight="1" x14ac:dyDescent="0.3">
      <c r="A280" s="5"/>
      <c r="B280" s="3" t="s">
        <v>1992</v>
      </c>
      <c r="C280" s="3" t="s">
        <v>81</v>
      </c>
      <c r="D280" s="3" t="s">
        <v>2273</v>
      </c>
      <c r="E280" s="5"/>
    </row>
    <row r="281" spans="1:5" ht="15.95" customHeight="1" x14ac:dyDescent="0.3">
      <c r="A281" s="5"/>
      <c r="B281" s="5"/>
      <c r="C281" s="3" t="s">
        <v>83</v>
      </c>
      <c r="D281" s="3" t="s">
        <v>2274</v>
      </c>
      <c r="E281" s="5"/>
    </row>
    <row r="282" spans="1:5" ht="15.95" customHeight="1" x14ac:dyDescent="0.3">
      <c r="A282" s="5"/>
      <c r="B282" s="5"/>
      <c r="C282" s="3" t="s">
        <v>90</v>
      </c>
      <c r="D282" s="3" t="s">
        <v>2275</v>
      </c>
      <c r="E282" s="5"/>
    </row>
    <row r="283" spans="1:5" ht="15.95" customHeight="1" x14ac:dyDescent="0.3">
      <c r="A283" s="5"/>
      <c r="B283" s="5"/>
      <c r="C283" s="3" t="s">
        <v>106</v>
      </c>
      <c r="D283" s="3" t="s">
        <v>2276</v>
      </c>
      <c r="E283" s="5"/>
    </row>
    <row r="284" spans="1:5" ht="15.95" customHeight="1" x14ac:dyDescent="0.3">
      <c r="A284" s="5"/>
      <c r="B284" s="5"/>
      <c r="C284" s="3" t="s">
        <v>108</v>
      </c>
      <c r="D284" s="3" t="s">
        <v>2277</v>
      </c>
      <c r="E284" s="5"/>
    </row>
    <row r="285" spans="1:5" ht="15.95" customHeight="1" x14ac:dyDescent="0.3">
      <c r="A285" s="5"/>
      <c r="B285" s="5"/>
      <c r="C285" s="3" t="s">
        <v>110</v>
      </c>
      <c r="D285" s="3" t="s">
        <v>2278</v>
      </c>
      <c r="E285" s="5"/>
    </row>
    <row r="286" spans="1:5" ht="15.95" customHeight="1" x14ac:dyDescent="0.3">
      <c r="A286" s="5"/>
      <c r="B286" s="5"/>
      <c r="C286" s="3" t="s">
        <v>112</v>
      </c>
      <c r="D286" s="3" t="s">
        <v>2279</v>
      </c>
      <c r="E286" s="5"/>
    </row>
    <row r="287" spans="1:5" ht="15.95" customHeight="1" x14ac:dyDescent="0.3">
      <c r="A287" s="5"/>
      <c r="B287" s="5"/>
      <c r="C287" s="3" t="s">
        <v>114</v>
      </c>
      <c r="D287" s="3" t="s">
        <v>2280</v>
      </c>
      <c r="E287" s="5"/>
    </row>
    <row r="288" spans="1:5" ht="15.95" customHeight="1" x14ac:dyDescent="0.3">
      <c r="A288" s="5"/>
      <c r="B288" s="5"/>
      <c r="C288" s="3" t="s">
        <v>116</v>
      </c>
      <c r="D288" s="3" t="s">
        <v>2281</v>
      </c>
      <c r="E288" s="5"/>
    </row>
    <row r="289" spans="1:5" ht="15.95" customHeight="1" x14ac:dyDescent="0.3">
      <c r="A289" s="5"/>
      <c r="B289" s="3" t="s">
        <v>2282</v>
      </c>
      <c r="C289" s="3" t="s">
        <v>79</v>
      </c>
      <c r="D289" s="3" t="s">
        <v>2283</v>
      </c>
      <c r="E289" s="5"/>
    </row>
    <row r="290" spans="1:5" ht="15.95" customHeight="1" x14ac:dyDescent="0.3">
      <c r="A290" s="5"/>
      <c r="B290" s="3" t="s">
        <v>1992</v>
      </c>
      <c r="C290" s="3" t="s">
        <v>81</v>
      </c>
      <c r="D290" s="3" t="s">
        <v>2284</v>
      </c>
      <c r="E290" s="5"/>
    </row>
    <row r="291" spans="1:5" ht="15.95" customHeight="1" x14ac:dyDescent="0.3">
      <c r="A291" s="5"/>
      <c r="B291" s="5"/>
      <c r="C291" s="3" t="s">
        <v>83</v>
      </c>
      <c r="D291" s="3" t="s">
        <v>2285</v>
      </c>
      <c r="E291" s="5"/>
    </row>
    <row r="292" spans="1:5" ht="15.95" customHeight="1" x14ac:dyDescent="0.3">
      <c r="A292" s="5"/>
      <c r="B292" s="5"/>
      <c r="C292" s="3" t="s">
        <v>90</v>
      </c>
      <c r="D292" s="3" t="s">
        <v>2286</v>
      </c>
      <c r="E292" s="5"/>
    </row>
    <row r="293" spans="1:5" ht="15.95" customHeight="1" x14ac:dyDescent="0.3">
      <c r="A293" s="5"/>
      <c r="B293" s="5"/>
      <c r="C293" s="3" t="s">
        <v>106</v>
      </c>
      <c r="D293" s="3" t="s">
        <v>2287</v>
      </c>
      <c r="E293" s="5"/>
    </row>
    <row r="294" spans="1:5" ht="15.95" customHeight="1" x14ac:dyDescent="0.3">
      <c r="A294" s="5"/>
      <c r="B294" s="5"/>
      <c r="C294" s="3" t="s">
        <v>108</v>
      </c>
      <c r="D294" s="3" t="s">
        <v>2288</v>
      </c>
      <c r="E294" s="5"/>
    </row>
    <row r="295" spans="1:5" ht="15.95" customHeight="1" x14ac:dyDescent="0.3">
      <c r="A295" s="5"/>
      <c r="B295" s="5"/>
      <c r="C295" s="3" t="s">
        <v>110</v>
      </c>
      <c r="D295" s="3" t="s">
        <v>2289</v>
      </c>
      <c r="E295" s="5"/>
    </row>
    <row r="296" spans="1:5" ht="15.95" customHeight="1" x14ac:dyDescent="0.3">
      <c r="A296" s="5"/>
      <c r="B296" s="5"/>
      <c r="C296" s="3" t="s">
        <v>112</v>
      </c>
      <c r="D296" s="3" t="s">
        <v>2290</v>
      </c>
      <c r="E296" s="5"/>
    </row>
    <row r="297" spans="1:5" ht="15.95" customHeight="1" x14ac:dyDescent="0.3">
      <c r="A297" s="5"/>
      <c r="B297" s="5"/>
      <c r="C297" s="5"/>
      <c r="D297" s="5"/>
      <c r="E297" s="5"/>
    </row>
    <row r="298" spans="1:5" ht="15.95" customHeight="1" x14ac:dyDescent="0.3">
      <c r="A298" s="5"/>
      <c r="B298" s="5"/>
      <c r="C298" s="5"/>
      <c r="D298" s="5"/>
      <c r="E298" s="5"/>
    </row>
    <row r="299" spans="1:5" ht="15.95" customHeight="1" x14ac:dyDescent="0.3">
      <c r="A299" s="5"/>
      <c r="B299" s="5"/>
      <c r="C299" s="5"/>
      <c r="D299" s="5"/>
      <c r="E299" s="5"/>
    </row>
    <row r="300" spans="1:5" ht="15.95" customHeight="1" x14ac:dyDescent="0.3">
      <c r="A300" s="3" t="s">
        <v>141</v>
      </c>
      <c r="B300" s="3" t="s">
        <v>142</v>
      </c>
      <c r="C300" s="3" t="s">
        <v>74</v>
      </c>
      <c r="D300" s="3" t="s">
        <v>143</v>
      </c>
      <c r="E300" s="5"/>
    </row>
    <row r="301" spans="1:5" ht="15.95" customHeight="1" x14ac:dyDescent="0.3">
      <c r="A301" s="3" t="s">
        <v>44</v>
      </c>
      <c r="B301" s="3" t="s">
        <v>2291</v>
      </c>
      <c r="C301" s="3" t="s">
        <v>79</v>
      </c>
      <c r="D301" s="3" t="s">
        <v>2292</v>
      </c>
      <c r="E301" s="5"/>
    </row>
    <row r="302" spans="1:5" ht="15.95" customHeight="1" x14ac:dyDescent="0.3">
      <c r="A302" s="5"/>
      <c r="B302" s="3" t="s">
        <v>1992</v>
      </c>
      <c r="C302" s="3" t="s">
        <v>81</v>
      </c>
      <c r="D302" s="3" t="s">
        <v>2293</v>
      </c>
      <c r="E302" s="5"/>
    </row>
    <row r="303" spans="1:5" ht="15.95" customHeight="1" x14ac:dyDescent="0.3">
      <c r="A303" s="5"/>
      <c r="B303" s="5"/>
      <c r="C303" s="3" t="s">
        <v>83</v>
      </c>
      <c r="D303" s="3" t="s">
        <v>2294</v>
      </c>
      <c r="E303" s="5"/>
    </row>
    <row r="304" spans="1:5" ht="15.95" customHeight="1" x14ac:dyDescent="0.3">
      <c r="A304" s="5"/>
      <c r="B304" s="5"/>
      <c r="C304" s="3" t="s">
        <v>90</v>
      </c>
      <c r="D304" s="3" t="s">
        <v>2295</v>
      </c>
      <c r="E304" s="5"/>
    </row>
    <row r="305" spans="1:5" ht="15.95" customHeight="1" x14ac:dyDescent="0.3">
      <c r="A305" s="5"/>
      <c r="B305" s="5"/>
      <c r="C305" s="3" t="s">
        <v>106</v>
      </c>
      <c r="D305" s="3" t="s">
        <v>2296</v>
      </c>
      <c r="E305" s="5"/>
    </row>
    <row r="306" spans="1:5" ht="15.95" customHeight="1" x14ac:dyDescent="0.3">
      <c r="A306" s="5"/>
      <c r="B306" s="5"/>
      <c r="C306" s="3" t="s">
        <v>108</v>
      </c>
      <c r="D306" s="3" t="s">
        <v>2297</v>
      </c>
      <c r="E306" s="5"/>
    </row>
    <row r="307" spans="1:5" ht="15.95" customHeight="1" x14ac:dyDescent="0.3">
      <c r="A307" s="5"/>
      <c r="B307" s="5"/>
      <c r="C307" s="3" t="s">
        <v>110</v>
      </c>
      <c r="D307" s="3" t="s">
        <v>2298</v>
      </c>
      <c r="E307" s="5"/>
    </row>
    <row r="308" spans="1:5" ht="15.95" customHeight="1" x14ac:dyDescent="0.3">
      <c r="A308" s="5"/>
      <c r="B308" s="5"/>
      <c r="C308" s="3" t="s">
        <v>112</v>
      </c>
      <c r="D308" s="3" t="s">
        <v>2299</v>
      </c>
      <c r="E308" s="5"/>
    </row>
    <row r="309" spans="1:5" ht="15.95" customHeight="1" x14ac:dyDescent="0.3">
      <c r="A309" s="5"/>
      <c r="B309" s="5"/>
      <c r="C309" s="3" t="s">
        <v>114</v>
      </c>
      <c r="D309" s="3" t="s">
        <v>2300</v>
      </c>
      <c r="E309" s="5"/>
    </row>
    <row r="310" spans="1:5" ht="15.95" customHeight="1" x14ac:dyDescent="0.3">
      <c r="A310" s="5"/>
      <c r="B310" s="5"/>
      <c r="C310" s="3" t="s">
        <v>116</v>
      </c>
      <c r="D310" s="3" t="s">
        <v>2301</v>
      </c>
      <c r="E310" s="5"/>
    </row>
    <row r="311" spans="1:5" ht="15.95" customHeight="1" x14ac:dyDescent="0.3">
      <c r="A311" s="5"/>
      <c r="B311" s="3" t="s">
        <v>2302</v>
      </c>
      <c r="C311" s="3" t="s">
        <v>79</v>
      </c>
      <c r="D311" s="3" t="s">
        <v>2303</v>
      </c>
      <c r="E311" s="5"/>
    </row>
    <row r="312" spans="1:5" ht="15.95" customHeight="1" x14ac:dyDescent="0.3">
      <c r="A312" s="5"/>
      <c r="B312" s="3" t="s">
        <v>1992</v>
      </c>
      <c r="C312" s="3" t="s">
        <v>81</v>
      </c>
      <c r="D312" s="3" t="s">
        <v>2304</v>
      </c>
      <c r="E312" s="5"/>
    </row>
    <row r="313" spans="1:5" ht="15.95" customHeight="1" x14ac:dyDescent="0.3">
      <c r="A313" s="5"/>
      <c r="B313" s="5"/>
      <c r="C313" s="3" t="s">
        <v>83</v>
      </c>
      <c r="D313" s="3" t="s">
        <v>2305</v>
      </c>
      <c r="E313" s="5"/>
    </row>
    <row r="314" spans="1:5" ht="15.95" customHeight="1" x14ac:dyDescent="0.3">
      <c r="A314" s="5"/>
      <c r="B314" s="5"/>
      <c r="C314" s="3" t="s">
        <v>90</v>
      </c>
      <c r="D314" s="3" t="s">
        <v>2306</v>
      </c>
      <c r="E314" s="5"/>
    </row>
    <row r="315" spans="1:5" ht="15.95" customHeight="1" x14ac:dyDescent="0.3">
      <c r="A315" s="5"/>
      <c r="B315" s="5"/>
      <c r="C315" s="3" t="s">
        <v>106</v>
      </c>
      <c r="D315" s="3" t="s">
        <v>2307</v>
      </c>
      <c r="E315" s="5"/>
    </row>
    <row r="316" spans="1:5" ht="15.95" customHeight="1" x14ac:dyDescent="0.3">
      <c r="A316" s="5"/>
      <c r="B316" s="5"/>
      <c r="C316" s="3" t="s">
        <v>108</v>
      </c>
      <c r="D316" s="3" t="s">
        <v>2308</v>
      </c>
      <c r="E316" s="5"/>
    </row>
    <row r="317" spans="1:5" ht="15.95" customHeight="1" x14ac:dyDescent="0.3">
      <c r="A317" s="5"/>
      <c r="B317" s="5"/>
      <c r="C317" s="3" t="s">
        <v>110</v>
      </c>
      <c r="D317" s="3" t="s">
        <v>2309</v>
      </c>
      <c r="E317" s="5"/>
    </row>
    <row r="318" spans="1:5" ht="15.95" customHeight="1" x14ac:dyDescent="0.3">
      <c r="A318" s="5"/>
      <c r="B318" s="5"/>
      <c r="C318" s="3" t="s">
        <v>112</v>
      </c>
      <c r="D318" s="3" t="s">
        <v>2310</v>
      </c>
      <c r="E318" s="5"/>
    </row>
    <row r="319" spans="1:5" ht="15.95" customHeight="1" x14ac:dyDescent="0.3">
      <c r="A319" s="5"/>
      <c r="B319" s="5"/>
      <c r="C319" s="3" t="s">
        <v>114</v>
      </c>
      <c r="D319" s="3" t="s">
        <v>2311</v>
      </c>
      <c r="E319" s="5"/>
    </row>
    <row r="320" spans="1:5" ht="15.95" customHeight="1" x14ac:dyDescent="0.3">
      <c r="A320" s="5"/>
      <c r="B320" s="3" t="s">
        <v>2312</v>
      </c>
      <c r="C320" s="3" t="s">
        <v>79</v>
      </c>
      <c r="D320" s="3" t="s">
        <v>2313</v>
      </c>
      <c r="E320" s="5"/>
    </row>
    <row r="321" spans="1:5" ht="15.95" customHeight="1" x14ac:dyDescent="0.3">
      <c r="A321" s="5"/>
      <c r="B321" s="3" t="s">
        <v>1992</v>
      </c>
      <c r="C321" s="3" t="s">
        <v>81</v>
      </c>
      <c r="D321" s="3" t="s">
        <v>2314</v>
      </c>
      <c r="E321" s="5"/>
    </row>
    <row r="322" spans="1:5" ht="15.95" customHeight="1" x14ac:dyDescent="0.3">
      <c r="A322" s="5"/>
      <c r="B322" s="5"/>
      <c r="C322" s="3" t="s">
        <v>83</v>
      </c>
      <c r="D322" s="3" t="s">
        <v>2315</v>
      </c>
      <c r="E322" s="5"/>
    </row>
    <row r="323" spans="1:5" ht="15.95" customHeight="1" x14ac:dyDescent="0.3">
      <c r="A323" s="5"/>
      <c r="B323" s="5"/>
      <c r="C323" s="3" t="s">
        <v>90</v>
      </c>
      <c r="D323" s="3" t="s">
        <v>2316</v>
      </c>
      <c r="E323" s="5"/>
    </row>
    <row r="324" spans="1:5" ht="15.95" customHeight="1" x14ac:dyDescent="0.3">
      <c r="A324" s="5"/>
      <c r="B324" s="5"/>
      <c r="C324" s="3" t="s">
        <v>106</v>
      </c>
      <c r="D324" s="3" t="s">
        <v>2317</v>
      </c>
      <c r="E324" s="5"/>
    </row>
    <row r="325" spans="1:5" ht="15.95" customHeight="1" x14ac:dyDescent="0.3">
      <c r="A325" s="5"/>
      <c r="B325" s="5"/>
      <c r="C325" s="3" t="s">
        <v>108</v>
      </c>
      <c r="D325" s="3" t="s">
        <v>2318</v>
      </c>
      <c r="E325" s="5"/>
    </row>
    <row r="326" spans="1:5" ht="15.95" customHeight="1" x14ac:dyDescent="0.3">
      <c r="A326" s="5"/>
      <c r="B326" s="5"/>
      <c r="C326" s="3" t="s">
        <v>110</v>
      </c>
      <c r="D326" s="3" t="s">
        <v>2319</v>
      </c>
      <c r="E326" s="5"/>
    </row>
    <row r="327" spans="1:5" ht="15.95" customHeight="1" x14ac:dyDescent="0.3">
      <c r="A327" s="5"/>
      <c r="B327" s="5"/>
      <c r="C327" s="3" t="s">
        <v>112</v>
      </c>
      <c r="D327" s="3" t="s">
        <v>2320</v>
      </c>
      <c r="E327" s="5"/>
    </row>
    <row r="328" spans="1:5" ht="15.95" customHeight="1" x14ac:dyDescent="0.3">
      <c r="A328" s="5"/>
      <c r="B328" s="3" t="s">
        <v>2321</v>
      </c>
      <c r="C328" s="3" t="s">
        <v>79</v>
      </c>
      <c r="D328" s="3" t="s">
        <v>2322</v>
      </c>
      <c r="E328" s="5"/>
    </row>
    <row r="329" spans="1:5" ht="15.95" customHeight="1" x14ac:dyDescent="0.3">
      <c r="A329" s="5"/>
      <c r="B329" s="3" t="s">
        <v>1992</v>
      </c>
      <c r="C329" s="3" t="s">
        <v>81</v>
      </c>
      <c r="D329" s="3" t="s">
        <v>2323</v>
      </c>
      <c r="E329" s="5"/>
    </row>
    <row r="330" spans="1:5" ht="15.95" customHeight="1" x14ac:dyDescent="0.3">
      <c r="A330" s="5"/>
      <c r="B330" s="5"/>
      <c r="C330" s="3" t="s">
        <v>83</v>
      </c>
      <c r="D330" s="3" t="s">
        <v>2324</v>
      </c>
      <c r="E330" s="5"/>
    </row>
    <row r="331" spans="1:5" ht="15.95" customHeight="1" x14ac:dyDescent="0.3">
      <c r="A331" s="5"/>
      <c r="B331" s="5"/>
      <c r="C331" s="3" t="s">
        <v>90</v>
      </c>
      <c r="D331" s="3" t="s">
        <v>2325</v>
      </c>
      <c r="E331" s="5"/>
    </row>
    <row r="332" spans="1:5" ht="15.95" customHeight="1" x14ac:dyDescent="0.3">
      <c r="A332" s="5"/>
      <c r="B332" s="5"/>
      <c r="C332" s="3" t="s">
        <v>106</v>
      </c>
      <c r="D332" s="3" t="s">
        <v>2326</v>
      </c>
      <c r="E332" s="5"/>
    </row>
    <row r="333" spans="1:5" ht="15.95" customHeight="1" x14ac:dyDescent="0.3">
      <c r="A333" s="5"/>
      <c r="B333" s="5"/>
      <c r="C333" s="3" t="s">
        <v>108</v>
      </c>
      <c r="D333" s="3" t="s">
        <v>2327</v>
      </c>
      <c r="E333" s="5"/>
    </row>
    <row r="334" spans="1:5" ht="15.95" customHeight="1" x14ac:dyDescent="0.3">
      <c r="A334" s="5"/>
      <c r="B334" s="5"/>
      <c r="C334" s="3" t="s">
        <v>110</v>
      </c>
      <c r="D334" s="3" t="s">
        <v>2328</v>
      </c>
      <c r="E334" s="5"/>
    </row>
    <row r="335" spans="1:5" ht="15.95" customHeight="1" x14ac:dyDescent="0.3">
      <c r="A335" s="5"/>
      <c r="B335" s="5"/>
      <c r="C335" s="5"/>
      <c r="D335" s="5"/>
      <c r="E335" s="5"/>
    </row>
    <row r="336" spans="1:5" ht="15.95" customHeight="1" x14ac:dyDescent="0.3">
      <c r="A336" s="5"/>
      <c r="B336" s="5"/>
      <c r="C336" s="5"/>
      <c r="D336" s="5"/>
      <c r="E336" s="5"/>
    </row>
    <row r="337" spans="1:5" ht="15.95" customHeight="1" x14ac:dyDescent="0.3">
      <c r="A337" s="5"/>
      <c r="B337" s="5"/>
      <c r="C337" s="5"/>
      <c r="D337" s="5"/>
      <c r="E337" s="5"/>
    </row>
    <row r="338" spans="1:5" ht="15.95" customHeight="1" x14ac:dyDescent="0.3">
      <c r="A338" s="3" t="s">
        <v>141</v>
      </c>
      <c r="B338" s="3" t="s">
        <v>142</v>
      </c>
      <c r="C338" s="3" t="s">
        <v>74</v>
      </c>
      <c r="D338" s="3" t="s">
        <v>143</v>
      </c>
      <c r="E338" s="5"/>
    </row>
    <row r="339" spans="1:5" ht="15.95" customHeight="1" x14ac:dyDescent="0.3">
      <c r="A339" s="3" t="s">
        <v>44</v>
      </c>
      <c r="B339" s="3" t="s">
        <v>2329</v>
      </c>
      <c r="C339" s="3" t="s">
        <v>79</v>
      </c>
      <c r="D339" s="3" t="s">
        <v>2330</v>
      </c>
      <c r="E339" s="5"/>
    </row>
    <row r="340" spans="1:5" ht="15.95" customHeight="1" x14ac:dyDescent="0.3">
      <c r="A340" s="5"/>
      <c r="B340" s="3" t="s">
        <v>1992</v>
      </c>
      <c r="C340" s="3" t="s">
        <v>81</v>
      </c>
      <c r="D340" s="3" t="s">
        <v>2331</v>
      </c>
      <c r="E340" s="5"/>
    </row>
    <row r="341" spans="1:5" ht="15.95" customHeight="1" x14ac:dyDescent="0.3">
      <c r="A341" s="5"/>
      <c r="B341" s="5"/>
      <c r="C341" s="3" t="s">
        <v>83</v>
      </c>
      <c r="D341" s="3" t="s">
        <v>2332</v>
      </c>
      <c r="E341" s="5"/>
    </row>
    <row r="342" spans="1:5" ht="15.95" customHeight="1" x14ac:dyDescent="0.3">
      <c r="A342" s="5"/>
      <c r="B342" s="5"/>
      <c r="C342" s="3" t="s">
        <v>90</v>
      </c>
      <c r="D342" s="3" t="s">
        <v>2333</v>
      </c>
      <c r="E342" s="5"/>
    </row>
    <row r="343" spans="1:5" ht="15.95" customHeight="1" x14ac:dyDescent="0.3">
      <c r="A343" s="5"/>
      <c r="B343" s="5"/>
      <c r="C343" s="3" t="s">
        <v>106</v>
      </c>
      <c r="D343" s="3" t="s">
        <v>2334</v>
      </c>
      <c r="E343" s="5"/>
    </row>
    <row r="344" spans="1:5" ht="15.95" customHeight="1" x14ac:dyDescent="0.3">
      <c r="A344" s="5"/>
      <c r="B344" s="5"/>
      <c r="C344" s="3" t="s">
        <v>108</v>
      </c>
      <c r="D344" s="3" t="s">
        <v>2335</v>
      </c>
      <c r="E344" s="5"/>
    </row>
    <row r="345" spans="1:5" ht="15.95" customHeight="1" x14ac:dyDescent="0.3">
      <c r="A345" s="5"/>
      <c r="B345" s="5"/>
      <c r="C345" s="3" t="s">
        <v>110</v>
      </c>
      <c r="D345" s="3" t="s">
        <v>2336</v>
      </c>
      <c r="E345" s="5"/>
    </row>
    <row r="346" spans="1:5" ht="15.95" customHeight="1" x14ac:dyDescent="0.3">
      <c r="A346" s="5"/>
      <c r="B346" s="5"/>
      <c r="C346" s="3" t="s">
        <v>112</v>
      </c>
      <c r="D346" s="3" t="s">
        <v>2337</v>
      </c>
      <c r="E346" s="5"/>
    </row>
    <row r="347" spans="1:5" ht="15.95" customHeight="1" x14ac:dyDescent="0.3">
      <c r="A347" s="5"/>
      <c r="B347" s="3" t="s">
        <v>2338</v>
      </c>
      <c r="C347" s="3" t="s">
        <v>79</v>
      </c>
      <c r="D347" s="3" t="s">
        <v>2339</v>
      </c>
      <c r="E347" s="5"/>
    </row>
    <row r="348" spans="1:5" ht="15.95" customHeight="1" x14ac:dyDescent="0.3">
      <c r="A348" s="5"/>
      <c r="B348" s="3" t="s">
        <v>1992</v>
      </c>
      <c r="C348" s="3" t="s">
        <v>81</v>
      </c>
      <c r="D348" s="3" t="s">
        <v>2340</v>
      </c>
      <c r="E348" s="5"/>
    </row>
    <row r="349" spans="1:5" ht="15.95" customHeight="1" x14ac:dyDescent="0.3">
      <c r="A349" s="5"/>
      <c r="B349" s="5"/>
      <c r="C349" s="3" t="s">
        <v>83</v>
      </c>
      <c r="D349" s="3" t="s">
        <v>2341</v>
      </c>
      <c r="E349" s="5"/>
    </row>
    <row r="350" spans="1:5" ht="15.95" customHeight="1" x14ac:dyDescent="0.3">
      <c r="A350" s="5"/>
      <c r="B350" s="5"/>
      <c r="C350" s="3" t="s">
        <v>90</v>
      </c>
      <c r="D350" s="3" t="s">
        <v>2342</v>
      </c>
      <c r="E350" s="5"/>
    </row>
    <row r="351" spans="1:5" ht="15.95" customHeight="1" x14ac:dyDescent="0.3">
      <c r="A351" s="5"/>
      <c r="B351" s="5"/>
      <c r="C351" s="3" t="s">
        <v>106</v>
      </c>
      <c r="D351" s="3" t="s">
        <v>2343</v>
      </c>
      <c r="E351" s="5"/>
    </row>
    <row r="352" spans="1:5" ht="15.95" customHeight="1" x14ac:dyDescent="0.3">
      <c r="A352" s="5"/>
      <c r="B352" s="5"/>
      <c r="C352" s="3" t="s">
        <v>108</v>
      </c>
      <c r="D352" s="3" t="s">
        <v>2344</v>
      </c>
      <c r="E352" s="5"/>
    </row>
    <row r="353" spans="1:5" ht="15.95" customHeight="1" x14ac:dyDescent="0.3">
      <c r="A353" s="5"/>
      <c r="B353" s="5"/>
      <c r="C353" s="3" t="s">
        <v>110</v>
      </c>
      <c r="D353" s="3" t="s">
        <v>2345</v>
      </c>
      <c r="E353" s="5"/>
    </row>
    <row r="354" spans="1:5" ht="15.95" customHeight="1" x14ac:dyDescent="0.3">
      <c r="A354" s="5"/>
      <c r="B354" s="5"/>
      <c r="C354" s="3" t="s">
        <v>112</v>
      </c>
      <c r="D354" s="3" t="s">
        <v>2346</v>
      </c>
      <c r="E354" s="5"/>
    </row>
    <row r="355" spans="1:5" ht="15.95" customHeight="1" x14ac:dyDescent="0.3">
      <c r="A355" s="5"/>
      <c r="B355" s="3" t="s">
        <v>2347</v>
      </c>
      <c r="C355" s="3" t="s">
        <v>79</v>
      </c>
      <c r="D355" s="3" t="s">
        <v>2348</v>
      </c>
      <c r="E355" s="5"/>
    </row>
    <row r="356" spans="1:5" ht="15.95" customHeight="1" x14ac:dyDescent="0.3">
      <c r="A356" s="5"/>
      <c r="B356" s="3" t="s">
        <v>1992</v>
      </c>
      <c r="C356" s="5"/>
      <c r="D356" s="5"/>
      <c r="E356" s="5"/>
    </row>
    <row r="357" spans="1:5" ht="15.95" customHeight="1" x14ac:dyDescent="0.3">
      <c r="A357" s="5"/>
      <c r="B357" s="5"/>
      <c r="C357" s="3" t="s">
        <v>81</v>
      </c>
      <c r="D357" s="3" t="s">
        <v>2349</v>
      </c>
      <c r="E357" s="5"/>
    </row>
    <row r="358" spans="1:5" ht="15.95" customHeight="1" x14ac:dyDescent="0.3">
      <c r="A358" s="5"/>
      <c r="B358" s="5"/>
      <c r="C358" s="3" t="s">
        <v>83</v>
      </c>
      <c r="D358" s="3" t="s">
        <v>2350</v>
      </c>
      <c r="E358" s="5"/>
    </row>
    <row r="359" spans="1:5" ht="15.95" customHeight="1" x14ac:dyDescent="0.3">
      <c r="A359" s="5"/>
      <c r="B359" s="3" t="s">
        <v>2351</v>
      </c>
      <c r="C359" s="3" t="s">
        <v>79</v>
      </c>
      <c r="D359" s="3" t="s">
        <v>2352</v>
      </c>
      <c r="E359" s="5"/>
    </row>
    <row r="360" spans="1:5" ht="15.95" customHeight="1" x14ac:dyDescent="0.3">
      <c r="A360" s="5"/>
      <c r="B360" s="3" t="s">
        <v>1992</v>
      </c>
      <c r="C360" s="3" t="s">
        <v>81</v>
      </c>
      <c r="D360" s="3" t="s">
        <v>2353</v>
      </c>
      <c r="E360" s="5"/>
    </row>
    <row r="361" spans="1:5" ht="15.95" customHeight="1" x14ac:dyDescent="0.3">
      <c r="A361" s="5"/>
      <c r="B361" s="5"/>
      <c r="C361" s="3" t="s">
        <v>83</v>
      </c>
      <c r="D361" s="3" t="s">
        <v>2354</v>
      </c>
      <c r="E361" s="5"/>
    </row>
    <row r="362" spans="1:5" ht="15.95" customHeight="1" x14ac:dyDescent="0.3">
      <c r="A362" s="5"/>
      <c r="B362" s="5"/>
      <c r="C362" s="3" t="s">
        <v>90</v>
      </c>
      <c r="D362" s="3" t="s">
        <v>2355</v>
      </c>
      <c r="E362" s="5"/>
    </row>
    <row r="363" spans="1:5" ht="15.95" customHeight="1" x14ac:dyDescent="0.3">
      <c r="A363" s="5"/>
      <c r="B363" s="5"/>
      <c r="C363" s="3" t="s">
        <v>106</v>
      </c>
      <c r="D363" s="3" t="s">
        <v>2356</v>
      </c>
      <c r="E363" s="5"/>
    </row>
    <row r="364" spans="1:5" ht="15.95" customHeight="1" x14ac:dyDescent="0.3">
      <c r="A364" s="5"/>
      <c r="B364" s="5"/>
      <c r="C364" s="3" t="s">
        <v>108</v>
      </c>
      <c r="D364" s="3" t="s">
        <v>2357</v>
      </c>
      <c r="E364" s="5"/>
    </row>
    <row r="365" spans="1:5" ht="15.95" customHeight="1" x14ac:dyDescent="0.3">
      <c r="A365" s="5"/>
      <c r="B365" s="3" t="s">
        <v>2358</v>
      </c>
      <c r="C365" s="3" t="s">
        <v>79</v>
      </c>
      <c r="D365" s="3" t="s">
        <v>2359</v>
      </c>
      <c r="E365" s="5"/>
    </row>
    <row r="366" spans="1:5" ht="15.95" customHeight="1" x14ac:dyDescent="0.3">
      <c r="A366" s="5"/>
      <c r="B366" s="3" t="s">
        <v>1992</v>
      </c>
      <c r="C366" s="3" t="s">
        <v>81</v>
      </c>
      <c r="D366" s="3" t="s">
        <v>2360</v>
      </c>
      <c r="E366" s="5"/>
    </row>
    <row r="367" spans="1:5" ht="15.95" customHeight="1" x14ac:dyDescent="0.3">
      <c r="A367" s="5"/>
      <c r="B367" s="5"/>
      <c r="C367" s="3" t="s">
        <v>83</v>
      </c>
      <c r="D367" s="3" t="s">
        <v>2361</v>
      </c>
      <c r="E367" s="5"/>
    </row>
    <row r="368" spans="1:5" ht="15.95" customHeight="1" x14ac:dyDescent="0.3">
      <c r="A368" s="5"/>
      <c r="B368" s="5"/>
      <c r="C368" s="3" t="s">
        <v>90</v>
      </c>
      <c r="D368" s="3" t="s">
        <v>2362</v>
      </c>
      <c r="E368" s="5"/>
    </row>
    <row r="369" spans="1:5" ht="15.95" customHeight="1" x14ac:dyDescent="0.3">
      <c r="A369" s="5"/>
      <c r="B369" s="5"/>
      <c r="C369" s="3" t="s">
        <v>106</v>
      </c>
      <c r="D369" s="3" t="s">
        <v>2363</v>
      </c>
      <c r="E369" s="5"/>
    </row>
    <row r="370" spans="1:5" ht="15.95" customHeight="1" x14ac:dyDescent="0.3">
      <c r="A370" s="5"/>
      <c r="B370" s="5"/>
      <c r="C370" s="3" t="s">
        <v>108</v>
      </c>
      <c r="D370" s="3" t="s">
        <v>2364</v>
      </c>
      <c r="E370" s="5"/>
    </row>
    <row r="371" spans="1:5" ht="15.95" customHeight="1" x14ac:dyDescent="0.3">
      <c r="A371" s="5"/>
      <c r="B371" s="5"/>
      <c r="C371" s="3" t="s">
        <v>110</v>
      </c>
      <c r="D371" s="3" t="s">
        <v>2365</v>
      </c>
      <c r="E371" s="5"/>
    </row>
    <row r="372" spans="1:5" ht="15.95" customHeight="1" x14ac:dyDescent="0.3">
      <c r="A372" s="5"/>
      <c r="B372" s="5"/>
      <c r="C372" s="5"/>
      <c r="D372" s="5"/>
      <c r="E372" s="5"/>
    </row>
    <row r="373" spans="1:5" ht="15.95" customHeight="1" x14ac:dyDescent="0.3">
      <c r="A373" s="5"/>
      <c r="B373" s="5"/>
      <c r="C373" s="5"/>
      <c r="D373" s="5"/>
      <c r="E373" s="5"/>
    </row>
    <row r="374" spans="1:5" ht="15.95" customHeight="1" x14ac:dyDescent="0.3">
      <c r="A374" s="5"/>
      <c r="B374" s="5"/>
      <c r="C374" s="5"/>
      <c r="D374" s="5"/>
      <c r="E374" s="5"/>
    </row>
    <row r="375" spans="1:5" ht="15.95" customHeight="1" x14ac:dyDescent="0.3">
      <c r="A375" s="3" t="s">
        <v>141</v>
      </c>
      <c r="B375" s="3" t="s">
        <v>142</v>
      </c>
      <c r="C375" s="3" t="s">
        <v>74</v>
      </c>
      <c r="D375" s="3" t="s">
        <v>143</v>
      </c>
      <c r="E375" s="5"/>
    </row>
    <row r="376" spans="1:5" ht="15.95" customHeight="1" x14ac:dyDescent="0.3">
      <c r="A376" s="3" t="s">
        <v>44</v>
      </c>
      <c r="B376" s="3" t="s">
        <v>2366</v>
      </c>
      <c r="C376" s="3" t="s">
        <v>79</v>
      </c>
      <c r="D376" s="3" t="s">
        <v>2367</v>
      </c>
      <c r="E376" s="5"/>
    </row>
    <row r="377" spans="1:5" ht="15.95" customHeight="1" x14ac:dyDescent="0.3">
      <c r="A377" s="5"/>
      <c r="B377" s="3" t="s">
        <v>1992</v>
      </c>
      <c r="C377" s="3" t="s">
        <v>81</v>
      </c>
      <c r="D377" s="3" t="s">
        <v>2368</v>
      </c>
      <c r="E377" s="5"/>
    </row>
    <row r="378" spans="1:5" ht="15.95" customHeight="1" x14ac:dyDescent="0.3">
      <c r="A378" s="5"/>
      <c r="B378" s="5"/>
      <c r="C378" s="3" t="s">
        <v>83</v>
      </c>
      <c r="D378" s="3" t="s">
        <v>2369</v>
      </c>
      <c r="E378" s="5"/>
    </row>
    <row r="379" spans="1:5" ht="15.95" customHeight="1" x14ac:dyDescent="0.3">
      <c r="A379" s="5"/>
      <c r="B379" s="5"/>
      <c r="C379" s="3" t="s">
        <v>90</v>
      </c>
      <c r="D379" s="3" t="s">
        <v>2370</v>
      </c>
      <c r="E379" s="5"/>
    </row>
    <row r="380" spans="1:5" ht="15.95" customHeight="1" x14ac:dyDescent="0.3">
      <c r="A380" s="5"/>
      <c r="B380" s="5"/>
      <c r="C380" s="3" t="s">
        <v>106</v>
      </c>
      <c r="D380" s="3" t="s">
        <v>2371</v>
      </c>
      <c r="E380" s="5"/>
    </row>
    <row r="381" spans="1:5" ht="15.95" customHeight="1" x14ac:dyDescent="0.3">
      <c r="A381" s="5"/>
      <c r="B381" s="3" t="s">
        <v>2372</v>
      </c>
      <c r="C381" s="3" t="s">
        <v>79</v>
      </c>
      <c r="D381" s="3" t="s">
        <v>2373</v>
      </c>
      <c r="E381" s="5"/>
    </row>
    <row r="382" spans="1:5" ht="15.95" customHeight="1" x14ac:dyDescent="0.3">
      <c r="A382" s="5"/>
      <c r="B382" s="3" t="s">
        <v>1992</v>
      </c>
      <c r="C382" s="3" t="s">
        <v>81</v>
      </c>
      <c r="D382" s="3" t="s">
        <v>2374</v>
      </c>
      <c r="E382" s="5"/>
    </row>
    <row r="383" spans="1:5" ht="15.95" customHeight="1" x14ac:dyDescent="0.3">
      <c r="A383" s="5"/>
      <c r="B383" s="5"/>
      <c r="C383" s="3" t="s">
        <v>83</v>
      </c>
      <c r="D383" s="3" t="s">
        <v>2375</v>
      </c>
      <c r="E383" s="5"/>
    </row>
    <row r="384" spans="1:5" ht="15.95" customHeight="1" x14ac:dyDescent="0.3">
      <c r="A384" s="5"/>
      <c r="B384" s="5"/>
      <c r="C384" s="3" t="s">
        <v>90</v>
      </c>
      <c r="D384" s="3" t="s">
        <v>2376</v>
      </c>
      <c r="E384" s="5"/>
    </row>
    <row r="385" spans="1:5" ht="15.95" customHeight="1" x14ac:dyDescent="0.3">
      <c r="A385" s="5"/>
      <c r="B385" s="5"/>
      <c r="C385" s="3" t="s">
        <v>106</v>
      </c>
      <c r="D385" s="3" t="s">
        <v>2377</v>
      </c>
      <c r="E385" s="5"/>
    </row>
    <row r="386" spans="1:5" ht="15.95" customHeight="1" x14ac:dyDescent="0.3">
      <c r="A386" s="5"/>
      <c r="B386" s="5"/>
      <c r="C386" s="3" t="s">
        <v>108</v>
      </c>
      <c r="D386" s="3" t="s">
        <v>2378</v>
      </c>
      <c r="E386" s="5"/>
    </row>
    <row r="387" spans="1:5" ht="15.95" customHeight="1" x14ac:dyDescent="0.3">
      <c r="A387" s="5"/>
      <c r="B387" s="5"/>
      <c r="C387" s="3" t="s">
        <v>110</v>
      </c>
      <c r="D387" s="3" t="s">
        <v>2379</v>
      </c>
      <c r="E387" s="5"/>
    </row>
    <row r="388" spans="1:5" ht="15.95" customHeight="1" x14ac:dyDescent="0.3">
      <c r="A388" s="5"/>
      <c r="B388" s="5"/>
      <c r="C388" s="3" t="s">
        <v>112</v>
      </c>
      <c r="D388" s="3" t="s">
        <v>2380</v>
      </c>
      <c r="E388" s="5"/>
    </row>
    <row r="389" spans="1:5" ht="15.95" customHeight="1" x14ac:dyDescent="0.3">
      <c r="A389" s="5"/>
      <c r="B389" s="5"/>
      <c r="C389" s="3" t="s">
        <v>114</v>
      </c>
      <c r="D389" s="3" t="s">
        <v>2381</v>
      </c>
      <c r="E389" s="5"/>
    </row>
    <row r="390" spans="1:5" ht="15.95" customHeight="1" x14ac:dyDescent="0.3">
      <c r="A390" s="5"/>
      <c r="B390" s="3" t="s">
        <v>2382</v>
      </c>
      <c r="C390" s="3" t="s">
        <v>79</v>
      </c>
      <c r="D390" s="3" t="s">
        <v>2383</v>
      </c>
      <c r="E390" s="5"/>
    </row>
    <row r="391" spans="1:5" ht="15.95" customHeight="1" x14ac:dyDescent="0.3">
      <c r="A391" s="5"/>
      <c r="B391" s="3" t="s">
        <v>1992</v>
      </c>
      <c r="C391" s="3" t="s">
        <v>81</v>
      </c>
      <c r="D391" s="3" t="s">
        <v>2384</v>
      </c>
      <c r="E391" s="5"/>
    </row>
    <row r="392" spans="1:5" ht="15.95" customHeight="1" x14ac:dyDescent="0.3">
      <c r="A392" s="5"/>
      <c r="B392" s="5"/>
      <c r="C392" s="3" t="s">
        <v>83</v>
      </c>
      <c r="D392" s="3" t="s">
        <v>2385</v>
      </c>
      <c r="E392" s="5"/>
    </row>
    <row r="393" spans="1:5" ht="15.95" customHeight="1" x14ac:dyDescent="0.3">
      <c r="A393" s="5"/>
      <c r="B393" s="5"/>
      <c r="C393" s="3" t="s">
        <v>90</v>
      </c>
      <c r="D393" s="3" t="s">
        <v>2386</v>
      </c>
      <c r="E393" s="5"/>
    </row>
    <row r="394" spans="1:5" ht="15.95" customHeight="1" x14ac:dyDescent="0.3">
      <c r="A394" s="5"/>
      <c r="B394" s="5"/>
      <c r="C394" s="3" t="s">
        <v>106</v>
      </c>
      <c r="D394" s="3" t="s">
        <v>2387</v>
      </c>
      <c r="E394" s="5"/>
    </row>
    <row r="395" spans="1:5" ht="15.95" customHeight="1" x14ac:dyDescent="0.3">
      <c r="A395" s="5"/>
      <c r="B395" s="5"/>
      <c r="C395" s="3" t="s">
        <v>108</v>
      </c>
      <c r="D395" s="3" t="s">
        <v>2388</v>
      </c>
      <c r="E395" s="5"/>
    </row>
    <row r="396" spans="1:5" ht="15.95" customHeight="1" x14ac:dyDescent="0.3">
      <c r="A396" s="5"/>
      <c r="B396" s="5"/>
      <c r="C396" s="3" t="s">
        <v>110</v>
      </c>
      <c r="D396" s="3" t="s">
        <v>2389</v>
      </c>
      <c r="E396" s="5"/>
    </row>
    <row r="397" spans="1:5" ht="15.95" customHeight="1" x14ac:dyDescent="0.3">
      <c r="A397" s="5"/>
      <c r="B397" s="5"/>
      <c r="C397" s="3" t="s">
        <v>112</v>
      </c>
      <c r="D397" s="3" t="s">
        <v>2390</v>
      </c>
      <c r="E397" s="5"/>
    </row>
    <row r="398" spans="1:5" ht="15.95" customHeight="1" x14ac:dyDescent="0.3">
      <c r="A398" s="5"/>
      <c r="B398" s="5"/>
      <c r="C398" s="3" t="s">
        <v>114</v>
      </c>
      <c r="D398" s="3" t="s">
        <v>2391</v>
      </c>
      <c r="E398" s="5"/>
    </row>
    <row r="399" spans="1:5" ht="15.95" customHeight="1" x14ac:dyDescent="0.3">
      <c r="A399" s="5"/>
      <c r="B399" s="5"/>
      <c r="C399" s="3" t="s">
        <v>116</v>
      </c>
      <c r="D399" s="3" t="s">
        <v>2392</v>
      </c>
      <c r="E399" s="5"/>
    </row>
    <row r="400" spans="1:5" ht="15.95" customHeight="1" x14ac:dyDescent="0.3">
      <c r="A400" s="5"/>
      <c r="B400" s="3" t="s">
        <v>2393</v>
      </c>
      <c r="C400" s="3" t="s">
        <v>79</v>
      </c>
      <c r="D400" s="3" t="s">
        <v>2394</v>
      </c>
      <c r="E400" s="5"/>
    </row>
    <row r="401" spans="1:5" ht="15.95" customHeight="1" x14ac:dyDescent="0.3">
      <c r="A401" s="5"/>
      <c r="B401" s="3" t="s">
        <v>1992</v>
      </c>
      <c r="C401" s="3" t="s">
        <v>81</v>
      </c>
      <c r="D401" s="3" t="s">
        <v>2395</v>
      </c>
      <c r="E401" s="5"/>
    </row>
    <row r="402" spans="1:5" ht="15.95" customHeight="1" x14ac:dyDescent="0.3">
      <c r="A402" s="5"/>
      <c r="B402" s="5"/>
      <c r="C402" s="3" t="s">
        <v>83</v>
      </c>
      <c r="D402" s="3" t="s">
        <v>2396</v>
      </c>
      <c r="E402" s="5"/>
    </row>
    <row r="403" spans="1:5" ht="15.95" customHeight="1" x14ac:dyDescent="0.3">
      <c r="A403" s="5"/>
      <c r="B403" s="5"/>
      <c r="C403" s="3" t="s">
        <v>90</v>
      </c>
      <c r="D403" s="3" t="s">
        <v>2397</v>
      </c>
      <c r="E403" s="5"/>
    </row>
    <row r="404" spans="1:5" ht="15.95" customHeight="1" x14ac:dyDescent="0.3">
      <c r="A404" s="5"/>
      <c r="B404" s="3" t="s">
        <v>2398</v>
      </c>
      <c r="C404" s="3" t="s">
        <v>79</v>
      </c>
      <c r="D404" s="3" t="s">
        <v>2399</v>
      </c>
      <c r="E404" s="5"/>
    </row>
    <row r="405" spans="1:5" ht="15.95" customHeight="1" x14ac:dyDescent="0.3">
      <c r="A405" s="5"/>
      <c r="B405" s="3" t="s">
        <v>1992</v>
      </c>
      <c r="C405" s="3" t="s">
        <v>81</v>
      </c>
      <c r="D405" s="3" t="s">
        <v>2400</v>
      </c>
      <c r="E405" s="5"/>
    </row>
    <row r="406" spans="1:5" ht="15.95" customHeight="1" x14ac:dyDescent="0.3">
      <c r="A406" s="5"/>
      <c r="B406" s="5"/>
      <c r="C406" s="3" t="s">
        <v>83</v>
      </c>
      <c r="D406" s="3" t="s">
        <v>2401</v>
      </c>
      <c r="E406" s="5"/>
    </row>
    <row r="407" spans="1:5" ht="15.95" customHeight="1" x14ac:dyDescent="0.3">
      <c r="A407" s="5"/>
      <c r="B407" s="5"/>
      <c r="C407" s="3" t="s">
        <v>90</v>
      </c>
      <c r="D407" s="3" t="s">
        <v>2402</v>
      </c>
      <c r="E407" s="5"/>
    </row>
    <row r="408" spans="1:5" ht="15.95" customHeight="1" x14ac:dyDescent="0.3">
      <c r="A408" s="5"/>
      <c r="B408" s="5"/>
      <c r="C408" s="3" t="s">
        <v>106</v>
      </c>
      <c r="D408" s="3" t="s">
        <v>2403</v>
      </c>
      <c r="E408" s="5"/>
    </row>
    <row r="409" spans="1:5" ht="15.95" customHeight="1" x14ac:dyDescent="0.3">
      <c r="A409" s="5"/>
      <c r="B409" s="5"/>
      <c r="C409" s="3" t="s">
        <v>108</v>
      </c>
      <c r="D409" s="3" t="s">
        <v>2404</v>
      </c>
      <c r="E409" s="5"/>
    </row>
    <row r="410" spans="1:5" ht="15.95" customHeight="1" x14ac:dyDescent="0.3">
      <c r="A410" s="5"/>
      <c r="B410" s="5"/>
      <c r="C410" s="3" t="s">
        <v>110</v>
      </c>
      <c r="D410" s="3" t="s">
        <v>2405</v>
      </c>
      <c r="E410" s="5"/>
    </row>
    <row r="411" spans="1:5" ht="15.95" customHeight="1" x14ac:dyDescent="0.3">
      <c r="A411" s="5"/>
      <c r="B411" s="5"/>
      <c r="C411" s="3" t="s">
        <v>112</v>
      </c>
      <c r="D411" s="3" t="s">
        <v>2406</v>
      </c>
      <c r="E411" s="5"/>
    </row>
    <row r="412" spans="1:5" ht="15.95" customHeight="1" x14ac:dyDescent="0.3">
      <c r="A412" s="5"/>
      <c r="B412" s="5"/>
      <c r="C412" s="3" t="s">
        <v>114</v>
      </c>
      <c r="D412" s="3" t="s">
        <v>2407</v>
      </c>
      <c r="E412" s="5"/>
    </row>
    <row r="413" spans="1:5" ht="15.95" customHeight="1" x14ac:dyDescent="0.3">
      <c r="A413" s="5"/>
      <c r="B413" s="5"/>
      <c r="C413" s="5"/>
      <c r="D413" s="5"/>
      <c r="E413" s="5"/>
    </row>
    <row r="414" spans="1:5" ht="15.95" customHeight="1" x14ac:dyDescent="0.3">
      <c r="A414" s="5"/>
      <c r="B414" s="5"/>
      <c r="C414" s="5"/>
      <c r="D414" s="5"/>
      <c r="E414" s="5"/>
    </row>
    <row r="415" spans="1:5" ht="15.95" customHeight="1" x14ac:dyDescent="0.3">
      <c r="A415" s="5"/>
      <c r="B415" s="5"/>
      <c r="C415" s="5"/>
      <c r="D415" s="5"/>
      <c r="E415" s="5"/>
    </row>
    <row r="416" spans="1:5" ht="15.95" customHeight="1" x14ac:dyDescent="0.3">
      <c r="A416" s="3" t="s">
        <v>141</v>
      </c>
      <c r="B416" s="3" t="s">
        <v>142</v>
      </c>
      <c r="C416" s="3" t="s">
        <v>74</v>
      </c>
      <c r="D416" s="3" t="s">
        <v>143</v>
      </c>
      <c r="E416" s="5"/>
    </row>
    <row r="417" spans="1:5" ht="15.95" customHeight="1" x14ac:dyDescent="0.3">
      <c r="A417" s="3" t="s">
        <v>44</v>
      </c>
      <c r="B417" s="3" t="s">
        <v>2408</v>
      </c>
      <c r="C417" s="3" t="s">
        <v>79</v>
      </c>
      <c r="D417" s="3" t="s">
        <v>2409</v>
      </c>
      <c r="E417" s="5"/>
    </row>
    <row r="418" spans="1:5" ht="15.95" customHeight="1" x14ac:dyDescent="0.3">
      <c r="A418" s="5"/>
      <c r="B418" s="3" t="s">
        <v>1992</v>
      </c>
      <c r="C418" s="3" t="s">
        <v>81</v>
      </c>
      <c r="D418" s="3" t="s">
        <v>2410</v>
      </c>
      <c r="E418" s="5"/>
    </row>
    <row r="419" spans="1:5" ht="15.95" customHeight="1" x14ac:dyDescent="0.3">
      <c r="A419" s="5"/>
      <c r="B419" s="5"/>
      <c r="C419" s="3" t="s">
        <v>83</v>
      </c>
      <c r="D419" s="3" t="s">
        <v>2411</v>
      </c>
      <c r="E419" s="5"/>
    </row>
    <row r="420" spans="1:5" ht="15.95" customHeight="1" x14ac:dyDescent="0.3">
      <c r="A420" s="5"/>
      <c r="B420" s="5"/>
      <c r="C420" s="3" t="s">
        <v>90</v>
      </c>
      <c r="D420" s="3" t="s">
        <v>2412</v>
      </c>
      <c r="E420" s="5"/>
    </row>
    <row r="421" spans="1:5" ht="15.95" customHeight="1" x14ac:dyDescent="0.3">
      <c r="A421" s="5"/>
      <c r="B421" s="5"/>
      <c r="C421" s="3" t="s">
        <v>106</v>
      </c>
      <c r="D421" s="3" t="s">
        <v>2413</v>
      </c>
      <c r="E421" s="5"/>
    </row>
    <row r="422" spans="1:5" ht="15.95" customHeight="1" x14ac:dyDescent="0.3">
      <c r="A422" s="5"/>
      <c r="B422" s="5"/>
      <c r="C422" s="3" t="s">
        <v>108</v>
      </c>
      <c r="D422" s="3" t="s">
        <v>2414</v>
      </c>
      <c r="E422" s="5"/>
    </row>
    <row r="423" spans="1:5" ht="15.95" customHeight="1" x14ac:dyDescent="0.3">
      <c r="A423" s="5"/>
      <c r="B423" s="5"/>
      <c r="C423" s="3" t="s">
        <v>110</v>
      </c>
      <c r="D423" s="3" t="s">
        <v>2415</v>
      </c>
      <c r="E423" s="5"/>
    </row>
    <row r="424" spans="1:5" ht="15.95" customHeight="1" x14ac:dyDescent="0.3">
      <c r="A424" s="5"/>
      <c r="B424" s="5"/>
      <c r="C424" s="3" t="s">
        <v>112</v>
      </c>
      <c r="D424" s="3" t="s">
        <v>2416</v>
      </c>
      <c r="E424" s="5"/>
    </row>
    <row r="425" spans="1:5" ht="15.95" customHeight="1" x14ac:dyDescent="0.3">
      <c r="A425" s="5"/>
      <c r="B425" s="5"/>
      <c r="C425" s="3" t="s">
        <v>114</v>
      </c>
      <c r="D425" s="3" t="s">
        <v>2417</v>
      </c>
      <c r="E425" s="5"/>
    </row>
    <row r="426" spans="1:5" ht="15.95" customHeight="1" x14ac:dyDescent="0.3">
      <c r="A426" s="5"/>
      <c r="B426" s="5"/>
      <c r="C426" s="3" t="s">
        <v>116</v>
      </c>
      <c r="D426" s="3" t="s">
        <v>2418</v>
      </c>
      <c r="E426" s="5"/>
    </row>
    <row r="427" spans="1:5" ht="15.95" customHeight="1" x14ac:dyDescent="0.3">
      <c r="A427" s="5"/>
      <c r="B427" s="3" t="s">
        <v>2419</v>
      </c>
      <c r="C427" s="3" t="s">
        <v>79</v>
      </c>
      <c r="D427" s="3" t="s">
        <v>2420</v>
      </c>
      <c r="E427" s="5"/>
    </row>
    <row r="428" spans="1:5" ht="15.95" customHeight="1" x14ac:dyDescent="0.3">
      <c r="A428" s="5"/>
      <c r="B428" s="3" t="s">
        <v>1992</v>
      </c>
      <c r="C428" s="3" t="s">
        <v>81</v>
      </c>
      <c r="D428" s="3" t="s">
        <v>2421</v>
      </c>
      <c r="E428" s="5"/>
    </row>
    <row r="429" spans="1:5" ht="15.95" customHeight="1" x14ac:dyDescent="0.3">
      <c r="A429" s="5"/>
      <c r="B429" s="5"/>
      <c r="C429" s="3" t="s">
        <v>83</v>
      </c>
      <c r="D429" s="3" t="s">
        <v>2422</v>
      </c>
      <c r="E429" s="5"/>
    </row>
    <row r="430" spans="1:5" ht="15.95" customHeight="1" x14ac:dyDescent="0.3">
      <c r="A430" s="5"/>
      <c r="B430" s="5"/>
      <c r="C430" s="3" t="s">
        <v>90</v>
      </c>
      <c r="D430" s="3" t="s">
        <v>2423</v>
      </c>
      <c r="E430" s="5"/>
    </row>
    <row r="431" spans="1:5" ht="15.95" customHeight="1" x14ac:dyDescent="0.3">
      <c r="A431" s="5"/>
      <c r="B431" s="5"/>
      <c r="C431" s="3" t="s">
        <v>106</v>
      </c>
      <c r="D431" s="3" t="s">
        <v>2424</v>
      </c>
      <c r="E431" s="5"/>
    </row>
    <row r="432" spans="1:5" ht="15.95" customHeight="1" x14ac:dyDescent="0.3">
      <c r="A432" s="5"/>
      <c r="B432" s="5"/>
      <c r="C432" s="3" t="s">
        <v>108</v>
      </c>
      <c r="D432" s="3" t="s">
        <v>2425</v>
      </c>
      <c r="E432" s="5"/>
    </row>
    <row r="433" spans="1:5" ht="15.95" customHeight="1" x14ac:dyDescent="0.3">
      <c r="A433" s="5"/>
      <c r="B433" s="5"/>
      <c r="C433" s="3" t="s">
        <v>110</v>
      </c>
      <c r="D433" s="3" t="s">
        <v>2426</v>
      </c>
      <c r="E433" s="5"/>
    </row>
    <row r="434" spans="1:5" ht="15.95" customHeight="1" x14ac:dyDescent="0.3">
      <c r="A434" s="5"/>
      <c r="B434" s="3" t="s">
        <v>2427</v>
      </c>
      <c r="C434" s="3" t="s">
        <v>79</v>
      </c>
      <c r="D434" s="3" t="s">
        <v>2428</v>
      </c>
      <c r="E434" s="5"/>
    </row>
    <row r="435" spans="1:5" ht="15.95" customHeight="1" x14ac:dyDescent="0.3">
      <c r="A435" s="5"/>
      <c r="B435" s="3" t="s">
        <v>1992</v>
      </c>
      <c r="C435" s="3" t="s">
        <v>81</v>
      </c>
      <c r="D435" s="3" t="s">
        <v>2429</v>
      </c>
      <c r="E435" s="5"/>
    </row>
    <row r="436" spans="1:5" ht="15.95" customHeight="1" x14ac:dyDescent="0.3">
      <c r="A436" s="5"/>
      <c r="B436" s="5"/>
      <c r="C436" s="3" t="s">
        <v>83</v>
      </c>
      <c r="D436" s="3" t="s">
        <v>2430</v>
      </c>
      <c r="E436" s="5"/>
    </row>
    <row r="437" spans="1:5" ht="15.95" customHeight="1" x14ac:dyDescent="0.3">
      <c r="A437" s="5"/>
      <c r="B437" s="5"/>
      <c r="C437" s="3" t="s">
        <v>90</v>
      </c>
      <c r="D437" s="3" t="s">
        <v>2431</v>
      </c>
      <c r="E437" s="5"/>
    </row>
    <row r="438" spans="1:5" ht="15.95" customHeight="1" x14ac:dyDescent="0.3">
      <c r="A438" s="5"/>
      <c r="B438" s="5"/>
      <c r="C438" s="3" t="s">
        <v>106</v>
      </c>
      <c r="D438" s="3" t="s">
        <v>2432</v>
      </c>
      <c r="E438" s="5"/>
    </row>
    <row r="439" spans="1:5" ht="15.95" customHeight="1" x14ac:dyDescent="0.3">
      <c r="A439" s="5"/>
      <c r="B439" s="5"/>
      <c r="C439" s="3" t="s">
        <v>108</v>
      </c>
      <c r="D439" s="3" t="s">
        <v>2433</v>
      </c>
      <c r="E439" s="5"/>
    </row>
    <row r="440" spans="1:5" ht="15.95" customHeight="1" x14ac:dyDescent="0.3">
      <c r="A440" s="5"/>
      <c r="B440" s="3" t="s">
        <v>2434</v>
      </c>
      <c r="C440" s="3" t="s">
        <v>79</v>
      </c>
      <c r="D440" s="3" t="s">
        <v>2435</v>
      </c>
      <c r="E440" s="5"/>
    </row>
    <row r="441" spans="1:5" ht="15.95" customHeight="1" x14ac:dyDescent="0.3">
      <c r="A441" s="5"/>
      <c r="B441" s="3" t="s">
        <v>1992</v>
      </c>
      <c r="C441" s="3" t="s">
        <v>81</v>
      </c>
      <c r="D441" s="3" t="s">
        <v>2436</v>
      </c>
      <c r="E441" s="5"/>
    </row>
    <row r="442" spans="1:5" ht="15.95" customHeight="1" x14ac:dyDescent="0.3">
      <c r="A442" s="5"/>
      <c r="B442" s="5"/>
      <c r="C442" s="3" t="s">
        <v>83</v>
      </c>
      <c r="D442" s="3" t="s">
        <v>2437</v>
      </c>
      <c r="E442" s="5"/>
    </row>
    <row r="443" spans="1:5" ht="15.95" customHeight="1" x14ac:dyDescent="0.3">
      <c r="A443" s="5"/>
      <c r="B443" s="5"/>
      <c r="C443" s="3" t="s">
        <v>90</v>
      </c>
      <c r="D443" s="3" t="s">
        <v>2438</v>
      </c>
      <c r="E443" s="5"/>
    </row>
    <row r="444" spans="1:5" ht="15.95" customHeight="1" x14ac:dyDescent="0.3">
      <c r="A444" s="5"/>
      <c r="B444" s="5"/>
      <c r="C444" s="3" t="s">
        <v>106</v>
      </c>
      <c r="D444" s="3" t="s">
        <v>2439</v>
      </c>
      <c r="E444" s="5"/>
    </row>
    <row r="445" spans="1:5" ht="15.95" customHeight="1" x14ac:dyDescent="0.3">
      <c r="A445" s="5"/>
      <c r="B445" s="5"/>
      <c r="C445" s="3" t="s">
        <v>108</v>
      </c>
      <c r="D445" s="3" t="s">
        <v>2440</v>
      </c>
      <c r="E445" s="5"/>
    </row>
    <row r="446" spans="1:5" ht="15.95" customHeight="1" x14ac:dyDescent="0.3">
      <c r="A446" s="5"/>
      <c r="B446" s="3" t="s">
        <v>2441</v>
      </c>
      <c r="C446" s="3" t="s">
        <v>79</v>
      </c>
      <c r="D446" s="3" t="s">
        <v>2442</v>
      </c>
      <c r="E446" s="5"/>
    </row>
    <row r="447" spans="1:5" ht="15.95" customHeight="1" x14ac:dyDescent="0.3">
      <c r="A447" s="5"/>
      <c r="B447" s="3" t="s">
        <v>1992</v>
      </c>
      <c r="C447" s="3" t="s">
        <v>81</v>
      </c>
      <c r="D447" s="3" t="s">
        <v>2443</v>
      </c>
      <c r="E447" s="5"/>
    </row>
    <row r="448" spans="1:5" ht="15.95" customHeight="1" x14ac:dyDescent="0.3">
      <c r="A448" s="5"/>
      <c r="B448" s="5"/>
      <c r="C448" s="3" t="s">
        <v>83</v>
      </c>
      <c r="D448" s="3" t="s">
        <v>2444</v>
      </c>
      <c r="E448" s="5"/>
    </row>
    <row r="449" spans="1:5" ht="15.95" customHeight="1" x14ac:dyDescent="0.3">
      <c r="A449" s="5"/>
      <c r="B449" s="5"/>
      <c r="C449" s="3" t="s">
        <v>90</v>
      </c>
      <c r="D449" s="3" t="s">
        <v>2445</v>
      </c>
      <c r="E449" s="5"/>
    </row>
    <row r="450" spans="1:5" ht="15.95" customHeight="1" x14ac:dyDescent="0.3">
      <c r="A450" s="5"/>
      <c r="B450" s="5"/>
      <c r="C450" s="3" t="s">
        <v>106</v>
      </c>
      <c r="D450" s="3" t="s">
        <v>2446</v>
      </c>
      <c r="E450" s="5"/>
    </row>
    <row r="451" spans="1:5" ht="15.95" customHeight="1" x14ac:dyDescent="0.3">
      <c r="A451" s="5"/>
      <c r="B451" s="5"/>
      <c r="C451" s="5"/>
      <c r="D451" s="5"/>
      <c r="E451" s="5"/>
    </row>
    <row r="452" spans="1:5" ht="15.95" customHeight="1" x14ac:dyDescent="0.3">
      <c r="A452" s="5"/>
      <c r="B452" s="5"/>
      <c r="C452" s="5"/>
      <c r="D452" s="5"/>
      <c r="E452" s="5"/>
    </row>
    <row r="453" spans="1:5" ht="15.95" customHeight="1" x14ac:dyDescent="0.3">
      <c r="A453" s="5"/>
      <c r="B453" s="5"/>
      <c r="C453" s="5"/>
      <c r="D453" s="5"/>
      <c r="E453" s="5"/>
    </row>
    <row r="454" spans="1:5" ht="15.95" customHeight="1" x14ac:dyDescent="0.3">
      <c r="A454" s="3" t="s">
        <v>141</v>
      </c>
      <c r="B454" s="3" t="s">
        <v>142</v>
      </c>
      <c r="C454" s="3" t="s">
        <v>74</v>
      </c>
      <c r="D454" s="3" t="s">
        <v>143</v>
      </c>
      <c r="E454" s="5"/>
    </row>
    <row r="455" spans="1:5" ht="15.95" customHeight="1" x14ac:dyDescent="0.3">
      <c r="A455" s="3" t="s">
        <v>44</v>
      </c>
      <c r="B455" s="3" t="s">
        <v>2447</v>
      </c>
      <c r="C455" s="3" t="s">
        <v>79</v>
      </c>
      <c r="D455" s="3" t="s">
        <v>2448</v>
      </c>
      <c r="E455" s="5"/>
    </row>
    <row r="456" spans="1:5" ht="15.95" customHeight="1" x14ac:dyDescent="0.3">
      <c r="A456" s="5"/>
      <c r="B456" s="3" t="s">
        <v>1992</v>
      </c>
      <c r="C456" s="3" t="s">
        <v>81</v>
      </c>
      <c r="D456" s="3" t="s">
        <v>2449</v>
      </c>
      <c r="E456" s="5"/>
    </row>
    <row r="457" spans="1:5" ht="15.95" customHeight="1" x14ac:dyDescent="0.3">
      <c r="A457" s="5"/>
      <c r="B457" s="5"/>
      <c r="C457" s="3" t="s">
        <v>83</v>
      </c>
      <c r="D457" s="3" t="s">
        <v>2450</v>
      </c>
      <c r="E457" s="5"/>
    </row>
    <row r="458" spans="1:5" ht="15.95" customHeight="1" x14ac:dyDescent="0.3">
      <c r="A458" s="5"/>
      <c r="B458" s="5"/>
      <c r="C458" s="3" t="s">
        <v>90</v>
      </c>
      <c r="D458" s="3" t="s">
        <v>2451</v>
      </c>
      <c r="E458" s="5"/>
    </row>
    <row r="459" spans="1:5" ht="15.95" customHeight="1" x14ac:dyDescent="0.3">
      <c r="A459" s="5"/>
      <c r="B459" s="5"/>
      <c r="C459" s="3" t="s">
        <v>106</v>
      </c>
      <c r="D459" s="3" t="s">
        <v>2452</v>
      </c>
      <c r="E459" s="5"/>
    </row>
    <row r="460" spans="1:5" ht="15.95" customHeight="1" x14ac:dyDescent="0.3">
      <c r="A460" s="5"/>
      <c r="B460" s="5"/>
      <c r="C460" s="3" t="s">
        <v>108</v>
      </c>
      <c r="D460" s="3" t="s">
        <v>2453</v>
      </c>
      <c r="E460" s="5"/>
    </row>
    <row r="461" spans="1:5" ht="15.95" customHeight="1" x14ac:dyDescent="0.3">
      <c r="A461" s="5"/>
      <c r="B461" s="5"/>
      <c r="C461" s="3" t="s">
        <v>110</v>
      </c>
      <c r="D461" s="3" t="s">
        <v>2454</v>
      </c>
      <c r="E461" s="5"/>
    </row>
    <row r="462" spans="1:5" ht="15.95" customHeight="1" x14ac:dyDescent="0.3">
      <c r="A462" s="5"/>
      <c r="B462" s="5"/>
      <c r="C462" s="3" t="s">
        <v>112</v>
      </c>
      <c r="D462" s="3" t="s">
        <v>2455</v>
      </c>
      <c r="E462" s="5"/>
    </row>
    <row r="463" spans="1:5" ht="15.95" customHeight="1" x14ac:dyDescent="0.3">
      <c r="A463" s="5"/>
      <c r="B463" s="3" t="s">
        <v>2456</v>
      </c>
      <c r="C463" s="3" t="s">
        <v>79</v>
      </c>
      <c r="D463" s="3" t="s">
        <v>2457</v>
      </c>
      <c r="E463" s="5"/>
    </row>
    <row r="464" spans="1:5" ht="15.95" customHeight="1" x14ac:dyDescent="0.3">
      <c r="A464" s="5"/>
      <c r="B464" s="3" t="s">
        <v>1992</v>
      </c>
      <c r="C464" s="3" t="s">
        <v>81</v>
      </c>
      <c r="D464" s="3" t="s">
        <v>2458</v>
      </c>
      <c r="E464" s="5"/>
    </row>
    <row r="465" spans="1:5" ht="15.95" customHeight="1" x14ac:dyDescent="0.3">
      <c r="A465" s="5"/>
      <c r="B465" s="5"/>
      <c r="C465" s="3" t="s">
        <v>83</v>
      </c>
      <c r="D465" s="3" t="s">
        <v>2459</v>
      </c>
      <c r="E465" s="5"/>
    </row>
    <row r="466" spans="1:5" ht="15.95" customHeight="1" x14ac:dyDescent="0.3">
      <c r="A466" s="5"/>
      <c r="B466" s="5"/>
      <c r="C466" s="3" t="s">
        <v>90</v>
      </c>
      <c r="D466" s="3" t="s">
        <v>2460</v>
      </c>
      <c r="E466" s="5"/>
    </row>
    <row r="467" spans="1:5" ht="15.95" customHeight="1" x14ac:dyDescent="0.3">
      <c r="A467" s="5"/>
      <c r="B467" s="5"/>
      <c r="C467" s="3" t="s">
        <v>106</v>
      </c>
      <c r="D467" s="3" t="s">
        <v>2461</v>
      </c>
      <c r="E467" s="5"/>
    </row>
    <row r="468" spans="1:5" ht="15.95" customHeight="1" x14ac:dyDescent="0.3">
      <c r="A468" s="5"/>
      <c r="B468" s="5"/>
      <c r="C468" s="3" t="s">
        <v>108</v>
      </c>
      <c r="D468" s="3" t="s">
        <v>2462</v>
      </c>
      <c r="E468" s="5"/>
    </row>
    <row r="469" spans="1:5" ht="15.95" customHeight="1" x14ac:dyDescent="0.3">
      <c r="A469" s="5"/>
      <c r="B469" s="5"/>
      <c r="C469" s="3" t="s">
        <v>110</v>
      </c>
      <c r="D469" s="3" t="s">
        <v>2463</v>
      </c>
      <c r="E469" s="5"/>
    </row>
    <row r="470" spans="1:5" ht="15.95" customHeight="1" x14ac:dyDescent="0.3">
      <c r="A470" s="5"/>
      <c r="B470" s="3" t="s">
        <v>2464</v>
      </c>
      <c r="C470" s="3" t="s">
        <v>79</v>
      </c>
      <c r="D470" s="3" t="s">
        <v>2465</v>
      </c>
      <c r="E470" s="5"/>
    </row>
    <row r="471" spans="1:5" ht="15.95" customHeight="1" x14ac:dyDescent="0.3">
      <c r="A471" s="5"/>
      <c r="B471" s="3" t="s">
        <v>1992</v>
      </c>
      <c r="C471" s="3" t="s">
        <v>81</v>
      </c>
      <c r="D471" s="3" t="s">
        <v>2466</v>
      </c>
      <c r="E471" s="5"/>
    </row>
    <row r="472" spans="1:5" ht="15.95" customHeight="1" x14ac:dyDescent="0.3">
      <c r="A472" s="5"/>
      <c r="B472" s="5"/>
      <c r="C472" s="3" t="s">
        <v>83</v>
      </c>
      <c r="D472" s="3" t="s">
        <v>2467</v>
      </c>
      <c r="E472" s="5"/>
    </row>
    <row r="473" spans="1:5" ht="15.95" customHeight="1" x14ac:dyDescent="0.3">
      <c r="A473" s="5"/>
      <c r="B473" s="5"/>
      <c r="C473" s="3" t="s">
        <v>90</v>
      </c>
      <c r="D473" s="3" t="s">
        <v>2468</v>
      </c>
      <c r="E473" s="5"/>
    </row>
    <row r="474" spans="1:5" ht="15.95" customHeight="1" x14ac:dyDescent="0.3">
      <c r="A474" s="5"/>
      <c r="B474" s="5"/>
      <c r="C474" s="3" t="s">
        <v>106</v>
      </c>
      <c r="D474" s="3" t="s">
        <v>2469</v>
      </c>
      <c r="E474" s="5"/>
    </row>
    <row r="475" spans="1:5" ht="15.95" customHeight="1" x14ac:dyDescent="0.3">
      <c r="A475" s="5"/>
      <c r="B475" s="5"/>
      <c r="C475" s="3" t="s">
        <v>108</v>
      </c>
      <c r="D475" s="3" t="s">
        <v>2470</v>
      </c>
      <c r="E475" s="5"/>
    </row>
    <row r="476" spans="1:5" ht="15.95" customHeight="1" x14ac:dyDescent="0.3">
      <c r="A476" s="5"/>
      <c r="B476" s="3" t="s">
        <v>2471</v>
      </c>
      <c r="C476" s="3" t="s">
        <v>79</v>
      </c>
      <c r="D476" s="3" t="s">
        <v>2472</v>
      </c>
      <c r="E476" s="5"/>
    </row>
    <row r="477" spans="1:5" ht="15.95" customHeight="1" x14ac:dyDescent="0.3">
      <c r="A477" s="5"/>
      <c r="B477" s="3" t="s">
        <v>1992</v>
      </c>
      <c r="C477" s="3" t="s">
        <v>81</v>
      </c>
      <c r="D477" s="3" t="s">
        <v>2473</v>
      </c>
      <c r="E477" s="5"/>
    </row>
    <row r="478" spans="1:5" ht="15.95" customHeight="1" x14ac:dyDescent="0.3">
      <c r="A478" s="5"/>
      <c r="B478" s="5"/>
      <c r="C478" s="3" t="s">
        <v>83</v>
      </c>
      <c r="D478" s="3" t="s">
        <v>2474</v>
      </c>
      <c r="E478" s="5"/>
    </row>
    <row r="479" spans="1:5" ht="15.95" customHeight="1" x14ac:dyDescent="0.3">
      <c r="A479" s="5"/>
      <c r="B479" s="5"/>
      <c r="C479" s="3" t="s">
        <v>90</v>
      </c>
      <c r="D479" s="3" t="s">
        <v>2475</v>
      </c>
      <c r="E479" s="5"/>
    </row>
    <row r="480" spans="1:5" ht="15.95" customHeight="1" x14ac:dyDescent="0.3">
      <c r="A480" s="5"/>
      <c r="B480" s="5"/>
      <c r="C480" s="3" t="s">
        <v>106</v>
      </c>
      <c r="D480" s="3" t="s">
        <v>2476</v>
      </c>
      <c r="E480" s="5"/>
    </row>
    <row r="481" spans="1:5" ht="15.95" customHeight="1" x14ac:dyDescent="0.3">
      <c r="A481" s="5"/>
      <c r="B481" s="5"/>
      <c r="C481" s="3" t="s">
        <v>108</v>
      </c>
      <c r="D481" s="3" t="s">
        <v>2477</v>
      </c>
      <c r="E481" s="5"/>
    </row>
    <row r="482" spans="1:5" ht="15.95" customHeight="1" x14ac:dyDescent="0.3">
      <c r="A482" s="5"/>
      <c r="B482" s="5"/>
      <c r="C482" s="3" t="s">
        <v>110</v>
      </c>
      <c r="D482" s="3" t="s">
        <v>2478</v>
      </c>
      <c r="E482" s="5"/>
    </row>
    <row r="483" spans="1:5" ht="15.95" customHeight="1" x14ac:dyDescent="0.3">
      <c r="A483" s="5"/>
      <c r="B483" s="5"/>
      <c r="C483" s="3" t="s">
        <v>112</v>
      </c>
      <c r="D483" s="3" t="s">
        <v>2479</v>
      </c>
      <c r="E483" s="5"/>
    </row>
    <row r="484" spans="1:5" ht="15.95" customHeight="1" x14ac:dyDescent="0.3">
      <c r="A484" s="5"/>
      <c r="B484" s="5"/>
      <c r="C484" s="3" t="s">
        <v>114</v>
      </c>
      <c r="D484" s="3" t="s">
        <v>2480</v>
      </c>
      <c r="E484" s="5"/>
    </row>
    <row r="485" spans="1:5" ht="15.95" customHeight="1" x14ac:dyDescent="0.3">
      <c r="A485" s="5"/>
      <c r="B485" s="3" t="s">
        <v>2481</v>
      </c>
      <c r="C485" s="3" t="s">
        <v>79</v>
      </c>
      <c r="D485" s="3" t="s">
        <v>2482</v>
      </c>
      <c r="E485" s="5"/>
    </row>
    <row r="486" spans="1:5" ht="15.95" customHeight="1" x14ac:dyDescent="0.3">
      <c r="A486" s="5"/>
      <c r="B486" s="3" t="s">
        <v>1992</v>
      </c>
      <c r="C486" s="3" t="s">
        <v>81</v>
      </c>
      <c r="D486" s="3" t="s">
        <v>2483</v>
      </c>
      <c r="E486" s="5"/>
    </row>
    <row r="487" spans="1:5" ht="15.95" customHeight="1" x14ac:dyDescent="0.3">
      <c r="A487" s="5"/>
      <c r="B487" s="5"/>
      <c r="C487" s="3" t="s">
        <v>83</v>
      </c>
      <c r="D487" s="3" t="s">
        <v>2484</v>
      </c>
      <c r="E487" s="5"/>
    </row>
    <row r="488" spans="1:5" ht="15.95" customHeight="1" x14ac:dyDescent="0.3">
      <c r="A488" s="5"/>
      <c r="B488" s="5"/>
      <c r="C488" s="3" t="s">
        <v>90</v>
      </c>
      <c r="D488" s="3" t="s">
        <v>2485</v>
      </c>
      <c r="E488" s="5"/>
    </row>
    <row r="489" spans="1:5" ht="15.95" customHeight="1" x14ac:dyDescent="0.3">
      <c r="A489" s="5"/>
      <c r="B489" s="3" t="s">
        <v>2486</v>
      </c>
      <c r="C489" s="3" t="s">
        <v>79</v>
      </c>
      <c r="D489" s="3" t="s">
        <v>2487</v>
      </c>
      <c r="E489" s="5"/>
    </row>
    <row r="490" spans="1:5" ht="15.95" customHeight="1" x14ac:dyDescent="0.3">
      <c r="A490" s="5"/>
      <c r="B490" s="3" t="s">
        <v>1992</v>
      </c>
      <c r="C490" s="3" t="s">
        <v>81</v>
      </c>
      <c r="D490" s="3" t="s">
        <v>2488</v>
      </c>
      <c r="E490" s="5"/>
    </row>
    <row r="491" spans="1:5" ht="15.95" customHeight="1" x14ac:dyDescent="0.3">
      <c r="A491" s="5"/>
      <c r="B491" s="5"/>
      <c r="C491" s="3" t="s">
        <v>83</v>
      </c>
      <c r="D491" s="3" t="s">
        <v>2489</v>
      </c>
      <c r="E491" s="5"/>
    </row>
    <row r="492" spans="1:5" ht="15.95" customHeight="1" x14ac:dyDescent="0.3">
      <c r="A492" s="5"/>
      <c r="B492" s="5"/>
      <c r="C492" s="3" t="s">
        <v>90</v>
      </c>
      <c r="D492" s="3" t="s">
        <v>2490</v>
      </c>
      <c r="E492" s="5"/>
    </row>
    <row r="493" spans="1:5" ht="15.95" customHeight="1" x14ac:dyDescent="0.3">
      <c r="A493" s="5"/>
      <c r="B493" s="5"/>
      <c r="C493" s="5"/>
      <c r="D493" s="5"/>
      <c r="E493" s="5"/>
    </row>
    <row r="494" spans="1:5" ht="15.95" customHeight="1" x14ac:dyDescent="0.3">
      <c r="A494" s="5"/>
      <c r="B494" s="5"/>
      <c r="C494" s="5"/>
      <c r="D494" s="5"/>
      <c r="E494" s="5"/>
    </row>
    <row r="495" spans="1:5" ht="15.95" customHeight="1" x14ac:dyDescent="0.3">
      <c r="A495" s="5"/>
      <c r="B495" s="5"/>
      <c r="C495" s="5"/>
      <c r="D495" s="5"/>
      <c r="E495" s="5"/>
    </row>
    <row r="496" spans="1:5" ht="15.95" customHeight="1" x14ac:dyDescent="0.3">
      <c r="A496" s="3" t="s">
        <v>141</v>
      </c>
      <c r="B496" s="3" t="s">
        <v>142</v>
      </c>
      <c r="C496" s="3" t="s">
        <v>74</v>
      </c>
      <c r="D496" s="3" t="s">
        <v>143</v>
      </c>
      <c r="E496" s="5"/>
    </row>
    <row r="497" spans="1:5" ht="15.95" customHeight="1" x14ac:dyDescent="0.3">
      <c r="A497" s="3" t="s">
        <v>44</v>
      </c>
      <c r="B497" s="3" t="s">
        <v>2486</v>
      </c>
      <c r="C497" s="3" t="s">
        <v>106</v>
      </c>
      <c r="D497" s="3" t="s">
        <v>2491</v>
      </c>
      <c r="E497" s="5"/>
    </row>
    <row r="498" spans="1:5" ht="15.95" customHeight="1" x14ac:dyDescent="0.3">
      <c r="A498" s="5"/>
      <c r="B498" s="3" t="s">
        <v>1992</v>
      </c>
      <c r="C498" s="3" t="s">
        <v>108</v>
      </c>
      <c r="D498" s="3" t="s">
        <v>2492</v>
      </c>
      <c r="E498" s="5"/>
    </row>
    <row r="499" spans="1:5" ht="15.95" customHeight="1" x14ac:dyDescent="0.3">
      <c r="A499" s="5"/>
      <c r="B499" s="5"/>
      <c r="C499" s="3" t="s">
        <v>110</v>
      </c>
      <c r="D499" s="3" t="s">
        <v>2493</v>
      </c>
      <c r="E499" s="5"/>
    </row>
    <row r="500" spans="1:5" ht="15.95" customHeight="1" x14ac:dyDescent="0.3">
      <c r="A500" s="5"/>
      <c r="B500" s="5"/>
      <c r="C500" s="3" t="s">
        <v>112</v>
      </c>
      <c r="D500" s="3" t="s">
        <v>2494</v>
      </c>
      <c r="E500" s="5"/>
    </row>
    <row r="501" spans="1:5" ht="15.95" customHeight="1" x14ac:dyDescent="0.3">
      <c r="A501" s="5"/>
      <c r="B501" s="5"/>
      <c r="C501" s="3" t="s">
        <v>114</v>
      </c>
      <c r="D501" s="3" t="s">
        <v>2495</v>
      </c>
      <c r="E501" s="5"/>
    </row>
    <row r="502" spans="1:5" ht="15.95" customHeight="1" x14ac:dyDescent="0.3">
      <c r="A502" s="5"/>
      <c r="B502" s="5"/>
      <c r="C502" s="3" t="s">
        <v>116</v>
      </c>
      <c r="D502" s="3" t="s">
        <v>2496</v>
      </c>
      <c r="E502" s="5"/>
    </row>
    <row r="503" spans="1:5" ht="15.95" customHeight="1" x14ac:dyDescent="0.3">
      <c r="A503" s="5"/>
      <c r="B503" s="5"/>
      <c r="C503" s="3" t="s">
        <v>118</v>
      </c>
      <c r="D503" s="3" t="s">
        <v>2497</v>
      </c>
      <c r="E503" s="5"/>
    </row>
    <row r="504" spans="1:5" ht="15.95" customHeight="1" x14ac:dyDescent="0.3">
      <c r="A504" s="5"/>
      <c r="B504" s="5"/>
      <c r="C504" s="3" t="s">
        <v>120</v>
      </c>
      <c r="D504" s="3" t="s">
        <v>2498</v>
      </c>
      <c r="E504" s="5"/>
    </row>
    <row r="505" spans="1:5" ht="15.95" customHeight="1" x14ac:dyDescent="0.3">
      <c r="A505" s="5"/>
      <c r="B505" s="3" t="s">
        <v>2499</v>
      </c>
      <c r="C505" s="3" t="s">
        <v>79</v>
      </c>
      <c r="D505" s="3" t="s">
        <v>2500</v>
      </c>
      <c r="E505" s="5"/>
    </row>
    <row r="506" spans="1:5" ht="15.95" customHeight="1" x14ac:dyDescent="0.3">
      <c r="A506" s="5"/>
      <c r="B506" s="3" t="s">
        <v>1992</v>
      </c>
      <c r="C506" s="3" t="s">
        <v>81</v>
      </c>
      <c r="D506" s="3" t="s">
        <v>2501</v>
      </c>
      <c r="E506" s="5"/>
    </row>
    <row r="507" spans="1:5" ht="15.95" customHeight="1" x14ac:dyDescent="0.3">
      <c r="A507" s="5"/>
      <c r="B507" s="5"/>
      <c r="C507" s="3" t="s">
        <v>83</v>
      </c>
      <c r="D507" s="3" t="s">
        <v>2502</v>
      </c>
      <c r="E507" s="5"/>
    </row>
    <row r="508" spans="1:5" ht="15.95" customHeight="1" x14ac:dyDescent="0.3">
      <c r="A508" s="5"/>
      <c r="B508" s="5"/>
      <c r="C508" s="3" t="s">
        <v>90</v>
      </c>
      <c r="D508" s="3" t="s">
        <v>2503</v>
      </c>
      <c r="E508" s="5"/>
    </row>
    <row r="509" spans="1:5" ht="15.95" customHeight="1" x14ac:dyDescent="0.3">
      <c r="A509" s="5"/>
      <c r="B509" s="5"/>
      <c r="C509" s="3" t="s">
        <v>106</v>
      </c>
      <c r="D509" s="3" t="s">
        <v>2504</v>
      </c>
      <c r="E509" s="5"/>
    </row>
    <row r="510" spans="1:5" ht="15.95" customHeight="1" x14ac:dyDescent="0.3">
      <c r="A510" s="5"/>
      <c r="B510" s="5"/>
      <c r="C510" s="3" t="s">
        <v>108</v>
      </c>
      <c r="D510" s="3" t="s">
        <v>2505</v>
      </c>
      <c r="E510" s="5"/>
    </row>
    <row r="511" spans="1:5" ht="15.95" customHeight="1" x14ac:dyDescent="0.3">
      <c r="A511" s="5"/>
      <c r="B511" s="5"/>
      <c r="C511" s="3" t="s">
        <v>110</v>
      </c>
      <c r="D511" s="3" t="s">
        <v>2506</v>
      </c>
      <c r="E511" s="5"/>
    </row>
    <row r="512" spans="1:5" ht="15.95" customHeight="1" x14ac:dyDescent="0.3">
      <c r="A512" s="5"/>
      <c r="B512" s="5"/>
      <c r="C512" s="3" t="s">
        <v>112</v>
      </c>
      <c r="D512" s="3" t="s">
        <v>2507</v>
      </c>
      <c r="E512" s="5"/>
    </row>
    <row r="513" spans="1:5" ht="15.95" customHeight="1" x14ac:dyDescent="0.3">
      <c r="A513" s="5"/>
      <c r="B513" s="3" t="s">
        <v>2508</v>
      </c>
      <c r="C513" s="3" t="s">
        <v>79</v>
      </c>
      <c r="D513" s="3" t="s">
        <v>2509</v>
      </c>
      <c r="E513" s="5"/>
    </row>
    <row r="514" spans="1:5" ht="15.95" customHeight="1" x14ac:dyDescent="0.3">
      <c r="A514" s="5"/>
      <c r="B514" s="3" t="s">
        <v>1992</v>
      </c>
      <c r="C514" s="3" t="s">
        <v>81</v>
      </c>
      <c r="D514" s="3" t="s">
        <v>2510</v>
      </c>
      <c r="E514" s="5"/>
    </row>
    <row r="515" spans="1:5" ht="15.95" customHeight="1" x14ac:dyDescent="0.3">
      <c r="A515" s="5"/>
      <c r="B515" s="5"/>
      <c r="C515" s="3" t="s">
        <v>83</v>
      </c>
      <c r="D515" s="3" t="s">
        <v>2511</v>
      </c>
      <c r="E515" s="5"/>
    </row>
    <row r="516" spans="1:5" ht="15.95" customHeight="1" x14ac:dyDescent="0.3">
      <c r="A516" s="5"/>
      <c r="B516" s="5"/>
      <c r="C516" s="3" t="s">
        <v>90</v>
      </c>
      <c r="D516" s="3" t="s">
        <v>2512</v>
      </c>
      <c r="E516" s="5"/>
    </row>
    <row r="517" spans="1:5" ht="15.95" customHeight="1" x14ac:dyDescent="0.3">
      <c r="A517" s="5"/>
      <c r="B517" s="5"/>
      <c r="C517" s="3" t="s">
        <v>106</v>
      </c>
      <c r="D517" s="3" t="s">
        <v>2513</v>
      </c>
      <c r="E517" s="5"/>
    </row>
    <row r="518" spans="1:5" ht="15.95" customHeight="1" x14ac:dyDescent="0.3">
      <c r="A518" s="5"/>
      <c r="B518" s="5"/>
      <c r="C518" s="3" t="s">
        <v>108</v>
      </c>
      <c r="D518" s="3" t="s">
        <v>2514</v>
      </c>
      <c r="E518" s="5"/>
    </row>
    <row r="519" spans="1:5" ht="15.95" customHeight="1" x14ac:dyDescent="0.3">
      <c r="A519" s="5"/>
      <c r="B519" s="5"/>
      <c r="C519" s="3" t="s">
        <v>110</v>
      </c>
      <c r="D519" s="3" t="s">
        <v>2515</v>
      </c>
      <c r="E519" s="5"/>
    </row>
    <row r="520" spans="1:5" ht="15.95" customHeight="1" x14ac:dyDescent="0.3">
      <c r="A520" s="5"/>
      <c r="B520" s="5"/>
      <c r="C520" s="3" t="s">
        <v>112</v>
      </c>
      <c r="D520" s="3" t="s">
        <v>2516</v>
      </c>
      <c r="E520" s="5"/>
    </row>
    <row r="521" spans="1:5" ht="15.95" customHeight="1" x14ac:dyDescent="0.3">
      <c r="A521" s="5"/>
      <c r="B521" s="3" t="s">
        <v>2517</v>
      </c>
      <c r="C521" s="3" t="s">
        <v>79</v>
      </c>
      <c r="D521" s="3" t="s">
        <v>2518</v>
      </c>
      <c r="E521" s="5"/>
    </row>
    <row r="522" spans="1:5" ht="15.95" customHeight="1" x14ac:dyDescent="0.3">
      <c r="A522" s="5"/>
      <c r="B522" s="3" t="s">
        <v>1992</v>
      </c>
      <c r="C522" s="3" t="s">
        <v>81</v>
      </c>
      <c r="D522" s="3" t="s">
        <v>2519</v>
      </c>
      <c r="E522" s="5"/>
    </row>
    <row r="523" spans="1:5" ht="15.95" customHeight="1" x14ac:dyDescent="0.3">
      <c r="A523" s="5"/>
      <c r="B523" s="5"/>
      <c r="C523" s="3" t="s">
        <v>83</v>
      </c>
      <c r="D523" s="3" t="s">
        <v>2520</v>
      </c>
      <c r="E523" s="5"/>
    </row>
    <row r="524" spans="1:5" ht="15.95" customHeight="1" x14ac:dyDescent="0.3">
      <c r="A524" s="5"/>
      <c r="B524" s="5"/>
      <c r="C524" s="3" t="s">
        <v>90</v>
      </c>
      <c r="D524" s="3" t="s">
        <v>2521</v>
      </c>
      <c r="E524" s="5"/>
    </row>
    <row r="525" spans="1:5" ht="15.95" customHeight="1" x14ac:dyDescent="0.3">
      <c r="A525" s="5"/>
      <c r="B525" s="5"/>
      <c r="C525" s="3" t="s">
        <v>106</v>
      </c>
      <c r="D525" s="3" t="s">
        <v>2522</v>
      </c>
      <c r="E525" s="5"/>
    </row>
    <row r="526" spans="1:5" ht="15.95" customHeight="1" x14ac:dyDescent="0.3">
      <c r="A526" s="5"/>
      <c r="B526" s="5"/>
      <c r="C526" s="3" t="s">
        <v>108</v>
      </c>
      <c r="D526" s="3" t="s">
        <v>2523</v>
      </c>
      <c r="E526" s="5"/>
    </row>
    <row r="527" spans="1:5" ht="15.95" customHeight="1" x14ac:dyDescent="0.3">
      <c r="A527" s="5"/>
      <c r="B527" s="5"/>
      <c r="C527" s="3" t="s">
        <v>110</v>
      </c>
      <c r="D527" s="3" t="s">
        <v>2524</v>
      </c>
      <c r="E527" s="5"/>
    </row>
    <row r="528" spans="1:5" ht="15.95" customHeight="1" x14ac:dyDescent="0.3">
      <c r="A528" s="5"/>
      <c r="B528" s="5"/>
      <c r="C528" s="3" t="s">
        <v>112</v>
      </c>
      <c r="D528" s="3" t="s">
        <v>2525</v>
      </c>
      <c r="E528" s="5"/>
    </row>
    <row r="529" spans="1:5" ht="15.95" customHeight="1" x14ac:dyDescent="0.3">
      <c r="A529" s="5"/>
      <c r="B529" s="3" t="s">
        <v>2526</v>
      </c>
      <c r="C529" s="3" t="s">
        <v>79</v>
      </c>
      <c r="D529" s="3" t="s">
        <v>2527</v>
      </c>
      <c r="E529" s="5"/>
    </row>
    <row r="530" spans="1:5" ht="15.95" customHeight="1" x14ac:dyDescent="0.3">
      <c r="A530" s="5"/>
      <c r="B530" s="3" t="s">
        <v>1992</v>
      </c>
      <c r="C530" s="3" t="s">
        <v>81</v>
      </c>
      <c r="D530" s="3" t="s">
        <v>2528</v>
      </c>
      <c r="E530" s="5"/>
    </row>
    <row r="531" spans="1:5" ht="15.95" customHeight="1" x14ac:dyDescent="0.3">
      <c r="A531" s="5"/>
      <c r="B531" s="5"/>
      <c r="C531" s="3" t="s">
        <v>83</v>
      </c>
      <c r="D531" s="3" t="s">
        <v>2529</v>
      </c>
      <c r="E531" s="5"/>
    </row>
    <row r="532" spans="1:5" ht="15.95" customHeight="1" x14ac:dyDescent="0.3">
      <c r="A532" s="5"/>
      <c r="B532" s="5"/>
      <c r="C532" s="3" t="s">
        <v>90</v>
      </c>
      <c r="D532" s="3" t="s">
        <v>2530</v>
      </c>
      <c r="E532" s="5"/>
    </row>
    <row r="533" spans="1:5" ht="15.95" customHeight="1" x14ac:dyDescent="0.3">
      <c r="A533" s="5"/>
      <c r="B533" s="5"/>
      <c r="C533" s="5"/>
      <c r="D533" s="5"/>
      <c r="E533" s="5"/>
    </row>
    <row r="534" spans="1:5" ht="15.95" customHeight="1" x14ac:dyDescent="0.3">
      <c r="A534" s="5"/>
      <c r="B534" s="5"/>
      <c r="C534" s="5"/>
      <c r="D534" s="5"/>
      <c r="E534" s="5"/>
    </row>
    <row r="535" spans="1:5" ht="15.95" customHeight="1" x14ac:dyDescent="0.3">
      <c r="A535" s="5"/>
      <c r="B535" s="5"/>
      <c r="C535" s="5"/>
      <c r="D535" s="5"/>
      <c r="E535" s="5"/>
    </row>
    <row r="536" spans="1:5" ht="15.95" customHeight="1" x14ac:dyDescent="0.3">
      <c r="A536" s="3" t="s">
        <v>141</v>
      </c>
      <c r="B536" s="3" t="s">
        <v>142</v>
      </c>
      <c r="C536" s="3" t="s">
        <v>74</v>
      </c>
      <c r="D536" s="3" t="s">
        <v>143</v>
      </c>
      <c r="E536" s="5"/>
    </row>
    <row r="537" spans="1:5" ht="15.95" customHeight="1" x14ac:dyDescent="0.3">
      <c r="A537" s="3" t="s">
        <v>44</v>
      </c>
      <c r="B537" s="3" t="s">
        <v>2526</v>
      </c>
      <c r="C537" s="3" t="s">
        <v>106</v>
      </c>
      <c r="D537" s="3" t="s">
        <v>2531</v>
      </c>
      <c r="E537" s="5"/>
    </row>
    <row r="538" spans="1:5" ht="15.95" customHeight="1" x14ac:dyDescent="0.3">
      <c r="A538" s="5"/>
      <c r="B538" s="3" t="s">
        <v>1992</v>
      </c>
      <c r="C538" s="3" t="s">
        <v>108</v>
      </c>
      <c r="D538" s="3" t="s">
        <v>2532</v>
      </c>
      <c r="E538" s="5"/>
    </row>
    <row r="539" spans="1:5" ht="15.95" customHeight="1" x14ac:dyDescent="0.3">
      <c r="A539" s="5"/>
      <c r="B539" s="5"/>
      <c r="C539" s="3" t="s">
        <v>110</v>
      </c>
      <c r="D539" s="3" t="s">
        <v>2533</v>
      </c>
      <c r="E539" s="5"/>
    </row>
    <row r="540" spans="1:5" ht="15.95" customHeight="1" x14ac:dyDescent="0.3">
      <c r="A540" s="5"/>
      <c r="B540" s="5"/>
      <c r="C540" s="3" t="s">
        <v>112</v>
      </c>
      <c r="D540" s="3" t="s">
        <v>2534</v>
      </c>
      <c r="E540" s="5"/>
    </row>
    <row r="541" spans="1:5" ht="15.95" customHeight="1" x14ac:dyDescent="0.3">
      <c r="A541" s="5"/>
      <c r="B541" s="5"/>
      <c r="C541" s="3" t="s">
        <v>114</v>
      </c>
      <c r="D541" s="3" t="s">
        <v>2535</v>
      </c>
      <c r="E541" s="5"/>
    </row>
    <row r="542" spans="1:5" ht="15.95" customHeight="1" x14ac:dyDescent="0.3">
      <c r="A542" s="5"/>
      <c r="B542" s="5"/>
      <c r="C542" s="3" t="s">
        <v>116</v>
      </c>
      <c r="D542" s="3" t="s">
        <v>2536</v>
      </c>
      <c r="E542" s="5"/>
    </row>
    <row r="543" spans="1:5" ht="15.95" customHeight="1" x14ac:dyDescent="0.3">
      <c r="A543" s="5"/>
      <c r="B543" s="3" t="s">
        <v>2537</v>
      </c>
      <c r="C543" s="3" t="s">
        <v>79</v>
      </c>
      <c r="D543" s="3" t="s">
        <v>2538</v>
      </c>
      <c r="E543" s="5"/>
    </row>
    <row r="544" spans="1:5" ht="15.95" customHeight="1" x14ac:dyDescent="0.3">
      <c r="A544" s="5"/>
      <c r="B544" s="3" t="s">
        <v>1992</v>
      </c>
      <c r="C544" s="5"/>
      <c r="D544" s="5"/>
      <c r="E544" s="5"/>
    </row>
    <row r="545" spans="1:5" ht="15.95" customHeight="1" x14ac:dyDescent="0.3">
      <c r="A545" s="5"/>
      <c r="B545" s="5"/>
      <c r="C545" s="3" t="s">
        <v>81</v>
      </c>
      <c r="D545" s="3" t="s">
        <v>2539</v>
      </c>
      <c r="E545" s="5"/>
    </row>
    <row r="546" spans="1:5" ht="15.95" customHeight="1" x14ac:dyDescent="0.3">
      <c r="A546" s="5"/>
      <c r="B546" s="5"/>
      <c r="C546" s="3" t="s">
        <v>83</v>
      </c>
      <c r="D546" s="3" t="s">
        <v>2540</v>
      </c>
      <c r="E546" s="5"/>
    </row>
    <row r="547" spans="1:5" ht="15.95" customHeight="1" x14ac:dyDescent="0.3">
      <c r="A547" s="5"/>
      <c r="B547" s="3" t="s">
        <v>2541</v>
      </c>
      <c r="C547" s="3" t="s">
        <v>79</v>
      </c>
      <c r="D547" s="3" t="s">
        <v>2542</v>
      </c>
      <c r="E547" s="5"/>
    </row>
    <row r="548" spans="1:5" ht="15.95" customHeight="1" x14ac:dyDescent="0.3">
      <c r="A548" s="5"/>
      <c r="B548" s="3" t="s">
        <v>1992</v>
      </c>
      <c r="C548" s="3" t="s">
        <v>81</v>
      </c>
      <c r="D548" s="3" t="s">
        <v>2543</v>
      </c>
      <c r="E548" s="5"/>
    </row>
    <row r="549" spans="1:5" ht="15.95" customHeight="1" x14ac:dyDescent="0.3">
      <c r="A549" s="5"/>
      <c r="B549" s="5"/>
      <c r="C549" s="3" t="s">
        <v>83</v>
      </c>
      <c r="D549" s="3" t="s">
        <v>2544</v>
      </c>
      <c r="E549" s="5"/>
    </row>
    <row r="550" spans="1:5" ht="15.95" customHeight="1" x14ac:dyDescent="0.3">
      <c r="A550" s="5"/>
      <c r="B550" s="5"/>
      <c r="C550" s="3" t="s">
        <v>90</v>
      </c>
      <c r="D550" s="3" t="s">
        <v>2545</v>
      </c>
      <c r="E550" s="5"/>
    </row>
    <row r="551" spans="1:5" ht="15.95" customHeight="1" x14ac:dyDescent="0.3">
      <c r="A551" s="5"/>
      <c r="B551" s="5"/>
      <c r="C551" s="3" t="s">
        <v>106</v>
      </c>
      <c r="D551" s="3" t="s">
        <v>2546</v>
      </c>
      <c r="E551" s="5"/>
    </row>
    <row r="552" spans="1:5" ht="15.95" customHeight="1" x14ac:dyDescent="0.3">
      <c r="A552" s="5"/>
      <c r="B552" s="5"/>
      <c r="C552" s="3" t="s">
        <v>108</v>
      </c>
      <c r="D552" s="3" t="s">
        <v>2547</v>
      </c>
      <c r="E552" s="5"/>
    </row>
    <row r="553" spans="1:5" ht="15.95" customHeight="1" x14ac:dyDescent="0.3">
      <c r="A553" s="5"/>
      <c r="B553" s="5"/>
      <c r="C553" s="3" t="s">
        <v>110</v>
      </c>
      <c r="D553" s="3" t="s">
        <v>2548</v>
      </c>
      <c r="E553" s="5"/>
    </row>
    <row r="554" spans="1:5" ht="15.95" customHeight="1" x14ac:dyDescent="0.3">
      <c r="A554" s="5"/>
      <c r="B554" s="5"/>
      <c r="C554" s="3" t="s">
        <v>112</v>
      </c>
      <c r="D554" s="3" t="s">
        <v>2549</v>
      </c>
      <c r="E554" s="5"/>
    </row>
    <row r="555" spans="1:5" ht="15.95" customHeight="1" x14ac:dyDescent="0.3">
      <c r="A555" s="5"/>
      <c r="B555" s="5"/>
      <c r="C555" s="3" t="s">
        <v>114</v>
      </c>
      <c r="D555" s="3" t="s">
        <v>2550</v>
      </c>
      <c r="E555" s="5"/>
    </row>
    <row r="556" spans="1:5" ht="15.95" customHeight="1" x14ac:dyDescent="0.3">
      <c r="A556" s="5"/>
      <c r="B556" s="3" t="s">
        <v>2551</v>
      </c>
      <c r="C556" s="3" t="s">
        <v>79</v>
      </c>
      <c r="D556" s="3" t="s">
        <v>2552</v>
      </c>
      <c r="E556" s="5"/>
    </row>
    <row r="557" spans="1:5" ht="15.95" customHeight="1" x14ac:dyDescent="0.3">
      <c r="A557" s="5"/>
      <c r="B557" s="3" t="s">
        <v>1992</v>
      </c>
      <c r="C557" s="3" t="s">
        <v>81</v>
      </c>
      <c r="D557" s="3" t="s">
        <v>2553</v>
      </c>
      <c r="E557" s="5"/>
    </row>
    <row r="558" spans="1:5" ht="15.95" customHeight="1" x14ac:dyDescent="0.3">
      <c r="A558" s="5"/>
      <c r="B558" s="3" t="s">
        <v>2554</v>
      </c>
      <c r="C558" s="3" t="s">
        <v>79</v>
      </c>
      <c r="D558" s="3" t="s">
        <v>2555</v>
      </c>
      <c r="E558" s="5"/>
    </row>
    <row r="559" spans="1:5" ht="15.95" customHeight="1" x14ac:dyDescent="0.3">
      <c r="A559" s="5"/>
      <c r="B559" s="3" t="s">
        <v>1992</v>
      </c>
      <c r="C559" s="3" t="s">
        <v>81</v>
      </c>
      <c r="D559" s="3" t="s">
        <v>2556</v>
      </c>
      <c r="E559" s="5"/>
    </row>
    <row r="560" spans="1:5" ht="15.95" customHeight="1" x14ac:dyDescent="0.3">
      <c r="A560" s="5"/>
      <c r="B560" s="5"/>
      <c r="C560" s="3" t="s">
        <v>83</v>
      </c>
      <c r="D560" s="3" t="s">
        <v>2557</v>
      </c>
      <c r="E560" s="5"/>
    </row>
    <row r="561" spans="1:5" ht="15.95" customHeight="1" x14ac:dyDescent="0.3">
      <c r="A561" s="5"/>
      <c r="B561" s="3" t="s">
        <v>2558</v>
      </c>
      <c r="C561" s="3" t="s">
        <v>79</v>
      </c>
      <c r="D561" s="3" t="s">
        <v>2559</v>
      </c>
      <c r="E561" s="5"/>
    </row>
    <row r="562" spans="1:5" ht="15.95" customHeight="1" x14ac:dyDescent="0.3">
      <c r="A562" s="5"/>
      <c r="B562" s="3" t="s">
        <v>1992</v>
      </c>
      <c r="C562" s="3" t="s">
        <v>81</v>
      </c>
      <c r="D562" s="3" t="s">
        <v>2560</v>
      </c>
      <c r="E562" s="5"/>
    </row>
    <row r="563" spans="1:5" ht="15.95" customHeight="1" x14ac:dyDescent="0.3">
      <c r="A563" s="5"/>
      <c r="B563" s="5"/>
      <c r="C563" s="3" t="s">
        <v>83</v>
      </c>
      <c r="D563" s="3" t="s">
        <v>2561</v>
      </c>
      <c r="E563" s="5"/>
    </row>
    <row r="564" spans="1:5" ht="15.95" customHeight="1" x14ac:dyDescent="0.3">
      <c r="A564" s="5"/>
      <c r="B564" s="5"/>
      <c r="C564" s="3" t="s">
        <v>90</v>
      </c>
      <c r="D564" s="3" t="s">
        <v>2562</v>
      </c>
      <c r="E564" s="5"/>
    </row>
    <row r="565" spans="1:5" ht="15.95" customHeight="1" x14ac:dyDescent="0.3">
      <c r="A565" s="5"/>
      <c r="B565" s="5"/>
      <c r="C565" s="3" t="s">
        <v>106</v>
      </c>
      <c r="D565" s="3" t="s">
        <v>2563</v>
      </c>
      <c r="E565" s="5"/>
    </row>
    <row r="566" spans="1:5" ht="15.95" customHeight="1" x14ac:dyDescent="0.3">
      <c r="A566" s="5"/>
      <c r="B566" s="5"/>
      <c r="C566" s="3" t="s">
        <v>108</v>
      </c>
      <c r="D566" s="3" t="s">
        <v>2564</v>
      </c>
      <c r="E566" s="5"/>
    </row>
    <row r="567" spans="1:5" ht="15.95" customHeight="1" x14ac:dyDescent="0.3">
      <c r="A567" s="5"/>
      <c r="B567" s="5"/>
      <c r="C567" s="3" t="s">
        <v>110</v>
      </c>
      <c r="D567" s="3" t="s">
        <v>2565</v>
      </c>
      <c r="E567" s="5"/>
    </row>
    <row r="568" spans="1:5" ht="15.95" customHeight="1" x14ac:dyDescent="0.3">
      <c r="A568" s="5"/>
      <c r="B568" s="3" t="s">
        <v>2566</v>
      </c>
      <c r="C568" s="3" t="s">
        <v>79</v>
      </c>
      <c r="D568" s="3" t="s">
        <v>2567</v>
      </c>
      <c r="E568" s="5"/>
    </row>
    <row r="569" spans="1:5" ht="15.95" customHeight="1" x14ac:dyDescent="0.3">
      <c r="A569" s="5"/>
      <c r="B569" s="3" t="s">
        <v>1992</v>
      </c>
      <c r="C569" s="3" t="s">
        <v>81</v>
      </c>
      <c r="D569" s="3" t="s">
        <v>2568</v>
      </c>
      <c r="E569" s="5"/>
    </row>
    <row r="570" spans="1:5" ht="15.95" customHeight="1" x14ac:dyDescent="0.3">
      <c r="A570" s="5"/>
      <c r="B570" s="5"/>
      <c r="C570" s="3" t="s">
        <v>83</v>
      </c>
      <c r="D570" s="3" t="s">
        <v>2569</v>
      </c>
      <c r="E570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227"/>
  <sheetViews>
    <sheetView showGridLines="0" workbookViewId="0"/>
  </sheetViews>
  <sheetFormatPr defaultColWidth="8.875" defaultRowHeight="16.5" customHeight="1" x14ac:dyDescent="0.3"/>
  <cols>
    <col min="1" max="6" width="8.875" style="59" customWidth="1"/>
    <col min="7" max="16384" width="8.875" style="59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45</v>
      </c>
      <c r="B3" s="3" t="s">
        <v>1990</v>
      </c>
      <c r="C3" s="3" t="s">
        <v>79</v>
      </c>
      <c r="D3" s="3" t="s">
        <v>9348</v>
      </c>
      <c r="E3" s="5"/>
    </row>
    <row r="4" spans="1:5" ht="15.95" customHeight="1" x14ac:dyDescent="0.3">
      <c r="A4" s="5"/>
      <c r="B4" s="3" t="s">
        <v>9349</v>
      </c>
      <c r="C4" s="5"/>
      <c r="D4" s="3" t="s">
        <v>9350</v>
      </c>
      <c r="E4" s="5"/>
    </row>
    <row r="5" spans="1:5" ht="15.95" customHeight="1" x14ac:dyDescent="0.3">
      <c r="A5" s="5"/>
      <c r="B5" s="5"/>
      <c r="C5" s="5"/>
      <c r="D5" s="3" t="s">
        <v>9351</v>
      </c>
      <c r="E5" s="5"/>
    </row>
    <row r="6" spans="1:5" ht="15.95" customHeight="1" x14ac:dyDescent="0.3">
      <c r="A6" s="5"/>
      <c r="B6" s="5"/>
      <c r="C6" s="5"/>
      <c r="D6" s="3" t="s">
        <v>9352</v>
      </c>
      <c r="E6" s="5"/>
    </row>
    <row r="7" spans="1:5" ht="15.95" customHeight="1" x14ac:dyDescent="0.3">
      <c r="A7" s="5"/>
      <c r="B7" s="5"/>
      <c r="C7" s="3" t="s">
        <v>81</v>
      </c>
      <c r="D7" s="3" t="s">
        <v>9353</v>
      </c>
      <c r="E7" s="5"/>
    </row>
    <row r="8" spans="1:5" ht="15.95" customHeight="1" x14ac:dyDescent="0.3">
      <c r="A8" s="5"/>
      <c r="B8" s="5"/>
      <c r="C8" s="5"/>
      <c r="D8" s="5"/>
      <c r="E8" s="5"/>
    </row>
    <row r="9" spans="1:5" ht="15.95" customHeight="1" x14ac:dyDescent="0.3">
      <c r="A9" s="5"/>
      <c r="B9" s="5"/>
      <c r="C9" s="3" t="s">
        <v>83</v>
      </c>
      <c r="D9" s="3" t="s">
        <v>9354</v>
      </c>
      <c r="E9" s="5"/>
    </row>
    <row r="10" spans="1:5" ht="15.95" customHeight="1" x14ac:dyDescent="0.3">
      <c r="A10" s="5"/>
      <c r="B10" s="5"/>
      <c r="C10" s="3" t="s">
        <v>90</v>
      </c>
      <c r="D10" s="3" t="s">
        <v>9355</v>
      </c>
      <c r="E10" s="5"/>
    </row>
    <row r="11" spans="1:5" ht="15.95" customHeight="1" x14ac:dyDescent="0.3">
      <c r="A11" s="5"/>
      <c r="B11" s="5"/>
      <c r="C11" s="3" t="s">
        <v>106</v>
      </c>
      <c r="D11" s="3" t="s">
        <v>9356</v>
      </c>
      <c r="E11" s="5"/>
    </row>
    <row r="12" spans="1:5" ht="15.95" customHeight="1" x14ac:dyDescent="0.3">
      <c r="A12" s="5"/>
      <c r="B12" s="5"/>
      <c r="C12" s="3" t="s">
        <v>108</v>
      </c>
      <c r="D12" s="3" t="s">
        <v>9357</v>
      </c>
      <c r="E12" s="5"/>
    </row>
    <row r="13" spans="1:5" ht="15.95" customHeight="1" x14ac:dyDescent="0.3">
      <c r="A13" s="5"/>
      <c r="B13" s="3" t="s">
        <v>1996</v>
      </c>
      <c r="C13" s="3" t="s">
        <v>79</v>
      </c>
      <c r="D13" s="3" t="s">
        <v>9358</v>
      </c>
      <c r="E13" s="5"/>
    </row>
    <row r="14" spans="1:5" ht="15.95" customHeight="1" x14ac:dyDescent="0.3">
      <c r="A14" s="5"/>
      <c r="B14" s="3" t="s">
        <v>9359</v>
      </c>
      <c r="C14" s="5"/>
      <c r="D14" s="3" t="s">
        <v>9360</v>
      </c>
      <c r="E14" s="5"/>
    </row>
    <row r="15" spans="1:5" ht="15.95" customHeight="1" x14ac:dyDescent="0.3">
      <c r="A15" s="5"/>
      <c r="B15" s="3" t="s">
        <v>9361</v>
      </c>
      <c r="C15" s="5"/>
      <c r="D15" s="3" t="s">
        <v>9362</v>
      </c>
      <c r="E15" s="5"/>
    </row>
    <row r="16" spans="1:5" ht="15.95" customHeight="1" x14ac:dyDescent="0.3">
      <c r="A16" s="5"/>
      <c r="B16" s="3" t="s">
        <v>9363</v>
      </c>
      <c r="C16" s="3" t="s">
        <v>81</v>
      </c>
      <c r="D16" s="3" t="s">
        <v>9364</v>
      </c>
      <c r="E16" s="5"/>
    </row>
    <row r="17" spans="1:5" ht="15.95" customHeight="1" x14ac:dyDescent="0.3">
      <c r="A17" s="5"/>
      <c r="B17" s="5"/>
      <c r="C17" s="5"/>
      <c r="D17" s="3" t="s">
        <v>9365</v>
      </c>
      <c r="E17" s="5"/>
    </row>
    <row r="18" spans="1:5" ht="15.95" customHeight="1" x14ac:dyDescent="0.3">
      <c r="A18" s="5"/>
      <c r="B18" s="5"/>
      <c r="C18" s="5"/>
      <c r="D18" s="3" t="s">
        <v>9366</v>
      </c>
      <c r="E18" s="5"/>
    </row>
    <row r="19" spans="1:5" ht="15.95" customHeight="1" x14ac:dyDescent="0.3">
      <c r="A19" s="5"/>
      <c r="B19" s="5"/>
      <c r="C19" s="3" t="s">
        <v>83</v>
      </c>
      <c r="D19" s="3" t="s">
        <v>9367</v>
      </c>
      <c r="E19" s="5"/>
    </row>
    <row r="20" spans="1:5" ht="15.95" customHeight="1" x14ac:dyDescent="0.3">
      <c r="A20" s="5"/>
      <c r="B20" s="5"/>
      <c r="C20" s="3" t="s">
        <v>90</v>
      </c>
      <c r="D20" s="3" t="s">
        <v>9368</v>
      </c>
      <c r="E20" s="5"/>
    </row>
    <row r="21" spans="1:5" ht="15.95" customHeight="1" x14ac:dyDescent="0.3">
      <c r="A21" s="5"/>
      <c r="B21" s="3" t="s">
        <v>2001</v>
      </c>
      <c r="C21" s="3" t="s">
        <v>79</v>
      </c>
      <c r="D21" s="3" t="s">
        <v>9369</v>
      </c>
      <c r="E21" s="5"/>
    </row>
    <row r="22" spans="1:5" ht="15.95" customHeight="1" x14ac:dyDescent="0.3">
      <c r="A22" s="5"/>
      <c r="B22" s="3" t="s">
        <v>9359</v>
      </c>
      <c r="C22" s="3" t="s">
        <v>81</v>
      </c>
      <c r="D22" s="3" t="s">
        <v>9370</v>
      </c>
      <c r="E22" s="5"/>
    </row>
    <row r="23" spans="1:5" ht="15.95" customHeight="1" x14ac:dyDescent="0.3">
      <c r="A23" s="5"/>
      <c r="B23" s="3" t="s">
        <v>9371</v>
      </c>
      <c r="C23" s="3" t="s">
        <v>83</v>
      </c>
      <c r="D23" s="3" t="s">
        <v>9372</v>
      </c>
      <c r="E23" s="5"/>
    </row>
    <row r="24" spans="1:5" ht="15.95" customHeight="1" x14ac:dyDescent="0.3">
      <c r="A24" s="5"/>
      <c r="B24" s="3" t="s">
        <v>9373</v>
      </c>
      <c r="C24" s="3" t="s">
        <v>90</v>
      </c>
      <c r="D24" s="3" t="s">
        <v>9374</v>
      </c>
      <c r="E24" s="5"/>
    </row>
    <row r="25" spans="1:5" ht="15.95" customHeight="1" x14ac:dyDescent="0.3">
      <c r="A25" s="5"/>
      <c r="B25" s="5"/>
      <c r="C25" s="3" t="s">
        <v>106</v>
      </c>
      <c r="D25" s="3" t="s">
        <v>9375</v>
      </c>
      <c r="E25" s="5"/>
    </row>
    <row r="26" spans="1:5" ht="15.95" customHeight="1" x14ac:dyDescent="0.3">
      <c r="A26" s="5"/>
      <c r="B26" s="3" t="s">
        <v>2009</v>
      </c>
      <c r="C26" s="3" t="s">
        <v>79</v>
      </c>
      <c r="D26" s="3" t="s">
        <v>9376</v>
      </c>
      <c r="E26" s="5"/>
    </row>
    <row r="27" spans="1:5" ht="15.95" customHeight="1" x14ac:dyDescent="0.3">
      <c r="A27" s="5"/>
      <c r="B27" s="3" t="s">
        <v>9359</v>
      </c>
      <c r="C27" s="3" t="s">
        <v>81</v>
      </c>
      <c r="D27" s="3" t="s">
        <v>9377</v>
      </c>
      <c r="E27" s="5"/>
    </row>
    <row r="28" spans="1:5" ht="15.95" customHeight="1" x14ac:dyDescent="0.3">
      <c r="A28" s="5"/>
      <c r="B28" s="3" t="s">
        <v>9378</v>
      </c>
      <c r="C28" s="3" t="s">
        <v>83</v>
      </c>
      <c r="D28" s="3" t="s">
        <v>9379</v>
      </c>
      <c r="E28" s="5"/>
    </row>
    <row r="29" spans="1:5" ht="15.95" customHeight="1" x14ac:dyDescent="0.3">
      <c r="A29" s="5"/>
      <c r="B29" s="3" t="s">
        <v>1838</v>
      </c>
      <c r="C29" s="3" t="s">
        <v>90</v>
      </c>
      <c r="D29" s="3" t="s">
        <v>9380</v>
      </c>
      <c r="E29" s="5"/>
    </row>
    <row r="30" spans="1:5" ht="15.95" customHeight="1" x14ac:dyDescent="0.3">
      <c r="A30" s="5"/>
      <c r="B30" s="5"/>
      <c r="C30" s="3" t="s">
        <v>106</v>
      </c>
      <c r="D30" s="3" t="s">
        <v>9381</v>
      </c>
      <c r="E30" s="5"/>
    </row>
    <row r="31" spans="1:5" ht="15.95" customHeight="1" x14ac:dyDescent="0.3">
      <c r="A31" s="5"/>
      <c r="B31" s="5"/>
      <c r="C31" s="3" t="s">
        <v>108</v>
      </c>
      <c r="D31" s="3" t="s">
        <v>9382</v>
      </c>
      <c r="E31" s="5"/>
    </row>
    <row r="32" spans="1:5" ht="15.95" customHeight="1" x14ac:dyDescent="0.3">
      <c r="A32" s="5"/>
      <c r="B32" s="5"/>
      <c r="C32" s="3" t="s">
        <v>110</v>
      </c>
      <c r="D32" s="3" t="s">
        <v>9383</v>
      </c>
      <c r="E32" s="5"/>
    </row>
    <row r="33" spans="1:5" ht="15.95" customHeight="1" x14ac:dyDescent="0.3">
      <c r="A33" s="5"/>
      <c r="B33" s="5"/>
      <c r="C33" s="3" t="s">
        <v>112</v>
      </c>
      <c r="D33" s="3" t="s">
        <v>9384</v>
      </c>
      <c r="E33" s="5"/>
    </row>
    <row r="34" spans="1:5" ht="15.95" customHeight="1" x14ac:dyDescent="0.3">
      <c r="A34" s="5"/>
      <c r="B34" s="5"/>
      <c r="C34" s="3" t="s">
        <v>114</v>
      </c>
      <c r="D34" s="3" t="s">
        <v>9385</v>
      </c>
      <c r="E34" s="5"/>
    </row>
    <row r="35" spans="1:5" ht="15.95" customHeight="1" x14ac:dyDescent="0.3">
      <c r="A35" s="5"/>
      <c r="B35" s="5"/>
      <c r="C35" s="3" t="s">
        <v>116</v>
      </c>
      <c r="D35" s="3" t="s">
        <v>9386</v>
      </c>
      <c r="E35" s="5"/>
    </row>
    <row r="36" spans="1:5" ht="15.95" customHeight="1" x14ac:dyDescent="0.3">
      <c r="A36" s="5"/>
      <c r="B36" s="5"/>
      <c r="C36" s="3" t="s">
        <v>118</v>
      </c>
      <c r="D36" s="3" t="s">
        <v>9387</v>
      </c>
      <c r="E36" s="5"/>
    </row>
    <row r="37" spans="1:5" ht="15.95" customHeight="1" x14ac:dyDescent="0.3">
      <c r="A37" s="5"/>
      <c r="B37" s="5"/>
      <c r="C37" s="3" t="s">
        <v>120</v>
      </c>
      <c r="D37" s="3" t="s">
        <v>9388</v>
      </c>
      <c r="E37" s="5"/>
    </row>
    <row r="38" spans="1:5" ht="15.95" customHeight="1" x14ac:dyDescent="0.3">
      <c r="A38" s="5"/>
      <c r="B38" s="5"/>
      <c r="C38" s="3" t="s">
        <v>137</v>
      </c>
      <c r="D38" s="3" t="s">
        <v>9389</v>
      </c>
      <c r="E38" s="5"/>
    </row>
    <row r="39" spans="1:5" ht="15.95" customHeight="1" x14ac:dyDescent="0.3">
      <c r="A39" s="5"/>
      <c r="B39" s="5"/>
      <c r="C39" s="3" t="s">
        <v>139</v>
      </c>
      <c r="D39" s="3" t="s">
        <v>9390</v>
      </c>
      <c r="E39" s="5"/>
    </row>
    <row r="40" spans="1:5" ht="15.95" customHeight="1" x14ac:dyDescent="0.3">
      <c r="A40" s="5"/>
      <c r="B40" s="5"/>
      <c r="C40" s="3" t="s">
        <v>306</v>
      </c>
      <c r="D40" s="3" t="s">
        <v>9391</v>
      </c>
      <c r="E40" s="5"/>
    </row>
    <row r="41" spans="1:5" ht="15.95" customHeight="1" x14ac:dyDescent="0.3">
      <c r="A41" s="5"/>
      <c r="B41" s="5"/>
      <c r="C41" s="3" t="s">
        <v>356</v>
      </c>
      <c r="D41" s="3" t="s">
        <v>9392</v>
      </c>
      <c r="E41" s="5"/>
    </row>
    <row r="42" spans="1:5" ht="15.95" customHeight="1" x14ac:dyDescent="0.3">
      <c r="A42" s="5"/>
      <c r="B42" s="5"/>
      <c r="C42" s="3" t="s">
        <v>416</v>
      </c>
      <c r="D42" s="3" t="s">
        <v>9393</v>
      </c>
      <c r="E42" s="5"/>
    </row>
    <row r="43" spans="1:5" ht="15.95" customHeight="1" x14ac:dyDescent="0.3">
      <c r="A43" s="5"/>
      <c r="B43" s="5"/>
      <c r="C43" s="5"/>
      <c r="D43" s="5"/>
      <c r="E43" s="5"/>
    </row>
    <row r="44" spans="1:5" ht="15.95" customHeight="1" x14ac:dyDescent="0.3">
      <c r="A44" s="5"/>
      <c r="B44" s="5"/>
      <c r="C44" s="5"/>
      <c r="D44" s="5"/>
      <c r="E44" s="5"/>
    </row>
    <row r="45" spans="1:5" ht="15.95" customHeight="1" x14ac:dyDescent="0.3">
      <c r="A45" s="5"/>
      <c r="B45" s="5"/>
      <c r="C45" s="5"/>
      <c r="D45" s="5"/>
      <c r="E45" s="5"/>
    </row>
    <row r="46" spans="1:5" ht="15.95" customHeight="1" x14ac:dyDescent="0.3">
      <c r="A46" s="3" t="s">
        <v>141</v>
      </c>
      <c r="B46" s="3" t="s">
        <v>142</v>
      </c>
      <c r="C46" s="3" t="s">
        <v>74</v>
      </c>
      <c r="D46" s="3" t="s">
        <v>143</v>
      </c>
      <c r="E46" s="5"/>
    </row>
    <row r="47" spans="1:5" ht="15.95" customHeight="1" x14ac:dyDescent="0.3">
      <c r="A47" s="3" t="s">
        <v>45</v>
      </c>
      <c r="B47" s="3" t="s">
        <v>2016</v>
      </c>
      <c r="C47" s="3" t="s">
        <v>79</v>
      </c>
      <c r="D47" s="3" t="s">
        <v>9394</v>
      </c>
      <c r="E47" s="5"/>
    </row>
    <row r="48" spans="1:5" ht="15.95" customHeight="1" x14ac:dyDescent="0.3">
      <c r="A48" s="5"/>
      <c r="B48" s="3" t="s">
        <v>9359</v>
      </c>
      <c r="C48" s="3" t="s">
        <v>81</v>
      </c>
      <c r="D48" s="3" t="s">
        <v>9395</v>
      </c>
      <c r="E48" s="5"/>
    </row>
    <row r="49" spans="1:5" ht="15.95" customHeight="1" x14ac:dyDescent="0.3">
      <c r="A49" s="5"/>
      <c r="B49" s="3" t="s">
        <v>9396</v>
      </c>
      <c r="C49" s="3" t="s">
        <v>83</v>
      </c>
      <c r="D49" s="3" t="s">
        <v>9397</v>
      </c>
      <c r="E49" s="5"/>
    </row>
    <row r="50" spans="1:5" ht="15.95" customHeight="1" x14ac:dyDescent="0.3">
      <c r="A50" s="5"/>
      <c r="B50" s="3" t="s">
        <v>9378</v>
      </c>
      <c r="C50" s="3" t="s">
        <v>90</v>
      </c>
      <c r="D50" s="3" t="s">
        <v>9398</v>
      </c>
      <c r="E50" s="5"/>
    </row>
    <row r="51" spans="1:5" ht="15.95" customHeight="1" x14ac:dyDescent="0.3">
      <c r="A51" s="5"/>
      <c r="B51" s="3" t="s">
        <v>1865</v>
      </c>
      <c r="C51" s="3" t="s">
        <v>106</v>
      </c>
      <c r="D51" s="3" t="s">
        <v>9399</v>
      </c>
      <c r="E51" s="5"/>
    </row>
    <row r="52" spans="1:5" ht="15.95" customHeight="1" x14ac:dyDescent="0.3">
      <c r="A52" s="5"/>
      <c r="B52" s="5"/>
      <c r="C52" s="3" t="s">
        <v>108</v>
      </c>
      <c r="D52" s="3" t="s">
        <v>9400</v>
      </c>
      <c r="E52" s="5"/>
    </row>
    <row r="53" spans="1:5" ht="15.95" customHeight="1" x14ac:dyDescent="0.3">
      <c r="A53" s="5"/>
      <c r="B53" s="5"/>
      <c r="C53" s="3" t="s">
        <v>110</v>
      </c>
      <c r="D53" s="3" t="s">
        <v>9401</v>
      </c>
      <c r="E53" s="5"/>
    </row>
    <row r="54" spans="1:5" ht="15.95" customHeight="1" x14ac:dyDescent="0.3">
      <c r="A54" s="5"/>
      <c r="B54" s="5"/>
      <c r="C54" s="3" t="s">
        <v>112</v>
      </c>
      <c r="D54" s="3" t="s">
        <v>9402</v>
      </c>
      <c r="E54" s="5"/>
    </row>
    <row r="55" spans="1:5" ht="15.95" customHeight="1" x14ac:dyDescent="0.3">
      <c r="A55" s="5"/>
      <c r="B55" s="5"/>
      <c r="C55" s="3" t="s">
        <v>114</v>
      </c>
      <c r="D55" s="3" t="s">
        <v>9403</v>
      </c>
      <c r="E55" s="5"/>
    </row>
    <row r="56" spans="1:5" ht="15.95" customHeight="1" x14ac:dyDescent="0.3">
      <c r="A56" s="5"/>
      <c r="B56" s="5"/>
      <c r="C56" s="3" t="s">
        <v>116</v>
      </c>
      <c r="D56" s="3" t="s">
        <v>9404</v>
      </c>
      <c r="E56" s="5"/>
    </row>
    <row r="57" spans="1:5" ht="15.95" customHeight="1" x14ac:dyDescent="0.3">
      <c r="A57" s="5"/>
      <c r="B57" s="3" t="s">
        <v>2029</v>
      </c>
      <c r="C57" s="3" t="s">
        <v>79</v>
      </c>
      <c r="D57" s="3" t="s">
        <v>9405</v>
      </c>
      <c r="E57" s="5"/>
    </row>
    <row r="58" spans="1:5" ht="15.95" customHeight="1" x14ac:dyDescent="0.3">
      <c r="A58" s="5"/>
      <c r="B58" s="3" t="s">
        <v>9359</v>
      </c>
      <c r="C58" s="3" t="s">
        <v>81</v>
      </c>
      <c r="D58" s="3" t="s">
        <v>9406</v>
      </c>
      <c r="E58" s="5"/>
    </row>
    <row r="59" spans="1:5" ht="15.95" customHeight="1" x14ac:dyDescent="0.3">
      <c r="A59" s="5"/>
      <c r="B59" s="3" t="s">
        <v>9378</v>
      </c>
      <c r="C59" s="3" t="s">
        <v>83</v>
      </c>
      <c r="D59" s="3" t="s">
        <v>9407</v>
      </c>
      <c r="E59" s="5"/>
    </row>
    <row r="60" spans="1:5" ht="15.95" customHeight="1" x14ac:dyDescent="0.3">
      <c r="A60" s="5"/>
      <c r="B60" s="3" t="s">
        <v>8675</v>
      </c>
      <c r="C60" s="3" t="s">
        <v>90</v>
      </c>
      <c r="D60" s="3" t="s">
        <v>9408</v>
      </c>
      <c r="E60" s="5"/>
    </row>
    <row r="61" spans="1:5" ht="15.95" customHeight="1" x14ac:dyDescent="0.3">
      <c r="A61" s="5"/>
      <c r="B61" s="5"/>
      <c r="C61" s="3" t="s">
        <v>106</v>
      </c>
      <c r="D61" s="3" t="s">
        <v>9409</v>
      </c>
      <c r="E61" s="5"/>
    </row>
    <row r="62" spans="1:5" ht="15.95" customHeight="1" x14ac:dyDescent="0.3">
      <c r="A62" s="5"/>
      <c r="B62" s="5"/>
      <c r="C62" s="3" t="s">
        <v>108</v>
      </c>
      <c r="D62" s="3" t="s">
        <v>9410</v>
      </c>
      <c r="E62" s="5"/>
    </row>
    <row r="63" spans="1:5" ht="15.95" customHeight="1" x14ac:dyDescent="0.3">
      <c r="A63" s="5"/>
      <c r="B63" s="5"/>
      <c r="C63" s="3" t="s">
        <v>110</v>
      </c>
      <c r="D63" s="3" t="s">
        <v>9411</v>
      </c>
      <c r="E63" s="5"/>
    </row>
    <row r="64" spans="1:5" ht="15.95" customHeight="1" x14ac:dyDescent="0.3">
      <c r="A64" s="5"/>
      <c r="B64" s="5"/>
      <c r="C64" s="3" t="s">
        <v>112</v>
      </c>
      <c r="D64" s="3" t="s">
        <v>9412</v>
      </c>
      <c r="E64" s="5"/>
    </row>
    <row r="65" spans="1:5" ht="15.95" customHeight="1" x14ac:dyDescent="0.3">
      <c r="A65" s="5"/>
      <c r="B65" s="5"/>
      <c r="C65" s="3" t="s">
        <v>114</v>
      </c>
      <c r="D65" s="3" t="s">
        <v>9413</v>
      </c>
      <c r="E65" s="5"/>
    </row>
    <row r="66" spans="1:5" ht="15.95" customHeight="1" x14ac:dyDescent="0.3">
      <c r="A66" s="5"/>
      <c r="B66" s="5"/>
      <c r="C66" s="3" t="s">
        <v>116</v>
      </c>
      <c r="D66" s="3" t="s">
        <v>9414</v>
      </c>
      <c r="E66" s="5"/>
    </row>
    <row r="67" spans="1:5" ht="15.95" customHeight="1" x14ac:dyDescent="0.3">
      <c r="A67" s="5"/>
      <c r="B67" s="5"/>
      <c r="C67" s="3" t="s">
        <v>118</v>
      </c>
      <c r="D67" s="3" t="s">
        <v>9415</v>
      </c>
      <c r="E67" s="5"/>
    </row>
    <row r="68" spans="1:5" ht="15.95" customHeight="1" x14ac:dyDescent="0.3">
      <c r="A68" s="5"/>
      <c r="B68" s="5"/>
      <c r="C68" s="3" t="s">
        <v>120</v>
      </c>
      <c r="D68" s="3" t="s">
        <v>9416</v>
      </c>
      <c r="E68" s="5"/>
    </row>
    <row r="69" spans="1:5" ht="15.95" customHeight="1" x14ac:dyDescent="0.3">
      <c r="A69" s="5"/>
      <c r="B69" s="5"/>
      <c r="C69" s="3" t="s">
        <v>137</v>
      </c>
      <c r="D69" s="3" t="s">
        <v>9417</v>
      </c>
      <c r="E69" s="5"/>
    </row>
    <row r="70" spans="1:5" ht="15.95" customHeight="1" x14ac:dyDescent="0.3">
      <c r="A70" s="5"/>
      <c r="B70" s="5"/>
      <c r="C70" s="3" t="s">
        <v>139</v>
      </c>
      <c r="D70" s="3" t="s">
        <v>9418</v>
      </c>
      <c r="E70" s="5"/>
    </row>
    <row r="71" spans="1:5" ht="15.95" customHeight="1" x14ac:dyDescent="0.3">
      <c r="A71" s="5"/>
      <c r="B71" s="5"/>
      <c r="C71" s="3" t="s">
        <v>306</v>
      </c>
      <c r="D71" s="3" t="s">
        <v>9419</v>
      </c>
      <c r="E71" s="5"/>
    </row>
    <row r="72" spans="1:5" ht="15.95" customHeight="1" x14ac:dyDescent="0.3">
      <c r="A72" s="5"/>
      <c r="B72" s="5"/>
      <c r="C72" s="3" t="s">
        <v>356</v>
      </c>
      <c r="D72" s="3" t="s">
        <v>9420</v>
      </c>
      <c r="E72" s="5"/>
    </row>
    <row r="73" spans="1:5" ht="15.95" customHeight="1" x14ac:dyDescent="0.3">
      <c r="A73" s="5"/>
      <c r="B73" s="3" t="s">
        <v>2040</v>
      </c>
      <c r="C73" s="3" t="s">
        <v>79</v>
      </c>
      <c r="D73" s="3" t="s">
        <v>9421</v>
      </c>
      <c r="E73" s="5"/>
    </row>
    <row r="74" spans="1:5" ht="15.95" customHeight="1" x14ac:dyDescent="0.3">
      <c r="A74" s="5"/>
      <c r="B74" s="3" t="s">
        <v>9359</v>
      </c>
      <c r="C74" s="3" t="s">
        <v>81</v>
      </c>
      <c r="D74" s="3" t="s">
        <v>9422</v>
      </c>
      <c r="E74" s="5"/>
    </row>
    <row r="75" spans="1:5" ht="15.95" customHeight="1" x14ac:dyDescent="0.3">
      <c r="A75" s="5"/>
      <c r="B75" s="3" t="s">
        <v>9378</v>
      </c>
      <c r="C75" s="3" t="s">
        <v>83</v>
      </c>
      <c r="D75" s="3" t="s">
        <v>9423</v>
      </c>
      <c r="E75" s="5"/>
    </row>
    <row r="76" spans="1:5" ht="15.95" customHeight="1" x14ac:dyDescent="0.3">
      <c r="A76" s="5"/>
      <c r="B76" s="3" t="s">
        <v>9424</v>
      </c>
      <c r="C76" s="3" t="s">
        <v>90</v>
      </c>
      <c r="D76" s="3" t="s">
        <v>9425</v>
      </c>
      <c r="E76" s="5"/>
    </row>
    <row r="77" spans="1:5" ht="15.95" customHeight="1" x14ac:dyDescent="0.3">
      <c r="A77" s="5"/>
      <c r="B77" s="3" t="s">
        <v>165</v>
      </c>
      <c r="C77" s="3" t="s">
        <v>106</v>
      </c>
      <c r="D77" s="3" t="s">
        <v>9426</v>
      </c>
      <c r="E77" s="5"/>
    </row>
    <row r="78" spans="1:5" ht="15.95" customHeight="1" x14ac:dyDescent="0.3">
      <c r="A78" s="5"/>
      <c r="B78" s="5"/>
      <c r="C78" s="3" t="s">
        <v>108</v>
      </c>
      <c r="D78" s="3" t="s">
        <v>9427</v>
      </c>
      <c r="E78" s="5"/>
    </row>
    <row r="79" spans="1:5" ht="15.95" customHeight="1" x14ac:dyDescent="0.3">
      <c r="A79" s="5"/>
      <c r="B79" s="5"/>
      <c r="C79" s="5"/>
      <c r="D79" s="5"/>
      <c r="E79" s="5"/>
    </row>
    <row r="80" spans="1:5" ht="15.95" customHeight="1" x14ac:dyDescent="0.3">
      <c r="A80" s="5"/>
      <c r="B80" s="5"/>
      <c r="C80" s="5"/>
      <c r="D80" s="5"/>
      <c r="E80" s="5"/>
    </row>
    <row r="81" spans="1:5" ht="15.95" customHeight="1" x14ac:dyDescent="0.3">
      <c r="A81" s="5"/>
      <c r="B81" s="5"/>
      <c r="C81" s="5"/>
      <c r="D81" s="5"/>
      <c r="E81" s="5"/>
    </row>
    <row r="82" spans="1:5" ht="15.95" customHeight="1" x14ac:dyDescent="0.3">
      <c r="A82" s="3" t="s">
        <v>141</v>
      </c>
      <c r="B82" s="3" t="s">
        <v>142</v>
      </c>
      <c r="C82" s="3" t="s">
        <v>74</v>
      </c>
      <c r="D82" s="3" t="s">
        <v>143</v>
      </c>
      <c r="E82" s="5"/>
    </row>
    <row r="83" spans="1:5" ht="15.95" customHeight="1" x14ac:dyDescent="0.3">
      <c r="A83" s="3" t="s">
        <v>45</v>
      </c>
      <c r="B83" s="3" t="s">
        <v>2040</v>
      </c>
      <c r="C83" s="3" t="s">
        <v>110</v>
      </c>
      <c r="D83" s="3" t="s">
        <v>9428</v>
      </c>
      <c r="E83" s="5"/>
    </row>
    <row r="84" spans="1:5" ht="15.95" customHeight="1" x14ac:dyDescent="0.3">
      <c r="A84" s="5"/>
      <c r="B84" s="3" t="s">
        <v>9359</v>
      </c>
      <c r="C84" s="3" t="s">
        <v>112</v>
      </c>
      <c r="D84" s="3" t="s">
        <v>9429</v>
      </c>
      <c r="E84" s="5"/>
    </row>
    <row r="85" spans="1:5" ht="15.95" customHeight="1" x14ac:dyDescent="0.3">
      <c r="A85" s="5"/>
      <c r="B85" s="3" t="s">
        <v>9378</v>
      </c>
      <c r="C85" s="3" t="s">
        <v>114</v>
      </c>
      <c r="D85" s="3" t="s">
        <v>9430</v>
      </c>
      <c r="E85" s="5"/>
    </row>
    <row r="86" spans="1:5" ht="15.95" customHeight="1" x14ac:dyDescent="0.3">
      <c r="A86" s="5"/>
      <c r="B86" s="3" t="s">
        <v>9424</v>
      </c>
      <c r="C86" s="3" t="s">
        <v>116</v>
      </c>
      <c r="D86" s="3" t="s">
        <v>9431</v>
      </c>
      <c r="E86" s="5"/>
    </row>
    <row r="87" spans="1:5" ht="15.95" customHeight="1" x14ac:dyDescent="0.3">
      <c r="A87" s="5"/>
      <c r="B87" s="3" t="s">
        <v>165</v>
      </c>
      <c r="C87" s="3" t="s">
        <v>118</v>
      </c>
      <c r="D87" s="3" t="s">
        <v>9432</v>
      </c>
      <c r="E87" s="5"/>
    </row>
    <row r="88" spans="1:5" ht="15.95" customHeight="1" x14ac:dyDescent="0.3">
      <c r="A88" s="5"/>
      <c r="B88" s="5"/>
      <c r="C88" s="3" t="s">
        <v>120</v>
      </c>
      <c r="D88" s="3" t="s">
        <v>9433</v>
      </c>
      <c r="E88" s="5"/>
    </row>
    <row r="89" spans="1:5" ht="15.95" customHeight="1" x14ac:dyDescent="0.3">
      <c r="A89" s="5"/>
      <c r="B89" s="5"/>
      <c r="C89" s="3" t="s">
        <v>137</v>
      </c>
      <c r="D89" s="3" t="s">
        <v>9434</v>
      </c>
      <c r="E89" s="5"/>
    </row>
    <row r="90" spans="1:5" ht="15.95" customHeight="1" x14ac:dyDescent="0.3">
      <c r="A90" s="5"/>
      <c r="B90" s="5"/>
      <c r="C90" s="3" t="s">
        <v>139</v>
      </c>
      <c r="D90" s="3" t="s">
        <v>9435</v>
      </c>
      <c r="E90" s="5"/>
    </row>
    <row r="91" spans="1:5" ht="15.95" customHeight="1" x14ac:dyDescent="0.3">
      <c r="A91" s="5"/>
      <c r="B91" s="5"/>
      <c r="C91" s="3" t="s">
        <v>306</v>
      </c>
      <c r="D91" s="3" t="s">
        <v>9436</v>
      </c>
      <c r="E91" s="5"/>
    </row>
    <row r="92" spans="1:5" ht="15.95" customHeight="1" x14ac:dyDescent="0.3">
      <c r="A92" s="5"/>
      <c r="B92" s="3" t="s">
        <v>2044</v>
      </c>
      <c r="C92" s="3" t="s">
        <v>79</v>
      </c>
      <c r="D92" s="3" t="s">
        <v>9437</v>
      </c>
      <c r="E92" s="5"/>
    </row>
    <row r="93" spans="1:5" ht="15.95" customHeight="1" x14ac:dyDescent="0.3">
      <c r="A93" s="5"/>
      <c r="B93" s="3" t="s">
        <v>9359</v>
      </c>
      <c r="C93" s="3" t="s">
        <v>81</v>
      </c>
      <c r="D93" s="3" t="s">
        <v>9438</v>
      </c>
      <c r="E93" s="5"/>
    </row>
    <row r="94" spans="1:5" ht="15.95" customHeight="1" x14ac:dyDescent="0.3">
      <c r="A94" s="5"/>
      <c r="B94" s="3" t="s">
        <v>9439</v>
      </c>
      <c r="C94" s="3" t="s">
        <v>83</v>
      </c>
      <c r="D94" s="3" t="s">
        <v>9440</v>
      </c>
      <c r="E94" s="5"/>
    </row>
    <row r="95" spans="1:5" ht="15.95" customHeight="1" x14ac:dyDescent="0.3">
      <c r="A95" s="5"/>
      <c r="B95" s="5"/>
      <c r="C95" s="3" t="s">
        <v>90</v>
      </c>
      <c r="D95" s="3" t="s">
        <v>9441</v>
      </c>
      <c r="E95" s="5"/>
    </row>
    <row r="96" spans="1:5" ht="15.95" customHeight="1" x14ac:dyDescent="0.3">
      <c r="A96" s="5"/>
      <c r="B96" s="5"/>
      <c r="C96" s="3" t="s">
        <v>106</v>
      </c>
      <c r="D96" s="3" t="s">
        <v>9442</v>
      </c>
      <c r="E96" s="5"/>
    </row>
    <row r="97" spans="1:5" ht="15.95" customHeight="1" x14ac:dyDescent="0.3">
      <c r="A97" s="5"/>
      <c r="B97" s="5"/>
      <c r="C97" s="3" t="s">
        <v>108</v>
      </c>
      <c r="D97" s="3" t="s">
        <v>9443</v>
      </c>
      <c r="E97" s="5"/>
    </row>
    <row r="98" spans="1:5" ht="15.95" customHeight="1" x14ac:dyDescent="0.3">
      <c r="A98" s="5"/>
      <c r="B98" s="5"/>
      <c r="C98" s="3" t="s">
        <v>110</v>
      </c>
      <c r="D98" s="3" t="s">
        <v>9444</v>
      </c>
      <c r="E98" s="5"/>
    </row>
    <row r="99" spans="1:5" ht="15.95" customHeight="1" x14ac:dyDescent="0.3">
      <c r="A99" s="5"/>
      <c r="B99" s="5"/>
      <c r="C99" s="3" t="s">
        <v>112</v>
      </c>
      <c r="D99" s="3" t="s">
        <v>9445</v>
      </c>
      <c r="E99" s="5"/>
    </row>
    <row r="100" spans="1:5" ht="15.95" customHeight="1" x14ac:dyDescent="0.3">
      <c r="A100" s="5"/>
      <c r="B100" s="5"/>
      <c r="C100" s="3" t="s">
        <v>114</v>
      </c>
      <c r="D100" s="3" t="s">
        <v>9446</v>
      </c>
      <c r="E100" s="5"/>
    </row>
    <row r="101" spans="1:5" ht="15.95" customHeight="1" x14ac:dyDescent="0.3">
      <c r="A101" s="5"/>
      <c r="B101" s="5"/>
      <c r="C101" s="3" t="s">
        <v>116</v>
      </c>
      <c r="D101" s="3" t="s">
        <v>9447</v>
      </c>
      <c r="E101" s="5"/>
    </row>
    <row r="102" spans="1:5" ht="15.95" customHeight="1" x14ac:dyDescent="0.3">
      <c r="A102" s="5"/>
      <c r="B102" s="5"/>
      <c r="C102" s="3" t="s">
        <v>118</v>
      </c>
      <c r="D102" s="3" t="s">
        <v>9448</v>
      </c>
      <c r="E102" s="5"/>
    </row>
    <row r="103" spans="1:5" ht="15.95" customHeight="1" x14ac:dyDescent="0.3">
      <c r="A103" s="5"/>
      <c r="B103" s="3" t="s">
        <v>2055</v>
      </c>
      <c r="C103" s="3" t="s">
        <v>79</v>
      </c>
      <c r="D103" s="3" t="s">
        <v>9449</v>
      </c>
      <c r="E103" s="5"/>
    </row>
    <row r="104" spans="1:5" ht="15.95" customHeight="1" x14ac:dyDescent="0.3">
      <c r="A104" s="5"/>
      <c r="B104" s="3" t="s">
        <v>9359</v>
      </c>
      <c r="C104" s="3" t="s">
        <v>81</v>
      </c>
      <c r="D104" s="3" t="s">
        <v>9450</v>
      </c>
      <c r="E104" s="5"/>
    </row>
    <row r="105" spans="1:5" ht="15.95" customHeight="1" x14ac:dyDescent="0.3">
      <c r="A105" s="5"/>
      <c r="B105" s="3" t="s">
        <v>9451</v>
      </c>
      <c r="C105" s="3" t="s">
        <v>83</v>
      </c>
      <c r="D105" s="3" t="s">
        <v>9452</v>
      </c>
      <c r="E105" s="5"/>
    </row>
    <row r="106" spans="1:5" ht="15.95" customHeight="1" x14ac:dyDescent="0.3">
      <c r="A106" s="5"/>
      <c r="B106" s="5"/>
      <c r="C106" s="3" t="s">
        <v>90</v>
      </c>
      <c r="D106" s="3" t="s">
        <v>9453</v>
      </c>
      <c r="E106" s="5"/>
    </row>
    <row r="107" spans="1:5" ht="15.95" customHeight="1" x14ac:dyDescent="0.3">
      <c r="A107" s="5"/>
      <c r="B107" s="5"/>
      <c r="C107" s="3" t="s">
        <v>106</v>
      </c>
      <c r="D107" s="3" t="s">
        <v>9454</v>
      </c>
      <c r="E107" s="5"/>
    </row>
    <row r="108" spans="1:5" ht="15.95" customHeight="1" x14ac:dyDescent="0.3">
      <c r="A108" s="5"/>
      <c r="B108" s="5"/>
      <c r="C108" s="3" t="s">
        <v>108</v>
      </c>
      <c r="D108" s="3" t="s">
        <v>9455</v>
      </c>
      <c r="E108" s="5"/>
    </row>
    <row r="109" spans="1:5" ht="15.95" customHeight="1" x14ac:dyDescent="0.3">
      <c r="A109" s="5"/>
      <c r="B109" s="5"/>
      <c r="C109" s="3" t="s">
        <v>110</v>
      </c>
      <c r="D109" s="3" t="s">
        <v>9456</v>
      </c>
      <c r="E109" s="5"/>
    </row>
    <row r="110" spans="1:5" ht="15.95" customHeight="1" x14ac:dyDescent="0.3">
      <c r="A110" s="5"/>
      <c r="B110" s="5"/>
      <c r="C110" s="3" t="s">
        <v>112</v>
      </c>
      <c r="D110" s="3" t="s">
        <v>9457</v>
      </c>
      <c r="E110" s="5"/>
    </row>
    <row r="111" spans="1:5" ht="15.95" customHeight="1" x14ac:dyDescent="0.3">
      <c r="A111" s="5"/>
      <c r="B111" s="3" t="s">
        <v>2064</v>
      </c>
      <c r="C111" s="3" t="s">
        <v>79</v>
      </c>
      <c r="D111" s="3" t="s">
        <v>9458</v>
      </c>
      <c r="E111" s="5"/>
    </row>
    <row r="112" spans="1:5" ht="15.95" customHeight="1" x14ac:dyDescent="0.3">
      <c r="A112" s="5"/>
      <c r="B112" s="3" t="s">
        <v>9359</v>
      </c>
      <c r="C112" s="3" t="s">
        <v>81</v>
      </c>
      <c r="D112" s="3" t="s">
        <v>9459</v>
      </c>
      <c r="E112" s="5"/>
    </row>
    <row r="113" spans="1:5" ht="15.95" customHeight="1" x14ac:dyDescent="0.3">
      <c r="A113" s="5"/>
      <c r="B113" s="3" t="s">
        <v>9460</v>
      </c>
      <c r="C113" s="3" t="s">
        <v>83</v>
      </c>
      <c r="D113" s="3" t="s">
        <v>9461</v>
      </c>
      <c r="E113" s="5"/>
    </row>
    <row r="114" spans="1:5" ht="15.95" customHeight="1" x14ac:dyDescent="0.3">
      <c r="A114" s="5"/>
      <c r="B114" s="3" t="s">
        <v>9462</v>
      </c>
      <c r="C114" s="3" t="s">
        <v>90</v>
      </c>
      <c r="D114" s="3" t="s">
        <v>9463</v>
      </c>
      <c r="E114" s="5"/>
    </row>
    <row r="115" spans="1:5" ht="15.95" customHeight="1" x14ac:dyDescent="0.3">
      <c r="A115" s="5"/>
      <c r="B115" s="3" t="s">
        <v>165</v>
      </c>
      <c r="C115" s="3" t="s">
        <v>106</v>
      </c>
      <c r="D115" s="3" t="s">
        <v>9464</v>
      </c>
      <c r="E115" s="5"/>
    </row>
    <row r="116" spans="1:5" ht="15.95" customHeight="1" x14ac:dyDescent="0.3">
      <c r="A116" s="5"/>
      <c r="B116" s="5"/>
      <c r="C116" s="3" t="s">
        <v>108</v>
      </c>
      <c r="D116" s="3" t="s">
        <v>9465</v>
      </c>
      <c r="E116" s="5"/>
    </row>
    <row r="117" spans="1:5" ht="15.95" customHeight="1" x14ac:dyDescent="0.3">
      <c r="A117" s="5"/>
      <c r="B117" s="5"/>
      <c r="C117" s="3" t="s">
        <v>110</v>
      </c>
      <c r="D117" s="3" t="s">
        <v>9466</v>
      </c>
      <c r="E117" s="5"/>
    </row>
    <row r="118" spans="1:5" ht="15.95" customHeight="1" x14ac:dyDescent="0.3">
      <c r="A118" s="5"/>
      <c r="B118" s="5"/>
      <c r="C118" s="3" t="s">
        <v>112</v>
      </c>
      <c r="D118" s="3" t="s">
        <v>9467</v>
      </c>
      <c r="E118" s="5"/>
    </row>
    <row r="119" spans="1:5" ht="15.95" customHeight="1" x14ac:dyDescent="0.3">
      <c r="A119" s="5"/>
      <c r="B119" s="5"/>
      <c r="C119" s="3" t="s">
        <v>114</v>
      </c>
      <c r="D119" s="3" t="s">
        <v>9468</v>
      </c>
      <c r="E119" s="5"/>
    </row>
    <row r="120" spans="1:5" ht="15.95" customHeight="1" x14ac:dyDescent="0.3">
      <c r="A120" s="5"/>
      <c r="B120" s="5"/>
      <c r="C120" s="3" t="s">
        <v>116</v>
      </c>
      <c r="D120" s="3" t="s">
        <v>9469</v>
      </c>
      <c r="E120" s="5"/>
    </row>
    <row r="121" spans="1:5" ht="15.95" customHeight="1" x14ac:dyDescent="0.3">
      <c r="A121" s="5"/>
      <c r="B121" s="5"/>
      <c r="C121" s="3" t="s">
        <v>118</v>
      </c>
      <c r="D121" s="3" t="s">
        <v>9470</v>
      </c>
      <c r="E121" s="5"/>
    </row>
    <row r="122" spans="1:5" ht="15.95" customHeight="1" x14ac:dyDescent="0.3">
      <c r="A122" s="5"/>
      <c r="B122" s="5"/>
      <c r="C122" s="5"/>
      <c r="D122" s="5"/>
      <c r="E122" s="5"/>
    </row>
    <row r="123" spans="1:5" ht="15.95" customHeight="1" x14ac:dyDescent="0.3">
      <c r="A123" s="5"/>
      <c r="B123" s="5"/>
      <c r="C123" s="5"/>
      <c r="D123" s="5"/>
      <c r="E123" s="5"/>
    </row>
    <row r="124" spans="1:5" ht="15.95" customHeight="1" x14ac:dyDescent="0.3">
      <c r="A124" s="5"/>
      <c r="B124" s="5"/>
      <c r="C124" s="5"/>
      <c r="D124" s="5"/>
      <c r="E124" s="5"/>
    </row>
    <row r="125" spans="1:5" ht="15.95" customHeight="1" x14ac:dyDescent="0.3">
      <c r="A125" s="3" t="s">
        <v>141</v>
      </c>
      <c r="B125" s="3" t="s">
        <v>142</v>
      </c>
      <c r="C125" s="3" t="s">
        <v>74</v>
      </c>
      <c r="D125" s="3" t="s">
        <v>143</v>
      </c>
      <c r="E125" s="5"/>
    </row>
    <row r="126" spans="1:5" ht="15.95" customHeight="1" x14ac:dyDescent="0.3">
      <c r="A126" s="3" t="s">
        <v>45</v>
      </c>
      <c r="B126" s="3" t="s">
        <v>2073</v>
      </c>
      <c r="C126" s="3" t="s">
        <v>79</v>
      </c>
      <c r="D126" s="3" t="s">
        <v>9471</v>
      </c>
      <c r="E126" s="5"/>
    </row>
    <row r="127" spans="1:5" ht="15.95" customHeight="1" x14ac:dyDescent="0.3">
      <c r="A127" s="5"/>
      <c r="B127" s="3" t="s">
        <v>9359</v>
      </c>
      <c r="C127" s="3" t="s">
        <v>81</v>
      </c>
      <c r="D127" s="3" t="s">
        <v>9472</v>
      </c>
      <c r="E127" s="5"/>
    </row>
    <row r="128" spans="1:5" ht="15.95" customHeight="1" x14ac:dyDescent="0.3">
      <c r="A128" s="5"/>
      <c r="B128" s="3" t="s">
        <v>9473</v>
      </c>
      <c r="C128" s="3" t="s">
        <v>83</v>
      </c>
      <c r="D128" s="3" t="s">
        <v>9474</v>
      </c>
      <c r="E128" s="5"/>
    </row>
    <row r="129" spans="1:5" ht="15.95" customHeight="1" x14ac:dyDescent="0.3">
      <c r="A129" s="5"/>
      <c r="B129" s="3" t="s">
        <v>9475</v>
      </c>
      <c r="C129" s="3" t="s">
        <v>90</v>
      </c>
      <c r="D129" s="3" t="s">
        <v>9476</v>
      </c>
      <c r="E129" s="5"/>
    </row>
    <row r="130" spans="1:5" ht="15.95" customHeight="1" x14ac:dyDescent="0.3">
      <c r="A130" s="5"/>
      <c r="B130" s="5"/>
      <c r="C130" s="3" t="s">
        <v>106</v>
      </c>
      <c r="D130" s="3" t="s">
        <v>9477</v>
      </c>
      <c r="E130" s="5"/>
    </row>
    <row r="131" spans="1:5" ht="15.95" customHeight="1" x14ac:dyDescent="0.3">
      <c r="A131" s="5"/>
      <c r="B131" s="5"/>
      <c r="C131" s="3" t="s">
        <v>108</v>
      </c>
      <c r="D131" s="3" t="s">
        <v>9478</v>
      </c>
      <c r="E131" s="5"/>
    </row>
    <row r="132" spans="1:5" ht="15.95" customHeight="1" x14ac:dyDescent="0.3">
      <c r="A132" s="5"/>
      <c r="B132" s="5"/>
      <c r="C132" s="3" t="s">
        <v>110</v>
      </c>
      <c r="D132" s="3" t="s">
        <v>9479</v>
      </c>
      <c r="E132" s="5"/>
    </row>
    <row r="133" spans="1:5" ht="15.95" customHeight="1" x14ac:dyDescent="0.3">
      <c r="A133" s="5"/>
      <c r="B133" s="5"/>
      <c r="C133" s="3" t="s">
        <v>112</v>
      </c>
      <c r="D133" s="3" t="s">
        <v>9480</v>
      </c>
      <c r="E133" s="5"/>
    </row>
    <row r="134" spans="1:5" ht="15.95" customHeight="1" x14ac:dyDescent="0.3">
      <c r="A134" s="5"/>
      <c r="B134" s="5"/>
      <c r="C134" s="3" t="s">
        <v>114</v>
      </c>
      <c r="D134" s="3" t="s">
        <v>9481</v>
      </c>
      <c r="E134" s="5"/>
    </row>
    <row r="135" spans="1:5" ht="15.95" customHeight="1" x14ac:dyDescent="0.3">
      <c r="A135" s="5"/>
      <c r="B135" s="5"/>
      <c r="C135" s="3" t="s">
        <v>116</v>
      </c>
      <c r="D135" s="3" t="s">
        <v>9482</v>
      </c>
      <c r="E135" s="5"/>
    </row>
    <row r="136" spans="1:5" ht="15.95" customHeight="1" x14ac:dyDescent="0.3">
      <c r="A136" s="5"/>
      <c r="B136" s="5"/>
      <c r="C136" s="3" t="s">
        <v>118</v>
      </c>
      <c r="D136" s="3" t="s">
        <v>9483</v>
      </c>
      <c r="E136" s="5"/>
    </row>
    <row r="137" spans="1:5" ht="15.95" customHeight="1" x14ac:dyDescent="0.3">
      <c r="A137" s="5"/>
      <c r="B137" s="5"/>
      <c r="C137" s="3" t="s">
        <v>120</v>
      </c>
      <c r="D137" s="3" t="s">
        <v>9484</v>
      </c>
      <c r="E137" s="5"/>
    </row>
    <row r="138" spans="1:5" ht="15.95" customHeight="1" x14ac:dyDescent="0.3">
      <c r="A138" s="5"/>
      <c r="B138" s="5"/>
      <c r="C138" s="3" t="s">
        <v>137</v>
      </c>
      <c r="D138" s="3" t="s">
        <v>9485</v>
      </c>
      <c r="E138" s="5"/>
    </row>
    <row r="139" spans="1:5" ht="15.95" customHeight="1" x14ac:dyDescent="0.3">
      <c r="A139" s="5"/>
      <c r="B139" s="5"/>
      <c r="C139" s="3" t="s">
        <v>139</v>
      </c>
      <c r="D139" s="3" t="s">
        <v>9486</v>
      </c>
      <c r="E139" s="5"/>
    </row>
    <row r="140" spans="1:5" ht="15.95" customHeight="1" x14ac:dyDescent="0.3">
      <c r="A140" s="5"/>
      <c r="B140" s="5"/>
      <c r="C140" s="3" t="s">
        <v>306</v>
      </c>
      <c r="D140" s="3" t="s">
        <v>9487</v>
      </c>
      <c r="E140" s="5"/>
    </row>
    <row r="141" spans="1:5" ht="15.95" customHeight="1" x14ac:dyDescent="0.3">
      <c r="A141" s="5"/>
      <c r="B141" s="5"/>
      <c r="C141" s="3" t="s">
        <v>356</v>
      </c>
      <c r="D141" s="3" t="s">
        <v>9488</v>
      </c>
      <c r="E141" s="5"/>
    </row>
    <row r="142" spans="1:5" ht="15.95" customHeight="1" x14ac:dyDescent="0.3">
      <c r="A142" s="5"/>
      <c r="B142" s="3" t="s">
        <v>2077</v>
      </c>
      <c r="C142" s="3" t="s">
        <v>79</v>
      </c>
      <c r="D142" s="3" t="s">
        <v>9489</v>
      </c>
      <c r="E142" s="5"/>
    </row>
    <row r="143" spans="1:5" ht="15.95" customHeight="1" x14ac:dyDescent="0.3">
      <c r="A143" s="5"/>
      <c r="B143" s="3" t="s">
        <v>9359</v>
      </c>
      <c r="C143" s="3" t="s">
        <v>81</v>
      </c>
      <c r="D143" s="3" t="s">
        <v>9490</v>
      </c>
      <c r="E143" s="5"/>
    </row>
    <row r="144" spans="1:5" ht="15.95" customHeight="1" x14ac:dyDescent="0.3">
      <c r="A144" s="5"/>
      <c r="B144" s="3" t="s">
        <v>9460</v>
      </c>
      <c r="C144" s="3" t="s">
        <v>83</v>
      </c>
      <c r="D144" s="3" t="s">
        <v>9491</v>
      </c>
      <c r="E144" s="5"/>
    </row>
    <row r="145" spans="1:5" ht="15.95" customHeight="1" x14ac:dyDescent="0.3">
      <c r="A145" s="5"/>
      <c r="B145" s="3" t="s">
        <v>9492</v>
      </c>
      <c r="C145" s="3" t="s">
        <v>90</v>
      </c>
      <c r="D145" s="3" t="s">
        <v>9493</v>
      </c>
      <c r="E145" s="5"/>
    </row>
    <row r="146" spans="1:5" ht="15.95" customHeight="1" x14ac:dyDescent="0.3">
      <c r="A146" s="5"/>
      <c r="B146" s="3" t="s">
        <v>2089</v>
      </c>
      <c r="C146" s="3" t="s">
        <v>79</v>
      </c>
      <c r="D146" s="3" t="s">
        <v>9494</v>
      </c>
      <c r="E146" s="5"/>
    </row>
    <row r="147" spans="1:5" ht="15.95" customHeight="1" x14ac:dyDescent="0.3">
      <c r="A147" s="5"/>
      <c r="B147" s="3" t="s">
        <v>9359</v>
      </c>
      <c r="C147" s="5"/>
      <c r="D147" s="5"/>
      <c r="E147" s="5"/>
    </row>
    <row r="148" spans="1:5" ht="15.95" customHeight="1" x14ac:dyDescent="0.3">
      <c r="A148" s="5"/>
      <c r="B148" s="3" t="s">
        <v>9495</v>
      </c>
      <c r="C148" s="3" t="s">
        <v>81</v>
      </c>
      <c r="D148" s="3" t="s">
        <v>9496</v>
      </c>
      <c r="E148" s="5"/>
    </row>
    <row r="149" spans="1:5" ht="15.95" customHeight="1" x14ac:dyDescent="0.3">
      <c r="A149" s="5"/>
      <c r="B149" s="5"/>
      <c r="C149" s="3" t="s">
        <v>83</v>
      </c>
      <c r="D149" s="3" t="s">
        <v>9497</v>
      </c>
      <c r="E149" s="5"/>
    </row>
    <row r="150" spans="1:5" ht="15.95" customHeight="1" x14ac:dyDescent="0.3">
      <c r="A150" s="5"/>
      <c r="B150" s="5"/>
      <c r="C150" s="5"/>
      <c r="D150" s="3" t="s">
        <v>9498</v>
      </c>
      <c r="E150" s="5"/>
    </row>
    <row r="151" spans="1:5" ht="15.95" customHeight="1" x14ac:dyDescent="0.3">
      <c r="A151" s="5"/>
      <c r="B151" s="3" t="s">
        <v>7080</v>
      </c>
      <c r="C151" s="3" t="s">
        <v>90</v>
      </c>
      <c r="D151" s="3" t="s">
        <v>9499</v>
      </c>
      <c r="E151" s="5"/>
    </row>
    <row r="152" spans="1:5" ht="15.95" customHeight="1" x14ac:dyDescent="0.3">
      <c r="A152" s="5"/>
      <c r="B152" s="3" t="s">
        <v>2102</v>
      </c>
      <c r="C152" s="3" t="s">
        <v>79</v>
      </c>
      <c r="D152" s="3" t="s">
        <v>9500</v>
      </c>
      <c r="E152" s="5"/>
    </row>
    <row r="153" spans="1:5" ht="15.95" customHeight="1" x14ac:dyDescent="0.3">
      <c r="A153" s="5"/>
      <c r="B153" s="3" t="s">
        <v>9359</v>
      </c>
      <c r="C153" s="3" t="s">
        <v>81</v>
      </c>
      <c r="D153" s="3" t="s">
        <v>9501</v>
      </c>
      <c r="E153" s="5"/>
    </row>
    <row r="154" spans="1:5" ht="15.95" customHeight="1" x14ac:dyDescent="0.3">
      <c r="A154" s="5"/>
      <c r="B154" s="3" t="s">
        <v>9502</v>
      </c>
      <c r="C154" s="3" t="s">
        <v>83</v>
      </c>
      <c r="D154" s="3" t="s">
        <v>9503</v>
      </c>
      <c r="E154" s="5"/>
    </row>
    <row r="155" spans="1:5" ht="15.95" customHeight="1" x14ac:dyDescent="0.3">
      <c r="A155" s="5"/>
      <c r="B155" s="3" t="s">
        <v>9504</v>
      </c>
      <c r="C155" s="3" t="s">
        <v>90</v>
      </c>
      <c r="D155" s="3" t="s">
        <v>9505</v>
      </c>
      <c r="E155" s="5"/>
    </row>
    <row r="156" spans="1:5" ht="15.95" customHeight="1" x14ac:dyDescent="0.3">
      <c r="A156" s="5"/>
      <c r="B156" s="3" t="s">
        <v>9506</v>
      </c>
      <c r="C156" s="5"/>
      <c r="D156" s="3" t="s">
        <v>9507</v>
      </c>
      <c r="E156" s="5"/>
    </row>
    <row r="157" spans="1:5" ht="15.95" customHeight="1" x14ac:dyDescent="0.3">
      <c r="A157" s="5"/>
      <c r="B157" s="3" t="s">
        <v>2112</v>
      </c>
      <c r="C157" s="3" t="s">
        <v>79</v>
      </c>
      <c r="D157" s="3" t="s">
        <v>9508</v>
      </c>
      <c r="E157" s="5"/>
    </row>
    <row r="158" spans="1:5" ht="15.95" customHeight="1" x14ac:dyDescent="0.3">
      <c r="A158" s="5"/>
      <c r="B158" s="3" t="s">
        <v>9359</v>
      </c>
      <c r="C158" s="3" t="s">
        <v>81</v>
      </c>
      <c r="D158" s="3" t="s">
        <v>9509</v>
      </c>
      <c r="E158" s="5"/>
    </row>
    <row r="159" spans="1:5" ht="15.95" customHeight="1" x14ac:dyDescent="0.3">
      <c r="A159" s="5"/>
      <c r="B159" s="3" t="s">
        <v>9460</v>
      </c>
      <c r="C159" s="3" t="s">
        <v>83</v>
      </c>
      <c r="D159" s="3" t="s">
        <v>9510</v>
      </c>
      <c r="E159" s="5"/>
    </row>
    <row r="160" spans="1:5" ht="15.95" customHeight="1" x14ac:dyDescent="0.3">
      <c r="A160" s="5"/>
      <c r="B160" s="3" t="s">
        <v>9462</v>
      </c>
      <c r="C160" s="3" t="s">
        <v>90</v>
      </c>
      <c r="D160" s="3" t="s">
        <v>9511</v>
      </c>
      <c r="E160" s="5"/>
    </row>
    <row r="161" spans="1:5" ht="15.95" customHeight="1" x14ac:dyDescent="0.3">
      <c r="A161" s="5"/>
      <c r="B161" s="3" t="s">
        <v>165</v>
      </c>
      <c r="C161" s="3" t="s">
        <v>106</v>
      </c>
      <c r="D161" s="3" t="s">
        <v>9512</v>
      </c>
      <c r="E161" s="5"/>
    </row>
    <row r="162" spans="1:5" ht="15.95" customHeight="1" x14ac:dyDescent="0.3">
      <c r="A162" s="5"/>
      <c r="B162" s="5"/>
      <c r="C162" s="3" t="s">
        <v>108</v>
      </c>
      <c r="D162" s="3" t="s">
        <v>9513</v>
      </c>
      <c r="E162" s="5"/>
    </row>
    <row r="163" spans="1:5" ht="15.95" customHeight="1" x14ac:dyDescent="0.3">
      <c r="A163" s="5"/>
      <c r="B163" s="5"/>
      <c r="C163" s="3" t="s">
        <v>110</v>
      </c>
      <c r="D163" s="3" t="s">
        <v>9514</v>
      </c>
      <c r="E163" s="5"/>
    </row>
    <row r="164" spans="1:5" ht="15.95" customHeight="1" x14ac:dyDescent="0.3">
      <c r="A164" s="5"/>
      <c r="B164" s="5"/>
      <c r="C164" s="3" t="s">
        <v>112</v>
      </c>
      <c r="D164" s="3" t="s">
        <v>9515</v>
      </c>
      <c r="E164" s="5"/>
    </row>
    <row r="165" spans="1:5" ht="15.95" customHeight="1" x14ac:dyDescent="0.3">
      <c r="A165" s="5"/>
      <c r="B165" s="5"/>
      <c r="C165" s="3" t="s">
        <v>114</v>
      </c>
      <c r="D165" s="3" t="s">
        <v>9516</v>
      </c>
      <c r="E165" s="5"/>
    </row>
    <row r="166" spans="1:5" ht="15.95" customHeight="1" x14ac:dyDescent="0.3">
      <c r="A166" s="5"/>
      <c r="B166" s="5"/>
      <c r="C166" s="3" t="s">
        <v>116</v>
      </c>
      <c r="D166" s="3" t="s">
        <v>9517</v>
      </c>
      <c r="E166" s="5"/>
    </row>
    <row r="167" spans="1:5" ht="15.95" customHeight="1" x14ac:dyDescent="0.3">
      <c r="A167" s="5"/>
      <c r="B167" s="5"/>
      <c r="C167" s="3" t="s">
        <v>118</v>
      </c>
      <c r="D167" s="3" t="s">
        <v>9518</v>
      </c>
      <c r="E167" s="5"/>
    </row>
    <row r="168" spans="1:5" ht="15.95" customHeight="1" x14ac:dyDescent="0.3">
      <c r="A168" s="5"/>
      <c r="B168" s="5"/>
      <c r="C168" s="3" t="s">
        <v>120</v>
      </c>
      <c r="D168" s="3" t="s">
        <v>9519</v>
      </c>
      <c r="E168" s="5"/>
    </row>
    <row r="169" spans="1:5" ht="15.95" customHeight="1" x14ac:dyDescent="0.3">
      <c r="A169" s="5"/>
      <c r="B169" s="5"/>
      <c r="C169" s="3" t="s">
        <v>9520</v>
      </c>
      <c r="D169" s="3" t="s">
        <v>9521</v>
      </c>
      <c r="E169" s="5"/>
    </row>
    <row r="170" spans="1:5" ht="15.95" customHeight="1" x14ac:dyDescent="0.3">
      <c r="A170" s="5"/>
      <c r="B170" s="5"/>
      <c r="C170" s="5"/>
      <c r="D170" s="5"/>
      <c r="E170" s="5"/>
    </row>
    <row r="171" spans="1:5" ht="15.95" customHeight="1" x14ac:dyDescent="0.3">
      <c r="A171" s="5"/>
      <c r="B171" s="5"/>
      <c r="C171" s="5"/>
      <c r="D171" s="5"/>
      <c r="E171" s="5"/>
    </row>
    <row r="172" spans="1:5" ht="15.95" customHeight="1" x14ac:dyDescent="0.3">
      <c r="A172" s="5"/>
      <c r="B172" s="5"/>
      <c r="C172" s="5"/>
      <c r="D172" s="5"/>
      <c r="E172" s="5"/>
    </row>
    <row r="173" spans="1:5" ht="15.95" customHeight="1" x14ac:dyDescent="0.3">
      <c r="A173" s="3" t="s">
        <v>141</v>
      </c>
      <c r="B173" s="3" t="s">
        <v>142</v>
      </c>
      <c r="C173" s="3" t="s">
        <v>74</v>
      </c>
      <c r="D173" s="3" t="s">
        <v>143</v>
      </c>
      <c r="E173" s="5"/>
    </row>
    <row r="174" spans="1:5" ht="15.95" customHeight="1" x14ac:dyDescent="0.3">
      <c r="A174" s="3" t="s">
        <v>45</v>
      </c>
      <c r="B174" s="3" t="s">
        <v>2118</v>
      </c>
      <c r="C174" s="3" t="s">
        <v>79</v>
      </c>
      <c r="D174" s="3" t="s">
        <v>9522</v>
      </c>
      <c r="E174" s="5"/>
    </row>
    <row r="175" spans="1:5" ht="15.95" customHeight="1" x14ac:dyDescent="0.3">
      <c r="A175" s="5"/>
      <c r="B175" s="3" t="s">
        <v>9359</v>
      </c>
      <c r="C175" s="3" t="s">
        <v>81</v>
      </c>
      <c r="D175" s="3" t="s">
        <v>9523</v>
      </c>
      <c r="E175" s="5"/>
    </row>
    <row r="176" spans="1:5" ht="15.95" customHeight="1" x14ac:dyDescent="0.3">
      <c r="A176" s="5"/>
      <c r="B176" s="3" t="s">
        <v>9524</v>
      </c>
      <c r="C176" s="3" t="s">
        <v>83</v>
      </c>
      <c r="D176" s="3" t="s">
        <v>9525</v>
      </c>
      <c r="E176" s="5"/>
    </row>
    <row r="177" spans="1:5" ht="15.95" customHeight="1" x14ac:dyDescent="0.3">
      <c r="A177" s="5"/>
      <c r="B177" s="3" t="s">
        <v>9526</v>
      </c>
      <c r="C177" s="3" t="s">
        <v>90</v>
      </c>
      <c r="D177" s="3" t="s">
        <v>9527</v>
      </c>
      <c r="E177" s="5"/>
    </row>
    <row r="178" spans="1:5" ht="15.95" customHeight="1" x14ac:dyDescent="0.3">
      <c r="A178" s="5"/>
      <c r="B178" s="3" t="s">
        <v>1838</v>
      </c>
      <c r="C178" s="3" t="s">
        <v>106</v>
      </c>
      <c r="D178" s="3" t="s">
        <v>9528</v>
      </c>
      <c r="E178" s="5"/>
    </row>
    <row r="179" spans="1:5" ht="15.95" customHeight="1" x14ac:dyDescent="0.3">
      <c r="A179" s="5"/>
      <c r="B179" s="3" t="s">
        <v>2128</v>
      </c>
      <c r="C179" s="3" t="s">
        <v>79</v>
      </c>
      <c r="D179" s="3" t="s">
        <v>9529</v>
      </c>
      <c r="E179" s="5"/>
    </row>
    <row r="180" spans="1:5" ht="15.95" customHeight="1" x14ac:dyDescent="0.3">
      <c r="A180" s="5"/>
      <c r="B180" s="3" t="s">
        <v>9359</v>
      </c>
      <c r="C180" s="3" t="s">
        <v>81</v>
      </c>
      <c r="D180" s="3" t="s">
        <v>9530</v>
      </c>
      <c r="E180" s="5"/>
    </row>
    <row r="181" spans="1:5" ht="15.95" customHeight="1" x14ac:dyDescent="0.3">
      <c r="A181" s="5"/>
      <c r="B181" s="3" t="s">
        <v>9524</v>
      </c>
      <c r="C181" s="3" t="s">
        <v>83</v>
      </c>
      <c r="D181" s="3" t="s">
        <v>9531</v>
      </c>
      <c r="E181" s="5"/>
    </row>
    <row r="182" spans="1:5" ht="15.95" customHeight="1" x14ac:dyDescent="0.3">
      <c r="A182" s="5"/>
      <c r="B182" s="3" t="s">
        <v>9526</v>
      </c>
      <c r="C182" s="3" t="s">
        <v>90</v>
      </c>
      <c r="D182" s="3" t="s">
        <v>9532</v>
      </c>
      <c r="E182" s="5"/>
    </row>
    <row r="183" spans="1:5" ht="15.95" customHeight="1" x14ac:dyDescent="0.3">
      <c r="A183" s="5"/>
      <c r="B183" s="3" t="s">
        <v>1865</v>
      </c>
      <c r="C183" s="3" t="s">
        <v>106</v>
      </c>
      <c r="D183" s="3" t="s">
        <v>9533</v>
      </c>
      <c r="E183" s="5"/>
    </row>
    <row r="184" spans="1:5" ht="15.95" customHeight="1" x14ac:dyDescent="0.3">
      <c r="A184" s="5"/>
      <c r="B184" s="5"/>
      <c r="C184" s="3" t="s">
        <v>108</v>
      </c>
      <c r="D184" s="3" t="s">
        <v>9534</v>
      </c>
      <c r="E184" s="5"/>
    </row>
    <row r="185" spans="1:5" ht="15.95" customHeight="1" x14ac:dyDescent="0.3">
      <c r="A185" s="5"/>
      <c r="B185" s="3" t="s">
        <v>2139</v>
      </c>
      <c r="C185" s="3" t="s">
        <v>79</v>
      </c>
      <c r="D185" s="3" t="s">
        <v>9535</v>
      </c>
      <c r="E185" s="5"/>
    </row>
    <row r="186" spans="1:5" ht="15.95" customHeight="1" x14ac:dyDescent="0.3">
      <c r="A186" s="5"/>
      <c r="B186" s="3" t="s">
        <v>9359</v>
      </c>
      <c r="C186" s="3" t="s">
        <v>81</v>
      </c>
      <c r="D186" s="3" t="s">
        <v>9536</v>
      </c>
      <c r="E186" s="5"/>
    </row>
    <row r="187" spans="1:5" ht="15.95" customHeight="1" x14ac:dyDescent="0.3">
      <c r="A187" s="5"/>
      <c r="B187" s="3" t="s">
        <v>9537</v>
      </c>
      <c r="C187" s="3" t="s">
        <v>83</v>
      </c>
      <c r="D187" s="3" t="s">
        <v>9538</v>
      </c>
      <c r="E187" s="5"/>
    </row>
    <row r="188" spans="1:5" ht="15.95" customHeight="1" x14ac:dyDescent="0.3">
      <c r="A188" s="5"/>
      <c r="B188" s="3" t="s">
        <v>8944</v>
      </c>
      <c r="C188" s="3" t="s">
        <v>90</v>
      </c>
      <c r="D188" s="3" t="s">
        <v>9539</v>
      </c>
      <c r="E188" s="5"/>
    </row>
    <row r="189" spans="1:5" ht="15.95" customHeight="1" x14ac:dyDescent="0.3">
      <c r="A189" s="5"/>
      <c r="B189" s="3" t="s">
        <v>7777</v>
      </c>
      <c r="C189" s="3" t="s">
        <v>106</v>
      </c>
      <c r="D189" s="3" t="s">
        <v>9540</v>
      </c>
      <c r="E189" s="5"/>
    </row>
    <row r="190" spans="1:5" ht="15.95" customHeight="1" x14ac:dyDescent="0.3">
      <c r="A190" s="5"/>
      <c r="B190" s="5"/>
      <c r="C190" s="3" t="s">
        <v>108</v>
      </c>
      <c r="D190" s="3" t="s">
        <v>9541</v>
      </c>
      <c r="E190" s="5"/>
    </row>
    <row r="191" spans="1:5" ht="15.95" customHeight="1" x14ac:dyDescent="0.3">
      <c r="A191" s="5"/>
      <c r="B191" s="5"/>
      <c r="C191" s="3" t="s">
        <v>110</v>
      </c>
      <c r="D191" s="3" t="s">
        <v>9542</v>
      </c>
      <c r="E191" s="5"/>
    </row>
    <row r="192" spans="1:5" ht="15.95" customHeight="1" x14ac:dyDescent="0.3">
      <c r="A192" s="5"/>
      <c r="B192" s="3" t="s">
        <v>2151</v>
      </c>
      <c r="C192" s="3" t="s">
        <v>79</v>
      </c>
      <c r="D192" s="3" t="s">
        <v>9543</v>
      </c>
      <c r="E192" s="5"/>
    </row>
    <row r="193" spans="1:5" ht="15.95" customHeight="1" x14ac:dyDescent="0.3">
      <c r="A193" s="5"/>
      <c r="B193" s="3" t="s">
        <v>9359</v>
      </c>
      <c r="C193" s="3" t="s">
        <v>81</v>
      </c>
      <c r="D193" s="3" t="s">
        <v>9544</v>
      </c>
      <c r="E193" s="5"/>
    </row>
    <row r="194" spans="1:5" ht="15.95" customHeight="1" x14ac:dyDescent="0.3">
      <c r="A194" s="5"/>
      <c r="B194" s="3" t="s">
        <v>9537</v>
      </c>
      <c r="C194" s="3" t="s">
        <v>83</v>
      </c>
      <c r="D194" s="3" t="s">
        <v>9545</v>
      </c>
      <c r="E194" s="5"/>
    </row>
    <row r="195" spans="1:5" ht="15.95" customHeight="1" x14ac:dyDescent="0.3">
      <c r="A195" s="5"/>
      <c r="B195" s="3" t="s">
        <v>8944</v>
      </c>
      <c r="C195" s="3" t="s">
        <v>90</v>
      </c>
      <c r="D195" s="3" t="s">
        <v>9546</v>
      </c>
      <c r="E195" s="5"/>
    </row>
    <row r="196" spans="1:5" ht="15.95" customHeight="1" x14ac:dyDescent="0.3">
      <c r="A196" s="5"/>
      <c r="B196" s="3" t="s">
        <v>9547</v>
      </c>
      <c r="C196" s="3" t="s">
        <v>106</v>
      </c>
      <c r="D196" s="3" t="s">
        <v>9548</v>
      </c>
      <c r="E196" s="5"/>
    </row>
    <row r="197" spans="1:5" ht="15.95" customHeight="1" x14ac:dyDescent="0.3">
      <c r="A197" s="5"/>
      <c r="B197" s="5"/>
      <c r="C197" s="3" t="s">
        <v>108</v>
      </c>
      <c r="D197" s="3" t="s">
        <v>9549</v>
      </c>
      <c r="E197" s="5"/>
    </row>
    <row r="198" spans="1:5" ht="15.95" customHeight="1" x14ac:dyDescent="0.3">
      <c r="A198" s="5"/>
      <c r="B198" s="5"/>
      <c r="C198" s="3" t="s">
        <v>110</v>
      </c>
      <c r="D198" s="3" t="s">
        <v>9550</v>
      </c>
      <c r="E198" s="5"/>
    </row>
    <row r="199" spans="1:5" ht="15.95" customHeight="1" x14ac:dyDescent="0.3">
      <c r="A199" s="5"/>
      <c r="B199" s="5"/>
      <c r="C199" s="3" t="s">
        <v>112</v>
      </c>
      <c r="D199" s="3" t="s">
        <v>9551</v>
      </c>
      <c r="E199" s="5"/>
    </row>
    <row r="200" spans="1:5" ht="15.95" customHeight="1" x14ac:dyDescent="0.3">
      <c r="A200" s="5"/>
      <c r="B200" s="5"/>
      <c r="C200" s="3" t="s">
        <v>114</v>
      </c>
      <c r="D200" s="3" t="s">
        <v>9552</v>
      </c>
      <c r="E200" s="5"/>
    </row>
    <row r="201" spans="1:5" ht="15.95" customHeight="1" x14ac:dyDescent="0.3">
      <c r="A201" s="5"/>
      <c r="B201" s="5"/>
      <c r="C201" s="5"/>
      <c r="D201" s="5"/>
      <c r="E201" s="5"/>
    </row>
    <row r="202" spans="1:5" ht="15.95" customHeight="1" x14ac:dyDescent="0.3">
      <c r="A202" s="5"/>
      <c r="B202" s="5"/>
      <c r="C202" s="5"/>
      <c r="D202" s="5"/>
      <c r="E202" s="5"/>
    </row>
    <row r="203" spans="1:5" ht="15.95" customHeight="1" x14ac:dyDescent="0.3">
      <c r="A203" s="5"/>
      <c r="B203" s="5"/>
      <c r="C203" s="5"/>
      <c r="D203" s="5"/>
      <c r="E203" s="5"/>
    </row>
    <row r="204" spans="1:5" ht="15.95" customHeight="1" x14ac:dyDescent="0.3">
      <c r="A204" s="3" t="s">
        <v>141</v>
      </c>
      <c r="B204" s="3" t="s">
        <v>142</v>
      </c>
      <c r="C204" s="3" t="s">
        <v>74</v>
      </c>
      <c r="D204" s="3" t="s">
        <v>143</v>
      </c>
      <c r="E204" s="5"/>
    </row>
    <row r="205" spans="1:5" ht="15.95" customHeight="1" x14ac:dyDescent="0.3">
      <c r="A205" s="3" t="s">
        <v>45</v>
      </c>
      <c r="B205" s="3" t="s">
        <v>2162</v>
      </c>
      <c r="C205" s="3" t="s">
        <v>79</v>
      </c>
      <c r="D205" s="3" t="s">
        <v>9553</v>
      </c>
      <c r="E205" s="5"/>
    </row>
    <row r="206" spans="1:5" ht="15.95" customHeight="1" x14ac:dyDescent="0.3">
      <c r="A206" s="5"/>
      <c r="B206" s="3" t="s">
        <v>9554</v>
      </c>
      <c r="C206" s="3" t="s">
        <v>81</v>
      </c>
      <c r="D206" s="3" t="s">
        <v>9555</v>
      </c>
      <c r="E206" s="5"/>
    </row>
    <row r="207" spans="1:5" ht="15.95" customHeight="1" x14ac:dyDescent="0.3">
      <c r="A207" s="5"/>
      <c r="B207" s="3" t="s">
        <v>9451</v>
      </c>
      <c r="C207" s="3" t="s">
        <v>83</v>
      </c>
      <c r="D207" s="3" t="s">
        <v>9556</v>
      </c>
      <c r="E207" s="5"/>
    </row>
    <row r="208" spans="1:5" ht="15.95" customHeight="1" x14ac:dyDescent="0.3">
      <c r="A208" s="5"/>
      <c r="B208" s="5"/>
      <c r="C208" s="3" t="s">
        <v>90</v>
      </c>
      <c r="D208" s="3" t="s">
        <v>9557</v>
      </c>
      <c r="E208" s="5"/>
    </row>
    <row r="209" spans="1:5" ht="15.95" customHeight="1" x14ac:dyDescent="0.3">
      <c r="A209" s="5"/>
      <c r="B209" s="5"/>
      <c r="C209" s="3" t="s">
        <v>106</v>
      </c>
      <c r="D209" s="3" t="s">
        <v>9558</v>
      </c>
      <c r="E209" s="5"/>
    </row>
    <row r="210" spans="1:5" ht="15.95" customHeight="1" x14ac:dyDescent="0.3">
      <c r="A210" s="5"/>
      <c r="B210" s="5"/>
      <c r="C210" s="3" t="s">
        <v>108</v>
      </c>
      <c r="D210" s="3" t="s">
        <v>9559</v>
      </c>
      <c r="E210" s="5"/>
    </row>
    <row r="211" spans="1:5" ht="15.95" customHeight="1" x14ac:dyDescent="0.3">
      <c r="A211" s="5"/>
      <c r="B211" s="5"/>
      <c r="C211" s="3" t="s">
        <v>110</v>
      </c>
      <c r="D211" s="3" t="s">
        <v>9560</v>
      </c>
      <c r="E211" s="5"/>
    </row>
    <row r="212" spans="1:5" ht="15.95" customHeight="1" x14ac:dyDescent="0.3">
      <c r="A212" s="5"/>
      <c r="B212" s="5"/>
      <c r="C212" s="3" t="s">
        <v>112</v>
      </c>
      <c r="D212" s="3" t="s">
        <v>9561</v>
      </c>
      <c r="E212" s="5"/>
    </row>
    <row r="213" spans="1:5" ht="15.95" customHeight="1" x14ac:dyDescent="0.3">
      <c r="A213" s="5"/>
      <c r="B213" s="5"/>
      <c r="C213" s="3" t="s">
        <v>114</v>
      </c>
      <c r="D213" s="3" t="s">
        <v>9562</v>
      </c>
      <c r="E213" s="5"/>
    </row>
    <row r="214" spans="1:5" ht="15.95" customHeight="1" x14ac:dyDescent="0.3">
      <c r="A214" s="5"/>
      <c r="B214" s="5"/>
      <c r="C214" s="3" t="s">
        <v>116</v>
      </c>
      <c r="D214" s="3" t="s">
        <v>9563</v>
      </c>
      <c r="E214" s="5"/>
    </row>
    <row r="215" spans="1:5" ht="15.95" customHeight="1" x14ac:dyDescent="0.3">
      <c r="A215" s="5"/>
      <c r="B215" s="5"/>
      <c r="C215" s="3" t="s">
        <v>118</v>
      </c>
      <c r="D215" s="3" t="s">
        <v>9564</v>
      </c>
      <c r="E215" s="5"/>
    </row>
    <row r="216" spans="1:5" ht="15.95" customHeight="1" x14ac:dyDescent="0.3">
      <c r="A216" s="5"/>
      <c r="B216" s="3" t="s">
        <v>2168</v>
      </c>
      <c r="C216" s="3" t="s">
        <v>79</v>
      </c>
      <c r="D216" s="3" t="s">
        <v>9565</v>
      </c>
      <c r="E216" s="5"/>
    </row>
    <row r="217" spans="1:5" ht="15.95" customHeight="1" x14ac:dyDescent="0.3">
      <c r="A217" s="5"/>
      <c r="B217" s="3" t="s">
        <v>9566</v>
      </c>
      <c r="C217" s="3" t="s">
        <v>81</v>
      </c>
      <c r="D217" s="3" t="s">
        <v>9567</v>
      </c>
      <c r="E217" s="5"/>
    </row>
    <row r="218" spans="1:5" ht="15.95" customHeight="1" x14ac:dyDescent="0.3">
      <c r="A218" s="5"/>
      <c r="B218" s="3" t="s">
        <v>9568</v>
      </c>
      <c r="C218" s="3" t="s">
        <v>83</v>
      </c>
      <c r="D218" s="3" t="s">
        <v>9569</v>
      </c>
      <c r="E218" s="5"/>
    </row>
    <row r="219" spans="1:5" ht="15.95" customHeight="1" x14ac:dyDescent="0.3">
      <c r="A219" s="5"/>
      <c r="B219" s="3" t="s">
        <v>2179</v>
      </c>
      <c r="C219" s="3" t="s">
        <v>79</v>
      </c>
      <c r="D219" s="3" t="s">
        <v>9570</v>
      </c>
      <c r="E219" s="5"/>
    </row>
    <row r="220" spans="1:5" ht="15.95" customHeight="1" x14ac:dyDescent="0.3">
      <c r="A220" s="5"/>
      <c r="B220" s="3" t="s">
        <v>9554</v>
      </c>
      <c r="C220" s="3" t="s">
        <v>81</v>
      </c>
      <c r="D220" s="3" t="s">
        <v>9571</v>
      </c>
      <c r="E220" s="5"/>
    </row>
    <row r="221" spans="1:5" ht="15.95" customHeight="1" x14ac:dyDescent="0.3">
      <c r="A221" s="5"/>
      <c r="B221" s="3" t="s">
        <v>9396</v>
      </c>
      <c r="C221" s="3" t="s">
        <v>83</v>
      </c>
      <c r="D221" s="3" t="s">
        <v>9572</v>
      </c>
      <c r="E221" s="5"/>
    </row>
    <row r="222" spans="1:5" ht="15.95" customHeight="1" x14ac:dyDescent="0.3">
      <c r="A222" s="5"/>
      <c r="B222" s="3" t="s">
        <v>9378</v>
      </c>
      <c r="C222" s="3" t="s">
        <v>90</v>
      </c>
      <c r="D222" s="3" t="s">
        <v>9573</v>
      </c>
      <c r="E222" s="5"/>
    </row>
    <row r="223" spans="1:5" ht="15.95" customHeight="1" x14ac:dyDescent="0.3">
      <c r="A223" s="5"/>
      <c r="B223" s="3" t="s">
        <v>1865</v>
      </c>
      <c r="C223" s="3" t="s">
        <v>106</v>
      </c>
      <c r="D223" s="3" t="s">
        <v>9574</v>
      </c>
      <c r="E223" s="5"/>
    </row>
    <row r="224" spans="1:5" ht="15.95" customHeight="1" x14ac:dyDescent="0.3">
      <c r="A224" s="5"/>
      <c r="B224" s="5"/>
      <c r="C224" s="3" t="s">
        <v>108</v>
      </c>
      <c r="D224" s="3" t="s">
        <v>9575</v>
      </c>
      <c r="E224" s="5"/>
    </row>
    <row r="225" spans="1:5" ht="15.95" customHeight="1" x14ac:dyDescent="0.3">
      <c r="A225" s="5"/>
      <c r="B225" s="5"/>
      <c r="C225" s="3" t="s">
        <v>9576</v>
      </c>
      <c r="D225" s="3" t="s">
        <v>9577</v>
      </c>
      <c r="E225" s="5"/>
    </row>
    <row r="226" spans="1:5" ht="15.95" customHeight="1" x14ac:dyDescent="0.3">
      <c r="A226" s="5"/>
      <c r="B226" s="5"/>
      <c r="C226" s="3" t="s">
        <v>112</v>
      </c>
      <c r="D226" s="3" t="s">
        <v>9578</v>
      </c>
      <c r="E226" s="5"/>
    </row>
    <row r="227" spans="1:5" ht="15.95" customHeight="1" x14ac:dyDescent="0.3">
      <c r="A227" s="5"/>
      <c r="B227" s="5"/>
      <c r="C227" s="3" t="s">
        <v>114</v>
      </c>
      <c r="D227" s="3" t="s">
        <v>9579</v>
      </c>
      <c r="E227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374"/>
  <sheetViews>
    <sheetView showGridLines="0" workbookViewId="0"/>
  </sheetViews>
  <sheetFormatPr defaultColWidth="8.875" defaultRowHeight="16.5" customHeight="1" x14ac:dyDescent="0.3"/>
  <cols>
    <col min="1" max="6" width="8.875" style="60" customWidth="1"/>
    <col min="7" max="16384" width="8.875" style="60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46</v>
      </c>
      <c r="B3" s="3" t="s">
        <v>9580</v>
      </c>
      <c r="C3" s="3" t="s">
        <v>79</v>
      </c>
      <c r="D3" s="3" t="s">
        <v>9581</v>
      </c>
      <c r="E3" s="5"/>
    </row>
    <row r="4" spans="1:5" ht="15.95" customHeight="1" x14ac:dyDescent="0.3">
      <c r="A4" s="5"/>
      <c r="B4" s="3" t="s">
        <v>9582</v>
      </c>
      <c r="C4" s="3" t="s">
        <v>81</v>
      </c>
      <c r="D4" s="3" t="s">
        <v>9583</v>
      </c>
      <c r="E4" s="5"/>
    </row>
    <row r="5" spans="1:5" ht="15.95" customHeight="1" x14ac:dyDescent="0.3">
      <c r="A5" s="5"/>
      <c r="B5" s="5"/>
      <c r="C5" s="3" t="s">
        <v>83</v>
      </c>
      <c r="D5" s="3" t="s">
        <v>9584</v>
      </c>
      <c r="E5" s="5"/>
    </row>
    <row r="6" spans="1:5" ht="15.95" customHeight="1" x14ac:dyDescent="0.3">
      <c r="A6" s="5"/>
      <c r="B6" s="5"/>
      <c r="C6" s="3" t="s">
        <v>90</v>
      </c>
      <c r="D6" s="3" t="s">
        <v>9585</v>
      </c>
      <c r="E6" s="5"/>
    </row>
    <row r="7" spans="1:5" ht="15.95" customHeight="1" x14ac:dyDescent="0.3">
      <c r="A7" s="5"/>
      <c r="B7" s="3" t="s">
        <v>9586</v>
      </c>
      <c r="C7" s="3" t="s">
        <v>79</v>
      </c>
      <c r="D7" s="3" t="s">
        <v>9587</v>
      </c>
      <c r="E7" s="5"/>
    </row>
    <row r="8" spans="1:5" ht="15.95" customHeight="1" x14ac:dyDescent="0.3">
      <c r="A8" s="5"/>
      <c r="B8" s="3" t="s">
        <v>9588</v>
      </c>
      <c r="C8" s="3" t="s">
        <v>81</v>
      </c>
      <c r="D8" s="3" t="s">
        <v>9589</v>
      </c>
      <c r="E8" s="5"/>
    </row>
    <row r="9" spans="1:5" ht="15.95" customHeight="1" x14ac:dyDescent="0.3">
      <c r="A9" s="5"/>
      <c r="B9" s="5"/>
      <c r="C9" s="3" t="s">
        <v>83</v>
      </c>
      <c r="D9" s="3" t="s">
        <v>9590</v>
      </c>
      <c r="E9" s="5"/>
    </row>
    <row r="10" spans="1:5" ht="15.95" customHeight="1" x14ac:dyDescent="0.3">
      <c r="A10" s="5"/>
      <c r="B10" s="5"/>
      <c r="C10" s="3" t="s">
        <v>90</v>
      </c>
      <c r="D10" s="3" t="s">
        <v>9591</v>
      </c>
      <c r="E10" s="5"/>
    </row>
    <row r="11" spans="1:5" ht="15.95" customHeight="1" x14ac:dyDescent="0.3">
      <c r="A11" s="5"/>
      <c r="B11" s="5"/>
      <c r="C11" s="3" t="s">
        <v>106</v>
      </c>
      <c r="D11" s="3" t="s">
        <v>9592</v>
      </c>
      <c r="E11" s="5"/>
    </row>
    <row r="12" spans="1:5" ht="15.95" customHeight="1" x14ac:dyDescent="0.3">
      <c r="A12" s="5"/>
      <c r="B12" s="5"/>
      <c r="C12" s="3" t="s">
        <v>108</v>
      </c>
      <c r="D12" s="3" t="s">
        <v>9593</v>
      </c>
      <c r="E12" s="5"/>
    </row>
    <row r="13" spans="1:5" ht="15.95" customHeight="1" x14ac:dyDescent="0.3">
      <c r="A13" s="5"/>
      <c r="B13" s="3" t="s">
        <v>9594</v>
      </c>
      <c r="C13" s="3" t="s">
        <v>79</v>
      </c>
      <c r="D13" s="3" t="s">
        <v>9595</v>
      </c>
      <c r="E13" s="5"/>
    </row>
    <row r="14" spans="1:5" ht="15.95" customHeight="1" x14ac:dyDescent="0.3">
      <c r="A14" s="5"/>
      <c r="B14" s="3" t="s">
        <v>9596</v>
      </c>
      <c r="C14" s="3" t="s">
        <v>81</v>
      </c>
      <c r="D14" s="3" t="s">
        <v>9597</v>
      </c>
      <c r="E14" s="5"/>
    </row>
    <row r="15" spans="1:5" ht="15.95" customHeight="1" x14ac:dyDescent="0.3">
      <c r="A15" s="5"/>
      <c r="B15" s="3" t="s">
        <v>9598</v>
      </c>
      <c r="C15" s="3" t="s">
        <v>83</v>
      </c>
      <c r="D15" s="3" t="s">
        <v>9599</v>
      </c>
      <c r="E15" s="5"/>
    </row>
    <row r="16" spans="1:5" ht="15.95" customHeight="1" x14ac:dyDescent="0.3">
      <c r="A16" s="5"/>
      <c r="B16" s="3" t="s">
        <v>9600</v>
      </c>
      <c r="C16" s="3" t="s">
        <v>90</v>
      </c>
      <c r="D16" s="3" t="s">
        <v>9601</v>
      </c>
      <c r="E16" s="5"/>
    </row>
    <row r="17" spans="1:5" ht="15.95" customHeight="1" x14ac:dyDescent="0.3">
      <c r="A17" s="5"/>
      <c r="B17" s="5"/>
      <c r="C17" s="3" t="s">
        <v>106</v>
      </c>
      <c r="D17" s="3" t="s">
        <v>9602</v>
      </c>
      <c r="E17" s="5"/>
    </row>
    <row r="18" spans="1:5" ht="15.95" customHeight="1" x14ac:dyDescent="0.3">
      <c r="A18" s="5"/>
      <c r="B18" s="5"/>
      <c r="C18" s="3" t="s">
        <v>108</v>
      </c>
      <c r="D18" s="3" t="s">
        <v>9603</v>
      </c>
      <c r="E18" s="5"/>
    </row>
    <row r="19" spans="1:5" ht="15.95" customHeight="1" x14ac:dyDescent="0.3">
      <c r="A19" s="5"/>
      <c r="B19" s="3" t="s">
        <v>9604</v>
      </c>
      <c r="C19" s="3" t="s">
        <v>79</v>
      </c>
      <c r="D19" s="3" t="s">
        <v>9605</v>
      </c>
      <c r="E19" s="5"/>
    </row>
    <row r="20" spans="1:5" ht="15.95" customHeight="1" x14ac:dyDescent="0.3">
      <c r="A20" s="5"/>
      <c r="B20" s="3" t="s">
        <v>9606</v>
      </c>
      <c r="C20" s="3" t="s">
        <v>81</v>
      </c>
      <c r="D20" s="3" t="s">
        <v>9607</v>
      </c>
      <c r="E20" s="5"/>
    </row>
    <row r="21" spans="1:5" ht="15.95" customHeight="1" x14ac:dyDescent="0.3">
      <c r="A21" s="5"/>
      <c r="B21" s="5"/>
      <c r="C21" s="3" t="s">
        <v>83</v>
      </c>
      <c r="D21" s="3" t="s">
        <v>9608</v>
      </c>
      <c r="E21" s="5"/>
    </row>
    <row r="22" spans="1:5" ht="15.95" customHeight="1" x14ac:dyDescent="0.3">
      <c r="A22" s="5"/>
      <c r="B22" s="5"/>
      <c r="C22" s="3" t="s">
        <v>90</v>
      </c>
      <c r="D22" s="3" t="s">
        <v>9609</v>
      </c>
      <c r="E22" s="5"/>
    </row>
    <row r="23" spans="1:5" ht="15.95" customHeight="1" x14ac:dyDescent="0.3">
      <c r="A23" s="5"/>
      <c r="B23" s="3" t="s">
        <v>9610</v>
      </c>
      <c r="C23" s="3" t="s">
        <v>79</v>
      </c>
      <c r="D23" s="3" t="s">
        <v>9611</v>
      </c>
      <c r="E23" s="5"/>
    </row>
    <row r="24" spans="1:5" ht="15.95" customHeight="1" x14ac:dyDescent="0.3">
      <c r="A24" s="5"/>
      <c r="B24" s="3" t="s">
        <v>9596</v>
      </c>
      <c r="C24" s="3" t="s">
        <v>81</v>
      </c>
      <c r="D24" s="3" t="s">
        <v>9612</v>
      </c>
      <c r="E24" s="5"/>
    </row>
    <row r="25" spans="1:5" ht="15.95" customHeight="1" x14ac:dyDescent="0.3">
      <c r="A25" s="5"/>
      <c r="B25" s="3" t="s">
        <v>9613</v>
      </c>
      <c r="C25" s="3" t="s">
        <v>83</v>
      </c>
      <c r="D25" s="3" t="s">
        <v>9614</v>
      </c>
      <c r="E25" s="5"/>
    </row>
    <row r="26" spans="1:5" ht="15.95" customHeight="1" x14ac:dyDescent="0.3">
      <c r="A26" s="5"/>
      <c r="B26" s="3" t="s">
        <v>165</v>
      </c>
      <c r="C26" s="3" t="s">
        <v>90</v>
      </c>
      <c r="D26" s="3" t="s">
        <v>9615</v>
      </c>
      <c r="E26" s="5"/>
    </row>
    <row r="27" spans="1:5" ht="15.95" customHeight="1" x14ac:dyDescent="0.3">
      <c r="A27" s="5"/>
      <c r="B27" s="5"/>
      <c r="C27" s="3" t="s">
        <v>106</v>
      </c>
      <c r="D27" s="3" t="s">
        <v>9616</v>
      </c>
      <c r="E27" s="5"/>
    </row>
    <row r="28" spans="1:5" ht="15.95" customHeight="1" x14ac:dyDescent="0.3">
      <c r="A28" s="5"/>
      <c r="B28" s="5"/>
      <c r="C28" s="3" t="s">
        <v>108</v>
      </c>
      <c r="D28" s="3" t="s">
        <v>9617</v>
      </c>
      <c r="E28" s="5"/>
    </row>
    <row r="29" spans="1:5" ht="15.95" customHeight="1" x14ac:dyDescent="0.3">
      <c r="A29" s="5"/>
      <c r="B29" s="3" t="s">
        <v>9618</v>
      </c>
      <c r="C29" s="3" t="s">
        <v>79</v>
      </c>
      <c r="D29" s="3" t="s">
        <v>9619</v>
      </c>
      <c r="E29" s="5"/>
    </row>
    <row r="30" spans="1:5" ht="15.95" customHeight="1" x14ac:dyDescent="0.3">
      <c r="A30" s="5"/>
      <c r="B30" s="3" t="s">
        <v>9596</v>
      </c>
      <c r="C30" s="3" t="s">
        <v>81</v>
      </c>
      <c r="D30" s="3" t="s">
        <v>9620</v>
      </c>
      <c r="E30" s="5"/>
    </row>
    <row r="31" spans="1:5" ht="15.95" customHeight="1" x14ac:dyDescent="0.3">
      <c r="A31" s="5"/>
      <c r="B31" s="3" t="s">
        <v>9621</v>
      </c>
      <c r="C31" s="3" t="s">
        <v>83</v>
      </c>
      <c r="D31" s="3" t="s">
        <v>9622</v>
      </c>
      <c r="E31" s="5"/>
    </row>
    <row r="32" spans="1:5" ht="15.95" customHeight="1" x14ac:dyDescent="0.3">
      <c r="A32" s="5"/>
      <c r="B32" s="3" t="s">
        <v>5065</v>
      </c>
      <c r="C32" s="3" t="s">
        <v>90</v>
      </c>
      <c r="D32" s="3" t="s">
        <v>9623</v>
      </c>
      <c r="E32" s="5"/>
    </row>
    <row r="33" spans="1:5" ht="15.95" customHeight="1" x14ac:dyDescent="0.3">
      <c r="A33" s="5"/>
      <c r="B33" s="5"/>
      <c r="C33" s="3" t="s">
        <v>106</v>
      </c>
      <c r="D33" s="3" t="s">
        <v>9624</v>
      </c>
      <c r="E33" s="5"/>
    </row>
    <row r="34" spans="1:5" ht="15.95" customHeight="1" x14ac:dyDescent="0.3">
      <c r="A34" s="5"/>
      <c r="B34" s="5"/>
      <c r="C34" s="3" t="s">
        <v>108</v>
      </c>
      <c r="D34" s="3" t="s">
        <v>9625</v>
      </c>
      <c r="E34" s="5"/>
    </row>
    <row r="35" spans="1:5" ht="15.95" customHeight="1" x14ac:dyDescent="0.3">
      <c r="A35" s="5"/>
      <c r="B35" s="5"/>
      <c r="C35" s="3" t="s">
        <v>110</v>
      </c>
      <c r="D35" s="3" t="s">
        <v>9626</v>
      </c>
      <c r="E35" s="5"/>
    </row>
    <row r="36" spans="1:5" ht="15.95" customHeight="1" x14ac:dyDescent="0.3">
      <c r="A36" s="5"/>
      <c r="B36" s="5"/>
      <c r="C36" s="3" t="s">
        <v>112</v>
      </c>
      <c r="D36" s="3" t="s">
        <v>9627</v>
      </c>
      <c r="E36" s="5"/>
    </row>
    <row r="37" spans="1:5" ht="15.95" customHeight="1" x14ac:dyDescent="0.3">
      <c r="A37" s="5"/>
      <c r="B37" s="5"/>
      <c r="C37" s="3" t="s">
        <v>114</v>
      </c>
      <c r="D37" s="3" t="s">
        <v>9628</v>
      </c>
      <c r="E37" s="5"/>
    </row>
    <row r="38" spans="1:5" ht="15.95" customHeight="1" x14ac:dyDescent="0.3">
      <c r="A38" s="5"/>
      <c r="B38" s="5"/>
      <c r="C38" s="3" t="s">
        <v>116</v>
      </c>
      <c r="D38" s="3" t="s">
        <v>9629</v>
      </c>
      <c r="E38" s="5"/>
    </row>
    <row r="39" spans="1:5" ht="15.95" customHeight="1" x14ac:dyDescent="0.3">
      <c r="A39" s="5"/>
      <c r="B39" s="5"/>
      <c r="C39" s="3" t="s">
        <v>118</v>
      </c>
      <c r="D39" s="3" t="s">
        <v>9630</v>
      </c>
      <c r="E39" s="5"/>
    </row>
    <row r="40" spans="1:5" ht="15.95" customHeight="1" x14ac:dyDescent="0.3">
      <c r="A40" s="5"/>
      <c r="B40" s="5"/>
      <c r="C40" s="3" t="s">
        <v>120</v>
      </c>
      <c r="D40" s="3" t="s">
        <v>9631</v>
      </c>
      <c r="E40" s="5"/>
    </row>
    <row r="41" spans="1:5" ht="15.95" customHeight="1" x14ac:dyDescent="0.3">
      <c r="A41" s="5"/>
      <c r="B41" s="5"/>
      <c r="C41" s="5"/>
      <c r="D41" s="5"/>
      <c r="E41" s="5"/>
    </row>
    <row r="42" spans="1:5" ht="15.95" customHeight="1" x14ac:dyDescent="0.3">
      <c r="A42" s="5"/>
      <c r="B42" s="5"/>
      <c r="C42" s="5"/>
      <c r="D42" s="5"/>
      <c r="E42" s="5"/>
    </row>
    <row r="43" spans="1:5" ht="15.95" customHeight="1" x14ac:dyDescent="0.3">
      <c r="A43" s="5"/>
      <c r="B43" s="5"/>
      <c r="C43" s="5"/>
      <c r="D43" s="5"/>
      <c r="E43" s="5"/>
    </row>
    <row r="44" spans="1:5" ht="15.95" customHeight="1" x14ac:dyDescent="0.3">
      <c r="A44" s="3" t="s">
        <v>141</v>
      </c>
      <c r="B44" s="3" t="s">
        <v>142</v>
      </c>
      <c r="C44" s="3" t="s">
        <v>74</v>
      </c>
      <c r="D44" s="3" t="s">
        <v>143</v>
      </c>
      <c r="E44" s="5"/>
    </row>
    <row r="45" spans="1:5" ht="15.95" customHeight="1" x14ac:dyDescent="0.3">
      <c r="A45" s="3" t="s">
        <v>46</v>
      </c>
      <c r="B45" s="3" t="s">
        <v>9632</v>
      </c>
      <c r="C45" s="3" t="s">
        <v>79</v>
      </c>
      <c r="D45" s="3" t="s">
        <v>9633</v>
      </c>
      <c r="E45" s="5"/>
    </row>
    <row r="46" spans="1:5" ht="15.95" customHeight="1" x14ac:dyDescent="0.3">
      <c r="A46" s="5"/>
      <c r="B46" s="3" t="s">
        <v>9596</v>
      </c>
      <c r="C46" s="3" t="s">
        <v>81</v>
      </c>
      <c r="D46" s="3" t="s">
        <v>9634</v>
      </c>
      <c r="E46" s="5"/>
    </row>
    <row r="47" spans="1:5" ht="15.95" customHeight="1" x14ac:dyDescent="0.3">
      <c r="A47" s="5"/>
      <c r="B47" s="3" t="s">
        <v>9635</v>
      </c>
      <c r="C47" s="3" t="s">
        <v>83</v>
      </c>
      <c r="D47" s="3" t="s">
        <v>9636</v>
      </c>
      <c r="E47" s="5"/>
    </row>
    <row r="48" spans="1:5" ht="15.95" customHeight="1" x14ac:dyDescent="0.3">
      <c r="A48" s="5"/>
      <c r="B48" s="3" t="s">
        <v>9637</v>
      </c>
      <c r="C48" s="3" t="s">
        <v>90</v>
      </c>
      <c r="D48" s="3" t="s">
        <v>9638</v>
      </c>
      <c r="E48" s="5"/>
    </row>
    <row r="49" spans="1:5" ht="15.95" customHeight="1" x14ac:dyDescent="0.3">
      <c r="A49" s="5"/>
      <c r="B49" s="5"/>
      <c r="C49" s="3" t="s">
        <v>106</v>
      </c>
      <c r="D49" s="3" t="s">
        <v>9639</v>
      </c>
      <c r="E49" s="5"/>
    </row>
    <row r="50" spans="1:5" ht="15.95" customHeight="1" x14ac:dyDescent="0.3">
      <c r="A50" s="5"/>
      <c r="B50" s="5"/>
      <c r="C50" s="3" t="s">
        <v>108</v>
      </c>
      <c r="D50" s="3" t="s">
        <v>9640</v>
      </c>
      <c r="E50" s="5"/>
    </row>
    <row r="51" spans="1:5" ht="15.95" customHeight="1" x14ac:dyDescent="0.3">
      <c r="A51" s="5"/>
      <c r="B51" s="5"/>
      <c r="C51" s="3" t="s">
        <v>110</v>
      </c>
      <c r="D51" s="3" t="s">
        <v>9641</v>
      </c>
      <c r="E51" s="5"/>
    </row>
    <row r="52" spans="1:5" ht="15.95" customHeight="1" x14ac:dyDescent="0.3">
      <c r="A52" s="5"/>
      <c r="B52" s="5"/>
      <c r="C52" s="3" t="s">
        <v>112</v>
      </c>
      <c r="D52" s="3" t="s">
        <v>9642</v>
      </c>
      <c r="E52" s="5"/>
    </row>
    <row r="53" spans="1:5" ht="15.95" customHeight="1" x14ac:dyDescent="0.3">
      <c r="A53" s="5"/>
      <c r="B53" s="5"/>
      <c r="C53" s="3" t="s">
        <v>114</v>
      </c>
      <c r="D53" s="3" t="s">
        <v>9643</v>
      </c>
      <c r="E53" s="5"/>
    </row>
    <row r="54" spans="1:5" ht="15.95" customHeight="1" x14ac:dyDescent="0.3">
      <c r="A54" s="5"/>
      <c r="B54" s="3" t="s">
        <v>9644</v>
      </c>
      <c r="C54" s="3" t="s">
        <v>79</v>
      </c>
      <c r="D54" s="3" t="s">
        <v>9645</v>
      </c>
      <c r="E54" s="5"/>
    </row>
    <row r="55" spans="1:5" ht="15.95" customHeight="1" x14ac:dyDescent="0.3">
      <c r="A55" s="5"/>
      <c r="B55" s="3" t="s">
        <v>9596</v>
      </c>
      <c r="C55" s="3" t="s">
        <v>81</v>
      </c>
      <c r="D55" s="3" t="s">
        <v>9646</v>
      </c>
      <c r="E55" s="5"/>
    </row>
    <row r="56" spans="1:5" ht="15.95" customHeight="1" x14ac:dyDescent="0.3">
      <c r="A56" s="5"/>
      <c r="B56" s="5"/>
      <c r="C56" s="5"/>
      <c r="D56" s="5"/>
      <c r="E56" s="5"/>
    </row>
    <row r="57" spans="1:5" ht="15.95" customHeight="1" x14ac:dyDescent="0.3">
      <c r="A57" s="5"/>
      <c r="B57" s="3" t="s">
        <v>9647</v>
      </c>
      <c r="C57" s="3" t="s">
        <v>83</v>
      </c>
      <c r="D57" s="3" t="s">
        <v>9648</v>
      </c>
      <c r="E57" s="5"/>
    </row>
    <row r="58" spans="1:5" ht="15.95" customHeight="1" x14ac:dyDescent="0.3">
      <c r="A58" s="5"/>
      <c r="B58" s="5"/>
      <c r="C58" s="5"/>
      <c r="D58" s="5"/>
      <c r="E58" s="5"/>
    </row>
    <row r="59" spans="1:5" ht="15.95" customHeight="1" x14ac:dyDescent="0.3">
      <c r="A59" s="5"/>
      <c r="B59" s="3" t="s">
        <v>8368</v>
      </c>
      <c r="C59" s="3" t="s">
        <v>90</v>
      </c>
      <c r="D59" s="3" t="s">
        <v>9649</v>
      </c>
      <c r="E59" s="5"/>
    </row>
    <row r="60" spans="1:5" ht="15.95" customHeight="1" x14ac:dyDescent="0.3">
      <c r="A60" s="5"/>
      <c r="B60" s="3" t="s">
        <v>9650</v>
      </c>
      <c r="C60" s="3" t="s">
        <v>79</v>
      </c>
      <c r="D60" s="3" t="s">
        <v>9651</v>
      </c>
      <c r="E60" s="5"/>
    </row>
    <row r="61" spans="1:5" ht="15.95" customHeight="1" x14ac:dyDescent="0.3">
      <c r="A61" s="5"/>
      <c r="B61" s="3" t="s">
        <v>9596</v>
      </c>
      <c r="C61" s="3" t="s">
        <v>81</v>
      </c>
      <c r="D61" s="3" t="s">
        <v>9652</v>
      </c>
      <c r="E61" s="5"/>
    </row>
    <row r="62" spans="1:5" ht="15.95" customHeight="1" x14ac:dyDescent="0.3">
      <c r="A62" s="5"/>
      <c r="B62" s="3" t="s">
        <v>9647</v>
      </c>
      <c r="C62" s="3" t="s">
        <v>83</v>
      </c>
      <c r="D62" s="3" t="s">
        <v>9653</v>
      </c>
      <c r="E62" s="5"/>
    </row>
    <row r="63" spans="1:5" ht="15.95" customHeight="1" x14ac:dyDescent="0.3">
      <c r="A63" s="5"/>
      <c r="B63" s="3" t="s">
        <v>9654</v>
      </c>
      <c r="C63" s="3" t="s">
        <v>90</v>
      </c>
      <c r="D63" s="3" t="s">
        <v>9655</v>
      </c>
      <c r="E63" s="5"/>
    </row>
    <row r="64" spans="1:5" ht="15.95" customHeight="1" x14ac:dyDescent="0.3">
      <c r="A64" s="5"/>
      <c r="B64" s="5"/>
      <c r="C64" s="3" t="s">
        <v>106</v>
      </c>
      <c r="D64" s="3" t="s">
        <v>9656</v>
      </c>
      <c r="E64" s="5"/>
    </row>
    <row r="65" spans="1:5" ht="15.95" customHeight="1" x14ac:dyDescent="0.3">
      <c r="A65" s="5"/>
      <c r="B65" s="5"/>
      <c r="C65" s="3" t="s">
        <v>108</v>
      </c>
      <c r="D65" s="3" t="s">
        <v>9657</v>
      </c>
      <c r="E65" s="5"/>
    </row>
    <row r="66" spans="1:5" ht="15.95" customHeight="1" x14ac:dyDescent="0.3">
      <c r="A66" s="5"/>
      <c r="B66" s="5"/>
      <c r="C66" s="3" t="s">
        <v>110</v>
      </c>
      <c r="D66" s="3" t="s">
        <v>9658</v>
      </c>
      <c r="E66" s="5"/>
    </row>
    <row r="67" spans="1:5" ht="15.95" customHeight="1" x14ac:dyDescent="0.3">
      <c r="A67" s="5"/>
      <c r="B67" s="5"/>
      <c r="C67" s="3" t="s">
        <v>112</v>
      </c>
      <c r="D67" s="3" t="s">
        <v>9659</v>
      </c>
      <c r="E67" s="5"/>
    </row>
    <row r="68" spans="1:5" ht="15.95" customHeight="1" x14ac:dyDescent="0.3">
      <c r="A68" s="5"/>
      <c r="B68" s="5"/>
      <c r="C68" s="3" t="s">
        <v>114</v>
      </c>
      <c r="D68" s="3" t="s">
        <v>9660</v>
      </c>
      <c r="E68" s="5"/>
    </row>
    <row r="69" spans="1:5" ht="15.95" customHeight="1" x14ac:dyDescent="0.3">
      <c r="A69" s="5"/>
      <c r="B69" s="5"/>
      <c r="C69" s="3" t="s">
        <v>116</v>
      </c>
      <c r="D69" s="3" t="s">
        <v>9661</v>
      </c>
      <c r="E69" s="5"/>
    </row>
    <row r="70" spans="1:5" ht="15.95" customHeight="1" x14ac:dyDescent="0.3">
      <c r="A70" s="5"/>
      <c r="B70" s="5"/>
      <c r="C70" s="3" t="s">
        <v>118</v>
      </c>
      <c r="D70" s="3" t="s">
        <v>9662</v>
      </c>
      <c r="E70" s="5"/>
    </row>
    <row r="71" spans="1:5" ht="15.95" customHeight="1" x14ac:dyDescent="0.3">
      <c r="A71" s="5"/>
      <c r="B71" s="5"/>
      <c r="C71" s="3" t="s">
        <v>120</v>
      </c>
      <c r="D71" s="3" t="s">
        <v>9663</v>
      </c>
      <c r="E71" s="5"/>
    </row>
    <row r="72" spans="1:5" ht="15.95" customHeight="1" x14ac:dyDescent="0.3">
      <c r="A72" s="5"/>
      <c r="B72" s="3" t="s">
        <v>9664</v>
      </c>
      <c r="C72" s="3" t="s">
        <v>79</v>
      </c>
      <c r="D72" s="3" t="s">
        <v>9665</v>
      </c>
      <c r="E72" s="5"/>
    </row>
    <row r="73" spans="1:5" ht="15.95" customHeight="1" x14ac:dyDescent="0.3">
      <c r="A73" s="5"/>
      <c r="B73" s="3" t="s">
        <v>9596</v>
      </c>
      <c r="C73" s="3" t="s">
        <v>81</v>
      </c>
      <c r="D73" s="3" t="s">
        <v>9666</v>
      </c>
      <c r="E73" s="5"/>
    </row>
    <row r="74" spans="1:5" ht="15.95" customHeight="1" x14ac:dyDescent="0.3">
      <c r="A74" s="5"/>
      <c r="B74" s="3" t="s">
        <v>9647</v>
      </c>
      <c r="C74" s="3" t="s">
        <v>83</v>
      </c>
      <c r="D74" s="3" t="s">
        <v>9667</v>
      </c>
      <c r="E74" s="5"/>
    </row>
    <row r="75" spans="1:5" ht="15.95" customHeight="1" x14ac:dyDescent="0.3">
      <c r="A75" s="5"/>
      <c r="B75" s="3" t="s">
        <v>9668</v>
      </c>
      <c r="C75" s="3" t="s">
        <v>90</v>
      </c>
      <c r="D75" s="3" t="s">
        <v>9669</v>
      </c>
      <c r="E75" s="5"/>
    </row>
    <row r="76" spans="1:5" ht="15.95" customHeight="1" x14ac:dyDescent="0.3">
      <c r="A76" s="5"/>
      <c r="B76" s="5"/>
      <c r="C76" s="3" t="s">
        <v>106</v>
      </c>
      <c r="D76" s="3" t="s">
        <v>9670</v>
      </c>
      <c r="E76" s="5"/>
    </row>
    <row r="77" spans="1:5" ht="15.95" customHeight="1" x14ac:dyDescent="0.3">
      <c r="A77" s="5"/>
      <c r="B77" s="5"/>
      <c r="C77" s="3" t="s">
        <v>108</v>
      </c>
      <c r="D77" s="3" t="s">
        <v>9671</v>
      </c>
      <c r="E77" s="5"/>
    </row>
    <row r="78" spans="1:5" ht="15.95" customHeight="1" x14ac:dyDescent="0.3">
      <c r="A78" s="5"/>
      <c r="B78" s="5"/>
      <c r="C78" s="3" t="s">
        <v>110</v>
      </c>
      <c r="D78" s="3" t="s">
        <v>9672</v>
      </c>
      <c r="E78" s="5"/>
    </row>
    <row r="79" spans="1:5" ht="15.95" customHeight="1" x14ac:dyDescent="0.3">
      <c r="A79" s="5"/>
      <c r="B79" s="5"/>
      <c r="C79" s="3" t="s">
        <v>112</v>
      </c>
      <c r="D79" s="3" t="s">
        <v>9673</v>
      </c>
      <c r="E79" s="5"/>
    </row>
    <row r="80" spans="1:5" ht="15.95" customHeight="1" x14ac:dyDescent="0.3">
      <c r="A80" s="5"/>
      <c r="B80" s="5"/>
      <c r="C80" s="3" t="s">
        <v>114</v>
      </c>
      <c r="D80" s="3" t="s">
        <v>9674</v>
      </c>
      <c r="E80" s="5"/>
    </row>
    <row r="81" spans="1:5" ht="15.95" customHeight="1" x14ac:dyDescent="0.3">
      <c r="A81" s="5"/>
      <c r="B81" s="5"/>
      <c r="C81" s="3" t="s">
        <v>116</v>
      </c>
      <c r="D81" s="3" t="s">
        <v>9675</v>
      </c>
      <c r="E81" s="5"/>
    </row>
    <row r="82" spans="1:5" ht="15.95" customHeight="1" x14ac:dyDescent="0.3">
      <c r="A82" s="5"/>
      <c r="B82" s="5"/>
      <c r="C82" s="3" t="s">
        <v>118</v>
      </c>
      <c r="D82" s="3" t="s">
        <v>9676</v>
      </c>
      <c r="E82" s="5"/>
    </row>
    <row r="83" spans="1:5" ht="15.95" customHeight="1" x14ac:dyDescent="0.3">
      <c r="A83" s="5"/>
      <c r="B83" s="5"/>
      <c r="C83" s="3" t="s">
        <v>120</v>
      </c>
      <c r="D83" s="3" t="s">
        <v>9677</v>
      </c>
      <c r="E83" s="5"/>
    </row>
    <row r="84" spans="1:5" ht="15.95" customHeight="1" x14ac:dyDescent="0.3">
      <c r="A84" s="5"/>
      <c r="B84" s="5"/>
      <c r="C84" s="5"/>
      <c r="D84" s="5"/>
      <c r="E84" s="5"/>
    </row>
    <row r="85" spans="1:5" ht="15.95" customHeight="1" x14ac:dyDescent="0.3">
      <c r="A85" s="5"/>
      <c r="B85" s="5"/>
      <c r="C85" s="5"/>
      <c r="D85" s="5"/>
      <c r="E85" s="5"/>
    </row>
    <row r="86" spans="1:5" ht="15.95" customHeight="1" x14ac:dyDescent="0.3">
      <c r="A86" s="5"/>
      <c r="B86" s="5"/>
      <c r="C86" s="5"/>
      <c r="D86" s="5"/>
      <c r="E86" s="5"/>
    </row>
    <row r="87" spans="1:5" ht="15.95" customHeight="1" x14ac:dyDescent="0.3">
      <c r="A87" s="3" t="s">
        <v>141</v>
      </c>
      <c r="B87" s="3" t="s">
        <v>142</v>
      </c>
      <c r="C87" s="3" t="s">
        <v>74</v>
      </c>
      <c r="D87" s="3" t="s">
        <v>143</v>
      </c>
      <c r="E87" s="5"/>
    </row>
    <row r="88" spans="1:5" ht="15.95" customHeight="1" x14ac:dyDescent="0.3">
      <c r="A88" s="3" t="s">
        <v>46</v>
      </c>
      <c r="B88" s="3" t="s">
        <v>9678</v>
      </c>
      <c r="C88" s="3" t="s">
        <v>79</v>
      </c>
      <c r="D88" s="3" t="s">
        <v>9679</v>
      </c>
      <c r="E88" s="5"/>
    </row>
    <row r="89" spans="1:5" ht="15.95" customHeight="1" x14ac:dyDescent="0.3">
      <c r="A89" s="5"/>
      <c r="B89" s="3" t="s">
        <v>9596</v>
      </c>
      <c r="C89" s="3" t="s">
        <v>81</v>
      </c>
      <c r="D89" s="3" t="s">
        <v>9680</v>
      </c>
      <c r="E89" s="5"/>
    </row>
    <row r="90" spans="1:5" ht="15.95" customHeight="1" x14ac:dyDescent="0.3">
      <c r="A90" s="5"/>
      <c r="B90" s="3" t="s">
        <v>9681</v>
      </c>
      <c r="C90" s="3" t="s">
        <v>83</v>
      </c>
      <c r="D90" s="3" t="s">
        <v>9682</v>
      </c>
      <c r="E90" s="5"/>
    </row>
    <row r="91" spans="1:5" ht="15.95" customHeight="1" x14ac:dyDescent="0.3">
      <c r="A91" s="5"/>
      <c r="B91" s="3" t="s">
        <v>9683</v>
      </c>
      <c r="C91" s="3" t="s">
        <v>90</v>
      </c>
      <c r="D91" s="3" t="s">
        <v>9684</v>
      </c>
      <c r="E91" s="5"/>
    </row>
    <row r="92" spans="1:5" ht="15.95" customHeight="1" x14ac:dyDescent="0.3">
      <c r="A92" s="5"/>
      <c r="B92" s="5"/>
      <c r="C92" s="3" t="s">
        <v>106</v>
      </c>
      <c r="D92" s="3" t="s">
        <v>9685</v>
      </c>
      <c r="E92" s="5"/>
    </row>
    <row r="93" spans="1:5" ht="15.95" customHeight="1" x14ac:dyDescent="0.3">
      <c r="A93" s="5"/>
      <c r="B93" s="5"/>
      <c r="C93" s="3" t="s">
        <v>108</v>
      </c>
      <c r="D93" s="3" t="s">
        <v>9686</v>
      </c>
      <c r="E93" s="5"/>
    </row>
    <row r="94" spans="1:5" ht="15.95" customHeight="1" x14ac:dyDescent="0.3">
      <c r="A94" s="5"/>
      <c r="B94" s="5"/>
      <c r="C94" s="3" t="s">
        <v>110</v>
      </c>
      <c r="D94" s="3" t="s">
        <v>9687</v>
      </c>
      <c r="E94" s="5"/>
    </row>
    <row r="95" spans="1:5" ht="15.95" customHeight="1" x14ac:dyDescent="0.3">
      <c r="A95" s="5"/>
      <c r="B95" s="5"/>
      <c r="C95" s="3" t="s">
        <v>112</v>
      </c>
      <c r="D95" s="3" t="s">
        <v>9688</v>
      </c>
      <c r="E95" s="5"/>
    </row>
    <row r="96" spans="1:5" ht="15.95" customHeight="1" x14ac:dyDescent="0.3">
      <c r="A96" s="5"/>
      <c r="B96" s="5"/>
      <c r="C96" s="3" t="s">
        <v>114</v>
      </c>
      <c r="D96" s="3" t="s">
        <v>9689</v>
      </c>
      <c r="E96" s="5"/>
    </row>
    <row r="97" spans="1:5" ht="15.95" customHeight="1" x14ac:dyDescent="0.3">
      <c r="A97" s="5"/>
      <c r="B97" s="5"/>
      <c r="C97" s="3" t="s">
        <v>116</v>
      </c>
      <c r="D97" s="3" t="s">
        <v>9690</v>
      </c>
      <c r="E97" s="5"/>
    </row>
    <row r="98" spans="1:5" ht="15.95" customHeight="1" x14ac:dyDescent="0.3">
      <c r="A98" s="5"/>
      <c r="B98" s="5"/>
      <c r="C98" s="3" t="s">
        <v>118</v>
      </c>
      <c r="D98" s="3" t="s">
        <v>9691</v>
      </c>
      <c r="E98" s="5"/>
    </row>
    <row r="99" spans="1:5" ht="15.95" customHeight="1" x14ac:dyDescent="0.3">
      <c r="A99" s="5"/>
      <c r="B99" s="5"/>
      <c r="C99" s="3" t="s">
        <v>120</v>
      </c>
      <c r="D99" s="3" t="s">
        <v>9692</v>
      </c>
      <c r="E99" s="5"/>
    </row>
    <row r="100" spans="1:5" ht="15.95" customHeight="1" x14ac:dyDescent="0.3">
      <c r="A100" s="5"/>
      <c r="B100" s="3" t="s">
        <v>9693</v>
      </c>
      <c r="C100" s="3" t="s">
        <v>79</v>
      </c>
      <c r="D100" s="3" t="s">
        <v>9694</v>
      </c>
      <c r="E100" s="5"/>
    </row>
    <row r="101" spans="1:5" ht="15.95" customHeight="1" x14ac:dyDescent="0.3">
      <c r="A101" s="5"/>
      <c r="B101" s="3" t="s">
        <v>9596</v>
      </c>
      <c r="C101" s="3" t="s">
        <v>81</v>
      </c>
      <c r="D101" s="3" t="s">
        <v>9695</v>
      </c>
      <c r="E101" s="5"/>
    </row>
    <row r="102" spans="1:5" ht="15.95" customHeight="1" x14ac:dyDescent="0.3">
      <c r="A102" s="5"/>
      <c r="B102" s="3" t="s">
        <v>8017</v>
      </c>
      <c r="C102" s="3" t="s">
        <v>83</v>
      </c>
      <c r="D102" s="3" t="s">
        <v>9696</v>
      </c>
      <c r="E102" s="5"/>
    </row>
    <row r="103" spans="1:5" ht="15.95" customHeight="1" x14ac:dyDescent="0.3">
      <c r="A103" s="5"/>
      <c r="B103" s="5"/>
      <c r="C103" s="3" t="s">
        <v>90</v>
      </c>
      <c r="D103" s="3" t="s">
        <v>9697</v>
      </c>
      <c r="E103" s="5"/>
    </row>
    <row r="104" spans="1:5" ht="15.95" customHeight="1" x14ac:dyDescent="0.3">
      <c r="A104" s="5"/>
      <c r="B104" s="3" t="s">
        <v>9698</v>
      </c>
      <c r="C104" s="3" t="s">
        <v>79</v>
      </c>
      <c r="D104" s="3" t="s">
        <v>9699</v>
      </c>
      <c r="E104" s="5"/>
    </row>
    <row r="105" spans="1:5" ht="15.95" customHeight="1" x14ac:dyDescent="0.3">
      <c r="A105" s="5"/>
      <c r="B105" s="3" t="s">
        <v>9596</v>
      </c>
      <c r="C105" s="3" t="s">
        <v>81</v>
      </c>
      <c r="D105" s="3" t="s">
        <v>9700</v>
      </c>
      <c r="E105" s="5"/>
    </row>
    <row r="106" spans="1:5" ht="15.95" customHeight="1" x14ac:dyDescent="0.3">
      <c r="A106" s="5"/>
      <c r="B106" s="3" t="s">
        <v>9701</v>
      </c>
      <c r="C106" s="3" t="s">
        <v>83</v>
      </c>
      <c r="D106" s="3" t="s">
        <v>9702</v>
      </c>
      <c r="E106" s="5"/>
    </row>
    <row r="107" spans="1:5" ht="15.95" customHeight="1" x14ac:dyDescent="0.3">
      <c r="A107" s="5"/>
      <c r="B107" s="5"/>
      <c r="C107" s="3" t="s">
        <v>90</v>
      </c>
      <c r="D107" s="3" t="s">
        <v>9703</v>
      </c>
      <c r="E107" s="5"/>
    </row>
    <row r="108" spans="1:5" ht="15.95" customHeight="1" x14ac:dyDescent="0.3">
      <c r="A108" s="5"/>
      <c r="B108" s="3" t="s">
        <v>9704</v>
      </c>
      <c r="C108" s="3" t="s">
        <v>79</v>
      </c>
      <c r="D108" s="3" t="s">
        <v>9705</v>
      </c>
      <c r="E108" s="5"/>
    </row>
    <row r="109" spans="1:5" ht="15.95" customHeight="1" x14ac:dyDescent="0.3">
      <c r="A109" s="5"/>
      <c r="B109" s="3" t="s">
        <v>9596</v>
      </c>
      <c r="C109" s="3" t="s">
        <v>81</v>
      </c>
      <c r="D109" s="3" t="s">
        <v>9706</v>
      </c>
      <c r="E109" s="5"/>
    </row>
    <row r="110" spans="1:5" ht="15.95" customHeight="1" x14ac:dyDescent="0.3">
      <c r="A110" s="5"/>
      <c r="B110" s="3" t="s">
        <v>690</v>
      </c>
      <c r="C110" s="3" t="s">
        <v>83</v>
      </c>
      <c r="D110" s="3" t="s">
        <v>9707</v>
      </c>
      <c r="E110" s="5"/>
    </row>
    <row r="111" spans="1:5" ht="15.95" customHeight="1" x14ac:dyDescent="0.3">
      <c r="A111" s="5"/>
      <c r="B111" s="5"/>
      <c r="C111" s="3" t="s">
        <v>90</v>
      </c>
      <c r="D111" s="3" t="s">
        <v>9708</v>
      </c>
      <c r="E111" s="5"/>
    </row>
    <row r="112" spans="1:5" ht="15.95" customHeight="1" x14ac:dyDescent="0.3">
      <c r="A112" s="5"/>
      <c r="B112" s="5"/>
      <c r="C112" s="3" t="s">
        <v>106</v>
      </c>
      <c r="D112" s="3" t="s">
        <v>9709</v>
      </c>
      <c r="E112" s="5"/>
    </row>
    <row r="113" spans="1:5" ht="15.95" customHeight="1" x14ac:dyDescent="0.3">
      <c r="A113" s="5"/>
      <c r="B113" s="3" t="s">
        <v>9710</v>
      </c>
      <c r="C113" s="3" t="s">
        <v>79</v>
      </c>
      <c r="D113" s="3" t="s">
        <v>9711</v>
      </c>
      <c r="E113" s="5"/>
    </row>
    <row r="114" spans="1:5" ht="15.95" customHeight="1" x14ac:dyDescent="0.3">
      <c r="A114" s="5"/>
      <c r="B114" s="3" t="s">
        <v>9712</v>
      </c>
      <c r="C114" s="3" t="s">
        <v>81</v>
      </c>
      <c r="D114" s="3" t="s">
        <v>9713</v>
      </c>
      <c r="E114" s="5"/>
    </row>
    <row r="115" spans="1:5" ht="15.95" customHeight="1" x14ac:dyDescent="0.3">
      <c r="A115" s="5"/>
      <c r="B115" s="5"/>
      <c r="C115" s="3" t="s">
        <v>83</v>
      </c>
      <c r="D115" s="3" t="s">
        <v>9714</v>
      </c>
      <c r="E115" s="5"/>
    </row>
    <row r="116" spans="1:5" ht="15.95" customHeight="1" x14ac:dyDescent="0.3">
      <c r="A116" s="5"/>
      <c r="B116" s="5"/>
      <c r="C116" s="3" t="s">
        <v>90</v>
      </c>
      <c r="D116" s="3" t="s">
        <v>9715</v>
      </c>
      <c r="E116" s="5"/>
    </row>
    <row r="117" spans="1:5" ht="15.95" customHeight="1" x14ac:dyDescent="0.3">
      <c r="A117" s="5"/>
      <c r="B117" s="5"/>
      <c r="C117" s="3" t="s">
        <v>106</v>
      </c>
      <c r="D117" s="3" t="s">
        <v>9716</v>
      </c>
      <c r="E117" s="5"/>
    </row>
    <row r="118" spans="1:5" ht="15.95" customHeight="1" x14ac:dyDescent="0.3">
      <c r="A118" s="5"/>
      <c r="B118" s="5"/>
      <c r="C118" s="3" t="s">
        <v>108</v>
      </c>
      <c r="D118" s="3" t="s">
        <v>9717</v>
      </c>
      <c r="E118" s="5"/>
    </row>
    <row r="119" spans="1:5" ht="15.95" customHeight="1" x14ac:dyDescent="0.3">
      <c r="A119" s="5"/>
      <c r="B119" s="5"/>
      <c r="C119" s="3" t="s">
        <v>110</v>
      </c>
      <c r="D119" s="3" t="s">
        <v>9718</v>
      </c>
      <c r="E119" s="5"/>
    </row>
    <row r="120" spans="1:5" ht="15.95" customHeight="1" x14ac:dyDescent="0.3">
      <c r="A120" s="5"/>
      <c r="B120" s="5"/>
      <c r="C120" s="3" t="s">
        <v>112</v>
      </c>
      <c r="D120" s="3" t="s">
        <v>9719</v>
      </c>
      <c r="E120" s="5"/>
    </row>
    <row r="121" spans="1:5" ht="15.95" customHeight="1" x14ac:dyDescent="0.3">
      <c r="A121" s="5"/>
      <c r="B121" s="5"/>
      <c r="C121" s="3" t="s">
        <v>114</v>
      </c>
      <c r="D121" s="3" t="s">
        <v>9720</v>
      </c>
      <c r="E121" s="5"/>
    </row>
    <row r="122" spans="1:5" ht="15.95" customHeight="1" x14ac:dyDescent="0.3">
      <c r="A122" s="5"/>
      <c r="B122" s="5"/>
      <c r="C122" s="3" t="s">
        <v>116</v>
      </c>
      <c r="D122" s="3" t="s">
        <v>9721</v>
      </c>
      <c r="E122" s="5"/>
    </row>
    <row r="123" spans="1:5" ht="15.95" customHeight="1" x14ac:dyDescent="0.3">
      <c r="A123" s="5"/>
      <c r="B123" s="5"/>
      <c r="C123" s="5"/>
      <c r="D123" s="5"/>
      <c r="E123" s="5"/>
    </row>
    <row r="124" spans="1:5" ht="15.95" customHeight="1" x14ac:dyDescent="0.3">
      <c r="A124" s="5"/>
      <c r="B124" s="5"/>
      <c r="C124" s="5"/>
      <c r="D124" s="5"/>
      <c r="E124" s="5"/>
    </row>
    <row r="125" spans="1:5" ht="15.95" customHeight="1" x14ac:dyDescent="0.3">
      <c r="A125" s="5"/>
      <c r="B125" s="5"/>
      <c r="C125" s="5"/>
      <c r="D125" s="5"/>
      <c r="E125" s="5"/>
    </row>
    <row r="126" spans="1:5" ht="15.95" customHeight="1" x14ac:dyDescent="0.3">
      <c r="A126" s="3" t="s">
        <v>141</v>
      </c>
      <c r="B126" s="3" t="s">
        <v>142</v>
      </c>
      <c r="C126" s="3" t="s">
        <v>74</v>
      </c>
      <c r="D126" s="3" t="s">
        <v>143</v>
      </c>
      <c r="E126" s="5"/>
    </row>
    <row r="127" spans="1:5" ht="15.95" customHeight="1" x14ac:dyDescent="0.3">
      <c r="A127" s="3" t="s">
        <v>46</v>
      </c>
      <c r="B127" s="3" t="s">
        <v>9722</v>
      </c>
      <c r="C127" s="3" t="s">
        <v>79</v>
      </c>
      <c r="D127" s="3" t="s">
        <v>9723</v>
      </c>
      <c r="E127" s="5"/>
    </row>
    <row r="128" spans="1:5" ht="15.95" customHeight="1" x14ac:dyDescent="0.3">
      <c r="A128" s="5"/>
      <c r="B128" s="3" t="s">
        <v>9712</v>
      </c>
      <c r="C128" s="3" t="s">
        <v>81</v>
      </c>
      <c r="D128" s="3" t="s">
        <v>9724</v>
      </c>
      <c r="E128" s="5"/>
    </row>
    <row r="129" spans="1:5" ht="15.95" customHeight="1" x14ac:dyDescent="0.3">
      <c r="A129" s="5"/>
      <c r="B129" s="5"/>
      <c r="C129" s="3" t="s">
        <v>83</v>
      </c>
      <c r="D129" s="3" t="s">
        <v>9725</v>
      </c>
      <c r="E129" s="5"/>
    </row>
    <row r="130" spans="1:5" ht="15.95" customHeight="1" x14ac:dyDescent="0.3">
      <c r="A130" s="5"/>
      <c r="B130" s="5"/>
      <c r="C130" s="3" t="s">
        <v>90</v>
      </c>
      <c r="D130" s="3" t="s">
        <v>9726</v>
      </c>
      <c r="E130" s="5"/>
    </row>
    <row r="131" spans="1:5" ht="15.95" customHeight="1" x14ac:dyDescent="0.3">
      <c r="A131" s="5"/>
      <c r="B131" s="5"/>
      <c r="C131" s="3" t="s">
        <v>106</v>
      </c>
      <c r="D131" s="3" t="s">
        <v>9727</v>
      </c>
      <c r="E131" s="5"/>
    </row>
    <row r="132" spans="1:5" ht="15.95" customHeight="1" x14ac:dyDescent="0.3">
      <c r="A132" s="5"/>
      <c r="B132" s="3" t="s">
        <v>9728</v>
      </c>
      <c r="C132" s="3" t="s">
        <v>79</v>
      </c>
      <c r="D132" s="3" t="s">
        <v>9729</v>
      </c>
      <c r="E132" s="5"/>
    </row>
    <row r="133" spans="1:5" ht="15.95" customHeight="1" x14ac:dyDescent="0.3">
      <c r="A133" s="5"/>
      <c r="B133" s="3" t="s">
        <v>9712</v>
      </c>
      <c r="C133" s="3" t="s">
        <v>81</v>
      </c>
      <c r="D133" s="3" t="s">
        <v>9730</v>
      </c>
      <c r="E133" s="5"/>
    </row>
    <row r="134" spans="1:5" ht="15.95" customHeight="1" x14ac:dyDescent="0.3">
      <c r="A134" s="5"/>
      <c r="B134" s="5"/>
      <c r="C134" s="3" t="s">
        <v>83</v>
      </c>
      <c r="D134" s="3" t="s">
        <v>9731</v>
      </c>
      <c r="E134" s="5"/>
    </row>
    <row r="135" spans="1:5" ht="15.95" customHeight="1" x14ac:dyDescent="0.3">
      <c r="A135" s="5"/>
      <c r="B135" s="5"/>
      <c r="C135" s="3" t="s">
        <v>90</v>
      </c>
      <c r="D135" s="3" t="s">
        <v>9732</v>
      </c>
      <c r="E135" s="5"/>
    </row>
    <row r="136" spans="1:5" ht="15.95" customHeight="1" x14ac:dyDescent="0.3">
      <c r="A136" s="5"/>
      <c r="B136" s="5"/>
      <c r="C136" s="3" t="s">
        <v>106</v>
      </c>
      <c r="D136" s="3" t="s">
        <v>9733</v>
      </c>
      <c r="E136" s="5"/>
    </row>
    <row r="137" spans="1:5" ht="15.95" customHeight="1" x14ac:dyDescent="0.3">
      <c r="A137" s="5"/>
      <c r="B137" s="3" t="s">
        <v>9734</v>
      </c>
      <c r="C137" s="3" t="s">
        <v>79</v>
      </c>
      <c r="D137" s="3" t="s">
        <v>9735</v>
      </c>
      <c r="E137" s="5"/>
    </row>
    <row r="138" spans="1:5" ht="15.95" customHeight="1" x14ac:dyDescent="0.3">
      <c r="A138" s="5"/>
      <c r="B138" s="3" t="s">
        <v>9712</v>
      </c>
      <c r="C138" s="3" t="s">
        <v>81</v>
      </c>
      <c r="D138" s="3" t="s">
        <v>9736</v>
      </c>
      <c r="E138" s="5"/>
    </row>
    <row r="139" spans="1:5" ht="15.95" customHeight="1" x14ac:dyDescent="0.3">
      <c r="A139" s="5"/>
      <c r="B139" s="5"/>
      <c r="C139" s="3" t="s">
        <v>83</v>
      </c>
      <c r="D139" s="3" t="s">
        <v>9737</v>
      </c>
      <c r="E139" s="5"/>
    </row>
    <row r="140" spans="1:5" ht="15.95" customHeight="1" x14ac:dyDescent="0.3">
      <c r="A140" s="5"/>
      <c r="B140" s="5"/>
      <c r="C140" s="3" t="s">
        <v>90</v>
      </c>
      <c r="D140" s="3" t="s">
        <v>9738</v>
      </c>
      <c r="E140" s="5"/>
    </row>
    <row r="141" spans="1:5" ht="15.95" customHeight="1" x14ac:dyDescent="0.3">
      <c r="A141" s="5"/>
      <c r="B141" s="5"/>
      <c r="C141" s="3" t="s">
        <v>106</v>
      </c>
      <c r="D141" s="3" t="s">
        <v>9739</v>
      </c>
      <c r="E141" s="5"/>
    </row>
    <row r="142" spans="1:5" ht="15.95" customHeight="1" x14ac:dyDescent="0.3">
      <c r="A142" s="5"/>
      <c r="B142" s="5"/>
      <c r="C142" s="3" t="s">
        <v>108</v>
      </c>
      <c r="D142" s="3" t="s">
        <v>9740</v>
      </c>
      <c r="E142" s="5"/>
    </row>
    <row r="143" spans="1:5" ht="15.95" customHeight="1" x14ac:dyDescent="0.3">
      <c r="A143" s="5"/>
      <c r="B143" s="5"/>
      <c r="C143" s="3" t="s">
        <v>110</v>
      </c>
      <c r="D143" s="3" t="s">
        <v>9741</v>
      </c>
      <c r="E143" s="5"/>
    </row>
    <row r="144" spans="1:5" ht="15.95" customHeight="1" x14ac:dyDescent="0.3">
      <c r="A144" s="5"/>
      <c r="B144" s="5"/>
      <c r="C144" s="3" t="s">
        <v>112</v>
      </c>
      <c r="D144" s="3" t="s">
        <v>9742</v>
      </c>
      <c r="E144" s="5"/>
    </row>
    <row r="145" spans="1:5" ht="15.95" customHeight="1" x14ac:dyDescent="0.3">
      <c r="A145" s="5"/>
      <c r="B145" s="5"/>
      <c r="C145" s="3" t="s">
        <v>114</v>
      </c>
      <c r="D145" s="3" t="s">
        <v>9743</v>
      </c>
      <c r="E145" s="5"/>
    </row>
    <row r="146" spans="1:5" ht="15.95" customHeight="1" x14ac:dyDescent="0.3">
      <c r="A146" s="5"/>
      <c r="B146" s="5"/>
      <c r="C146" s="3" t="s">
        <v>116</v>
      </c>
      <c r="D146" s="3" t="s">
        <v>9744</v>
      </c>
      <c r="E146" s="5"/>
    </row>
    <row r="147" spans="1:5" ht="15.95" customHeight="1" x14ac:dyDescent="0.3">
      <c r="A147" s="5"/>
      <c r="B147" s="5"/>
      <c r="C147" s="3" t="s">
        <v>118</v>
      </c>
      <c r="D147" s="3" t="s">
        <v>9745</v>
      </c>
      <c r="E147" s="5"/>
    </row>
    <row r="148" spans="1:5" ht="15.95" customHeight="1" x14ac:dyDescent="0.3">
      <c r="A148" s="5"/>
      <c r="B148" s="5"/>
      <c r="C148" s="3" t="s">
        <v>120</v>
      </c>
      <c r="D148" s="3" t="s">
        <v>9746</v>
      </c>
      <c r="E148" s="5"/>
    </row>
    <row r="149" spans="1:5" ht="15.95" customHeight="1" x14ac:dyDescent="0.3">
      <c r="A149" s="5"/>
      <c r="B149" s="5"/>
      <c r="C149" s="3" t="s">
        <v>137</v>
      </c>
      <c r="D149" s="3" t="s">
        <v>9747</v>
      </c>
      <c r="E149" s="5"/>
    </row>
    <row r="150" spans="1:5" ht="15.95" customHeight="1" x14ac:dyDescent="0.3">
      <c r="A150" s="5"/>
      <c r="B150" s="5"/>
      <c r="C150" s="3" t="s">
        <v>139</v>
      </c>
      <c r="D150" s="3" t="s">
        <v>9748</v>
      </c>
      <c r="E150" s="5"/>
    </row>
    <row r="151" spans="1:5" ht="15.95" customHeight="1" x14ac:dyDescent="0.3">
      <c r="A151" s="5"/>
      <c r="B151" s="3" t="s">
        <v>9749</v>
      </c>
      <c r="C151" s="3" t="s">
        <v>79</v>
      </c>
      <c r="D151" s="3" t="s">
        <v>9750</v>
      </c>
      <c r="E151" s="5"/>
    </row>
    <row r="152" spans="1:5" ht="15.95" customHeight="1" x14ac:dyDescent="0.3">
      <c r="A152" s="5"/>
      <c r="B152" s="3" t="s">
        <v>9596</v>
      </c>
      <c r="C152" s="3" t="s">
        <v>81</v>
      </c>
      <c r="D152" s="3" t="s">
        <v>9751</v>
      </c>
      <c r="E152" s="5"/>
    </row>
    <row r="153" spans="1:5" ht="15.95" customHeight="1" x14ac:dyDescent="0.3">
      <c r="A153" s="5"/>
      <c r="B153" s="3" t="s">
        <v>9752</v>
      </c>
      <c r="C153" s="3" t="s">
        <v>83</v>
      </c>
      <c r="D153" s="3" t="s">
        <v>9753</v>
      </c>
      <c r="E153" s="5"/>
    </row>
    <row r="154" spans="1:5" ht="15.95" customHeight="1" x14ac:dyDescent="0.3">
      <c r="A154" s="5"/>
      <c r="B154" s="5"/>
      <c r="C154" s="3" t="s">
        <v>90</v>
      </c>
      <c r="D154" s="3" t="s">
        <v>9754</v>
      </c>
      <c r="E154" s="5"/>
    </row>
    <row r="155" spans="1:5" ht="15.95" customHeight="1" x14ac:dyDescent="0.3">
      <c r="A155" s="5"/>
      <c r="B155" s="5"/>
      <c r="C155" s="3" t="s">
        <v>106</v>
      </c>
      <c r="D155" s="3" t="s">
        <v>9755</v>
      </c>
      <c r="E155" s="5"/>
    </row>
    <row r="156" spans="1:5" ht="15.95" customHeight="1" x14ac:dyDescent="0.3">
      <c r="A156" s="5"/>
      <c r="B156" s="5"/>
      <c r="C156" s="3" t="s">
        <v>108</v>
      </c>
      <c r="D156" s="3" t="s">
        <v>9756</v>
      </c>
      <c r="E156" s="5"/>
    </row>
    <row r="157" spans="1:5" ht="15.95" customHeight="1" x14ac:dyDescent="0.3">
      <c r="A157" s="5"/>
      <c r="B157" s="5"/>
      <c r="C157" s="3" t="s">
        <v>110</v>
      </c>
      <c r="D157" s="3" t="s">
        <v>9757</v>
      </c>
      <c r="E157" s="5"/>
    </row>
    <row r="158" spans="1:5" ht="15.95" customHeight="1" x14ac:dyDescent="0.3">
      <c r="A158" s="5"/>
      <c r="B158" s="5"/>
      <c r="C158" s="3" t="s">
        <v>112</v>
      </c>
      <c r="D158" s="3" t="s">
        <v>9758</v>
      </c>
      <c r="E158" s="5"/>
    </row>
    <row r="159" spans="1:5" ht="15.95" customHeight="1" x14ac:dyDescent="0.3">
      <c r="A159" s="5"/>
      <c r="B159" s="5"/>
      <c r="C159" s="3" t="s">
        <v>114</v>
      </c>
      <c r="D159" s="3" t="s">
        <v>9759</v>
      </c>
      <c r="E159" s="5"/>
    </row>
    <row r="160" spans="1:5" ht="15.95" customHeight="1" x14ac:dyDescent="0.3">
      <c r="A160" s="5"/>
      <c r="B160" s="3" t="s">
        <v>9760</v>
      </c>
      <c r="C160" s="3" t="s">
        <v>79</v>
      </c>
      <c r="D160" s="3" t="s">
        <v>9761</v>
      </c>
      <c r="E160" s="5"/>
    </row>
    <row r="161" spans="1:5" ht="15.95" customHeight="1" x14ac:dyDescent="0.3">
      <c r="A161" s="5"/>
      <c r="B161" s="3" t="s">
        <v>9712</v>
      </c>
      <c r="C161" s="3" t="s">
        <v>81</v>
      </c>
      <c r="D161" s="3" t="s">
        <v>9762</v>
      </c>
      <c r="E161" s="5"/>
    </row>
    <row r="162" spans="1:5" ht="15.95" customHeight="1" x14ac:dyDescent="0.3">
      <c r="A162" s="5"/>
      <c r="B162" s="5"/>
      <c r="C162" s="3" t="s">
        <v>83</v>
      </c>
      <c r="D162" s="3" t="s">
        <v>9763</v>
      </c>
      <c r="E162" s="5"/>
    </row>
    <row r="163" spans="1:5" ht="15.95" customHeight="1" x14ac:dyDescent="0.3">
      <c r="A163" s="5"/>
      <c r="B163" s="5"/>
      <c r="C163" s="5"/>
      <c r="D163" s="5"/>
      <c r="E163" s="5"/>
    </row>
    <row r="164" spans="1:5" ht="15.95" customHeight="1" x14ac:dyDescent="0.3">
      <c r="A164" s="5"/>
      <c r="B164" s="5"/>
      <c r="C164" s="5"/>
      <c r="D164" s="5"/>
      <c r="E164" s="5"/>
    </row>
    <row r="165" spans="1:5" ht="15.95" customHeight="1" x14ac:dyDescent="0.3">
      <c r="A165" s="5"/>
      <c r="B165" s="5"/>
      <c r="C165" s="5"/>
      <c r="D165" s="5"/>
      <c r="E165" s="5"/>
    </row>
    <row r="166" spans="1:5" ht="15.95" customHeight="1" x14ac:dyDescent="0.3">
      <c r="A166" s="3" t="s">
        <v>141</v>
      </c>
      <c r="B166" s="3" t="s">
        <v>142</v>
      </c>
      <c r="C166" s="3" t="s">
        <v>74</v>
      </c>
      <c r="D166" s="3" t="s">
        <v>143</v>
      </c>
      <c r="E166" s="5"/>
    </row>
    <row r="167" spans="1:5" ht="15.95" customHeight="1" x14ac:dyDescent="0.3">
      <c r="A167" s="3" t="s">
        <v>46</v>
      </c>
      <c r="B167" s="3" t="s">
        <v>9764</v>
      </c>
      <c r="C167" s="3" t="s">
        <v>79</v>
      </c>
      <c r="D167" s="3" t="s">
        <v>9765</v>
      </c>
      <c r="E167" s="5"/>
    </row>
    <row r="168" spans="1:5" ht="15.95" customHeight="1" x14ac:dyDescent="0.3">
      <c r="A168" s="5"/>
      <c r="B168" s="3" t="s">
        <v>9712</v>
      </c>
      <c r="C168" s="3" t="s">
        <v>81</v>
      </c>
      <c r="D168" s="3" t="s">
        <v>9766</v>
      </c>
      <c r="E168" s="5"/>
    </row>
    <row r="169" spans="1:5" ht="15.95" customHeight="1" x14ac:dyDescent="0.3">
      <c r="A169" s="5"/>
      <c r="B169" s="5"/>
      <c r="C169" s="3" t="s">
        <v>83</v>
      </c>
      <c r="D169" s="3" t="s">
        <v>9767</v>
      </c>
      <c r="E169" s="5"/>
    </row>
    <row r="170" spans="1:5" ht="15.95" customHeight="1" x14ac:dyDescent="0.3">
      <c r="A170" s="5"/>
      <c r="B170" s="5"/>
      <c r="C170" s="3" t="s">
        <v>90</v>
      </c>
      <c r="D170" s="3" t="s">
        <v>9768</v>
      </c>
      <c r="E170" s="5"/>
    </row>
    <row r="171" spans="1:5" ht="15.95" customHeight="1" x14ac:dyDescent="0.3">
      <c r="A171" s="5"/>
      <c r="B171" s="5"/>
      <c r="C171" s="3" t="s">
        <v>106</v>
      </c>
      <c r="D171" s="3" t="s">
        <v>9769</v>
      </c>
      <c r="E171" s="5"/>
    </row>
    <row r="172" spans="1:5" ht="15.95" customHeight="1" x14ac:dyDescent="0.3">
      <c r="A172" s="5"/>
      <c r="B172" s="5"/>
      <c r="C172" s="3" t="s">
        <v>108</v>
      </c>
      <c r="D172" s="3" t="s">
        <v>9770</v>
      </c>
      <c r="E172" s="5"/>
    </row>
    <row r="173" spans="1:5" ht="15.95" customHeight="1" x14ac:dyDescent="0.3">
      <c r="A173" s="5"/>
      <c r="B173" s="5"/>
      <c r="C173" s="3" t="s">
        <v>110</v>
      </c>
      <c r="D173" s="3" t="s">
        <v>9771</v>
      </c>
      <c r="E173" s="5"/>
    </row>
    <row r="174" spans="1:5" ht="15.95" customHeight="1" x14ac:dyDescent="0.3">
      <c r="A174" s="5"/>
      <c r="B174" s="5"/>
      <c r="C174" s="3" t="s">
        <v>112</v>
      </c>
      <c r="D174" s="3" t="s">
        <v>9772</v>
      </c>
      <c r="E174" s="5"/>
    </row>
    <row r="175" spans="1:5" ht="15.95" customHeight="1" x14ac:dyDescent="0.3">
      <c r="A175" s="5"/>
      <c r="B175" s="3" t="s">
        <v>9773</v>
      </c>
      <c r="C175" s="3" t="s">
        <v>79</v>
      </c>
      <c r="D175" s="3" t="s">
        <v>9774</v>
      </c>
      <c r="E175" s="5"/>
    </row>
    <row r="176" spans="1:5" ht="15.95" customHeight="1" x14ac:dyDescent="0.3">
      <c r="A176" s="5"/>
      <c r="B176" s="3" t="s">
        <v>9596</v>
      </c>
      <c r="C176" s="3" t="s">
        <v>81</v>
      </c>
      <c r="D176" s="3" t="s">
        <v>9775</v>
      </c>
      <c r="E176" s="5"/>
    </row>
    <row r="177" spans="1:5" ht="15.95" customHeight="1" x14ac:dyDescent="0.3">
      <c r="A177" s="5"/>
      <c r="B177" s="3" t="s">
        <v>9647</v>
      </c>
      <c r="C177" s="3" t="s">
        <v>83</v>
      </c>
      <c r="D177" s="3" t="s">
        <v>9776</v>
      </c>
      <c r="E177" s="5"/>
    </row>
    <row r="178" spans="1:5" ht="15.95" customHeight="1" x14ac:dyDescent="0.3">
      <c r="A178" s="5"/>
      <c r="B178" s="3" t="s">
        <v>9598</v>
      </c>
      <c r="C178" s="3" t="s">
        <v>90</v>
      </c>
      <c r="D178" s="3" t="s">
        <v>9777</v>
      </c>
      <c r="E178" s="5"/>
    </row>
    <row r="179" spans="1:5" ht="15.95" customHeight="1" x14ac:dyDescent="0.3">
      <c r="A179" s="5"/>
      <c r="B179" s="3" t="s">
        <v>9778</v>
      </c>
      <c r="C179" s="3" t="s">
        <v>106</v>
      </c>
      <c r="D179" s="3" t="s">
        <v>9779</v>
      </c>
      <c r="E179" s="5"/>
    </row>
    <row r="180" spans="1:5" ht="15.95" customHeight="1" x14ac:dyDescent="0.3">
      <c r="A180" s="5"/>
      <c r="B180" s="5"/>
      <c r="C180" s="3" t="s">
        <v>108</v>
      </c>
      <c r="D180" s="3" t="s">
        <v>9780</v>
      </c>
      <c r="E180" s="5"/>
    </row>
    <row r="181" spans="1:5" ht="15.95" customHeight="1" x14ac:dyDescent="0.3">
      <c r="A181" s="5"/>
      <c r="B181" s="5"/>
      <c r="C181" s="3" t="s">
        <v>110</v>
      </c>
      <c r="D181" s="3" t="s">
        <v>9781</v>
      </c>
      <c r="E181" s="5"/>
    </row>
    <row r="182" spans="1:5" ht="15.95" customHeight="1" x14ac:dyDescent="0.3">
      <c r="A182" s="5"/>
      <c r="B182" s="5"/>
      <c r="C182" s="3" t="s">
        <v>112</v>
      </c>
      <c r="D182" s="3" t="s">
        <v>9782</v>
      </c>
      <c r="E182" s="5"/>
    </row>
    <row r="183" spans="1:5" ht="15.95" customHeight="1" x14ac:dyDescent="0.3">
      <c r="A183" s="5"/>
      <c r="B183" s="5"/>
      <c r="C183" s="3" t="s">
        <v>114</v>
      </c>
      <c r="D183" s="3" t="s">
        <v>9783</v>
      </c>
      <c r="E183" s="5"/>
    </row>
    <row r="184" spans="1:5" ht="15.95" customHeight="1" x14ac:dyDescent="0.3">
      <c r="A184" s="5"/>
      <c r="B184" s="3" t="s">
        <v>9784</v>
      </c>
      <c r="C184" s="3" t="s">
        <v>79</v>
      </c>
      <c r="D184" s="3" t="s">
        <v>9785</v>
      </c>
      <c r="E184" s="5"/>
    </row>
    <row r="185" spans="1:5" ht="15.95" customHeight="1" x14ac:dyDescent="0.3">
      <c r="A185" s="5"/>
      <c r="B185" s="3" t="s">
        <v>9596</v>
      </c>
      <c r="C185" s="3" t="s">
        <v>81</v>
      </c>
      <c r="D185" s="3" t="s">
        <v>9786</v>
      </c>
      <c r="E185" s="5"/>
    </row>
    <row r="186" spans="1:5" ht="15.95" customHeight="1" x14ac:dyDescent="0.3">
      <c r="A186" s="5"/>
      <c r="B186" s="3" t="s">
        <v>9647</v>
      </c>
      <c r="C186" s="3" t="s">
        <v>83</v>
      </c>
      <c r="D186" s="3" t="s">
        <v>9787</v>
      </c>
      <c r="E186" s="5"/>
    </row>
    <row r="187" spans="1:5" ht="15.95" customHeight="1" x14ac:dyDescent="0.3">
      <c r="A187" s="5"/>
      <c r="B187" s="3" t="s">
        <v>9598</v>
      </c>
      <c r="C187" s="3" t="s">
        <v>90</v>
      </c>
      <c r="D187" s="3" t="s">
        <v>9788</v>
      </c>
      <c r="E187" s="5"/>
    </row>
    <row r="188" spans="1:5" ht="15.95" customHeight="1" x14ac:dyDescent="0.3">
      <c r="A188" s="5"/>
      <c r="B188" s="3" t="s">
        <v>9778</v>
      </c>
      <c r="C188" s="3" t="s">
        <v>106</v>
      </c>
      <c r="D188" s="3" t="s">
        <v>9789</v>
      </c>
      <c r="E188" s="5"/>
    </row>
    <row r="189" spans="1:5" ht="15.95" customHeight="1" x14ac:dyDescent="0.3">
      <c r="A189" s="5"/>
      <c r="B189" s="5"/>
      <c r="C189" s="3" t="s">
        <v>108</v>
      </c>
      <c r="D189" s="3" t="s">
        <v>9790</v>
      </c>
      <c r="E189" s="5"/>
    </row>
    <row r="190" spans="1:5" ht="15.95" customHeight="1" x14ac:dyDescent="0.3">
      <c r="A190" s="5"/>
      <c r="B190" s="5"/>
      <c r="C190" s="3" t="s">
        <v>110</v>
      </c>
      <c r="D190" s="3" t="s">
        <v>9791</v>
      </c>
      <c r="E190" s="5"/>
    </row>
    <row r="191" spans="1:5" ht="15.95" customHeight="1" x14ac:dyDescent="0.3">
      <c r="A191" s="5"/>
      <c r="B191" s="5"/>
      <c r="C191" s="3" t="s">
        <v>112</v>
      </c>
      <c r="D191" s="3" t="s">
        <v>9792</v>
      </c>
      <c r="E191" s="5"/>
    </row>
    <row r="192" spans="1:5" ht="15.95" customHeight="1" x14ac:dyDescent="0.3">
      <c r="A192" s="5"/>
      <c r="B192" s="5"/>
      <c r="C192" s="3" t="s">
        <v>114</v>
      </c>
      <c r="D192" s="3" t="s">
        <v>9793</v>
      </c>
      <c r="E192" s="5"/>
    </row>
    <row r="193" spans="1:5" ht="15.95" customHeight="1" x14ac:dyDescent="0.3">
      <c r="A193" s="5"/>
      <c r="B193" s="5"/>
      <c r="C193" s="3" t="s">
        <v>116</v>
      </c>
      <c r="D193" s="3" t="s">
        <v>9794</v>
      </c>
      <c r="E193" s="5"/>
    </row>
    <row r="194" spans="1:5" ht="15.95" customHeight="1" x14ac:dyDescent="0.3">
      <c r="A194" s="5"/>
      <c r="B194" s="5"/>
      <c r="C194" s="5"/>
      <c r="D194" s="5"/>
      <c r="E194" s="5"/>
    </row>
    <row r="195" spans="1:5" ht="15.95" customHeight="1" x14ac:dyDescent="0.3">
      <c r="A195" s="5"/>
      <c r="B195" s="5"/>
      <c r="C195" s="5"/>
      <c r="D195" s="5"/>
      <c r="E195" s="5"/>
    </row>
    <row r="196" spans="1:5" ht="15.95" customHeight="1" x14ac:dyDescent="0.3">
      <c r="A196" s="5"/>
      <c r="B196" s="5"/>
      <c r="C196" s="5"/>
      <c r="D196" s="5"/>
      <c r="E196" s="5"/>
    </row>
    <row r="197" spans="1:5" ht="15.95" customHeight="1" x14ac:dyDescent="0.3">
      <c r="A197" s="3" t="s">
        <v>141</v>
      </c>
      <c r="B197" s="3" t="s">
        <v>142</v>
      </c>
      <c r="C197" s="3" t="s">
        <v>74</v>
      </c>
      <c r="D197" s="3" t="s">
        <v>143</v>
      </c>
      <c r="E197" s="5"/>
    </row>
    <row r="198" spans="1:5" ht="15.95" customHeight="1" x14ac:dyDescent="0.3">
      <c r="A198" s="3" t="s">
        <v>46</v>
      </c>
      <c r="B198" s="3" t="s">
        <v>9795</v>
      </c>
      <c r="C198" s="3" t="s">
        <v>79</v>
      </c>
      <c r="D198" s="3" t="s">
        <v>9796</v>
      </c>
      <c r="E198" s="5"/>
    </row>
    <row r="199" spans="1:5" ht="15.95" customHeight="1" x14ac:dyDescent="0.3">
      <c r="A199" s="5"/>
      <c r="B199" s="3" t="s">
        <v>9712</v>
      </c>
      <c r="C199" s="3" t="s">
        <v>81</v>
      </c>
      <c r="D199" s="3" t="s">
        <v>9797</v>
      </c>
      <c r="E199" s="5"/>
    </row>
    <row r="200" spans="1:5" ht="15.95" customHeight="1" x14ac:dyDescent="0.3">
      <c r="A200" s="5"/>
      <c r="B200" s="5"/>
      <c r="C200" s="3" t="s">
        <v>83</v>
      </c>
      <c r="D200" s="3" t="s">
        <v>9798</v>
      </c>
      <c r="E200" s="5"/>
    </row>
    <row r="201" spans="1:5" ht="15.95" customHeight="1" x14ac:dyDescent="0.3">
      <c r="A201" s="5"/>
      <c r="B201" s="5"/>
      <c r="C201" s="3" t="s">
        <v>90</v>
      </c>
      <c r="D201" s="3" t="s">
        <v>9799</v>
      </c>
      <c r="E201" s="5"/>
    </row>
    <row r="202" spans="1:5" ht="15.95" customHeight="1" x14ac:dyDescent="0.3">
      <c r="A202" s="5"/>
      <c r="B202" s="3" t="s">
        <v>9800</v>
      </c>
      <c r="C202" s="3" t="s">
        <v>79</v>
      </c>
      <c r="D202" s="3" t="s">
        <v>9801</v>
      </c>
      <c r="E202" s="5"/>
    </row>
    <row r="203" spans="1:5" ht="15.95" customHeight="1" x14ac:dyDescent="0.3">
      <c r="A203" s="5"/>
      <c r="B203" s="3" t="s">
        <v>9712</v>
      </c>
      <c r="C203" s="3" t="s">
        <v>81</v>
      </c>
      <c r="D203" s="3" t="s">
        <v>9802</v>
      </c>
      <c r="E203" s="5"/>
    </row>
    <row r="204" spans="1:5" ht="15.95" customHeight="1" x14ac:dyDescent="0.3">
      <c r="A204" s="5"/>
      <c r="B204" s="5"/>
      <c r="C204" s="3" t="s">
        <v>83</v>
      </c>
      <c r="D204" s="3" t="s">
        <v>9803</v>
      </c>
      <c r="E204" s="5"/>
    </row>
    <row r="205" spans="1:5" ht="15.95" customHeight="1" x14ac:dyDescent="0.3">
      <c r="A205" s="5"/>
      <c r="B205" s="5"/>
      <c r="C205" s="3" t="s">
        <v>90</v>
      </c>
      <c r="D205" s="3" t="s">
        <v>9804</v>
      </c>
      <c r="E205" s="5"/>
    </row>
    <row r="206" spans="1:5" ht="15.95" customHeight="1" x14ac:dyDescent="0.3">
      <c r="A206" s="5"/>
      <c r="B206" s="5"/>
      <c r="C206" s="3" t="s">
        <v>106</v>
      </c>
      <c r="D206" s="3" t="s">
        <v>9805</v>
      </c>
      <c r="E206" s="5"/>
    </row>
    <row r="207" spans="1:5" ht="15.95" customHeight="1" x14ac:dyDescent="0.3">
      <c r="A207" s="5"/>
      <c r="B207" s="5"/>
      <c r="C207" s="3" t="s">
        <v>108</v>
      </c>
      <c r="D207" s="3" t="s">
        <v>9806</v>
      </c>
      <c r="E207" s="5"/>
    </row>
    <row r="208" spans="1:5" ht="15.95" customHeight="1" x14ac:dyDescent="0.3">
      <c r="A208" s="5"/>
      <c r="B208" s="5"/>
      <c r="C208" s="3" t="s">
        <v>110</v>
      </c>
      <c r="D208" s="3" t="s">
        <v>9807</v>
      </c>
      <c r="E208" s="5"/>
    </row>
    <row r="209" spans="1:5" ht="15.95" customHeight="1" x14ac:dyDescent="0.3">
      <c r="A209" s="5"/>
      <c r="B209" s="5"/>
      <c r="C209" s="3" t="s">
        <v>112</v>
      </c>
      <c r="D209" s="3" t="s">
        <v>9808</v>
      </c>
      <c r="E209" s="5"/>
    </row>
    <row r="210" spans="1:5" ht="15.95" customHeight="1" x14ac:dyDescent="0.3">
      <c r="A210" s="5"/>
      <c r="B210" s="3" t="s">
        <v>9809</v>
      </c>
      <c r="C210" s="3" t="s">
        <v>79</v>
      </c>
      <c r="D210" s="3" t="s">
        <v>9810</v>
      </c>
      <c r="E210" s="5"/>
    </row>
    <row r="211" spans="1:5" ht="15.95" customHeight="1" x14ac:dyDescent="0.3">
      <c r="A211" s="5"/>
      <c r="B211" s="3" t="s">
        <v>9712</v>
      </c>
      <c r="C211" s="3" t="s">
        <v>81</v>
      </c>
      <c r="D211" s="3" t="s">
        <v>9811</v>
      </c>
      <c r="E211" s="5"/>
    </row>
    <row r="212" spans="1:5" ht="15.95" customHeight="1" x14ac:dyDescent="0.3">
      <c r="A212" s="5"/>
      <c r="B212" s="5"/>
      <c r="C212" s="3" t="s">
        <v>83</v>
      </c>
      <c r="D212" s="3" t="s">
        <v>9812</v>
      </c>
      <c r="E212" s="5"/>
    </row>
    <row r="213" spans="1:5" ht="15.95" customHeight="1" x14ac:dyDescent="0.3">
      <c r="A213" s="5"/>
      <c r="B213" s="5"/>
      <c r="C213" s="3" t="s">
        <v>90</v>
      </c>
      <c r="D213" s="3" t="s">
        <v>9813</v>
      </c>
      <c r="E213" s="5"/>
    </row>
    <row r="214" spans="1:5" ht="15.95" customHeight="1" x14ac:dyDescent="0.3">
      <c r="A214" s="5"/>
      <c r="B214" s="5"/>
      <c r="C214" s="3" t="s">
        <v>106</v>
      </c>
      <c r="D214" s="3" t="s">
        <v>9814</v>
      </c>
      <c r="E214" s="5"/>
    </row>
    <row r="215" spans="1:5" ht="15.95" customHeight="1" x14ac:dyDescent="0.3">
      <c r="A215" s="5"/>
      <c r="B215" s="5"/>
      <c r="C215" s="3" t="s">
        <v>108</v>
      </c>
      <c r="D215" s="3" t="s">
        <v>9815</v>
      </c>
      <c r="E215" s="5"/>
    </row>
    <row r="216" spans="1:5" ht="15.95" customHeight="1" x14ac:dyDescent="0.3">
      <c r="A216" s="5"/>
      <c r="B216" s="5"/>
      <c r="C216" s="3" t="s">
        <v>110</v>
      </c>
      <c r="D216" s="3" t="s">
        <v>9816</v>
      </c>
      <c r="E216" s="5"/>
    </row>
    <row r="217" spans="1:5" ht="15.95" customHeight="1" x14ac:dyDescent="0.3">
      <c r="A217" s="5"/>
      <c r="B217" s="5"/>
      <c r="C217" s="3" t="s">
        <v>112</v>
      </c>
      <c r="D217" s="3" t="s">
        <v>9817</v>
      </c>
      <c r="E217" s="5"/>
    </row>
    <row r="218" spans="1:5" ht="15.95" customHeight="1" x14ac:dyDescent="0.3">
      <c r="A218" s="5"/>
      <c r="B218" s="5"/>
      <c r="C218" s="3" t="s">
        <v>114</v>
      </c>
      <c r="D218" s="3" t="s">
        <v>9818</v>
      </c>
      <c r="E218" s="5"/>
    </row>
    <row r="219" spans="1:5" ht="15.95" customHeight="1" x14ac:dyDescent="0.3">
      <c r="A219" s="5"/>
      <c r="B219" s="5"/>
      <c r="C219" s="3" t="s">
        <v>116</v>
      </c>
      <c r="D219" s="3" t="s">
        <v>9819</v>
      </c>
      <c r="E219" s="5"/>
    </row>
    <row r="220" spans="1:5" ht="15.95" customHeight="1" x14ac:dyDescent="0.3">
      <c r="A220" s="5"/>
      <c r="B220" s="3" t="s">
        <v>9820</v>
      </c>
      <c r="C220" s="3" t="s">
        <v>79</v>
      </c>
      <c r="D220" s="3" t="s">
        <v>9821</v>
      </c>
      <c r="E220" s="5"/>
    </row>
    <row r="221" spans="1:5" ht="15.95" customHeight="1" x14ac:dyDescent="0.3">
      <c r="A221" s="5"/>
      <c r="B221" s="3" t="s">
        <v>9712</v>
      </c>
      <c r="C221" s="3" t="s">
        <v>81</v>
      </c>
      <c r="D221" s="3" t="s">
        <v>9822</v>
      </c>
      <c r="E221" s="5"/>
    </row>
    <row r="222" spans="1:5" ht="15.95" customHeight="1" x14ac:dyDescent="0.3">
      <c r="A222" s="5"/>
      <c r="B222" s="5"/>
      <c r="C222" s="3" t="s">
        <v>83</v>
      </c>
      <c r="D222" s="3" t="s">
        <v>9823</v>
      </c>
      <c r="E222" s="5"/>
    </row>
    <row r="223" spans="1:5" ht="15.95" customHeight="1" x14ac:dyDescent="0.3">
      <c r="A223" s="5"/>
      <c r="B223" s="5"/>
      <c r="C223" s="3" t="s">
        <v>90</v>
      </c>
      <c r="D223" s="3" t="s">
        <v>9824</v>
      </c>
      <c r="E223" s="5"/>
    </row>
    <row r="224" spans="1:5" ht="15.95" customHeight="1" x14ac:dyDescent="0.3">
      <c r="A224" s="5"/>
      <c r="B224" s="5"/>
      <c r="C224" s="3" t="s">
        <v>106</v>
      </c>
      <c r="D224" s="3" t="s">
        <v>9825</v>
      </c>
      <c r="E224" s="5"/>
    </row>
    <row r="225" spans="1:5" ht="15.95" customHeight="1" x14ac:dyDescent="0.3">
      <c r="A225" s="5"/>
      <c r="B225" s="5"/>
      <c r="C225" s="3" t="s">
        <v>108</v>
      </c>
      <c r="D225" s="3" t="s">
        <v>9826</v>
      </c>
      <c r="E225" s="5"/>
    </row>
    <row r="226" spans="1:5" ht="15.95" customHeight="1" x14ac:dyDescent="0.3">
      <c r="A226" s="5"/>
      <c r="B226" s="5"/>
      <c r="C226" s="3" t="s">
        <v>110</v>
      </c>
      <c r="D226" s="3" t="s">
        <v>9827</v>
      </c>
      <c r="E226" s="5"/>
    </row>
    <row r="227" spans="1:5" ht="15.95" customHeight="1" x14ac:dyDescent="0.3">
      <c r="A227" s="5"/>
      <c r="B227" s="5"/>
      <c r="C227" s="3" t="s">
        <v>112</v>
      </c>
      <c r="D227" s="3" t="s">
        <v>9828</v>
      </c>
      <c r="E227" s="5"/>
    </row>
    <row r="228" spans="1:5" ht="15.95" customHeight="1" x14ac:dyDescent="0.3">
      <c r="A228" s="5"/>
      <c r="B228" s="5"/>
      <c r="C228" s="3" t="s">
        <v>114</v>
      </c>
      <c r="D228" s="3" t="s">
        <v>9829</v>
      </c>
      <c r="E228" s="5"/>
    </row>
    <row r="229" spans="1:5" ht="15.95" customHeight="1" x14ac:dyDescent="0.3">
      <c r="A229" s="5"/>
      <c r="B229" s="3" t="s">
        <v>9830</v>
      </c>
      <c r="C229" s="3" t="s">
        <v>79</v>
      </c>
      <c r="D229" s="3" t="s">
        <v>9831</v>
      </c>
      <c r="E229" s="5"/>
    </row>
    <row r="230" spans="1:5" ht="15.95" customHeight="1" x14ac:dyDescent="0.3">
      <c r="A230" s="5"/>
      <c r="B230" s="3" t="s">
        <v>9712</v>
      </c>
      <c r="C230" s="3" t="s">
        <v>81</v>
      </c>
      <c r="D230" s="3" t="s">
        <v>9832</v>
      </c>
      <c r="E230" s="5"/>
    </row>
    <row r="231" spans="1:5" ht="15.95" customHeight="1" x14ac:dyDescent="0.3">
      <c r="A231" s="5"/>
      <c r="B231" s="5"/>
      <c r="C231" s="3" t="s">
        <v>83</v>
      </c>
      <c r="D231" s="3" t="s">
        <v>9833</v>
      </c>
      <c r="E231" s="5"/>
    </row>
    <row r="232" spans="1:5" ht="15.95" customHeight="1" x14ac:dyDescent="0.3">
      <c r="A232" s="5"/>
      <c r="B232" s="5"/>
      <c r="C232" s="3" t="s">
        <v>90</v>
      </c>
      <c r="D232" s="3" t="s">
        <v>9834</v>
      </c>
      <c r="E232" s="5"/>
    </row>
    <row r="233" spans="1:5" ht="15.95" customHeight="1" x14ac:dyDescent="0.3">
      <c r="A233" s="5"/>
      <c r="B233" s="5"/>
      <c r="C233" s="3" t="s">
        <v>106</v>
      </c>
      <c r="D233" s="3" t="s">
        <v>9835</v>
      </c>
      <c r="E233" s="5"/>
    </row>
    <row r="234" spans="1:5" ht="15.95" customHeight="1" x14ac:dyDescent="0.3">
      <c r="A234" s="5"/>
      <c r="B234" s="5"/>
      <c r="C234" s="3" t="s">
        <v>108</v>
      </c>
      <c r="D234" s="3" t="s">
        <v>9836</v>
      </c>
      <c r="E234" s="5"/>
    </row>
    <row r="235" spans="1:5" ht="15.95" customHeight="1" x14ac:dyDescent="0.3">
      <c r="A235" s="5"/>
      <c r="B235" s="5"/>
      <c r="C235" s="3" t="s">
        <v>110</v>
      </c>
      <c r="D235" s="3" t="s">
        <v>9837</v>
      </c>
      <c r="E235" s="5"/>
    </row>
    <row r="236" spans="1:5" ht="15.95" customHeight="1" x14ac:dyDescent="0.3">
      <c r="A236" s="5"/>
      <c r="B236" s="5"/>
      <c r="C236" s="3" t="s">
        <v>112</v>
      </c>
      <c r="D236" s="3" t="s">
        <v>9838</v>
      </c>
      <c r="E236" s="5"/>
    </row>
    <row r="237" spans="1:5" ht="15.95" customHeight="1" x14ac:dyDescent="0.3">
      <c r="A237" s="5"/>
      <c r="B237" s="5"/>
      <c r="C237" s="3" t="s">
        <v>114</v>
      </c>
      <c r="D237" s="3" t="s">
        <v>9839</v>
      </c>
      <c r="E237" s="5"/>
    </row>
    <row r="238" spans="1:5" ht="15.95" customHeight="1" x14ac:dyDescent="0.3">
      <c r="A238" s="5"/>
      <c r="B238" s="5"/>
      <c r="C238" s="3" t="s">
        <v>116</v>
      </c>
      <c r="D238" s="3" t="s">
        <v>9840</v>
      </c>
      <c r="E238" s="5"/>
    </row>
    <row r="239" spans="1:5" ht="15.95" customHeight="1" x14ac:dyDescent="0.3">
      <c r="A239" s="5"/>
      <c r="B239" s="5"/>
      <c r="C239" s="5"/>
      <c r="D239" s="5"/>
      <c r="E239" s="5"/>
    </row>
    <row r="240" spans="1:5" ht="15.95" customHeight="1" x14ac:dyDescent="0.3">
      <c r="A240" s="5"/>
      <c r="B240" s="5"/>
      <c r="C240" s="5"/>
      <c r="D240" s="5"/>
      <c r="E240" s="5"/>
    </row>
    <row r="241" spans="1:5" ht="15.95" customHeight="1" x14ac:dyDescent="0.3">
      <c r="A241" s="5"/>
      <c r="B241" s="5"/>
      <c r="C241" s="5"/>
      <c r="D241" s="5"/>
      <c r="E241" s="5"/>
    </row>
    <row r="242" spans="1:5" ht="15.95" customHeight="1" x14ac:dyDescent="0.3">
      <c r="A242" s="3" t="s">
        <v>141</v>
      </c>
      <c r="B242" s="3" t="s">
        <v>142</v>
      </c>
      <c r="C242" s="3" t="s">
        <v>74</v>
      </c>
      <c r="D242" s="3" t="s">
        <v>143</v>
      </c>
      <c r="E242" s="5"/>
    </row>
    <row r="243" spans="1:5" ht="15.95" customHeight="1" x14ac:dyDescent="0.3">
      <c r="A243" s="3" t="s">
        <v>46</v>
      </c>
      <c r="B243" s="3" t="s">
        <v>9841</v>
      </c>
      <c r="C243" s="3" t="s">
        <v>79</v>
      </c>
      <c r="D243" s="3" t="s">
        <v>9842</v>
      </c>
      <c r="E243" s="5"/>
    </row>
    <row r="244" spans="1:5" ht="15.95" customHeight="1" x14ac:dyDescent="0.3">
      <c r="A244" s="5"/>
      <c r="B244" s="3" t="s">
        <v>9712</v>
      </c>
      <c r="C244" s="3" t="s">
        <v>81</v>
      </c>
      <c r="D244" s="3" t="s">
        <v>9843</v>
      </c>
      <c r="E244" s="5"/>
    </row>
    <row r="245" spans="1:5" ht="15.95" customHeight="1" x14ac:dyDescent="0.3">
      <c r="A245" s="5"/>
      <c r="B245" s="5"/>
      <c r="C245" s="3" t="s">
        <v>83</v>
      </c>
      <c r="D245" s="3" t="s">
        <v>9844</v>
      </c>
      <c r="E245" s="5"/>
    </row>
    <row r="246" spans="1:5" ht="15.95" customHeight="1" x14ac:dyDescent="0.3">
      <c r="A246" s="5"/>
      <c r="B246" s="5"/>
      <c r="C246" s="3" t="s">
        <v>90</v>
      </c>
      <c r="D246" s="3" t="s">
        <v>9845</v>
      </c>
      <c r="E246" s="5"/>
    </row>
    <row r="247" spans="1:5" ht="15.95" customHeight="1" x14ac:dyDescent="0.3">
      <c r="A247" s="5"/>
      <c r="B247" s="5"/>
      <c r="C247" s="3" t="s">
        <v>106</v>
      </c>
      <c r="D247" s="3" t="s">
        <v>9846</v>
      </c>
      <c r="E247" s="5"/>
    </row>
    <row r="248" spans="1:5" ht="15.95" customHeight="1" x14ac:dyDescent="0.3">
      <c r="A248" s="5"/>
      <c r="B248" s="5"/>
      <c r="C248" s="3" t="s">
        <v>108</v>
      </c>
      <c r="D248" s="3" t="s">
        <v>9847</v>
      </c>
      <c r="E248" s="5"/>
    </row>
    <row r="249" spans="1:5" ht="15.95" customHeight="1" x14ac:dyDescent="0.3">
      <c r="A249" s="5"/>
      <c r="B249" s="5"/>
      <c r="C249" s="3" t="s">
        <v>110</v>
      </c>
      <c r="D249" s="3" t="s">
        <v>9848</v>
      </c>
      <c r="E249" s="5"/>
    </row>
    <row r="250" spans="1:5" ht="15.95" customHeight="1" x14ac:dyDescent="0.3">
      <c r="A250" s="5"/>
      <c r="B250" s="5"/>
      <c r="C250" s="3" t="s">
        <v>112</v>
      </c>
      <c r="D250" s="3" t="s">
        <v>9849</v>
      </c>
      <c r="E250" s="5"/>
    </row>
    <row r="251" spans="1:5" ht="15.95" customHeight="1" x14ac:dyDescent="0.3">
      <c r="A251" s="5"/>
      <c r="B251" s="5"/>
      <c r="C251" s="3" t="s">
        <v>114</v>
      </c>
      <c r="D251" s="3" t="s">
        <v>9850</v>
      </c>
      <c r="E251" s="5"/>
    </row>
    <row r="252" spans="1:5" ht="15.95" customHeight="1" x14ac:dyDescent="0.3">
      <c r="A252" s="5"/>
      <c r="B252" s="5"/>
      <c r="C252" s="3" t="s">
        <v>116</v>
      </c>
      <c r="D252" s="3" t="s">
        <v>9851</v>
      </c>
      <c r="E252" s="5"/>
    </row>
    <row r="253" spans="1:5" ht="15.95" customHeight="1" x14ac:dyDescent="0.3">
      <c r="A253" s="5"/>
      <c r="B253" s="3" t="s">
        <v>9852</v>
      </c>
      <c r="C253" s="3" t="s">
        <v>79</v>
      </c>
      <c r="D253" s="3" t="s">
        <v>9853</v>
      </c>
      <c r="E253" s="5"/>
    </row>
    <row r="254" spans="1:5" ht="15.95" customHeight="1" x14ac:dyDescent="0.3">
      <c r="A254" s="5"/>
      <c r="B254" s="3" t="s">
        <v>9712</v>
      </c>
      <c r="C254" s="3" t="s">
        <v>81</v>
      </c>
      <c r="D254" s="3" t="s">
        <v>9854</v>
      </c>
      <c r="E254" s="5"/>
    </row>
    <row r="255" spans="1:5" ht="15.95" customHeight="1" x14ac:dyDescent="0.3">
      <c r="A255" s="5"/>
      <c r="B255" s="5"/>
      <c r="C255" s="3" t="s">
        <v>83</v>
      </c>
      <c r="D255" s="3" t="s">
        <v>9855</v>
      </c>
      <c r="E255" s="5"/>
    </row>
    <row r="256" spans="1:5" ht="15.95" customHeight="1" x14ac:dyDescent="0.3">
      <c r="A256" s="5"/>
      <c r="B256" s="5"/>
      <c r="C256" s="3" t="s">
        <v>90</v>
      </c>
      <c r="D256" s="3" t="s">
        <v>9856</v>
      </c>
      <c r="E256" s="5"/>
    </row>
    <row r="257" spans="1:5" ht="15.95" customHeight="1" x14ac:dyDescent="0.3">
      <c r="A257" s="5"/>
      <c r="B257" s="5"/>
      <c r="C257" s="3" t="s">
        <v>106</v>
      </c>
      <c r="D257" s="3" t="s">
        <v>9857</v>
      </c>
      <c r="E257" s="5"/>
    </row>
    <row r="258" spans="1:5" ht="15.95" customHeight="1" x14ac:dyDescent="0.3">
      <c r="A258" s="5"/>
      <c r="B258" s="5"/>
      <c r="C258" s="3" t="s">
        <v>108</v>
      </c>
      <c r="D258" s="3" t="s">
        <v>9858</v>
      </c>
      <c r="E258" s="5"/>
    </row>
    <row r="259" spans="1:5" ht="15.95" customHeight="1" x14ac:dyDescent="0.3">
      <c r="A259" s="5"/>
      <c r="B259" s="5"/>
      <c r="C259" s="3" t="s">
        <v>110</v>
      </c>
      <c r="D259" s="3" t="s">
        <v>9859</v>
      </c>
      <c r="E259" s="5"/>
    </row>
    <row r="260" spans="1:5" ht="15.95" customHeight="1" x14ac:dyDescent="0.3">
      <c r="A260" s="5"/>
      <c r="B260" s="5"/>
      <c r="C260" s="3" t="s">
        <v>112</v>
      </c>
      <c r="D260" s="3" t="s">
        <v>9860</v>
      </c>
      <c r="E260" s="5"/>
    </row>
    <row r="261" spans="1:5" ht="15.95" customHeight="1" x14ac:dyDescent="0.3">
      <c r="A261" s="5"/>
      <c r="B261" s="3" t="s">
        <v>9861</v>
      </c>
      <c r="C261" s="3" t="s">
        <v>79</v>
      </c>
      <c r="D261" s="3" t="s">
        <v>9862</v>
      </c>
      <c r="E261" s="5"/>
    </row>
    <row r="262" spans="1:5" ht="15.95" customHeight="1" x14ac:dyDescent="0.3">
      <c r="A262" s="5"/>
      <c r="B262" s="3" t="s">
        <v>9596</v>
      </c>
      <c r="C262" s="3" t="s">
        <v>81</v>
      </c>
      <c r="D262" s="3" t="s">
        <v>9863</v>
      </c>
      <c r="E262" s="5"/>
    </row>
    <row r="263" spans="1:5" ht="15.95" customHeight="1" x14ac:dyDescent="0.3">
      <c r="A263" s="5"/>
      <c r="B263" s="3" t="s">
        <v>9647</v>
      </c>
      <c r="C263" s="3" t="s">
        <v>83</v>
      </c>
      <c r="D263" s="3" t="s">
        <v>9864</v>
      </c>
      <c r="E263" s="5"/>
    </row>
    <row r="264" spans="1:5" ht="15.95" customHeight="1" x14ac:dyDescent="0.3">
      <c r="A264" s="5"/>
      <c r="B264" s="3" t="s">
        <v>9598</v>
      </c>
      <c r="C264" s="3" t="s">
        <v>90</v>
      </c>
      <c r="D264" s="3" t="s">
        <v>9865</v>
      </c>
      <c r="E264" s="5"/>
    </row>
    <row r="265" spans="1:5" ht="15.95" customHeight="1" x14ac:dyDescent="0.3">
      <c r="A265" s="5"/>
      <c r="B265" s="3" t="s">
        <v>9778</v>
      </c>
      <c r="C265" s="3" t="s">
        <v>106</v>
      </c>
      <c r="D265" s="3" t="s">
        <v>9866</v>
      </c>
      <c r="E265" s="5"/>
    </row>
    <row r="266" spans="1:5" ht="15.95" customHeight="1" x14ac:dyDescent="0.3">
      <c r="A266" s="5"/>
      <c r="B266" s="5"/>
      <c r="C266" s="3" t="s">
        <v>108</v>
      </c>
      <c r="D266" s="3" t="s">
        <v>9867</v>
      </c>
      <c r="E266" s="5"/>
    </row>
    <row r="267" spans="1:5" ht="15.95" customHeight="1" x14ac:dyDescent="0.3">
      <c r="A267" s="5"/>
      <c r="B267" s="5"/>
      <c r="C267" s="3" t="s">
        <v>110</v>
      </c>
      <c r="D267" s="3" t="s">
        <v>9868</v>
      </c>
      <c r="E267" s="5"/>
    </row>
    <row r="268" spans="1:5" ht="15.95" customHeight="1" x14ac:dyDescent="0.3">
      <c r="A268" s="5"/>
      <c r="B268" s="5"/>
      <c r="C268" s="3" t="s">
        <v>112</v>
      </c>
      <c r="D268" s="3" t="s">
        <v>9869</v>
      </c>
      <c r="E268" s="5"/>
    </row>
    <row r="269" spans="1:5" ht="15.95" customHeight="1" x14ac:dyDescent="0.3">
      <c r="A269" s="5"/>
      <c r="B269" s="5"/>
      <c r="C269" s="3" t="s">
        <v>114</v>
      </c>
      <c r="D269" s="3" t="s">
        <v>9870</v>
      </c>
      <c r="E269" s="5"/>
    </row>
    <row r="270" spans="1:5" ht="15.95" customHeight="1" x14ac:dyDescent="0.3">
      <c r="A270" s="5"/>
      <c r="B270" s="5"/>
      <c r="C270" s="5"/>
      <c r="D270" s="5"/>
      <c r="E270" s="5"/>
    </row>
    <row r="271" spans="1:5" ht="15.95" customHeight="1" x14ac:dyDescent="0.3">
      <c r="A271" s="3" t="s">
        <v>141</v>
      </c>
      <c r="B271" s="3" t="s">
        <v>142</v>
      </c>
      <c r="C271" s="3" t="s">
        <v>74</v>
      </c>
      <c r="D271" s="3" t="s">
        <v>143</v>
      </c>
      <c r="E271" s="5"/>
    </row>
    <row r="272" spans="1:5" ht="15.95" customHeight="1" x14ac:dyDescent="0.3">
      <c r="A272" s="3" t="s">
        <v>46</v>
      </c>
      <c r="B272" s="3" t="s">
        <v>9871</v>
      </c>
      <c r="C272" s="3" t="s">
        <v>79</v>
      </c>
      <c r="D272" s="3" t="s">
        <v>9872</v>
      </c>
      <c r="E272" s="5"/>
    </row>
    <row r="273" spans="1:5" ht="15.95" customHeight="1" x14ac:dyDescent="0.3">
      <c r="A273" s="5"/>
      <c r="B273" s="3" t="s">
        <v>9873</v>
      </c>
      <c r="C273" s="3" t="s">
        <v>81</v>
      </c>
      <c r="D273" s="3" t="s">
        <v>9874</v>
      </c>
      <c r="E273" s="5"/>
    </row>
    <row r="274" spans="1:5" ht="15.95" customHeight="1" x14ac:dyDescent="0.3">
      <c r="A274" s="5"/>
      <c r="B274" s="3" t="s">
        <v>9875</v>
      </c>
      <c r="C274" s="3" t="s">
        <v>83</v>
      </c>
      <c r="D274" s="3" t="s">
        <v>9876</v>
      </c>
      <c r="E274" s="5"/>
    </row>
    <row r="275" spans="1:5" ht="15.95" customHeight="1" x14ac:dyDescent="0.3">
      <c r="A275" s="5"/>
      <c r="B275" s="3" t="s">
        <v>9877</v>
      </c>
      <c r="C275" s="3" t="s">
        <v>90</v>
      </c>
      <c r="D275" s="3" t="s">
        <v>9878</v>
      </c>
      <c r="E275" s="5"/>
    </row>
    <row r="276" spans="1:5" ht="15.95" customHeight="1" x14ac:dyDescent="0.3">
      <c r="A276" s="5"/>
      <c r="B276" s="5"/>
      <c r="C276" s="3" t="s">
        <v>106</v>
      </c>
      <c r="D276" s="3" t="s">
        <v>9879</v>
      </c>
      <c r="E276" s="5"/>
    </row>
    <row r="277" spans="1:5" ht="15.95" customHeight="1" x14ac:dyDescent="0.3">
      <c r="A277" s="5"/>
      <c r="B277" s="5"/>
      <c r="C277" s="3" t="s">
        <v>108</v>
      </c>
      <c r="D277" s="3" t="s">
        <v>9880</v>
      </c>
      <c r="E277" s="5"/>
    </row>
    <row r="278" spans="1:5" ht="15.95" customHeight="1" x14ac:dyDescent="0.3">
      <c r="A278" s="5"/>
      <c r="B278" s="5"/>
      <c r="C278" s="3" t="s">
        <v>110</v>
      </c>
      <c r="D278" s="3" t="s">
        <v>9881</v>
      </c>
      <c r="E278" s="5"/>
    </row>
    <row r="279" spans="1:5" ht="15.95" customHeight="1" x14ac:dyDescent="0.3">
      <c r="A279" s="5"/>
      <c r="B279" s="5"/>
      <c r="C279" s="3" t="s">
        <v>112</v>
      </c>
      <c r="D279" s="3" t="s">
        <v>9882</v>
      </c>
      <c r="E279" s="5"/>
    </row>
    <row r="280" spans="1:5" ht="15.95" customHeight="1" x14ac:dyDescent="0.3">
      <c r="A280" s="5"/>
      <c r="B280" s="5"/>
      <c r="C280" s="3" t="s">
        <v>114</v>
      </c>
      <c r="D280" s="3" t="s">
        <v>9883</v>
      </c>
      <c r="E280" s="5"/>
    </row>
    <row r="281" spans="1:5" ht="15.95" customHeight="1" x14ac:dyDescent="0.3">
      <c r="A281" s="5"/>
      <c r="B281" s="3" t="s">
        <v>9884</v>
      </c>
      <c r="C281" s="3" t="s">
        <v>79</v>
      </c>
      <c r="D281" s="3" t="s">
        <v>9885</v>
      </c>
      <c r="E281" s="5"/>
    </row>
    <row r="282" spans="1:5" ht="15.95" customHeight="1" x14ac:dyDescent="0.3">
      <c r="A282" s="5"/>
      <c r="B282" s="3" t="s">
        <v>9873</v>
      </c>
      <c r="C282" s="3" t="s">
        <v>81</v>
      </c>
      <c r="D282" s="3" t="s">
        <v>9886</v>
      </c>
      <c r="E282" s="5"/>
    </row>
    <row r="283" spans="1:5" ht="15.95" customHeight="1" x14ac:dyDescent="0.3">
      <c r="A283" s="5"/>
      <c r="B283" s="3" t="s">
        <v>9887</v>
      </c>
      <c r="C283" s="3" t="s">
        <v>83</v>
      </c>
      <c r="D283" s="3" t="s">
        <v>9888</v>
      </c>
      <c r="E283" s="5"/>
    </row>
    <row r="284" spans="1:5" ht="15.95" customHeight="1" x14ac:dyDescent="0.3">
      <c r="A284" s="5"/>
      <c r="B284" s="3" t="s">
        <v>9889</v>
      </c>
      <c r="C284" s="3" t="s">
        <v>90</v>
      </c>
      <c r="D284" s="3" t="s">
        <v>9890</v>
      </c>
      <c r="E284" s="5"/>
    </row>
    <row r="285" spans="1:5" ht="15.95" customHeight="1" x14ac:dyDescent="0.3">
      <c r="A285" s="5"/>
      <c r="B285" s="5"/>
      <c r="C285" s="3" t="s">
        <v>106</v>
      </c>
      <c r="D285" s="3" t="s">
        <v>9891</v>
      </c>
      <c r="E285" s="5"/>
    </row>
    <row r="286" spans="1:5" ht="15.95" customHeight="1" x14ac:dyDescent="0.3">
      <c r="A286" s="5"/>
      <c r="B286" s="5"/>
      <c r="C286" s="3" t="s">
        <v>108</v>
      </c>
      <c r="D286" s="3" t="s">
        <v>9892</v>
      </c>
      <c r="E286" s="5"/>
    </row>
    <row r="287" spans="1:5" ht="15.95" customHeight="1" x14ac:dyDescent="0.3">
      <c r="A287" s="5"/>
      <c r="B287" s="5"/>
      <c r="C287" s="3" t="s">
        <v>110</v>
      </c>
      <c r="D287" s="3" t="s">
        <v>9893</v>
      </c>
      <c r="E287" s="5"/>
    </row>
    <row r="288" spans="1:5" ht="15.95" customHeight="1" x14ac:dyDescent="0.3">
      <c r="A288" s="5"/>
      <c r="B288" s="5"/>
      <c r="C288" s="3" t="s">
        <v>112</v>
      </c>
      <c r="D288" s="3" t="s">
        <v>9894</v>
      </c>
      <c r="E288" s="5"/>
    </row>
    <row r="289" spans="1:5" ht="15.95" customHeight="1" x14ac:dyDescent="0.3">
      <c r="A289" s="5"/>
      <c r="B289" s="3" t="s">
        <v>9895</v>
      </c>
      <c r="C289" s="3" t="s">
        <v>79</v>
      </c>
      <c r="D289" s="3" t="s">
        <v>9896</v>
      </c>
      <c r="E289" s="5"/>
    </row>
    <row r="290" spans="1:5" ht="15.95" customHeight="1" x14ac:dyDescent="0.3">
      <c r="A290" s="5"/>
      <c r="B290" s="3" t="s">
        <v>9596</v>
      </c>
      <c r="C290" s="3" t="s">
        <v>81</v>
      </c>
      <c r="D290" s="3" t="s">
        <v>9897</v>
      </c>
      <c r="E290" s="5"/>
    </row>
    <row r="291" spans="1:5" ht="15.95" customHeight="1" x14ac:dyDescent="0.3">
      <c r="A291" s="5"/>
      <c r="B291" s="3" t="s">
        <v>9898</v>
      </c>
      <c r="C291" s="3" t="s">
        <v>83</v>
      </c>
      <c r="D291" s="3" t="s">
        <v>9899</v>
      </c>
      <c r="E291" s="5"/>
    </row>
    <row r="292" spans="1:5" ht="15.95" customHeight="1" x14ac:dyDescent="0.3">
      <c r="A292" s="5"/>
      <c r="B292" s="5"/>
      <c r="C292" s="3" t="s">
        <v>90</v>
      </c>
      <c r="D292" s="3" t="s">
        <v>9900</v>
      </c>
      <c r="E292" s="5"/>
    </row>
    <row r="293" spans="1:5" ht="15.95" customHeight="1" x14ac:dyDescent="0.3">
      <c r="A293" s="5"/>
      <c r="B293" s="5"/>
      <c r="C293" s="3" t="s">
        <v>106</v>
      </c>
      <c r="D293" s="3" t="s">
        <v>9901</v>
      </c>
      <c r="E293" s="5"/>
    </row>
    <row r="294" spans="1:5" ht="15.95" customHeight="1" x14ac:dyDescent="0.3">
      <c r="A294" s="5"/>
      <c r="B294" s="5"/>
      <c r="C294" s="3" t="s">
        <v>108</v>
      </c>
      <c r="D294" s="3" t="s">
        <v>9902</v>
      </c>
      <c r="E294" s="5"/>
    </row>
    <row r="295" spans="1:5" ht="15.95" customHeight="1" x14ac:dyDescent="0.3">
      <c r="A295" s="5"/>
      <c r="B295" s="5"/>
      <c r="C295" s="3" t="s">
        <v>110</v>
      </c>
      <c r="D295" s="3" t="s">
        <v>9903</v>
      </c>
      <c r="E295" s="5"/>
    </row>
    <row r="296" spans="1:5" ht="15.95" customHeight="1" x14ac:dyDescent="0.3">
      <c r="A296" s="5"/>
      <c r="B296" s="5"/>
      <c r="C296" s="3" t="s">
        <v>112</v>
      </c>
      <c r="D296" s="3" t="s">
        <v>9904</v>
      </c>
      <c r="E296" s="5"/>
    </row>
    <row r="297" spans="1:5" ht="15.95" customHeight="1" x14ac:dyDescent="0.3">
      <c r="A297" s="5"/>
      <c r="B297" s="3" t="s">
        <v>9905</v>
      </c>
      <c r="C297" s="3" t="s">
        <v>79</v>
      </c>
      <c r="D297" s="3" t="s">
        <v>9906</v>
      </c>
      <c r="E297" s="5"/>
    </row>
    <row r="298" spans="1:5" ht="15.95" customHeight="1" x14ac:dyDescent="0.3">
      <c r="A298" s="5"/>
      <c r="B298" s="3" t="s">
        <v>9596</v>
      </c>
      <c r="C298" s="3" t="s">
        <v>81</v>
      </c>
      <c r="D298" s="3" t="s">
        <v>9907</v>
      </c>
      <c r="E298" s="5"/>
    </row>
    <row r="299" spans="1:5" ht="15.95" customHeight="1" x14ac:dyDescent="0.3">
      <c r="A299" s="5"/>
      <c r="B299" s="3" t="s">
        <v>9898</v>
      </c>
      <c r="C299" s="3" t="s">
        <v>83</v>
      </c>
      <c r="D299" s="3" t="s">
        <v>9908</v>
      </c>
      <c r="E299" s="5"/>
    </row>
    <row r="300" spans="1:5" ht="15.95" customHeight="1" x14ac:dyDescent="0.3">
      <c r="A300" s="5"/>
      <c r="B300" s="5"/>
      <c r="C300" s="3" t="s">
        <v>90</v>
      </c>
      <c r="D300" s="3" t="s">
        <v>9909</v>
      </c>
      <c r="E300" s="5"/>
    </row>
    <row r="301" spans="1:5" ht="15.95" customHeight="1" x14ac:dyDescent="0.3">
      <c r="A301" s="5"/>
      <c r="B301" s="5"/>
      <c r="C301" s="3" t="s">
        <v>106</v>
      </c>
      <c r="D301" s="3" t="s">
        <v>9910</v>
      </c>
      <c r="E301" s="5"/>
    </row>
    <row r="302" spans="1:5" ht="15.95" customHeight="1" x14ac:dyDescent="0.3">
      <c r="A302" s="5"/>
      <c r="B302" s="5"/>
      <c r="C302" s="3" t="s">
        <v>108</v>
      </c>
      <c r="D302" s="3" t="s">
        <v>9911</v>
      </c>
      <c r="E302" s="5"/>
    </row>
    <row r="303" spans="1:5" ht="15.95" customHeight="1" x14ac:dyDescent="0.3">
      <c r="A303" s="5"/>
      <c r="B303" s="3" t="s">
        <v>9912</v>
      </c>
      <c r="C303" s="3" t="s">
        <v>79</v>
      </c>
      <c r="D303" s="3" t="s">
        <v>9913</v>
      </c>
      <c r="E303" s="5"/>
    </row>
    <row r="304" spans="1:5" ht="15.95" customHeight="1" x14ac:dyDescent="0.3">
      <c r="A304" s="5"/>
      <c r="B304" s="3" t="s">
        <v>9596</v>
      </c>
      <c r="C304" s="3" t="s">
        <v>81</v>
      </c>
      <c r="D304" s="3" t="s">
        <v>9914</v>
      </c>
      <c r="E304" s="5"/>
    </row>
    <row r="305" spans="1:5" ht="15.95" customHeight="1" x14ac:dyDescent="0.3">
      <c r="A305" s="5"/>
      <c r="B305" s="3" t="s">
        <v>9898</v>
      </c>
      <c r="C305" s="3" t="s">
        <v>83</v>
      </c>
      <c r="D305" s="3" t="s">
        <v>9915</v>
      </c>
      <c r="E305" s="5"/>
    </row>
    <row r="306" spans="1:5" ht="15.95" customHeight="1" x14ac:dyDescent="0.3">
      <c r="A306" s="5"/>
      <c r="B306" s="5"/>
      <c r="C306" s="3" t="s">
        <v>90</v>
      </c>
      <c r="D306" s="3" t="s">
        <v>9916</v>
      </c>
      <c r="E306" s="5"/>
    </row>
    <row r="307" spans="1:5" ht="15.95" customHeight="1" x14ac:dyDescent="0.3">
      <c r="A307" s="5"/>
      <c r="B307" s="5"/>
      <c r="C307" s="3" t="s">
        <v>106</v>
      </c>
      <c r="D307" s="3" t="s">
        <v>9917</v>
      </c>
      <c r="E307" s="5"/>
    </row>
    <row r="308" spans="1:5" ht="15.95" customHeight="1" x14ac:dyDescent="0.3">
      <c r="A308" s="5"/>
      <c r="B308" s="5"/>
      <c r="C308" s="3" t="s">
        <v>108</v>
      </c>
      <c r="D308" s="3" t="s">
        <v>9918</v>
      </c>
      <c r="E308" s="5"/>
    </row>
    <row r="309" spans="1:5" ht="15.95" customHeight="1" x14ac:dyDescent="0.3">
      <c r="A309" s="5"/>
      <c r="B309" s="5"/>
      <c r="C309" s="5"/>
      <c r="D309" s="5"/>
      <c r="E309" s="5"/>
    </row>
    <row r="310" spans="1:5" ht="15.95" customHeight="1" x14ac:dyDescent="0.3">
      <c r="A310" s="5"/>
      <c r="B310" s="5"/>
      <c r="C310" s="5"/>
      <c r="D310" s="5"/>
      <c r="E310" s="5"/>
    </row>
    <row r="311" spans="1:5" ht="15.95" customHeight="1" x14ac:dyDescent="0.3">
      <c r="A311" s="5"/>
      <c r="B311" s="5"/>
      <c r="C311" s="5"/>
      <c r="D311" s="5"/>
      <c r="E311" s="5"/>
    </row>
    <row r="312" spans="1:5" ht="15.95" customHeight="1" x14ac:dyDescent="0.3">
      <c r="A312" s="3" t="s">
        <v>141</v>
      </c>
      <c r="B312" s="3" t="s">
        <v>142</v>
      </c>
      <c r="C312" s="3" t="s">
        <v>74</v>
      </c>
      <c r="D312" s="3" t="s">
        <v>143</v>
      </c>
      <c r="E312" s="5"/>
    </row>
    <row r="313" spans="1:5" ht="15.95" customHeight="1" x14ac:dyDescent="0.3">
      <c r="A313" s="3" t="s">
        <v>46</v>
      </c>
      <c r="B313" s="3" t="s">
        <v>9919</v>
      </c>
      <c r="C313" s="3" t="s">
        <v>79</v>
      </c>
      <c r="D313" s="3" t="s">
        <v>9920</v>
      </c>
      <c r="E313" s="5"/>
    </row>
    <row r="314" spans="1:5" ht="15.95" customHeight="1" x14ac:dyDescent="0.3">
      <c r="A314" s="5"/>
      <c r="B314" s="3" t="s">
        <v>9596</v>
      </c>
      <c r="C314" s="3" t="s">
        <v>81</v>
      </c>
      <c r="D314" s="3" t="s">
        <v>9921</v>
      </c>
      <c r="E314" s="5"/>
    </row>
    <row r="315" spans="1:5" ht="15.95" customHeight="1" x14ac:dyDescent="0.3">
      <c r="A315" s="5"/>
      <c r="B315" s="3" t="s">
        <v>9922</v>
      </c>
      <c r="C315" s="3" t="s">
        <v>83</v>
      </c>
      <c r="D315" s="3" t="s">
        <v>9923</v>
      </c>
      <c r="E315" s="5"/>
    </row>
    <row r="316" spans="1:5" ht="15.95" customHeight="1" x14ac:dyDescent="0.3">
      <c r="A316" s="5"/>
      <c r="B316" s="3" t="s">
        <v>165</v>
      </c>
      <c r="C316" s="3" t="s">
        <v>90</v>
      </c>
      <c r="D316" s="3" t="s">
        <v>9924</v>
      </c>
      <c r="E316" s="5"/>
    </row>
    <row r="317" spans="1:5" ht="15.95" customHeight="1" x14ac:dyDescent="0.3">
      <c r="A317" s="5"/>
      <c r="B317" s="5"/>
      <c r="C317" s="3" t="s">
        <v>106</v>
      </c>
      <c r="D317" s="3" t="s">
        <v>9925</v>
      </c>
      <c r="E317" s="5"/>
    </row>
    <row r="318" spans="1:5" ht="15.95" customHeight="1" x14ac:dyDescent="0.3">
      <c r="A318" s="5"/>
      <c r="B318" s="5"/>
      <c r="C318" s="3" t="s">
        <v>108</v>
      </c>
      <c r="D318" s="3" t="s">
        <v>9926</v>
      </c>
      <c r="E318" s="5"/>
    </row>
    <row r="319" spans="1:5" ht="15.95" customHeight="1" x14ac:dyDescent="0.3">
      <c r="A319" s="5"/>
      <c r="B319" s="3" t="s">
        <v>9927</v>
      </c>
      <c r="C319" s="3" t="s">
        <v>79</v>
      </c>
      <c r="D319" s="3" t="s">
        <v>9928</v>
      </c>
      <c r="E319" s="5"/>
    </row>
    <row r="320" spans="1:5" ht="15.95" customHeight="1" x14ac:dyDescent="0.3">
      <c r="A320" s="5"/>
      <c r="B320" s="3" t="s">
        <v>9596</v>
      </c>
      <c r="C320" s="3" t="s">
        <v>81</v>
      </c>
      <c r="D320" s="3" t="s">
        <v>9929</v>
      </c>
      <c r="E320" s="5"/>
    </row>
    <row r="321" spans="1:5" ht="15.95" customHeight="1" x14ac:dyDescent="0.3">
      <c r="A321" s="5"/>
      <c r="B321" s="3" t="s">
        <v>9922</v>
      </c>
      <c r="C321" s="3" t="s">
        <v>83</v>
      </c>
      <c r="D321" s="3" t="s">
        <v>9930</v>
      </c>
      <c r="E321" s="5"/>
    </row>
    <row r="322" spans="1:5" ht="15.95" customHeight="1" x14ac:dyDescent="0.3">
      <c r="A322" s="5"/>
      <c r="B322" s="3" t="s">
        <v>165</v>
      </c>
      <c r="C322" s="3" t="s">
        <v>90</v>
      </c>
      <c r="D322" s="3" t="s">
        <v>9931</v>
      </c>
      <c r="E322" s="5"/>
    </row>
    <row r="323" spans="1:5" ht="15.95" customHeight="1" x14ac:dyDescent="0.3">
      <c r="A323" s="5"/>
      <c r="B323" s="5"/>
      <c r="C323" s="3" t="s">
        <v>106</v>
      </c>
      <c r="D323" s="3" t="s">
        <v>9932</v>
      </c>
      <c r="E323" s="5"/>
    </row>
    <row r="324" spans="1:5" ht="15.95" customHeight="1" x14ac:dyDescent="0.3">
      <c r="A324" s="5"/>
      <c r="B324" s="5"/>
      <c r="C324" s="3" t="s">
        <v>108</v>
      </c>
      <c r="D324" s="3" t="s">
        <v>9933</v>
      </c>
      <c r="E324" s="5"/>
    </row>
    <row r="325" spans="1:5" ht="15.95" customHeight="1" x14ac:dyDescent="0.3">
      <c r="A325" s="5"/>
      <c r="B325" s="5"/>
      <c r="C325" s="3" t="s">
        <v>110</v>
      </c>
      <c r="D325" s="3" t="s">
        <v>9934</v>
      </c>
      <c r="E325" s="5"/>
    </row>
    <row r="326" spans="1:5" ht="15.95" customHeight="1" x14ac:dyDescent="0.3">
      <c r="A326" s="5"/>
      <c r="B326" s="5"/>
      <c r="C326" s="3" t="s">
        <v>112</v>
      </c>
      <c r="D326" s="3" t="s">
        <v>9935</v>
      </c>
      <c r="E326" s="5"/>
    </row>
    <row r="327" spans="1:5" ht="15.95" customHeight="1" x14ac:dyDescent="0.3">
      <c r="A327" s="5"/>
      <c r="B327" s="5"/>
      <c r="C327" s="3" t="s">
        <v>114</v>
      </c>
      <c r="D327" s="3" t="s">
        <v>9936</v>
      </c>
      <c r="E327" s="5"/>
    </row>
    <row r="328" spans="1:5" ht="15.95" customHeight="1" x14ac:dyDescent="0.3">
      <c r="A328" s="5"/>
      <c r="B328" s="3" t="s">
        <v>9937</v>
      </c>
      <c r="C328" s="3" t="s">
        <v>79</v>
      </c>
      <c r="D328" s="3" t="s">
        <v>9938</v>
      </c>
      <c r="E328" s="5"/>
    </row>
    <row r="329" spans="1:5" ht="15.95" customHeight="1" x14ac:dyDescent="0.3">
      <c r="A329" s="5"/>
      <c r="B329" s="3" t="s">
        <v>9582</v>
      </c>
      <c r="C329" s="3" t="s">
        <v>81</v>
      </c>
      <c r="D329" s="3" t="s">
        <v>9939</v>
      </c>
      <c r="E329" s="5"/>
    </row>
    <row r="330" spans="1:5" ht="15.95" customHeight="1" x14ac:dyDescent="0.3">
      <c r="A330" s="5"/>
      <c r="B330" s="3" t="s">
        <v>9940</v>
      </c>
      <c r="C330" s="3" t="s">
        <v>79</v>
      </c>
      <c r="D330" s="3" t="s">
        <v>9941</v>
      </c>
      <c r="E330" s="5"/>
    </row>
    <row r="331" spans="1:5" ht="15.95" customHeight="1" x14ac:dyDescent="0.3">
      <c r="A331" s="5"/>
      <c r="B331" s="3" t="s">
        <v>9582</v>
      </c>
      <c r="C331" s="3" t="s">
        <v>81</v>
      </c>
      <c r="D331" s="3" t="s">
        <v>9942</v>
      </c>
      <c r="E331" s="5"/>
    </row>
    <row r="332" spans="1:5" ht="15.95" customHeight="1" x14ac:dyDescent="0.3">
      <c r="A332" s="5"/>
      <c r="B332" s="3" t="s">
        <v>9943</v>
      </c>
      <c r="C332" s="3" t="s">
        <v>79</v>
      </c>
      <c r="D332" s="3" t="s">
        <v>9944</v>
      </c>
      <c r="E332" s="5"/>
    </row>
    <row r="333" spans="1:5" ht="15.95" customHeight="1" x14ac:dyDescent="0.3">
      <c r="A333" s="5"/>
      <c r="B333" s="3" t="s">
        <v>9712</v>
      </c>
      <c r="C333" s="3" t="s">
        <v>81</v>
      </c>
      <c r="D333" s="3" t="s">
        <v>9945</v>
      </c>
      <c r="E333" s="5"/>
    </row>
    <row r="334" spans="1:5" ht="15.95" customHeight="1" x14ac:dyDescent="0.3">
      <c r="A334" s="5"/>
      <c r="B334" s="5"/>
      <c r="C334" s="3" t="s">
        <v>83</v>
      </c>
      <c r="D334" s="3" t="s">
        <v>9946</v>
      </c>
      <c r="E334" s="5"/>
    </row>
    <row r="335" spans="1:5" ht="15.95" customHeight="1" x14ac:dyDescent="0.3">
      <c r="A335" s="5"/>
      <c r="B335" s="5"/>
      <c r="C335" s="3" t="s">
        <v>90</v>
      </c>
      <c r="D335" s="3" t="s">
        <v>9947</v>
      </c>
      <c r="E335" s="5"/>
    </row>
    <row r="336" spans="1:5" ht="15.95" customHeight="1" x14ac:dyDescent="0.3">
      <c r="A336" s="5"/>
      <c r="B336" s="3" t="s">
        <v>9948</v>
      </c>
      <c r="C336" s="3" t="s">
        <v>79</v>
      </c>
      <c r="D336" s="3" t="s">
        <v>9949</v>
      </c>
      <c r="E336" s="5"/>
    </row>
    <row r="337" spans="1:5" ht="15.95" customHeight="1" x14ac:dyDescent="0.3">
      <c r="A337" s="5"/>
      <c r="B337" s="3" t="s">
        <v>9873</v>
      </c>
      <c r="C337" s="3" t="s">
        <v>81</v>
      </c>
      <c r="D337" s="3" t="s">
        <v>9950</v>
      </c>
      <c r="E337" s="5"/>
    </row>
    <row r="338" spans="1:5" ht="15.95" customHeight="1" x14ac:dyDescent="0.3">
      <c r="A338" s="5"/>
      <c r="B338" s="3" t="s">
        <v>9951</v>
      </c>
      <c r="C338" s="3" t="s">
        <v>83</v>
      </c>
      <c r="D338" s="3" t="s">
        <v>9952</v>
      </c>
      <c r="E338" s="5"/>
    </row>
    <row r="339" spans="1:5" ht="15.95" customHeight="1" x14ac:dyDescent="0.3">
      <c r="A339" s="5"/>
      <c r="B339" s="5"/>
      <c r="C339" s="3" t="s">
        <v>90</v>
      </c>
      <c r="D339" s="3" t="s">
        <v>9953</v>
      </c>
      <c r="E339" s="5"/>
    </row>
    <row r="340" spans="1:5" ht="15.95" customHeight="1" x14ac:dyDescent="0.3">
      <c r="A340" s="5"/>
      <c r="B340" s="5"/>
      <c r="C340" s="3" t="s">
        <v>106</v>
      </c>
      <c r="D340" s="3" t="s">
        <v>9954</v>
      </c>
      <c r="E340" s="5"/>
    </row>
    <row r="341" spans="1:5" ht="15.95" customHeight="1" x14ac:dyDescent="0.3">
      <c r="A341" s="5"/>
      <c r="B341" s="5"/>
      <c r="C341" s="3" t="s">
        <v>108</v>
      </c>
      <c r="D341" s="3" t="s">
        <v>9955</v>
      </c>
      <c r="E341" s="5"/>
    </row>
    <row r="342" spans="1:5" ht="15.95" customHeight="1" x14ac:dyDescent="0.3">
      <c r="A342" s="5"/>
      <c r="B342" s="5"/>
      <c r="C342" s="3" t="s">
        <v>110</v>
      </c>
      <c r="D342" s="3" t="s">
        <v>9956</v>
      </c>
      <c r="E342" s="5"/>
    </row>
    <row r="343" spans="1:5" ht="15.95" customHeight="1" x14ac:dyDescent="0.3">
      <c r="A343" s="5"/>
      <c r="B343" s="5"/>
      <c r="C343" s="3" t="s">
        <v>112</v>
      </c>
      <c r="D343" s="3" t="s">
        <v>9957</v>
      </c>
      <c r="E343" s="5"/>
    </row>
    <row r="344" spans="1:5" ht="15.95" customHeight="1" x14ac:dyDescent="0.3">
      <c r="A344" s="5"/>
      <c r="B344" s="5"/>
      <c r="C344" s="3" t="s">
        <v>114</v>
      </c>
      <c r="D344" s="3" t="s">
        <v>9958</v>
      </c>
      <c r="E344" s="5"/>
    </row>
    <row r="345" spans="1:5" ht="15.95" customHeight="1" x14ac:dyDescent="0.3">
      <c r="A345" s="5"/>
      <c r="B345" s="5"/>
      <c r="C345" s="3" t="s">
        <v>116</v>
      </c>
      <c r="D345" s="3" t="s">
        <v>9959</v>
      </c>
      <c r="E345" s="5"/>
    </row>
    <row r="346" spans="1:5" ht="15.95" customHeight="1" x14ac:dyDescent="0.3">
      <c r="A346" s="5"/>
      <c r="B346" s="5"/>
      <c r="C346" s="5"/>
      <c r="D346" s="5"/>
      <c r="E346" s="5"/>
    </row>
    <row r="347" spans="1:5" ht="15.95" customHeight="1" x14ac:dyDescent="0.3">
      <c r="A347" s="5"/>
      <c r="B347" s="5"/>
      <c r="C347" s="5"/>
      <c r="D347" s="5"/>
      <c r="E347" s="5"/>
    </row>
    <row r="348" spans="1:5" ht="15.95" customHeight="1" x14ac:dyDescent="0.3">
      <c r="A348" s="5"/>
      <c r="B348" s="5"/>
      <c r="C348" s="5"/>
      <c r="D348" s="5"/>
      <c r="E348" s="5"/>
    </row>
    <row r="349" spans="1:5" ht="15.95" customHeight="1" x14ac:dyDescent="0.3">
      <c r="A349" s="3" t="s">
        <v>141</v>
      </c>
      <c r="B349" s="3" t="s">
        <v>142</v>
      </c>
      <c r="C349" s="3" t="s">
        <v>74</v>
      </c>
      <c r="D349" s="3" t="s">
        <v>143</v>
      </c>
      <c r="E349" s="5"/>
    </row>
    <row r="350" spans="1:5" ht="15.95" customHeight="1" x14ac:dyDescent="0.3">
      <c r="A350" s="3" t="s">
        <v>46</v>
      </c>
      <c r="B350" s="3" t="s">
        <v>9960</v>
      </c>
      <c r="C350" s="3" t="s">
        <v>79</v>
      </c>
      <c r="D350" s="3" t="s">
        <v>9961</v>
      </c>
      <c r="E350" s="5"/>
    </row>
    <row r="351" spans="1:5" ht="15.95" customHeight="1" x14ac:dyDescent="0.3">
      <c r="A351" s="5"/>
      <c r="B351" s="3" t="s">
        <v>9596</v>
      </c>
      <c r="C351" s="3" t="s">
        <v>81</v>
      </c>
      <c r="D351" s="3" t="s">
        <v>9962</v>
      </c>
      <c r="E351" s="5"/>
    </row>
    <row r="352" spans="1:5" ht="15.95" customHeight="1" x14ac:dyDescent="0.3">
      <c r="A352" s="5"/>
      <c r="B352" s="3" t="s">
        <v>9963</v>
      </c>
      <c r="C352" s="3" t="s">
        <v>83</v>
      </c>
      <c r="D352" s="3" t="s">
        <v>9964</v>
      </c>
      <c r="E352" s="5"/>
    </row>
    <row r="353" spans="1:5" ht="15.95" customHeight="1" x14ac:dyDescent="0.3">
      <c r="A353" s="5"/>
      <c r="B353" s="3" t="s">
        <v>9965</v>
      </c>
      <c r="C353" s="3" t="s">
        <v>90</v>
      </c>
      <c r="D353" s="3" t="s">
        <v>9966</v>
      </c>
      <c r="E353" s="5"/>
    </row>
    <row r="354" spans="1:5" ht="15.95" customHeight="1" x14ac:dyDescent="0.3">
      <c r="A354" s="5"/>
      <c r="B354" s="5"/>
      <c r="C354" s="3" t="s">
        <v>106</v>
      </c>
      <c r="D354" s="3" t="s">
        <v>9967</v>
      </c>
      <c r="E354" s="5"/>
    </row>
    <row r="355" spans="1:5" ht="15.95" customHeight="1" x14ac:dyDescent="0.3">
      <c r="A355" s="5"/>
      <c r="B355" s="5"/>
      <c r="C355" s="3" t="s">
        <v>108</v>
      </c>
      <c r="D355" s="3" t="s">
        <v>9968</v>
      </c>
      <c r="E355" s="5"/>
    </row>
    <row r="356" spans="1:5" ht="15.95" customHeight="1" x14ac:dyDescent="0.3">
      <c r="A356" s="5"/>
      <c r="B356" s="5"/>
      <c r="C356" s="3" t="s">
        <v>110</v>
      </c>
      <c r="D356" s="3" t="s">
        <v>9969</v>
      </c>
      <c r="E356" s="5"/>
    </row>
    <row r="357" spans="1:5" ht="15.95" customHeight="1" x14ac:dyDescent="0.3">
      <c r="A357" s="5"/>
      <c r="B357" s="5"/>
      <c r="C357" s="3" t="s">
        <v>112</v>
      </c>
      <c r="D357" s="3" t="s">
        <v>9970</v>
      </c>
      <c r="E357" s="5"/>
    </row>
    <row r="358" spans="1:5" ht="15.95" customHeight="1" x14ac:dyDescent="0.3">
      <c r="A358" s="5"/>
      <c r="B358" s="3" t="s">
        <v>9971</v>
      </c>
      <c r="C358" s="3" t="s">
        <v>79</v>
      </c>
      <c r="D358" s="3" t="s">
        <v>9972</v>
      </c>
      <c r="E358" s="5"/>
    </row>
    <row r="359" spans="1:5" ht="15.95" customHeight="1" x14ac:dyDescent="0.3">
      <c r="A359" s="5"/>
      <c r="B359" s="3" t="s">
        <v>9873</v>
      </c>
      <c r="C359" s="3" t="s">
        <v>81</v>
      </c>
      <c r="D359" s="3" t="s">
        <v>9973</v>
      </c>
      <c r="E359" s="5"/>
    </row>
    <row r="360" spans="1:5" ht="15.95" customHeight="1" x14ac:dyDescent="0.3">
      <c r="A360" s="5"/>
      <c r="B360" s="3" t="s">
        <v>9963</v>
      </c>
      <c r="C360" s="3" t="s">
        <v>83</v>
      </c>
      <c r="D360" s="3" t="s">
        <v>9974</v>
      </c>
      <c r="E360" s="5"/>
    </row>
    <row r="361" spans="1:5" ht="15.95" customHeight="1" x14ac:dyDescent="0.3">
      <c r="A361" s="5"/>
      <c r="B361" s="3" t="s">
        <v>9965</v>
      </c>
      <c r="C361" s="3" t="s">
        <v>90</v>
      </c>
      <c r="D361" s="3" t="s">
        <v>9975</v>
      </c>
      <c r="E361" s="5"/>
    </row>
    <row r="362" spans="1:5" ht="15.95" customHeight="1" x14ac:dyDescent="0.3">
      <c r="A362" s="5"/>
      <c r="B362" s="5"/>
      <c r="C362" s="3" t="s">
        <v>106</v>
      </c>
      <c r="D362" s="3" t="s">
        <v>9976</v>
      </c>
      <c r="E362" s="5"/>
    </row>
    <row r="363" spans="1:5" ht="15.95" customHeight="1" x14ac:dyDescent="0.3">
      <c r="A363" s="5"/>
      <c r="B363" s="5"/>
      <c r="C363" s="3" t="s">
        <v>108</v>
      </c>
      <c r="D363" s="3" t="s">
        <v>9977</v>
      </c>
      <c r="E363" s="5"/>
    </row>
    <row r="364" spans="1:5" ht="15.95" customHeight="1" x14ac:dyDescent="0.3">
      <c r="A364" s="5"/>
      <c r="B364" s="5"/>
      <c r="C364" s="3" t="s">
        <v>110</v>
      </c>
      <c r="D364" s="3" t="s">
        <v>9978</v>
      </c>
      <c r="E364" s="5"/>
    </row>
    <row r="365" spans="1:5" ht="15.95" customHeight="1" x14ac:dyDescent="0.3">
      <c r="A365" s="5"/>
      <c r="B365" s="5"/>
      <c r="C365" s="3" t="s">
        <v>112</v>
      </c>
      <c r="D365" s="3" t="s">
        <v>9979</v>
      </c>
      <c r="E365" s="5"/>
    </row>
    <row r="366" spans="1:5" ht="15.95" customHeight="1" x14ac:dyDescent="0.3">
      <c r="A366" s="5"/>
      <c r="B366" s="5"/>
      <c r="C366" s="3" t="s">
        <v>114</v>
      </c>
      <c r="D366" s="3" t="s">
        <v>9980</v>
      </c>
      <c r="E366" s="5"/>
    </row>
    <row r="367" spans="1:5" ht="15.95" customHeight="1" x14ac:dyDescent="0.3">
      <c r="A367" s="5"/>
      <c r="B367" s="5"/>
      <c r="C367" s="3" t="s">
        <v>116</v>
      </c>
      <c r="D367" s="3" t="s">
        <v>9981</v>
      </c>
      <c r="E367" s="5"/>
    </row>
    <row r="368" spans="1:5" ht="15.95" customHeight="1" x14ac:dyDescent="0.3">
      <c r="A368" s="5"/>
      <c r="B368" s="3" t="s">
        <v>9982</v>
      </c>
      <c r="C368" s="3" t="s">
        <v>79</v>
      </c>
      <c r="D368" s="3" t="s">
        <v>9983</v>
      </c>
      <c r="E368" s="5"/>
    </row>
    <row r="369" spans="1:5" ht="15.95" customHeight="1" x14ac:dyDescent="0.3">
      <c r="A369" s="5"/>
      <c r="B369" s="3" t="s">
        <v>9984</v>
      </c>
      <c r="C369" s="3" t="s">
        <v>81</v>
      </c>
      <c r="D369" s="3" t="s">
        <v>9985</v>
      </c>
      <c r="E369" s="5"/>
    </row>
    <row r="370" spans="1:5" ht="15.95" customHeight="1" x14ac:dyDescent="0.3">
      <c r="A370" s="5"/>
      <c r="B370" s="3" t="s">
        <v>9986</v>
      </c>
      <c r="C370" s="3" t="s">
        <v>79</v>
      </c>
      <c r="D370" s="3" t="s">
        <v>9987</v>
      </c>
      <c r="E370" s="5"/>
    </row>
    <row r="371" spans="1:5" ht="15.95" customHeight="1" x14ac:dyDescent="0.3">
      <c r="A371" s="5"/>
      <c r="B371" s="3" t="s">
        <v>9988</v>
      </c>
      <c r="C371" s="3" t="s">
        <v>81</v>
      </c>
      <c r="D371" s="3" t="s">
        <v>9989</v>
      </c>
      <c r="E371" s="5"/>
    </row>
    <row r="372" spans="1:5" ht="15.95" customHeight="1" x14ac:dyDescent="0.3">
      <c r="A372" s="5"/>
      <c r="B372" s="5"/>
      <c r="C372" s="3" t="s">
        <v>83</v>
      </c>
      <c r="D372" s="3" t="s">
        <v>9990</v>
      </c>
      <c r="E372" s="5"/>
    </row>
    <row r="373" spans="1:5" ht="15.95" customHeight="1" x14ac:dyDescent="0.3">
      <c r="A373" s="5"/>
      <c r="B373" s="3" t="s">
        <v>9991</v>
      </c>
      <c r="C373" s="3" t="s">
        <v>79</v>
      </c>
      <c r="D373" s="3" t="s">
        <v>9992</v>
      </c>
      <c r="E373" s="5"/>
    </row>
    <row r="374" spans="1:5" ht="15.95" customHeight="1" x14ac:dyDescent="0.3">
      <c r="A374" s="5"/>
      <c r="B374" s="3" t="s">
        <v>9993</v>
      </c>
      <c r="C374" s="5"/>
      <c r="D374" s="5"/>
      <c r="E374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424"/>
  <sheetViews>
    <sheetView showGridLines="0" workbookViewId="0"/>
  </sheetViews>
  <sheetFormatPr defaultColWidth="8.875" defaultRowHeight="16.5" customHeight="1" x14ac:dyDescent="0.3"/>
  <cols>
    <col min="1" max="6" width="8.875" style="61" customWidth="1"/>
    <col min="7" max="16384" width="8.875" style="61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47</v>
      </c>
      <c r="B3" s="3" t="s">
        <v>2570</v>
      </c>
      <c r="C3" s="3" t="s">
        <v>79</v>
      </c>
      <c r="D3" s="3" t="s">
        <v>9994</v>
      </c>
      <c r="E3" s="5"/>
    </row>
    <row r="4" spans="1:5" ht="15.95" customHeight="1" x14ac:dyDescent="0.3">
      <c r="A4" s="5"/>
      <c r="B4" s="3" t="s">
        <v>2572</v>
      </c>
      <c r="C4" s="3" t="s">
        <v>81</v>
      </c>
      <c r="D4" s="3" t="s">
        <v>9995</v>
      </c>
      <c r="E4" s="5"/>
    </row>
    <row r="5" spans="1:5" ht="15.95" customHeight="1" x14ac:dyDescent="0.3">
      <c r="A5" s="5"/>
      <c r="B5" s="5"/>
      <c r="C5" s="3" t="s">
        <v>83</v>
      </c>
      <c r="D5" s="3" t="s">
        <v>9996</v>
      </c>
      <c r="E5" s="5"/>
    </row>
    <row r="6" spans="1:5" ht="15.95" customHeight="1" x14ac:dyDescent="0.3">
      <c r="A6" s="5"/>
      <c r="B6" s="5"/>
      <c r="C6" s="5"/>
      <c r="D6" s="3" t="s">
        <v>9997</v>
      </c>
      <c r="E6" s="5"/>
    </row>
    <row r="7" spans="1:5" ht="15.95" customHeight="1" x14ac:dyDescent="0.3">
      <c r="A7" s="5"/>
      <c r="B7" s="5"/>
      <c r="C7" s="5"/>
      <c r="D7" s="3" t="s">
        <v>9998</v>
      </c>
      <c r="E7" s="5"/>
    </row>
    <row r="8" spans="1:5" ht="15.95" customHeight="1" x14ac:dyDescent="0.3">
      <c r="A8" s="5"/>
      <c r="B8" s="5"/>
      <c r="C8" s="5"/>
      <c r="D8" s="3" t="s">
        <v>9999</v>
      </c>
      <c r="E8" s="5"/>
    </row>
    <row r="9" spans="1:5" ht="15.95" customHeight="1" x14ac:dyDescent="0.3">
      <c r="A9" s="5"/>
      <c r="B9" s="3" t="s">
        <v>2578</v>
      </c>
      <c r="C9" s="3" t="s">
        <v>79</v>
      </c>
      <c r="D9" s="3" t="s">
        <v>10000</v>
      </c>
      <c r="E9" s="5"/>
    </row>
    <row r="10" spans="1:5" ht="15.95" customHeight="1" x14ac:dyDescent="0.3">
      <c r="A10" s="5"/>
      <c r="B10" s="3" t="s">
        <v>10001</v>
      </c>
      <c r="C10" s="3" t="s">
        <v>81</v>
      </c>
      <c r="D10" s="3" t="s">
        <v>10002</v>
      </c>
      <c r="E10" s="5"/>
    </row>
    <row r="11" spans="1:5" ht="15.95" customHeight="1" x14ac:dyDescent="0.3">
      <c r="A11" s="5"/>
      <c r="B11" s="3" t="s">
        <v>2592</v>
      </c>
      <c r="C11" s="3" t="s">
        <v>79</v>
      </c>
      <c r="D11" s="3" t="s">
        <v>10003</v>
      </c>
      <c r="E11" s="5"/>
    </row>
    <row r="12" spans="1:5" ht="15.95" customHeight="1" x14ac:dyDescent="0.3">
      <c r="A12" s="5"/>
      <c r="B12" s="3" t="s">
        <v>2581</v>
      </c>
      <c r="C12" s="3" t="s">
        <v>81</v>
      </c>
      <c r="D12" s="3" t="s">
        <v>10004</v>
      </c>
      <c r="E12" s="5"/>
    </row>
    <row r="13" spans="1:5" ht="15.95" customHeight="1" x14ac:dyDescent="0.3">
      <c r="A13" s="5"/>
      <c r="B13" s="3" t="s">
        <v>10005</v>
      </c>
      <c r="C13" s="3" t="s">
        <v>83</v>
      </c>
      <c r="D13" s="3" t="s">
        <v>10006</v>
      </c>
      <c r="E13" s="5"/>
    </row>
    <row r="14" spans="1:5" ht="15.95" customHeight="1" x14ac:dyDescent="0.3">
      <c r="A14" s="5"/>
      <c r="B14" s="5"/>
      <c r="C14" s="3" t="s">
        <v>90</v>
      </c>
      <c r="D14" s="3" t="s">
        <v>10007</v>
      </c>
      <c r="E14" s="5"/>
    </row>
    <row r="15" spans="1:5" ht="15.95" customHeight="1" x14ac:dyDescent="0.3">
      <c r="A15" s="5"/>
      <c r="B15" s="5"/>
      <c r="C15" s="3" t="s">
        <v>106</v>
      </c>
      <c r="D15" s="3" t="s">
        <v>10008</v>
      </c>
      <c r="E15" s="5"/>
    </row>
    <row r="16" spans="1:5" ht="15.95" customHeight="1" x14ac:dyDescent="0.3">
      <c r="A16" s="5"/>
      <c r="B16" s="5"/>
      <c r="C16" s="3" t="s">
        <v>108</v>
      </c>
      <c r="D16" s="3" t="s">
        <v>10009</v>
      </c>
      <c r="E16" s="5"/>
    </row>
    <row r="17" spans="1:5" ht="15.95" customHeight="1" x14ac:dyDescent="0.3">
      <c r="A17" s="5"/>
      <c r="B17" s="5"/>
      <c r="C17" s="3" t="s">
        <v>110</v>
      </c>
      <c r="D17" s="3" t="s">
        <v>10010</v>
      </c>
      <c r="E17" s="5"/>
    </row>
    <row r="18" spans="1:5" ht="15.95" customHeight="1" x14ac:dyDescent="0.3">
      <c r="A18" s="5"/>
      <c r="B18" s="5"/>
      <c r="C18" s="3" t="s">
        <v>112</v>
      </c>
      <c r="D18" s="3" t="s">
        <v>10011</v>
      </c>
      <c r="E18" s="5"/>
    </row>
    <row r="19" spans="1:5" ht="15.95" customHeight="1" x14ac:dyDescent="0.3">
      <c r="A19" s="5"/>
      <c r="B19" s="5"/>
      <c r="C19" s="3" t="s">
        <v>114</v>
      </c>
      <c r="D19" s="3" t="s">
        <v>10012</v>
      </c>
      <c r="E19" s="5"/>
    </row>
    <row r="20" spans="1:5" ht="15.95" customHeight="1" x14ac:dyDescent="0.3">
      <c r="A20" s="5"/>
      <c r="B20" s="5"/>
      <c r="C20" s="3" t="s">
        <v>116</v>
      </c>
      <c r="D20" s="3" t="s">
        <v>10013</v>
      </c>
      <c r="E20" s="5"/>
    </row>
    <row r="21" spans="1:5" ht="15.95" customHeight="1" x14ac:dyDescent="0.3">
      <c r="A21" s="5"/>
      <c r="B21" s="5"/>
      <c r="C21" s="3" t="s">
        <v>118</v>
      </c>
      <c r="D21" s="3" t="s">
        <v>10014</v>
      </c>
      <c r="E21" s="5"/>
    </row>
    <row r="22" spans="1:5" ht="15.95" customHeight="1" x14ac:dyDescent="0.3">
      <c r="A22" s="5"/>
      <c r="B22" s="5"/>
      <c r="C22" s="3" t="s">
        <v>120</v>
      </c>
      <c r="D22" s="3" t="s">
        <v>10015</v>
      </c>
      <c r="E22" s="5"/>
    </row>
    <row r="23" spans="1:5" ht="15.95" customHeight="1" x14ac:dyDescent="0.3">
      <c r="A23" s="5"/>
      <c r="B23" s="5"/>
      <c r="C23" s="3" t="s">
        <v>137</v>
      </c>
      <c r="D23" s="3" t="s">
        <v>10016</v>
      </c>
      <c r="E23" s="5"/>
    </row>
    <row r="24" spans="1:5" ht="15.95" customHeight="1" x14ac:dyDescent="0.3">
      <c r="A24" s="5"/>
      <c r="B24" s="3" t="s">
        <v>2601</v>
      </c>
      <c r="C24" s="3" t="s">
        <v>79</v>
      </c>
      <c r="D24" s="3" t="s">
        <v>10017</v>
      </c>
      <c r="E24" s="5"/>
    </row>
    <row r="25" spans="1:5" ht="15.95" customHeight="1" x14ac:dyDescent="0.3">
      <c r="A25" s="5"/>
      <c r="B25" s="3" t="s">
        <v>2581</v>
      </c>
      <c r="C25" s="3" t="s">
        <v>81</v>
      </c>
      <c r="D25" s="3" t="s">
        <v>10018</v>
      </c>
      <c r="E25" s="5"/>
    </row>
    <row r="26" spans="1:5" ht="15.95" customHeight="1" x14ac:dyDescent="0.3">
      <c r="A26" s="5"/>
      <c r="B26" s="3" t="s">
        <v>1375</v>
      </c>
      <c r="C26" s="3" t="s">
        <v>83</v>
      </c>
      <c r="D26" s="3" t="s">
        <v>10019</v>
      </c>
      <c r="E26" s="5"/>
    </row>
    <row r="27" spans="1:5" ht="15.95" customHeight="1" x14ac:dyDescent="0.3">
      <c r="A27" s="5"/>
      <c r="B27" s="3" t="s">
        <v>165</v>
      </c>
      <c r="C27" s="3" t="s">
        <v>90</v>
      </c>
      <c r="D27" s="3" t="s">
        <v>10020</v>
      </c>
      <c r="E27" s="5"/>
    </row>
    <row r="28" spans="1:5" ht="15.95" customHeight="1" x14ac:dyDescent="0.3">
      <c r="A28" s="5"/>
      <c r="B28" s="5"/>
      <c r="C28" s="3" t="s">
        <v>106</v>
      </c>
      <c r="D28" s="3" t="s">
        <v>10021</v>
      </c>
      <c r="E28" s="5"/>
    </row>
    <row r="29" spans="1:5" ht="15.95" customHeight="1" x14ac:dyDescent="0.3">
      <c r="A29" s="5"/>
      <c r="B29" s="5"/>
      <c r="C29" s="3" t="s">
        <v>108</v>
      </c>
      <c r="D29" s="3" t="s">
        <v>10022</v>
      </c>
      <c r="E29" s="5"/>
    </row>
    <row r="30" spans="1:5" ht="15.95" customHeight="1" x14ac:dyDescent="0.3">
      <c r="A30" s="5"/>
      <c r="B30" s="5"/>
      <c r="C30" s="3" t="s">
        <v>110</v>
      </c>
      <c r="D30" s="3" t="s">
        <v>10023</v>
      </c>
      <c r="E30" s="5"/>
    </row>
    <row r="31" spans="1:5" ht="15.95" customHeight="1" x14ac:dyDescent="0.3">
      <c r="A31" s="5"/>
      <c r="B31" s="5"/>
      <c r="C31" s="3" t="s">
        <v>112</v>
      </c>
      <c r="D31" s="3" t="s">
        <v>10024</v>
      </c>
      <c r="E31" s="5"/>
    </row>
    <row r="32" spans="1:5" ht="15.95" customHeight="1" x14ac:dyDescent="0.3">
      <c r="A32" s="5"/>
      <c r="B32" s="5"/>
      <c r="C32" s="3" t="s">
        <v>114</v>
      </c>
      <c r="D32" s="3" t="s">
        <v>10025</v>
      </c>
      <c r="E32" s="5"/>
    </row>
    <row r="33" spans="1:5" ht="15.95" customHeight="1" x14ac:dyDescent="0.3">
      <c r="A33" s="5"/>
      <c r="B33" s="5"/>
      <c r="C33" s="5"/>
      <c r="D33" s="5"/>
      <c r="E33" s="5"/>
    </row>
    <row r="34" spans="1:5" ht="15.95" customHeight="1" x14ac:dyDescent="0.3">
      <c r="A34" s="3" t="s">
        <v>141</v>
      </c>
      <c r="B34" s="3" t="s">
        <v>142</v>
      </c>
      <c r="C34" s="3" t="s">
        <v>74</v>
      </c>
      <c r="D34" s="3" t="s">
        <v>143</v>
      </c>
      <c r="E34" s="5"/>
    </row>
    <row r="35" spans="1:5" ht="15.95" customHeight="1" x14ac:dyDescent="0.3">
      <c r="A35" s="3" t="s">
        <v>47</v>
      </c>
      <c r="B35" s="3" t="s">
        <v>2609</v>
      </c>
      <c r="C35" s="3" t="s">
        <v>79</v>
      </c>
      <c r="D35" s="3" t="s">
        <v>10026</v>
      </c>
      <c r="E35" s="5"/>
    </row>
    <row r="36" spans="1:5" ht="15.95" customHeight="1" x14ac:dyDescent="0.3">
      <c r="A36" s="5"/>
      <c r="B36" s="3" t="s">
        <v>2581</v>
      </c>
      <c r="C36" s="3" t="s">
        <v>81</v>
      </c>
      <c r="D36" s="3" t="s">
        <v>10027</v>
      </c>
      <c r="E36" s="5"/>
    </row>
    <row r="37" spans="1:5" ht="15.95" customHeight="1" x14ac:dyDescent="0.3">
      <c r="A37" s="5"/>
      <c r="B37" s="3" t="s">
        <v>10028</v>
      </c>
      <c r="C37" s="3" t="s">
        <v>83</v>
      </c>
      <c r="D37" s="3" t="s">
        <v>10029</v>
      </c>
      <c r="E37" s="5"/>
    </row>
    <row r="38" spans="1:5" ht="15.95" customHeight="1" x14ac:dyDescent="0.3">
      <c r="A38" s="5"/>
      <c r="B38" s="3" t="s">
        <v>10030</v>
      </c>
      <c r="C38" s="3" t="s">
        <v>90</v>
      </c>
      <c r="D38" s="3" t="s">
        <v>10031</v>
      </c>
      <c r="E38" s="5"/>
    </row>
    <row r="39" spans="1:5" ht="15.95" customHeight="1" x14ac:dyDescent="0.3">
      <c r="A39" s="5"/>
      <c r="B39" s="5"/>
      <c r="C39" s="3" t="s">
        <v>106</v>
      </c>
      <c r="D39" s="3" t="s">
        <v>10032</v>
      </c>
      <c r="E39" s="5"/>
    </row>
    <row r="40" spans="1:5" ht="15.95" customHeight="1" x14ac:dyDescent="0.3">
      <c r="A40" s="5"/>
      <c r="B40" s="5"/>
      <c r="C40" s="3" t="s">
        <v>108</v>
      </c>
      <c r="D40" s="3" t="s">
        <v>10033</v>
      </c>
      <c r="E40" s="5"/>
    </row>
    <row r="41" spans="1:5" ht="15.95" customHeight="1" x14ac:dyDescent="0.3">
      <c r="A41" s="5"/>
      <c r="B41" s="5"/>
      <c r="C41" s="3" t="s">
        <v>110</v>
      </c>
      <c r="D41" s="3" t="s">
        <v>10034</v>
      </c>
      <c r="E41" s="5"/>
    </row>
    <row r="42" spans="1:5" ht="15.95" customHeight="1" x14ac:dyDescent="0.3">
      <c r="A42" s="5"/>
      <c r="B42" s="5"/>
      <c r="C42" s="3" t="s">
        <v>112</v>
      </c>
      <c r="D42" s="3" t="s">
        <v>10035</v>
      </c>
      <c r="E42" s="5"/>
    </row>
    <row r="43" spans="1:5" ht="15.95" customHeight="1" x14ac:dyDescent="0.3">
      <c r="A43" s="5"/>
      <c r="B43" s="5"/>
      <c r="C43" s="3" t="s">
        <v>114</v>
      </c>
      <c r="D43" s="3" t="s">
        <v>10036</v>
      </c>
      <c r="E43" s="5"/>
    </row>
    <row r="44" spans="1:5" ht="15.95" customHeight="1" x14ac:dyDescent="0.3">
      <c r="A44" s="5"/>
      <c r="B44" s="3" t="s">
        <v>2620</v>
      </c>
      <c r="C44" s="3" t="s">
        <v>79</v>
      </c>
      <c r="D44" s="3" t="s">
        <v>10037</v>
      </c>
      <c r="E44" s="5"/>
    </row>
    <row r="45" spans="1:5" ht="15.95" customHeight="1" x14ac:dyDescent="0.3">
      <c r="A45" s="5"/>
      <c r="B45" s="3" t="s">
        <v>2581</v>
      </c>
      <c r="C45" s="3" t="s">
        <v>81</v>
      </c>
      <c r="D45" s="3" t="s">
        <v>10038</v>
      </c>
      <c r="E45" s="5"/>
    </row>
    <row r="46" spans="1:5" ht="15.95" customHeight="1" x14ac:dyDescent="0.3">
      <c r="A46" s="5"/>
      <c r="B46" s="3" t="s">
        <v>10039</v>
      </c>
      <c r="C46" s="3" t="s">
        <v>83</v>
      </c>
      <c r="D46" s="3" t="s">
        <v>10040</v>
      </c>
      <c r="E46" s="5"/>
    </row>
    <row r="47" spans="1:5" ht="15.95" customHeight="1" x14ac:dyDescent="0.3">
      <c r="A47" s="5"/>
      <c r="B47" s="3" t="s">
        <v>826</v>
      </c>
      <c r="C47" s="3" t="s">
        <v>90</v>
      </c>
      <c r="D47" s="3" t="s">
        <v>10041</v>
      </c>
      <c r="E47" s="5"/>
    </row>
    <row r="48" spans="1:5" ht="15.95" customHeight="1" x14ac:dyDescent="0.3">
      <c r="A48" s="5"/>
      <c r="B48" s="5"/>
      <c r="C48" s="3" t="s">
        <v>106</v>
      </c>
      <c r="D48" s="3" t="s">
        <v>10042</v>
      </c>
      <c r="E48" s="5"/>
    </row>
    <row r="49" spans="1:5" ht="15.95" customHeight="1" x14ac:dyDescent="0.3">
      <c r="A49" s="5"/>
      <c r="B49" s="5"/>
      <c r="C49" s="3" t="s">
        <v>108</v>
      </c>
      <c r="D49" s="3" t="s">
        <v>10043</v>
      </c>
      <c r="E49" s="5"/>
    </row>
    <row r="50" spans="1:5" ht="15.95" customHeight="1" x14ac:dyDescent="0.3">
      <c r="A50" s="5"/>
      <c r="B50" s="5"/>
      <c r="C50" s="3" t="s">
        <v>110</v>
      </c>
      <c r="D50" s="3" t="s">
        <v>10044</v>
      </c>
      <c r="E50" s="5"/>
    </row>
    <row r="51" spans="1:5" ht="15.95" customHeight="1" x14ac:dyDescent="0.3">
      <c r="A51" s="5"/>
      <c r="B51" s="5"/>
      <c r="C51" s="3" t="s">
        <v>112</v>
      </c>
      <c r="D51" s="3" t="s">
        <v>10045</v>
      </c>
      <c r="E51" s="5"/>
    </row>
    <row r="52" spans="1:5" ht="15.95" customHeight="1" x14ac:dyDescent="0.3">
      <c r="A52" s="5"/>
      <c r="B52" s="5"/>
      <c r="C52" s="3" t="s">
        <v>114</v>
      </c>
      <c r="D52" s="3" t="s">
        <v>10046</v>
      </c>
      <c r="E52" s="5"/>
    </row>
    <row r="53" spans="1:5" ht="15.95" customHeight="1" x14ac:dyDescent="0.3">
      <c r="A53" s="5"/>
      <c r="B53" s="5"/>
      <c r="C53" s="3" t="s">
        <v>116</v>
      </c>
      <c r="D53" s="3" t="s">
        <v>10047</v>
      </c>
      <c r="E53" s="5"/>
    </row>
    <row r="54" spans="1:5" ht="15.95" customHeight="1" x14ac:dyDescent="0.3">
      <c r="A54" s="5"/>
      <c r="B54" s="5"/>
      <c r="C54" s="3" t="s">
        <v>118</v>
      </c>
      <c r="D54" s="3" t="s">
        <v>10048</v>
      </c>
      <c r="E54" s="5"/>
    </row>
    <row r="55" spans="1:5" ht="15.95" customHeight="1" x14ac:dyDescent="0.3">
      <c r="A55" s="5"/>
      <c r="B55" s="5"/>
      <c r="C55" s="3" t="s">
        <v>120</v>
      </c>
      <c r="D55" s="3" t="s">
        <v>10049</v>
      </c>
      <c r="E55" s="5"/>
    </row>
    <row r="56" spans="1:5" ht="15.95" customHeight="1" x14ac:dyDescent="0.3">
      <c r="A56" s="5"/>
      <c r="B56" s="3" t="s">
        <v>2630</v>
      </c>
      <c r="C56" s="3" t="s">
        <v>79</v>
      </c>
      <c r="D56" s="3" t="s">
        <v>10050</v>
      </c>
      <c r="E56" s="5"/>
    </row>
    <row r="57" spans="1:5" ht="15.95" customHeight="1" x14ac:dyDescent="0.3">
      <c r="A57" s="5"/>
      <c r="B57" s="3" t="s">
        <v>2581</v>
      </c>
      <c r="C57" s="3" t="s">
        <v>81</v>
      </c>
      <c r="D57" s="3" t="s">
        <v>10051</v>
      </c>
      <c r="E57" s="5"/>
    </row>
    <row r="58" spans="1:5" ht="15.95" customHeight="1" x14ac:dyDescent="0.3">
      <c r="A58" s="5"/>
      <c r="B58" s="3" t="s">
        <v>10039</v>
      </c>
      <c r="C58" s="3" t="s">
        <v>10052</v>
      </c>
      <c r="D58" s="3" t="s">
        <v>10053</v>
      </c>
      <c r="E58" s="5"/>
    </row>
    <row r="59" spans="1:5" ht="15.95" customHeight="1" x14ac:dyDescent="0.3">
      <c r="A59" s="5"/>
      <c r="B59" s="3" t="s">
        <v>10054</v>
      </c>
      <c r="C59" s="3" t="s">
        <v>90</v>
      </c>
      <c r="D59" s="3" t="s">
        <v>10055</v>
      </c>
      <c r="E59" s="5"/>
    </row>
    <row r="60" spans="1:5" ht="15.95" customHeight="1" x14ac:dyDescent="0.3">
      <c r="A60" s="5"/>
      <c r="B60" s="5"/>
      <c r="C60" s="3" t="s">
        <v>106</v>
      </c>
      <c r="D60" s="3" t="s">
        <v>10056</v>
      </c>
      <c r="E60" s="5"/>
    </row>
    <row r="61" spans="1:5" ht="15.95" customHeight="1" x14ac:dyDescent="0.3">
      <c r="A61" s="5"/>
      <c r="B61" s="5"/>
      <c r="C61" s="3" t="s">
        <v>108</v>
      </c>
      <c r="D61" s="3" t="s">
        <v>10057</v>
      </c>
      <c r="E61" s="5"/>
    </row>
    <row r="62" spans="1:5" ht="15.95" customHeight="1" x14ac:dyDescent="0.3">
      <c r="A62" s="5"/>
      <c r="B62" s="5"/>
      <c r="C62" s="3" t="s">
        <v>110</v>
      </c>
      <c r="D62" s="3" t="s">
        <v>10058</v>
      </c>
      <c r="E62" s="5"/>
    </row>
    <row r="63" spans="1:5" ht="15.95" customHeight="1" x14ac:dyDescent="0.3">
      <c r="A63" s="5"/>
      <c r="B63" s="5"/>
      <c r="C63" s="3" t="s">
        <v>112</v>
      </c>
      <c r="D63" s="3" t="s">
        <v>10059</v>
      </c>
      <c r="E63" s="5"/>
    </row>
    <row r="64" spans="1:5" ht="15.95" customHeight="1" x14ac:dyDescent="0.3">
      <c r="A64" s="5"/>
      <c r="B64" s="5"/>
      <c r="C64" s="3" t="s">
        <v>114</v>
      </c>
      <c r="D64" s="3" t="s">
        <v>10060</v>
      </c>
      <c r="E64" s="5"/>
    </row>
    <row r="65" spans="1:5" ht="15.95" customHeight="1" x14ac:dyDescent="0.3">
      <c r="A65" s="5"/>
      <c r="B65" s="5"/>
      <c r="C65" s="3" t="s">
        <v>116</v>
      </c>
      <c r="D65" s="3" t="s">
        <v>10061</v>
      </c>
      <c r="E65" s="5"/>
    </row>
    <row r="66" spans="1:5" ht="15.95" customHeight="1" x14ac:dyDescent="0.3">
      <c r="A66" s="5"/>
      <c r="B66" s="5"/>
      <c r="C66" s="3" t="s">
        <v>118</v>
      </c>
      <c r="D66" s="3" t="s">
        <v>10062</v>
      </c>
      <c r="E66" s="5"/>
    </row>
    <row r="67" spans="1:5" ht="15.95" customHeight="1" x14ac:dyDescent="0.3">
      <c r="A67" s="5"/>
      <c r="B67" s="5"/>
      <c r="C67" s="3" t="s">
        <v>120</v>
      </c>
      <c r="D67" s="3" t="s">
        <v>10063</v>
      </c>
      <c r="E67" s="5"/>
    </row>
    <row r="68" spans="1:5" ht="15.95" customHeight="1" x14ac:dyDescent="0.3">
      <c r="A68" s="5"/>
      <c r="B68" s="5"/>
      <c r="C68" s="5"/>
      <c r="D68" s="5"/>
      <c r="E68" s="5"/>
    </row>
    <row r="69" spans="1:5" ht="15.95" customHeight="1" x14ac:dyDescent="0.3">
      <c r="A69" s="3" t="s">
        <v>141</v>
      </c>
      <c r="B69" s="3" t="s">
        <v>142</v>
      </c>
      <c r="C69" s="3" t="s">
        <v>74</v>
      </c>
      <c r="D69" s="3" t="s">
        <v>143</v>
      </c>
      <c r="E69" s="5"/>
    </row>
    <row r="70" spans="1:5" ht="15.95" customHeight="1" x14ac:dyDescent="0.3">
      <c r="A70" s="3" t="s">
        <v>47</v>
      </c>
      <c r="B70" s="3" t="s">
        <v>2642</v>
      </c>
      <c r="C70" s="3" t="s">
        <v>79</v>
      </c>
      <c r="D70" s="3" t="s">
        <v>10064</v>
      </c>
      <c r="E70" s="5"/>
    </row>
    <row r="71" spans="1:5" ht="15.95" customHeight="1" x14ac:dyDescent="0.3">
      <c r="A71" s="5"/>
      <c r="B71" s="3" t="s">
        <v>2581</v>
      </c>
      <c r="C71" s="3" t="s">
        <v>81</v>
      </c>
      <c r="D71" s="3" t="s">
        <v>10065</v>
      </c>
      <c r="E71" s="5"/>
    </row>
    <row r="72" spans="1:5" ht="15.95" customHeight="1" x14ac:dyDescent="0.3">
      <c r="A72" s="5"/>
      <c r="B72" s="3" t="s">
        <v>10066</v>
      </c>
      <c r="C72" s="3" t="s">
        <v>83</v>
      </c>
      <c r="D72" s="3" t="s">
        <v>10067</v>
      </c>
      <c r="E72" s="5"/>
    </row>
    <row r="73" spans="1:5" ht="15.95" customHeight="1" x14ac:dyDescent="0.3">
      <c r="A73" s="5"/>
      <c r="B73" s="3" t="s">
        <v>1693</v>
      </c>
      <c r="C73" s="3" t="s">
        <v>90</v>
      </c>
      <c r="D73" s="3" t="s">
        <v>10068</v>
      </c>
      <c r="E73" s="5"/>
    </row>
    <row r="74" spans="1:5" ht="15.95" customHeight="1" x14ac:dyDescent="0.3">
      <c r="A74" s="5"/>
      <c r="B74" s="5"/>
      <c r="C74" s="3" t="s">
        <v>106</v>
      </c>
      <c r="D74" s="3" t="s">
        <v>10069</v>
      </c>
      <c r="E74" s="5"/>
    </row>
    <row r="75" spans="1:5" ht="15.95" customHeight="1" x14ac:dyDescent="0.3">
      <c r="A75" s="5"/>
      <c r="B75" s="5"/>
      <c r="C75" s="3" t="s">
        <v>108</v>
      </c>
      <c r="D75" s="3" t="s">
        <v>10070</v>
      </c>
      <c r="E75" s="5"/>
    </row>
    <row r="76" spans="1:5" ht="15.95" customHeight="1" x14ac:dyDescent="0.3">
      <c r="A76" s="5"/>
      <c r="B76" s="5"/>
      <c r="C76" s="3" t="s">
        <v>9576</v>
      </c>
      <c r="D76" s="3" t="s">
        <v>10071</v>
      </c>
      <c r="E76" s="5"/>
    </row>
    <row r="77" spans="1:5" ht="15.95" customHeight="1" x14ac:dyDescent="0.3">
      <c r="A77" s="5"/>
      <c r="B77" s="5"/>
      <c r="C77" s="3" t="s">
        <v>112</v>
      </c>
      <c r="D77" s="3" t="s">
        <v>10072</v>
      </c>
      <c r="E77" s="5"/>
    </row>
    <row r="78" spans="1:5" ht="15.95" customHeight="1" x14ac:dyDescent="0.3">
      <c r="A78" s="5"/>
      <c r="B78" s="5"/>
      <c r="C78" s="3" t="s">
        <v>114</v>
      </c>
      <c r="D78" s="3" t="s">
        <v>10073</v>
      </c>
      <c r="E78" s="5"/>
    </row>
    <row r="79" spans="1:5" ht="15.95" customHeight="1" x14ac:dyDescent="0.3">
      <c r="A79" s="5"/>
      <c r="B79" s="3" t="s">
        <v>2652</v>
      </c>
      <c r="C79" s="3" t="s">
        <v>79</v>
      </c>
      <c r="D79" s="3" t="s">
        <v>10074</v>
      </c>
      <c r="E79" s="5"/>
    </row>
    <row r="80" spans="1:5" ht="15.95" customHeight="1" x14ac:dyDescent="0.3">
      <c r="A80" s="5"/>
      <c r="B80" s="3" t="s">
        <v>2581</v>
      </c>
      <c r="C80" s="3" t="s">
        <v>81</v>
      </c>
      <c r="D80" s="3" t="s">
        <v>10075</v>
      </c>
      <c r="E80" s="5"/>
    </row>
    <row r="81" spans="1:5" ht="15.95" customHeight="1" x14ac:dyDescent="0.3">
      <c r="A81" s="5"/>
      <c r="B81" s="3" t="s">
        <v>10076</v>
      </c>
      <c r="C81" s="3" t="s">
        <v>83</v>
      </c>
      <c r="D81" s="3" t="s">
        <v>10077</v>
      </c>
      <c r="E81" s="5"/>
    </row>
    <row r="82" spans="1:5" ht="15.95" customHeight="1" x14ac:dyDescent="0.3">
      <c r="A82" s="5"/>
      <c r="B82" s="3" t="s">
        <v>675</v>
      </c>
      <c r="C82" s="3" t="s">
        <v>90</v>
      </c>
      <c r="D82" s="3" t="s">
        <v>10078</v>
      </c>
      <c r="E82" s="5"/>
    </row>
    <row r="83" spans="1:5" ht="15.95" customHeight="1" x14ac:dyDescent="0.3">
      <c r="A83" s="5"/>
      <c r="B83" s="5"/>
      <c r="C83" s="3" t="s">
        <v>106</v>
      </c>
      <c r="D83" s="3" t="s">
        <v>10079</v>
      </c>
      <c r="E83" s="5"/>
    </row>
    <row r="84" spans="1:5" ht="15.95" customHeight="1" x14ac:dyDescent="0.3">
      <c r="A84" s="5"/>
      <c r="B84" s="5"/>
      <c r="C84" s="3" t="s">
        <v>108</v>
      </c>
      <c r="D84" s="3" t="s">
        <v>10080</v>
      </c>
      <c r="E84" s="5"/>
    </row>
    <row r="85" spans="1:5" ht="15.95" customHeight="1" x14ac:dyDescent="0.3">
      <c r="A85" s="5"/>
      <c r="B85" s="3" t="s">
        <v>2661</v>
      </c>
      <c r="C85" s="3" t="s">
        <v>79</v>
      </c>
      <c r="D85" s="3" t="s">
        <v>10081</v>
      </c>
      <c r="E85" s="5"/>
    </row>
    <row r="86" spans="1:5" ht="15.95" customHeight="1" x14ac:dyDescent="0.3">
      <c r="A86" s="5"/>
      <c r="B86" s="3" t="s">
        <v>2581</v>
      </c>
      <c r="C86" s="3" t="s">
        <v>10082</v>
      </c>
      <c r="D86" s="3" t="s">
        <v>10083</v>
      </c>
      <c r="E86" s="5"/>
    </row>
    <row r="87" spans="1:5" ht="15.95" customHeight="1" x14ac:dyDescent="0.3">
      <c r="A87" s="5"/>
      <c r="B87" s="3" t="s">
        <v>10076</v>
      </c>
      <c r="C87" s="3" t="s">
        <v>83</v>
      </c>
      <c r="D87" s="3" t="s">
        <v>10084</v>
      </c>
      <c r="E87" s="5"/>
    </row>
    <row r="88" spans="1:5" ht="15.95" customHeight="1" x14ac:dyDescent="0.3">
      <c r="A88" s="5"/>
      <c r="B88" s="3" t="s">
        <v>748</v>
      </c>
      <c r="C88" s="3" t="s">
        <v>90</v>
      </c>
      <c r="D88" s="3" t="s">
        <v>10085</v>
      </c>
      <c r="E88" s="5"/>
    </row>
    <row r="89" spans="1:5" ht="15.95" customHeight="1" x14ac:dyDescent="0.3">
      <c r="A89" s="5"/>
      <c r="B89" s="5"/>
      <c r="C89" s="3" t="s">
        <v>106</v>
      </c>
      <c r="D89" s="3" t="s">
        <v>10086</v>
      </c>
      <c r="E89" s="5"/>
    </row>
    <row r="90" spans="1:5" ht="15.95" customHeight="1" x14ac:dyDescent="0.3">
      <c r="A90" s="5"/>
      <c r="B90" s="5"/>
      <c r="C90" s="3" t="s">
        <v>108</v>
      </c>
      <c r="D90" s="3" t="s">
        <v>10087</v>
      </c>
      <c r="E90" s="5"/>
    </row>
    <row r="91" spans="1:5" ht="15.95" customHeight="1" x14ac:dyDescent="0.3">
      <c r="A91" s="5"/>
      <c r="B91" s="5"/>
      <c r="C91" s="3" t="s">
        <v>110</v>
      </c>
      <c r="D91" s="3" t="s">
        <v>10088</v>
      </c>
      <c r="E91" s="5"/>
    </row>
    <row r="92" spans="1:5" ht="15.95" customHeight="1" x14ac:dyDescent="0.3">
      <c r="A92" s="5"/>
      <c r="B92" s="5"/>
      <c r="C92" s="3" t="s">
        <v>112</v>
      </c>
      <c r="D92" s="3" t="s">
        <v>10089</v>
      </c>
      <c r="E92" s="5"/>
    </row>
    <row r="93" spans="1:5" ht="15.95" customHeight="1" x14ac:dyDescent="0.3">
      <c r="A93" s="5"/>
      <c r="B93" s="5"/>
      <c r="C93" s="3" t="s">
        <v>114</v>
      </c>
      <c r="D93" s="3" t="s">
        <v>10090</v>
      </c>
      <c r="E93" s="5"/>
    </row>
    <row r="94" spans="1:5" ht="15.95" customHeight="1" x14ac:dyDescent="0.3">
      <c r="A94" s="5"/>
      <c r="B94" s="3" t="s">
        <v>2672</v>
      </c>
      <c r="C94" s="3" t="s">
        <v>79</v>
      </c>
      <c r="D94" s="3" t="s">
        <v>10091</v>
      </c>
      <c r="E94" s="5"/>
    </row>
    <row r="95" spans="1:5" ht="15.95" customHeight="1" x14ac:dyDescent="0.3">
      <c r="A95" s="5"/>
      <c r="B95" s="3" t="s">
        <v>2581</v>
      </c>
      <c r="C95" s="3" t="s">
        <v>81</v>
      </c>
      <c r="D95" s="3" t="s">
        <v>10092</v>
      </c>
      <c r="E95" s="5"/>
    </row>
    <row r="96" spans="1:5" ht="15.95" customHeight="1" x14ac:dyDescent="0.3">
      <c r="A96" s="5"/>
      <c r="B96" s="3" t="s">
        <v>10076</v>
      </c>
      <c r="C96" s="3" t="s">
        <v>83</v>
      </c>
      <c r="D96" s="3" t="s">
        <v>10093</v>
      </c>
      <c r="E96" s="5"/>
    </row>
    <row r="97" spans="1:5" ht="15.95" customHeight="1" x14ac:dyDescent="0.3">
      <c r="A97" s="5"/>
      <c r="B97" s="3" t="s">
        <v>748</v>
      </c>
      <c r="C97" s="3" t="s">
        <v>90</v>
      </c>
      <c r="D97" s="3" t="s">
        <v>10094</v>
      </c>
      <c r="E97" s="5"/>
    </row>
    <row r="98" spans="1:5" ht="15.95" customHeight="1" x14ac:dyDescent="0.3">
      <c r="A98" s="5"/>
      <c r="B98" s="5"/>
      <c r="C98" s="3" t="s">
        <v>106</v>
      </c>
      <c r="D98" s="3" t="s">
        <v>10095</v>
      </c>
      <c r="E98" s="5"/>
    </row>
    <row r="99" spans="1:5" ht="15.95" customHeight="1" x14ac:dyDescent="0.3">
      <c r="A99" s="5"/>
      <c r="B99" s="5"/>
      <c r="C99" s="3" t="s">
        <v>108</v>
      </c>
      <c r="D99" s="3" t="s">
        <v>10096</v>
      </c>
      <c r="E99" s="5"/>
    </row>
    <row r="100" spans="1:5" ht="15.95" customHeight="1" x14ac:dyDescent="0.3">
      <c r="A100" s="5"/>
      <c r="B100" s="5"/>
      <c r="C100" s="3" t="s">
        <v>110</v>
      </c>
      <c r="D100" s="3" t="s">
        <v>10097</v>
      </c>
      <c r="E100" s="5"/>
    </row>
    <row r="101" spans="1:5" ht="15.95" customHeight="1" x14ac:dyDescent="0.3">
      <c r="A101" s="5"/>
      <c r="B101" s="5"/>
      <c r="C101" s="3" t="s">
        <v>112</v>
      </c>
      <c r="D101" s="3" t="s">
        <v>10098</v>
      </c>
      <c r="E101" s="5"/>
    </row>
    <row r="102" spans="1:5" ht="15.95" customHeight="1" x14ac:dyDescent="0.3">
      <c r="A102" s="5"/>
      <c r="B102" s="5"/>
      <c r="C102" s="3" t="s">
        <v>114</v>
      </c>
      <c r="D102" s="3" t="s">
        <v>10099</v>
      </c>
      <c r="E102" s="5"/>
    </row>
    <row r="103" spans="1:5" ht="15.95" customHeight="1" x14ac:dyDescent="0.3">
      <c r="A103" s="5"/>
      <c r="B103" s="5"/>
      <c r="C103" s="3" t="s">
        <v>2894</v>
      </c>
      <c r="D103" s="3" t="s">
        <v>10100</v>
      </c>
      <c r="E103" s="5"/>
    </row>
    <row r="104" spans="1:5" ht="15.95" customHeight="1" x14ac:dyDescent="0.3">
      <c r="A104" s="5"/>
      <c r="B104" s="5"/>
      <c r="C104" s="3" t="s">
        <v>118</v>
      </c>
      <c r="D104" s="3" t="s">
        <v>10101</v>
      </c>
      <c r="E104" s="5"/>
    </row>
    <row r="105" spans="1:5" ht="15.95" customHeight="1" x14ac:dyDescent="0.3">
      <c r="A105" s="5"/>
      <c r="B105" s="5"/>
      <c r="C105" s="3" t="s">
        <v>120</v>
      </c>
      <c r="D105" s="3" t="s">
        <v>10102</v>
      </c>
      <c r="E105" s="5"/>
    </row>
    <row r="106" spans="1:5" ht="15.95" customHeight="1" x14ac:dyDescent="0.3">
      <c r="A106" s="5"/>
      <c r="B106" s="5"/>
      <c r="C106" s="5"/>
      <c r="D106" s="5"/>
      <c r="E106" s="5"/>
    </row>
    <row r="107" spans="1:5" ht="15.95" customHeight="1" x14ac:dyDescent="0.3">
      <c r="A107" s="3" t="s">
        <v>141</v>
      </c>
      <c r="B107" s="3" t="s">
        <v>142</v>
      </c>
      <c r="C107" s="3" t="s">
        <v>74</v>
      </c>
      <c r="D107" s="3" t="s">
        <v>143</v>
      </c>
      <c r="E107" s="5"/>
    </row>
    <row r="108" spans="1:5" ht="15.95" customHeight="1" x14ac:dyDescent="0.3">
      <c r="A108" s="3" t="s">
        <v>47</v>
      </c>
      <c r="B108" s="3" t="s">
        <v>2683</v>
      </c>
      <c r="C108" s="3" t="s">
        <v>79</v>
      </c>
      <c r="D108" s="3" t="s">
        <v>10103</v>
      </c>
      <c r="E108" s="5"/>
    </row>
    <row r="109" spans="1:5" ht="15.95" customHeight="1" x14ac:dyDescent="0.3">
      <c r="A109" s="5"/>
      <c r="B109" s="3" t="s">
        <v>2581</v>
      </c>
      <c r="C109" s="3" t="s">
        <v>81</v>
      </c>
      <c r="D109" s="3" t="s">
        <v>10104</v>
      </c>
      <c r="E109" s="5"/>
    </row>
    <row r="110" spans="1:5" ht="15.95" customHeight="1" x14ac:dyDescent="0.3">
      <c r="A110" s="5"/>
      <c r="B110" s="3" t="s">
        <v>10076</v>
      </c>
      <c r="C110" s="3" t="s">
        <v>83</v>
      </c>
      <c r="D110" s="3" t="s">
        <v>10105</v>
      </c>
      <c r="E110" s="5"/>
    </row>
    <row r="111" spans="1:5" ht="15.95" customHeight="1" x14ac:dyDescent="0.3">
      <c r="A111" s="5"/>
      <c r="B111" s="3" t="s">
        <v>10106</v>
      </c>
      <c r="C111" s="3" t="s">
        <v>90</v>
      </c>
      <c r="D111" s="3" t="s">
        <v>10107</v>
      </c>
      <c r="E111" s="5"/>
    </row>
    <row r="112" spans="1:5" ht="15.95" customHeight="1" x14ac:dyDescent="0.3">
      <c r="A112" s="5"/>
      <c r="B112" s="3" t="s">
        <v>165</v>
      </c>
      <c r="C112" s="3" t="s">
        <v>106</v>
      </c>
      <c r="D112" s="3" t="s">
        <v>10108</v>
      </c>
      <c r="E112" s="5"/>
    </row>
    <row r="113" spans="1:5" ht="15.95" customHeight="1" x14ac:dyDescent="0.3">
      <c r="A113" s="5"/>
      <c r="B113" s="5"/>
      <c r="C113" s="3" t="s">
        <v>108</v>
      </c>
      <c r="D113" s="3" t="s">
        <v>10109</v>
      </c>
      <c r="E113" s="5"/>
    </row>
    <row r="114" spans="1:5" ht="15.95" customHeight="1" x14ac:dyDescent="0.3">
      <c r="A114" s="5"/>
      <c r="B114" s="3" t="s">
        <v>2693</v>
      </c>
      <c r="C114" s="3" t="s">
        <v>79</v>
      </c>
      <c r="D114" s="3" t="s">
        <v>10110</v>
      </c>
      <c r="E114" s="5"/>
    </row>
    <row r="115" spans="1:5" ht="15.95" customHeight="1" x14ac:dyDescent="0.3">
      <c r="A115" s="5"/>
      <c r="B115" s="3" t="s">
        <v>2581</v>
      </c>
      <c r="C115" s="3" t="s">
        <v>81</v>
      </c>
      <c r="D115" s="3" t="s">
        <v>10111</v>
      </c>
      <c r="E115" s="5"/>
    </row>
    <row r="116" spans="1:5" ht="15.95" customHeight="1" x14ac:dyDescent="0.3">
      <c r="A116" s="5"/>
      <c r="B116" s="3" t="s">
        <v>10112</v>
      </c>
      <c r="C116" s="3" t="s">
        <v>83</v>
      </c>
      <c r="D116" s="3" t="s">
        <v>10113</v>
      </c>
      <c r="E116" s="5"/>
    </row>
    <row r="117" spans="1:5" ht="15.95" customHeight="1" x14ac:dyDescent="0.3">
      <c r="A117" s="5"/>
      <c r="B117" s="3" t="s">
        <v>10114</v>
      </c>
      <c r="C117" s="3" t="s">
        <v>90</v>
      </c>
      <c r="D117" s="3" t="s">
        <v>10115</v>
      </c>
      <c r="E117" s="5"/>
    </row>
    <row r="118" spans="1:5" ht="15.95" customHeight="1" x14ac:dyDescent="0.3">
      <c r="A118" s="5"/>
      <c r="B118" s="5"/>
      <c r="C118" s="3" t="s">
        <v>106</v>
      </c>
      <c r="D118" s="3" t="s">
        <v>10116</v>
      </c>
      <c r="E118" s="5"/>
    </row>
    <row r="119" spans="1:5" ht="15.95" customHeight="1" x14ac:dyDescent="0.3">
      <c r="A119" s="5"/>
      <c r="B119" s="5"/>
      <c r="C119" s="3" t="s">
        <v>108</v>
      </c>
      <c r="D119" s="3" t="s">
        <v>10117</v>
      </c>
      <c r="E119" s="5"/>
    </row>
    <row r="120" spans="1:5" ht="15.95" customHeight="1" x14ac:dyDescent="0.3">
      <c r="A120" s="5"/>
      <c r="B120" s="5"/>
      <c r="C120" s="3" t="s">
        <v>110</v>
      </c>
      <c r="D120" s="3" t="s">
        <v>10118</v>
      </c>
      <c r="E120" s="5"/>
    </row>
    <row r="121" spans="1:5" ht="15.95" customHeight="1" x14ac:dyDescent="0.3">
      <c r="A121" s="5"/>
      <c r="B121" s="5"/>
      <c r="C121" s="3" t="s">
        <v>112</v>
      </c>
      <c r="D121" s="3" t="s">
        <v>10119</v>
      </c>
      <c r="E121" s="5"/>
    </row>
    <row r="122" spans="1:5" ht="15.95" customHeight="1" x14ac:dyDescent="0.3">
      <c r="A122" s="5"/>
      <c r="B122" s="3" t="s">
        <v>2712</v>
      </c>
      <c r="C122" s="3" t="s">
        <v>79</v>
      </c>
      <c r="D122" s="3" t="s">
        <v>10120</v>
      </c>
      <c r="E122" s="5"/>
    </row>
    <row r="123" spans="1:5" ht="15.95" customHeight="1" x14ac:dyDescent="0.3">
      <c r="A123" s="5"/>
      <c r="B123" s="3" t="s">
        <v>2581</v>
      </c>
      <c r="C123" s="3" t="s">
        <v>81</v>
      </c>
      <c r="D123" s="3" t="s">
        <v>10121</v>
      </c>
      <c r="E123" s="5"/>
    </row>
    <row r="124" spans="1:5" ht="15.95" customHeight="1" x14ac:dyDescent="0.3">
      <c r="A124" s="5"/>
      <c r="B124" s="3" t="s">
        <v>10112</v>
      </c>
      <c r="C124" s="3" t="s">
        <v>83</v>
      </c>
      <c r="D124" s="3" t="s">
        <v>10122</v>
      </c>
      <c r="E124" s="5"/>
    </row>
    <row r="125" spans="1:5" ht="15.95" customHeight="1" x14ac:dyDescent="0.3">
      <c r="A125" s="5"/>
      <c r="B125" s="3" t="s">
        <v>10123</v>
      </c>
      <c r="C125" s="3" t="s">
        <v>90</v>
      </c>
      <c r="D125" s="3" t="s">
        <v>10124</v>
      </c>
      <c r="E125" s="5"/>
    </row>
    <row r="126" spans="1:5" ht="15.95" customHeight="1" x14ac:dyDescent="0.3">
      <c r="A126" s="5"/>
      <c r="B126" s="5"/>
      <c r="C126" s="3" t="s">
        <v>106</v>
      </c>
      <c r="D126" s="3" t="s">
        <v>10125</v>
      </c>
      <c r="E126" s="5"/>
    </row>
    <row r="127" spans="1:5" ht="15.95" customHeight="1" x14ac:dyDescent="0.3">
      <c r="A127" s="5"/>
      <c r="B127" s="5"/>
      <c r="C127" s="3" t="s">
        <v>108</v>
      </c>
      <c r="D127" s="3" t="s">
        <v>10126</v>
      </c>
      <c r="E127" s="5"/>
    </row>
    <row r="128" spans="1:5" ht="15.95" customHeight="1" x14ac:dyDescent="0.3">
      <c r="A128" s="5"/>
      <c r="B128" s="5"/>
      <c r="C128" s="3" t="s">
        <v>110</v>
      </c>
      <c r="D128" s="3" t="s">
        <v>10127</v>
      </c>
      <c r="E128" s="5"/>
    </row>
    <row r="129" spans="1:5" ht="15.95" customHeight="1" x14ac:dyDescent="0.3">
      <c r="A129" s="5"/>
      <c r="B129" s="5"/>
      <c r="C129" s="3" t="s">
        <v>112</v>
      </c>
      <c r="D129" s="3" t="s">
        <v>10128</v>
      </c>
      <c r="E129" s="5"/>
    </row>
    <row r="130" spans="1:5" ht="15.95" customHeight="1" x14ac:dyDescent="0.3">
      <c r="A130" s="5"/>
      <c r="B130" s="5"/>
      <c r="C130" s="3" t="s">
        <v>114</v>
      </c>
      <c r="D130" s="3" t="s">
        <v>10129</v>
      </c>
      <c r="E130" s="5"/>
    </row>
    <row r="131" spans="1:5" ht="15.95" customHeight="1" x14ac:dyDescent="0.3">
      <c r="A131" s="5"/>
      <c r="B131" s="5"/>
      <c r="C131" s="3" t="s">
        <v>116</v>
      </c>
      <c r="D131" s="3" t="s">
        <v>10130</v>
      </c>
      <c r="E131" s="5"/>
    </row>
    <row r="132" spans="1:5" ht="15.95" customHeight="1" x14ac:dyDescent="0.3">
      <c r="A132" s="5"/>
      <c r="B132" s="5"/>
      <c r="C132" s="3" t="s">
        <v>118</v>
      </c>
      <c r="D132" s="3" t="s">
        <v>10131</v>
      </c>
      <c r="E132" s="5"/>
    </row>
    <row r="133" spans="1:5" ht="15.95" customHeight="1" x14ac:dyDescent="0.3">
      <c r="A133" s="5"/>
      <c r="B133" s="3" t="s">
        <v>2723</v>
      </c>
      <c r="C133" s="3" t="s">
        <v>79</v>
      </c>
      <c r="D133" s="3" t="s">
        <v>10132</v>
      </c>
      <c r="E133" s="5"/>
    </row>
    <row r="134" spans="1:5" ht="15.95" customHeight="1" x14ac:dyDescent="0.3">
      <c r="A134" s="5"/>
      <c r="B134" s="3" t="s">
        <v>2581</v>
      </c>
      <c r="C134" s="3" t="s">
        <v>81</v>
      </c>
      <c r="D134" s="3" t="s">
        <v>10133</v>
      </c>
      <c r="E134" s="5"/>
    </row>
    <row r="135" spans="1:5" ht="15.95" customHeight="1" x14ac:dyDescent="0.3">
      <c r="A135" s="5"/>
      <c r="B135" s="3" t="s">
        <v>10112</v>
      </c>
      <c r="C135" s="3" t="s">
        <v>83</v>
      </c>
      <c r="D135" s="3" t="s">
        <v>10134</v>
      </c>
      <c r="E135" s="5"/>
    </row>
    <row r="136" spans="1:5" ht="15.95" customHeight="1" x14ac:dyDescent="0.3">
      <c r="A136" s="5"/>
      <c r="B136" s="3" t="s">
        <v>10135</v>
      </c>
      <c r="C136" s="3" t="s">
        <v>90</v>
      </c>
      <c r="D136" s="3" t="s">
        <v>10136</v>
      </c>
      <c r="E136" s="5"/>
    </row>
    <row r="137" spans="1:5" ht="15.95" customHeight="1" x14ac:dyDescent="0.3">
      <c r="A137" s="5"/>
      <c r="B137" s="3" t="s">
        <v>2731</v>
      </c>
      <c r="C137" s="3" t="s">
        <v>79</v>
      </c>
      <c r="D137" s="3" t="s">
        <v>10137</v>
      </c>
      <c r="E137" s="5"/>
    </row>
    <row r="138" spans="1:5" ht="15.95" customHeight="1" x14ac:dyDescent="0.3">
      <c r="A138" s="5"/>
      <c r="B138" s="3" t="s">
        <v>2581</v>
      </c>
      <c r="C138" s="3" t="s">
        <v>81</v>
      </c>
      <c r="D138" s="3" t="s">
        <v>10138</v>
      </c>
      <c r="E138" s="5"/>
    </row>
    <row r="139" spans="1:5" ht="15.95" customHeight="1" x14ac:dyDescent="0.3">
      <c r="A139" s="5"/>
      <c r="B139" s="3" t="s">
        <v>10112</v>
      </c>
      <c r="C139" s="3" t="s">
        <v>83</v>
      </c>
      <c r="D139" s="3" t="s">
        <v>10139</v>
      </c>
      <c r="E139" s="5"/>
    </row>
    <row r="140" spans="1:5" ht="15.95" customHeight="1" x14ac:dyDescent="0.3">
      <c r="A140" s="5"/>
      <c r="B140" s="3" t="s">
        <v>10140</v>
      </c>
      <c r="C140" s="3" t="s">
        <v>90</v>
      </c>
      <c r="D140" s="3" t="s">
        <v>10141</v>
      </c>
      <c r="E140" s="5"/>
    </row>
    <row r="141" spans="1:5" ht="15.95" customHeight="1" x14ac:dyDescent="0.3">
      <c r="A141" s="5"/>
      <c r="B141" s="5"/>
      <c r="C141" s="3" t="s">
        <v>106</v>
      </c>
      <c r="D141" s="3" t="s">
        <v>10142</v>
      </c>
      <c r="E141" s="5"/>
    </row>
    <row r="142" spans="1:5" ht="15.95" customHeight="1" x14ac:dyDescent="0.3">
      <c r="A142" s="5"/>
      <c r="B142" s="5"/>
      <c r="C142" s="3" t="s">
        <v>108</v>
      </c>
      <c r="D142" s="3" t="s">
        <v>10143</v>
      </c>
      <c r="E142" s="5"/>
    </row>
    <row r="143" spans="1:5" ht="15.95" customHeight="1" x14ac:dyDescent="0.3">
      <c r="A143" s="5"/>
      <c r="B143" s="5"/>
      <c r="C143" s="5"/>
      <c r="D143" s="5"/>
      <c r="E143" s="5"/>
    </row>
    <row r="144" spans="1:5" ht="15.95" customHeight="1" x14ac:dyDescent="0.3">
      <c r="A144" s="3" t="s">
        <v>141</v>
      </c>
      <c r="B144" s="3" t="s">
        <v>142</v>
      </c>
      <c r="C144" s="3" t="s">
        <v>74</v>
      </c>
      <c r="D144" s="3" t="s">
        <v>143</v>
      </c>
      <c r="E144" s="5"/>
    </row>
    <row r="145" spans="1:5" ht="15.95" customHeight="1" x14ac:dyDescent="0.3">
      <c r="A145" s="3" t="s">
        <v>47</v>
      </c>
      <c r="B145" s="3" t="s">
        <v>2746</v>
      </c>
      <c r="C145" s="3" t="s">
        <v>79</v>
      </c>
      <c r="D145" s="3" t="s">
        <v>10144</v>
      </c>
      <c r="E145" s="5"/>
    </row>
    <row r="146" spans="1:5" ht="15.95" customHeight="1" x14ac:dyDescent="0.3">
      <c r="A146" s="5"/>
      <c r="B146" s="3" t="s">
        <v>2581</v>
      </c>
      <c r="C146" s="3" t="s">
        <v>81</v>
      </c>
      <c r="D146" s="3" t="s">
        <v>10145</v>
      </c>
      <c r="E146" s="5"/>
    </row>
    <row r="147" spans="1:5" ht="15.95" customHeight="1" x14ac:dyDescent="0.3">
      <c r="A147" s="5"/>
      <c r="B147" s="3" t="s">
        <v>10076</v>
      </c>
      <c r="C147" s="3" t="s">
        <v>83</v>
      </c>
      <c r="D147" s="3" t="s">
        <v>10146</v>
      </c>
      <c r="E147" s="5"/>
    </row>
    <row r="148" spans="1:5" ht="15.95" customHeight="1" x14ac:dyDescent="0.3">
      <c r="A148" s="5"/>
      <c r="B148" s="3" t="s">
        <v>10147</v>
      </c>
      <c r="C148" s="3" t="s">
        <v>90</v>
      </c>
      <c r="D148" s="3" t="s">
        <v>10148</v>
      </c>
      <c r="E148" s="5"/>
    </row>
    <row r="149" spans="1:5" ht="15.95" customHeight="1" x14ac:dyDescent="0.3">
      <c r="A149" s="5"/>
      <c r="B149" s="5"/>
      <c r="C149" s="3" t="s">
        <v>106</v>
      </c>
      <c r="D149" s="3" t="s">
        <v>10149</v>
      </c>
      <c r="E149" s="5"/>
    </row>
    <row r="150" spans="1:5" ht="15.95" customHeight="1" x14ac:dyDescent="0.3">
      <c r="A150" s="5"/>
      <c r="B150" s="5"/>
      <c r="C150" s="3" t="s">
        <v>108</v>
      </c>
      <c r="D150" s="3" t="s">
        <v>10150</v>
      </c>
      <c r="E150" s="5"/>
    </row>
    <row r="151" spans="1:5" ht="15.95" customHeight="1" x14ac:dyDescent="0.3">
      <c r="A151" s="5"/>
      <c r="B151" s="5"/>
      <c r="C151" s="3" t="s">
        <v>110</v>
      </c>
      <c r="D151" s="3" t="s">
        <v>10151</v>
      </c>
      <c r="E151" s="5"/>
    </row>
    <row r="152" spans="1:5" ht="15.95" customHeight="1" x14ac:dyDescent="0.3">
      <c r="A152" s="5"/>
      <c r="B152" s="5"/>
      <c r="C152" s="3" t="s">
        <v>112</v>
      </c>
      <c r="D152" s="3" t="s">
        <v>10152</v>
      </c>
      <c r="E152" s="5"/>
    </row>
    <row r="153" spans="1:5" ht="15.95" customHeight="1" x14ac:dyDescent="0.3">
      <c r="A153" s="5"/>
      <c r="B153" s="3" t="s">
        <v>2756</v>
      </c>
      <c r="C153" s="3" t="s">
        <v>79</v>
      </c>
      <c r="D153" s="3" t="s">
        <v>10153</v>
      </c>
      <c r="E153" s="5"/>
    </row>
    <row r="154" spans="1:5" ht="15.95" customHeight="1" x14ac:dyDescent="0.3">
      <c r="A154" s="5"/>
      <c r="B154" s="3" t="s">
        <v>2581</v>
      </c>
      <c r="C154" s="3" t="s">
        <v>81</v>
      </c>
      <c r="D154" s="3" t="s">
        <v>10154</v>
      </c>
      <c r="E154" s="5"/>
    </row>
    <row r="155" spans="1:5" ht="15.95" customHeight="1" x14ac:dyDescent="0.3">
      <c r="A155" s="5"/>
      <c r="B155" s="3" t="s">
        <v>10076</v>
      </c>
      <c r="C155" s="3" t="s">
        <v>83</v>
      </c>
      <c r="D155" s="3" t="s">
        <v>10155</v>
      </c>
      <c r="E155" s="5"/>
    </row>
    <row r="156" spans="1:5" ht="15.95" customHeight="1" x14ac:dyDescent="0.3">
      <c r="A156" s="5"/>
      <c r="B156" s="3" t="s">
        <v>250</v>
      </c>
      <c r="C156" s="3" t="s">
        <v>90</v>
      </c>
      <c r="D156" s="3" t="s">
        <v>10156</v>
      </c>
      <c r="E156" s="5"/>
    </row>
    <row r="157" spans="1:5" ht="15.95" customHeight="1" x14ac:dyDescent="0.3">
      <c r="A157" s="5"/>
      <c r="B157" s="3" t="s">
        <v>165</v>
      </c>
      <c r="C157" s="3" t="s">
        <v>106</v>
      </c>
      <c r="D157" s="3" t="s">
        <v>10157</v>
      </c>
      <c r="E157" s="5"/>
    </row>
    <row r="158" spans="1:5" ht="15.95" customHeight="1" x14ac:dyDescent="0.3">
      <c r="A158" s="5"/>
      <c r="B158" s="5"/>
      <c r="C158" s="3" t="s">
        <v>108</v>
      </c>
      <c r="D158" s="3" t="s">
        <v>10158</v>
      </c>
      <c r="E158" s="5"/>
    </row>
    <row r="159" spans="1:5" ht="15.95" customHeight="1" x14ac:dyDescent="0.3">
      <c r="A159" s="5"/>
      <c r="B159" s="5"/>
      <c r="C159" s="3" t="s">
        <v>110</v>
      </c>
      <c r="D159" s="3" t="s">
        <v>10159</v>
      </c>
      <c r="E159" s="5"/>
    </row>
    <row r="160" spans="1:5" ht="15.95" customHeight="1" x14ac:dyDescent="0.3">
      <c r="A160" s="5"/>
      <c r="B160" s="5"/>
      <c r="C160" s="3" t="s">
        <v>112</v>
      </c>
      <c r="D160" s="3" t="s">
        <v>10160</v>
      </c>
      <c r="E160" s="5"/>
    </row>
    <row r="161" spans="1:5" ht="15.95" customHeight="1" x14ac:dyDescent="0.3">
      <c r="A161" s="5"/>
      <c r="B161" s="3" t="s">
        <v>2765</v>
      </c>
      <c r="C161" s="3" t="s">
        <v>79</v>
      </c>
      <c r="D161" s="3" t="s">
        <v>10161</v>
      </c>
      <c r="E161" s="5"/>
    </row>
    <row r="162" spans="1:5" ht="15.95" customHeight="1" x14ac:dyDescent="0.3">
      <c r="A162" s="5"/>
      <c r="B162" s="3" t="s">
        <v>2581</v>
      </c>
      <c r="C162" s="3" t="s">
        <v>81</v>
      </c>
      <c r="D162" s="3" t="s">
        <v>10162</v>
      </c>
      <c r="E162" s="5"/>
    </row>
    <row r="163" spans="1:5" ht="15.95" customHeight="1" x14ac:dyDescent="0.3">
      <c r="A163" s="5"/>
      <c r="B163" s="3" t="s">
        <v>10076</v>
      </c>
      <c r="C163" s="3" t="s">
        <v>83</v>
      </c>
      <c r="D163" s="3" t="s">
        <v>10163</v>
      </c>
      <c r="E163" s="5"/>
    </row>
    <row r="164" spans="1:5" ht="15.95" customHeight="1" x14ac:dyDescent="0.3">
      <c r="A164" s="5"/>
      <c r="B164" s="3" t="s">
        <v>10164</v>
      </c>
      <c r="C164" s="3" t="s">
        <v>90</v>
      </c>
      <c r="D164" s="3" t="s">
        <v>10165</v>
      </c>
      <c r="E164" s="5"/>
    </row>
    <row r="165" spans="1:5" ht="15.95" customHeight="1" x14ac:dyDescent="0.3">
      <c r="A165" s="5"/>
      <c r="B165" s="5"/>
      <c r="C165" s="3" t="s">
        <v>106</v>
      </c>
      <c r="D165" s="3" t="s">
        <v>10166</v>
      </c>
      <c r="E165" s="5"/>
    </row>
    <row r="166" spans="1:5" ht="15.95" customHeight="1" x14ac:dyDescent="0.3">
      <c r="A166" s="5"/>
      <c r="B166" s="5"/>
      <c r="C166" s="3" t="s">
        <v>108</v>
      </c>
      <c r="D166" s="3" t="s">
        <v>10167</v>
      </c>
      <c r="E166" s="5"/>
    </row>
    <row r="167" spans="1:5" ht="15.95" customHeight="1" x14ac:dyDescent="0.3">
      <c r="A167" s="5"/>
      <c r="B167" s="5"/>
      <c r="C167" s="3" t="s">
        <v>110</v>
      </c>
      <c r="D167" s="3" t="s">
        <v>10168</v>
      </c>
      <c r="E167" s="5"/>
    </row>
    <row r="168" spans="1:5" ht="15.95" customHeight="1" x14ac:dyDescent="0.3">
      <c r="A168" s="5"/>
      <c r="B168" s="5"/>
      <c r="C168" s="3" t="s">
        <v>112</v>
      </c>
      <c r="D168" s="3" t="s">
        <v>10169</v>
      </c>
      <c r="E168" s="5"/>
    </row>
    <row r="169" spans="1:5" ht="15.95" customHeight="1" x14ac:dyDescent="0.3">
      <c r="A169" s="5"/>
      <c r="B169" s="3" t="s">
        <v>2778</v>
      </c>
      <c r="C169" s="3" t="s">
        <v>79</v>
      </c>
      <c r="D169" s="3" t="s">
        <v>10170</v>
      </c>
      <c r="E169" s="5"/>
    </row>
    <row r="170" spans="1:5" ht="15.95" customHeight="1" x14ac:dyDescent="0.3">
      <c r="A170" s="5"/>
      <c r="B170" s="3" t="s">
        <v>2572</v>
      </c>
      <c r="C170" s="3" t="s">
        <v>81</v>
      </c>
      <c r="D170" s="3" t="s">
        <v>10171</v>
      </c>
      <c r="E170" s="5"/>
    </row>
    <row r="171" spans="1:5" ht="15.95" customHeight="1" x14ac:dyDescent="0.3">
      <c r="A171" s="5"/>
      <c r="B171" s="5"/>
      <c r="C171" s="3" t="s">
        <v>83</v>
      </c>
      <c r="D171" s="3" t="s">
        <v>10172</v>
      </c>
      <c r="E171" s="5"/>
    </row>
    <row r="172" spans="1:5" ht="15.95" customHeight="1" x14ac:dyDescent="0.3">
      <c r="A172" s="5"/>
      <c r="B172" s="5"/>
      <c r="C172" s="3" t="s">
        <v>90</v>
      </c>
      <c r="D172" s="3" t="s">
        <v>10173</v>
      </c>
      <c r="E172" s="5"/>
    </row>
    <row r="173" spans="1:5" ht="15.95" customHeight="1" x14ac:dyDescent="0.3">
      <c r="A173" s="5"/>
      <c r="B173" s="5"/>
      <c r="C173" s="3" t="s">
        <v>106</v>
      </c>
      <c r="D173" s="3" t="s">
        <v>10174</v>
      </c>
      <c r="E173" s="5"/>
    </row>
    <row r="174" spans="1:5" ht="15.95" customHeight="1" x14ac:dyDescent="0.3">
      <c r="A174" s="5"/>
      <c r="B174" s="5"/>
      <c r="C174" s="3" t="s">
        <v>108</v>
      </c>
      <c r="D174" s="3" t="s">
        <v>10175</v>
      </c>
      <c r="E174" s="5"/>
    </row>
    <row r="175" spans="1:5" ht="15.95" customHeight="1" x14ac:dyDescent="0.3">
      <c r="A175" s="5"/>
      <c r="B175" s="3" t="s">
        <v>2787</v>
      </c>
      <c r="C175" s="3" t="s">
        <v>79</v>
      </c>
      <c r="D175" s="3" t="s">
        <v>10176</v>
      </c>
      <c r="E175" s="5"/>
    </row>
    <row r="176" spans="1:5" ht="15.95" customHeight="1" x14ac:dyDescent="0.3">
      <c r="A176" s="5"/>
      <c r="B176" s="3" t="s">
        <v>2581</v>
      </c>
      <c r="C176" s="3" t="s">
        <v>81</v>
      </c>
      <c r="D176" s="3" t="s">
        <v>10177</v>
      </c>
      <c r="E176" s="5"/>
    </row>
    <row r="177" spans="1:5" ht="15.95" customHeight="1" x14ac:dyDescent="0.3">
      <c r="A177" s="5"/>
      <c r="B177" s="3" t="s">
        <v>10178</v>
      </c>
      <c r="C177" s="3" t="s">
        <v>83</v>
      </c>
      <c r="D177" s="3" t="s">
        <v>10179</v>
      </c>
      <c r="E177" s="5"/>
    </row>
    <row r="178" spans="1:5" ht="15.95" customHeight="1" x14ac:dyDescent="0.3">
      <c r="A178" s="5"/>
      <c r="B178" s="5"/>
      <c r="C178" s="3" t="s">
        <v>90</v>
      </c>
      <c r="D178" s="3" t="s">
        <v>10180</v>
      </c>
      <c r="E178" s="5"/>
    </row>
    <row r="179" spans="1:5" ht="15.95" customHeight="1" x14ac:dyDescent="0.3">
      <c r="A179" s="5"/>
      <c r="B179" s="5"/>
      <c r="C179" s="3" t="s">
        <v>106</v>
      </c>
      <c r="D179" s="3" t="s">
        <v>10181</v>
      </c>
      <c r="E179" s="5"/>
    </row>
    <row r="180" spans="1:5" ht="15.95" customHeight="1" x14ac:dyDescent="0.3">
      <c r="A180" s="5"/>
      <c r="B180" s="5"/>
      <c r="C180" s="5"/>
      <c r="D180" s="5"/>
      <c r="E180" s="5"/>
    </row>
    <row r="181" spans="1:5" ht="15.95" customHeight="1" x14ac:dyDescent="0.3">
      <c r="A181" s="3" t="s">
        <v>141</v>
      </c>
      <c r="B181" s="3" t="s">
        <v>142</v>
      </c>
      <c r="C181" s="3" t="s">
        <v>74</v>
      </c>
      <c r="D181" s="3" t="s">
        <v>143</v>
      </c>
      <c r="E181" s="5"/>
    </row>
    <row r="182" spans="1:5" ht="15.95" customHeight="1" x14ac:dyDescent="0.3">
      <c r="A182" s="3" t="s">
        <v>47</v>
      </c>
      <c r="B182" s="3" t="s">
        <v>2796</v>
      </c>
      <c r="C182" s="3" t="s">
        <v>79</v>
      </c>
      <c r="D182" s="3" t="s">
        <v>10182</v>
      </c>
      <c r="E182" s="5"/>
    </row>
    <row r="183" spans="1:5" ht="15.95" customHeight="1" x14ac:dyDescent="0.3">
      <c r="A183" s="5"/>
      <c r="B183" s="3" t="s">
        <v>2581</v>
      </c>
      <c r="C183" s="3" t="s">
        <v>81</v>
      </c>
      <c r="D183" s="3" t="s">
        <v>10183</v>
      </c>
      <c r="E183" s="5"/>
    </row>
    <row r="184" spans="1:5" ht="15.95" customHeight="1" x14ac:dyDescent="0.3">
      <c r="A184" s="5"/>
      <c r="B184" s="3" t="s">
        <v>1375</v>
      </c>
      <c r="C184" s="3" t="s">
        <v>83</v>
      </c>
      <c r="D184" s="3" t="s">
        <v>10184</v>
      </c>
      <c r="E184" s="5"/>
    </row>
    <row r="185" spans="1:5" ht="15.95" customHeight="1" x14ac:dyDescent="0.3">
      <c r="A185" s="5"/>
      <c r="B185" s="3" t="s">
        <v>165</v>
      </c>
      <c r="C185" s="3" t="s">
        <v>90</v>
      </c>
      <c r="D185" s="3" t="s">
        <v>10185</v>
      </c>
      <c r="E185" s="5"/>
    </row>
    <row r="186" spans="1:5" ht="15.95" customHeight="1" x14ac:dyDescent="0.3">
      <c r="A186" s="5"/>
      <c r="B186" s="5"/>
      <c r="C186" s="3" t="s">
        <v>106</v>
      </c>
      <c r="D186" s="3" t="s">
        <v>10186</v>
      </c>
      <c r="E186" s="5"/>
    </row>
    <row r="187" spans="1:5" ht="15.95" customHeight="1" x14ac:dyDescent="0.3">
      <c r="A187" s="5"/>
      <c r="B187" s="5"/>
      <c r="C187" s="3" t="s">
        <v>108</v>
      </c>
      <c r="D187" s="3" t="s">
        <v>10187</v>
      </c>
      <c r="E187" s="5"/>
    </row>
    <row r="188" spans="1:5" ht="15.95" customHeight="1" x14ac:dyDescent="0.3">
      <c r="A188" s="5"/>
      <c r="B188" s="5"/>
      <c r="C188" s="3" t="s">
        <v>110</v>
      </c>
      <c r="D188" s="3" t="s">
        <v>10188</v>
      </c>
      <c r="E188" s="5"/>
    </row>
    <row r="189" spans="1:5" ht="15.95" customHeight="1" x14ac:dyDescent="0.3">
      <c r="A189" s="5"/>
      <c r="B189" s="5"/>
      <c r="C189" s="3" t="s">
        <v>112</v>
      </c>
      <c r="D189" s="3" t="s">
        <v>10189</v>
      </c>
      <c r="E189" s="5"/>
    </row>
    <row r="190" spans="1:5" ht="15.95" customHeight="1" x14ac:dyDescent="0.3">
      <c r="A190" s="5"/>
      <c r="B190" s="3" t="s">
        <v>2803</v>
      </c>
      <c r="C190" s="3" t="s">
        <v>79</v>
      </c>
      <c r="D190" s="3" t="s">
        <v>10190</v>
      </c>
      <c r="E190" s="5"/>
    </row>
    <row r="191" spans="1:5" ht="15.95" customHeight="1" x14ac:dyDescent="0.3">
      <c r="A191" s="5"/>
      <c r="B191" s="3" t="s">
        <v>2581</v>
      </c>
      <c r="C191" s="3" t="s">
        <v>81</v>
      </c>
      <c r="D191" s="3" t="s">
        <v>10191</v>
      </c>
      <c r="E191" s="5"/>
    </row>
    <row r="192" spans="1:5" ht="15.95" customHeight="1" x14ac:dyDescent="0.3">
      <c r="A192" s="5"/>
      <c r="B192" s="3" t="s">
        <v>10192</v>
      </c>
      <c r="C192" s="3" t="s">
        <v>83</v>
      </c>
      <c r="D192" s="3" t="s">
        <v>10193</v>
      </c>
      <c r="E192" s="5"/>
    </row>
    <row r="193" spans="1:5" ht="15.95" customHeight="1" x14ac:dyDescent="0.3">
      <c r="A193" s="5"/>
      <c r="B193" s="3" t="s">
        <v>1693</v>
      </c>
      <c r="C193" s="3" t="s">
        <v>90</v>
      </c>
      <c r="D193" s="3" t="s">
        <v>10194</v>
      </c>
      <c r="E193" s="5"/>
    </row>
    <row r="194" spans="1:5" ht="15.95" customHeight="1" x14ac:dyDescent="0.3">
      <c r="A194" s="5"/>
      <c r="B194" s="5"/>
      <c r="C194" s="3" t="s">
        <v>106</v>
      </c>
      <c r="D194" s="3" t="s">
        <v>10195</v>
      </c>
      <c r="E194" s="5"/>
    </row>
    <row r="195" spans="1:5" ht="15.95" customHeight="1" x14ac:dyDescent="0.3">
      <c r="A195" s="5"/>
      <c r="B195" s="5"/>
      <c r="C195" s="3" t="s">
        <v>108</v>
      </c>
      <c r="D195" s="3" t="s">
        <v>10196</v>
      </c>
      <c r="E195" s="5"/>
    </row>
    <row r="196" spans="1:5" ht="15.95" customHeight="1" x14ac:dyDescent="0.3">
      <c r="A196" s="5"/>
      <c r="B196" s="5"/>
      <c r="C196" s="3" t="s">
        <v>110</v>
      </c>
      <c r="D196" s="3" t="s">
        <v>10197</v>
      </c>
      <c r="E196" s="5"/>
    </row>
    <row r="197" spans="1:5" ht="15.95" customHeight="1" x14ac:dyDescent="0.3">
      <c r="A197" s="5"/>
      <c r="B197" s="5"/>
      <c r="C197" s="3" t="s">
        <v>112</v>
      </c>
      <c r="D197" s="3" t="s">
        <v>10198</v>
      </c>
      <c r="E197" s="5"/>
    </row>
    <row r="198" spans="1:5" ht="15.95" customHeight="1" x14ac:dyDescent="0.3">
      <c r="A198" s="5"/>
      <c r="B198" s="3" t="s">
        <v>2815</v>
      </c>
      <c r="C198" s="3" t="s">
        <v>79</v>
      </c>
      <c r="D198" s="3" t="s">
        <v>10199</v>
      </c>
      <c r="E198" s="5"/>
    </row>
    <row r="199" spans="1:5" ht="15.95" customHeight="1" x14ac:dyDescent="0.3">
      <c r="A199" s="5"/>
      <c r="B199" s="3" t="s">
        <v>2581</v>
      </c>
      <c r="C199" s="3" t="s">
        <v>81</v>
      </c>
      <c r="D199" s="3" t="s">
        <v>10200</v>
      </c>
      <c r="E199" s="5"/>
    </row>
    <row r="200" spans="1:5" ht="15.95" customHeight="1" x14ac:dyDescent="0.3">
      <c r="A200" s="5"/>
      <c r="B200" s="3" t="s">
        <v>10192</v>
      </c>
      <c r="C200" s="3" t="s">
        <v>83</v>
      </c>
      <c r="D200" s="3" t="s">
        <v>10201</v>
      </c>
      <c r="E200" s="5"/>
    </row>
    <row r="201" spans="1:5" ht="15.95" customHeight="1" x14ac:dyDescent="0.3">
      <c r="A201" s="5"/>
      <c r="B201" s="3" t="s">
        <v>1693</v>
      </c>
      <c r="C201" s="3" t="s">
        <v>90</v>
      </c>
      <c r="D201" s="3" t="s">
        <v>10202</v>
      </c>
      <c r="E201" s="5"/>
    </row>
    <row r="202" spans="1:5" ht="15.95" customHeight="1" x14ac:dyDescent="0.3">
      <c r="A202" s="5"/>
      <c r="B202" s="5"/>
      <c r="C202" s="3" t="s">
        <v>106</v>
      </c>
      <c r="D202" s="3" t="s">
        <v>10203</v>
      </c>
      <c r="E202" s="5"/>
    </row>
    <row r="203" spans="1:5" ht="15.95" customHeight="1" x14ac:dyDescent="0.3">
      <c r="A203" s="5"/>
      <c r="B203" s="5"/>
      <c r="C203" s="3" t="s">
        <v>108</v>
      </c>
      <c r="D203" s="3" t="s">
        <v>10204</v>
      </c>
      <c r="E203" s="5"/>
    </row>
    <row r="204" spans="1:5" ht="15.95" customHeight="1" x14ac:dyDescent="0.3">
      <c r="A204" s="5"/>
      <c r="B204" s="5"/>
      <c r="C204" s="3" t="s">
        <v>110</v>
      </c>
      <c r="D204" s="3" t="s">
        <v>10205</v>
      </c>
      <c r="E204" s="5"/>
    </row>
    <row r="205" spans="1:5" ht="15.95" customHeight="1" x14ac:dyDescent="0.3">
      <c r="A205" s="5"/>
      <c r="B205" s="3" t="s">
        <v>2825</v>
      </c>
      <c r="C205" s="3" t="s">
        <v>79</v>
      </c>
      <c r="D205" s="3" t="s">
        <v>10206</v>
      </c>
      <c r="E205" s="5"/>
    </row>
    <row r="206" spans="1:5" ht="15.95" customHeight="1" x14ac:dyDescent="0.3">
      <c r="A206" s="5"/>
      <c r="B206" s="3" t="s">
        <v>2581</v>
      </c>
      <c r="C206" s="3" t="s">
        <v>81</v>
      </c>
      <c r="D206" s="3" t="s">
        <v>10207</v>
      </c>
      <c r="E206" s="5"/>
    </row>
    <row r="207" spans="1:5" ht="15.95" customHeight="1" x14ac:dyDescent="0.3">
      <c r="A207" s="5"/>
      <c r="B207" s="3" t="s">
        <v>10076</v>
      </c>
      <c r="C207" s="3" t="s">
        <v>83</v>
      </c>
      <c r="D207" s="3" t="s">
        <v>10208</v>
      </c>
      <c r="E207" s="5"/>
    </row>
    <row r="208" spans="1:5" ht="15.95" customHeight="1" x14ac:dyDescent="0.3">
      <c r="A208" s="5"/>
      <c r="B208" s="3" t="s">
        <v>675</v>
      </c>
      <c r="C208" s="3" t="s">
        <v>90</v>
      </c>
      <c r="D208" s="3" t="s">
        <v>10209</v>
      </c>
      <c r="E208" s="5"/>
    </row>
    <row r="209" spans="1:5" ht="15.95" customHeight="1" x14ac:dyDescent="0.3">
      <c r="A209" s="5"/>
      <c r="B209" s="5"/>
      <c r="C209" s="3" t="s">
        <v>106</v>
      </c>
      <c r="D209" s="3" t="s">
        <v>10210</v>
      </c>
      <c r="E209" s="5"/>
    </row>
    <row r="210" spans="1:5" ht="15.95" customHeight="1" x14ac:dyDescent="0.3">
      <c r="A210" s="5"/>
      <c r="B210" s="5"/>
      <c r="C210" s="3" t="s">
        <v>108</v>
      </c>
      <c r="D210" s="3" t="s">
        <v>10211</v>
      </c>
      <c r="E210" s="5"/>
    </row>
    <row r="211" spans="1:5" ht="15.95" customHeight="1" x14ac:dyDescent="0.3">
      <c r="A211" s="5"/>
      <c r="B211" s="5"/>
      <c r="C211" s="3" t="s">
        <v>110</v>
      </c>
      <c r="D211" s="3" t="s">
        <v>10212</v>
      </c>
      <c r="E211" s="5"/>
    </row>
    <row r="212" spans="1:5" ht="15.95" customHeight="1" x14ac:dyDescent="0.3">
      <c r="A212" s="5"/>
      <c r="B212" s="3" t="s">
        <v>2836</v>
      </c>
      <c r="C212" s="3" t="s">
        <v>79</v>
      </c>
      <c r="D212" s="3" t="s">
        <v>10213</v>
      </c>
      <c r="E212" s="5"/>
    </row>
    <row r="213" spans="1:5" ht="15.95" customHeight="1" x14ac:dyDescent="0.3">
      <c r="A213" s="5"/>
      <c r="B213" s="3" t="s">
        <v>2581</v>
      </c>
      <c r="C213" s="3" t="s">
        <v>81</v>
      </c>
      <c r="D213" s="3" t="s">
        <v>10214</v>
      </c>
      <c r="E213" s="5"/>
    </row>
    <row r="214" spans="1:5" ht="15.95" customHeight="1" x14ac:dyDescent="0.3">
      <c r="A214" s="5"/>
      <c r="B214" s="3" t="s">
        <v>10076</v>
      </c>
      <c r="C214" s="3" t="s">
        <v>83</v>
      </c>
      <c r="D214" s="3" t="s">
        <v>10215</v>
      </c>
      <c r="E214" s="5"/>
    </row>
    <row r="215" spans="1:5" ht="15.95" customHeight="1" x14ac:dyDescent="0.3">
      <c r="A215" s="5"/>
      <c r="B215" s="3" t="s">
        <v>748</v>
      </c>
      <c r="C215" s="3" t="s">
        <v>90</v>
      </c>
      <c r="D215" s="3" t="s">
        <v>10216</v>
      </c>
      <c r="E215" s="5"/>
    </row>
    <row r="216" spans="1:5" ht="15.95" customHeight="1" x14ac:dyDescent="0.3">
      <c r="A216" s="5"/>
      <c r="B216" s="5"/>
      <c r="C216" s="3" t="s">
        <v>106</v>
      </c>
      <c r="D216" s="3" t="s">
        <v>10217</v>
      </c>
      <c r="E216" s="5"/>
    </row>
    <row r="217" spans="1:5" ht="15.95" customHeight="1" x14ac:dyDescent="0.3">
      <c r="A217" s="5"/>
      <c r="B217" s="5"/>
      <c r="C217" s="3" t="s">
        <v>108</v>
      </c>
      <c r="D217" s="3" t="s">
        <v>10218</v>
      </c>
      <c r="E217" s="5"/>
    </row>
    <row r="218" spans="1:5" ht="15.95" customHeight="1" x14ac:dyDescent="0.3">
      <c r="A218" s="5"/>
      <c r="B218" s="5"/>
      <c r="C218" s="3" t="s">
        <v>110</v>
      </c>
      <c r="D218" s="3" t="s">
        <v>10219</v>
      </c>
      <c r="E218" s="5"/>
    </row>
    <row r="219" spans="1:5" ht="15.95" customHeight="1" x14ac:dyDescent="0.3">
      <c r="A219" s="5"/>
      <c r="B219" s="3" t="s">
        <v>2845</v>
      </c>
      <c r="C219" s="3" t="s">
        <v>79</v>
      </c>
      <c r="D219" s="3" t="s">
        <v>10220</v>
      </c>
      <c r="E219" s="5"/>
    </row>
    <row r="220" spans="1:5" ht="15.95" customHeight="1" x14ac:dyDescent="0.3">
      <c r="A220" s="5"/>
      <c r="B220" s="3" t="s">
        <v>2581</v>
      </c>
      <c r="C220" s="3" t="s">
        <v>81</v>
      </c>
      <c r="D220" s="3" t="s">
        <v>10221</v>
      </c>
      <c r="E220" s="5"/>
    </row>
    <row r="221" spans="1:5" ht="15.95" customHeight="1" x14ac:dyDescent="0.3">
      <c r="A221" s="5"/>
      <c r="B221" s="3" t="s">
        <v>10076</v>
      </c>
      <c r="C221" s="3" t="s">
        <v>83</v>
      </c>
      <c r="D221" s="3" t="s">
        <v>10222</v>
      </c>
      <c r="E221" s="5"/>
    </row>
    <row r="222" spans="1:5" ht="15.95" customHeight="1" x14ac:dyDescent="0.3">
      <c r="A222" s="5"/>
      <c r="B222" s="3" t="s">
        <v>10223</v>
      </c>
      <c r="C222" s="3" t="s">
        <v>90</v>
      </c>
      <c r="D222" s="3" t="s">
        <v>10224</v>
      </c>
      <c r="E222" s="5"/>
    </row>
    <row r="223" spans="1:5" ht="15.95" customHeight="1" x14ac:dyDescent="0.3">
      <c r="A223" s="5"/>
      <c r="B223" s="3" t="s">
        <v>1838</v>
      </c>
      <c r="C223" s="3" t="s">
        <v>106</v>
      </c>
      <c r="D223" s="3" t="s">
        <v>10225</v>
      </c>
      <c r="E223" s="5"/>
    </row>
    <row r="224" spans="1:5" ht="15.95" customHeight="1" x14ac:dyDescent="0.3">
      <c r="A224" s="5"/>
      <c r="B224" s="5"/>
      <c r="C224" s="3" t="s">
        <v>108</v>
      </c>
      <c r="D224" s="3" t="s">
        <v>10226</v>
      </c>
      <c r="E224" s="5"/>
    </row>
    <row r="225" spans="1:5" ht="15.95" customHeight="1" x14ac:dyDescent="0.3">
      <c r="A225" s="5"/>
      <c r="B225" s="5"/>
      <c r="C225" s="3" t="s">
        <v>110</v>
      </c>
      <c r="D225" s="3" t="s">
        <v>10227</v>
      </c>
      <c r="E225" s="5"/>
    </row>
    <row r="226" spans="1:5" ht="15.95" customHeight="1" x14ac:dyDescent="0.3">
      <c r="A226" s="5"/>
      <c r="B226" s="5"/>
      <c r="C226" s="3" t="s">
        <v>112</v>
      </c>
      <c r="D226" s="3" t="s">
        <v>10228</v>
      </c>
      <c r="E226" s="5"/>
    </row>
    <row r="227" spans="1:5" ht="15.95" customHeight="1" x14ac:dyDescent="0.3">
      <c r="A227" s="5"/>
      <c r="B227" s="5"/>
      <c r="C227" s="3" t="s">
        <v>114</v>
      </c>
      <c r="D227" s="3" t="s">
        <v>10229</v>
      </c>
      <c r="E227" s="5"/>
    </row>
    <row r="228" spans="1:5" ht="15.95" customHeight="1" x14ac:dyDescent="0.3">
      <c r="A228" s="5"/>
      <c r="B228" s="5"/>
      <c r="C228" s="5"/>
      <c r="D228" s="5"/>
      <c r="E228" s="5"/>
    </row>
    <row r="229" spans="1:5" ht="15.95" customHeight="1" x14ac:dyDescent="0.3">
      <c r="A229" s="3" t="s">
        <v>141</v>
      </c>
      <c r="B229" s="3" t="s">
        <v>142</v>
      </c>
      <c r="C229" s="3" t="s">
        <v>74</v>
      </c>
      <c r="D229" s="3" t="s">
        <v>143</v>
      </c>
      <c r="E229" s="5"/>
    </row>
    <row r="230" spans="1:5" ht="15.95" customHeight="1" x14ac:dyDescent="0.3">
      <c r="A230" s="3" t="s">
        <v>47</v>
      </c>
      <c r="B230" s="3" t="s">
        <v>2855</v>
      </c>
      <c r="C230" s="3" t="s">
        <v>79</v>
      </c>
      <c r="D230" s="3" t="s">
        <v>10230</v>
      </c>
      <c r="E230" s="5"/>
    </row>
    <row r="231" spans="1:5" ht="15.95" customHeight="1" x14ac:dyDescent="0.3">
      <c r="A231" s="5"/>
      <c r="B231" s="3" t="s">
        <v>2581</v>
      </c>
      <c r="C231" s="3" t="s">
        <v>81</v>
      </c>
      <c r="D231" s="3" t="s">
        <v>10231</v>
      </c>
      <c r="E231" s="5"/>
    </row>
    <row r="232" spans="1:5" ht="15.95" customHeight="1" x14ac:dyDescent="0.3">
      <c r="A232" s="5"/>
      <c r="B232" s="3" t="s">
        <v>10076</v>
      </c>
      <c r="C232" s="3" t="s">
        <v>83</v>
      </c>
      <c r="D232" s="3" t="s">
        <v>10232</v>
      </c>
      <c r="E232" s="5"/>
    </row>
    <row r="233" spans="1:5" ht="15.95" customHeight="1" x14ac:dyDescent="0.3">
      <c r="A233" s="5"/>
      <c r="B233" s="3" t="s">
        <v>10233</v>
      </c>
      <c r="C233" s="3" t="s">
        <v>90</v>
      </c>
      <c r="D233" s="3" t="s">
        <v>10234</v>
      </c>
      <c r="E233" s="5"/>
    </row>
    <row r="234" spans="1:5" ht="15.95" customHeight="1" x14ac:dyDescent="0.3">
      <c r="A234" s="5"/>
      <c r="B234" s="3" t="s">
        <v>165</v>
      </c>
      <c r="C234" s="3" t="s">
        <v>106</v>
      </c>
      <c r="D234" s="3" t="s">
        <v>10235</v>
      </c>
      <c r="E234" s="5"/>
    </row>
    <row r="235" spans="1:5" ht="15.95" customHeight="1" x14ac:dyDescent="0.3">
      <c r="A235" s="5"/>
      <c r="B235" s="5"/>
      <c r="C235" s="3" t="s">
        <v>108</v>
      </c>
      <c r="D235" s="3" t="s">
        <v>10236</v>
      </c>
      <c r="E235" s="5"/>
    </row>
    <row r="236" spans="1:5" ht="15.95" customHeight="1" x14ac:dyDescent="0.3">
      <c r="A236" s="5"/>
      <c r="B236" s="5"/>
      <c r="C236" s="3" t="s">
        <v>110</v>
      </c>
      <c r="D236" s="3" t="s">
        <v>10237</v>
      </c>
      <c r="E236" s="5"/>
    </row>
    <row r="237" spans="1:5" ht="15.95" customHeight="1" x14ac:dyDescent="0.3">
      <c r="A237" s="5"/>
      <c r="B237" s="5"/>
      <c r="C237" s="3" t="s">
        <v>112</v>
      </c>
      <c r="D237" s="3" t="s">
        <v>10238</v>
      </c>
      <c r="E237" s="5"/>
    </row>
    <row r="238" spans="1:5" ht="15.95" customHeight="1" x14ac:dyDescent="0.3">
      <c r="A238" s="5"/>
      <c r="B238" s="5"/>
      <c r="C238" s="3" t="s">
        <v>114</v>
      </c>
      <c r="D238" s="3" t="s">
        <v>10239</v>
      </c>
      <c r="E238" s="5"/>
    </row>
    <row r="239" spans="1:5" ht="15.95" customHeight="1" x14ac:dyDescent="0.3">
      <c r="A239" s="5"/>
      <c r="B239" s="5"/>
      <c r="C239" s="3" t="s">
        <v>116</v>
      </c>
      <c r="D239" s="3" t="s">
        <v>10240</v>
      </c>
      <c r="E239" s="5"/>
    </row>
    <row r="240" spans="1:5" ht="15.95" customHeight="1" x14ac:dyDescent="0.3">
      <c r="A240" s="5"/>
      <c r="B240" s="3" t="s">
        <v>2865</v>
      </c>
      <c r="C240" s="3" t="s">
        <v>79</v>
      </c>
      <c r="D240" s="3" t="s">
        <v>10241</v>
      </c>
      <c r="E240" s="5"/>
    </row>
    <row r="241" spans="1:5" ht="15.95" customHeight="1" x14ac:dyDescent="0.3">
      <c r="A241" s="5"/>
      <c r="B241" s="3" t="s">
        <v>2581</v>
      </c>
      <c r="C241" s="3" t="s">
        <v>81</v>
      </c>
      <c r="D241" s="3" t="s">
        <v>10242</v>
      </c>
      <c r="E241" s="5"/>
    </row>
    <row r="242" spans="1:5" ht="15.95" customHeight="1" x14ac:dyDescent="0.3">
      <c r="A242" s="5"/>
      <c r="B242" s="3" t="s">
        <v>10076</v>
      </c>
      <c r="C242" s="3" t="s">
        <v>83</v>
      </c>
      <c r="D242" s="3" t="s">
        <v>10243</v>
      </c>
      <c r="E242" s="5"/>
    </row>
    <row r="243" spans="1:5" ht="15.95" customHeight="1" x14ac:dyDescent="0.3">
      <c r="A243" s="5"/>
      <c r="B243" s="3" t="s">
        <v>10233</v>
      </c>
      <c r="C243" s="3" t="s">
        <v>90</v>
      </c>
      <c r="D243" s="3" t="s">
        <v>10244</v>
      </c>
      <c r="E243" s="5"/>
    </row>
    <row r="244" spans="1:5" ht="15.95" customHeight="1" x14ac:dyDescent="0.3">
      <c r="A244" s="5"/>
      <c r="B244" s="3" t="s">
        <v>165</v>
      </c>
      <c r="C244" s="3" t="s">
        <v>106</v>
      </c>
      <c r="D244" s="3" t="s">
        <v>10245</v>
      </c>
      <c r="E244" s="5"/>
    </row>
    <row r="245" spans="1:5" ht="15.95" customHeight="1" x14ac:dyDescent="0.3">
      <c r="A245" s="5"/>
      <c r="B245" s="5"/>
      <c r="C245" s="3" t="s">
        <v>108</v>
      </c>
      <c r="D245" s="3" t="s">
        <v>10246</v>
      </c>
      <c r="E245" s="5"/>
    </row>
    <row r="246" spans="1:5" ht="15.95" customHeight="1" x14ac:dyDescent="0.3">
      <c r="A246" s="5"/>
      <c r="B246" s="5"/>
      <c r="C246" s="3" t="s">
        <v>110</v>
      </c>
      <c r="D246" s="3" t="s">
        <v>10247</v>
      </c>
      <c r="E246" s="5"/>
    </row>
    <row r="247" spans="1:5" ht="15.95" customHeight="1" x14ac:dyDescent="0.3">
      <c r="A247" s="5"/>
      <c r="B247" s="5"/>
      <c r="C247" s="3" t="s">
        <v>112</v>
      </c>
      <c r="D247" s="3" t="s">
        <v>10248</v>
      </c>
      <c r="E247" s="5"/>
    </row>
    <row r="248" spans="1:5" ht="15.95" customHeight="1" x14ac:dyDescent="0.3">
      <c r="A248" s="5"/>
      <c r="B248" s="3" t="s">
        <v>2874</v>
      </c>
      <c r="C248" s="3" t="s">
        <v>79</v>
      </c>
      <c r="D248" s="3" t="s">
        <v>10249</v>
      </c>
      <c r="E248" s="5"/>
    </row>
    <row r="249" spans="1:5" ht="15.95" customHeight="1" x14ac:dyDescent="0.3">
      <c r="A249" s="5"/>
      <c r="B249" s="3" t="s">
        <v>2581</v>
      </c>
      <c r="C249" s="3" t="s">
        <v>81</v>
      </c>
      <c r="D249" s="3" t="s">
        <v>10250</v>
      </c>
      <c r="E249" s="5"/>
    </row>
    <row r="250" spans="1:5" ht="15.95" customHeight="1" x14ac:dyDescent="0.3">
      <c r="A250" s="5"/>
      <c r="B250" s="3" t="s">
        <v>10076</v>
      </c>
      <c r="C250" s="3" t="s">
        <v>83</v>
      </c>
      <c r="D250" s="3" t="s">
        <v>10251</v>
      </c>
      <c r="E250" s="5"/>
    </row>
    <row r="251" spans="1:5" ht="15.95" customHeight="1" x14ac:dyDescent="0.3">
      <c r="A251" s="5"/>
      <c r="B251" s="3" t="s">
        <v>10252</v>
      </c>
      <c r="C251" s="3" t="s">
        <v>90</v>
      </c>
      <c r="D251" s="3" t="s">
        <v>10253</v>
      </c>
      <c r="E251" s="5"/>
    </row>
    <row r="252" spans="1:5" ht="15.95" customHeight="1" x14ac:dyDescent="0.3">
      <c r="A252" s="5"/>
      <c r="B252" s="3" t="s">
        <v>9062</v>
      </c>
      <c r="C252" s="3" t="s">
        <v>106</v>
      </c>
      <c r="D252" s="3" t="s">
        <v>10254</v>
      </c>
      <c r="E252" s="5"/>
    </row>
    <row r="253" spans="1:5" ht="15.95" customHeight="1" x14ac:dyDescent="0.3">
      <c r="A253" s="5"/>
      <c r="B253" s="3" t="s">
        <v>165</v>
      </c>
      <c r="C253" s="3" t="s">
        <v>108</v>
      </c>
      <c r="D253" s="3" t="s">
        <v>10255</v>
      </c>
      <c r="E253" s="5"/>
    </row>
    <row r="254" spans="1:5" ht="15.95" customHeight="1" x14ac:dyDescent="0.3">
      <c r="A254" s="5"/>
      <c r="B254" s="5"/>
      <c r="C254" s="3" t="s">
        <v>110</v>
      </c>
      <c r="D254" s="3" t="s">
        <v>10256</v>
      </c>
      <c r="E254" s="5"/>
    </row>
    <row r="255" spans="1:5" ht="15.95" customHeight="1" x14ac:dyDescent="0.3">
      <c r="A255" s="5"/>
      <c r="B255" s="5"/>
      <c r="C255" s="3" t="s">
        <v>112</v>
      </c>
      <c r="D255" s="3" t="s">
        <v>10257</v>
      </c>
      <c r="E255" s="5"/>
    </row>
    <row r="256" spans="1:5" ht="15.95" customHeight="1" x14ac:dyDescent="0.3">
      <c r="A256" s="5"/>
      <c r="B256" s="5"/>
      <c r="C256" s="3" t="s">
        <v>114</v>
      </c>
      <c r="D256" s="3" t="s">
        <v>10258</v>
      </c>
      <c r="E256" s="5"/>
    </row>
    <row r="257" spans="1:5" ht="15.95" customHeight="1" x14ac:dyDescent="0.3">
      <c r="A257" s="5"/>
      <c r="B257" s="5"/>
      <c r="C257" s="3" t="s">
        <v>116</v>
      </c>
      <c r="D257" s="3" t="s">
        <v>10259</v>
      </c>
      <c r="E257" s="5"/>
    </row>
    <row r="258" spans="1:5" ht="15.95" customHeight="1" x14ac:dyDescent="0.3">
      <c r="A258" s="5"/>
      <c r="B258" s="5"/>
      <c r="C258" s="3" t="s">
        <v>118</v>
      </c>
      <c r="D258" s="3" t="s">
        <v>10260</v>
      </c>
      <c r="E258" s="5"/>
    </row>
    <row r="259" spans="1:5" ht="15.95" customHeight="1" x14ac:dyDescent="0.3">
      <c r="A259" s="5"/>
      <c r="B259" s="5"/>
      <c r="C259" s="3" t="s">
        <v>120</v>
      </c>
      <c r="D259" s="3" t="s">
        <v>10261</v>
      </c>
      <c r="E259" s="5"/>
    </row>
    <row r="260" spans="1:5" ht="15.95" customHeight="1" x14ac:dyDescent="0.3">
      <c r="A260" s="5"/>
      <c r="B260" s="5"/>
      <c r="C260" s="3" t="s">
        <v>137</v>
      </c>
      <c r="D260" s="3" t="s">
        <v>10262</v>
      </c>
      <c r="E260" s="5"/>
    </row>
    <row r="261" spans="1:5" ht="15.95" customHeight="1" x14ac:dyDescent="0.3">
      <c r="A261" s="5"/>
      <c r="B261" s="3" t="s">
        <v>2884</v>
      </c>
      <c r="C261" s="3" t="s">
        <v>79</v>
      </c>
      <c r="D261" s="3" t="s">
        <v>10263</v>
      </c>
      <c r="E261" s="5"/>
    </row>
    <row r="262" spans="1:5" ht="15.95" customHeight="1" x14ac:dyDescent="0.3">
      <c r="A262" s="5"/>
      <c r="B262" s="3" t="s">
        <v>2581</v>
      </c>
      <c r="C262" s="3" t="s">
        <v>81</v>
      </c>
      <c r="D262" s="3" t="s">
        <v>10264</v>
      </c>
      <c r="E262" s="5"/>
    </row>
    <row r="263" spans="1:5" ht="15.95" customHeight="1" x14ac:dyDescent="0.3">
      <c r="A263" s="5"/>
      <c r="B263" s="3" t="s">
        <v>10076</v>
      </c>
      <c r="C263" s="3" t="s">
        <v>83</v>
      </c>
      <c r="D263" s="3" t="s">
        <v>10265</v>
      </c>
      <c r="E263" s="5"/>
    </row>
    <row r="264" spans="1:5" ht="15.95" customHeight="1" x14ac:dyDescent="0.3">
      <c r="A264" s="5"/>
      <c r="B264" s="3" t="s">
        <v>10252</v>
      </c>
      <c r="C264" s="3" t="s">
        <v>90</v>
      </c>
      <c r="D264" s="3" t="s">
        <v>10266</v>
      </c>
      <c r="E264" s="5"/>
    </row>
    <row r="265" spans="1:5" ht="15.95" customHeight="1" x14ac:dyDescent="0.3">
      <c r="A265" s="5"/>
      <c r="B265" s="3" t="s">
        <v>9062</v>
      </c>
      <c r="C265" s="3" t="s">
        <v>106</v>
      </c>
      <c r="D265" s="3" t="s">
        <v>10267</v>
      </c>
      <c r="E265" s="5"/>
    </row>
    <row r="266" spans="1:5" ht="15.95" customHeight="1" x14ac:dyDescent="0.3">
      <c r="A266" s="5"/>
      <c r="B266" s="3" t="s">
        <v>165</v>
      </c>
      <c r="C266" s="3" t="s">
        <v>108</v>
      </c>
      <c r="D266" s="3" t="s">
        <v>10268</v>
      </c>
      <c r="E266" s="5"/>
    </row>
    <row r="267" spans="1:5" ht="15.95" customHeight="1" x14ac:dyDescent="0.3">
      <c r="A267" s="5"/>
      <c r="B267" s="5"/>
      <c r="C267" s="3" t="s">
        <v>110</v>
      </c>
      <c r="D267" s="3" t="s">
        <v>10269</v>
      </c>
      <c r="E267" s="5"/>
    </row>
    <row r="268" spans="1:5" ht="15.95" customHeight="1" x14ac:dyDescent="0.3">
      <c r="A268" s="5"/>
      <c r="B268" s="5"/>
      <c r="C268" s="3" t="s">
        <v>112</v>
      </c>
      <c r="D268" s="3" t="s">
        <v>10270</v>
      </c>
      <c r="E268" s="5"/>
    </row>
    <row r="269" spans="1:5" ht="15.95" customHeight="1" x14ac:dyDescent="0.3">
      <c r="A269" s="5"/>
      <c r="B269" s="5"/>
      <c r="C269" s="3" t="s">
        <v>114</v>
      </c>
      <c r="D269" s="3" t="s">
        <v>10271</v>
      </c>
      <c r="E269" s="5"/>
    </row>
    <row r="270" spans="1:5" ht="15.95" customHeight="1" x14ac:dyDescent="0.3">
      <c r="A270" s="5"/>
      <c r="B270" s="5"/>
      <c r="C270" s="3" t="s">
        <v>116</v>
      </c>
      <c r="D270" s="3" t="s">
        <v>10272</v>
      </c>
      <c r="E270" s="5"/>
    </row>
    <row r="271" spans="1:5" ht="15.95" customHeight="1" x14ac:dyDescent="0.3">
      <c r="A271" s="5"/>
      <c r="B271" s="5"/>
      <c r="C271" s="3" t="s">
        <v>118</v>
      </c>
      <c r="D271" s="3" t="s">
        <v>10273</v>
      </c>
      <c r="E271" s="5"/>
    </row>
    <row r="272" spans="1:5" ht="15.95" customHeight="1" x14ac:dyDescent="0.3">
      <c r="A272" s="5"/>
      <c r="B272" s="5"/>
      <c r="C272" s="3" t="s">
        <v>120</v>
      </c>
      <c r="D272" s="3" t="s">
        <v>10274</v>
      </c>
      <c r="E272" s="5"/>
    </row>
    <row r="273" spans="1:5" ht="15.95" customHeight="1" x14ac:dyDescent="0.3">
      <c r="A273" s="5"/>
      <c r="B273" s="5"/>
      <c r="C273" s="5"/>
      <c r="D273" s="5"/>
      <c r="E273" s="5"/>
    </row>
    <row r="274" spans="1:5" ht="15.95" customHeight="1" x14ac:dyDescent="0.3">
      <c r="A274" s="3" t="s">
        <v>141</v>
      </c>
      <c r="B274" s="3" t="s">
        <v>142</v>
      </c>
      <c r="C274" s="3" t="s">
        <v>74</v>
      </c>
      <c r="D274" s="3" t="s">
        <v>143</v>
      </c>
      <c r="E274" s="5"/>
    </row>
    <row r="275" spans="1:5" ht="15.95" customHeight="1" x14ac:dyDescent="0.3">
      <c r="A275" s="3" t="s">
        <v>47</v>
      </c>
      <c r="B275" s="3" t="s">
        <v>2896</v>
      </c>
      <c r="C275" s="3" t="s">
        <v>79</v>
      </c>
      <c r="D275" s="3" t="s">
        <v>10275</v>
      </c>
      <c r="E275" s="5"/>
    </row>
    <row r="276" spans="1:5" ht="15.95" customHeight="1" x14ac:dyDescent="0.3">
      <c r="A276" s="5"/>
      <c r="B276" s="3" t="s">
        <v>2581</v>
      </c>
      <c r="C276" s="3" t="s">
        <v>81</v>
      </c>
      <c r="D276" s="3" t="s">
        <v>10276</v>
      </c>
      <c r="E276" s="5"/>
    </row>
    <row r="277" spans="1:5" ht="15.95" customHeight="1" x14ac:dyDescent="0.3">
      <c r="A277" s="5"/>
      <c r="B277" s="3" t="s">
        <v>10028</v>
      </c>
      <c r="C277" s="3" t="s">
        <v>83</v>
      </c>
      <c r="D277" s="3" t="s">
        <v>10277</v>
      </c>
      <c r="E277" s="5"/>
    </row>
    <row r="278" spans="1:5" ht="15.95" customHeight="1" x14ac:dyDescent="0.3">
      <c r="A278" s="5"/>
      <c r="B278" s="3" t="s">
        <v>6845</v>
      </c>
      <c r="C278" s="3" t="s">
        <v>90</v>
      </c>
      <c r="D278" s="3" t="s">
        <v>10278</v>
      </c>
      <c r="E278" s="5"/>
    </row>
    <row r="279" spans="1:5" ht="15.95" customHeight="1" x14ac:dyDescent="0.3">
      <c r="A279" s="5"/>
      <c r="B279" s="3" t="s">
        <v>165</v>
      </c>
      <c r="C279" s="3" t="s">
        <v>106</v>
      </c>
      <c r="D279" s="3" t="s">
        <v>10279</v>
      </c>
      <c r="E279" s="5"/>
    </row>
    <row r="280" spans="1:5" ht="15.95" customHeight="1" x14ac:dyDescent="0.3">
      <c r="A280" s="5"/>
      <c r="B280" s="5"/>
      <c r="C280" s="3" t="s">
        <v>108</v>
      </c>
      <c r="D280" s="3" t="s">
        <v>10280</v>
      </c>
      <c r="E280" s="5"/>
    </row>
    <row r="281" spans="1:5" ht="15.95" customHeight="1" x14ac:dyDescent="0.3">
      <c r="A281" s="5"/>
      <c r="B281" s="5"/>
      <c r="C281" s="3" t="s">
        <v>110</v>
      </c>
      <c r="D281" s="3" t="s">
        <v>10281</v>
      </c>
      <c r="E281" s="5"/>
    </row>
    <row r="282" spans="1:5" ht="15.95" customHeight="1" x14ac:dyDescent="0.3">
      <c r="A282" s="5"/>
      <c r="B282" s="5"/>
      <c r="C282" s="3" t="s">
        <v>112</v>
      </c>
      <c r="D282" s="3" t="s">
        <v>10282</v>
      </c>
      <c r="E282" s="5"/>
    </row>
    <row r="283" spans="1:5" ht="15.95" customHeight="1" x14ac:dyDescent="0.3">
      <c r="A283" s="5"/>
      <c r="B283" s="5"/>
      <c r="C283" s="3" t="s">
        <v>114</v>
      </c>
      <c r="D283" s="3" t="s">
        <v>10283</v>
      </c>
      <c r="E283" s="5"/>
    </row>
    <row r="284" spans="1:5" ht="15.95" customHeight="1" x14ac:dyDescent="0.3">
      <c r="A284" s="5"/>
      <c r="B284" s="5"/>
      <c r="C284" s="3" t="s">
        <v>116</v>
      </c>
      <c r="D284" s="3" t="s">
        <v>10284</v>
      </c>
      <c r="E284" s="5"/>
    </row>
    <row r="285" spans="1:5" ht="15.95" customHeight="1" x14ac:dyDescent="0.3">
      <c r="A285" s="5"/>
      <c r="B285" s="5"/>
      <c r="C285" s="3" t="s">
        <v>118</v>
      </c>
      <c r="D285" s="3" t="s">
        <v>10285</v>
      </c>
      <c r="E285" s="5"/>
    </row>
    <row r="286" spans="1:5" ht="15.95" customHeight="1" x14ac:dyDescent="0.3">
      <c r="A286" s="5"/>
      <c r="B286" s="5"/>
      <c r="C286" s="3" t="s">
        <v>120</v>
      </c>
      <c r="D286" s="3" t="s">
        <v>10286</v>
      </c>
      <c r="E286" s="5"/>
    </row>
    <row r="287" spans="1:5" ht="15.95" customHeight="1" x14ac:dyDescent="0.3">
      <c r="A287" s="5"/>
      <c r="B287" s="5"/>
      <c r="C287" s="3" t="s">
        <v>137</v>
      </c>
      <c r="D287" s="3" t="s">
        <v>10287</v>
      </c>
      <c r="E287" s="5"/>
    </row>
    <row r="288" spans="1:5" ht="15.95" customHeight="1" x14ac:dyDescent="0.3">
      <c r="A288" s="5"/>
      <c r="B288" s="5"/>
      <c r="C288" s="3" t="s">
        <v>139</v>
      </c>
      <c r="D288" s="3" t="s">
        <v>10288</v>
      </c>
      <c r="E288" s="5"/>
    </row>
    <row r="289" spans="1:5" ht="15.95" customHeight="1" x14ac:dyDescent="0.3">
      <c r="A289" s="5"/>
      <c r="B289" s="5"/>
      <c r="C289" s="3" t="s">
        <v>306</v>
      </c>
      <c r="D289" s="3" t="s">
        <v>10289</v>
      </c>
      <c r="E289" s="5"/>
    </row>
    <row r="290" spans="1:5" ht="15.95" customHeight="1" x14ac:dyDescent="0.3">
      <c r="A290" s="5"/>
      <c r="B290" s="3" t="s">
        <v>2899</v>
      </c>
      <c r="C290" s="3" t="s">
        <v>79</v>
      </c>
      <c r="D290" s="3" t="s">
        <v>10290</v>
      </c>
      <c r="E290" s="5"/>
    </row>
    <row r="291" spans="1:5" ht="15.95" customHeight="1" x14ac:dyDescent="0.3">
      <c r="A291" s="5"/>
      <c r="B291" s="3" t="s">
        <v>2581</v>
      </c>
      <c r="C291" s="3" t="s">
        <v>81</v>
      </c>
      <c r="D291" s="3" t="s">
        <v>10291</v>
      </c>
      <c r="E291" s="5"/>
    </row>
    <row r="292" spans="1:5" ht="15.95" customHeight="1" x14ac:dyDescent="0.3">
      <c r="A292" s="5"/>
      <c r="B292" s="3" t="s">
        <v>10028</v>
      </c>
      <c r="C292" s="3" t="s">
        <v>83</v>
      </c>
      <c r="D292" s="3" t="s">
        <v>10292</v>
      </c>
      <c r="E292" s="5"/>
    </row>
    <row r="293" spans="1:5" ht="15.95" customHeight="1" x14ac:dyDescent="0.3">
      <c r="A293" s="5"/>
      <c r="B293" s="3" t="s">
        <v>6845</v>
      </c>
      <c r="C293" s="3" t="s">
        <v>90</v>
      </c>
      <c r="D293" s="3" t="s">
        <v>10293</v>
      </c>
      <c r="E293" s="5"/>
    </row>
    <row r="294" spans="1:5" ht="15.95" customHeight="1" x14ac:dyDescent="0.3">
      <c r="A294" s="5"/>
      <c r="B294" s="3" t="s">
        <v>165</v>
      </c>
      <c r="C294" s="3" t="s">
        <v>106</v>
      </c>
      <c r="D294" s="3" t="s">
        <v>10294</v>
      </c>
      <c r="E294" s="5"/>
    </row>
    <row r="295" spans="1:5" ht="15.95" customHeight="1" x14ac:dyDescent="0.3">
      <c r="A295" s="5"/>
      <c r="B295" s="5"/>
      <c r="C295" s="3" t="s">
        <v>108</v>
      </c>
      <c r="D295" s="3" t="s">
        <v>10295</v>
      </c>
      <c r="E295" s="5"/>
    </row>
    <row r="296" spans="1:5" ht="15.95" customHeight="1" x14ac:dyDescent="0.3">
      <c r="A296" s="5"/>
      <c r="B296" s="5"/>
      <c r="C296" s="3" t="s">
        <v>110</v>
      </c>
      <c r="D296" s="3" t="s">
        <v>10296</v>
      </c>
      <c r="E296" s="5"/>
    </row>
    <row r="297" spans="1:5" ht="15.95" customHeight="1" x14ac:dyDescent="0.3">
      <c r="A297" s="5"/>
      <c r="B297" s="5"/>
      <c r="C297" s="3" t="s">
        <v>112</v>
      </c>
      <c r="D297" s="3" t="s">
        <v>10297</v>
      </c>
      <c r="E297" s="5"/>
    </row>
    <row r="298" spans="1:5" ht="15.95" customHeight="1" x14ac:dyDescent="0.3">
      <c r="A298" s="5"/>
      <c r="B298" s="5"/>
      <c r="C298" s="3" t="s">
        <v>114</v>
      </c>
      <c r="D298" s="3" t="s">
        <v>10298</v>
      </c>
      <c r="E298" s="5"/>
    </row>
    <row r="299" spans="1:5" ht="15.95" customHeight="1" x14ac:dyDescent="0.3">
      <c r="A299" s="5"/>
      <c r="B299" s="5"/>
      <c r="C299" s="3" t="s">
        <v>116</v>
      </c>
      <c r="D299" s="3" t="s">
        <v>10299</v>
      </c>
      <c r="E299" s="5"/>
    </row>
    <row r="300" spans="1:5" ht="15.95" customHeight="1" x14ac:dyDescent="0.3">
      <c r="A300" s="5"/>
      <c r="B300" s="5"/>
      <c r="C300" s="3" t="s">
        <v>118</v>
      </c>
      <c r="D300" s="3" t="s">
        <v>10300</v>
      </c>
      <c r="E300" s="5"/>
    </row>
    <row r="301" spans="1:5" ht="15.95" customHeight="1" x14ac:dyDescent="0.3">
      <c r="A301" s="5"/>
      <c r="B301" s="5"/>
      <c r="C301" s="3" t="s">
        <v>120</v>
      </c>
      <c r="D301" s="3" t="s">
        <v>10301</v>
      </c>
      <c r="E301" s="5"/>
    </row>
    <row r="302" spans="1:5" ht="15.95" customHeight="1" x14ac:dyDescent="0.3">
      <c r="A302" s="5"/>
      <c r="B302" s="5"/>
      <c r="C302" s="3" t="s">
        <v>137</v>
      </c>
      <c r="D302" s="3" t="s">
        <v>10302</v>
      </c>
      <c r="E302" s="5"/>
    </row>
    <row r="303" spans="1:5" ht="15.95" customHeight="1" x14ac:dyDescent="0.3">
      <c r="A303" s="5"/>
      <c r="B303" s="5"/>
      <c r="C303" s="3" t="s">
        <v>139</v>
      </c>
      <c r="D303" s="3" t="s">
        <v>10303</v>
      </c>
      <c r="E303" s="5"/>
    </row>
    <row r="304" spans="1:5" ht="15.95" customHeight="1" x14ac:dyDescent="0.3">
      <c r="A304" s="5"/>
      <c r="B304" s="3" t="s">
        <v>2909</v>
      </c>
      <c r="C304" s="3" t="s">
        <v>79</v>
      </c>
      <c r="D304" s="3" t="s">
        <v>10304</v>
      </c>
      <c r="E304" s="5"/>
    </row>
    <row r="305" spans="1:5" ht="15.95" customHeight="1" x14ac:dyDescent="0.3">
      <c r="A305" s="5"/>
      <c r="B305" s="3" t="s">
        <v>2581</v>
      </c>
      <c r="C305" s="3" t="s">
        <v>81</v>
      </c>
      <c r="D305" s="3" t="s">
        <v>10305</v>
      </c>
      <c r="E305" s="5"/>
    </row>
    <row r="306" spans="1:5" ht="15.95" customHeight="1" x14ac:dyDescent="0.3">
      <c r="A306" s="5"/>
      <c r="B306" s="3" t="s">
        <v>10306</v>
      </c>
      <c r="C306" s="3" t="s">
        <v>83</v>
      </c>
      <c r="D306" s="3" t="s">
        <v>10307</v>
      </c>
      <c r="E306" s="5"/>
    </row>
    <row r="307" spans="1:5" ht="15.95" customHeight="1" x14ac:dyDescent="0.3">
      <c r="A307" s="5"/>
      <c r="B307" s="3" t="s">
        <v>1027</v>
      </c>
      <c r="C307" s="3" t="s">
        <v>90</v>
      </c>
      <c r="D307" s="3" t="s">
        <v>10308</v>
      </c>
      <c r="E307" s="5"/>
    </row>
    <row r="308" spans="1:5" ht="15.95" customHeight="1" x14ac:dyDescent="0.3">
      <c r="A308" s="5"/>
      <c r="B308" s="5"/>
      <c r="C308" s="3" t="s">
        <v>106</v>
      </c>
      <c r="D308" s="3" t="s">
        <v>10309</v>
      </c>
      <c r="E308" s="5"/>
    </row>
    <row r="309" spans="1:5" ht="15.95" customHeight="1" x14ac:dyDescent="0.3">
      <c r="A309" s="5"/>
      <c r="B309" s="5"/>
      <c r="C309" s="3" t="s">
        <v>108</v>
      </c>
      <c r="D309" s="3" t="s">
        <v>10310</v>
      </c>
      <c r="E309" s="5"/>
    </row>
    <row r="310" spans="1:5" ht="15.95" customHeight="1" x14ac:dyDescent="0.3">
      <c r="A310" s="5"/>
      <c r="B310" s="5"/>
      <c r="C310" s="3" t="s">
        <v>110</v>
      </c>
      <c r="D310" s="3" t="s">
        <v>10311</v>
      </c>
      <c r="E310" s="5"/>
    </row>
    <row r="311" spans="1:5" ht="15.95" customHeight="1" x14ac:dyDescent="0.3">
      <c r="A311" s="5"/>
      <c r="B311" s="5"/>
      <c r="C311" s="3" t="s">
        <v>112</v>
      </c>
      <c r="D311" s="3" t="s">
        <v>10312</v>
      </c>
      <c r="E311" s="5"/>
    </row>
    <row r="312" spans="1:5" ht="15.95" customHeight="1" x14ac:dyDescent="0.3">
      <c r="A312" s="5"/>
      <c r="B312" s="5"/>
      <c r="C312" s="5"/>
      <c r="D312" s="5"/>
      <c r="E312" s="5"/>
    </row>
    <row r="313" spans="1:5" ht="15.95" customHeight="1" x14ac:dyDescent="0.3">
      <c r="A313" s="3" t="s">
        <v>141</v>
      </c>
      <c r="B313" s="3" t="s">
        <v>142</v>
      </c>
      <c r="C313" s="3" t="s">
        <v>74</v>
      </c>
      <c r="D313" s="3" t="s">
        <v>143</v>
      </c>
      <c r="E313" s="5"/>
    </row>
    <row r="314" spans="1:5" ht="15.95" customHeight="1" x14ac:dyDescent="0.3">
      <c r="A314" s="3" t="s">
        <v>47</v>
      </c>
      <c r="B314" s="3" t="s">
        <v>2918</v>
      </c>
      <c r="C314" s="3" t="s">
        <v>79</v>
      </c>
      <c r="D314" s="3" t="s">
        <v>10313</v>
      </c>
      <c r="E314" s="5"/>
    </row>
    <row r="315" spans="1:5" ht="15.95" customHeight="1" x14ac:dyDescent="0.3">
      <c r="A315" s="5"/>
      <c r="B315" s="3" t="s">
        <v>2581</v>
      </c>
      <c r="C315" s="3" t="s">
        <v>81</v>
      </c>
      <c r="D315" s="3" t="s">
        <v>10314</v>
      </c>
      <c r="E315" s="5"/>
    </row>
    <row r="316" spans="1:5" ht="15.95" customHeight="1" x14ac:dyDescent="0.3">
      <c r="A316" s="5"/>
      <c r="B316" s="3" t="s">
        <v>10306</v>
      </c>
      <c r="C316" s="3" t="s">
        <v>83</v>
      </c>
      <c r="D316" s="3" t="s">
        <v>10315</v>
      </c>
      <c r="E316" s="5"/>
    </row>
    <row r="317" spans="1:5" ht="15.95" customHeight="1" x14ac:dyDescent="0.3">
      <c r="A317" s="5"/>
      <c r="B317" s="3" t="s">
        <v>1027</v>
      </c>
      <c r="C317" s="3" t="s">
        <v>90</v>
      </c>
      <c r="D317" s="3" t="s">
        <v>10316</v>
      </c>
      <c r="E317" s="5"/>
    </row>
    <row r="318" spans="1:5" ht="15.95" customHeight="1" x14ac:dyDescent="0.3">
      <c r="A318" s="5"/>
      <c r="B318" s="5"/>
      <c r="C318" s="3" t="s">
        <v>106</v>
      </c>
      <c r="D318" s="3" t="s">
        <v>10317</v>
      </c>
      <c r="E318" s="5"/>
    </row>
    <row r="319" spans="1:5" ht="15.95" customHeight="1" x14ac:dyDescent="0.3">
      <c r="A319" s="5"/>
      <c r="B319" s="5"/>
      <c r="C319" s="3" t="s">
        <v>108</v>
      </c>
      <c r="D319" s="3" t="s">
        <v>10318</v>
      </c>
      <c r="E319" s="5"/>
    </row>
    <row r="320" spans="1:5" ht="15.95" customHeight="1" x14ac:dyDescent="0.3">
      <c r="A320" s="5"/>
      <c r="B320" s="5"/>
      <c r="C320" s="3" t="s">
        <v>110</v>
      </c>
      <c r="D320" s="3" t="s">
        <v>10319</v>
      </c>
      <c r="E320" s="5"/>
    </row>
    <row r="321" spans="1:5" ht="15.95" customHeight="1" x14ac:dyDescent="0.3">
      <c r="A321" s="5"/>
      <c r="B321" s="5"/>
      <c r="C321" s="3" t="s">
        <v>112</v>
      </c>
      <c r="D321" s="3" t="s">
        <v>10320</v>
      </c>
      <c r="E321" s="5"/>
    </row>
    <row r="322" spans="1:5" ht="15.95" customHeight="1" x14ac:dyDescent="0.3">
      <c r="A322" s="5"/>
      <c r="B322" s="3" t="s">
        <v>10321</v>
      </c>
      <c r="C322" s="3" t="s">
        <v>79</v>
      </c>
      <c r="D322" s="3" t="s">
        <v>10322</v>
      </c>
      <c r="E322" s="5"/>
    </row>
    <row r="323" spans="1:5" ht="15.95" customHeight="1" x14ac:dyDescent="0.3">
      <c r="A323" s="5"/>
      <c r="B323" s="3" t="s">
        <v>2581</v>
      </c>
      <c r="C323" s="3" t="s">
        <v>81</v>
      </c>
      <c r="D323" s="3" t="s">
        <v>10323</v>
      </c>
      <c r="E323" s="5"/>
    </row>
    <row r="324" spans="1:5" ht="15.95" customHeight="1" x14ac:dyDescent="0.3">
      <c r="A324" s="5"/>
      <c r="B324" s="3" t="s">
        <v>10306</v>
      </c>
      <c r="C324" s="3" t="s">
        <v>83</v>
      </c>
      <c r="D324" s="3" t="s">
        <v>10324</v>
      </c>
      <c r="E324" s="5"/>
    </row>
    <row r="325" spans="1:5" ht="15.95" customHeight="1" x14ac:dyDescent="0.3">
      <c r="A325" s="5"/>
      <c r="B325" s="3" t="s">
        <v>1027</v>
      </c>
      <c r="C325" s="3" t="s">
        <v>90</v>
      </c>
      <c r="D325" s="3" t="s">
        <v>10325</v>
      </c>
      <c r="E325" s="5"/>
    </row>
    <row r="326" spans="1:5" ht="15.95" customHeight="1" x14ac:dyDescent="0.3">
      <c r="A326" s="5"/>
      <c r="B326" s="5"/>
      <c r="C326" s="3" t="s">
        <v>106</v>
      </c>
      <c r="D326" s="3" t="s">
        <v>10326</v>
      </c>
      <c r="E326" s="5"/>
    </row>
    <row r="327" spans="1:5" ht="15.95" customHeight="1" x14ac:dyDescent="0.3">
      <c r="A327" s="5"/>
      <c r="B327" s="5"/>
      <c r="C327" s="3" t="s">
        <v>108</v>
      </c>
      <c r="D327" s="3" t="s">
        <v>10327</v>
      </c>
      <c r="E327" s="5"/>
    </row>
    <row r="328" spans="1:5" ht="15.95" customHeight="1" x14ac:dyDescent="0.3">
      <c r="A328" s="5"/>
      <c r="B328" s="5"/>
      <c r="C328" s="3" t="s">
        <v>110</v>
      </c>
      <c r="D328" s="3" t="s">
        <v>10328</v>
      </c>
      <c r="E328" s="5"/>
    </row>
    <row r="329" spans="1:5" ht="15.95" customHeight="1" x14ac:dyDescent="0.3">
      <c r="A329" s="5"/>
      <c r="B329" s="5"/>
      <c r="C329" s="3" t="s">
        <v>112</v>
      </c>
      <c r="D329" s="3" t="s">
        <v>10329</v>
      </c>
      <c r="E329" s="5"/>
    </row>
    <row r="330" spans="1:5" ht="15.95" customHeight="1" x14ac:dyDescent="0.3">
      <c r="A330" s="5"/>
      <c r="B330" s="5"/>
      <c r="C330" s="3" t="s">
        <v>114</v>
      </c>
      <c r="D330" s="3" t="s">
        <v>10330</v>
      </c>
      <c r="E330" s="5"/>
    </row>
    <row r="331" spans="1:5" ht="15.95" customHeight="1" x14ac:dyDescent="0.3">
      <c r="A331" s="5"/>
      <c r="B331" s="5"/>
      <c r="C331" s="3" t="s">
        <v>116</v>
      </c>
      <c r="D331" s="3" t="s">
        <v>10331</v>
      </c>
      <c r="E331" s="5"/>
    </row>
    <row r="332" spans="1:5" ht="15.95" customHeight="1" x14ac:dyDescent="0.3">
      <c r="A332" s="5"/>
      <c r="B332" s="5"/>
      <c r="C332" s="3" t="s">
        <v>118</v>
      </c>
      <c r="D332" s="3" t="s">
        <v>10332</v>
      </c>
      <c r="E332" s="5"/>
    </row>
    <row r="333" spans="1:5" ht="15.95" customHeight="1" x14ac:dyDescent="0.3">
      <c r="A333" s="5"/>
      <c r="B333" s="5"/>
      <c r="C333" s="3" t="s">
        <v>120</v>
      </c>
      <c r="D333" s="3" t="s">
        <v>10333</v>
      </c>
      <c r="E333" s="5"/>
    </row>
    <row r="334" spans="1:5" ht="15.95" customHeight="1" x14ac:dyDescent="0.3">
      <c r="A334" s="5"/>
      <c r="B334" s="3" t="s">
        <v>10334</v>
      </c>
      <c r="C334" s="3" t="s">
        <v>79</v>
      </c>
      <c r="D334" s="3" t="s">
        <v>10335</v>
      </c>
      <c r="E334" s="5"/>
    </row>
    <row r="335" spans="1:5" ht="15.95" customHeight="1" x14ac:dyDescent="0.3">
      <c r="A335" s="5"/>
      <c r="B335" s="3" t="s">
        <v>2581</v>
      </c>
      <c r="C335" s="3" t="s">
        <v>81</v>
      </c>
      <c r="D335" s="3" t="s">
        <v>10336</v>
      </c>
      <c r="E335" s="5"/>
    </row>
    <row r="336" spans="1:5" ht="15.95" customHeight="1" x14ac:dyDescent="0.3">
      <c r="A336" s="5"/>
      <c r="B336" s="3" t="s">
        <v>10337</v>
      </c>
      <c r="C336" s="3" t="s">
        <v>83</v>
      </c>
      <c r="D336" s="3" t="s">
        <v>10338</v>
      </c>
      <c r="E336" s="5"/>
    </row>
    <row r="337" spans="1:5" ht="15.95" customHeight="1" x14ac:dyDescent="0.3">
      <c r="A337" s="5"/>
      <c r="B337" s="3" t="s">
        <v>10339</v>
      </c>
      <c r="C337" s="3" t="s">
        <v>90</v>
      </c>
      <c r="D337" s="3" t="s">
        <v>10340</v>
      </c>
      <c r="E337" s="5"/>
    </row>
    <row r="338" spans="1:5" ht="15.95" customHeight="1" x14ac:dyDescent="0.3">
      <c r="A338" s="5"/>
      <c r="B338" s="5"/>
      <c r="C338" s="3" t="s">
        <v>106</v>
      </c>
      <c r="D338" s="3" t="s">
        <v>10341</v>
      </c>
      <c r="E338" s="5"/>
    </row>
    <row r="339" spans="1:5" ht="15.95" customHeight="1" x14ac:dyDescent="0.3">
      <c r="A339" s="5"/>
      <c r="B339" s="5"/>
      <c r="C339" s="3" t="s">
        <v>108</v>
      </c>
      <c r="D339" s="3" t="s">
        <v>10342</v>
      </c>
      <c r="E339" s="5"/>
    </row>
    <row r="340" spans="1:5" ht="15.95" customHeight="1" x14ac:dyDescent="0.3">
      <c r="A340" s="5"/>
      <c r="B340" s="3" t="s">
        <v>10343</v>
      </c>
      <c r="C340" s="3" t="s">
        <v>79</v>
      </c>
      <c r="D340" s="3" t="s">
        <v>10344</v>
      </c>
      <c r="E340" s="5"/>
    </row>
    <row r="341" spans="1:5" ht="15.95" customHeight="1" x14ac:dyDescent="0.3">
      <c r="A341" s="5"/>
      <c r="B341" s="3" t="s">
        <v>2581</v>
      </c>
      <c r="C341" s="3" t="s">
        <v>81</v>
      </c>
      <c r="D341" s="3" t="s">
        <v>10345</v>
      </c>
      <c r="E341" s="5"/>
    </row>
    <row r="342" spans="1:5" ht="15.95" customHeight="1" x14ac:dyDescent="0.3">
      <c r="A342" s="5"/>
      <c r="B342" s="3" t="s">
        <v>10337</v>
      </c>
      <c r="C342" s="3" t="s">
        <v>83</v>
      </c>
      <c r="D342" s="3" t="s">
        <v>10346</v>
      </c>
      <c r="E342" s="5"/>
    </row>
    <row r="343" spans="1:5" ht="15.95" customHeight="1" x14ac:dyDescent="0.3">
      <c r="A343" s="5"/>
      <c r="B343" s="3" t="s">
        <v>10339</v>
      </c>
      <c r="C343" s="3" t="s">
        <v>90</v>
      </c>
      <c r="D343" s="3" t="s">
        <v>10347</v>
      </c>
      <c r="E343" s="5"/>
    </row>
    <row r="344" spans="1:5" ht="15.95" customHeight="1" x14ac:dyDescent="0.3">
      <c r="A344" s="5"/>
      <c r="B344" s="5"/>
      <c r="C344" s="3" t="s">
        <v>106</v>
      </c>
      <c r="D344" s="3" t="s">
        <v>10348</v>
      </c>
      <c r="E344" s="5"/>
    </row>
    <row r="345" spans="1:5" ht="15.95" customHeight="1" x14ac:dyDescent="0.3">
      <c r="A345" s="5"/>
      <c r="B345" s="5"/>
      <c r="C345" s="3" t="s">
        <v>108</v>
      </c>
      <c r="D345" s="3" t="s">
        <v>10349</v>
      </c>
      <c r="E345" s="5"/>
    </row>
    <row r="346" spans="1:5" ht="15.95" customHeight="1" x14ac:dyDescent="0.3">
      <c r="A346" s="5"/>
      <c r="B346" s="5"/>
      <c r="C346" s="3" t="s">
        <v>110</v>
      </c>
      <c r="D346" s="3" t="s">
        <v>10350</v>
      </c>
      <c r="E346" s="5"/>
    </row>
    <row r="347" spans="1:5" ht="15.95" customHeight="1" x14ac:dyDescent="0.3">
      <c r="A347" s="5"/>
      <c r="B347" s="5"/>
      <c r="C347" s="3" t="s">
        <v>112</v>
      </c>
      <c r="D347" s="3" t="s">
        <v>10351</v>
      </c>
      <c r="E347" s="5"/>
    </row>
    <row r="348" spans="1:5" ht="15.95" customHeight="1" x14ac:dyDescent="0.3">
      <c r="A348" s="5"/>
      <c r="B348" s="3" t="s">
        <v>10352</v>
      </c>
      <c r="C348" s="3" t="s">
        <v>79</v>
      </c>
      <c r="D348" s="3" t="s">
        <v>10353</v>
      </c>
      <c r="E348" s="5"/>
    </row>
    <row r="349" spans="1:5" ht="15.95" customHeight="1" x14ac:dyDescent="0.3">
      <c r="A349" s="5"/>
      <c r="B349" s="3" t="s">
        <v>2581</v>
      </c>
      <c r="C349" s="3" t="s">
        <v>81</v>
      </c>
      <c r="D349" s="3" t="s">
        <v>10354</v>
      </c>
      <c r="E349" s="5"/>
    </row>
    <row r="350" spans="1:5" ht="15.95" customHeight="1" x14ac:dyDescent="0.3">
      <c r="A350" s="5"/>
      <c r="B350" s="3" t="s">
        <v>10355</v>
      </c>
      <c r="C350" s="3" t="s">
        <v>83</v>
      </c>
      <c r="D350" s="3" t="s">
        <v>10356</v>
      </c>
      <c r="E350" s="5"/>
    </row>
    <row r="351" spans="1:5" ht="15.95" customHeight="1" x14ac:dyDescent="0.3">
      <c r="A351" s="5"/>
      <c r="B351" s="3" t="s">
        <v>165</v>
      </c>
      <c r="C351" s="3" t="s">
        <v>90</v>
      </c>
      <c r="D351" s="3" t="s">
        <v>10357</v>
      </c>
      <c r="E351" s="5"/>
    </row>
    <row r="352" spans="1:5" ht="15.95" customHeight="1" x14ac:dyDescent="0.3">
      <c r="A352" s="5"/>
      <c r="B352" s="5"/>
      <c r="C352" s="3" t="s">
        <v>106</v>
      </c>
      <c r="D352" s="3" t="s">
        <v>10358</v>
      </c>
      <c r="E352" s="5"/>
    </row>
    <row r="353" spans="1:5" ht="15.95" customHeight="1" x14ac:dyDescent="0.3">
      <c r="A353" s="5"/>
      <c r="B353" s="5"/>
      <c r="C353" s="3" t="s">
        <v>108</v>
      </c>
      <c r="D353" s="3" t="s">
        <v>10359</v>
      </c>
      <c r="E353" s="5"/>
    </row>
    <row r="354" spans="1:5" ht="15.95" customHeight="1" x14ac:dyDescent="0.3">
      <c r="A354" s="5"/>
      <c r="B354" s="5"/>
      <c r="C354" s="3" t="s">
        <v>110</v>
      </c>
      <c r="D354" s="3" t="s">
        <v>10360</v>
      </c>
      <c r="E354" s="5"/>
    </row>
    <row r="355" spans="1:5" ht="15.95" customHeight="1" x14ac:dyDescent="0.3">
      <c r="A355" s="5"/>
      <c r="B355" s="5"/>
      <c r="C355" s="5"/>
      <c r="D355" s="5"/>
      <c r="E355" s="5"/>
    </row>
    <row r="356" spans="1:5" ht="15.95" customHeight="1" x14ac:dyDescent="0.3">
      <c r="A356" s="3" t="s">
        <v>141</v>
      </c>
      <c r="B356" s="3" t="s">
        <v>142</v>
      </c>
      <c r="C356" s="3" t="s">
        <v>74</v>
      </c>
      <c r="D356" s="3" t="s">
        <v>143</v>
      </c>
      <c r="E356" s="5"/>
    </row>
    <row r="357" spans="1:5" ht="15.95" customHeight="1" x14ac:dyDescent="0.3">
      <c r="A357" s="3" t="s">
        <v>47</v>
      </c>
      <c r="B357" s="3" t="s">
        <v>10361</v>
      </c>
      <c r="C357" s="3" t="s">
        <v>79</v>
      </c>
      <c r="D357" s="3" t="s">
        <v>10362</v>
      </c>
      <c r="E357" s="5"/>
    </row>
    <row r="358" spans="1:5" ht="15.95" customHeight="1" x14ac:dyDescent="0.3">
      <c r="A358" s="5"/>
      <c r="B358" s="3" t="s">
        <v>2581</v>
      </c>
      <c r="C358" s="3" t="s">
        <v>81</v>
      </c>
      <c r="D358" s="3" t="s">
        <v>10363</v>
      </c>
      <c r="E358" s="5"/>
    </row>
    <row r="359" spans="1:5" ht="15.95" customHeight="1" x14ac:dyDescent="0.3">
      <c r="A359" s="5"/>
      <c r="B359" s="3" t="s">
        <v>10355</v>
      </c>
      <c r="C359" s="3" t="s">
        <v>83</v>
      </c>
      <c r="D359" s="3" t="s">
        <v>10364</v>
      </c>
      <c r="E359" s="5"/>
    </row>
    <row r="360" spans="1:5" ht="15.95" customHeight="1" x14ac:dyDescent="0.3">
      <c r="A360" s="5"/>
      <c r="B360" s="3" t="s">
        <v>165</v>
      </c>
      <c r="C360" s="3" t="s">
        <v>90</v>
      </c>
      <c r="D360" s="3" t="s">
        <v>10365</v>
      </c>
      <c r="E360" s="5"/>
    </row>
    <row r="361" spans="1:5" ht="15.95" customHeight="1" x14ac:dyDescent="0.3">
      <c r="A361" s="5"/>
      <c r="B361" s="5"/>
      <c r="C361" s="3" t="s">
        <v>106</v>
      </c>
      <c r="D361" s="3" t="s">
        <v>10366</v>
      </c>
      <c r="E361" s="5"/>
    </row>
    <row r="362" spans="1:5" ht="15.95" customHeight="1" x14ac:dyDescent="0.3">
      <c r="A362" s="5"/>
      <c r="B362" s="5"/>
      <c r="C362" s="3" t="s">
        <v>108</v>
      </c>
      <c r="D362" s="3" t="s">
        <v>10367</v>
      </c>
      <c r="E362" s="5"/>
    </row>
    <row r="363" spans="1:5" ht="15.95" customHeight="1" x14ac:dyDescent="0.3">
      <c r="A363" s="5"/>
      <c r="B363" s="5"/>
      <c r="C363" s="3" t="s">
        <v>110</v>
      </c>
      <c r="D363" s="3" t="s">
        <v>10368</v>
      </c>
      <c r="E363" s="5"/>
    </row>
    <row r="364" spans="1:5" ht="15.95" customHeight="1" x14ac:dyDescent="0.3">
      <c r="A364" s="5"/>
      <c r="B364" s="3" t="s">
        <v>10369</v>
      </c>
      <c r="C364" s="3" t="s">
        <v>79</v>
      </c>
      <c r="D364" s="3" t="s">
        <v>10370</v>
      </c>
      <c r="E364" s="5"/>
    </row>
    <row r="365" spans="1:5" ht="15.95" customHeight="1" x14ac:dyDescent="0.3">
      <c r="A365" s="5"/>
      <c r="B365" s="3" t="s">
        <v>2581</v>
      </c>
      <c r="C365" s="3" t="s">
        <v>81</v>
      </c>
      <c r="D365" s="3" t="s">
        <v>10371</v>
      </c>
      <c r="E365" s="5"/>
    </row>
    <row r="366" spans="1:5" ht="15.95" customHeight="1" x14ac:dyDescent="0.3">
      <c r="A366" s="5"/>
      <c r="B366" s="3" t="s">
        <v>10355</v>
      </c>
      <c r="C366" s="3" t="s">
        <v>83</v>
      </c>
      <c r="D366" s="3" t="s">
        <v>10372</v>
      </c>
      <c r="E366" s="5"/>
    </row>
    <row r="367" spans="1:5" ht="15.95" customHeight="1" x14ac:dyDescent="0.3">
      <c r="A367" s="5"/>
      <c r="B367" s="3" t="s">
        <v>165</v>
      </c>
      <c r="C367" s="3" t="s">
        <v>90</v>
      </c>
      <c r="D367" s="3" t="s">
        <v>10373</v>
      </c>
      <c r="E367" s="5"/>
    </row>
    <row r="368" spans="1:5" ht="15.95" customHeight="1" x14ac:dyDescent="0.3">
      <c r="A368" s="5"/>
      <c r="B368" s="5"/>
      <c r="C368" s="3" t="s">
        <v>106</v>
      </c>
      <c r="D368" s="3" t="s">
        <v>10374</v>
      </c>
      <c r="E368" s="5"/>
    </row>
    <row r="369" spans="1:5" ht="15.95" customHeight="1" x14ac:dyDescent="0.3">
      <c r="A369" s="5"/>
      <c r="B369" s="5"/>
      <c r="C369" s="3" t="s">
        <v>108</v>
      </c>
      <c r="D369" s="3" t="s">
        <v>10375</v>
      </c>
      <c r="E369" s="5"/>
    </row>
    <row r="370" spans="1:5" ht="15.95" customHeight="1" x14ac:dyDescent="0.3">
      <c r="A370" s="5"/>
      <c r="B370" s="5"/>
      <c r="C370" s="3" t="s">
        <v>110</v>
      </c>
      <c r="D370" s="3" t="s">
        <v>10376</v>
      </c>
      <c r="E370" s="5"/>
    </row>
    <row r="371" spans="1:5" ht="15.95" customHeight="1" x14ac:dyDescent="0.3">
      <c r="A371" s="5"/>
      <c r="B371" s="5"/>
      <c r="C371" s="3" t="s">
        <v>112</v>
      </c>
      <c r="D371" s="3" t="s">
        <v>10377</v>
      </c>
      <c r="E371" s="5"/>
    </row>
    <row r="372" spans="1:5" ht="15.95" customHeight="1" x14ac:dyDescent="0.3">
      <c r="A372" s="5"/>
      <c r="B372" s="3" t="s">
        <v>10378</v>
      </c>
      <c r="C372" s="3" t="s">
        <v>79</v>
      </c>
      <c r="D372" s="3" t="s">
        <v>10379</v>
      </c>
      <c r="E372" s="5"/>
    </row>
    <row r="373" spans="1:5" ht="15.95" customHeight="1" x14ac:dyDescent="0.3">
      <c r="A373" s="5"/>
      <c r="B373" s="3" t="s">
        <v>2581</v>
      </c>
      <c r="C373" s="3" t="s">
        <v>81</v>
      </c>
      <c r="D373" s="3" t="s">
        <v>10380</v>
      </c>
      <c r="E373" s="5"/>
    </row>
    <row r="374" spans="1:5" ht="15.95" customHeight="1" x14ac:dyDescent="0.3">
      <c r="A374" s="5"/>
      <c r="B374" s="3" t="s">
        <v>10381</v>
      </c>
      <c r="C374" s="3" t="s">
        <v>83</v>
      </c>
      <c r="D374" s="3" t="s">
        <v>10382</v>
      </c>
      <c r="E374" s="5"/>
    </row>
    <row r="375" spans="1:5" ht="15.95" customHeight="1" x14ac:dyDescent="0.3">
      <c r="A375" s="5"/>
      <c r="B375" s="3" t="s">
        <v>10383</v>
      </c>
      <c r="C375" s="3" t="s">
        <v>90</v>
      </c>
      <c r="D375" s="3" t="s">
        <v>10384</v>
      </c>
      <c r="E375" s="5"/>
    </row>
    <row r="376" spans="1:5" ht="15.95" customHeight="1" x14ac:dyDescent="0.3">
      <c r="A376" s="5"/>
      <c r="B376" s="3" t="s">
        <v>10385</v>
      </c>
      <c r="C376" s="3" t="s">
        <v>79</v>
      </c>
      <c r="D376" s="3" t="s">
        <v>10386</v>
      </c>
      <c r="E376" s="5"/>
    </row>
    <row r="377" spans="1:5" ht="15.95" customHeight="1" x14ac:dyDescent="0.3">
      <c r="A377" s="5"/>
      <c r="B377" s="3" t="s">
        <v>2581</v>
      </c>
      <c r="C377" s="3" t="s">
        <v>81</v>
      </c>
      <c r="D377" s="3" t="s">
        <v>10387</v>
      </c>
      <c r="E377" s="5"/>
    </row>
    <row r="378" spans="1:5" ht="15.95" customHeight="1" x14ac:dyDescent="0.3">
      <c r="A378" s="5"/>
      <c r="B378" s="3" t="s">
        <v>10381</v>
      </c>
      <c r="C378" s="3" t="s">
        <v>83</v>
      </c>
      <c r="D378" s="3" t="s">
        <v>10388</v>
      </c>
      <c r="E378" s="5"/>
    </row>
    <row r="379" spans="1:5" ht="15.95" customHeight="1" x14ac:dyDescent="0.3">
      <c r="A379" s="5"/>
      <c r="B379" s="3" t="s">
        <v>10383</v>
      </c>
      <c r="C379" s="3" t="s">
        <v>90</v>
      </c>
      <c r="D379" s="3" t="s">
        <v>10389</v>
      </c>
      <c r="E379" s="5"/>
    </row>
    <row r="380" spans="1:5" ht="15.95" customHeight="1" x14ac:dyDescent="0.3">
      <c r="A380" s="5"/>
      <c r="B380" s="5"/>
      <c r="C380" s="3" t="s">
        <v>106</v>
      </c>
      <c r="D380" s="3" t="s">
        <v>10390</v>
      </c>
      <c r="E380" s="5"/>
    </row>
    <row r="381" spans="1:5" ht="15.95" customHeight="1" x14ac:dyDescent="0.3">
      <c r="A381" s="5"/>
      <c r="B381" s="5"/>
      <c r="C381" s="3" t="s">
        <v>108</v>
      </c>
      <c r="D381" s="3" t="s">
        <v>10391</v>
      </c>
      <c r="E381" s="5"/>
    </row>
    <row r="382" spans="1:5" ht="15.95" customHeight="1" x14ac:dyDescent="0.3">
      <c r="A382" s="5"/>
      <c r="B382" s="3" t="s">
        <v>10392</v>
      </c>
      <c r="C382" s="3" t="s">
        <v>79</v>
      </c>
      <c r="D382" s="3" t="s">
        <v>10393</v>
      </c>
      <c r="E382" s="5"/>
    </row>
    <row r="383" spans="1:5" ht="15.95" customHeight="1" x14ac:dyDescent="0.3">
      <c r="A383" s="5"/>
      <c r="B383" s="3" t="s">
        <v>2572</v>
      </c>
      <c r="C383" s="3" t="s">
        <v>81</v>
      </c>
      <c r="D383" s="3" t="s">
        <v>10394</v>
      </c>
      <c r="E383" s="5"/>
    </row>
    <row r="384" spans="1:5" ht="15.95" customHeight="1" x14ac:dyDescent="0.3">
      <c r="A384" s="5"/>
      <c r="B384" s="5"/>
      <c r="C384" s="3" t="s">
        <v>83</v>
      </c>
      <c r="D384" s="3" t="s">
        <v>10395</v>
      </c>
      <c r="E384" s="5"/>
    </row>
    <row r="385" spans="1:5" ht="15.95" customHeight="1" x14ac:dyDescent="0.3">
      <c r="A385" s="5"/>
      <c r="B385" s="3" t="s">
        <v>10396</v>
      </c>
      <c r="C385" s="3" t="s">
        <v>79</v>
      </c>
      <c r="D385" s="3" t="s">
        <v>10397</v>
      </c>
      <c r="E385" s="5"/>
    </row>
    <row r="386" spans="1:5" ht="15.95" customHeight="1" x14ac:dyDescent="0.3">
      <c r="A386" s="5"/>
      <c r="B386" s="3" t="s">
        <v>2572</v>
      </c>
      <c r="C386" s="3" t="s">
        <v>81</v>
      </c>
      <c r="D386" s="3" t="s">
        <v>10398</v>
      </c>
      <c r="E386" s="5"/>
    </row>
    <row r="387" spans="1:5" ht="15.95" customHeight="1" x14ac:dyDescent="0.3">
      <c r="A387" s="5"/>
      <c r="B387" s="5"/>
      <c r="C387" s="3" t="s">
        <v>83</v>
      </c>
      <c r="D387" s="3" t="s">
        <v>10399</v>
      </c>
      <c r="E387" s="5"/>
    </row>
    <row r="388" spans="1:5" ht="15.95" customHeight="1" x14ac:dyDescent="0.3">
      <c r="A388" s="5"/>
      <c r="B388" s="5"/>
      <c r="C388" s="5"/>
      <c r="D388" s="5"/>
      <c r="E388" s="5"/>
    </row>
    <row r="389" spans="1:5" ht="15.95" customHeight="1" x14ac:dyDescent="0.3">
      <c r="A389" s="5"/>
      <c r="B389" s="5"/>
      <c r="C389" s="5"/>
      <c r="D389" s="5"/>
      <c r="E389" s="5"/>
    </row>
    <row r="390" spans="1:5" ht="15.95" customHeight="1" x14ac:dyDescent="0.3">
      <c r="A390" s="5"/>
      <c r="B390" s="5"/>
      <c r="C390" s="5"/>
      <c r="D390" s="5"/>
      <c r="E390" s="5"/>
    </row>
    <row r="391" spans="1:5" ht="15.95" customHeight="1" x14ac:dyDescent="0.3">
      <c r="A391" s="3" t="s">
        <v>141</v>
      </c>
      <c r="B391" s="3" t="s">
        <v>142</v>
      </c>
      <c r="C391" s="3" t="s">
        <v>74</v>
      </c>
      <c r="D391" s="3" t="s">
        <v>143</v>
      </c>
      <c r="E391" s="5"/>
    </row>
    <row r="392" spans="1:5" ht="15.95" customHeight="1" x14ac:dyDescent="0.3">
      <c r="A392" s="3" t="s">
        <v>47</v>
      </c>
      <c r="B392" s="3" t="s">
        <v>10400</v>
      </c>
      <c r="C392" s="3" t="s">
        <v>79</v>
      </c>
      <c r="D392" s="3" t="s">
        <v>10401</v>
      </c>
      <c r="E392" s="5"/>
    </row>
    <row r="393" spans="1:5" ht="15.95" customHeight="1" x14ac:dyDescent="0.3">
      <c r="A393" s="5"/>
      <c r="B393" s="3" t="s">
        <v>2581</v>
      </c>
      <c r="C393" s="3" t="s">
        <v>81</v>
      </c>
      <c r="D393" s="3" t="s">
        <v>10402</v>
      </c>
      <c r="E393" s="5"/>
    </row>
    <row r="394" spans="1:5" ht="15.95" customHeight="1" x14ac:dyDescent="0.3">
      <c r="A394" s="5"/>
      <c r="B394" s="3" t="s">
        <v>10403</v>
      </c>
      <c r="C394" s="3" t="s">
        <v>83</v>
      </c>
      <c r="D394" s="3" t="s">
        <v>10404</v>
      </c>
      <c r="E394" s="5"/>
    </row>
    <row r="395" spans="1:5" ht="15.95" customHeight="1" x14ac:dyDescent="0.3">
      <c r="A395" s="5"/>
      <c r="B395" s="5"/>
      <c r="C395" s="3" t="s">
        <v>90</v>
      </c>
      <c r="D395" s="3" t="s">
        <v>10405</v>
      </c>
      <c r="E395" s="5"/>
    </row>
    <row r="396" spans="1:5" ht="15.95" customHeight="1" x14ac:dyDescent="0.3">
      <c r="A396" s="5"/>
      <c r="B396" s="5"/>
      <c r="C396" s="3" t="s">
        <v>106</v>
      </c>
      <c r="D396" s="3" t="s">
        <v>10406</v>
      </c>
      <c r="E396" s="5"/>
    </row>
    <row r="397" spans="1:5" ht="15.95" customHeight="1" x14ac:dyDescent="0.3">
      <c r="A397" s="5"/>
      <c r="B397" s="5"/>
      <c r="C397" s="3" t="s">
        <v>108</v>
      </c>
      <c r="D397" s="3" t="s">
        <v>10407</v>
      </c>
      <c r="E397" s="5"/>
    </row>
    <row r="398" spans="1:5" ht="15.95" customHeight="1" x14ac:dyDescent="0.3">
      <c r="A398" s="5"/>
      <c r="B398" s="5"/>
      <c r="C398" s="3" t="s">
        <v>110</v>
      </c>
      <c r="D398" s="3" t="s">
        <v>10408</v>
      </c>
      <c r="E398" s="5"/>
    </row>
    <row r="399" spans="1:5" ht="15.95" customHeight="1" x14ac:dyDescent="0.3">
      <c r="A399" s="5"/>
      <c r="B399" s="5"/>
      <c r="C399" s="3" t="s">
        <v>112</v>
      </c>
      <c r="D399" s="3" t="s">
        <v>10409</v>
      </c>
      <c r="E399" s="5"/>
    </row>
    <row r="400" spans="1:5" ht="15.95" customHeight="1" x14ac:dyDescent="0.3">
      <c r="A400" s="5"/>
      <c r="B400" s="3" t="s">
        <v>10410</v>
      </c>
      <c r="C400" s="3" t="s">
        <v>79</v>
      </c>
      <c r="D400" s="3" t="s">
        <v>10411</v>
      </c>
      <c r="E400" s="5"/>
    </row>
    <row r="401" spans="1:5" ht="15.95" customHeight="1" x14ac:dyDescent="0.3">
      <c r="A401" s="5"/>
      <c r="B401" s="3" t="s">
        <v>2581</v>
      </c>
      <c r="C401" s="3" t="s">
        <v>81</v>
      </c>
      <c r="D401" s="3" t="s">
        <v>10412</v>
      </c>
      <c r="E401" s="5"/>
    </row>
    <row r="402" spans="1:5" ht="15.95" customHeight="1" x14ac:dyDescent="0.3">
      <c r="A402" s="5"/>
      <c r="B402" s="3" t="s">
        <v>10403</v>
      </c>
      <c r="C402" s="3" t="s">
        <v>83</v>
      </c>
      <c r="D402" s="3" t="s">
        <v>10413</v>
      </c>
      <c r="E402" s="5"/>
    </row>
    <row r="403" spans="1:5" ht="15.95" customHeight="1" x14ac:dyDescent="0.3">
      <c r="A403" s="5"/>
      <c r="B403" s="5"/>
      <c r="C403" s="3" t="s">
        <v>90</v>
      </c>
      <c r="D403" s="3" t="s">
        <v>10414</v>
      </c>
      <c r="E403" s="5"/>
    </row>
    <row r="404" spans="1:5" ht="15.95" customHeight="1" x14ac:dyDescent="0.3">
      <c r="A404" s="5"/>
      <c r="B404" s="5"/>
      <c r="C404" s="3" t="s">
        <v>106</v>
      </c>
      <c r="D404" s="3" t="s">
        <v>10415</v>
      </c>
      <c r="E404" s="5"/>
    </row>
    <row r="405" spans="1:5" ht="15.95" customHeight="1" x14ac:dyDescent="0.3">
      <c r="A405" s="5"/>
      <c r="B405" s="5"/>
      <c r="C405" s="3" t="s">
        <v>108</v>
      </c>
      <c r="D405" s="3" t="s">
        <v>10416</v>
      </c>
      <c r="E405" s="5"/>
    </row>
    <row r="406" spans="1:5" ht="15.95" customHeight="1" x14ac:dyDescent="0.3">
      <c r="A406" s="5"/>
      <c r="B406" s="3" t="s">
        <v>10417</v>
      </c>
      <c r="C406" s="3" t="s">
        <v>79</v>
      </c>
      <c r="D406" s="3" t="s">
        <v>10418</v>
      </c>
      <c r="E406" s="5"/>
    </row>
    <row r="407" spans="1:5" ht="15.95" customHeight="1" x14ac:dyDescent="0.3">
      <c r="A407" s="5"/>
      <c r="B407" s="3" t="s">
        <v>2572</v>
      </c>
      <c r="C407" s="3" t="s">
        <v>81</v>
      </c>
      <c r="D407" s="3" t="s">
        <v>10419</v>
      </c>
      <c r="E407" s="5"/>
    </row>
    <row r="408" spans="1:5" ht="15.95" customHeight="1" x14ac:dyDescent="0.3">
      <c r="A408" s="5"/>
      <c r="B408" s="5"/>
      <c r="C408" s="3" t="s">
        <v>83</v>
      </c>
      <c r="D408" s="3" t="s">
        <v>10420</v>
      </c>
      <c r="E408" s="5"/>
    </row>
    <row r="409" spans="1:5" ht="15.95" customHeight="1" x14ac:dyDescent="0.3">
      <c r="A409" s="5"/>
      <c r="B409" s="3" t="s">
        <v>10421</v>
      </c>
      <c r="C409" s="3" t="s">
        <v>79</v>
      </c>
      <c r="D409" s="3" t="s">
        <v>10422</v>
      </c>
      <c r="E409" s="5"/>
    </row>
    <row r="410" spans="1:5" ht="15.95" customHeight="1" x14ac:dyDescent="0.3">
      <c r="A410" s="5"/>
      <c r="B410" s="3" t="s">
        <v>2581</v>
      </c>
      <c r="C410" s="3" t="s">
        <v>81</v>
      </c>
      <c r="D410" s="3" t="s">
        <v>10423</v>
      </c>
      <c r="E410" s="5"/>
    </row>
    <row r="411" spans="1:5" ht="15.95" customHeight="1" x14ac:dyDescent="0.3">
      <c r="A411" s="5"/>
      <c r="B411" s="3" t="s">
        <v>10424</v>
      </c>
      <c r="C411" s="3" t="s">
        <v>83</v>
      </c>
      <c r="D411" s="3" t="s">
        <v>10425</v>
      </c>
      <c r="E411" s="5"/>
    </row>
    <row r="412" spans="1:5" ht="15.95" customHeight="1" x14ac:dyDescent="0.3">
      <c r="A412" s="5"/>
      <c r="B412" s="5"/>
      <c r="C412" s="3" t="s">
        <v>90</v>
      </c>
      <c r="D412" s="3" t="s">
        <v>10426</v>
      </c>
      <c r="E412" s="5"/>
    </row>
    <row r="413" spans="1:5" ht="15.95" customHeight="1" x14ac:dyDescent="0.3">
      <c r="A413" s="5"/>
      <c r="B413" s="5"/>
      <c r="C413" s="3" t="s">
        <v>106</v>
      </c>
      <c r="D413" s="3" t="s">
        <v>10427</v>
      </c>
      <c r="E413" s="5"/>
    </row>
    <row r="414" spans="1:5" ht="15.95" customHeight="1" x14ac:dyDescent="0.3">
      <c r="A414" s="5"/>
      <c r="B414" s="5"/>
      <c r="C414" s="3" t="s">
        <v>108</v>
      </c>
      <c r="D414" s="3" t="s">
        <v>10428</v>
      </c>
      <c r="E414" s="5"/>
    </row>
    <row r="415" spans="1:5" ht="15.95" customHeight="1" x14ac:dyDescent="0.3">
      <c r="A415" s="5"/>
      <c r="B415" s="5"/>
      <c r="C415" s="3" t="s">
        <v>110</v>
      </c>
      <c r="D415" s="3" t="s">
        <v>10429</v>
      </c>
      <c r="E415" s="5"/>
    </row>
    <row r="416" spans="1:5" ht="15.95" customHeight="1" x14ac:dyDescent="0.3">
      <c r="A416" s="5"/>
      <c r="B416" s="5"/>
      <c r="C416" s="3" t="s">
        <v>112</v>
      </c>
      <c r="D416" s="3" t="s">
        <v>10430</v>
      </c>
      <c r="E416" s="5"/>
    </row>
    <row r="417" spans="1:5" ht="15.95" customHeight="1" x14ac:dyDescent="0.3">
      <c r="A417" s="5"/>
      <c r="B417" s="3" t="s">
        <v>10431</v>
      </c>
      <c r="C417" s="3" t="s">
        <v>79</v>
      </c>
      <c r="D417" s="3" t="s">
        <v>10432</v>
      </c>
      <c r="E417" s="5"/>
    </row>
    <row r="418" spans="1:5" ht="15.95" customHeight="1" x14ac:dyDescent="0.3">
      <c r="A418" s="5"/>
      <c r="B418" s="3" t="s">
        <v>2581</v>
      </c>
      <c r="C418" s="3" t="s">
        <v>81</v>
      </c>
      <c r="D418" s="3" t="s">
        <v>10433</v>
      </c>
      <c r="E418" s="5"/>
    </row>
    <row r="419" spans="1:5" ht="15.95" customHeight="1" x14ac:dyDescent="0.3">
      <c r="A419" s="5"/>
      <c r="B419" s="3" t="s">
        <v>10424</v>
      </c>
      <c r="C419" s="3" t="s">
        <v>83</v>
      </c>
      <c r="D419" s="3" t="s">
        <v>10434</v>
      </c>
      <c r="E419" s="5"/>
    </row>
    <row r="420" spans="1:5" ht="15.95" customHeight="1" x14ac:dyDescent="0.3">
      <c r="A420" s="5"/>
      <c r="B420" s="5"/>
      <c r="C420" s="3" t="s">
        <v>90</v>
      </c>
      <c r="D420" s="3" t="s">
        <v>10435</v>
      </c>
      <c r="E420" s="5"/>
    </row>
    <row r="421" spans="1:5" ht="15.95" customHeight="1" x14ac:dyDescent="0.3">
      <c r="A421" s="5"/>
      <c r="B421" s="5"/>
      <c r="C421" s="3" t="s">
        <v>106</v>
      </c>
      <c r="D421" s="3" t="s">
        <v>10436</v>
      </c>
      <c r="E421" s="5"/>
    </row>
    <row r="422" spans="1:5" ht="15.95" customHeight="1" x14ac:dyDescent="0.3">
      <c r="A422" s="5"/>
      <c r="B422" s="5"/>
      <c r="C422" s="3" t="s">
        <v>108</v>
      </c>
      <c r="D422" s="3" t="s">
        <v>10437</v>
      </c>
      <c r="E422" s="5"/>
    </row>
    <row r="423" spans="1:5" ht="15.95" customHeight="1" x14ac:dyDescent="0.3">
      <c r="A423" s="5"/>
      <c r="B423" s="5"/>
      <c r="C423" s="3" t="s">
        <v>110</v>
      </c>
      <c r="D423" s="3" t="s">
        <v>10438</v>
      </c>
      <c r="E423" s="5"/>
    </row>
    <row r="424" spans="1:5" ht="15.95" customHeight="1" x14ac:dyDescent="0.3">
      <c r="A424" s="5"/>
      <c r="B424" s="5"/>
      <c r="C424" s="3" t="s">
        <v>112</v>
      </c>
      <c r="D424" s="3" t="s">
        <v>10439</v>
      </c>
      <c r="E424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304"/>
  <sheetViews>
    <sheetView showGridLines="0" workbookViewId="0"/>
  </sheetViews>
  <sheetFormatPr defaultColWidth="8.875" defaultRowHeight="16.5" customHeight="1" x14ac:dyDescent="0.3"/>
  <cols>
    <col min="1" max="6" width="8.875" style="62" customWidth="1"/>
    <col min="7" max="16384" width="8.875" style="62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48</v>
      </c>
      <c r="B3" s="3" t="s">
        <v>2570</v>
      </c>
      <c r="C3" s="3" t="s">
        <v>79</v>
      </c>
      <c r="D3" s="3" t="s">
        <v>2573</v>
      </c>
      <c r="E3" s="5"/>
    </row>
    <row r="4" spans="1:5" ht="15.95" customHeight="1" x14ac:dyDescent="0.3">
      <c r="A4" s="5"/>
      <c r="B4" s="3" t="s">
        <v>2572</v>
      </c>
      <c r="C4" s="3" t="s">
        <v>81</v>
      </c>
      <c r="D4" s="3" t="s">
        <v>2574</v>
      </c>
      <c r="E4" s="5"/>
    </row>
    <row r="5" spans="1:5" ht="15.95" customHeight="1" x14ac:dyDescent="0.3">
      <c r="A5" s="5"/>
      <c r="B5" s="5"/>
      <c r="C5" s="3" t="s">
        <v>83</v>
      </c>
      <c r="D5" s="3" t="s">
        <v>2575</v>
      </c>
      <c r="E5" s="5"/>
    </row>
    <row r="6" spans="1:5" ht="15.95" customHeight="1" x14ac:dyDescent="0.3">
      <c r="A6" s="5"/>
      <c r="B6" s="5"/>
      <c r="C6" s="3" t="s">
        <v>90</v>
      </c>
      <c r="D6" s="3" t="s">
        <v>2576</v>
      </c>
      <c r="E6" s="5"/>
    </row>
    <row r="7" spans="1:5" ht="15.95" customHeight="1" x14ac:dyDescent="0.3">
      <c r="A7" s="5"/>
      <c r="B7" s="5"/>
      <c r="C7" s="3" t="s">
        <v>106</v>
      </c>
      <c r="D7" s="3" t="s">
        <v>2577</v>
      </c>
      <c r="E7" s="5"/>
    </row>
    <row r="8" spans="1:5" ht="15.95" customHeight="1" x14ac:dyDescent="0.3">
      <c r="A8" s="5"/>
      <c r="B8" s="3" t="s">
        <v>2578</v>
      </c>
      <c r="C8" s="3" t="s">
        <v>79</v>
      </c>
      <c r="D8" s="3" t="s">
        <v>2580</v>
      </c>
      <c r="E8" s="5"/>
    </row>
    <row r="9" spans="1:5" ht="15.95" customHeight="1" x14ac:dyDescent="0.3">
      <c r="A9" s="5"/>
      <c r="B9" s="3" t="s">
        <v>2581</v>
      </c>
      <c r="C9" s="3" t="s">
        <v>81</v>
      </c>
      <c r="D9" s="3" t="s">
        <v>2582</v>
      </c>
      <c r="E9" s="5"/>
    </row>
    <row r="10" spans="1:5" ht="15.95" customHeight="1" x14ac:dyDescent="0.3">
      <c r="A10" s="5"/>
      <c r="B10" s="3" t="s">
        <v>2583</v>
      </c>
      <c r="C10" s="3" t="s">
        <v>83</v>
      </c>
      <c r="D10" s="3" t="s">
        <v>2584</v>
      </c>
      <c r="E10" s="5"/>
    </row>
    <row r="11" spans="1:5" ht="15.95" customHeight="1" x14ac:dyDescent="0.3">
      <c r="A11" s="5"/>
      <c r="B11" s="5"/>
      <c r="C11" s="3" t="s">
        <v>90</v>
      </c>
      <c r="D11" s="3" t="s">
        <v>2585</v>
      </c>
      <c r="E11" s="5"/>
    </row>
    <row r="12" spans="1:5" ht="15.95" customHeight="1" x14ac:dyDescent="0.3">
      <c r="A12" s="5"/>
      <c r="B12" s="5"/>
      <c r="C12" s="3" t="s">
        <v>106</v>
      </c>
      <c r="D12" s="3" t="s">
        <v>2586</v>
      </c>
      <c r="E12" s="5"/>
    </row>
    <row r="13" spans="1:5" ht="15.95" customHeight="1" x14ac:dyDescent="0.3">
      <c r="A13" s="5"/>
      <c r="B13" s="5"/>
      <c r="C13" s="3" t="s">
        <v>108</v>
      </c>
      <c r="D13" s="3" t="s">
        <v>2587</v>
      </c>
      <c r="E13" s="5"/>
    </row>
    <row r="14" spans="1:5" ht="15.95" customHeight="1" x14ac:dyDescent="0.3">
      <c r="A14" s="5"/>
      <c r="B14" s="5"/>
      <c r="C14" s="3" t="s">
        <v>110</v>
      </c>
      <c r="D14" s="3" t="s">
        <v>2588</v>
      </c>
      <c r="E14" s="5"/>
    </row>
    <row r="15" spans="1:5" ht="15.95" customHeight="1" x14ac:dyDescent="0.3">
      <c r="A15" s="5"/>
      <c r="B15" s="5"/>
      <c r="C15" s="3" t="s">
        <v>112</v>
      </c>
      <c r="D15" s="3" t="s">
        <v>2589</v>
      </c>
      <c r="E15" s="5"/>
    </row>
    <row r="16" spans="1:5" ht="15.95" customHeight="1" x14ac:dyDescent="0.3">
      <c r="A16" s="5"/>
      <c r="B16" s="5"/>
      <c r="C16" s="3" t="s">
        <v>114</v>
      </c>
      <c r="D16" s="3" t="s">
        <v>2590</v>
      </c>
      <c r="E16" s="5"/>
    </row>
    <row r="17" spans="1:5" ht="15.95" customHeight="1" x14ac:dyDescent="0.3">
      <c r="A17" s="5"/>
      <c r="B17" s="5"/>
      <c r="C17" s="3" t="s">
        <v>116</v>
      </c>
      <c r="D17" s="3" t="s">
        <v>2591</v>
      </c>
      <c r="E17" s="5"/>
    </row>
    <row r="18" spans="1:5" ht="15.95" customHeight="1" x14ac:dyDescent="0.3">
      <c r="A18" s="5"/>
      <c r="B18" s="3" t="s">
        <v>2592</v>
      </c>
      <c r="C18" s="3" t="s">
        <v>79</v>
      </c>
      <c r="D18" s="3" t="s">
        <v>2594</v>
      </c>
      <c r="E18" s="5"/>
    </row>
    <row r="19" spans="1:5" ht="15.95" customHeight="1" x14ac:dyDescent="0.3">
      <c r="A19" s="5"/>
      <c r="B19" s="3" t="s">
        <v>2581</v>
      </c>
      <c r="C19" s="3" t="s">
        <v>81</v>
      </c>
      <c r="D19" s="3" t="s">
        <v>2595</v>
      </c>
      <c r="E19" s="5"/>
    </row>
    <row r="20" spans="1:5" ht="15.95" customHeight="1" x14ac:dyDescent="0.3">
      <c r="A20" s="5"/>
      <c r="B20" s="3" t="s">
        <v>2596</v>
      </c>
      <c r="C20" s="3" t="s">
        <v>83</v>
      </c>
      <c r="D20" s="3" t="s">
        <v>2597</v>
      </c>
      <c r="E20" s="5"/>
    </row>
    <row r="21" spans="1:5" ht="15.95" customHeight="1" x14ac:dyDescent="0.3">
      <c r="A21" s="5"/>
      <c r="B21" s="5"/>
      <c r="C21" s="3" t="s">
        <v>90</v>
      </c>
      <c r="D21" s="3" t="s">
        <v>2598</v>
      </c>
      <c r="E21" s="5"/>
    </row>
    <row r="22" spans="1:5" ht="15.95" customHeight="1" x14ac:dyDescent="0.3">
      <c r="A22" s="5"/>
      <c r="B22" s="5"/>
      <c r="C22" s="3" t="s">
        <v>106</v>
      </c>
      <c r="D22" s="3" t="s">
        <v>2599</v>
      </c>
      <c r="E22" s="5"/>
    </row>
    <row r="23" spans="1:5" ht="15.95" customHeight="1" x14ac:dyDescent="0.3">
      <c r="A23" s="5"/>
      <c r="B23" s="5"/>
      <c r="C23" s="3" t="s">
        <v>108</v>
      </c>
      <c r="D23" s="3" t="s">
        <v>2600</v>
      </c>
      <c r="E23" s="5"/>
    </row>
    <row r="24" spans="1:5" ht="15.95" customHeight="1" x14ac:dyDescent="0.3">
      <c r="A24" s="5"/>
      <c r="B24" s="3" t="s">
        <v>2601</v>
      </c>
      <c r="C24" s="3" t="s">
        <v>79</v>
      </c>
      <c r="D24" s="3" t="s">
        <v>2602</v>
      </c>
      <c r="E24" s="5"/>
    </row>
    <row r="25" spans="1:5" ht="15.95" customHeight="1" x14ac:dyDescent="0.3">
      <c r="A25" s="5"/>
      <c r="B25" s="3" t="s">
        <v>2581</v>
      </c>
      <c r="C25" s="3" t="s">
        <v>81</v>
      </c>
      <c r="D25" s="3" t="s">
        <v>2603</v>
      </c>
      <c r="E25" s="5"/>
    </row>
    <row r="26" spans="1:5" ht="15.95" customHeight="1" x14ac:dyDescent="0.3">
      <c r="A26" s="5"/>
      <c r="B26" s="3" t="s">
        <v>2596</v>
      </c>
      <c r="C26" s="3" t="s">
        <v>83</v>
      </c>
      <c r="D26" s="3" t="s">
        <v>2604</v>
      </c>
      <c r="E26" s="5"/>
    </row>
    <row r="27" spans="1:5" ht="15.95" customHeight="1" x14ac:dyDescent="0.3">
      <c r="A27" s="5"/>
      <c r="B27" s="5"/>
      <c r="C27" s="3" t="s">
        <v>90</v>
      </c>
      <c r="D27" s="3" t="s">
        <v>2605</v>
      </c>
      <c r="E27" s="5"/>
    </row>
    <row r="28" spans="1:5" ht="15.95" customHeight="1" x14ac:dyDescent="0.3">
      <c r="A28" s="5"/>
      <c r="B28" s="5"/>
      <c r="C28" s="3" t="s">
        <v>106</v>
      </c>
      <c r="D28" s="3" t="s">
        <v>2606</v>
      </c>
      <c r="E28" s="5"/>
    </row>
    <row r="29" spans="1:5" ht="15.95" customHeight="1" x14ac:dyDescent="0.3">
      <c r="A29" s="5"/>
      <c r="B29" s="5"/>
      <c r="C29" s="3" t="s">
        <v>108</v>
      </c>
      <c r="D29" s="3" t="s">
        <v>2607</v>
      </c>
      <c r="E29" s="5"/>
    </row>
    <row r="30" spans="1:5" ht="15.95" customHeight="1" x14ac:dyDescent="0.3">
      <c r="A30" s="5"/>
      <c r="B30" s="5"/>
      <c r="C30" s="3" t="s">
        <v>110</v>
      </c>
      <c r="D30" s="3" t="s">
        <v>2608</v>
      </c>
      <c r="E30" s="5"/>
    </row>
    <row r="31" spans="1:5" ht="15.95" customHeight="1" x14ac:dyDescent="0.3">
      <c r="A31" s="5"/>
      <c r="B31" s="3" t="s">
        <v>2609</v>
      </c>
      <c r="C31" s="3" t="s">
        <v>79</v>
      </c>
      <c r="D31" s="3" t="s">
        <v>2611</v>
      </c>
      <c r="E31" s="5"/>
    </row>
    <row r="32" spans="1:5" ht="15.95" customHeight="1" x14ac:dyDescent="0.3">
      <c r="A32" s="5"/>
      <c r="B32" s="3" t="s">
        <v>2581</v>
      </c>
      <c r="C32" s="3" t="s">
        <v>81</v>
      </c>
      <c r="D32" s="3" t="s">
        <v>2612</v>
      </c>
      <c r="E32" s="5"/>
    </row>
    <row r="33" spans="1:5" ht="15.95" customHeight="1" x14ac:dyDescent="0.3">
      <c r="A33" s="5"/>
      <c r="B33" s="3" t="s">
        <v>1773</v>
      </c>
      <c r="C33" s="3" t="s">
        <v>83</v>
      </c>
      <c r="D33" s="3" t="s">
        <v>2613</v>
      </c>
      <c r="E33" s="5"/>
    </row>
    <row r="34" spans="1:5" ht="15.95" customHeight="1" x14ac:dyDescent="0.3">
      <c r="A34" s="5"/>
      <c r="B34" s="5"/>
      <c r="C34" s="3" t="s">
        <v>90</v>
      </c>
      <c r="D34" s="3" t="s">
        <v>2614</v>
      </c>
      <c r="E34" s="5"/>
    </row>
    <row r="35" spans="1:5" ht="15.95" customHeight="1" x14ac:dyDescent="0.3">
      <c r="A35" s="5"/>
      <c r="B35" s="5"/>
      <c r="C35" s="3" t="s">
        <v>106</v>
      </c>
      <c r="D35" s="3" t="s">
        <v>2615</v>
      </c>
      <c r="E35" s="5"/>
    </row>
    <row r="36" spans="1:5" ht="15.95" customHeight="1" x14ac:dyDescent="0.3">
      <c r="A36" s="5"/>
      <c r="B36" s="5"/>
      <c r="C36" s="3" t="s">
        <v>108</v>
      </c>
      <c r="D36" s="3" t="s">
        <v>2616</v>
      </c>
      <c r="E36" s="5"/>
    </row>
    <row r="37" spans="1:5" ht="15.95" customHeight="1" x14ac:dyDescent="0.3">
      <c r="A37" s="5"/>
      <c r="B37" s="5"/>
      <c r="C37" s="3" t="s">
        <v>110</v>
      </c>
      <c r="D37" s="3" t="s">
        <v>2617</v>
      </c>
      <c r="E37" s="5"/>
    </row>
    <row r="38" spans="1:5" ht="15.95" customHeight="1" x14ac:dyDescent="0.3">
      <c r="A38" s="5"/>
      <c r="B38" s="5"/>
      <c r="C38" s="3" t="s">
        <v>112</v>
      </c>
      <c r="D38" s="3" t="s">
        <v>2618</v>
      </c>
      <c r="E38" s="5"/>
    </row>
    <row r="39" spans="1:5" ht="15.95" customHeight="1" x14ac:dyDescent="0.3">
      <c r="A39" s="5"/>
      <c r="B39" s="5"/>
      <c r="C39" s="3" t="s">
        <v>114</v>
      </c>
      <c r="D39" s="3" t="s">
        <v>2619</v>
      </c>
      <c r="E39" s="5"/>
    </row>
    <row r="40" spans="1:5" ht="15.95" customHeight="1" x14ac:dyDescent="0.3">
      <c r="A40" s="5"/>
      <c r="B40" s="3" t="s">
        <v>2620</v>
      </c>
      <c r="C40" s="3" t="s">
        <v>79</v>
      </c>
      <c r="D40" s="3" t="s">
        <v>2621</v>
      </c>
      <c r="E40" s="5"/>
    </row>
    <row r="41" spans="1:5" ht="15.95" customHeight="1" x14ac:dyDescent="0.3">
      <c r="A41" s="5"/>
      <c r="B41" s="3" t="s">
        <v>2581</v>
      </c>
      <c r="C41" s="3" t="s">
        <v>81</v>
      </c>
      <c r="D41" s="3" t="s">
        <v>2622</v>
      </c>
      <c r="E41" s="5"/>
    </row>
    <row r="42" spans="1:5" ht="15.95" customHeight="1" x14ac:dyDescent="0.3">
      <c r="A42" s="5"/>
      <c r="B42" s="3" t="s">
        <v>1773</v>
      </c>
      <c r="C42" s="3" t="s">
        <v>83</v>
      </c>
      <c r="D42" s="3" t="s">
        <v>2623</v>
      </c>
      <c r="E42" s="5"/>
    </row>
    <row r="43" spans="1:5" ht="15.95" customHeight="1" x14ac:dyDescent="0.3">
      <c r="A43" s="5"/>
      <c r="B43" s="5"/>
      <c r="C43" s="5"/>
      <c r="D43" s="5"/>
      <c r="E43" s="5"/>
    </row>
    <row r="44" spans="1:5" ht="15.95" customHeight="1" x14ac:dyDescent="0.3">
      <c r="A44" s="3" t="s">
        <v>141</v>
      </c>
      <c r="B44" s="3" t="s">
        <v>142</v>
      </c>
      <c r="C44" s="3" t="s">
        <v>74</v>
      </c>
      <c r="D44" s="3" t="s">
        <v>143</v>
      </c>
      <c r="E44" s="5"/>
    </row>
    <row r="45" spans="1:5" ht="15.95" customHeight="1" x14ac:dyDescent="0.3">
      <c r="A45" s="3" t="s">
        <v>48</v>
      </c>
      <c r="B45" s="3" t="s">
        <v>2620</v>
      </c>
      <c r="C45" s="3" t="s">
        <v>90</v>
      </c>
      <c r="D45" s="3" t="s">
        <v>2624</v>
      </c>
      <c r="E45" s="5"/>
    </row>
    <row r="46" spans="1:5" ht="15.95" customHeight="1" x14ac:dyDescent="0.3">
      <c r="A46" s="5"/>
      <c r="B46" s="3" t="s">
        <v>2581</v>
      </c>
      <c r="C46" s="3" t="s">
        <v>106</v>
      </c>
      <c r="D46" s="3" t="s">
        <v>2625</v>
      </c>
      <c r="E46" s="5"/>
    </row>
    <row r="47" spans="1:5" ht="15.95" customHeight="1" x14ac:dyDescent="0.3">
      <c r="A47" s="5"/>
      <c r="B47" s="3" t="s">
        <v>1773</v>
      </c>
      <c r="C47" s="3" t="s">
        <v>108</v>
      </c>
      <c r="D47" s="3" t="s">
        <v>2626</v>
      </c>
      <c r="E47" s="5"/>
    </row>
    <row r="48" spans="1:5" ht="15.95" customHeight="1" x14ac:dyDescent="0.3">
      <c r="A48" s="5"/>
      <c r="B48" s="5"/>
      <c r="C48" s="3" t="s">
        <v>110</v>
      </c>
      <c r="D48" s="3" t="s">
        <v>2627</v>
      </c>
      <c r="E48" s="5"/>
    </row>
    <row r="49" spans="1:5" ht="15.95" customHeight="1" x14ac:dyDescent="0.3">
      <c r="A49" s="5"/>
      <c r="B49" s="5"/>
      <c r="C49" s="3" t="s">
        <v>112</v>
      </c>
      <c r="D49" s="3" t="s">
        <v>2628</v>
      </c>
      <c r="E49" s="5"/>
    </row>
    <row r="50" spans="1:5" ht="15.95" customHeight="1" x14ac:dyDescent="0.3">
      <c r="A50" s="5"/>
      <c r="B50" s="5"/>
      <c r="C50" s="3" t="s">
        <v>114</v>
      </c>
      <c r="D50" s="3" t="s">
        <v>2629</v>
      </c>
      <c r="E50" s="5"/>
    </row>
    <row r="51" spans="1:5" ht="15.95" customHeight="1" x14ac:dyDescent="0.3">
      <c r="A51" s="5"/>
      <c r="B51" s="3" t="s">
        <v>2630</v>
      </c>
      <c r="C51" s="3" t="s">
        <v>79</v>
      </c>
      <c r="D51" s="3" t="s">
        <v>2631</v>
      </c>
      <c r="E51" s="5"/>
    </row>
    <row r="52" spans="1:5" ht="15.95" customHeight="1" x14ac:dyDescent="0.3">
      <c r="A52" s="5"/>
      <c r="B52" s="3" t="s">
        <v>2581</v>
      </c>
      <c r="C52" s="3" t="s">
        <v>81</v>
      </c>
      <c r="D52" s="3" t="s">
        <v>2632</v>
      </c>
      <c r="E52" s="5"/>
    </row>
    <row r="53" spans="1:5" ht="15.95" customHeight="1" x14ac:dyDescent="0.3">
      <c r="A53" s="5"/>
      <c r="B53" s="3" t="s">
        <v>1773</v>
      </c>
      <c r="C53" s="3" t="s">
        <v>83</v>
      </c>
      <c r="D53" s="3" t="s">
        <v>2633</v>
      </c>
      <c r="E53" s="5"/>
    </row>
    <row r="54" spans="1:5" ht="15.95" customHeight="1" x14ac:dyDescent="0.3">
      <c r="A54" s="5"/>
      <c r="B54" s="5"/>
      <c r="C54" s="3" t="s">
        <v>90</v>
      </c>
      <c r="D54" s="3" t="s">
        <v>2634</v>
      </c>
      <c r="E54" s="5"/>
    </row>
    <row r="55" spans="1:5" ht="15.95" customHeight="1" x14ac:dyDescent="0.3">
      <c r="A55" s="5"/>
      <c r="B55" s="5"/>
      <c r="C55" s="3" t="s">
        <v>106</v>
      </c>
      <c r="D55" s="3" t="s">
        <v>2635</v>
      </c>
      <c r="E55" s="5"/>
    </row>
    <row r="56" spans="1:5" ht="15.95" customHeight="1" x14ac:dyDescent="0.3">
      <c r="A56" s="5"/>
      <c r="B56" s="5"/>
      <c r="C56" s="3" t="s">
        <v>108</v>
      </c>
      <c r="D56" s="3" t="s">
        <v>2636</v>
      </c>
      <c r="E56" s="5"/>
    </row>
    <row r="57" spans="1:5" ht="15.95" customHeight="1" x14ac:dyDescent="0.3">
      <c r="A57" s="5"/>
      <c r="B57" s="5"/>
      <c r="C57" s="3" t="s">
        <v>110</v>
      </c>
      <c r="D57" s="3" t="s">
        <v>2637</v>
      </c>
      <c r="E57" s="5"/>
    </row>
    <row r="58" spans="1:5" ht="15.95" customHeight="1" x14ac:dyDescent="0.3">
      <c r="A58" s="5"/>
      <c r="B58" s="5"/>
      <c r="C58" s="3" t="s">
        <v>112</v>
      </c>
      <c r="D58" s="3" t="s">
        <v>2638</v>
      </c>
      <c r="E58" s="5"/>
    </row>
    <row r="59" spans="1:5" ht="15.95" customHeight="1" x14ac:dyDescent="0.3">
      <c r="A59" s="5"/>
      <c r="B59" s="5"/>
      <c r="C59" s="3" t="s">
        <v>114</v>
      </c>
      <c r="D59" s="3" t="s">
        <v>2639</v>
      </c>
      <c r="E59" s="5"/>
    </row>
    <row r="60" spans="1:5" ht="15.95" customHeight="1" x14ac:dyDescent="0.3">
      <c r="A60" s="5"/>
      <c r="B60" s="5"/>
      <c r="C60" s="3" t="s">
        <v>116</v>
      </c>
      <c r="D60" s="3" t="s">
        <v>2640</v>
      </c>
      <c r="E60" s="5"/>
    </row>
    <row r="61" spans="1:5" ht="15.95" customHeight="1" x14ac:dyDescent="0.3">
      <c r="A61" s="5"/>
      <c r="B61" s="5"/>
      <c r="C61" s="3" t="s">
        <v>118</v>
      </c>
      <c r="D61" s="3" t="s">
        <v>2641</v>
      </c>
      <c r="E61" s="5"/>
    </row>
    <row r="62" spans="1:5" ht="15.95" customHeight="1" x14ac:dyDescent="0.3">
      <c r="A62" s="5"/>
      <c r="B62" s="3" t="s">
        <v>2642</v>
      </c>
      <c r="C62" s="3" t="s">
        <v>79</v>
      </c>
      <c r="D62" s="3" t="s">
        <v>2644</v>
      </c>
      <c r="E62" s="5"/>
    </row>
    <row r="63" spans="1:5" ht="15.95" customHeight="1" x14ac:dyDescent="0.3">
      <c r="A63" s="5"/>
      <c r="B63" s="3" t="s">
        <v>2581</v>
      </c>
      <c r="C63" s="3" t="s">
        <v>81</v>
      </c>
      <c r="D63" s="3" t="s">
        <v>2645</v>
      </c>
      <c r="E63" s="5"/>
    </row>
    <row r="64" spans="1:5" ht="15.95" customHeight="1" x14ac:dyDescent="0.3">
      <c r="A64" s="5"/>
      <c r="B64" s="3" t="s">
        <v>2646</v>
      </c>
      <c r="C64" s="3" t="s">
        <v>83</v>
      </c>
      <c r="D64" s="3" t="s">
        <v>2647</v>
      </c>
      <c r="E64" s="5"/>
    </row>
    <row r="65" spans="1:5" ht="15.95" customHeight="1" x14ac:dyDescent="0.3">
      <c r="A65" s="5"/>
      <c r="B65" s="5"/>
      <c r="C65" s="3" t="s">
        <v>90</v>
      </c>
      <c r="D65" s="3" t="s">
        <v>2648</v>
      </c>
      <c r="E65" s="5"/>
    </row>
    <row r="66" spans="1:5" ht="15.95" customHeight="1" x14ac:dyDescent="0.3">
      <c r="A66" s="5"/>
      <c r="B66" s="5"/>
      <c r="C66" s="3" t="s">
        <v>106</v>
      </c>
      <c r="D66" s="3" t="s">
        <v>2649</v>
      </c>
      <c r="E66" s="5"/>
    </row>
    <row r="67" spans="1:5" ht="15.95" customHeight="1" x14ac:dyDescent="0.3">
      <c r="A67" s="5"/>
      <c r="B67" s="5"/>
      <c r="C67" s="3" t="s">
        <v>108</v>
      </c>
      <c r="D67" s="3" t="s">
        <v>2650</v>
      </c>
      <c r="E67" s="5"/>
    </row>
    <row r="68" spans="1:5" ht="15.95" customHeight="1" x14ac:dyDescent="0.3">
      <c r="A68" s="5"/>
      <c r="B68" s="5"/>
      <c r="C68" s="3" t="s">
        <v>110</v>
      </c>
      <c r="D68" s="3" t="s">
        <v>2651</v>
      </c>
      <c r="E68" s="5"/>
    </row>
    <row r="69" spans="1:5" ht="15.95" customHeight="1" x14ac:dyDescent="0.3">
      <c r="A69" s="5"/>
      <c r="B69" s="3" t="s">
        <v>2652</v>
      </c>
      <c r="C69" s="3" t="s">
        <v>79</v>
      </c>
      <c r="D69" s="3" t="s">
        <v>2653</v>
      </c>
      <c r="E69" s="5"/>
    </row>
    <row r="70" spans="1:5" ht="15.95" customHeight="1" x14ac:dyDescent="0.3">
      <c r="A70" s="5"/>
      <c r="B70" s="3" t="s">
        <v>2581</v>
      </c>
      <c r="C70" s="3" t="s">
        <v>81</v>
      </c>
      <c r="D70" s="3" t="s">
        <v>2654</v>
      </c>
      <c r="E70" s="5"/>
    </row>
    <row r="71" spans="1:5" ht="15.95" customHeight="1" x14ac:dyDescent="0.3">
      <c r="A71" s="5"/>
      <c r="B71" s="3" t="s">
        <v>2646</v>
      </c>
      <c r="C71" s="3" t="s">
        <v>83</v>
      </c>
      <c r="D71" s="3" t="s">
        <v>2655</v>
      </c>
      <c r="E71" s="5"/>
    </row>
    <row r="72" spans="1:5" ht="15.95" customHeight="1" x14ac:dyDescent="0.3">
      <c r="A72" s="5"/>
      <c r="B72" s="5"/>
      <c r="C72" s="3" t="s">
        <v>90</v>
      </c>
      <c r="D72" s="3" t="s">
        <v>2656</v>
      </c>
      <c r="E72" s="5"/>
    </row>
    <row r="73" spans="1:5" ht="15.95" customHeight="1" x14ac:dyDescent="0.3">
      <c r="A73" s="5"/>
      <c r="B73" s="5"/>
      <c r="C73" s="3" t="s">
        <v>106</v>
      </c>
      <c r="D73" s="3" t="s">
        <v>2657</v>
      </c>
      <c r="E73" s="5"/>
    </row>
    <row r="74" spans="1:5" ht="15.95" customHeight="1" x14ac:dyDescent="0.3">
      <c r="A74" s="5"/>
      <c r="B74" s="5"/>
      <c r="C74" s="3" t="s">
        <v>108</v>
      </c>
      <c r="D74" s="3" t="s">
        <v>2658</v>
      </c>
      <c r="E74" s="5"/>
    </row>
    <row r="75" spans="1:5" ht="15.95" customHeight="1" x14ac:dyDescent="0.3">
      <c r="A75" s="5"/>
      <c r="B75" s="5"/>
      <c r="C75" s="3" t="s">
        <v>110</v>
      </c>
      <c r="D75" s="3" t="s">
        <v>2659</v>
      </c>
      <c r="E75" s="5"/>
    </row>
    <row r="76" spans="1:5" ht="15.95" customHeight="1" x14ac:dyDescent="0.3">
      <c r="A76" s="5"/>
      <c r="B76" s="5"/>
      <c r="C76" s="3" t="s">
        <v>112</v>
      </c>
      <c r="D76" s="3" t="s">
        <v>2660</v>
      </c>
      <c r="E76" s="5"/>
    </row>
    <row r="77" spans="1:5" ht="15.95" customHeight="1" x14ac:dyDescent="0.3">
      <c r="A77" s="5"/>
      <c r="B77" s="3" t="s">
        <v>2661</v>
      </c>
      <c r="C77" s="3" t="s">
        <v>79</v>
      </c>
      <c r="D77" s="3" t="s">
        <v>2663</v>
      </c>
      <c r="E77" s="5"/>
    </row>
    <row r="78" spans="1:5" ht="15.95" customHeight="1" x14ac:dyDescent="0.3">
      <c r="A78" s="5"/>
      <c r="B78" s="3" t="s">
        <v>2581</v>
      </c>
      <c r="C78" s="3" t="s">
        <v>81</v>
      </c>
      <c r="D78" s="3" t="s">
        <v>2664</v>
      </c>
      <c r="E78" s="5"/>
    </row>
    <row r="79" spans="1:5" ht="15.95" customHeight="1" x14ac:dyDescent="0.3">
      <c r="A79" s="5"/>
      <c r="B79" s="3" t="s">
        <v>748</v>
      </c>
      <c r="C79" s="3" t="s">
        <v>83</v>
      </c>
      <c r="D79" s="3" t="s">
        <v>2665</v>
      </c>
      <c r="E79" s="5"/>
    </row>
    <row r="80" spans="1:5" ht="15.95" customHeight="1" x14ac:dyDescent="0.3">
      <c r="A80" s="5"/>
      <c r="B80" s="5"/>
      <c r="C80" s="3" t="s">
        <v>90</v>
      </c>
      <c r="D80" s="3" t="s">
        <v>2666</v>
      </c>
      <c r="E80" s="5"/>
    </row>
    <row r="81" spans="1:5" ht="15.95" customHeight="1" x14ac:dyDescent="0.3">
      <c r="A81" s="5"/>
      <c r="B81" s="5"/>
      <c r="C81" s="3" t="s">
        <v>106</v>
      </c>
      <c r="D81" s="3" t="s">
        <v>2667</v>
      </c>
      <c r="E81" s="5"/>
    </row>
    <row r="82" spans="1:5" ht="15.95" customHeight="1" x14ac:dyDescent="0.3">
      <c r="A82" s="5"/>
      <c r="B82" s="5"/>
      <c r="C82" s="5"/>
      <c r="D82" s="5"/>
      <c r="E82" s="5"/>
    </row>
    <row r="83" spans="1:5" ht="15.95" customHeight="1" x14ac:dyDescent="0.3">
      <c r="A83" s="3" t="s">
        <v>141</v>
      </c>
      <c r="B83" s="3" t="s">
        <v>142</v>
      </c>
      <c r="C83" s="3" t="s">
        <v>74</v>
      </c>
      <c r="D83" s="3" t="s">
        <v>143</v>
      </c>
      <c r="E83" s="5"/>
    </row>
    <row r="84" spans="1:5" ht="15.95" customHeight="1" x14ac:dyDescent="0.3">
      <c r="A84" s="3" t="s">
        <v>48</v>
      </c>
      <c r="B84" s="3" t="s">
        <v>2661</v>
      </c>
      <c r="C84" s="3" t="s">
        <v>108</v>
      </c>
      <c r="D84" s="3" t="s">
        <v>2668</v>
      </c>
      <c r="E84" s="5"/>
    </row>
    <row r="85" spans="1:5" ht="15.95" customHeight="1" x14ac:dyDescent="0.3">
      <c r="A85" s="5"/>
      <c r="B85" s="3" t="s">
        <v>2581</v>
      </c>
      <c r="C85" s="3" t="s">
        <v>110</v>
      </c>
      <c r="D85" s="3" t="s">
        <v>2669</v>
      </c>
      <c r="E85" s="5"/>
    </row>
    <row r="86" spans="1:5" ht="15.95" customHeight="1" x14ac:dyDescent="0.3">
      <c r="A86" s="5"/>
      <c r="B86" s="3" t="s">
        <v>748</v>
      </c>
      <c r="C86" s="3" t="s">
        <v>112</v>
      </c>
      <c r="D86" s="3" t="s">
        <v>2670</v>
      </c>
      <c r="E86" s="5"/>
    </row>
    <row r="87" spans="1:5" ht="15.95" customHeight="1" x14ac:dyDescent="0.3">
      <c r="A87" s="5"/>
      <c r="B87" s="5"/>
      <c r="C87" s="3" t="s">
        <v>114</v>
      </c>
      <c r="D87" s="3" t="s">
        <v>2671</v>
      </c>
      <c r="E87" s="5"/>
    </row>
    <row r="88" spans="1:5" ht="15.95" customHeight="1" x14ac:dyDescent="0.3">
      <c r="A88" s="5"/>
      <c r="B88" s="3" t="s">
        <v>2672</v>
      </c>
      <c r="C88" s="3" t="s">
        <v>79</v>
      </c>
      <c r="D88" s="3" t="s">
        <v>2673</v>
      </c>
      <c r="E88" s="5"/>
    </row>
    <row r="89" spans="1:5" ht="15.95" customHeight="1" x14ac:dyDescent="0.3">
      <c r="A89" s="5"/>
      <c r="B89" s="3" t="s">
        <v>2581</v>
      </c>
      <c r="C89" s="3" t="s">
        <v>81</v>
      </c>
      <c r="D89" s="3" t="s">
        <v>2674</v>
      </c>
      <c r="E89" s="5"/>
    </row>
    <row r="90" spans="1:5" ht="15.95" customHeight="1" x14ac:dyDescent="0.3">
      <c r="A90" s="5"/>
      <c r="B90" s="3" t="s">
        <v>748</v>
      </c>
      <c r="C90" s="3" t="s">
        <v>83</v>
      </c>
      <c r="D90" s="3" t="s">
        <v>2675</v>
      </c>
      <c r="E90" s="5"/>
    </row>
    <row r="91" spans="1:5" ht="15.95" customHeight="1" x14ac:dyDescent="0.3">
      <c r="A91" s="5"/>
      <c r="B91" s="5"/>
      <c r="C91" s="3" t="s">
        <v>90</v>
      </c>
      <c r="D91" s="3" t="s">
        <v>2676</v>
      </c>
      <c r="E91" s="5"/>
    </row>
    <row r="92" spans="1:5" ht="15.95" customHeight="1" x14ac:dyDescent="0.3">
      <c r="A92" s="5"/>
      <c r="B92" s="5"/>
      <c r="C92" s="3" t="s">
        <v>106</v>
      </c>
      <c r="D92" s="3" t="s">
        <v>2677</v>
      </c>
      <c r="E92" s="5"/>
    </row>
    <row r="93" spans="1:5" ht="15.95" customHeight="1" x14ac:dyDescent="0.3">
      <c r="A93" s="5"/>
      <c r="B93" s="5"/>
      <c r="C93" s="3" t="s">
        <v>108</v>
      </c>
      <c r="D93" s="3" t="s">
        <v>2678</v>
      </c>
      <c r="E93" s="5"/>
    </row>
    <row r="94" spans="1:5" ht="15.95" customHeight="1" x14ac:dyDescent="0.3">
      <c r="A94" s="5"/>
      <c r="B94" s="5"/>
      <c r="C94" s="3" t="s">
        <v>110</v>
      </c>
      <c r="D94" s="3" t="s">
        <v>2679</v>
      </c>
      <c r="E94" s="5"/>
    </row>
    <row r="95" spans="1:5" ht="15.95" customHeight="1" x14ac:dyDescent="0.3">
      <c r="A95" s="5"/>
      <c r="B95" s="5"/>
      <c r="C95" s="3" t="s">
        <v>112</v>
      </c>
      <c r="D95" s="3" t="s">
        <v>2680</v>
      </c>
      <c r="E95" s="5"/>
    </row>
    <row r="96" spans="1:5" ht="15.95" customHeight="1" x14ac:dyDescent="0.3">
      <c r="A96" s="5"/>
      <c r="B96" s="5"/>
      <c r="C96" s="3" t="s">
        <v>114</v>
      </c>
      <c r="D96" s="3" t="s">
        <v>2681</v>
      </c>
      <c r="E96" s="5"/>
    </row>
    <row r="97" spans="1:5" ht="15.95" customHeight="1" x14ac:dyDescent="0.3">
      <c r="A97" s="5"/>
      <c r="B97" s="5"/>
      <c r="C97" s="3" t="s">
        <v>116</v>
      </c>
      <c r="D97" s="3" t="s">
        <v>2682</v>
      </c>
      <c r="E97" s="5"/>
    </row>
    <row r="98" spans="1:5" ht="15.95" customHeight="1" x14ac:dyDescent="0.3">
      <c r="A98" s="5"/>
      <c r="B98" s="3" t="s">
        <v>2683</v>
      </c>
      <c r="C98" s="3" t="s">
        <v>79</v>
      </c>
      <c r="D98" s="3" t="s">
        <v>2684</v>
      </c>
      <c r="E98" s="5"/>
    </row>
    <row r="99" spans="1:5" ht="15.95" customHeight="1" x14ac:dyDescent="0.3">
      <c r="A99" s="5"/>
      <c r="B99" s="3" t="s">
        <v>2581</v>
      </c>
      <c r="C99" s="3" t="s">
        <v>81</v>
      </c>
      <c r="D99" s="3" t="s">
        <v>2685</v>
      </c>
      <c r="E99" s="5"/>
    </row>
    <row r="100" spans="1:5" ht="15.95" customHeight="1" x14ac:dyDescent="0.3">
      <c r="A100" s="5"/>
      <c r="B100" s="3" t="s">
        <v>748</v>
      </c>
      <c r="C100" s="3" t="s">
        <v>83</v>
      </c>
      <c r="D100" s="3" t="s">
        <v>2686</v>
      </c>
      <c r="E100" s="5"/>
    </row>
    <row r="101" spans="1:5" ht="15.95" customHeight="1" x14ac:dyDescent="0.3">
      <c r="A101" s="5"/>
      <c r="B101" s="5"/>
      <c r="C101" s="3" t="s">
        <v>90</v>
      </c>
      <c r="D101" s="3" t="s">
        <v>2687</v>
      </c>
      <c r="E101" s="5"/>
    </row>
    <row r="102" spans="1:5" ht="15.95" customHeight="1" x14ac:dyDescent="0.3">
      <c r="A102" s="5"/>
      <c r="B102" s="5"/>
      <c r="C102" s="3" t="s">
        <v>106</v>
      </c>
      <c r="D102" s="3" t="s">
        <v>2688</v>
      </c>
      <c r="E102" s="5"/>
    </row>
    <row r="103" spans="1:5" ht="15.95" customHeight="1" x14ac:dyDescent="0.3">
      <c r="A103" s="5"/>
      <c r="B103" s="5"/>
      <c r="C103" s="3" t="s">
        <v>108</v>
      </c>
      <c r="D103" s="3" t="s">
        <v>2689</v>
      </c>
      <c r="E103" s="5"/>
    </row>
    <row r="104" spans="1:5" ht="15.95" customHeight="1" x14ac:dyDescent="0.3">
      <c r="A104" s="5"/>
      <c r="B104" s="5"/>
      <c r="C104" s="3" t="s">
        <v>110</v>
      </c>
      <c r="D104" s="3" t="s">
        <v>2690</v>
      </c>
      <c r="E104" s="5"/>
    </row>
    <row r="105" spans="1:5" ht="15.95" customHeight="1" x14ac:dyDescent="0.3">
      <c r="A105" s="5"/>
      <c r="B105" s="5"/>
      <c r="C105" s="3" t="s">
        <v>112</v>
      </c>
      <c r="D105" s="3" t="s">
        <v>2691</v>
      </c>
      <c r="E105" s="5"/>
    </row>
    <row r="106" spans="1:5" ht="15.95" customHeight="1" x14ac:dyDescent="0.3">
      <c r="A106" s="5"/>
      <c r="B106" s="5"/>
      <c r="C106" s="3" t="s">
        <v>114</v>
      </c>
      <c r="D106" s="3" t="s">
        <v>2692</v>
      </c>
      <c r="E106" s="5"/>
    </row>
    <row r="107" spans="1:5" ht="15.95" customHeight="1" x14ac:dyDescent="0.3">
      <c r="A107" s="5"/>
      <c r="B107" s="3" t="s">
        <v>2693</v>
      </c>
      <c r="C107" s="3" t="s">
        <v>79</v>
      </c>
      <c r="D107" s="3" t="s">
        <v>2695</v>
      </c>
      <c r="E107" s="5"/>
    </row>
    <row r="108" spans="1:5" ht="15.95" customHeight="1" x14ac:dyDescent="0.3">
      <c r="A108" s="5"/>
      <c r="B108" s="3" t="s">
        <v>2581</v>
      </c>
      <c r="C108" s="3" t="s">
        <v>81</v>
      </c>
      <c r="D108" s="3" t="s">
        <v>2696</v>
      </c>
      <c r="E108" s="5"/>
    </row>
    <row r="109" spans="1:5" ht="15.95" customHeight="1" x14ac:dyDescent="0.3">
      <c r="A109" s="5"/>
      <c r="B109" s="3" t="s">
        <v>2697</v>
      </c>
      <c r="C109" s="3" t="s">
        <v>83</v>
      </c>
      <c r="D109" s="3" t="s">
        <v>2698</v>
      </c>
      <c r="E109" s="5"/>
    </row>
    <row r="110" spans="1:5" ht="15.95" customHeight="1" x14ac:dyDescent="0.3">
      <c r="A110" s="5"/>
      <c r="B110" s="5"/>
      <c r="C110" s="3" t="s">
        <v>90</v>
      </c>
      <c r="D110" s="3" t="s">
        <v>2699</v>
      </c>
      <c r="E110" s="5"/>
    </row>
    <row r="111" spans="1:5" ht="15.95" customHeight="1" x14ac:dyDescent="0.3">
      <c r="A111" s="5"/>
      <c r="B111" s="5"/>
      <c r="C111" s="3" t="s">
        <v>106</v>
      </c>
      <c r="D111" s="3" t="s">
        <v>2700</v>
      </c>
      <c r="E111" s="5"/>
    </row>
    <row r="112" spans="1:5" ht="15.95" customHeight="1" x14ac:dyDescent="0.3">
      <c r="A112" s="5"/>
      <c r="B112" s="5"/>
      <c r="C112" s="3" t="s">
        <v>108</v>
      </c>
      <c r="D112" s="3" t="s">
        <v>2701</v>
      </c>
      <c r="E112" s="5"/>
    </row>
    <row r="113" spans="1:5" ht="15.95" customHeight="1" x14ac:dyDescent="0.3">
      <c r="A113" s="5"/>
      <c r="B113" s="5"/>
      <c r="C113" s="3" t="s">
        <v>110</v>
      </c>
      <c r="D113" s="3" t="s">
        <v>2702</v>
      </c>
      <c r="E113" s="5"/>
    </row>
    <row r="114" spans="1:5" ht="15.95" customHeight="1" x14ac:dyDescent="0.3">
      <c r="A114" s="5"/>
      <c r="B114" s="5"/>
      <c r="C114" s="3" t="s">
        <v>112</v>
      </c>
      <c r="D114" s="3" t="s">
        <v>2703</v>
      </c>
      <c r="E114" s="5"/>
    </row>
    <row r="115" spans="1:5" ht="15.95" customHeight="1" x14ac:dyDescent="0.3">
      <c r="A115" s="5"/>
      <c r="B115" s="5"/>
      <c r="C115" s="3" t="s">
        <v>114</v>
      </c>
      <c r="D115" s="3" t="s">
        <v>2704</v>
      </c>
      <c r="E115" s="5"/>
    </row>
    <row r="116" spans="1:5" ht="15.95" customHeight="1" x14ac:dyDescent="0.3">
      <c r="A116" s="5"/>
      <c r="B116" s="5"/>
      <c r="C116" s="3" t="s">
        <v>116</v>
      </c>
      <c r="D116" s="3" t="s">
        <v>2705</v>
      </c>
      <c r="E116" s="5"/>
    </row>
    <row r="117" spans="1:5" ht="15.95" customHeight="1" x14ac:dyDescent="0.3">
      <c r="A117" s="5"/>
      <c r="B117" s="5"/>
      <c r="C117" s="3" t="s">
        <v>118</v>
      </c>
      <c r="D117" s="3" t="s">
        <v>2706</v>
      </c>
      <c r="E117" s="5"/>
    </row>
    <row r="118" spans="1:5" ht="15.95" customHeight="1" x14ac:dyDescent="0.3">
      <c r="A118" s="5"/>
      <c r="B118" s="5"/>
      <c r="C118" s="3" t="s">
        <v>2707</v>
      </c>
      <c r="D118" s="3" t="s">
        <v>2708</v>
      </c>
      <c r="E118" s="5"/>
    </row>
    <row r="119" spans="1:5" ht="15.95" customHeight="1" x14ac:dyDescent="0.3">
      <c r="A119" s="5"/>
      <c r="B119" s="5"/>
      <c r="C119" s="3" t="s">
        <v>137</v>
      </c>
      <c r="D119" s="3" t="s">
        <v>2709</v>
      </c>
      <c r="E119" s="5"/>
    </row>
    <row r="120" spans="1:5" ht="15.95" customHeight="1" x14ac:dyDescent="0.3">
      <c r="A120" s="5"/>
      <c r="B120" s="5"/>
      <c r="C120" s="3" t="s">
        <v>139</v>
      </c>
      <c r="D120" s="3" t="s">
        <v>2710</v>
      </c>
      <c r="E120" s="5"/>
    </row>
    <row r="121" spans="1:5" ht="15.95" customHeight="1" x14ac:dyDescent="0.3">
      <c r="A121" s="5"/>
      <c r="B121" s="5"/>
      <c r="C121" s="3" t="s">
        <v>306</v>
      </c>
      <c r="D121" s="3" t="s">
        <v>2711</v>
      </c>
      <c r="E121" s="5"/>
    </row>
    <row r="122" spans="1:5" ht="15.95" customHeight="1" x14ac:dyDescent="0.3">
      <c r="A122" s="5"/>
      <c r="B122" s="5"/>
      <c r="C122" s="5"/>
      <c r="D122" s="5"/>
      <c r="E122" s="5"/>
    </row>
    <row r="123" spans="1:5" ht="15.95" customHeight="1" x14ac:dyDescent="0.3">
      <c r="A123" s="3" t="s">
        <v>141</v>
      </c>
      <c r="B123" s="3" t="s">
        <v>142</v>
      </c>
      <c r="C123" s="3" t="s">
        <v>74</v>
      </c>
      <c r="D123" s="3" t="s">
        <v>143</v>
      </c>
      <c r="E123" s="5"/>
    </row>
    <row r="124" spans="1:5" ht="15.95" customHeight="1" x14ac:dyDescent="0.3">
      <c r="A124" s="3" t="s">
        <v>48</v>
      </c>
      <c r="B124" s="3" t="s">
        <v>2712</v>
      </c>
      <c r="C124" s="3" t="s">
        <v>79</v>
      </c>
      <c r="D124" s="3" t="s">
        <v>2714</v>
      </c>
      <c r="E124" s="5"/>
    </row>
    <row r="125" spans="1:5" ht="15.95" customHeight="1" x14ac:dyDescent="0.3">
      <c r="A125" s="5"/>
      <c r="B125" s="3" t="s">
        <v>2581</v>
      </c>
      <c r="C125" s="3" t="s">
        <v>81</v>
      </c>
      <c r="D125" s="3" t="s">
        <v>2715</v>
      </c>
      <c r="E125" s="5"/>
    </row>
    <row r="126" spans="1:5" ht="15.95" customHeight="1" x14ac:dyDescent="0.3">
      <c r="A126" s="5"/>
      <c r="B126" s="3" t="s">
        <v>2716</v>
      </c>
      <c r="C126" s="3" t="s">
        <v>83</v>
      </c>
      <c r="D126" s="3" t="s">
        <v>2717</v>
      </c>
      <c r="E126" s="5"/>
    </row>
    <row r="127" spans="1:5" ht="15.95" customHeight="1" x14ac:dyDescent="0.3">
      <c r="A127" s="5"/>
      <c r="B127" s="5"/>
      <c r="C127" s="3" t="s">
        <v>90</v>
      </c>
      <c r="D127" s="3" t="s">
        <v>2718</v>
      </c>
      <c r="E127" s="5"/>
    </row>
    <row r="128" spans="1:5" ht="15.95" customHeight="1" x14ac:dyDescent="0.3">
      <c r="A128" s="5"/>
      <c r="B128" s="5"/>
      <c r="C128" s="3" t="s">
        <v>106</v>
      </c>
      <c r="D128" s="3" t="s">
        <v>2719</v>
      </c>
      <c r="E128" s="5"/>
    </row>
    <row r="129" spans="1:5" ht="15.95" customHeight="1" x14ac:dyDescent="0.3">
      <c r="A129" s="5"/>
      <c r="B129" s="5"/>
      <c r="C129" s="3" t="s">
        <v>108</v>
      </c>
      <c r="D129" s="3" t="s">
        <v>2720</v>
      </c>
      <c r="E129" s="5"/>
    </row>
    <row r="130" spans="1:5" ht="15.95" customHeight="1" x14ac:dyDescent="0.3">
      <c r="A130" s="5"/>
      <c r="B130" s="5"/>
      <c r="C130" s="3" t="s">
        <v>110</v>
      </c>
      <c r="D130" s="3" t="s">
        <v>2721</v>
      </c>
      <c r="E130" s="5"/>
    </row>
    <row r="131" spans="1:5" ht="15.95" customHeight="1" x14ac:dyDescent="0.3">
      <c r="A131" s="5"/>
      <c r="B131" s="5"/>
      <c r="C131" s="3" t="s">
        <v>112</v>
      </c>
      <c r="D131" s="3" t="s">
        <v>2722</v>
      </c>
      <c r="E131" s="5"/>
    </row>
    <row r="132" spans="1:5" ht="15.95" customHeight="1" x14ac:dyDescent="0.3">
      <c r="A132" s="5"/>
      <c r="B132" s="3" t="s">
        <v>2723</v>
      </c>
      <c r="C132" s="3" t="s">
        <v>79</v>
      </c>
      <c r="D132" s="3" t="s">
        <v>2724</v>
      </c>
      <c r="E132" s="5"/>
    </row>
    <row r="133" spans="1:5" ht="15.95" customHeight="1" x14ac:dyDescent="0.3">
      <c r="A133" s="5"/>
      <c r="B133" s="3" t="s">
        <v>2581</v>
      </c>
      <c r="C133" s="3" t="s">
        <v>81</v>
      </c>
      <c r="D133" s="3" t="s">
        <v>2725</v>
      </c>
      <c r="E133" s="5"/>
    </row>
    <row r="134" spans="1:5" ht="15.95" customHeight="1" x14ac:dyDescent="0.3">
      <c r="A134" s="5"/>
      <c r="B134" s="3" t="s">
        <v>2716</v>
      </c>
      <c r="C134" s="3" t="s">
        <v>83</v>
      </c>
      <c r="D134" s="3" t="s">
        <v>2726</v>
      </c>
      <c r="E134" s="5"/>
    </row>
    <row r="135" spans="1:5" ht="15.95" customHeight="1" x14ac:dyDescent="0.3">
      <c r="A135" s="5"/>
      <c r="B135" s="5"/>
      <c r="C135" s="3" t="s">
        <v>90</v>
      </c>
      <c r="D135" s="3" t="s">
        <v>2727</v>
      </c>
      <c r="E135" s="5"/>
    </row>
    <row r="136" spans="1:5" ht="15.95" customHeight="1" x14ac:dyDescent="0.3">
      <c r="A136" s="5"/>
      <c r="B136" s="5"/>
      <c r="C136" s="3" t="s">
        <v>106</v>
      </c>
      <c r="D136" s="3" t="s">
        <v>2728</v>
      </c>
      <c r="E136" s="5"/>
    </row>
    <row r="137" spans="1:5" ht="15.95" customHeight="1" x14ac:dyDescent="0.3">
      <c r="A137" s="5"/>
      <c r="B137" s="5"/>
      <c r="C137" s="3" t="s">
        <v>108</v>
      </c>
      <c r="D137" s="3" t="s">
        <v>2729</v>
      </c>
      <c r="E137" s="5"/>
    </row>
    <row r="138" spans="1:5" ht="15.95" customHeight="1" x14ac:dyDescent="0.3">
      <c r="A138" s="5"/>
      <c r="B138" s="5"/>
      <c r="C138" s="3" t="s">
        <v>110</v>
      </c>
      <c r="D138" s="3" t="s">
        <v>2730</v>
      </c>
      <c r="E138" s="5"/>
    </row>
    <row r="139" spans="1:5" ht="15.95" customHeight="1" x14ac:dyDescent="0.3">
      <c r="A139" s="5"/>
      <c r="B139" s="3" t="s">
        <v>2731</v>
      </c>
      <c r="C139" s="3" t="s">
        <v>79</v>
      </c>
      <c r="D139" s="3" t="s">
        <v>2733</v>
      </c>
      <c r="E139" s="5"/>
    </row>
    <row r="140" spans="1:5" ht="15.95" customHeight="1" x14ac:dyDescent="0.3">
      <c r="A140" s="5"/>
      <c r="B140" s="3" t="s">
        <v>2581</v>
      </c>
      <c r="C140" s="3" t="s">
        <v>81</v>
      </c>
      <c r="D140" s="3" t="s">
        <v>2734</v>
      </c>
      <c r="E140" s="5"/>
    </row>
    <row r="141" spans="1:5" ht="15.95" customHeight="1" x14ac:dyDescent="0.3">
      <c r="A141" s="5"/>
      <c r="B141" s="3" t="s">
        <v>2735</v>
      </c>
      <c r="C141" s="3" t="s">
        <v>83</v>
      </c>
      <c r="D141" s="3" t="s">
        <v>2736</v>
      </c>
      <c r="E141" s="5"/>
    </row>
    <row r="142" spans="1:5" ht="15.95" customHeight="1" x14ac:dyDescent="0.3">
      <c r="A142" s="5"/>
      <c r="B142" s="5"/>
      <c r="C142" s="3" t="s">
        <v>90</v>
      </c>
      <c r="D142" s="3" t="s">
        <v>2737</v>
      </c>
      <c r="E142" s="5"/>
    </row>
    <row r="143" spans="1:5" ht="15.95" customHeight="1" x14ac:dyDescent="0.3">
      <c r="A143" s="5"/>
      <c r="B143" s="5"/>
      <c r="C143" s="3" t="s">
        <v>106</v>
      </c>
      <c r="D143" s="3" t="s">
        <v>2738</v>
      </c>
      <c r="E143" s="5"/>
    </row>
    <row r="144" spans="1:5" ht="15.95" customHeight="1" x14ac:dyDescent="0.3">
      <c r="A144" s="5"/>
      <c r="B144" s="5"/>
      <c r="C144" s="3" t="s">
        <v>108</v>
      </c>
      <c r="D144" s="3" t="s">
        <v>2739</v>
      </c>
      <c r="E144" s="5"/>
    </row>
    <row r="145" spans="1:5" ht="15.95" customHeight="1" x14ac:dyDescent="0.3">
      <c r="A145" s="5"/>
      <c r="B145" s="5"/>
      <c r="C145" s="3" t="s">
        <v>110</v>
      </c>
      <c r="D145" s="3" t="s">
        <v>2740</v>
      </c>
      <c r="E145" s="5"/>
    </row>
    <row r="146" spans="1:5" ht="15.95" customHeight="1" x14ac:dyDescent="0.3">
      <c r="A146" s="5"/>
      <c r="B146" s="5"/>
      <c r="C146" s="3" t="s">
        <v>112</v>
      </c>
      <c r="D146" s="3" t="s">
        <v>2741</v>
      </c>
      <c r="E146" s="5"/>
    </row>
    <row r="147" spans="1:5" ht="15.95" customHeight="1" x14ac:dyDescent="0.3">
      <c r="A147" s="5"/>
      <c r="B147" s="5"/>
      <c r="C147" s="3" t="s">
        <v>2742</v>
      </c>
      <c r="D147" s="3" t="s">
        <v>2743</v>
      </c>
      <c r="E147" s="5"/>
    </row>
    <row r="148" spans="1:5" ht="15.95" customHeight="1" x14ac:dyDescent="0.3">
      <c r="A148" s="5"/>
      <c r="B148" s="5"/>
      <c r="C148" s="3" t="s">
        <v>116</v>
      </c>
      <c r="D148" s="3" t="s">
        <v>2744</v>
      </c>
      <c r="E148" s="5"/>
    </row>
    <row r="149" spans="1:5" ht="15.95" customHeight="1" x14ac:dyDescent="0.3">
      <c r="A149" s="5"/>
      <c r="B149" s="5"/>
      <c r="C149" s="3" t="s">
        <v>118</v>
      </c>
      <c r="D149" s="3" t="s">
        <v>2745</v>
      </c>
      <c r="E149" s="5"/>
    </row>
    <row r="150" spans="1:5" ht="15.95" customHeight="1" x14ac:dyDescent="0.3">
      <c r="A150" s="5"/>
      <c r="B150" s="3" t="s">
        <v>2746</v>
      </c>
      <c r="C150" s="3" t="s">
        <v>79</v>
      </c>
      <c r="D150" s="3" t="s">
        <v>2748</v>
      </c>
      <c r="E150" s="5"/>
    </row>
    <row r="151" spans="1:5" ht="15.95" customHeight="1" x14ac:dyDescent="0.3">
      <c r="A151" s="5"/>
      <c r="B151" s="3" t="s">
        <v>2581</v>
      </c>
      <c r="C151" s="3" t="s">
        <v>81</v>
      </c>
      <c r="D151" s="3" t="s">
        <v>2749</v>
      </c>
      <c r="E151" s="5"/>
    </row>
    <row r="152" spans="1:5" ht="15.95" customHeight="1" x14ac:dyDescent="0.3">
      <c r="A152" s="5"/>
      <c r="B152" s="3" t="s">
        <v>2750</v>
      </c>
      <c r="C152" s="3" t="s">
        <v>83</v>
      </c>
      <c r="D152" s="3" t="s">
        <v>2751</v>
      </c>
      <c r="E152" s="5"/>
    </row>
    <row r="153" spans="1:5" ht="15.95" customHeight="1" x14ac:dyDescent="0.3">
      <c r="A153" s="5"/>
      <c r="B153" s="5"/>
      <c r="C153" s="3" t="s">
        <v>90</v>
      </c>
      <c r="D153" s="3" t="s">
        <v>2752</v>
      </c>
      <c r="E153" s="5"/>
    </row>
    <row r="154" spans="1:5" ht="15.95" customHeight="1" x14ac:dyDescent="0.3">
      <c r="A154" s="5"/>
      <c r="B154" s="5"/>
      <c r="C154" s="3" t="s">
        <v>106</v>
      </c>
      <c r="D154" s="3" t="s">
        <v>2753</v>
      </c>
      <c r="E154" s="5"/>
    </row>
    <row r="155" spans="1:5" ht="15.95" customHeight="1" x14ac:dyDescent="0.3">
      <c r="A155" s="5"/>
      <c r="B155" s="5"/>
      <c r="C155" s="3" t="s">
        <v>108</v>
      </c>
      <c r="D155" s="3" t="s">
        <v>2754</v>
      </c>
      <c r="E155" s="5"/>
    </row>
    <row r="156" spans="1:5" ht="15.95" customHeight="1" x14ac:dyDescent="0.3">
      <c r="A156" s="5"/>
      <c r="B156" s="5"/>
      <c r="C156" s="3" t="s">
        <v>110</v>
      </c>
      <c r="D156" s="3" t="s">
        <v>2755</v>
      </c>
      <c r="E156" s="5"/>
    </row>
    <row r="157" spans="1:5" ht="15.95" customHeight="1" x14ac:dyDescent="0.3">
      <c r="A157" s="5"/>
      <c r="B157" s="3" t="s">
        <v>2756</v>
      </c>
      <c r="C157" s="3" t="s">
        <v>79</v>
      </c>
      <c r="D157" s="3" t="s">
        <v>2757</v>
      </c>
      <c r="E157" s="5"/>
    </row>
    <row r="158" spans="1:5" ht="15.95" customHeight="1" x14ac:dyDescent="0.3">
      <c r="A158" s="5"/>
      <c r="B158" s="3" t="s">
        <v>2581</v>
      </c>
      <c r="C158" s="3" t="s">
        <v>81</v>
      </c>
      <c r="D158" s="3" t="s">
        <v>2758</v>
      </c>
      <c r="E158" s="5"/>
    </row>
    <row r="159" spans="1:5" ht="15.95" customHeight="1" x14ac:dyDescent="0.3">
      <c r="A159" s="5"/>
      <c r="B159" s="3" t="s">
        <v>2750</v>
      </c>
      <c r="C159" s="3" t="s">
        <v>83</v>
      </c>
      <c r="D159" s="3" t="s">
        <v>2759</v>
      </c>
      <c r="E159" s="5"/>
    </row>
    <row r="160" spans="1:5" ht="15.95" customHeight="1" x14ac:dyDescent="0.3">
      <c r="A160" s="5"/>
      <c r="B160" s="5"/>
      <c r="C160" s="5"/>
      <c r="D160" s="5"/>
      <c r="E160" s="5"/>
    </row>
    <row r="161" spans="1:5" ht="15.95" customHeight="1" x14ac:dyDescent="0.3">
      <c r="A161" s="3" t="s">
        <v>141</v>
      </c>
      <c r="B161" s="3" t="s">
        <v>142</v>
      </c>
      <c r="C161" s="3" t="s">
        <v>74</v>
      </c>
      <c r="D161" s="3" t="s">
        <v>143</v>
      </c>
      <c r="E161" s="5"/>
    </row>
    <row r="162" spans="1:5" ht="15.95" customHeight="1" x14ac:dyDescent="0.3">
      <c r="A162" s="3" t="s">
        <v>48</v>
      </c>
      <c r="B162" s="3" t="s">
        <v>2756</v>
      </c>
      <c r="C162" s="3" t="s">
        <v>90</v>
      </c>
      <c r="D162" s="3" t="s">
        <v>2760</v>
      </c>
      <c r="E162" s="5"/>
    </row>
    <row r="163" spans="1:5" ht="15.95" customHeight="1" x14ac:dyDescent="0.3">
      <c r="A163" s="5"/>
      <c r="B163" s="3" t="s">
        <v>2581</v>
      </c>
      <c r="C163" s="3" t="s">
        <v>106</v>
      </c>
      <c r="D163" s="3" t="s">
        <v>2761</v>
      </c>
      <c r="E163" s="5"/>
    </row>
    <row r="164" spans="1:5" ht="15.95" customHeight="1" x14ac:dyDescent="0.3">
      <c r="A164" s="5"/>
      <c r="B164" s="3" t="s">
        <v>2750</v>
      </c>
      <c r="C164" s="3" t="s">
        <v>108</v>
      </c>
      <c r="D164" s="3" t="s">
        <v>2762</v>
      </c>
      <c r="E164" s="5"/>
    </row>
    <row r="165" spans="1:5" ht="15.95" customHeight="1" x14ac:dyDescent="0.3">
      <c r="A165" s="5"/>
      <c r="B165" s="5"/>
      <c r="C165" s="3" t="s">
        <v>110</v>
      </c>
      <c r="D165" s="3" t="s">
        <v>2763</v>
      </c>
      <c r="E165" s="5"/>
    </row>
    <row r="166" spans="1:5" ht="15.95" customHeight="1" x14ac:dyDescent="0.3">
      <c r="A166" s="5"/>
      <c r="B166" s="5"/>
      <c r="C166" s="3" t="s">
        <v>112</v>
      </c>
      <c r="D166" s="3" t="s">
        <v>2764</v>
      </c>
      <c r="E166" s="5"/>
    </row>
    <row r="167" spans="1:5" ht="15.95" customHeight="1" x14ac:dyDescent="0.3">
      <c r="A167" s="5"/>
      <c r="B167" s="3" t="s">
        <v>2765</v>
      </c>
      <c r="C167" s="3" t="s">
        <v>79</v>
      </c>
      <c r="D167" s="3" t="s">
        <v>2767</v>
      </c>
      <c r="E167" s="5"/>
    </row>
    <row r="168" spans="1:5" ht="15.95" customHeight="1" x14ac:dyDescent="0.3">
      <c r="A168" s="5"/>
      <c r="B168" s="3" t="s">
        <v>2768</v>
      </c>
      <c r="C168" s="3" t="s">
        <v>81</v>
      </c>
      <c r="D168" s="3" t="s">
        <v>2769</v>
      </c>
      <c r="E168" s="5"/>
    </row>
    <row r="169" spans="1:5" ht="15.95" customHeight="1" x14ac:dyDescent="0.3">
      <c r="A169" s="5"/>
      <c r="B169" s="3" t="s">
        <v>2770</v>
      </c>
      <c r="C169" s="3" t="s">
        <v>83</v>
      </c>
      <c r="D169" s="3" t="s">
        <v>2771</v>
      </c>
      <c r="E169" s="5"/>
    </row>
    <row r="170" spans="1:5" ht="15.95" customHeight="1" x14ac:dyDescent="0.3">
      <c r="A170" s="5"/>
      <c r="B170" s="3" t="s">
        <v>165</v>
      </c>
      <c r="C170" s="3" t="s">
        <v>90</v>
      </c>
      <c r="D170" s="3" t="s">
        <v>2772</v>
      </c>
      <c r="E170" s="5"/>
    </row>
    <row r="171" spans="1:5" ht="15.95" customHeight="1" x14ac:dyDescent="0.3">
      <c r="A171" s="5"/>
      <c r="B171" s="5"/>
      <c r="C171" s="3" t="s">
        <v>106</v>
      </c>
      <c r="D171" s="3" t="s">
        <v>2773</v>
      </c>
      <c r="E171" s="5"/>
    </row>
    <row r="172" spans="1:5" ht="15.95" customHeight="1" x14ac:dyDescent="0.3">
      <c r="A172" s="5"/>
      <c r="B172" s="5"/>
      <c r="C172" s="3" t="s">
        <v>108</v>
      </c>
      <c r="D172" s="3" t="s">
        <v>2774</v>
      </c>
      <c r="E172" s="5"/>
    </row>
    <row r="173" spans="1:5" ht="15.95" customHeight="1" x14ac:dyDescent="0.3">
      <c r="A173" s="5"/>
      <c r="B173" s="5"/>
      <c r="C173" s="3" t="s">
        <v>110</v>
      </c>
      <c r="D173" s="3" t="s">
        <v>2775</v>
      </c>
      <c r="E173" s="5"/>
    </row>
    <row r="174" spans="1:5" ht="15.95" customHeight="1" x14ac:dyDescent="0.3">
      <c r="A174" s="5"/>
      <c r="B174" s="5"/>
      <c r="C174" s="3" t="s">
        <v>112</v>
      </c>
      <c r="D174" s="3" t="s">
        <v>2776</v>
      </c>
      <c r="E174" s="5"/>
    </row>
    <row r="175" spans="1:5" ht="15.95" customHeight="1" x14ac:dyDescent="0.3">
      <c r="A175" s="5"/>
      <c r="B175" s="5"/>
      <c r="C175" s="3" t="s">
        <v>114</v>
      </c>
      <c r="D175" s="3" t="s">
        <v>2777</v>
      </c>
      <c r="E175" s="5"/>
    </row>
    <row r="176" spans="1:5" ht="15.95" customHeight="1" x14ac:dyDescent="0.3">
      <c r="A176" s="5"/>
      <c r="B176" s="3" t="s">
        <v>2778</v>
      </c>
      <c r="C176" s="3" t="s">
        <v>79</v>
      </c>
      <c r="D176" s="3" t="s">
        <v>2779</v>
      </c>
      <c r="E176" s="5"/>
    </row>
    <row r="177" spans="1:5" ht="15.95" customHeight="1" x14ac:dyDescent="0.3">
      <c r="A177" s="5"/>
      <c r="B177" s="3" t="s">
        <v>2768</v>
      </c>
      <c r="C177" s="3" t="s">
        <v>81</v>
      </c>
      <c r="D177" s="3" t="s">
        <v>2780</v>
      </c>
      <c r="E177" s="5"/>
    </row>
    <row r="178" spans="1:5" ht="15.95" customHeight="1" x14ac:dyDescent="0.3">
      <c r="A178" s="5"/>
      <c r="B178" s="3" t="s">
        <v>2770</v>
      </c>
      <c r="C178" s="3" t="s">
        <v>83</v>
      </c>
      <c r="D178" s="3" t="s">
        <v>2781</v>
      </c>
      <c r="E178" s="5"/>
    </row>
    <row r="179" spans="1:5" ht="15.95" customHeight="1" x14ac:dyDescent="0.3">
      <c r="A179" s="5"/>
      <c r="B179" s="3" t="s">
        <v>165</v>
      </c>
      <c r="C179" s="3" t="s">
        <v>90</v>
      </c>
      <c r="D179" s="3" t="s">
        <v>2782</v>
      </c>
      <c r="E179" s="5"/>
    </row>
    <row r="180" spans="1:5" ht="15.95" customHeight="1" x14ac:dyDescent="0.3">
      <c r="A180" s="5"/>
      <c r="B180" s="5"/>
      <c r="C180" s="3" t="s">
        <v>106</v>
      </c>
      <c r="D180" s="3" t="s">
        <v>2783</v>
      </c>
      <c r="E180" s="5"/>
    </row>
    <row r="181" spans="1:5" ht="15.95" customHeight="1" x14ac:dyDescent="0.3">
      <c r="A181" s="5"/>
      <c r="B181" s="5"/>
      <c r="C181" s="3" t="s">
        <v>108</v>
      </c>
      <c r="D181" s="3" t="s">
        <v>2784</v>
      </c>
      <c r="E181" s="5"/>
    </row>
    <row r="182" spans="1:5" ht="15.95" customHeight="1" x14ac:dyDescent="0.3">
      <c r="A182" s="5"/>
      <c r="B182" s="5"/>
      <c r="C182" s="3" t="s">
        <v>110</v>
      </c>
      <c r="D182" s="3" t="s">
        <v>2785</v>
      </c>
      <c r="E182" s="5"/>
    </row>
    <row r="183" spans="1:5" ht="15.95" customHeight="1" x14ac:dyDescent="0.3">
      <c r="A183" s="5"/>
      <c r="B183" s="5"/>
      <c r="C183" s="3" t="s">
        <v>112</v>
      </c>
      <c r="D183" s="3" t="s">
        <v>2786</v>
      </c>
      <c r="E183" s="5"/>
    </row>
    <row r="184" spans="1:5" ht="15.95" customHeight="1" x14ac:dyDescent="0.3">
      <c r="A184" s="5"/>
      <c r="B184" s="3" t="s">
        <v>2787</v>
      </c>
      <c r="C184" s="3" t="s">
        <v>79</v>
      </c>
      <c r="D184" s="3" t="s">
        <v>2788</v>
      </c>
      <c r="E184" s="5"/>
    </row>
    <row r="185" spans="1:5" ht="15.95" customHeight="1" x14ac:dyDescent="0.3">
      <c r="A185" s="5"/>
      <c r="B185" s="3" t="s">
        <v>2768</v>
      </c>
      <c r="C185" s="3" t="s">
        <v>81</v>
      </c>
      <c r="D185" s="3" t="s">
        <v>2789</v>
      </c>
      <c r="E185" s="5"/>
    </row>
    <row r="186" spans="1:5" ht="15.95" customHeight="1" x14ac:dyDescent="0.3">
      <c r="A186" s="5"/>
      <c r="B186" s="3" t="s">
        <v>2770</v>
      </c>
      <c r="C186" s="3" t="s">
        <v>83</v>
      </c>
      <c r="D186" s="3" t="s">
        <v>2790</v>
      </c>
      <c r="E186" s="5"/>
    </row>
    <row r="187" spans="1:5" ht="15.95" customHeight="1" x14ac:dyDescent="0.3">
      <c r="A187" s="5"/>
      <c r="B187" s="3" t="s">
        <v>165</v>
      </c>
      <c r="C187" s="3" t="s">
        <v>90</v>
      </c>
      <c r="D187" s="3" t="s">
        <v>2791</v>
      </c>
      <c r="E187" s="5"/>
    </row>
    <row r="188" spans="1:5" ht="15.95" customHeight="1" x14ac:dyDescent="0.3">
      <c r="A188" s="5"/>
      <c r="B188" s="5"/>
      <c r="C188" s="3" t="s">
        <v>106</v>
      </c>
      <c r="D188" s="3" t="s">
        <v>2792</v>
      </c>
      <c r="E188" s="5"/>
    </row>
    <row r="189" spans="1:5" ht="15.95" customHeight="1" x14ac:dyDescent="0.3">
      <c r="A189" s="5"/>
      <c r="B189" s="5"/>
      <c r="C189" s="3" t="s">
        <v>108</v>
      </c>
      <c r="D189" s="3" t="s">
        <v>2793</v>
      </c>
      <c r="E189" s="5"/>
    </row>
    <row r="190" spans="1:5" ht="15.95" customHeight="1" x14ac:dyDescent="0.3">
      <c r="A190" s="5"/>
      <c r="B190" s="5"/>
      <c r="C190" s="3" t="s">
        <v>110</v>
      </c>
      <c r="D190" s="3" t="s">
        <v>2794</v>
      </c>
      <c r="E190" s="5"/>
    </row>
    <row r="191" spans="1:5" ht="15.95" customHeight="1" x14ac:dyDescent="0.3">
      <c r="A191" s="5"/>
      <c r="B191" s="5"/>
      <c r="C191" s="3" t="s">
        <v>112</v>
      </c>
      <c r="D191" s="3" t="s">
        <v>2795</v>
      </c>
      <c r="E191" s="5"/>
    </row>
    <row r="192" spans="1:5" ht="15.95" customHeight="1" x14ac:dyDescent="0.3">
      <c r="A192" s="5"/>
      <c r="B192" s="3" t="s">
        <v>2796</v>
      </c>
      <c r="C192" s="3" t="s">
        <v>79</v>
      </c>
      <c r="D192" s="3" t="s">
        <v>2797</v>
      </c>
      <c r="E192" s="5"/>
    </row>
    <row r="193" spans="1:5" ht="15.95" customHeight="1" x14ac:dyDescent="0.3">
      <c r="A193" s="5"/>
      <c r="B193" s="3" t="s">
        <v>2572</v>
      </c>
      <c r="C193" s="3" t="s">
        <v>81</v>
      </c>
      <c r="D193" s="3" t="s">
        <v>2798</v>
      </c>
      <c r="E193" s="5"/>
    </row>
    <row r="194" spans="1:5" ht="15.95" customHeight="1" x14ac:dyDescent="0.3">
      <c r="A194" s="5"/>
      <c r="B194" s="5"/>
      <c r="C194" s="3" t="s">
        <v>83</v>
      </c>
      <c r="D194" s="3" t="s">
        <v>2799</v>
      </c>
      <c r="E194" s="5"/>
    </row>
    <row r="195" spans="1:5" ht="15.95" customHeight="1" x14ac:dyDescent="0.3">
      <c r="A195" s="5"/>
      <c r="B195" s="5"/>
      <c r="C195" s="3" t="s">
        <v>90</v>
      </c>
      <c r="D195" s="3" t="s">
        <v>2800</v>
      </c>
      <c r="E195" s="5"/>
    </row>
    <row r="196" spans="1:5" ht="15.95" customHeight="1" x14ac:dyDescent="0.3">
      <c r="A196" s="5"/>
      <c r="B196" s="5"/>
      <c r="C196" s="3" t="s">
        <v>106</v>
      </c>
      <c r="D196" s="3" t="s">
        <v>2801</v>
      </c>
      <c r="E196" s="5"/>
    </row>
    <row r="197" spans="1:5" ht="15.95" customHeight="1" x14ac:dyDescent="0.3">
      <c r="A197" s="5"/>
      <c r="B197" s="5"/>
      <c r="C197" s="3" t="s">
        <v>108</v>
      </c>
      <c r="D197" s="3" t="s">
        <v>2802</v>
      </c>
      <c r="E197" s="5"/>
    </row>
    <row r="198" spans="1:5" ht="15.95" customHeight="1" x14ac:dyDescent="0.3">
      <c r="A198" s="5"/>
      <c r="B198" s="5"/>
      <c r="C198" s="5"/>
      <c r="D198" s="5"/>
      <c r="E198" s="5"/>
    </row>
    <row r="199" spans="1:5" ht="15.95" customHeight="1" x14ac:dyDescent="0.3">
      <c r="A199" s="3" t="s">
        <v>141</v>
      </c>
      <c r="B199" s="3" t="s">
        <v>142</v>
      </c>
      <c r="C199" s="3" t="s">
        <v>74</v>
      </c>
      <c r="D199" s="3" t="s">
        <v>143</v>
      </c>
      <c r="E199" s="5"/>
    </row>
    <row r="200" spans="1:5" ht="15.95" customHeight="1" x14ac:dyDescent="0.3">
      <c r="A200" s="3" t="s">
        <v>48</v>
      </c>
      <c r="B200" s="3" t="s">
        <v>2803</v>
      </c>
      <c r="C200" s="3" t="s">
        <v>79</v>
      </c>
      <c r="D200" s="3" t="s">
        <v>2805</v>
      </c>
      <c r="E200" s="5"/>
    </row>
    <row r="201" spans="1:5" ht="15.95" customHeight="1" x14ac:dyDescent="0.3">
      <c r="A201" s="5"/>
      <c r="B201" s="3" t="s">
        <v>2581</v>
      </c>
      <c r="C201" s="3" t="s">
        <v>81</v>
      </c>
      <c r="D201" s="3" t="s">
        <v>2806</v>
      </c>
      <c r="E201" s="5"/>
    </row>
    <row r="202" spans="1:5" ht="15.95" customHeight="1" x14ac:dyDescent="0.3">
      <c r="A202" s="5"/>
      <c r="B202" s="3" t="s">
        <v>2807</v>
      </c>
      <c r="C202" s="3" t="s">
        <v>83</v>
      </c>
      <c r="D202" s="3" t="s">
        <v>2808</v>
      </c>
      <c r="E202" s="5"/>
    </row>
    <row r="203" spans="1:5" ht="15.95" customHeight="1" x14ac:dyDescent="0.3">
      <c r="A203" s="5"/>
      <c r="B203" s="5"/>
      <c r="C203" s="3" t="s">
        <v>90</v>
      </c>
      <c r="D203" s="3" t="s">
        <v>2809</v>
      </c>
      <c r="E203" s="5"/>
    </row>
    <row r="204" spans="1:5" ht="15.95" customHeight="1" x14ac:dyDescent="0.3">
      <c r="A204" s="5"/>
      <c r="B204" s="5"/>
      <c r="C204" s="3" t="s">
        <v>106</v>
      </c>
      <c r="D204" s="3" t="s">
        <v>2810</v>
      </c>
      <c r="E204" s="5"/>
    </row>
    <row r="205" spans="1:5" ht="15.95" customHeight="1" x14ac:dyDescent="0.3">
      <c r="A205" s="5"/>
      <c r="B205" s="5"/>
      <c r="C205" s="3" t="s">
        <v>108</v>
      </c>
      <c r="D205" s="3" t="s">
        <v>2811</v>
      </c>
      <c r="E205" s="5"/>
    </row>
    <row r="206" spans="1:5" ht="15.95" customHeight="1" x14ac:dyDescent="0.3">
      <c r="A206" s="5"/>
      <c r="B206" s="5"/>
      <c r="C206" s="3" t="s">
        <v>110</v>
      </c>
      <c r="D206" s="3" t="s">
        <v>2812</v>
      </c>
      <c r="E206" s="5"/>
    </row>
    <row r="207" spans="1:5" ht="15.95" customHeight="1" x14ac:dyDescent="0.3">
      <c r="A207" s="5"/>
      <c r="B207" s="5"/>
      <c r="C207" s="3" t="s">
        <v>112</v>
      </c>
      <c r="D207" s="3" t="s">
        <v>2813</v>
      </c>
      <c r="E207" s="5"/>
    </row>
    <row r="208" spans="1:5" ht="15.95" customHeight="1" x14ac:dyDescent="0.3">
      <c r="A208" s="5"/>
      <c r="B208" s="5"/>
      <c r="C208" s="3" t="s">
        <v>114</v>
      </c>
      <c r="D208" s="3" t="s">
        <v>2814</v>
      </c>
      <c r="E208" s="5"/>
    </row>
    <row r="209" spans="1:5" ht="15.95" customHeight="1" x14ac:dyDescent="0.3">
      <c r="A209" s="5"/>
      <c r="B209" s="3" t="s">
        <v>2815</v>
      </c>
      <c r="C209" s="3" t="s">
        <v>79</v>
      </c>
      <c r="D209" s="3" t="s">
        <v>2816</v>
      </c>
      <c r="E209" s="5"/>
    </row>
    <row r="210" spans="1:5" ht="15.95" customHeight="1" x14ac:dyDescent="0.3">
      <c r="A210" s="5"/>
      <c r="B210" s="3" t="s">
        <v>2581</v>
      </c>
      <c r="C210" s="3" t="s">
        <v>81</v>
      </c>
      <c r="D210" s="3" t="s">
        <v>2817</v>
      </c>
      <c r="E210" s="5"/>
    </row>
    <row r="211" spans="1:5" ht="15.95" customHeight="1" x14ac:dyDescent="0.3">
      <c r="A211" s="5"/>
      <c r="B211" s="3" t="s">
        <v>2807</v>
      </c>
      <c r="C211" s="3" t="s">
        <v>83</v>
      </c>
      <c r="D211" s="3" t="s">
        <v>2818</v>
      </c>
      <c r="E211" s="5"/>
    </row>
    <row r="212" spans="1:5" ht="15.95" customHeight="1" x14ac:dyDescent="0.3">
      <c r="A212" s="5"/>
      <c r="B212" s="5"/>
      <c r="C212" s="3" t="s">
        <v>90</v>
      </c>
      <c r="D212" s="3" t="s">
        <v>2819</v>
      </c>
      <c r="E212" s="5"/>
    </row>
    <row r="213" spans="1:5" ht="15.95" customHeight="1" x14ac:dyDescent="0.3">
      <c r="A213" s="5"/>
      <c r="B213" s="5"/>
      <c r="C213" s="3" t="s">
        <v>106</v>
      </c>
      <c r="D213" s="3" t="s">
        <v>2820</v>
      </c>
      <c r="E213" s="5"/>
    </row>
    <row r="214" spans="1:5" ht="15.95" customHeight="1" x14ac:dyDescent="0.3">
      <c r="A214" s="5"/>
      <c r="B214" s="5"/>
      <c r="C214" s="3" t="s">
        <v>108</v>
      </c>
      <c r="D214" s="3" t="s">
        <v>2821</v>
      </c>
      <c r="E214" s="5"/>
    </row>
    <row r="215" spans="1:5" ht="15.95" customHeight="1" x14ac:dyDescent="0.3">
      <c r="A215" s="5"/>
      <c r="B215" s="5"/>
      <c r="C215" s="3" t="s">
        <v>110</v>
      </c>
      <c r="D215" s="3" t="s">
        <v>2822</v>
      </c>
      <c r="E215" s="5"/>
    </row>
    <row r="216" spans="1:5" ht="15.95" customHeight="1" x14ac:dyDescent="0.3">
      <c r="A216" s="5"/>
      <c r="B216" s="5"/>
      <c r="C216" s="3" t="s">
        <v>112</v>
      </c>
      <c r="D216" s="3" t="s">
        <v>2823</v>
      </c>
      <c r="E216" s="5"/>
    </row>
    <row r="217" spans="1:5" ht="15.95" customHeight="1" x14ac:dyDescent="0.3">
      <c r="A217" s="5"/>
      <c r="B217" s="5"/>
      <c r="C217" s="3" t="s">
        <v>114</v>
      </c>
      <c r="D217" s="3" t="s">
        <v>2824</v>
      </c>
      <c r="E217" s="5"/>
    </row>
    <row r="218" spans="1:5" ht="15.95" customHeight="1" x14ac:dyDescent="0.3">
      <c r="A218" s="5"/>
      <c r="B218" s="3" t="s">
        <v>2825</v>
      </c>
      <c r="C218" s="3" t="s">
        <v>79</v>
      </c>
      <c r="D218" s="3" t="s">
        <v>2827</v>
      </c>
      <c r="E218" s="5"/>
    </row>
    <row r="219" spans="1:5" ht="15.95" customHeight="1" x14ac:dyDescent="0.3">
      <c r="A219" s="5"/>
      <c r="B219" s="3" t="s">
        <v>2581</v>
      </c>
      <c r="C219" s="3" t="s">
        <v>81</v>
      </c>
      <c r="D219" s="3" t="s">
        <v>2828</v>
      </c>
      <c r="E219" s="5"/>
    </row>
    <row r="220" spans="1:5" ht="15.95" customHeight="1" x14ac:dyDescent="0.3">
      <c r="A220" s="5"/>
      <c r="B220" s="3" t="s">
        <v>2829</v>
      </c>
      <c r="C220" s="3" t="s">
        <v>83</v>
      </c>
      <c r="D220" s="3" t="s">
        <v>2830</v>
      </c>
      <c r="E220" s="5"/>
    </row>
    <row r="221" spans="1:5" ht="15.95" customHeight="1" x14ac:dyDescent="0.3">
      <c r="A221" s="5"/>
      <c r="B221" s="5"/>
      <c r="C221" s="3" t="s">
        <v>90</v>
      </c>
      <c r="D221" s="3" t="s">
        <v>2831</v>
      </c>
      <c r="E221" s="5"/>
    </row>
    <row r="222" spans="1:5" ht="15.95" customHeight="1" x14ac:dyDescent="0.3">
      <c r="A222" s="5"/>
      <c r="B222" s="5"/>
      <c r="C222" s="3" t="s">
        <v>106</v>
      </c>
      <c r="D222" s="3" t="s">
        <v>2832</v>
      </c>
      <c r="E222" s="5"/>
    </row>
    <row r="223" spans="1:5" ht="15.95" customHeight="1" x14ac:dyDescent="0.3">
      <c r="A223" s="5"/>
      <c r="B223" s="5"/>
      <c r="C223" s="3" t="s">
        <v>108</v>
      </c>
      <c r="D223" s="3" t="s">
        <v>2833</v>
      </c>
      <c r="E223" s="5"/>
    </row>
    <row r="224" spans="1:5" ht="15.95" customHeight="1" x14ac:dyDescent="0.3">
      <c r="A224" s="5"/>
      <c r="B224" s="5"/>
      <c r="C224" s="3" t="s">
        <v>110</v>
      </c>
      <c r="D224" s="3" t="s">
        <v>2834</v>
      </c>
      <c r="E224" s="5"/>
    </row>
    <row r="225" spans="1:5" ht="15.95" customHeight="1" x14ac:dyDescent="0.3">
      <c r="A225" s="5"/>
      <c r="B225" s="5"/>
      <c r="C225" s="3" t="s">
        <v>112</v>
      </c>
      <c r="D225" s="3" t="s">
        <v>2835</v>
      </c>
      <c r="E225" s="5"/>
    </row>
    <row r="226" spans="1:5" ht="15.95" customHeight="1" x14ac:dyDescent="0.3">
      <c r="A226" s="5"/>
      <c r="B226" s="3" t="s">
        <v>2836</v>
      </c>
      <c r="C226" s="3" t="s">
        <v>79</v>
      </c>
      <c r="D226" s="3" t="s">
        <v>2837</v>
      </c>
      <c r="E226" s="5"/>
    </row>
    <row r="227" spans="1:5" ht="15.95" customHeight="1" x14ac:dyDescent="0.3">
      <c r="A227" s="5"/>
      <c r="B227" s="3" t="s">
        <v>2581</v>
      </c>
      <c r="C227" s="3" t="s">
        <v>81</v>
      </c>
      <c r="D227" s="3" t="s">
        <v>2838</v>
      </c>
      <c r="E227" s="5"/>
    </row>
    <row r="228" spans="1:5" ht="15.95" customHeight="1" x14ac:dyDescent="0.3">
      <c r="A228" s="5"/>
      <c r="B228" s="3" t="s">
        <v>2829</v>
      </c>
      <c r="C228" s="3" t="s">
        <v>83</v>
      </c>
      <c r="D228" s="3" t="s">
        <v>2839</v>
      </c>
      <c r="E228" s="5"/>
    </row>
    <row r="229" spans="1:5" ht="15.95" customHeight="1" x14ac:dyDescent="0.3">
      <c r="A229" s="5"/>
      <c r="B229" s="5"/>
      <c r="C229" s="3" t="s">
        <v>90</v>
      </c>
      <c r="D229" s="3" t="s">
        <v>2840</v>
      </c>
      <c r="E229" s="5"/>
    </row>
    <row r="230" spans="1:5" ht="15.95" customHeight="1" x14ac:dyDescent="0.3">
      <c r="A230" s="5"/>
      <c r="B230" s="5"/>
      <c r="C230" s="3" t="s">
        <v>106</v>
      </c>
      <c r="D230" s="3" t="s">
        <v>2841</v>
      </c>
      <c r="E230" s="5"/>
    </row>
    <row r="231" spans="1:5" ht="15.95" customHeight="1" x14ac:dyDescent="0.3">
      <c r="A231" s="5"/>
      <c r="B231" s="5"/>
      <c r="C231" s="3" t="s">
        <v>108</v>
      </c>
      <c r="D231" s="3" t="s">
        <v>2842</v>
      </c>
      <c r="E231" s="5"/>
    </row>
    <row r="232" spans="1:5" ht="15.95" customHeight="1" x14ac:dyDescent="0.3">
      <c r="A232" s="5"/>
      <c r="B232" s="5"/>
      <c r="C232" s="3" t="s">
        <v>110</v>
      </c>
      <c r="D232" s="3" t="s">
        <v>2843</v>
      </c>
      <c r="E232" s="5"/>
    </row>
    <row r="233" spans="1:5" ht="15.95" customHeight="1" x14ac:dyDescent="0.3">
      <c r="A233" s="5"/>
      <c r="B233" s="5"/>
      <c r="C233" s="3" t="s">
        <v>112</v>
      </c>
      <c r="D233" s="3" t="s">
        <v>2844</v>
      </c>
      <c r="E233" s="5"/>
    </row>
    <row r="234" spans="1:5" ht="15.95" customHeight="1" x14ac:dyDescent="0.3">
      <c r="A234" s="5"/>
      <c r="B234" s="5"/>
      <c r="C234" s="5"/>
      <c r="D234" s="5"/>
      <c r="E234" s="5"/>
    </row>
    <row r="235" spans="1:5" ht="15.95" customHeight="1" x14ac:dyDescent="0.3">
      <c r="A235" s="3" t="s">
        <v>141</v>
      </c>
      <c r="B235" s="3" t="s">
        <v>142</v>
      </c>
      <c r="C235" s="3" t="s">
        <v>74</v>
      </c>
      <c r="D235" s="3" t="s">
        <v>143</v>
      </c>
      <c r="E235" s="5"/>
    </row>
    <row r="236" spans="1:5" ht="15.95" customHeight="1" x14ac:dyDescent="0.3">
      <c r="A236" s="3" t="s">
        <v>48</v>
      </c>
      <c r="B236" s="3" t="s">
        <v>2845</v>
      </c>
      <c r="C236" s="3" t="s">
        <v>79</v>
      </c>
      <c r="D236" s="3" t="s">
        <v>2847</v>
      </c>
      <c r="E236" s="5"/>
    </row>
    <row r="237" spans="1:5" ht="15.95" customHeight="1" x14ac:dyDescent="0.3">
      <c r="A237" s="5"/>
      <c r="B237" s="3" t="s">
        <v>2581</v>
      </c>
      <c r="C237" s="3" t="s">
        <v>81</v>
      </c>
      <c r="D237" s="3" t="s">
        <v>2848</v>
      </c>
      <c r="E237" s="5"/>
    </row>
    <row r="238" spans="1:5" ht="15.95" customHeight="1" x14ac:dyDescent="0.3">
      <c r="A238" s="5"/>
      <c r="B238" s="3" t="s">
        <v>1603</v>
      </c>
      <c r="C238" s="3" t="s">
        <v>83</v>
      </c>
      <c r="D238" s="3" t="s">
        <v>2849</v>
      </c>
      <c r="E238" s="5"/>
    </row>
    <row r="239" spans="1:5" ht="15.95" customHeight="1" x14ac:dyDescent="0.3">
      <c r="A239" s="5"/>
      <c r="B239" s="5"/>
      <c r="C239" s="3" t="s">
        <v>90</v>
      </c>
      <c r="D239" s="3" t="s">
        <v>2850</v>
      </c>
      <c r="E239" s="5"/>
    </row>
    <row r="240" spans="1:5" ht="15.95" customHeight="1" x14ac:dyDescent="0.3">
      <c r="A240" s="5"/>
      <c r="B240" s="5"/>
      <c r="C240" s="3" t="s">
        <v>106</v>
      </c>
      <c r="D240" s="3" t="s">
        <v>2851</v>
      </c>
      <c r="E240" s="5"/>
    </row>
    <row r="241" spans="1:5" ht="15.95" customHeight="1" x14ac:dyDescent="0.3">
      <c r="A241" s="5"/>
      <c r="B241" s="5"/>
      <c r="C241" s="3" t="s">
        <v>108</v>
      </c>
      <c r="D241" s="3" t="s">
        <v>2852</v>
      </c>
      <c r="E241" s="5"/>
    </row>
    <row r="242" spans="1:5" ht="15.95" customHeight="1" x14ac:dyDescent="0.3">
      <c r="A242" s="5"/>
      <c r="B242" s="5"/>
      <c r="C242" s="3" t="s">
        <v>110</v>
      </c>
      <c r="D242" s="3" t="s">
        <v>2853</v>
      </c>
      <c r="E242" s="5"/>
    </row>
    <row r="243" spans="1:5" ht="15.95" customHeight="1" x14ac:dyDescent="0.3">
      <c r="A243" s="5"/>
      <c r="B243" s="5"/>
      <c r="C243" s="3" t="s">
        <v>112</v>
      </c>
      <c r="D243" s="3" t="s">
        <v>2854</v>
      </c>
      <c r="E243" s="5"/>
    </row>
    <row r="244" spans="1:5" ht="15.95" customHeight="1" x14ac:dyDescent="0.3">
      <c r="A244" s="5"/>
      <c r="B244" s="3" t="s">
        <v>2855</v>
      </c>
      <c r="C244" s="3" t="s">
        <v>79</v>
      </c>
      <c r="D244" s="3" t="s">
        <v>2856</v>
      </c>
      <c r="E244" s="5"/>
    </row>
    <row r="245" spans="1:5" ht="15.95" customHeight="1" x14ac:dyDescent="0.3">
      <c r="A245" s="5"/>
      <c r="B245" s="3" t="s">
        <v>2581</v>
      </c>
      <c r="C245" s="3" t="s">
        <v>81</v>
      </c>
      <c r="D245" s="3" t="s">
        <v>2857</v>
      </c>
      <c r="E245" s="5"/>
    </row>
    <row r="246" spans="1:5" ht="15.95" customHeight="1" x14ac:dyDescent="0.3">
      <c r="A246" s="5"/>
      <c r="B246" s="3" t="s">
        <v>1603</v>
      </c>
      <c r="C246" s="3" t="s">
        <v>83</v>
      </c>
      <c r="D246" s="3" t="s">
        <v>2858</v>
      </c>
      <c r="E246" s="5"/>
    </row>
    <row r="247" spans="1:5" ht="15.95" customHeight="1" x14ac:dyDescent="0.3">
      <c r="A247" s="5"/>
      <c r="B247" s="5"/>
      <c r="C247" s="3" t="s">
        <v>90</v>
      </c>
      <c r="D247" s="3" t="s">
        <v>2859</v>
      </c>
      <c r="E247" s="5"/>
    </row>
    <row r="248" spans="1:5" ht="15.95" customHeight="1" x14ac:dyDescent="0.3">
      <c r="A248" s="5"/>
      <c r="B248" s="5"/>
      <c r="C248" s="3" t="s">
        <v>106</v>
      </c>
      <c r="D248" s="3" t="s">
        <v>2860</v>
      </c>
      <c r="E248" s="5"/>
    </row>
    <row r="249" spans="1:5" ht="15.95" customHeight="1" x14ac:dyDescent="0.3">
      <c r="A249" s="5"/>
      <c r="B249" s="5"/>
      <c r="C249" s="3" t="s">
        <v>108</v>
      </c>
      <c r="D249" s="3" t="s">
        <v>2861</v>
      </c>
      <c r="E249" s="5"/>
    </row>
    <row r="250" spans="1:5" ht="15.95" customHeight="1" x14ac:dyDescent="0.3">
      <c r="A250" s="5"/>
      <c r="B250" s="5"/>
      <c r="C250" s="3" t="s">
        <v>110</v>
      </c>
      <c r="D250" s="3" t="s">
        <v>2862</v>
      </c>
      <c r="E250" s="5"/>
    </row>
    <row r="251" spans="1:5" ht="15.95" customHeight="1" x14ac:dyDescent="0.3">
      <c r="A251" s="5"/>
      <c r="B251" s="5"/>
      <c r="C251" s="3" t="s">
        <v>112</v>
      </c>
      <c r="D251" s="3" t="s">
        <v>2863</v>
      </c>
      <c r="E251" s="5"/>
    </row>
    <row r="252" spans="1:5" ht="15.95" customHeight="1" x14ac:dyDescent="0.3">
      <c r="A252" s="5"/>
      <c r="B252" s="5"/>
      <c r="C252" s="3" t="s">
        <v>114</v>
      </c>
      <c r="D252" s="3" t="s">
        <v>2864</v>
      </c>
      <c r="E252" s="5"/>
    </row>
    <row r="253" spans="1:5" ht="15.95" customHeight="1" x14ac:dyDescent="0.3">
      <c r="A253" s="5"/>
      <c r="B253" s="3" t="s">
        <v>2865</v>
      </c>
      <c r="C253" s="3" t="s">
        <v>79</v>
      </c>
      <c r="D253" s="3" t="s">
        <v>2866</v>
      </c>
      <c r="E253" s="5"/>
    </row>
    <row r="254" spans="1:5" ht="15.95" customHeight="1" x14ac:dyDescent="0.3">
      <c r="A254" s="5"/>
      <c r="B254" s="3" t="s">
        <v>2581</v>
      </c>
      <c r="C254" s="3" t="s">
        <v>81</v>
      </c>
      <c r="D254" s="3" t="s">
        <v>2867</v>
      </c>
      <c r="E254" s="5"/>
    </row>
    <row r="255" spans="1:5" ht="15.95" customHeight="1" x14ac:dyDescent="0.3">
      <c r="A255" s="5"/>
      <c r="B255" s="3" t="s">
        <v>1603</v>
      </c>
      <c r="C255" s="3" t="s">
        <v>83</v>
      </c>
      <c r="D255" s="3" t="s">
        <v>2868</v>
      </c>
      <c r="E255" s="5"/>
    </row>
    <row r="256" spans="1:5" ht="15.95" customHeight="1" x14ac:dyDescent="0.3">
      <c r="A256" s="5"/>
      <c r="B256" s="5"/>
      <c r="C256" s="3" t="s">
        <v>90</v>
      </c>
      <c r="D256" s="3" t="s">
        <v>2869</v>
      </c>
      <c r="E256" s="5"/>
    </row>
    <row r="257" spans="1:5" ht="15.95" customHeight="1" x14ac:dyDescent="0.3">
      <c r="A257" s="5"/>
      <c r="B257" s="5"/>
      <c r="C257" s="3" t="s">
        <v>106</v>
      </c>
      <c r="D257" s="3" t="s">
        <v>2870</v>
      </c>
      <c r="E257" s="5"/>
    </row>
    <row r="258" spans="1:5" ht="15.95" customHeight="1" x14ac:dyDescent="0.3">
      <c r="A258" s="5"/>
      <c r="B258" s="5"/>
      <c r="C258" s="3" t="s">
        <v>108</v>
      </c>
      <c r="D258" s="3" t="s">
        <v>2871</v>
      </c>
      <c r="E258" s="5"/>
    </row>
    <row r="259" spans="1:5" ht="15.95" customHeight="1" x14ac:dyDescent="0.3">
      <c r="A259" s="5"/>
      <c r="B259" s="5"/>
      <c r="C259" s="3" t="s">
        <v>110</v>
      </c>
      <c r="D259" s="3" t="s">
        <v>2872</v>
      </c>
      <c r="E259" s="5"/>
    </row>
    <row r="260" spans="1:5" ht="15.95" customHeight="1" x14ac:dyDescent="0.3">
      <c r="A260" s="5"/>
      <c r="B260" s="5"/>
      <c r="C260" s="3" t="s">
        <v>112</v>
      </c>
      <c r="D260" s="3" t="s">
        <v>2873</v>
      </c>
      <c r="E260" s="5"/>
    </row>
    <row r="261" spans="1:5" ht="15.95" customHeight="1" x14ac:dyDescent="0.3">
      <c r="A261" s="5"/>
      <c r="B261" s="3" t="s">
        <v>2874</v>
      </c>
      <c r="C261" s="3" t="s">
        <v>79</v>
      </c>
      <c r="D261" s="3" t="s">
        <v>2875</v>
      </c>
      <c r="E261" s="5"/>
    </row>
    <row r="262" spans="1:5" ht="15.95" customHeight="1" x14ac:dyDescent="0.3">
      <c r="A262" s="5"/>
      <c r="B262" s="3" t="s">
        <v>2581</v>
      </c>
      <c r="C262" s="3" t="s">
        <v>81</v>
      </c>
      <c r="D262" s="3" t="s">
        <v>2876</v>
      </c>
      <c r="E262" s="5"/>
    </row>
    <row r="263" spans="1:5" ht="15.95" customHeight="1" x14ac:dyDescent="0.3">
      <c r="A263" s="5"/>
      <c r="B263" s="3" t="s">
        <v>1603</v>
      </c>
      <c r="C263" s="3" t="s">
        <v>83</v>
      </c>
      <c r="D263" s="3" t="s">
        <v>2877</v>
      </c>
      <c r="E263" s="5"/>
    </row>
    <row r="264" spans="1:5" ht="15.95" customHeight="1" x14ac:dyDescent="0.3">
      <c r="A264" s="5"/>
      <c r="B264" s="5"/>
      <c r="C264" s="3" t="s">
        <v>90</v>
      </c>
      <c r="D264" s="3" t="s">
        <v>2878</v>
      </c>
      <c r="E264" s="5"/>
    </row>
    <row r="265" spans="1:5" ht="15.95" customHeight="1" x14ac:dyDescent="0.3">
      <c r="A265" s="5"/>
      <c r="B265" s="5"/>
      <c r="C265" s="3" t="s">
        <v>106</v>
      </c>
      <c r="D265" s="3" t="s">
        <v>2879</v>
      </c>
      <c r="E265" s="5"/>
    </row>
    <row r="266" spans="1:5" ht="15.95" customHeight="1" x14ac:dyDescent="0.3">
      <c r="A266" s="5"/>
      <c r="B266" s="5"/>
      <c r="C266" s="3" t="s">
        <v>108</v>
      </c>
      <c r="D266" s="3" t="s">
        <v>2880</v>
      </c>
      <c r="E266" s="5"/>
    </row>
    <row r="267" spans="1:5" ht="15.95" customHeight="1" x14ac:dyDescent="0.3">
      <c r="A267" s="5"/>
      <c r="B267" s="5"/>
      <c r="C267" s="3" t="s">
        <v>110</v>
      </c>
      <c r="D267" s="3" t="s">
        <v>2881</v>
      </c>
      <c r="E267" s="5"/>
    </row>
    <row r="268" spans="1:5" ht="15.95" customHeight="1" x14ac:dyDescent="0.3">
      <c r="A268" s="5"/>
      <c r="B268" s="5"/>
      <c r="C268" s="3" t="s">
        <v>112</v>
      </c>
      <c r="D268" s="3" t="s">
        <v>2882</v>
      </c>
      <c r="E268" s="5"/>
    </row>
    <row r="269" spans="1:5" ht="15.95" customHeight="1" x14ac:dyDescent="0.3">
      <c r="A269" s="5"/>
      <c r="B269" s="5"/>
      <c r="C269" s="3" t="s">
        <v>114</v>
      </c>
      <c r="D269" s="3" t="s">
        <v>2883</v>
      </c>
      <c r="E269" s="5"/>
    </row>
    <row r="270" spans="1:5" ht="15.95" customHeight="1" x14ac:dyDescent="0.3">
      <c r="A270" s="5"/>
      <c r="B270" s="5"/>
      <c r="C270" s="5"/>
      <c r="D270" s="5"/>
      <c r="E270" s="5"/>
    </row>
    <row r="271" spans="1:5" ht="15.95" customHeight="1" x14ac:dyDescent="0.3">
      <c r="A271" s="3" t="s">
        <v>141</v>
      </c>
      <c r="B271" s="3" t="s">
        <v>142</v>
      </c>
      <c r="C271" s="3" t="s">
        <v>74</v>
      </c>
      <c r="D271" s="3" t="s">
        <v>143</v>
      </c>
      <c r="E271" s="5"/>
    </row>
    <row r="272" spans="1:5" ht="15.95" customHeight="1" x14ac:dyDescent="0.3">
      <c r="A272" s="3" t="s">
        <v>48</v>
      </c>
      <c r="B272" s="3" t="s">
        <v>2884</v>
      </c>
      <c r="C272" s="3" t="s">
        <v>79</v>
      </c>
      <c r="D272" s="3" t="s">
        <v>2885</v>
      </c>
      <c r="E272" s="5"/>
    </row>
    <row r="273" spans="1:5" ht="15.95" customHeight="1" x14ac:dyDescent="0.3">
      <c r="A273" s="5"/>
      <c r="B273" s="3" t="s">
        <v>2581</v>
      </c>
      <c r="C273" s="3" t="s">
        <v>81</v>
      </c>
      <c r="D273" s="3" t="s">
        <v>2886</v>
      </c>
      <c r="E273" s="5"/>
    </row>
    <row r="274" spans="1:5" ht="15.95" customHeight="1" x14ac:dyDescent="0.3">
      <c r="A274" s="5"/>
      <c r="B274" s="3" t="s">
        <v>1603</v>
      </c>
      <c r="C274" s="3" t="s">
        <v>83</v>
      </c>
      <c r="D274" s="3" t="s">
        <v>2887</v>
      </c>
      <c r="E274" s="5"/>
    </row>
    <row r="275" spans="1:5" ht="15.95" customHeight="1" x14ac:dyDescent="0.3">
      <c r="A275" s="5"/>
      <c r="B275" s="5"/>
      <c r="C275" s="3" t="s">
        <v>90</v>
      </c>
      <c r="D275" s="3" t="s">
        <v>2888</v>
      </c>
      <c r="E275" s="5"/>
    </row>
    <row r="276" spans="1:5" ht="15.95" customHeight="1" x14ac:dyDescent="0.3">
      <c r="A276" s="5"/>
      <c r="B276" s="5"/>
      <c r="C276" s="3" t="s">
        <v>106</v>
      </c>
      <c r="D276" s="3" t="s">
        <v>2889</v>
      </c>
      <c r="E276" s="5"/>
    </row>
    <row r="277" spans="1:5" ht="15.95" customHeight="1" x14ac:dyDescent="0.3">
      <c r="A277" s="5"/>
      <c r="B277" s="5"/>
      <c r="C277" s="3" t="s">
        <v>108</v>
      </c>
      <c r="D277" s="3" t="s">
        <v>2890</v>
      </c>
      <c r="E277" s="5"/>
    </row>
    <row r="278" spans="1:5" ht="15.95" customHeight="1" x14ac:dyDescent="0.3">
      <c r="A278" s="5"/>
      <c r="B278" s="5"/>
      <c r="C278" s="3" t="s">
        <v>110</v>
      </c>
      <c r="D278" s="3" t="s">
        <v>2891</v>
      </c>
      <c r="E278" s="5"/>
    </row>
    <row r="279" spans="1:5" ht="15.95" customHeight="1" x14ac:dyDescent="0.3">
      <c r="A279" s="5"/>
      <c r="B279" s="5"/>
      <c r="C279" s="3" t="s">
        <v>112</v>
      </c>
      <c r="D279" s="3" t="s">
        <v>2892</v>
      </c>
      <c r="E279" s="5"/>
    </row>
    <row r="280" spans="1:5" ht="15.95" customHeight="1" x14ac:dyDescent="0.3">
      <c r="A280" s="5"/>
      <c r="B280" s="5"/>
      <c r="C280" s="3" t="s">
        <v>114</v>
      </c>
      <c r="D280" s="3" t="s">
        <v>2893</v>
      </c>
      <c r="E280" s="5"/>
    </row>
    <row r="281" spans="1:5" ht="15.95" customHeight="1" x14ac:dyDescent="0.3">
      <c r="A281" s="5"/>
      <c r="B281" s="5"/>
      <c r="C281" s="3" t="s">
        <v>2894</v>
      </c>
      <c r="D281" s="3" t="s">
        <v>2895</v>
      </c>
      <c r="E281" s="5"/>
    </row>
    <row r="282" spans="1:5" ht="15.95" customHeight="1" x14ac:dyDescent="0.3">
      <c r="A282" s="5"/>
      <c r="B282" s="3" t="s">
        <v>2896</v>
      </c>
      <c r="C282" s="3" t="s">
        <v>79</v>
      </c>
      <c r="D282" s="3" t="s">
        <v>2897</v>
      </c>
      <c r="E282" s="5"/>
    </row>
    <row r="283" spans="1:5" ht="15.95" customHeight="1" x14ac:dyDescent="0.3">
      <c r="A283" s="5"/>
      <c r="B283" s="3" t="s">
        <v>2572</v>
      </c>
      <c r="C283" s="3" t="s">
        <v>81</v>
      </c>
      <c r="D283" s="3" t="s">
        <v>2898</v>
      </c>
      <c r="E283" s="5"/>
    </row>
    <row r="284" spans="1:5" ht="15.95" customHeight="1" x14ac:dyDescent="0.3">
      <c r="A284" s="5"/>
      <c r="B284" s="3" t="s">
        <v>2899</v>
      </c>
      <c r="C284" s="3" t="s">
        <v>79</v>
      </c>
      <c r="D284" s="3" t="s">
        <v>2901</v>
      </c>
      <c r="E284" s="5"/>
    </row>
    <row r="285" spans="1:5" ht="15.95" customHeight="1" x14ac:dyDescent="0.3">
      <c r="A285" s="5"/>
      <c r="B285" s="3" t="s">
        <v>2581</v>
      </c>
      <c r="C285" s="3" t="s">
        <v>81</v>
      </c>
      <c r="D285" s="3" t="s">
        <v>2902</v>
      </c>
      <c r="E285" s="5"/>
    </row>
    <row r="286" spans="1:5" ht="15.95" customHeight="1" x14ac:dyDescent="0.3">
      <c r="A286" s="5"/>
      <c r="B286" s="3" t="s">
        <v>2903</v>
      </c>
      <c r="C286" s="3" t="s">
        <v>83</v>
      </c>
      <c r="D286" s="3" t="s">
        <v>2904</v>
      </c>
      <c r="E286" s="5"/>
    </row>
    <row r="287" spans="1:5" ht="15.95" customHeight="1" x14ac:dyDescent="0.3">
      <c r="A287" s="5"/>
      <c r="B287" s="3" t="s">
        <v>2905</v>
      </c>
      <c r="C287" s="3" t="s">
        <v>90</v>
      </c>
      <c r="D287" s="3" t="s">
        <v>2906</v>
      </c>
      <c r="E287" s="5"/>
    </row>
    <row r="288" spans="1:5" ht="15.95" customHeight="1" x14ac:dyDescent="0.3">
      <c r="A288" s="5"/>
      <c r="B288" s="5"/>
      <c r="C288" s="3" t="s">
        <v>106</v>
      </c>
      <c r="D288" s="3" t="s">
        <v>2907</v>
      </c>
      <c r="E288" s="5"/>
    </row>
    <row r="289" spans="1:5" ht="15.95" customHeight="1" x14ac:dyDescent="0.3">
      <c r="A289" s="5"/>
      <c r="B289" s="5"/>
      <c r="C289" s="3" t="s">
        <v>108</v>
      </c>
      <c r="D289" s="3" t="s">
        <v>2908</v>
      </c>
      <c r="E289" s="5"/>
    </row>
    <row r="290" spans="1:5" ht="15.95" customHeight="1" x14ac:dyDescent="0.3">
      <c r="A290" s="5"/>
      <c r="B290" s="3" t="s">
        <v>2909</v>
      </c>
      <c r="C290" s="3" t="s">
        <v>79</v>
      </c>
      <c r="D290" s="3" t="s">
        <v>2911</v>
      </c>
      <c r="E290" s="5"/>
    </row>
    <row r="291" spans="1:5" ht="15.95" customHeight="1" x14ac:dyDescent="0.3">
      <c r="A291" s="5"/>
      <c r="B291" s="3" t="s">
        <v>2768</v>
      </c>
      <c r="C291" s="3" t="s">
        <v>81</v>
      </c>
      <c r="D291" s="3" t="s">
        <v>2912</v>
      </c>
      <c r="E291" s="5"/>
    </row>
    <row r="292" spans="1:5" ht="15.95" customHeight="1" x14ac:dyDescent="0.3">
      <c r="A292" s="5"/>
      <c r="B292" s="3" t="s">
        <v>2913</v>
      </c>
      <c r="C292" s="3" t="s">
        <v>83</v>
      </c>
      <c r="D292" s="3" t="s">
        <v>2914</v>
      </c>
      <c r="E292" s="5"/>
    </row>
    <row r="293" spans="1:5" ht="15.95" customHeight="1" x14ac:dyDescent="0.3">
      <c r="A293" s="5"/>
      <c r="B293" s="5"/>
      <c r="C293" s="3" t="s">
        <v>90</v>
      </c>
      <c r="D293" s="3" t="s">
        <v>2915</v>
      </c>
      <c r="E293" s="5"/>
    </row>
    <row r="294" spans="1:5" ht="15.95" customHeight="1" x14ac:dyDescent="0.3">
      <c r="A294" s="5"/>
      <c r="B294" s="5"/>
      <c r="C294" s="3" t="s">
        <v>106</v>
      </c>
      <c r="D294" s="3" t="s">
        <v>2916</v>
      </c>
      <c r="E294" s="5"/>
    </row>
    <row r="295" spans="1:5" ht="15.95" customHeight="1" x14ac:dyDescent="0.3">
      <c r="A295" s="5"/>
      <c r="B295" s="5"/>
      <c r="C295" s="3" t="s">
        <v>108</v>
      </c>
      <c r="D295" s="3" t="s">
        <v>2917</v>
      </c>
      <c r="E295" s="5"/>
    </row>
    <row r="296" spans="1:5" ht="15.95" customHeight="1" x14ac:dyDescent="0.3">
      <c r="A296" s="5"/>
      <c r="B296" s="3" t="s">
        <v>2918</v>
      </c>
      <c r="C296" s="3" t="s">
        <v>79</v>
      </c>
      <c r="D296" s="3" t="s">
        <v>2920</v>
      </c>
      <c r="E296" s="5"/>
    </row>
    <row r="297" spans="1:5" ht="15.95" customHeight="1" x14ac:dyDescent="0.3">
      <c r="A297" s="5"/>
      <c r="B297" s="3" t="s">
        <v>2581</v>
      </c>
      <c r="C297" s="3" t="s">
        <v>81</v>
      </c>
      <c r="D297" s="3" t="s">
        <v>2921</v>
      </c>
      <c r="E297" s="5"/>
    </row>
    <row r="298" spans="1:5" ht="15.95" customHeight="1" x14ac:dyDescent="0.3">
      <c r="A298" s="5"/>
      <c r="B298" s="3" t="s">
        <v>2922</v>
      </c>
      <c r="C298" s="3" t="s">
        <v>83</v>
      </c>
      <c r="D298" s="3" t="s">
        <v>2923</v>
      </c>
      <c r="E298" s="5"/>
    </row>
    <row r="299" spans="1:5" ht="15.95" customHeight="1" x14ac:dyDescent="0.3">
      <c r="A299" s="5"/>
      <c r="B299" s="3" t="s">
        <v>2924</v>
      </c>
      <c r="C299" s="3" t="s">
        <v>90</v>
      </c>
      <c r="D299" s="3" t="s">
        <v>2925</v>
      </c>
      <c r="E299" s="5"/>
    </row>
    <row r="300" spans="1:5" ht="15.95" customHeight="1" x14ac:dyDescent="0.3">
      <c r="A300" s="5"/>
      <c r="B300" s="5"/>
      <c r="C300" s="3" t="s">
        <v>106</v>
      </c>
      <c r="D300" s="3" t="s">
        <v>2926</v>
      </c>
      <c r="E300" s="5"/>
    </row>
    <row r="301" spans="1:5" ht="15.95" customHeight="1" x14ac:dyDescent="0.3">
      <c r="A301" s="5"/>
      <c r="B301" s="5"/>
      <c r="C301" s="3" t="s">
        <v>108</v>
      </c>
      <c r="D301" s="3" t="s">
        <v>2927</v>
      </c>
      <c r="E301" s="5"/>
    </row>
    <row r="302" spans="1:5" ht="15.95" customHeight="1" x14ac:dyDescent="0.3">
      <c r="A302" s="5"/>
      <c r="B302" s="5"/>
      <c r="C302" s="3" t="s">
        <v>110</v>
      </c>
      <c r="D302" s="3" t="s">
        <v>2928</v>
      </c>
      <c r="E302" s="5"/>
    </row>
    <row r="303" spans="1:5" ht="15.95" customHeight="1" x14ac:dyDescent="0.3">
      <c r="A303" s="5"/>
      <c r="B303" s="5"/>
      <c r="C303" s="3" t="s">
        <v>112</v>
      </c>
      <c r="D303" s="3" t="s">
        <v>2929</v>
      </c>
      <c r="E303" s="5"/>
    </row>
    <row r="304" spans="1:5" ht="15.95" customHeight="1" x14ac:dyDescent="0.3">
      <c r="A304" s="5"/>
      <c r="B304" s="5"/>
      <c r="C304" s="3" t="s">
        <v>114</v>
      </c>
      <c r="D304" s="3" t="s">
        <v>2930</v>
      </c>
      <c r="E304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478"/>
  <sheetViews>
    <sheetView showGridLines="0" workbookViewId="0"/>
  </sheetViews>
  <sheetFormatPr defaultColWidth="8.875" defaultRowHeight="16.5" customHeight="1" x14ac:dyDescent="0.3"/>
  <cols>
    <col min="1" max="6" width="8.875" style="63" customWidth="1"/>
    <col min="7" max="16384" width="8.875" style="63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49</v>
      </c>
      <c r="B3" s="3" t="s">
        <v>10440</v>
      </c>
      <c r="C3" s="3" t="s">
        <v>79</v>
      </c>
      <c r="D3" s="3" t="s">
        <v>10441</v>
      </c>
      <c r="E3" s="5"/>
    </row>
    <row r="4" spans="1:5" ht="15.95" customHeight="1" x14ac:dyDescent="0.3">
      <c r="A4" s="5"/>
      <c r="B4" s="3" t="s">
        <v>10442</v>
      </c>
      <c r="C4" s="3" t="s">
        <v>81</v>
      </c>
      <c r="D4" s="3" t="s">
        <v>10443</v>
      </c>
      <c r="E4" s="5"/>
    </row>
    <row r="5" spans="1:5" ht="15.95" customHeight="1" x14ac:dyDescent="0.3">
      <c r="A5" s="5"/>
      <c r="B5" s="3" t="s">
        <v>10444</v>
      </c>
      <c r="C5" s="3" t="s">
        <v>79</v>
      </c>
      <c r="D5" s="3" t="s">
        <v>10445</v>
      </c>
      <c r="E5" s="5"/>
    </row>
    <row r="6" spans="1:5" ht="15.95" customHeight="1" x14ac:dyDescent="0.3">
      <c r="A6" s="5"/>
      <c r="B6" s="3" t="s">
        <v>10446</v>
      </c>
      <c r="C6" s="3" t="s">
        <v>81</v>
      </c>
      <c r="D6" s="3" t="s">
        <v>10447</v>
      </c>
      <c r="E6" s="5"/>
    </row>
    <row r="7" spans="1:5" ht="15.95" customHeight="1" x14ac:dyDescent="0.3">
      <c r="A7" s="5"/>
      <c r="B7" s="5"/>
      <c r="C7" s="5"/>
      <c r="D7" s="3" t="s">
        <v>10448</v>
      </c>
      <c r="E7" s="5"/>
    </row>
    <row r="8" spans="1:5" ht="15.95" customHeight="1" x14ac:dyDescent="0.3">
      <c r="A8" s="5"/>
      <c r="B8" s="3" t="s">
        <v>10449</v>
      </c>
      <c r="C8" s="3" t="s">
        <v>79</v>
      </c>
      <c r="D8" s="3" t="s">
        <v>10450</v>
      </c>
      <c r="E8" s="5"/>
    </row>
    <row r="9" spans="1:5" ht="15.95" customHeight="1" x14ac:dyDescent="0.3">
      <c r="A9" s="5"/>
      <c r="B9" s="3" t="s">
        <v>10451</v>
      </c>
      <c r="C9" s="5"/>
      <c r="D9" s="3" t="s">
        <v>10452</v>
      </c>
      <c r="E9" s="5"/>
    </row>
    <row r="10" spans="1:5" ht="15.95" customHeight="1" x14ac:dyDescent="0.3">
      <c r="A10" s="5"/>
      <c r="B10" s="5"/>
      <c r="C10" s="3" t="s">
        <v>81</v>
      </c>
      <c r="D10" s="3" t="s">
        <v>10453</v>
      </c>
      <c r="E10" s="5"/>
    </row>
    <row r="11" spans="1:5" ht="15.95" customHeight="1" x14ac:dyDescent="0.3">
      <c r="A11" s="5"/>
      <c r="B11" s="3" t="s">
        <v>10454</v>
      </c>
      <c r="C11" s="3" t="s">
        <v>79</v>
      </c>
      <c r="D11" s="3" t="s">
        <v>10455</v>
      </c>
      <c r="E11" s="5"/>
    </row>
    <row r="12" spans="1:5" ht="15.95" customHeight="1" x14ac:dyDescent="0.3">
      <c r="A12" s="5"/>
      <c r="B12" s="3" t="s">
        <v>10456</v>
      </c>
      <c r="C12" s="3" t="s">
        <v>81</v>
      </c>
      <c r="D12" s="3" t="s">
        <v>10457</v>
      </c>
      <c r="E12" s="5"/>
    </row>
    <row r="13" spans="1:5" ht="15.95" customHeight="1" x14ac:dyDescent="0.3">
      <c r="A13" s="5"/>
      <c r="B13" s="3" t="s">
        <v>10458</v>
      </c>
      <c r="C13" s="3" t="s">
        <v>83</v>
      </c>
      <c r="D13" s="3" t="s">
        <v>10459</v>
      </c>
      <c r="E13" s="5"/>
    </row>
    <row r="14" spans="1:5" ht="15.95" customHeight="1" x14ac:dyDescent="0.3">
      <c r="A14" s="5"/>
      <c r="B14" s="3" t="s">
        <v>10460</v>
      </c>
      <c r="C14" s="3" t="s">
        <v>90</v>
      </c>
      <c r="D14" s="3" t="s">
        <v>10461</v>
      </c>
      <c r="E14" s="5"/>
    </row>
    <row r="15" spans="1:5" ht="15.95" customHeight="1" x14ac:dyDescent="0.3">
      <c r="A15" s="5"/>
      <c r="B15" s="5"/>
      <c r="C15" s="3" t="s">
        <v>106</v>
      </c>
      <c r="D15" s="3" t="s">
        <v>10462</v>
      </c>
      <c r="E15" s="5"/>
    </row>
    <row r="16" spans="1:5" ht="15.95" customHeight="1" x14ac:dyDescent="0.3">
      <c r="A16" s="5"/>
      <c r="B16" s="5"/>
      <c r="C16" s="3" t="s">
        <v>108</v>
      </c>
      <c r="D16" s="3" t="s">
        <v>10463</v>
      </c>
      <c r="E16" s="5"/>
    </row>
    <row r="17" spans="1:5" ht="15.95" customHeight="1" x14ac:dyDescent="0.3">
      <c r="A17" s="5"/>
      <c r="B17" s="5"/>
      <c r="C17" s="3" t="s">
        <v>110</v>
      </c>
      <c r="D17" s="3" t="s">
        <v>10464</v>
      </c>
      <c r="E17" s="5"/>
    </row>
    <row r="18" spans="1:5" ht="15.95" customHeight="1" x14ac:dyDescent="0.3">
      <c r="A18" s="5"/>
      <c r="B18" s="5"/>
      <c r="C18" s="3" t="s">
        <v>112</v>
      </c>
      <c r="D18" s="3" t="s">
        <v>10465</v>
      </c>
      <c r="E18" s="5"/>
    </row>
    <row r="19" spans="1:5" ht="15.95" customHeight="1" x14ac:dyDescent="0.3">
      <c r="A19" s="5"/>
      <c r="B19" s="5"/>
      <c r="C19" s="3" t="s">
        <v>114</v>
      </c>
      <c r="D19" s="3" t="s">
        <v>10466</v>
      </c>
      <c r="E19" s="5"/>
    </row>
    <row r="20" spans="1:5" ht="15.95" customHeight="1" x14ac:dyDescent="0.3">
      <c r="A20" s="5"/>
      <c r="B20" s="5"/>
      <c r="C20" s="3" t="s">
        <v>116</v>
      </c>
      <c r="D20" s="3" t="s">
        <v>10467</v>
      </c>
      <c r="E20" s="5"/>
    </row>
    <row r="21" spans="1:5" ht="15.95" customHeight="1" x14ac:dyDescent="0.3">
      <c r="A21" s="5"/>
      <c r="B21" s="5"/>
      <c r="C21" s="3" t="s">
        <v>118</v>
      </c>
      <c r="D21" s="3" t="s">
        <v>10468</v>
      </c>
      <c r="E21" s="5"/>
    </row>
    <row r="22" spans="1:5" ht="15.95" customHeight="1" x14ac:dyDescent="0.3">
      <c r="A22" s="5"/>
      <c r="B22" s="5"/>
      <c r="C22" s="3" t="s">
        <v>120</v>
      </c>
      <c r="D22" s="3" t="s">
        <v>10469</v>
      </c>
      <c r="E22" s="5"/>
    </row>
    <row r="23" spans="1:5" ht="15.95" customHeight="1" x14ac:dyDescent="0.3">
      <c r="A23" s="5"/>
      <c r="B23" s="5"/>
      <c r="C23" s="3" t="s">
        <v>137</v>
      </c>
      <c r="D23" s="3" t="s">
        <v>10470</v>
      </c>
      <c r="E23" s="5"/>
    </row>
    <row r="24" spans="1:5" ht="15.95" customHeight="1" x14ac:dyDescent="0.3">
      <c r="A24" s="5"/>
      <c r="B24" s="5"/>
      <c r="C24" s="3" t="s">
        <v>139</v>
      </c>
      <c r="D24" s="3" t="s">
        <v>10471</v>
      </c>
      <c r="E24" s="5"/>
    </row>
    <row r="25" spans="1:5" ht="15.95" customHeight="1" x14ac:dyDescent="0.3">
      <c r="A25" s="5"/>
      <c r="B25" s="5"/>
      <c r="C25" s="3" t="s">
        <v>306</v>
      </c>
      <c r="D25" s="3" t="s">
        <v>10472</v>
      </c>
      <c r="E25" s="5"/>
    </row>
    <row r="26" spans="1:5" ht="15.95" customHeight="1" x14ac:dyDescent="0.3">
      <c r="A26" s="5"/>
      <c r="B26" s="3" t="s">
        <v>10473</v>
      </c>
      <c r="C26" s="3" t="s">
        <v>79</v>
      </c>
      <c r="D26" s="3" t="s">
        <v>10474</v>
      </c>
      <c r="E26" s="5"/>
    </row>
    <row r="27" spans="1:5" ht="15.95" customHeight="1" x14ac:dyDescent="0.3">
      <c r="A27" s="5"/>
      <c r="B27" s="3" t="s">
        <v>10456</v>
      </c>
      <c r="C27" s="3" t="s">
        <v>81</v>
      </c>
      <c r="D27" s="3" t="s">
        <v>10475</v>
      </c>
      <c r="E27" s="5"/>
    </row>
    <row r="28" spans="1:5" ht="15.95" customHeight="1" x14ac:dyDescent="0.3">
      <c r="A28" s="5"/>
      <c r="B28" s="3" t="s">
        <v>10458</v>
      </c>
      <c r="C28" s="3" t="s">
        <v>83</v>
      </c>
      <c r="D28" s="3" t="s">
        <v>10476</v>
      </c>
      <c r="E28" s="5"/>
    </row>
    <row r="29" spans="1:5" ht="15.95" customHeight="1" x14ac:dyDescent="0.3">
      <c r="A29" s="5"/>
      <c r="B29" s="3" t="s">
        <v>10460</v>
      </c>
      <c r="C29" s="3" t="s">
        <v>90</v>
      </c>
      <c r="D29" s="3" t="s">
        <v>10477</v>
      </c>
      <c r="E29" s="5"/>
    </row>
    <row r="30" spans="1:5" ht="15.95" customHeight="1" x14ac:dyDescent="0.3">
      <c r="A30" s="5"/>
      <c r="B30" s="5"/>
      <c r="C30" s="3" t="s">
        <v>106</v>
      </c>
      <c r="D30" s="3" t="s">
        <v>10478</v>
      </c>
      <c r="E30" s="5"/>
    </row>
    <row r="31" spans="1:5" ht="15.95" customHeight="1" x14ac:dyDescent="0.3">
      <c r="A31" s="5"/>
      <c r="B31" s="5"/>
      <c r="C31" s="3" t="s">
        <v>108</v>
      </c>
      <c r="D31" s="3" t="s">
        <v>10479</v>
      </c>
      <c r="E31" s="5"/>
    </row>
    <row r="32" spans="1:5" ht="15.95" customHeight="1" x14ac:dyDescent="0.3">
      <c r="A32" s="5"/>
      <c r="B32" s="5"/>
      <c r="C32" s="3" t="s">
        <v>110</v>
      </c>
      <c r="D32" s="3" t="s">
        <v>10480</v>
      </c>
      <c r="E32" s="5"/>
    </row>
    <row r="33" spans="1:5" ht="15.95" customHeight="1" x14ac:dyDescent="0.3">
      <c r="A33" s="5"/>
      <c r="B33" s="5"/>
      <c r="C33" s="3" t="s">
        <v>112</v>
      </c>
      <c r="D33" s="3" t="s">
        <v>10481</v>
      </c>
      <c r="E33" s="5"/>
    </row>
    <row r="34" spans="1:5" ht="15.95" customHeight="1" x14ac:dyDescent="0.3">
      <c r="A34" s="5"/>
      <c r="B34" s="5"/>
      <c r="C34" s="3" t="s">
        <v>114</v>
      </c>
      <c r="D34" s="3" t="s">
        <v>10482</v>
      </c>
      <c r="E34" s="5"/>
    </row>
    <row r="35" spans="1:5" ht="15.95" customHeight="1" x14ac:dyDescent="0.3">
      <c r="A35" s="5"/>
      <c r="B35" s="5"/>
      <c r="C35" s="3" t="s">
        <v>116</v>
      </c>
      <c r="D35" s="3" t="s">
        <v>10483</v>
      </c>
      <c r="E35" s="5"/>
    </row>
    <row r="36" spans="1:5" ht="15.95" customHeight="1" x14ac:dyDescent="0.3">
      <c r="A36" s="5"/>
      <c r="B36" s="5"/>
      <c r="C36" s="3" t="s">
        <v>118</v>
      </c>
      <c r="D36" s="3" t="s">
        <v>10484</v>
      </c>
      <c r="E36" s="5"/>
    </row>
    <row r="37" spans="1:5" ht="15.95" customHeight="1" x14ac:dyDescent="0.3">
      <c r="A37" s="5"/>
      <c r="B37" s="5"/>
      <c r="C37" s="3" t="s">
        <v>120</v>
      </c>
      <c r="D37" s="3" t="s">
        <v>10485</v>
      </c>
      <c r="E37" s="5"/>
    </row>
    <row r="38" spans="1:5" ht="15.95" customHeight="1" x14ac:dyDescent="0.3">
      <c r="A38" s="5"/>
      <c r="B38" s="5"/>
      <c r="C38" s="3" t="s">
        <v>137</v>
      </c>
      <c r="D38" s="3" t="s">
        <v>10486</v>
      </c>
      <c r="E38" s="5"/>
    </row>
    <row r="39" spans="1:5" ht="15.95" customHeight="1" x14ac:dyDescent="0.3">
      <c r="A39" s="5"/>
      <c r="B39" s="5"/>
      <c r="C39" s="3" t="s">
        <v>139</v>
      </c>
      <c r="D39" s="3" t="s">
        <v>10487</v>
      </c>
      <c r="E39" s="5"/>
    </row>
    <row r="40" spans="1:5" ht="15.95" customHeight="1" x14ac:dyDescent="0.3">
      <c r="A40" s="5"/>
      <c r="B40" s="5"/>
      <c r="C40" s="3" t="s">
        <v>306</v>
      </c>
      <c r="D40" s="3" t="s">
        <v>10488</v>
      </c>
      <c r="E40" s="5"/>
    </row>
    <row r="41" spans="1:5" ht="15.95" customHeight="1" x14ac:dyDescent="0.3">
      <c r="A41" s="5"/>
      <c r="B41" s="5"/>
      <c r="C41" s="3" t="s">
        <v>356</v>
      </c>
      <c r="D41" s="3" t="s">
        <v>10489</v>
      </c>
      <c r="E41" s="5"/>
    </row>
    <row r="42" spans="1:5" ht="15.95" customHeight="1" x14ac:dyDescent="0.3">
      <c r="A42" s="5"/>
      <c r="B42" s="5"/>
      <c r="C42" s="5"/>
      <c r="D42" s="5"/>
      <c r="E42" s="5"/>
    </row>
    <row r="43" spans="1:5" ht="15.95" customHeight="1" x14ac:dyDescent="0.3">
      <c r="A43" s="5"/>
      <c r="B43" s="5"/>
      <c r="C43" s="5"/>
      <c r="D43" s="5"/>
      <c r="E43" s="5"/>
    </row>
    <row r="44" spans="1:5" ht="15.95" customHeight="1" x14ac:dyDescent="0.3">
      <c r="A44" s="5"/>
      <c r="B44" s="5"/>
      <c r="C44" s="5"/>
      <c r="D44" s="5"/>
      <c r="E44" s="5"/>
    </row>
    <row r="45" spans="1:5" ht="15.95" customHeight="1" x14ac:dyDescent="0.3">
      <c r="A45" s="3" t="s">
        <v>141</v>
      </c>
      <c r="B45" s="3" t="s">
        <v>142</v>
      </c>
      <c r="C45" s="3" t="s">
        <v>74</v>
      </c>
      <c r="D45" s="3" t="s">
        <v>143</v>
      </c>
      <c r="E45" s="5"/>
    </row>
    <row r="46" spans="1:5" ht="15.95" customHeight="1" x14ac:dyDescent="0.3">
      <c r="A46" s="3" t="s">
        <v>49</v>
      </c>
      <c r="B46" s="3" t="s">
        <v>10490</v>
      </c>
      <c r="C46" s="3" t="s">
        <v>79</v>
      </c>
      <c r="D46" s="3" t="s">
        <v>10491</v>
      </c>
      <c r="E46" s="5"/>
    </row>
    <row r="47" spans="1:5" ht="15.95" customHeight="1" x14ac:dyDescent="0.3">
      <c r="A47" s="5"/>
      <c r="B47" s="3" t="s">
        <v>10456</v>
      </c>
      <c r="C47" s="3" t="s">
        <v>81</v>
      </c>
      <c r="D47" s="3" t="s">
        <v>10492</v>
      </c>
      <c r="E47" s="5"/>
    </row>
    <row r="48" spans="1:5" ht="15.95" customHeight="1" x14ac:dyDescent="0.3">
      <c r="A48" s="5"/>
      <c r="B48" s="3" t="s">
        <v>10493</v>
      </c>
      <c r="C48" s="3" t="s">
        <v>83</v>
      </c>
      <c r="D48" s="3" t="s">
        <v>10494</v>
      </c>
      <c r="E48" s="5"/>
    </row>
    <row r="49" spans="1:5" ht="15.95" customHeight="1" x14ac:dyDescent="0.3">
      <c r="A49" s="5"/>
      <c r="B49" s="3" t="s">
        <v>8930</v>
      </c>
      <c r="C49" s="3" t="s">
        <v>90</v>
      </c>
      <c r="D49" s="3" t="s">
        <v>10495</v>
      </c>
      <c r="E49" s="5"/>
    </row>
    <row r="50" spans="1:5" ht="15.95" customHeight="1" x14ac:dyDescent="0.3">
      <c r="A50" s="5"/>
      <c r="B50" s="5"/>
      <c r="C50" s="3" t="s">
        <v>106</v>
      </c>
      <c r="D50" s="3" t="s">
        <v>10496</v>
      </c>
      <c r="E50" s="5"/>
    </row>
    <row r="51" spans="1:5" ht="15.95" customHeight="1" x14ac:dyDescent="0.3">
      <c r="A51" s="5"/>
      <c r="B51" s="5"/>
      <c r="C51" s="3" t="s">
        <v>108</v>
      </c>
      <c r="D51" s="3" t="s">
        <v>10497</v>
      </c>
      <c r="E51" s="5"/>
    </row>
    <row r="52" spans="1:5" ht="15.95" customHeight="1" x14ac:dyDescent="0.3">
      <c r="A52" s="5"/>
      <c r="B52" s="5"/>
      <c r="C52" s="3" t="s">
        <v>110</v>
      </c>
      <c r="D52" s="3" t="s">
        <v>10498</v>
      </c>
      <c r="E52" s="5"/>
    </row>
    <row r="53" spans="1:5" ht="15.95" customHeight="1" x14ac:dyDescent="0.3">
      <c r="A53" s="5"/>
      <c r="B53" s="5"/>
      <c r="C53" s="3" t="s">
        <v>112</v>
      </c>
      <c r="D53" s="3" t="s">
        <v>10499</v>
      </c>
      <c r="E53" s="5"/>
    </row>
    <row r="54" spans="1:5" ht="15.95" customHeight="1" x14ac:dyDescent="0.3">
      <c r="A54" s="5"/>
      <c r="B54" s="5"/>
      <c r="C54" s="3" t="s">
        <v>114</v>
      </c>
      <c r="D54" s="3" t="s">
        <v>10500</v>
      </c>
      <c r="E54" s="5"/>
    </row>
    <row r="55" spans="1:5" ht="15.95" customHeight="1" x14ac:dyDescent="0.3">
      <c r="A55" s="5"/>
      <c r="B55" s="5"/>
      <c r="C55" s="3" t="s">
        <v>116</v>
      </c>
      <c r="D55" s="3" t="s">
        <v>10501</v>
      </c>
      <c r="E55" s="5"/>
    </row>
    <row r="56" spans="1:5" ht="15.95" customHeight="1" x14ac:dyDescent="0.3">
      <c r="A56" s="5"/>
      <c r="B56" s="5"/>
      <c r="C56" s="3" t="s">
        <v>118</v>
      </c>
      <c r="D56" s="3" t="s">
        <v>10502</v>
      </c>
      <c r="E56" s="5"/>
    </row>
    <row r="57" spans="1:5" ht="15.95" customHeight="1" x14ac:dyDescent="0.3">
      <c r="A57" s="5"/>
      <c r="B57" s="5"/>
      <c r="C57" s="3" t="s">
        <v>120</v>
      </c>
      <c r="D57" s="3" t="s">
        <v>10503</v>
      </c>
      <c r="E57" s="5"/>
    </row>
    <row r="58" spans="1:5" ht="15.95" customHeight="1" x14ac:dyDescent="0.3">
      <c r="A58" s="5"/>
      <c r="B58" s="5"/>
      <c r="C58" s="3" t="s">
        <v>137</v>
      </c>
      <c r="D58" s="3" t="s">
        <v>10504</v>
      </c>
      <c r="E58" s="5"/>
    </row>
    <row r="59" spans="1:5" ht="15.95" customHeight="1" x14ac:dyDescent="0.3">
      <c r="A59" s="5"/>
      <c r="B59" s="5"/>
      <c r="C59" s="3" t="s">
        <v>139</v>
      </c>
      <c r="D59" s="3" t="s">
        <v>10505</v>
      </c>
      <c r="E59" s="5"/>
    </row>
    <row r="60" spans="1:5" ht="15.95" customHeight="1" x14ac:dyDescent="0.3">
      <c r="A60" s="5"/>
      <c r="B60" s="5"/>
      <c r="C60" s="3" t="s">
        <v>306</v>
      </c>
      <c r="D60" s="3" t="s">
        <v>10506</v>
      </c>
      <c r="E60" s="5"/>
    </row>
    <row r="61" spans="1:5" ht="15.95" customHeight="1" x14ac:dyDescent="0.3">
      <c r="A61" s="5"/>
      <c r="B61" s="5"/>
      <c r="C61" s="3" t="s">
        <v>356</v>
      </c>
      <c r="D61" s="3" t="s">
        <v>10507</v>
      </c>
      <c r="E61" s="5"/>
    </row>
    <row r="62" spans="1:5" ht="15.95" customHeight="1" x14ac:dyDescent="0.3">
      <c r="A62" s="5"/>
      <c r="B62" s="5"/>
      <c r="C62" s="3" t="s">
        <v>416</v>
      </c>
      <c r="D62" s="3" t="s">
        <v>10508</v>
      </c>
      <c r="E62" s="5"/>
    </row>
    <row r="63" spans="1:5" ht="15.95" customHeight="1" x14ac:dyDescent="0.3">
      <c r="A63" s="5"/>
      <c r="B63" s="3" t="s">
        <v>10509</v>
      </c>
      <c r="C63" s="3" t="s">
        <v>79</v>
      </c>
      <c r="D63" s="3" t="s">
        <v>10510</v>
      </c>
      <c r="E63" s="5"/>
    </row>
    <row r="64" spans="1:5" ht="15.95" customHeight="1" x14ac:dyDescent="0.3">
      <c r="A64" s="5"/>
      <c r="B64" s="3" t="s">
        <v>10456</v>
      </c>
      <c r="C64" s="3" t="s">
        <v>81</v>
      </c>
      <c r="D64" s="3" t="s">
        <v>10511</v>
      </c>
      <c r="E64" s="5"/>
    </row>
    <row r="65" spans="1:5" ht="15.95" customHeight="1" x14ac:dyDescent="0.3">
      <c r="A65" s="5"/>
      <c r="B65" s="3" t="s">
        <v>10458</v>
      </c>
      <c r="C65" s="3" t="s">
        <v>83</v>
      </c>
      <c r="D65" s="3" t="s">
        <v>10512</v>
      </c>
      <c r="E65" s="5"/>
    </row>
    <row r="66" spans="1:5" ht="15.95" customHeight="1" x14ac:dyDescent="0.3">
      <c r="A66" s="5"/>
      <c r="B66" s="3" t="s">
        <v>10513</v>
      </c>
      <c r="C66" s="3" t="s">
        <v>90</v>
      </c>
      <c r="D66" s="3" t="s">
        <v>10514</v>
      </c>
      <c r="E66" s="5"/>
    </row>
    <row r="67" spans="1:5" ht="15.95" customHeight="1" x14ac:dyDescent="0.3">
      <c r="A67" s="5"/>
      <c r="B67" s="5"/>
      <c r="C67" s="3" t="s">
        <v>106</v>
      </c>
      <c r="D67" s="3" t="s">
        <v>10515</v>
      </c>
      <c r="E67" s="5"/>
    </row>
    <row r="68" spans="1:5" ht="15.95" customHeight="1" x14ac:dyDescent="0.3">
      <c r="A68" s="5"/>
      <c r="B68" s="5"/>
      <c r="C68" s="3" t="s">
        <v>108</v>
      </c>
      <c r="D68" s="3" t="s">
        <v>10516</v>
      </c>
      <c r="E68" s="5"/>
    </row>
    <row r="69" spans="1:5" ht="15.95" customHeight="1" x14ac:dyDescent="0.3">
      <c r="A69" s="5"/>
      <c r="B69" s="5"/>
      <c r="C69" s="3" t="s">
        <v>110</v>
      </c>
      <c r="D69" s="3" t="s">
        <v>10517</v>
      </c>
      <c r="E69" s="5"/>
    </row>
    <row r="70" spans="1:5" ht="15.95" customHeight="1" x14ac:dyDescent="0.3">
      <c r="A70" s="5"/>
      <c r="B70" s="5"/>
      <c r="C70" s="3" t="s">
        <v>112</v>
      </c>
      <c r="D70" s="3" t="s">
        <v>10518</v>
      </c>
      <c r="E70" s="5"/>
    </row>
    <row r="71" spans="1:5" ht="15.95" customHeight="1" x14ac:dyDescent="0.3">
      <c r="A71" s="5"/>
      <c r="B71" s="5"/>
      <c r="C71" s="3" t="s">
        <v>114</v>
      </c>
      <c r="D71" s="3" t="s">
        <v>10519</v>
      </c>
      <c r="E71" s="5"/>
    </row>
    <row r="72" spans="1:5" ht="15.95" customHeight="1" x14ac:dyDescent="0.3">
      <c r="A72" s="5"/>
      <c r="B72" s="5"/>
      <c r="C72" s="3" t="s">
        <v>2894</v>
      </c>
      <c r="D72" s="3" t="s">
        <v>10520</v>
      </c>
      <c r="E72" s="5"/>
    </row>
    <row r="73" spans="1:5" ht="15.95" customHeight="1" x14ac:dyDescent="0.3">
      <c r="A73" s="5"/>
      <c r="B73" s="5"/>
      <c r="C73" s="3" t="s">
        <v>118</v>
      </c>
      <c r="D73" s="3" t="s">
        <v>10521</v>
      </c>
      <c r="E73" s="5"/>
    </row>
    <row r="74" spans="1:5" ht="15.95" customHeight="1" x14ac:dyDescent="0.3">
      <c r="A74" s="5"/>
      <c r="B74" s="5"/>
      <c r="C74" s="3" t="s">
        <v>120</v>
      </c>
      <c r="D74" s="3" t="s">
        <v>10522</v>
      </c>
      <c r="E74" s="5"/>
    </row>
    <row r="75" spans="1:5" ht="15.95" customHeight="1" x14ac:dyDescent="0.3">
      <c r="A75" s="5"/>
      <c r="B75" s="3" t="s">
        <v>10523</v>
      </c>
      <c r="C75" s="3" t="s">
        <v>79</v>
      </c>
      <c r="D75" s="3" t="s">
        <v>10524</v>
      </c>
      <c r="E75" s="5"/>
    </row>
    <row r="76" spans="1:5" ht="15.95" customHeight="1" x14ac:dyDescent="0.3">
      <c r="A76" s="5"/>
      <c r="B76" s="3" t="s">
        <v>10456</v>
      </c>
      <c r="C76" s="3" t="s">
        <v>81</v>
      </c>
      <c r="D76" s="3" t="s">
        <v>10525</v>
      </c>
      <c r="E76" s="5"/>
    </row>
    <row r="77" spans="1:5" ht="15.95" customHeight="1" x14ac:dyDescent="0.3">
      <c r="A77" s="5"/>
      <c r="B77" s="3" t="s">
        <v>10458</v>
      </c>
      <c r="C77" s="3" t="s">
        <v>83</v>
      </c>
      <c r="D77" s="3" t="s">
        <v>10526</v>
      </c>
      <c r="E77" s="5"/>
    </row>
    <row r="78" spans="1:5" ht="15.95" customHeight="1" x14ac:dyDescent="0.3">
      <c r="A78" s="5"/>
      <c r="B78" s="3" t="s">
        <v>10527</v>
      </c>
      <c r="C78" s="3" t="s">
        <v>90</v>
      </c>
      <c r="D78" s="3" t="s">
        <v>10528</v>
      </c>
      <c r="E78" s="5"/>
    </row>
    <row r="79" spans="1:5" ht="15.95" customHeight="1" x14ac:dyDescent="0.3">
      <c r="A79" s="5"/>
      <c r="B79" s="5"/>
      <c r="C79" s="3" t="s">
        <v>106</v>
      </c>
      <c r="D79" s="3" t="s">
        <v>10529</v>
      </c>
      <c r="E79" s="5"/>
    </row>
    <row r="80" spans="1:5" ht="15.95" customHeight="1" x14ac:dyDescent="0.3">
      <c r="A80" s="5"/>
      <c r="B80" s="5"/>
      <c r="C80" s="3" t="s">
        <v>108</v>
      </c>
      <c r="D80" s="3" t="s">
        <v>10530</v>
      </c>
      <c r="E80" s="5"/>
    </row>
    <row r="81" spans="1:5" ht="15.95" customHeight="1" x14ac:dyDescent="0.3">
      <c r="A81" s="5"/>
      <c r="B81" s="5"/>
      <c r="C81" s="3" t="s">
        <v>110</v>
      </c>
      <c r="D81" s="3" t="s">
        <v>10531</v>
      </c>
      <c r="E81" s="5"/>
    </row>
    <row r="82" spans="1:5" ht="15.95" customHeight="1" x14ac:dyDescent="0.3">
      <c r="A82" s="5"/>
      <c r="B82" s="5"/>
      <c r="C82" s="3" t="s">
        <v>112</v>
      </c>
      <c r="D82" s="3" t="s">
        <v>10532</v>
      </c>
      <c r="E82" s="5"/>
    </row>
    <row r="83" spans="1:5" ht="15.95" customHeight="1" x14ac:dyDescent="0.3">
      <c r="A83" s="5"/>
      <c r="B83" s="5"/>
      <c r="C83" s="3" t="s">
        <v>114</v>
      </c>
      <c r="D83" s="3" t="s">
        <v>10533</v>
      </c>
      <c r="E83" s="5"/>
    </row>
    <row r="84" spans="1:5" ht="15.95" customHeight="1" x14ac:dyDescent="0.3">
      <c r="A84" s="5"/>
      <c r="B84" s="5"/>
      <c r="C84" s="5"/>
      <c r="D84" s="5"/>
      <c r="E84" s="5"/>
    </row>
    <row r="85" spans="1:5" ht="15.95" customHeight="1" x14ac:dyDescent="0.3">
      <c r="A85" s="5"/>
      <c r="B85" s="5"/>
      <c r="C85" s="5"/>
      <c r="D85" s="5"/>
      <c r="E85" s="5"/>
    </row>
    <row r="86" spans="1:5" ht="15.95" customHeight="1" x14ac:dyDescent="0.3">
      <c r="A86" s="5"/>
      <c r="B86" s="5"/>
      <c r="C86" s="5"/>
      <c r="D86" s="5"/>
      <c r="E86" s="5"/>
    </row>
    <row r="87" spans="1:5" ht="15.95" customHeight="1" x14ac:dyDescent="0.3">
      <c r="A87" s="3" t="s">
        <v>141</v>
      </c>
      <c r="B87" s="3" t="s">
        <v>142</v>
      </c>
      <c r="C87" s="3" t="s">
        <v>74</v>
      </c>
      <c r="D87" s="3" t="s">
        <v>143</v>
      </c>
      <c r="E87" s="5"/>
    </row>
    <row r="88" spans="1:5" ht="15.95" customHeight="1" x14ac:dyDescent="0.3">
      <c r="A88" s="3" t="s">
        <v>49</v>
      </c>
      <c r="B88" s="3" t="s">
        <v>10534</v>
      </c>
      <c r="C88" s="3" t="s">
        <v>79</v>
      </c>
      <c r="D88" s="3" t="s">
        <v>10535</v>
      </c>
      <c r="E88" s="5"/>
    </row>
    <row r="89" spans="1:5" ht="15.95" customHeight="1" x14ac:dyDescent="0.3">
      <c r="A89" s="5"/>
      <c r="B89" s="3" t="s">
        <v>10456</v>
      </c>
      <c r="C89" s="3" t="s">
        <v>81</v>
      </c>
      <c r="D89" s="3" t="s">
        <v>10536</v>
      </c>
      <c r="E89" s="5"/>
    </row>
    <row r="90" spans="1:5" ht="15.95" customHeight="1" x14ac:dyDescent="0.3">
      <c r="A90" s="5"/>
      <c r="B90" s="3" t="s">
        <v>10458</v>
      </c>
      <c r="C90" s="3" t="s">
        <v>83</v>
      </c>
      <c r="D90" s="3" t="s">
        <v>10537</v>
      </c>
      <c r="E90" s="5"/>
    </row>
    <row r="91" spans="1:5" ht="15.95" customHeight="1" x14ac:dyDescent="0.3">
      <c r="A91" s="5"/>
      <c r="B91" s="3" t="s">
        <v>10527</v>
      </c>
      <c r="C91" s="3" t="s">
        <v>90</v>
      </c>
      <c r="D91" s="3" t="s">
        <v>10538</v>
      </c>
      <c r="E91" s="5"/>
    </row>
    <row r="92" spans="1:5" ht="15.95" customHeight="1" x14ac:dyDescent="0.3">
      <c r="A92" s="5"/>
      <c r="B92" s="5"/>
      <c r="C92" s="3" t="s">
        <v>106</v>
      </c>
      <c r="D92" s="3" t="s">
        <v>10539</v>
      </c>
      <c r="E92" s="5"/>
    </row>
    <row r="93" spans="1:5" ht="15.95" customHeight="1" x14ac:dyDescent="0.3">
      <c r="A93" s="5"/>
      <c r="B93" s="5"/>
      <c r="C93" s="3" t="s">
        <v>108</v>
      </c>
      <c r="D93" s="3" t="s">
        <v>10540</v>
      </c>
      <c r="E93" s="5"/>
    </row>
    <row r="94" spans="1:5" ht="15.95" customHeight="1" x14ac:dyDescent="0.3">
      <c r="A94" s="5"/>
      <c r="B94" s="5"/>
      <c r="C94" s="3" t="s">
        <v>110</v>
      </c>
      <c r="D94" s="3" t="s">
        <v>10541</v>
      </c>
      <c r="E94" s="5"/>
    </row>
    <row r="95" spans="1:5" ht="15.95" customHeight="1" x14ac:dyDescent="0.3">
      <c r="A95" s="5"/>
      <c r="B95" s="5"/>
      <c r="C95" s="3" t="s">
        <v>112</v>
      </c>
      <c r="D95" s="3" t="s">
        <v>10542</v>
      </c>
      <c r="E95" s="5"/>
    </row>
    <row r="96" spans="1:5" ht="15.95" customHeight="1" x14ac:dyDescent="0.3">
      <c r="A96" s="5"/>
      <c r="B96" s="5"/>
      <c r="C96" s="3" t="s">
        <v>114</v>
      </c>
      <c r="D96" s="3" t="s">
        <v>10543</v>
      </c>
      <c r="E96" s="5"/>
    </row>
    <row r="97" spans="1:5" ht="15.95" customHeight="1" x14ac:dyDescent="0.3">
      <c r="A97" s="5"/>
      <c r="B97" s="5"/>
      <c r="C97" s="3" t="s">
        <v>116</v>
      </c>
      <c r="D97" s="3" t="s">
        <v>10544</v>
      </c>
      <c r="E97" s="5"/>
    </row>
    <row r="98" spans="1:5" ht="15.95" customHeight="1" x14ac:dyDescent="0.3">
      <c r="A98" s="5"/>
      <c r="B98" s="5"/>
      <c r="C98" s="3" t="s">
        <v>118</v>
      </c>
      <c r="D98" s="3" t="s">
        <v>10545</v>
      </c>
      <c r="E98" s="5"/>
    </row>
    <row r="99" spans="1:5" ht="15.95" customHeight="1" x14ac:dyDescent="0.3">
      <c r="A99" s="5"/>
      <c r="B99" s="3" t="s">
        <v>10546</v>
      </c>
      <c r="C99" s="3" t="s">
        <v>79</v>
      </c>
      <c r="D99" s="3" t="s">
        <v>10547</v>
      </c>
      <c r="E99" s="5"/>
    </row>
    <row r="100" spans="1:5" ht="15.95" customHeight="1" x14ac:dyDescent="0.3">
      <c r="A100" s="5"/>
      <c r="B100" s="3" t="s">
        <v>10456</v>
      </c>
      <c r="C100" s="3" t="s">
        <v>81</v>
      </c>
      <c r="D100" s="3" t="s">
        <v>10548</v>
      </c>
      <c r="E100" s="5"/>
    </row>
    <row r="101" spans="1:5" ht="15.95" customHeight="1" x14ac:dyDescent="0.3">
      <c r="A101" s="5"/>
      <c r="B101" s="3" t="s">
        <v>10458</v>
      </c>
      <c r="C101" s="3" t="s">
        <v>83</v>
      </c>
      <c r="D101" s="3" t="s">
        <v>10549</v>
      </c>
      <c r="E101" s="5"/>
    </row>
    <row r="102" spans="1:5" ht="15.95" customHeight="1" x14ac:dyDescent="0.3">
      <c r="A102" s="5"/>
      <c r="B102" s="3" t="s">
        <v>10550</v>
      </c>
      <c r="C102" s="3" t="s">
        <v>90</v>
      </c>
      <c r="D102" s="3" t="s">
        <v>10551</v>
      </c>
      <c r="E102" s="5"/>
    </row>
    <row r="103" spans="1:5" ht="15.95" customHeight="1" x14ac:dyDescent="0.3">
      <c r="A103" s="5"/>
      <c r="B103" s="5"/>
      <c r="C103" s="3" t="s">
        <v>106</v>
      </c>
      <c r="D103" s="3" t="s">
        <v>10552</v>
      </c>
      <c r="E103" s="5"/>
    </row>
    <row r="104" spans="1:5" ht="15.95" customHeight="1" x14ac:dyDescent="0.3">
      <c r="A104" s="5"/>
      <c r="B104" s="5"/>
      <c r="C104" s="3" t="s">
        <v>108</v>
      </c>
      <c r="D104" s="3" t="s">
        <v>10553</v>
      </c>
      <c r="E104" s="5"/>
    </row>
    <row r="105" spans="1:5" ht="15.95" customHeight="1" x14ac:dyDescent="0.3">
      <c r="A105" s="5"/>
      <c r="B105" s="5"/>
      <c r="C105" s="3" t="s">
        <v>110</v>
      </c>
      <c r="D105" s="3" t="s">
        <v>10554</v>
      </c>
      <c r="E105" s="5"/>
    </row>
    <row r="106" spans="1:5" ht="15.95" customHeight="1" x14ac:dyDescent="0.3">
      <c r="A106" s="5"/>
      <c r="B106" s="5"/>
      <c r="C106" s="3" t="s">
        <v>112</v>
      </c>
      <c r="D106" s="3" t="s">
        <v>10555</v>
      </c>
      <c r="E106" s="5"/>
    </row>
    <row r="107" spans="1:5" ht="15.95" customHeight="1" x14ac:dyDescent="0.3">
      <c r="A107" s="5"/>
      <c r="B107" s="5"/>
      <c r="C107" s="3" t="s">
        <v>114</v>
      </c>
      <c r="D107" s="3" t="s">
        <v>10556</v>
      </c>
      <c r="E107" s="5"/>
    </row>
    <row r="108" spans="1:5" ht="15.95" customHeight="1" x14ac:dyDescent="0.3">
      <c r="A108" s="5"/>
      <c r="B108" s="5"/>
      <c r="C108" s="3" t="s">
        <v>116</v>
      </c>
      <c r="D108" s="3" t="s">
        <v>10557</v>
      </c>
      <c r="E108" s="5"/>
    </row>
    <row r="109" spans="1:5" ht="15.95" customHeight="1" x14ac:dyDescent="0.3">
      <c r="A109" s="5"/>
      <c r="B109" s="5"/>
      <c r="C109" s="3" t="s">
        <v>118</v>
      </c>
      <c r="D109" s="3" t="s">
        <v>10558</v>
      </c>
      <c r="E109" s="5"/>
    </row>
    <row r="110" spans="1:5" ht="15.95" customHeight="1" x14ac:dyDescent="0.3">
      <c r="A110" s="5"/>
      <c r="B110" s="5"/>
      <c r="C110" s="3" t="s">
        <v>120</v>
      </c>
      <c r="D110" s="3" t="s">
        <v>10559</v>
      </c>
      <c r="E110" s="5"/>
    </row>
    <row r="111" spans="1:5" ht="15.95" customHeight="1" x14ac:dyDescent="0.3">
      <c r="A111" s="5"/>
      <c r="B111" s="5"/>
      <c r="C111" s="3" t="s">
        <v>137</v>
      </c>
      <c r="D111" s="3" t="s">
        <v>10560</v>
      </c>
      <c r="E111" s="5"/>
    </row>
    <row r="112" spans="1:5" ht="15.95" customHeight="1" x14ac:dyDescent="0.3">
      <c r="A112" s="5"/>
      <c r="B112" s="5"/>
      <c r="C112" s="3" t="s">
        <v>10561</v>
      </c>
      <c r="D112" s="3" t="s">
        <v>10562</v>
      </c>
      <c r="E112" s="5"/>
    </row>
    <row r="113" spans="1:5" ht="15.95" customHeight="1" x14ac:dyDescent="0.3">
      <c r="A113" s="5"/>
      <c r="B113" s="3" t="s">
        <v>10563</v>
      </c>
      <c r="C113" s="3" t="s">
        <v>79</v>
      </c>
      <c r="D113" s="3" t="s">
        <v>10564</v>
      </c>
      <c r="E113" s="5"/>
    </row>
    <row r="114" spans="1:5" ht="15.95" customHeight="1" x14ac:dyDescent="0.3">
      <c r="A114" s="5"/>
      <c r="B114" s="3" t="s">
        <v>10456</v>
      </c>
      <c r="C114" s="3" t="s">
        <v>10082</v>
      </c>
      <c r="D114" s="3" t="s">
        <v>10565</v>
      </c>
      <c r="E114" s="5"/>
    </row>
    <row r="115" spans="1:5" ht="15.95" customHeight="1" x14ac:dyDescent="0.3">
      <c r="A115" s="5"/>
      <c r="B115" s="3" t="s">
        <v>10458</v>
      </c>
      <c r="C115" s="3" t="s">
        <v>83</v>
      </c>
      <c r="D115" s="3" t="s">
        <v>10566</v>
      </c>
      <c r="E115" s="5"/>
    </row>
    <row r="116" spans="1:5" ht="15.95" customHeight="1" x14ac:dyDescent="0.3">
      <c r="A116" s="5"/>
      <c r="B116" s="3" t="s">
        <v>10550</v>
      </c>
      <c r="C116" s="3" t="s">
        <v>90</v>
      </c>
      <c r="D116" s="3" t="s">
        <v>10567</v>
      </c>
      <c r="E116" s="5"/>
    </row>
    <row r="117" spans="1:5" ht="15.95" customHeight="1" x14ac:dyDescent="0.3">
      <c r="A117" s="5"/>
      <c r="B117" s="5"/>
      <c r="C117" s="3" t="s">
        <v>106</v>
      </c>
      <c r="D117" s="3" t="s">
        <v>10568</v>
      </c>
      <c r="E117" s="5"/>
    </row>
    <row r="118" spans="1:5" ht="15.95" customHeight="1" x14ac:dyDescent="0.3">
      <c r="A118" s="5"/>
      <c r="B118" s="5"/>
      <c r="C118" s="3" t="s">
        <v>108</v>
      </c>
      <c r="D118" s="3" t="s">
        <v>10569</v>
      </c>
      <c r="E118" s="5"/>
    </row>
    <row r="119" spans="1:5" ht="15.95" customHeight="1" x14ac:dyDescent="0.3">
      <c r="A119" s="5"/>
      <c r="B119" s="5"/>
      <c r="C119" s="3" t="s">
        <v>110</v>
      </c>
      <c r="D119" s="3" t="s">
        <v>10570</v>
      </c>
      <c r="E119" s="5"/>
    </row>
    <row r="120" spans="1:5" ht="15.95" customHeight="1" x14ac:dyDescent="0.3">
      <c r="A120" s="5"/>
      <c r="B120" s="5"/>
      <c r="C120" s="3" t="s">
        <v>112</v>
      </c>
      <c r="D120" s="3" t="s">
        <v>10571</v>
      </c>
      <c r="E120" s="5"/>
    </row>
    <row r="121" spans="1:5" ht="15.95" customHeight="1" x14ac:dyDescent="0.3">
      <c r="A121" s="5"/>
      <c r="B121" s="5"/>
      <c r="C121" s="3" t="s">
        <v>114</v>
      </c>
      <c r="D121" s="3" t="s">
        <v>10572</v>
      </c>
      <c r="E121" s="5"/>
    </row>
    <row r="122" spans="1:5" ht="15.95" customHeight="1" x14ac:dyDescent="0.3">
      <c r="A122" s="5"/>
      <c r="B122" s="5"/>
      <c r="C122" s="3" t="s">
        <v>116</v>
      </c>
      <c r="D122" s="3" t="s">
        <v>10573</v>
      </c>
      <c r="E122" s="5"/>
    </row>
    <row r="123" spans="1:5" ht="15.95" customHeight="1" x14ac:dyDescent="0.3">
      <c r="A123" s="5"/>
      <c r="B123" s="5"/>
      <c r="C123" s="3" t="s">
        <v>118</v>
      </c>
      <c r="D123" s="3" t="s">
        <v>10574</v>
      </c>
      <c r="E123" s="5"/>
    </row>
    <row r="124" spans="1:5" ht="15.95" customHeight="1" x14ac:dyDescent="0.3">
      <c r="A124" s="5"/>
      <c r="B124" s="5"/>
      <c r="C124" s="3" t="s">
        <v>120</v>
      </c>
      <c r="D124" s="3" t="s">
        <v>10575</v>
      </c>
      <c r="E124" s="5"/>
    </row>
    <row r="125" spans="1:5" ht="15.95" customHeight="1" x14ac:dyDescent="0.3">
      <c r="A125" s="5"/>
      <c r="B125" s="5"/>
      <c r="C125" s="3" t="s">
        <v>137</v>
      </c>
      <c r="D125" s="3" t="s">
        <v>10576</v>
      </c>
      <c r="E125" s="5"/>
    </row>
    <row r="126" spans="1:5" ht="15.95" customHeight="1" x14ac:dyDescent="0.3">
      <c r="A126" s="5"/>
      <c r="B126" s="5"/>
      <c r="C126" s="3" t="s">
        <v>139</v>
      </c>
      <c r="D126" s="3" t="s">
        <v>10577</v>
      </c>
      <c r="E126" s="5"/>
    </row>
    <row r="127" spans="1:5" ht="15.95" customHeight="1" x14ac:dyDescent="0.3">
      <c r="A127" s="5"/>
      <c r="B127" s="5"/>
      <c r="C127" s="3" t="s">
        <v>306</v>
      </c>
      <c r="D127" s="3" t="s">
        <v>10578</v>
      </c>
      <c r="E127" s="5"/>
    </row>
    <row r="128" spans="1:5" ht="15.95" customHeight="1" x14ac:dyDescent="0.3">
      <c r="A128" s="5"/>
      <c r="B128" s="5"/>
      <c r="C128" s="3" t="s">
        <v>356</v>
      </c>
      <c r="D128" s="3" t="s">
        <v>10579</v>
      </c>
      <c r="E128" s="5"/>
    </row>
    <row r="129" spans="1:5" ht="15.95" customHeight="1" x14ac:dyDescent="0.3">
      <c r="A129" s="5"/>
      <c r="B129" s="5"/>
      <c r="C129" s="3" t="s">
        <v>416</v>
      </c>
      <c r="D129" s="3" t="s">
        <v>10580</v>
      </c>
      <c r="E129" s="5"/>
    </row>
    <row r="130" spans="1:5" ht="15.95" customHeight="1" x14ac:dyDescent="0.3">
      <c r="A130" s="5"/>
      <c r="B130" s="5"/>
      <c r="C130" s="5"/>
      <c r="D130" s="5"/>
      <c r="E130" s="5"/>
    </row>
    <row r="131" spans="1:5" ht="15.95" customHeight="1" x14ac:dyDescent="0.3">
      <c r="A131" s="5"/>
      <c r="B131" s="5"/>
      <c r="C131" s="5"/>
      <c r="D131" s="5"/>
      <c r="E131" s="5"/>
    </row>
    <row r="132" spans="1:5" ht="15.95" customHeight="1" x14ac:dyDescent="0.3">
      <c r="A132" s="5"/>
      <c r="B132" s="5"/>
      <c r="C132" s="5"/>
      <c r="D132" s="5"/>
      <c r="E132" s="5"/>
    </row>
    <row r="133" spans="1:5" ht="15.95" customHeight="1" x14ac:dyDescent="0.3">
      <c r="A133" s="3" t="s">
        <v>141</v>
      </c>
      <c r="B133" s="3" t="s">
        <v>142</v>
      </c>
      <c r="C133" s="3" t="s">
        <v>74</v>
      </c>
      <c r="D133" s="3" t="s">
        <v>143</v>
      </c>
      <c r="E133" s="5"/>
    </row>
    <row r="134" spans="1:5" ht="15.95" customHeight="1" x14ac:dyDescent="0.3">
      <c r="A134" s="3" t="s">
        <v>49</v>
      </c>
      <c r="B134" s="3" t="s">
        <v>10581</v>
      </c>
      <c r="C134" s="3" t="s">
        <v>79</v>
      </c>
      <c r="D134" s="3" t="s">
        <v>10582</v>
      </c>
      <c r="E134" s="5"/>
    </row>
    <row r="135" spans="1:5" ht="15.95" customHeight="1" x14ac:dyDescent="0.3">
      <c r="A135" s="5"/>
      <c r="B135" s="3" t="s">
        <v>10456</v>
      </c>
      <c r="C135" s="3" t="s">
        <v>81</v>
      </c>
      <c r="D135" s="3" t="s">
        <v>10583</v>
      </c>
      <c r="E135" s="5"/>
    </row>
    <row r="136" spans="1:5" ht="15.95" customHeight="1" x14ac:dyDescent="0.3">
      <c r="A136" s="5"/>
      <c r="B136" s="3" t="s">
        <v>10458</v>
      </c>
      <c r="C136" s="3" t="s">
        <v>83</v>
      </c>
      <c r="D136" s="3" t="s">
        <v>10584</v>
      </c>
      <c r="E136" s="5"/>
    </row>
    <row r="137" spans="1:5" ht="15.95" customHeight="1" x14ac:dyDescent="0.3">
      <c r="A137" s="5"/>
      <c r="B137" s="3" t="s">
        <v>10585</v>
      </c>
      <c r="C137" s="3" t="s">
        <v>90</v>
      </c>
      <c r="D137" s="3" t="s">
        <v>10586</v>
      </c>
      <c r="E137" s="5"/>
    </row>
    <row r="138" spans="1:5" ht="15.95" customHeight="1" x14ac:dyDescent="0.3">
      <c r="A138" s="5"/>
      <c r="B138" s="5"/>
      <c r="C138" s="3" t="s">
        <v>106</v>
      </c>
      <c r="D138" s="3" t="s">
        <v>10587</v>
      </c>
      <c r="E138" s="5"/>
    </row>
    <row r="139" spans="1:5" ht="15.95" customHeight="1" x14ac:dyDescent="0.3">
      <c r="A139" s="5"/>
      <c r="B139" s="5"/>
      <c r="C139" s="3" t="s">
        <v>108</v>
      </c>
      <c r="D139" s="3" t="s">
        <v>10588</v>
      </c>
      <c r="E139" s="5"/>
    </row>
    <row r="140" spans="1:5" ht="15.95" customHeight="1" x14ac:dyDescent="0.3">
      <c r="A140" s="5"/>
      <c r="B140" s="5"/>
      <c r="C140" s="3" t="s">
        <v>110</v>
      </c>
      <c r="D140" s="3" t="s">
        <v>10589</v>
      </c>
      <c r="E140" s="5"/>
    </row>
    <row r="141" spans="1:5" ht="15.95" customHeight="1" x14ac:dyDescent="0.3">
      <c r="A141" s="5"/>
      <c r="B141" s="5"/>
      <c r="C141" s="3" t="s">
        <v>112</v>
      </c>
      <c r="D141" s="3" t="s">
        <v>10590</v>
      </c>
      <c r="E141" s="5"/>
    </row>
    <row r="142" spans="1:5" ht="15.95" customHeight="1" x14ac:dyDescent="0.3">
      <c r="A142" s="5"/>
      <c r="B142" s="5"/>
      <c r="C142" s="3" t="s">
        <v>114</v>
      </c>
      <c r="D142" s="3" t="s">
        <v>10591</v>
      </c>
      <c r="E142" s="5"/>
    </row>
    <row r="143" spans="1:5" ht="15.95" customHeight="1" x14ac:dyDescent="0.3">
      <c r="A143" s="5"/>
      <c r="B143" s="5"/>
      <c r="C143" s="3" t="s">
        <v>116</v>
      </c>
      <c r="D143" s="3" t="s">
        <v>10592</v>
      </c>
      <c r="E143" s="5"/>
    </row>
    <row r="144" spans="1:5" ht="15.95" customHeight="1" x14ac:dyDescent="0.3">
      <c r="A144" s="5"/>
      <c r="B144" s="5"/>
      <c r="C144" s="3" t="s">
        <v>118</v>
      </c>
      <c r="D144" s="3" t="s">
        <v>10593</v>
      </c>
      <c r="E144" s="5"/>
    </row>
    <row r="145" spans="1:5" ht="15.95" customHeight="1" x14ac:dyDescent="0.3">
      <c r="A145" s="5"/>
      <c r="B145" s="5"/>
      <c r="C145" s="3" t="s">
        <v>120</v>
      </c>
      <c r="D145" s="3" t="s">
        <v>10594</v>
      </c>
      <c r="E145" s="5"/>
    </row>
    <row r="146" spans="1:5" ht="15.95" customHeight="1" x14ac:dyDescent="0.3">
      <c r="A146" s="5"/>
      <c r="B146" s="3" t="s">
        <v>10595</v>
      </c>
      <c r="C146" s="3" t="s">
        <v>79</v>
      </c>
      <c r="D146" s="3" t="s">
        <v>10596</v>
      </c>
      <c r="E146" s="5"/>
    </row>
    <row r="147" spans="1:5" ht="15.95" customHeight="1" x14ac:dyDescent="0.3">
      <c r="A147" s="5"/>
      <c r="B147" s="3" t="s">
        <v>10597</v>
      </c>
      <c r="C147" s="3" t="s">
        <v>81</v>
      </c>
      <c r="D147" s="3" t="s">
        <v>10598</v>
      </c>
      <c r="E147" s="5"/>
    </row>
    <row r="148" spans="1:5" ht="15.95" customHeight="1" x14ac:dyDescent="0.3">
      <c r="A148" s="5"/>
      <c r="B148" s="3" t="s">
        <v>10458</v>
      </c>
      <c r="C148" s="3" t="s">
        <v>83</v>
      </c>
      <c r="D148" s="3" t="s">
        <v>10599</v>
      </c>
      <c r="E148" s="5"/>
    </row>
    <row r="149" spans="1:5" ht="15.95" customHeight="1" x14ac:dyDescent="0.3">
      <c r="A149" s="5"/>
      <c r="B149" s="3" t="s">
        <v>10585</v>
      </c>
      <c r="C149" s="3" t="s">
        <v>90</v>
      </c>
      <c r="D149" s="3" t="s">
        <v>10600</v>
      </c>
      <c r="E149" s="5"/>
    </row>
    <row r="150" spans="1:5" ht="15.95" customHeight="1" x14ac:dyDescent="0.3">
      <c r="A150" s="5"/>
      <c r="B150" s="5"/>
      <c r="C150" s="3" t="s">
        <v>106</v>
      </c>
      <c r="D150" s="3" t="s">
        <v>10601</v>
      </c>
      <c r="E150" s="5"/>
    </row>
    <row r="151" spans="1:5" ht="15.95" customHeight="1" x14ac:dyDescent="0.3">
      <c r="A151" s="5"/>
      <c r="B151" s="5"/>
      <c r="C151" s="3" t="s">
        <v>108</v>
      </c>
      <c r="D151" s="3" t="s">
        <v>10602</v>
      </c>
      <c r="E151" s="5"/>
    </row>
    <row r="152" spans="1:5" ht="15.95" customHeight="1" x14ac:dyDescent="0.3">
      <c r="A152" s="5"/>
      <c r="B152" s="5"/>
      <c r="C152" s="3" t="s">
        <v>110</v>
      </c>
      <c r="D152" s="3" t="s">
        <v>10603</v>
      </c>
      <c r="E152" s="5"/>
    </row>
    <row r="153" spans="1:5" ht="15.95" customHeight="1" x14ac:dyDescent="0.3">
      <c r="A153" s="5"/>
      <c r="B153" s="5"/>
      <c r="C153" s="3" t="s">
        <v>112</v>
      </c>
      <c r="D153" s="3" t="s">
        <v>10604</v>
      </c>
      <c r="E153" s="5"/>
    </row>
    <row r="154" spans="1:5" ht="15.95" customHeight="1" x14ac:dyDescent="0.3">
      <c r="A154" s="5"/>
      <c r="B154" s="5"/>
      <c r="C154" s="3" t="s">
        <v>114</v>
      </c>
      <c r="D154" s="3" t="s">
        <v>10605</v>
      </c>
      <c r="E154" s="5"/>
    </row>
    <row r="155" spans="1:5" ht="15.95" customHeight="1" x14ac:dyDescent="0.3">
      <c r="A155" s="5"/>
      <c r="B155" s="5"/>
      <c r="C155" s="3" t="s">
        <v>116</v>
      </c>
      <c r="D155" s="3" t="s">
        <v>10606</v>
      </c>
      <c r="E155" s="5"/>
    </row>
    <row r="156" spans="1:5" ht="15.95" customHeight="1" x14ac:dyDescent="0.3">
      <c r="A156" s="5"/>
      <c r="B156" s="5"/>
      <c r="C156" s="3" t="s">
        <v>118</v>
      </c>
      <c r="D156" s="3" t="s">
        <v>10607</v>
      </c>
      <c r="E156" s="5"/>
    </row>
    <row r="157" spans="1:5" ht="15.95" customHeight="1" x14ac:dyDescent="0.3">
      <c r="A157" s="5"/>
      <c r="B157" s="5"/>
      <c r="C157" s="3" t="s">
        <v>120</v>
      </c>
      <c r="D157" s="3" t="s">
        <v>10608</v>
      </c>
      <c r="E157" s="5"/>
    </row>
    <row r="158" spans="1:5" ht="15.95" customHeight="1" x14ac:dyDescent="0.3">
      <c r="A158" s="5"/>
      <c r="B158" s="3" t="s">
        <v>10609</v>
      </c>
      <c r="C158" s="3" t="s">
        <v>79</v>
      </c>
      <c r="D158" s="3" t="s">
        <v>10610</v>
      </c>
      <c r="E158" s="5"/>
    </row>
    <row r="159" spans="1:5" ht="15.95" customHeight="1" x14ac:dyDescent="0.3">
      <c r="A159" s="5"/>
      <c r="B159" s="3" t="s">
        <v>10597</v>
      </c>
      <c r="C159" s="3" t="s">
        <v>81</v>
      </c>
      <c r="D159" s="3" t="s">
        <v>10611</v>
      </c>
      <c r="E159" s="5"/>
    </row>
    <row r="160" spans="1:5" ht="15.95" customHeight="1" x14ac:dyDescent="0.3">
      <c r="A160" s="5"/>
      <c r="B160" s="3" t="s">
        <v>10612</v>
      </c>
      <c r="C160" s="3" t="s">
        <v>83</v>
      </c>
      <c r="D160" s="3" t="s">
        <v>10613</v>
      </c>
      <c r="E160" s="5"/>
    </row>
    <row r="161" spans="1:5" ht="15.95" customHeight="1" x14ac:dyDescent="0.3">
      <c r="A161" s="5"/>
      <c r="B161" s="5"/>
      <c r="C161" s="3" t="s">
        <v>90</v>
      </c>
      <c r="D161" s="3" t="s">
        <v>10614</v>
      </c>
      <c r="E161" s="5"/>
    </row>
    <row r="162" spans="1:5" ht="15.95" customHeight="1" x14ac:dyDescent="0.3">
      <c r="A162" s="5"/>
      <c r="B162" s="5"/>
      <c r="C162" s="3" t="s">
        <v>106</v>
      </c>
      <c r="D162" s="3" t="s">
        <v>10615</v>
      </c>
      <c r="E162" s="5"/>
    </row>
    <row r="163" spans="1:5" ht="15.95" customHeight="1" x14ac:dyDescent="0.3">
      <c r="A163" s="5"/>
      <c r="B163" s="5"/>
      <c r="C163" s="3" t="s">
        <v>108</v>
      </c>
      <c r="D163" s="3" t="s">
        <v>10616</v>
      </c>
      <c r="E163" s="5"/>
    </row>
    <row r="164" spans="1:5" ht="15.95" customHeight="1" x14ac:dyDescent="0.3">
      <c r="A164" s="5"/>
      <c r="B164" s="5"/>
      <c r="C164" s="3" t="s">
        <v>110</v>
      </c>
      <c r="D164" s="3" t="s">
        <v>10617</v>
      </c>
      <c r="E164" s="5"/>
    </row>
    <row r="165" spans="1:5" ht="15.95" customHeight="1" x14ac:dyDescent="0.3">
      <c r="A165" s="5"/>
      <c r="B165" s="5"/>
      <c r="C165" s="3" t="s">
        <v>112</v>
      </c>
      <c r="D165" s="3" t="s">
        <v>10618</v>
      </c>
      <c r="E165" s="5"/>
    </row>
    <row r="166" spans="1:5" ht="15.95" customHeight="1" x14ac:dyDescent="0.3">
      <c r="A166" s="5"/>
      <c r="B166" s="5"/>
      <c r="C166" s="3" t="s">
        <v>114</v>
      </c>
      <c r="D166" s="3" t="s">
        <v>10619</v>
      </c>
      <c r="E166" s="5"/>
    </row>
    <row r="167" spans="1:5" ht="15.95" customHeight="1" x14ac:dyDescent="0.3">
      <c r="A167" s="5"/>
      <c r="B167" s="5"/>
      <c r="C167" s="3" t="s">
        <v>116</v>
      </c>
      <c r="D167" s="3" t="s">
        <v>10620</v>
      </c>
      <c r="E167" s="5"/>
    </row>
    <row r="168" spans="1:5" ht="15.95" customHeight="1" x14ac:dyDescent="0.3">
      <c r="A168" s="5"/>
      <c r="B168" s="5"/>
      <c r="C168" s="3" t="s">
        <v>118</v>
      </c>
      <c r="D168" s="3" t="s">
        <v>10621</v>
      </c>
      <c r="E168" s="5"/>
    </row>
    <row r="169" spans="1:5" ht="15.95" customHeight="1" x14ac:dyDescent="0.3">
      <c r="A169" s="5"/>
      <c r="B169" s="5"/>
      <c r="C169" s="3" t="s">
        <v>120</v>
      </c>
      <c r="D169" s="3" t="s">
        <v>10622</v>
      </c>
      <c r="E169" s="5"/>
    </row>
    <row r="170" spans="1:5" ht="15.95" customHeight="1" x14ac:dyDescent="0.3">
      <c r="A170" s="5"/>
      <c r="B170" s="5"/>
      <c r="C170" s="3" t="s">
        <v>137</v>
      </c>
      <c r="D170" s="3" t="s">
        <v>10623</v>
      </c>
      <c r="E170" s="5"/>
    </row>
    <row r="171" spans="1:5" ht="15.95" customHeight="1" x14ac:dyDescent="0.3">
      <c r="A171" s="5"/>
      <c r="B171" s="3" t="s">
        <v>10624</v>
      </c>
      <c r="C171" s="3" t="s">
        <v>79</v>
      </c>
      <c r="D171" s="3" t="s">
        <v>10625</v>
      </c>
      <c r="E171" s="5"/>
    </row>
    <row r="172" spans="1:5" ht="15.95" customHeight="1" x14ac:dyDescent="0.3">
      <c r="A172" s="5"/>
      <c r="B172" s="3" t="s">
        <v>10626</v>
      </c>
      <c r="C172" s="3" t="s">
        <v>81</v>
      </c>
      <c r="D172" s="3" t="s">
        <v>10627</v>
      </c>
      <c r="E172" s="5"/>
    </row>
    <row r="173" spans="1:5" ht="15.95" customHeight="1" x14ac:dyDescent="0.3">
      <c r="A173" s="5"/>
      <c r="B173" s="5"/>
      <c r="C173" s="5"/>
      <c r="D173" s="5"/>
      <c r="E173" s="5"/>
    </row>
    <row r="174" spans="1:5" ht="15.95" customHeight="1" x14ac:dyDescent="0.3">
      <c r="A174" s="5"/>
      <c r="B174" s="5"/>
      <c r="C174" s="5"/>
      <c r="D174" s="5"/>
      <c r="E174" s="5"/>
    </row>
    <row r="175" spans="1:5" ht="15.95" customHeight="1" x14ac:dyDescent="0.3">
      <c r="A175" s="5"/>
      <c r="B175" s="5"/>
      <c r="C175" s="5"/>
      <c r="D175" s="5"/>
      <c r="E175" s="5"/>
    </row>
    <row r="176" spans="1:5" ht="15.95" customHeight="1" x14ac:dyDescent="0.3">
      <c r="A176" s="3" t="s">
        <v>141</v>
      </c>
      <c r="B176" s="3" t="s">
        <v>142</v>
      </c>
      <c r="C176" s="3" t="s">
        <v>74</v>
      </c>
      <c r="D176" s="3" t="s">
        <v>143</v>
      </c>
      <c r="E176" s="5"/>
    </row>
    <row r="177" spans="1:5" ht="15.95" customHeight="1" x14ac:dyDescent="0.3">
      <c r="A177" s="3" t="s">
        <v>49</v>
      </c>
      <c r="B177" s="3" t="s">
        <v>10624</v>
      </c>
      <c r="C177" s="3" t="s">
        <v>83</v>
      </c>
      <c r="D177" s="3" t="s">
        <v>10628</v>
      </c>
      <c r="E177" s="5"/>
    </row>
    <row r="178" spans="1:5" ht="15.95" customHeight="1" x14ac:dyDescent="0.3">
      <c r="A178" s="5"/>
      <c r="B178" s="3" t="s">
        <v>10597</v>
      </c>
      <c r="C178" s="3" t="s">
        <v>90</v>
      </c>
      <c r="D178" s="3" t="s">
        <v>10629</v>
      </c>
      <c r="E178" s="5"/>
    </row>
    <row r="179" spans="1:5" ht="15.95" customHeight="1" x14ac:dyDescent="0.3">
      <c r="A179" s="5"/>
      <c r="B179" s="3" t="s">
        <v>10612</v>
      </c>
      <c r="C179" s="3" t="s">
        <v>106</v>
      </c>
      <c r="D179" s="3" t="s">
        <v>10630</v>
      </c>
      <c r="E179" s="5"/>
    </row>
    <row r="180" spans="1:5" ht="15.95" customHeight="1" x14ac:dyDescent="0.3">
      <c r="A180" s="5"/>
      <c r="B180" s="5"/>
      <c r="C180" s="3" t="s">
        <v>108</v>
      </c>
      <c r="D180" s="3" t="s">
        <v>10631</v>
      </c>
      <c r="E180" s="5"/>
    </row>
    <row r="181" spans="1:5" ht="15.95" customHeight="1" x14ac:dyDescent="0.3">
      <c r="A181" s="5"/>
      <c r="B181" s="5"/>
      <c r="C181" s="3" t="s">
        <v>110</v>
      </c>
      <c r="D181" s="3" t="s">
        <v>10632</v>
      </c>
      <c r="E181" s="5"/>
    </row>
    <row r="182" spans="1:5" ht="15.95" customHeight="1" x14ac:dyDescent="0.3">
      <c r="A182" s="5"/>
      <c r="B182" s="5"/>
      <c r="C182" s="3" t="s">
        <v>112</v>
      </c>
      <c r="D182" s="3" t="s">
        <v>10633</v>
      </c>
      <c r="E182" s="5"/>
    </row>
    <row r="183" spans="1:5" ht="15.95" customHeight="1" x14ac:dyDescent="0.3">
      <c r="A183" s="5"/>
      <c r="B183" s="5"/>
      <c r="C183" s="3" t="s">
        <v>114</v>
      </c>
      <c r="D183" s="3" t="s">
        <v>10634</v>
      </c>
      <c r="E183" s="5"/>
    </row>
    <row r="184" spans="1:5" ht="15.95" customHeight="1" x14ac:dyDescent="0.3">
      <c r="A184" s="5"/>
      <c r="B184" s="5"/>
      <c r="C184" s="3" t="s">
        <v>116</v>
      </c>
      <c r="D184" s="3" t="s">
        <v>10635</v>
      </c>
      <c r="E184" s="5"/>
    </row>
    <row r="185" spans="1:5" ht="15.95" customHeight="1" x14ac:dyDescent="0.3">
      <c r="A185" s="5"/>
      <c r="B185" s="5"/>
      <c r="C185" s="3" t="s">
        <v>118</v>
      </c>
      <c r="D185" s="3" t="s">
        <v>10636</v>
      </c>
      <c r="E185" s="5"/>
    </row>
    <row r="186" spans="1:5" ht="15.95" customHeight="1" x14ac:dyDescent="0.3">
      <c r="A186" s="5"/>
      <c r="B186" s="5"/>
      <c r="C186" s="3" t="s">
        <v>120</v>
      </c>
      <c r="D186" s="3" t="s">
        <v>10637</v>
      </c>
      <c r="E186" s="5"/>
    </row>
    <row r="187" spans="1:5" ht="15.95" customHeight="1" x14ac:dyDescent="0.3">
      <c r="A187" s="5"/>
      <c r="B187" s="5"/>
      <c r="C187" s="3" t="s">
        <v>137</v>
      </c>
      <c r="D187" s="3" t="s">
        <v>10638</v>
      </c>
      <c r="E187" s="5"/>
    </row>
    <row r="188" spans="1:5" ht="15.95" customHeight="1" x14ac:dyDescent="0.3">
      <c r="A188" s="5"/>
      <c r="B188" s="5"/>
      <c r="C188" s="3" t="s">
        <v>139</v>
      </c>
      <c r="D188" s="3" t="s">
        <v>10639</v>
      </c>
      <c r="E188" s="5"/>
    </row>
    <row r="189" spans="1:5" ht="15.95" customHeight="1" x14ac:dyDescent="0.3">
      <c r="A189" s="5"/>
      <c r="B189" s="5"/>
      <c r="C189" s="3" t="s">
        <v>306</v>
      </c>
      <c r="D189" s="3" t="s">
        <v>10640</v>
      </c>
      <c r="E189" s="5"/>
    </row>
    <row r="190" spans="1:5" ht="15.95" customHeight="1" x14ac:dyDescent="0.3">
      <c r="A190" s="5"/>
      <c r="B190" s="5"/>
      <c r="C190" s="3" t="s">
        <v>356</v>
      </c>
      <c r="D190" s="3" t="s">
        <v>10641</v>
      </c>
      <c r="E190" s="5"/>
    </row>
    <row r="191" spans="1:5" ht="15.95" customHeight="1" x14ac:dyDescent="0.3">
      <c r="A191" s="5"/>
      <c r="B191" s="3" t="s">
        <v>10642</v>
      </c>
      <c r="C191" s="3" t="s">
        <v>79</v>
      </c>
      <c r="D191" s="3" t="s">
        <v>10643</v>
      </c>
      <c r="E191" s="5"/>
    </row>
    <row r="192" spans="1:5" ht="15.95" customHeight="1" x14ac:dyDescent="0.3">
      <c r="A192" s="5"/>
      <c r="B192" s="3" t="s">
        <v>10597</v>
      </c>
      <c r="C192" s="3" t="s">
        <v>81</v>
      </c>
      <c r="D192" s="3" t="s">
        <v>10644</v>
      </c>
      <c r="E192" s="5"/>
    </row>
    <row r="193" spans="1:5" ht="15.95" customHeight="1" x14ac:dyDescent="0.3">
      <c r="A193" s="5"/>
      <c r="B193" s="3" t="s">
        <v>10458</v>
      </c>
      <c r="C193" s="3" t="s">
        <v>83</v>
      </c>
      <c r="D193" s="3" t="s">
        <v>10645</v>
      </c>
      <c r="E193" s="5"/>
    </row>
    <row r="194" spans="1:5" ht="15.95" customHeight="1" x14ac:dyDescent="0.3">
      <c r="A194" s="5"/>
      <c r="B194" s="3" t="s">
        <v>10646</v>
      </c>
      <c r="C194" s="3" t="s">
        <v>90</v>
      </c>
      <c r="D194" s="3" t="s">
        <v>10647</v>
      </c>
      <c r="E194" s="5"/>
    </row>
    <row r="195" spans="1:5" ht="15.95" customHeight="1" x14ac:dyDescent="0.3">
      <c r="A195" s="5"/>
      <c r="B195" s="5"/>
      <c r="C195" s="3" t="s">
        <v>106</v>
      </c>
      <c r="D195" s="3" t="s">
        <v>10648</v>
      </c>
      <c r="E195" s="5"/>
    </row>
    <row r="196" spans="1:5" ht="15.95" customHeight="1" x14ac:dyDescent="0.3">
      <c r="A196" s="5"/>
      <c r="B196" s="5"/>
      <c r="C196" s="3" t="s">
        <v>108</v>
      </c>
      <c r="D196" s="3" t="s">
        <v>10649</v>
      </c>
      <c r="E196" s="5"/>
    </row>
    <row r="197" spans="1:5" ht="15.95" customHeight="1" x14ac:dyDescent="0.3">
      <c r="A197" s="5"/>
      <c r="B197" s="5"/>
      <c r="C197" s="3" t="s">
        <v>110</v>
      </c>
      <c r="D197" s="3" t="s">
        <v>10650</v>
      </c>
      <c r="E197" s="5"/>
    </row>
    <row r="198" spans="1:5" ht="15.95" customHeight="1" x14ac:dyDescent="0.3">
      <c r="A198" s="5"/>
      <c r="B198" s="5"/>
      <c r="C198" s="3" t="s">
        <v>112</v>
      </c>
      <c r="D198" s="3" t="s">
        <v>10651</v>
      </c>
      <c r="E198" s="5"/>
    </row>
    <row r="199" spans="1:5" ht="15.95" customHeight="1" x14ac:dyDescent="0.3">
      <c r="A199" s="5"/>
      <c r="B199" s="5"/>
      <c r="C199" s="3" t="s">
        <v>114</v>
      </c>
      <c r="D199" s="3" t="s">
        <v>10652</v>
      </c>
      <c r="E199" s="5"/>
    </row>
    <row r="200" spans="1:5" ht="15.95" customHeight="1" x14ac:dyDescent="0.3">
      <c r="A200" s="5"/>
      <c r="B200" s="3" t="s">
        <v>10653</v>
      </c>
      <c r="C200" s="3" t="s">
        <v>79</v>
      </c>
      <c r="D200" s="3" t="s">
        <v>10654</v>
      </c>
      <c r="E200" s="5"/>
    </row>
    <row r="201" spans="1:5" ht="15.95" customHeight="1" x14ac:dyDescent="0.3">
      <c r="A201" s="5"/>
      <c r="B201" s="3" t="s">
        <v>10597</v>
      </c>
      <c r="C201" s="3" t="s">
        <v>81</v>
      </c>
      <c r="D201" s="3" t="s">
        <v>10655</v>
      </c>
      <c r="E201" s="5"/>
    </row>
    <row r="202" spans="1:5" ht="15.95" customHeight="1" x14ac:dyDescent="0.3">
      <c r="A202" s="5"/>
      <c r="B202" s="3" t="s">
        <v>10458</v>
      </c>
      <c r="C202" s="3" t="s">
        <v>83</v>
      </c>
      <c r="D202" s="3" t="s">
        <v>10656</v>
      </c>
      <c r="E202" s="5"/>
    </row>
    <row r="203" spans="1:5" ht="15.95" customHeight="1" x14ac:dyDescent="0.3">
      <c r="A203" s="5"/>
      <c r="B203" s="3" t="s">
        <v>10646</v>
      </c>
      <c r="C203" s="3" t="s">
        <v>90</v>
      </c>
      <c r="D203" s="3" t="s">
        <v>10657</v>
      </c>
      <c r="E203" s="5"/>
    </row>
    <row r="204" spans="1:5" ht="15.95" customHeight="1" x14ac:dyDescent="0.3">
      <c r="A204" s="5"/>
      <c r="B204" s="5"/>
      <c r="C204" s="3" t="s">
        <v>106</v>
      </c>
      <c r="D204" s="3" t="s">
        <v>10658</v>
      </c>
      <c r="E204" s="5"/>
    </row>
    <row r="205" spans="1:5" ht="15.95" customHeight="1" x14ac:dyDescent="0.3">
      <c r="A205" s="5"/>
      <c r="B205" s="5"/>
      <c r="C205" s="3" t="s">
        <v>108</v>
      </c>
      <c r="D205" s="3" t="s">
        <v>10659</v>
      </c>
      <c r="E205" s="5"/>
    </row>
    <row r="206" spans="1:5" ht="15.95" customHeight="1" x14ac:dyDescent="0.3">
      <c r="A206" s="5"/>
      <c r="B206" s="5"/>
      <c r="C206" s="3" t="s">
        <v>110</v>
      </c>
      <c r="D206" s="3" t="s">
        <v>10660</v>
      </c>
      <c r="E206" s="5"/>
    </row>
    <row r="207" spans="1:5" ht="15.95" customHeight="1" x14ac:dyDescent="0.3">
      <c r="A207" s="5"/>
      <c r="B207" s="5"/>
      <c r="C207" s="3" t="s">
        <v>112</v>
      </c>
      <c r="D207" s="3" t="s">
        <v>10661</v>
      </c>
      <c r="E207" s="5"/>
    </row>
    <row r="208" spans="1:5" ht="15.95" customHeight="1" x14ac:dyDescent="0.3">
      <c r="A208" s="5"/>
      <c r="B208" s="5"/>
      <c r="C208" s="3" t="s">
        <v>114</v>
      </c>
      <c r="D208" s="3" t="s">
        <v>10662</v>
      </c>
      <c r="E208" s="5"/>
    </row>
    <row r="209" spans="1:5" ht="15.95" customHeight="1" x14ac:dyDescent="0.3">
      <c r="A209" s="5"/>
      <c r="B209" s="3" t="s">
        <v>10663</v>
      </c>
      <c r="C209" s="3" t="s">
        <v>79</v>
      </c>
      <c r="D209" s="3" t="s">
        <v>10664</v>
      </c>
      <c r="E209" s="5"/>
    </row>
    <row r="210" spans="1:5" ht="15.95" customHeight="1" x14ac:dyDescent="0.3">
      <c r="A210" s="5"/>
      <c r="B210" s="3" t="s">
        <v>10456</v>
      </c>
      <c r="C210" s="3" t="s">
        <v>81</v>
      </c>
      <c r="D210" s="3" t="s">
        <v>10665</v>
      </c>
      <c r="E210" s="5"/>
    </row>
    <row r="211" spans="1:5" ht="15.95" customHeight="1" x14ac:dyDescent="0.3">
      <c r="A211" s="5"/>
      <c r="B211" s="3" t="s">
        <v>10666</v>
      </c>
      <c r="C211" s="3" t="s">
        <v>83</v>
      </c>
      <c r="D211" s="3" t="s">
        <v>10667</v>
      </c>
      <c r="E211" s="5"/>
    </row>
    <row r="212" spans="1:5" ht="15.95" customHeight="1" x14ac:dyDescent="0.3">
      <c r="A212" s="5"/>
      <c r="B212" s="3" t="s">
        <v>10668</v>
      </c>
      <c r="C212" s="3" t="s">
        <v>90</v>
      </c>
      <c r="D212" s="3" t="s">
        <v>10669</v>
      </c>
      <c r="E212" s="5"/>
    </row>
    <row r="213" spans="1:5" ht="15.95" customHeight="1" x14ac:dyDescent="0.3">
      <c r="A213" s="5"/>
      <c r="B213" s="5"/>
      <c r="C213" s="3" t="s">
        <v>106</v>
      </c>
      <c r="D213" s="3" t="s">
        <v>10670</v>
      </c>
      <c r="E213" s="5"/>
    </row>
    <row r="214" spans="1:5" ht="15.95" customHeight="1" x14ac:dyDescent="0.3">
      <c r="A214" s="5"/>
      <c r="B214" s="5"/>
      <c r="C214" s="3" t="s">
        <v>108</v>
      </c>
      <c r="D214" s="3" t="s">
        <v>10671</v>
      </c>
      <c r="E214" s="5"/>
    </row>
    <row r="215" spans="1:5" ht="15.95" customHeight="1" x14ac:dyDescent="0.3">
      <c r="A215" s="5"/>
      <c r="B215" s="5"/>
      <c r="C215" s="3" t="s">
        <v>110</v>
      </c>
      <c r="D215" s="3" t="s">
        <v>10672</v>
      </c>
      <c r="E215" s="5"/>
    </row>
    <row r="216" spans="1:5" ht="15.95" customHeight="1" x14ac:dyDescent="0.3">
      <c r="A216" s="5"/>
      <c r="B216" s="5"/>
      <c r="C216" s="3" t="s">
        <v>112</v>
      </c>
      <c r="D216" s="3" t="s">
        <v>10673</v>
      </c>
      <c r="E216" s="5"/>
    </row>
    <row r="217" spans="1:5" ht="15.95" customHeight="1" x14ac:dyDescent="0.3">
      <c r="A217" s="5"/>
      <c r="B217" s="5"/>
      <c r="C217" s="5"/>
      <c r="D217" s="5"/>
      <c r="E217" s="5"/>
    </row>
    <row r="218" spans="1:5" ht="15.95" customHeight="1" x14ac:dyDescent="0.3">
      <c r="A218" s="5"/>
      <c r="B218" s="5"/>
      <c r="C218" s="5"/>
      <c r="D218" s="5"/>
      <c r="E218" s="5"/>
    </row>
    <row r="219" spans="1:5" ht="15.95" customHeight="1" x14ac:dyDescent="0.3">
      <c r="A219" s="5"/>
      <c r="B219" s="5"/>
      <c r="C219" s="5"/>
      <c r="D219" s="5"/>
      <c r="E219" s="5"/>
    </row>
    <row r="220" spans="1:5" ht="15.95" customHeight="1" x14ac:dyDescent="0.3">
      <c r="A220" s="3" t="s">
        <v>141</v>
      </c>
      <c r="B220" s="3" t="s">
        <v>142</v>
      </c>
      <c r="C220" s="3" t="s">
        <v>74</v>
      </c>
      <c r="D220" s="3" t="s">
        <v>143</v>
      </c>
      <c r="E220" s="5"/>
    </row>
    <row r="221" spans="1:5" ht="15.95" customHeight="1" x14ac:dyDescent="0.3">
      <c r="A221" s="3" t="s">
        <v>49</v>
      </c>
      <c r="B221" s="3" t="s">
        <v>10663</v>
      </c>
      <c r="C221" s="3" t="s">
        <v>114</v>
      </c>
      <c r="D221" s="3" t="s">
        <v>10674</v>
      </c>
      <c r="E221" s="5"/>
    </row>
    <row r="222" spans="1:5" ht="15.95" customHeight="1" x14ac:dyDescent="0.3">
      <c r="A222" s="5"/>
      <c r="B222" s="3" t="s">
        <v>10675</v>
      </c>
      <c r="C222" s="3" t="s">
        <v>116</v>
      </c>
      <c r="D222" s="3" t="s">
        <v>10676</v>
      </c>
      <c r="E222" s="5"/>
    </row>
    <row r="223" spans="1:5" ht="15.95" customHeight="1" x14ac:dyDescent="0.3">
      <c r="A223" s="5"/>
      <c r="B223" s="3" t="s">
        <v>10677</v>
      </c>
      <c r="C223" s="3" t="s">
        <v>118</v>
      </c>
      <c r="D223" s="3" t="s">
        <v>10678</v>
      </c>
      <c r="E223" s="5"/>
    </row>
    <row r="224" spans="1:5" ht="15.95" customHeight="1" x14ac:dyDescent="0.3">
      <c r="A224" s="5"/>
      <c r="B224" s="3" t="s">
        <v>10679</v>
      </c>
      <c r="C224" s="3" t="s">
        <v>79</v>
      </c>
      <c r="D224" s="3" t="s">
        <v>10680</v>
      </c>
      <c r="E224" s="5"/>
    </row>
    <row r="225" spans="1:5" ht="15.95" customHeight="1" x14ac:dyDescent="0.3">
      <c r="A225" s="5"/>
      <c r="B225" s="3" t="s">
        <v>10597</v>
      </c>
      <c r="C225" s="3" t="s">
        <v>81</v>
      </c>
      <c r="D225" s="3" t="s">
        <v>10681</v>
      </c>
      <c r="E225" s="5"/>
    </row>
    <row r="226" spans="1:5" ht="15.95" customHeight="1" x14ac:dyDescent="0.3">
      <c r="A226" s="5"/>
      <c r="B226" s="3" t="s">
        <v>10666</v>
      </c>
      <c r="C226" s="3" t="s">
        <v>83</v>
      </c>
      <c r="D226" s="3" t="s">
        <v>10682</v>
      </c>
      <c r="E226" s="5"/>
    </row>
    <row r="227" spans="1:5" ht="15.95" customHeight="1" x14ac:dyDescent="0.3">
      <c r="A227" s="5"/>
      <c r="B227" s="3" t="s">
        <v>10668</v>
      </c>
      <c r="C227" s="3" t="s">
        <v>90</v>
      </c>
      <c r="D227" s="3" t="s">
        <v>10683</v>
      </c>
      <c r="E227" s="5"/>
    </row>
    <row r="228" spans="1:5" ht="15.95" customHeight="1" x14ac:dyDescent="0.3">
      <c r="A228" s="5"/>
      <c r="B228" s="5"/>
      <c r="C228" s="3" t="s">
        <v>106</v>
      </c>
      <c r="D228" s="3" t="s">
        <v>10684</v>
      </c>
      <c r="E228" s="5"/>
    </row>
    <row r="229" spans="1:5" ht="15.95" customHeight="1" x14ac:dyDescent="0.3">
      <c r="A229" s="5"/>
      <c r="B229" s="5"/>
      <c r="C229" s="3" t="s">
        <v>108</v>
      </c>
      <c r="D229" s="3" t="s">
        <v>10685</v>
      </c>
      <c r="E229" s="5"/>
    </row>
    <row r="230" spans="1:5" ht="15.95" customHeight="1" x14ac:dyDescent="0.3">
      <c r="A230" s="5"/>
      <c r="B230" s="5"/>
      <c r="C230" s="3" t="s">
        <v>110</v>
      </c>
      <c r="D230" s="3" t="s">
        <v>10686</v>
      </c>
      <c r="E230" s="5"/>
    </row>
    <row r="231" spans="1:5" ht="15.95" customHeight="1" x14ac:dyDescent="0.3">
      <c r="A231" s="5"/>
      <c r="B231" s="5"/>
      <c r="C231" s="3" t="s">
        <v>112</v>
      </c>
      <c r="D231" s="3" t="s">
        <v>10687</v>
      </c>
      <c r="E231" s="5"/>
    </row>
    <row r="232" spans="1:5" ht="15.95" customHeight="1" x14ac:dyDescent="0.3">
      <c r="A232" s="5"/>
      <c r="B232" s="5"/>
      <c r="C232" s="3" t="s">
        <v>114</v>
      </c>
      <c r="D232" s="3" t="s">
        <v>10688</v>
      </c>
      <c r="E232" s="5"/>
    </row>
    <row r="233" spans="1:5" ht="15.95" customHeight="1" x14ac:dyDescent="0.3">
      <c r="A233" s="5"/>
      <c r="B233" s="5"/>
      <c r="C233" s="3" t="s">
        <v>116</v>
      </c>
      <c r="D233" s="3" t="s">
        <v>10689</v>
      </c>
      <c r="E233" s="5"/>
    </row>
    <row r="234" spans="1:5" ht="15.95" customHeight="1" x14ac:dyDescent="0.3">
      <c r="A234" s="5"/>
      <c r="B234" s="5"/>
      <c r="C234" s="3" t="s">
        <v>118</v>
      </c>
      <c r="D234" s="3" t="s">
        <v>10690</v>
      </c>
      <c r="E234" s="5"/>
    </row>
    <row r="235" spans="1:5" ht="15.95" customHeight="1" x14ac:dyDescent="0.3">
      <c r="A235" s="5"/>
      <c r="B235" s="3" t="s">
        <v>10691</v>
      </c>
      <c r="C235" s="3" t="s">
        <v>79</v>
      </c>
      <c r="D235" s="3" t="s">
        <v>10692</v>
      </c>
      <c r="E235" s="5"/>
    </row>
    <row r="236" spans="1:5" ht="15.95" customHeight="1" x14ac:dyDescent="0.3">
      <c r="A236" s="5"/>
      <c r="B236" s="3" t="s">
        <v>10597</v>
      </c>
      <c r="C236" s="3" t="s">
        <v>81</v>
      </c>
      <c r="D236" s="3" t="s">
        <v>10693</v>
      </c>
      <c r="E236" s="5"/>
    </row>
    <row r="237" spans="1:5" ht="15.95" customHeight="1" x14ac:dyDescent="0.3">
      <c r="A237" s="5"/>
      <c r="B237" s="3" t="s">
        <v>10666</v>
      </c>
      <c r="C237" s="3" t="s">
        <v>83</v>
      </c>
      <c r="D237" s="3" t="s">
        <v>10694</v>
      </c>
      <c r="E237" s="5"/>
    </row>
    <row r="238" spans="1:5" ht="15.95" customHeight="1" x14ac:dyDescent="0.3">
      <c r="A238" s="5"/>
      <c r="B238" s="3" t="s">
        <v>1395</v>
      </c>
      <c r="C238" s="3" t="s">
        <v>90</v>
      </c>
      <c r="D238" s="3" t="s">
        <v>10695</v>
      </c>
      <c r="E238" s="5"/>
    </row>
    <row r="239" spans="1:5" ht="15.95" customHeight="1" x14ac:dyDescent="0.3">
      <c r="A239" s="5"/>
      <c r="B239" s="3" t="s">
        <v>7777</v>
      </c>
      <c r="C239" s="3" t="s">
        <v>106</v>
      </c>
      <c r="D239" s="3" t="s">
        <v>10696</v>
      </c>
      <c r="E239" s="5"/>
    </row>
    <row r="240" spans="1:5" ht="15.95" customHeight="1" x14ac:dyDescent="0.3">
      <c r="A240" s="5"/>
      <c r="B240" s="5"/>
      <c r="C240" s="3" t="s">
        <v>108</v>
      </c>
      <c r="D240" s="3" t="s">
        <v>10697</v>
      </c>
      <c r="E240" s="5"/>
    </row>
    <row r="241" spans="1:5" ht="15.95" customHeight="1" x14ac:dyDescent="0.3">
      <c r="A241" s="5"/>
      <c r="B241" s="5"/>
      <c r="C241" s="3" t="s">
        <v>110</v>
      </c>
      <c r="D241" s="3" t="s">
        <v>10698</v>
      </c>
      <c r="E241" s="5"/>
    </row>
    <row r="242" spans="1:5" ht="15.95" customHeight="1" x14ac:dyDescent="0.3">
      <c r="A242" s="5"/>
      <c r="B242" s="3" t="s">
        <v>10699</v>
      </c>
      <c r="C242" s="3" t="s">
        <v>79</v>
      </c>
      <c r="D242" s="3" t="s">
        <v>10700</v>
      </c>
      <c r="E242" s="5"/>
    </row>
    <row r="243" spans="1:5" ht="15.95" customHeight="1" x14ac:dyDescent="0.3">
      <c r="A243" s="5"/>
      <c r="B243" s="3" t="s">
        <v>10597</v>
      </c>
      <c r="C243" s="3" t="s">
        <v>81</v>
      </c>
      <c r="D243" s="3" t="s">
        <v>10701</v>
      </c>
      <c r="E243" s="5"/>
    </row>
    <row r="244" spans="1:5" ht="15.95" customHeight="1" x14ac:dyDescent="0.3">
      <c r="A244" s="5"/>
      <c r="B244" s="3" t="s">
        <v>10666</v>
      </c>
      <c r="C244" s="3" t="s">
        <v>83</v>
      </c>
      <c r="D244" s="3" t="s">
        <v>10702</v>
      </c>
      <c r="E244" s="5"/>
    </row>
    <row r="245" spans="1:5" ht="15.95" customHeight="1" x14ac:dyDescent="0.3">
      <c r="A245" s="5"/>
      <c r="B245" s="3" t="s">
        <v>10703</v>
      </c>
      <c r="C245" s="3" t="s">
        <v>90</v>
      </c>
      <c r="D245" s="3" t="s">
        <v>10704</v>
      </c>
      <c r="E245" s="5"/>
    </row>
    <row r="246" spans="1:5" ht="15.95" customHeight="1" x14ac:dyDescent="0.3">
      <c r="A246" s="5"/>
      <c r="B246" s="5"/>
      <c r="C246" s="3" t="s">
        <v>106</v>
      </c>
      <c r="D246" s="3" t="s">
        <v>10705</v>
      </c>
      <c r="E246" s="5"/>
    </row>
    <row r="247" spans="1:5" ht="15.95" customHeight="1" x14ac:dyDescent="0.3">
      <c r="A247" s="5"/>
      <c r="B247" s="5"/>
      <c r="C247" s="3" t="s">
        <v>108</v>
      </c>
      <c r="D247" s="3" t="s">
        <v>10706</v>
      </c>
      <c r="E247" s="5"/>
    </row>
    <row r="248" spans="1:5" ht="15.95" customHeight="1" x14ac:dyDescent="0.3">
      <c r="A248" s="5"/>
      <c r="B248" s="5"/>
      <c r="C248" s="3" t="s">
        <v>110</v>
      </c>
      <c r="D248" s="3" t="s">
        <v>10707</v>
      </c>
      <c r="E248" s="5"/>
    </row>
    <row r="249" spans="1:5" ht="15.95" customHeight="1" x14ac:dyDescent="0.3">
      <c r="A249" s="5"/>
      <c r="B249" s="5"/>
      <c r="C249" s="3" t="s">
        <v>112</v>
      </c>
      <c r="D249" s="3" t="s">
        <v>10708</v>
      </c>
      <c r="E249" s="5"/>
    </row>
    <row r="250" spans="1:5" ht="15.95" customHeight="1" x14ac:dyDescent="0.3">
      <c r="A250" s="5"/>
      <c r="B250" s="5"/>
      <c r="C250" s="3" t="s">
        <v>114</v>
      </c>
      <c r="D250" s="3" t="s">
        <v>10709</v>
      </c>
      <c r="E250" s="5"/>
    </row>
    <row r="251" spans="1:5" ht="15.95" customHeight="1" x14ac:dyDescent="0.3">
      <c r="A251" s="5"/>
      <c r="B251" s="3" t="s">
        <v>10710</v>
      </c>
      <c r="C251" s="3" t="s">
        <v>79</v>
      </c>
      <c r="D251" s="3" t="s">
        <v>10711</v>
      </c>
      <c r="E251" s="5"/>
    </row>
    <row r="252" spans="1:5" ht="15.95" customHeight="1" x14ac:dyDescent="0.3">
      <c r="A252" s="5"/>
      <c r="B252" s="3" t="s">
        <v>10597</v>
      </c>
      <c r="C252" s="3" t="s">
        <v>81</v>
      </c>
      <c r="D252" s="3" t="s">
        <v>10712</v>
      </c>
      <c r="E252" s="5"/>
    </row>
    <row r="253" spans="1:5" ht="15.95" customHeight="1" x14ac:dyDescent="0.3">
      <c r="A253" s="5"/>
      <c r="B253" s="3" t="s">
        <v>10666</v>
      </c>
      <c r="C253" s="3" t="s">
        <v>83</v>
      </c>
      <c r="D253" s="3" t="s">
        <v>10713</v>
      </c>
      <c r="E253" s="5"/>
    </row>
    <row r="254" spans="1:5" ht="15.95" customHeight="1" x14ac:dyDescent="0.3">
      <c r="A254" s="5"/>
      <c r="B254" s="3" t="s">
        <v>10703</v>
      </c>
      <c r="C254" s="3" t="s">
        <v>90</v>
      </c>
      <c r="D254" s="3" t="s">
        <v>10714</v>
      </c>
      <c r="E254" s="5"/>
    </row>
    <row r="255" spans="1:5" ht="15.95" customHeight="1" x14ac:dyDescent="0.3">
      <c r="A255" s="5"/>
      <c r="B255" s="5"/>
      <c r="C255" s="3" t="s">
        <v>106</v>
      </c>
      <c r="D255" s="3" t="s">
        <v>10715</v>
      </c>
      <c r="E255" s="5"/>
    </row>
    <row r="256" spans="1:5" ht="15.95" customHeight="1" x14ac:dyDescent="0.3">
      <c r="A256" s="5"/>
      <c r="B256" s="5"/>
      <c r="C256" s="3" t="s">
        <v>108</v>
      </c>
      <c r="D256" s="3" t="s">
        <v>10716</v>
      </c>
      <c r="E256" s="5"/>
    </row>
    <row r="257" spans="1:5" ht="15.95" customHeight="1" x14ac:dyDescent="0.3">
      <c r="A257" s="5"/>
      <c r="B257" s="5"/>
      <c r="C257" s="3" t="s">
        <v>110</v>
      </c>
      <c r="D257" s="3" t="s">
        <v>10717</v>
      </c>
      <c r="E257" s="5"/>
    </row>
    <row r="258" spans="1:5" ht="15.95" customHeight="1" x14ac:dyDescent="0.3">
      <c r="A258" s="5"/>
      <c r="B258" s="5"/>
      <c r="C258" s="3" t="s">
        <v>112</v>
      </c>
      <c r="D258" s="3" t="s">
        <v>10718</v>
      </c>
      <c r="E258" s="5"/>
    </row>
    <row r="259" spans="1:5" ht="15.95" customHeight="1" x14ac:dyDescent="0.3">
      <c r="A259" s="5"/>
      <c r="B259" s="5"/>
      <c r="C259" s="3" t="s">
        <v>114</v>
      </c>
      <c r="D259" s="3" t="s">
        <v>10719</v>
      </c>
      <c r="E259" s="5"/>
    </row>
    <row r="260" spans="1:5" ht="15.95" customHeight="1" x14ac:dyDescent="0.3">
      <c r="A260" s="5"/>
      <c r="B260" s="5"/>
      <c r="C260" s="3" t="s">
        <v>116</v>
      </c>
      <c r="D260" s="3" t="s">
        <v>10720</v>
      </c>
      <c r="E260" s="5"/>
    </row>
    <row r="261" spans="1:5" ht="15.95" customHeight="1" x14ac:dyDescent="0.3">
      <c r="A261" s="5"/>
      <c r="B261" s="5"/>
      <c r="C261" s="5"/>
      <c r="D261" s="5"/>
      <c r="E261" s="5"/>
    </row>
    <row r="262" spans="1:5" ht="15.95" customHeight="1" x14ac:dyDescent="0.3">
      <c r="A262" s="5"/>
      <c r="B262" s="5"/>
      <c r="C262" s="5"/>
      <c r="D262" s="5"/>
      <c r="E262" s="5"/>
    </row>
    <row r="263" spans="1:5" ht="15.95" customHeight="1" x14ac:dyDescent="0.3">
      <c r="A263" s="5"/>
      <c r="B263" s="5"/>
      <c r="C263" s="5"/>
      <c r="D263" s="5"/>
      <c r="E263" s="5"/>
    </row>
    <row r="264" spans="1:5" ht="15.95" customHeight="1" x14ac:dyDescent="0.3">
      <c r="A264" s="3" t="s">
        <v>72</v>
      </c>
      <c r="B264" s="3" t="s">
        <v>142</v>
      </c>
      <c r="C264" s="3" t="s">
        <v>74</v>
      </c>
      <c r="D264" s="3" t="s">
        <v>143</v>
      </c>
      <c r="E264" s="5"/>
    </row>
    <row r="265" spans="1:5" ht="15.95" customHeight="1" x14ac:dyDescent="0.3">
      <c r="A265" s="3" t="s">
        <v>49</v>
      </c>
      <c r="B265" s="3" t="s">
        <v>10721</v>
      </c>
      <c r="C265" s="3" t="s">
        <v>79</v>
      </c>
      <c r="D265" s="3" t="s">
        <v>10722</v>
      </c>
      <c r="E265" s="5"/>
    </row>
    <row r="266" spans="1:5" ht="15.95" customHeight="1" x14ac:dyDescent="0.3">
      <c r="A266" s="5"/>
      <c r="B266" s="3" t="s">
        <v>10723</v>
      </c>
      <c r="C266" s="3" t="s">
        <v>81</v>
      </c>
      <c r="D266" s="3" t="s">
        <v>10724</v>
      </c>
      <c r="E266" s="5"/>
    </row>
    <row r="267" spans="1:5" ht="15.95" customHeight="1" x14ac:dyDescent="0.3">
      <c r="A267" s="5"/>
      <c r="B267" s="3" t="s">
        <v>10725</v>
      </c>
      <c r="C267" s="3" t="s">
        <v>83</v>
      </c>
      <c r="D267" s="3" t="s">
        <v>10726</v>
      </c>
      <c r="E267" s="5"/>
    </row>
    <row r="268" spans="1:5" ht="15.95" customHeight="1" x14ac:dyDescent="0.3">
      <c r="A268" s="5"/>
      <c r="B268" s="5"/>
      <c r="C268" s="3" t="s">
        <v>90</v>
      </c>
      <c r="D268" s="3" t="s">
        <v>10727</v>
      </c>
      <c r="E268" s="5"/>
    </row>
    <row r="269" spans="1:5" ht="15.95" customHeight="1" x14ac:dyDescent="0.3">
      <c r="A269" s="5"/>
      <c r="B269" s="5"/>
      <c r="C269" s="3" t="s">
        <v>106</v>
      </c>
      <c r="D269" s="3" t="s">
        <v>10728</v>
      </c>
      <c r="E269" s="5"/>
    </row>
    <row r="270" spans="1:5" ht="15.95" customHeight="1" x14ac:dyDescent="0.3">
      <c r="A270" s="5"/>
      <c r="B270" s="5"/>
      <c r="C270" s="3" t="s">
        <v>108</v>
      </c>
      <c r="D270" s="3" t="s">
        <v>10729</v>
      </c>
      <c r="E270" s="5"/>
    </row>
    <row r="271" spans="1:5" ht="15.95" customHeight="1" x14ac:dyDescent="0.3">
      <c r="A271" s="5"/>
      <c r="B271" s="5"/>
      <c r="C271" s="3" t="s">
        <v>110</v>
      </c>
      <c r="D271" s="3" t="s">
        <v>10730</v>
      </c>
      <c r="E271" s="5"/>
    </row>
    <row r="272" spans="1:5" ht="15.95" customHeight="1" x14ac:dyDescent="0.3">
      <c r="A272" s="5"/>
      <c r="B272" s="5"/>
      <c r="C272" s="3" t="s">
        <v>112</v>
      </c>
      <c r="D272" s="3" t="s">
        <v>10731</v>
      </c>
      <c r="E272" s="5"/>
    </row>
    <row r="273" spans="1:5" ht="15.95" customHeight="1" x14ac:dyDescent="0.3">
      <c r="A273" s="5"/>
      <c r="B273" s="3" t="s">
        <v>10732</v>
      </c>
      <c r="C273" s="3" t="s">
        <v>79</v>
      </c>
      <c r="D273" s="3" t="s">
        <v>10733</v>
      </c>
      <c r="E273" s="5"/>
    </row>
    <row r="274" spans="1:5" ht="15.95" customHeight="1" x14ac:dyDescent="0.3">
      <c r="A274" s="5"/>
      <c r="B274" s="3" t="s">
        <v>10723</v>
      </c>
      <c r="C274" s="3" t="s">
        <v>81</v>
      </c>
      <c r="D274" s="3" t="s">
        <v>10734</v>
      </c>
      <c r="E274" s="5"/>
    </row>
    <row r="275" spans="1:5" ht="15.95" customHeight="1" x14ac:dyDescent="0.3">
      <c r="A275" s="5"/>
      <c r="B275" s="3" t="s">
        <v>10725</v>
      </c>
      <c r="C275" s="3" t="s">
        <v>83</v>
      </c>
      <c r="D275" s="3" t="s">
        <v>10735</v>
      </c>
      <c r="E275" s="5"/>
    </row>
    <row r="276" spans="1:5" ht="15.95" customHeight="1" x14ac:dyDescent="0.3">
      <c r="A276" s="5"/>
      <c r="B276" s="5"/>
      <c r="C276" s="3" t="s">
        <v>90</v>
      </c>
      <c r="D276" s="3" t="s">
        <v>10736</v>
      </c>
      <c r="E276" s="5"/>
    </row>
    <row r="277" spans="1:5" ht="15.95" customHeight="1" x14ac:dyDescent="0.3">
      <c r="A277" s="5"/>
      <c r="B277" s="5"/>
      <c r="C277" s="3" t="s">
        <v>106</v>
      </c>
      <c r="D277" s="3" t="s">
        <v>10737</v>
      </c>
      <c r="E277" s="5"/>
    </row>
    <row r="278" spans="1:5" ht="15.95" customHeight="1" x14ac:dyDescent="0.3">
      <c r="A278" s="5"/>
      <c r="B278" s="5"/>
      <c r="C278" s="3" t="s">
        <v>108</v>
      </c>
      <c r="D278" s="3" t="s">
        <v>10738</v>
      </c>
      <c r="E278" s="5"/>
    </row>
    <row r="279" spans="1:5" ht="15.95" customHeight="1" x14ac:dyDescent="0.3">
      <c r="A279" s="5"/>
      <c r="B279" s="5"/>
      <c r="C279" s="3" t="s">
        <v>110</v>
      </c>
      <c r="D279" s="3" t="s">
        <v>10739</v>
      </c>
      <c r="E279" s="5"/>
    </row>
    <row r="280" spans="1:5" ht="15.95" customHeight="1" x14ac:dyDescent="0.3">
      <c r="A280" s="5"/>
      <c r="B280" s="5"/>
      <c r="C280" s="3" t="s">
        <v>112</v>
      </c>
      <c r="D280" s="3" t="s">
        <v>10740</v>
      </c>
      <c r="E280" s="5"/>
    </row>
    <row r="281" spans="1:5" ht="15.95" customHeight="1" x14ac:dyDescent="0.3">
      <c r="A281" s="5"/>
      <c r="B281" s="5"/>
      <c r="C281" s="3" t="s">
        <v>114</v>
      </c>
      <c r="D281" s="3" t="s">
        <v>10741</v>
      </c>
      <c r="E281" s="5"/>
    </row>
    <row r="282" spans="1:5" ht="15.95" customHeight="1" x14ac:dyDescent="0.3">
      <c r="A282" s="5"/>
      <c r="B282" s="5"/>
      <c r="C282" s="3" t="s">
        <v>116</v>
      </c>
      <c r="D282" s="3" t="s">
        <v>10742</v>
      </c>
      <c r="E282" s="5"/>
    </row>
    <row r="283" spans="1:5" ht="15.95" customHeight="1" x14ac:dyDescent="0.3">
      <c r="A283" s="5"/>
      <c r="B283" s="3" t="s">
        <v>10743</v>
      </c>
      <c r="C283" s="3" t="s">
        <v>79</v>
      </c>
      <c r="D283" s="3" t="s">
        <v>10744</v>
      </c>
      <c r="E283" s="5"/>
    </row>
    <row r="284" spans="1:5" ht="15.95" customHeight="1" x14ac:dyDescent="0.3">
      <c r="A284" s="5"/>
      <c r="B284" s="3" t="s">
        <v>10723</v>
      </c>
      <c r="C284" s="3" t="s">
        <v>81</v>
      </c>
      <c r="D284" s="3" t="s">
        <v>10745</v>
      </c>
      <c r="E284" s="5"/>
    </row>
    <row r="285" spans="1:5" ht="15.95" customHeight="1" x14ac:dyDescent="0.3">
      <c r="A285" s="5"/>
      <c r="B285" s="3" t="s">
        <v>10746</v>
      </c>
      <c r="C285" s="3" t="s">
        <v>83</v>
      </c>
      <c r="D285" s="3" t="s">
        <v>10747</v>
      </c>
      <c r="E285" s="5"/>
    </row>
    <row r="286" spans="1:5" ht="15.95" customHeight="1" x14ac:dyDescent="0.3">
      <c r="A286" s="5"/>
      <c r="B286" s="5"/>
      <c r="C286" s="3" t="s">
        <v>90</v>
      </c>
      <c r="D286" s="3" t="s">
        <v>10748</v>
      </c>
      <c r="E286" s="5"/>
    </row>
    <row r="287" spans="1:5" ht="15.95" customHeight="1" x14ac:dyDescent="0.3">
      <c r="A287" s="5"/>
      <c r="B287" s="5"/>
      <c r="C287" s="3" t="s">
        <v>106</v>
      </c>
      <c r="D287" s="3" t="s">
        <v>10749</v>
      </c>
      <c r="E287" s="5"/>
    </row>
    <row r="288" spans="1:5" ht="15.95" customHeight="1" x14ac:dyDescent="0.3">
      <c r="A288" s="5"/>
      <c r="B288" s="5"/>
      <c r="C288" s="3" t="s">
        <v>108</v>
      </c>
      <c r="D288" s="3" t="s">
        <v>10750</v>
      </c>
      <c r="E288" s="5"/>
    </row>
    <row r="289" spans="1:5" ht="15.95" customHeight="1" x14ac:dyDescent="0.3">
      <c r="A289" s="5"/>
      <c r="B289" s="5"/>
      <c r="C289" s="3" t="s">
        <v>110</v>
      </c>
      <c r="D289" s="3" t="s">
        <v>10751</v>
      </c>
      <c r="E289" s="5"/>
    </row>
    <row r="290" spans="1:5" ht="15.95" customHeight="1" x14ac:dyDescent="0.3">
      <c r="A290" s="5"/>
      <c r="B290" s="5"/>
      <c r="C290" s="3" t="s">
        <v>112</v>
      </c>
      <c r="D290" s="3" t="s">
        <v>10752</v>
      </c>
      <c r="E290" s="5"/>
    </row>
    <row r="291" spans="1:5" ht="15.95" customHeight="1" x14ac:dyDescent="0.3">
      <c r="A291" s="5"/>
      <c r="B291" s="5"/>
      <c r="C291" s="3" t="s">
        <v>114</v>
      </c>
      <c r="D291" s="3" t="s">
        <v>10753</v>
      </c>
      <c r="E291" s="5"/>
    </row>
    <row r="292" spans="1:5" ht="15.95" customHeight="1" x14ac:dyDescent="0.3">
      <c r="A292" s="5"/>
      <c r="B292" s="5"/>
      <c r="C292" s="3" t="s">
        <v>116</v>
      </c>
      <c r="D292" s="3" t="s">
        <v>10754</v>
      </c>
      <c r="E292" s="5"/>
    </row>
    <row r="293" spans="1:5" ht="15.95" customHeight="1" x14ac:dyDescent="0.3">
      <c r="A293" s="5"/>
      <c r="B293" s="5"/>
      <c r="C293" s="3" t="s">
        <v>118</v>
      </c>
      <c r="D293" s="3" t="s">
        <v>10755</v>
      </c>
      <c r="E293" s="5"/>
    </row>
    <row r="294" spans="1:5" ht="15.95" customHeight="1" x14ac:dyDescent="0.3">
      <c r="A294" s="5"/>
      <c r="B294" s="5"/>
      <c r="C294" s="3" t="s">
        <v>120</v>
      </c>
      <c r="D294" s="3" t="s">
        <v>10756</v>
      </c>
      <c r="E294" s="5"/>
    </row>
    <row r="295" spans="1:5" ht="15.95" customHeight="1" x14ac:dyDescent="0.3">
      <c r="A295" s="5"/>
      <c r="B295" s="3" t="s">
        <v>10757</v>
      </c>
      <c r="C295" s="3" t="s">
        <v>79</v>
      </c>
      <c r="D295" s="3" t="s">
        <v>10758</v>
      </c>
      <c r="E295" s="5"/>
    </row>
    <row r="296" spans="1:5" ht="15.95" customHeight="1" x14ac:dyDescent="0.3">
      <c r="A296" s="5"/>
      <c r="B296" s="3" t="s">
        <v>10723</v>
      </c>
      <c r="C296" s="3" t="s">
        <v>81</v>
      </c>
      <c r="D296" s="3" t="s">
        <v>10759</v>
      </c>
      <c r="E296" s="5"/>
    </row>
    <row r="297" spans="1:5" ht="15.95" customHeight="1" x14ac:dyDescent="0.3">
      <c r="A297" s="5"/>
      <c r="B297" s="3" t="s">
        <v>10746</v>
      </c>
      <c r="C297" s="3" t="s">
        <v>83</v>
      </c>
      <c r="D297" s="3" t="s">
        <v>10760</v>
      </c>
      <c r="E297" s="5"/>
    </row>
    <row r="298" spans="1:5" ht="15.95" customHeight="1" x14ac:dyDescent="0.3">
      <c r="A298" s="5"/>
      <c r="B298" s="5"/>
      <c r="C298" s="3" t="s">
        <v>90</v>
      </c>
      <c r="D298" s="3" t="s">
        <v>10761</v>
      </c>
      <c r="E298" s="5"/>
    </row>
    <row r="299" spans="1:5" ht="15.95" customHeight="1" x14ac:dyDescent="0.3">
      <c r="A299" s="5"/>
      <c r="B299" s="5"/>
      <c r="C299" s="3" t="s">
        <v>106</v>
      </c>
      <c r="D299" s="3" t="s">
        <v>10762</v>
      </c>
      <c r="E299" s="5"/>
    </row>
    <row r="300" spans="1:5" ht="15.95" customHeight="1" x14ac:dyDescent="0.3">
      <c r="A300" s="5"/>
      <c r="B300" s="5"/>
      <c r="C300" s="3" t="s">
        <v>108</v>
      </c>
      <c r="D300" s="3" t="s">
        <v>10763</v>
      </c>
      <c r="E300" s="5"/>
    </row>
    <row r="301" spans="1:5" ht="15.95" customHeight="1" x14ac:dyDescent="0.3">
      <c r="A301" s="5"/>
      <c r="B301" s="5"/>
      <c r="C301" s="3" t="s">
        <v>110</v>
      </c>
      <c r="D301" s="3" t="s">
        <v>10764</v>
      </c>
      <c r="E301" s="5"/>
    </row>
    <row r="302" spans="1:5" ht="15.95" customHeight="1" x14ac:dyDescent="0.3">
      <c r="A302" s="5"/>
      <c r="B302" s="5"/>
      <c r="C302" s="3" t="s">
        <v>112</v>
      </c>
      <c r="D302" s="3" t="s">
        <v>10765</v>
      </c>
      <c r="E302" s="5"/>
    </row>
    <row r="303" spans="1:5" ht="15.95" customHeight="1" x14ac:dyDescent="0.3">
      <c r="A303" s="5"/>
      <c r="B303" s="5"/>
      <c r="C303" s="5"/>
      <c r="D303" s="5"/>
      <c r="E303" s="5"/>
    </row>
    <row r="304" spans="1:5" ht="15.95" customHeight="1" x14ac:dyDescent="0.3">
      <c r="A304" s="5"/>
      <c r="B304" s="5"/>
      <c r="C304" s="5"/>
      <c r="D304" s="5"/>
      <c r="E304" s="5"/>
    </row>
    <row r="305" spans="1:5" ht="15.95" customHeight="1" x14ac:dyDescent="0.3">
      <c r="A305" s="5"/>
      <c r="B305" s="5"/>
      <c r="C305" s="5"/>
      <c r="D305" s="5"/>
      <c r="E305" s="5"/>
    </row>
    <row r="306" spans="1:5" ht="15.95" customHeight="1" x14ac:dyDescent="0.3">
      <c r="A306" s="3" t="s">
        <v>72</v>
      </c>
      <c r="B306" s="3" t="s">
        <v>142</v>
      </c>
      <c r="C306" s="3" t="s">
        <v>74</v>
      </c>
      <c r="D306" s="3" t="s">
        <v>143</v>
      </c>
      <c r="E306" s="5"/>
    </row>
    <row r="307" spans="1:5" ht="15.95" customHeight="1" x14ac:dyDescent="0.3">
      <c r="A307" s="3" t="s">
        <v>49</v>
      </c>
      <c r="B307" s="3" t="s">
        <v>10757</v>
      </c>
      <c r="C307" s="3" t="s">
        <v>114</v>
      </c>
      <c r="D307" s="3" t="s">
        <v>10766</v>
      </c>
      <c r="E307" s="5"/>
    </row>
    <row r="308" spans="1:5" ht="15.95" customHeight="1" x14ac:dyDescent="0.3">
      <c r="A308" s="5"/>
      <c r="B308" s="3" t="s">
        <v>10723</v>
      </c>
      <c r="C308" s="3" t="s">
        <v>116</v>
      </c>
      <c r="D308" s="3" t="s">
        <v>10767</v>
      </c>
      <c r="E308" s="5"/>
    </row>
    <row r="309" spans="1:5" ht="15.95" customHeight="1" x14ac:dyDescent="0.3">
      <c r="A309" s="5"/>
      <c r="B309" s="3" t="s">
        <v>10746</v>
      </c>
      <c r="C309" s="3" t="s">
        <v>118</v>
      </c>
      <c r="D309" s="3" t="s">
        <v>10768</v>
      </c>
      <c r="E309" s="5"/>
    </row>
    <row r="310" spans="1:5" ht="15.95" customHeight="1" x14ac:dyDescent="0.3">
      <c r="A310" s="5"/>
      <c r="B310" s="3" t="s">
        <v>10769</v>
      </c>
      <c r="C310" s="3" t="s">
        <v>79</v>
      </c>
      <c r="D310" s="3" t="s">
        <v>10770</v>
      </c>
      <c r="E310" s="5"/>
    </row>
    <row r="311" spans="1:5" ht="15.95" customHeight="1" x14ac:dyDescent="0.3">
      <c r="A311" s="5"/>
      <c r="B311" s="3" t="s">
        <v>10597</v>
      </c>
      <c r="C311" s="3" t="s">
        <v>81</v>
      </c>
      <c r="D311" s="3" t="s">
        <v>10771</v>
      </c>
      <c r="E311" s="5"/>
    </row>
    <row r="312" spans="1:5" ht="15.95" customHeight="1" x14ac:dyDescent="0.3">
      <c r="A312" s="5"/>
      <c r="B312" s="3" t="s">
        <v>10772</v>
      </c>
      <c r="C312" s="3" t="s">
        <v>83</v>
      </c>
      <c r="D312" s="3" t="s">
        <v>10773</v>
      </c>
      <c r="E312" s="5"/>
    </row>
    <row r="313" spans="1:5" ht="15.95" customHeight="1" x14ac:dyDescent="0.3">
      <c r="A313" s="5"/>
      <c r="B313" s="5"/>
      <c r="C313" s="3" t="s">
        <v>90</v>
      </c>
      <c r="D313" s="3" t="s">
        <v>10774</v>
      </c>
      <c r="E313" s="5"/>
    </row>
    <row r="314" spans="1:5" ht="15.95" customHeight="1" x14ac:dyDescent="0.3">
      <c r="A314" s="5"/>
      <c r="B314" s="5"/>
      <c r="C314" s="3" t="s">
        <v>106</v>
      </c>
      <c r="D314" s="3" t="s">
        <v>10775</v>
      </c>
      <c r="E314" s="5"/>
    </row>
    <row r="315" spans="1:5" ht="15.95" customHeight="1" x14ac:dyDescent="0.3">
      <c r="A315" s="5"/>
      <c r="B315" s="5"/>
      <c r="C315" s="3" t="s">
        <v>108</v>
      </c>
      <c r="D315" s="3" t="s">
        <v>10776</v>
      </c>
      <c r="E315" s="5"/>
    </row>
    <row r="316" spans="1:5" ht="15.95" customHeight="1" x14ac:dyDescent="0.3">
      <c r="A316" s="5"/>
      <c r="B316" s="3" t="s">
        <v>10777</v>
      </c>
      <c r="C316" s="3" t="s">
        <v>79</v>
      </c>
      <c r="D316" s="3" t="s">
        <v>10778</v>
      </c>
      <c r="E316" s="5"/>
    </row>
    <row r="317" spans="1:5" ht="15.95" customHeight="1" x14ac:dyDescent="0.3">
      <c r="A317" s="5"/>
      <c r="B317" s="3" t="s">
        <v>10597</v>
      </c>
      <c r="C317" s="3" t="s">
        <v>81</v>
      </c>
      <c r="D317" s="3" t="s">
        <v>10779</v>
      </c>
      <c r="E317" s="5"/>
    </row>
    <row r="318" spans="1:5" ht="15.95" customHeight="1" x14ac:dyDescent="0.3">
      <c r="A318" s="5"/>
      <c r="B318" s="3" t="s">
        <v>10772</v>
      </c>
      <c r="C318" s="3" t="s">
        <v>83</v>
      </c>
      <c r="D318" s="3" t="s">
        <v>10780</v>
      </c>
      <c r="E318" s="5"/>
    </row>
    <row r="319" spans="1:5" ht="15.95" customHeight="1" x14ac:dyDescent="0.3">
      <c r="A319" s="5"/>
      <c r="B319" s="5"/>
      <c r="C319" s="3" t="s">
        <v>90</v>
      </c>
      <c r="D319" s="3" t="s">
        <v>10781</v>
      </c>
      <c r="E319" s="5"/>
    </row>
    <row r="320" spans="1:5" ht="15.95" customHeight="1" x14ac:dyDescent="0.3">
      <c r="A320" s="5"/>
      <c r="B320" s="5"/>
      <c r="C320" s="3" t="s">
        <v>106</v>
      </c>
      <c r="D320" s="3" t="s">
        <v>10782</v>
      </c>
      <c r="E320" s="5"/>
    </row>
    <row r="321" spans="1:5" ht="15.95" customHeight="1" x14ac:dyDescent="0.3">
      <c r="A321" s="5"/>
      <c r="B321" s="5"/>
      <c r="C321" s="3" t="s">
        <v>108</v>
      </c>
      <c r="D321" s="3" t="s">
        <v>10783</v>
      </c>
      <c r="E321" s="5"/>
    </row>
    <row r="322" spans="1:5" ht="15.95" customHeight="1" x14ac:dyDescent="0.3">
      <c r="A322" s="5"/>
      <c r="B322" s="5"/>
      <c r="C322" s="3" t="s">
        <v>110</v>
      </c>
      <c r="D322" s="3" t="s">
        <v>10784</v>
      </c>
      <c r="E322" s="5"/>
    </row>
    <row r="323" spans="1:5" ht="15.95" customHeight="1" x14ac:dyDescent="0.3">
      <c r="A323" s="5"/>
      <c r="B323" s="3" t="s">
        <v>10785</v>
      </c>
      <c r="C323" s="3" t="s">
        <v>79</v>
      </c>
      <c r="D323" s="3" t="s">
        <v>10786</v>
      </c>
      <c r="E323" s="5"/>
    </row>
    <row r="324" spans="1:5" ht="15.95" customHeight="1" x14ac:dyDescent="0.3">
      <c r="A324" s="5"/>
      <c r="B324" s="3" t="s">
        <v>10597</v>
      </c>
      <c r="C324" s="3" t="s">
        <v>81</v>
      </c>
      <c r="D324" s="3" t="s">
        <v>10787</v>
      </c>
      <c r="E324" s="5"/>
    </row>
    <row r="325" spans="1:5" ht="15.95" customHeight="1" x14ac:dyDescent="0.3">
      <c r="A325" s="5"/>
      <c r="B325" s="3" t="s">
        <v>10788</v>
      </c>
      <c r="C325" s="3" t="s">
        <v>83</v>
      </c>
      <c r="D325" s="3" t="s">
        <v>10789</v>
      </c>
      <c r="E325" s="5"/>
    </row>
    <row r="326" spans="1:5" ht="15.95" customHeight="1" x14ac:dyDescent="0.3">
      <c r="A326" s="5"/>
      <c r="B326" s="5"/>
      <c r="C326" s="3" t="s">
        <v>90</v>
      </c>
      <c r="D326" s="3" t="s">
        <v>10790</v>
      </c>
      <c r="E326" s="5"/>
    </row>
    <row r="327" spans="1:5" ht="15.95" customHeight="1" x14ac:dyDescent="0.3">
      <c r="A327" s="5"/>
      <c r="B327" s="5"/>
      <c r="C327" s="3" t="s">
        <v>106</v>
      </c>
      <c r="D327" s="3" t="s">
        <v>10791</v>
      </c>
      <c r="E327" s="5"/>
    </row>
    <row r="328" spans="1:5" ht="15.95" customHeight="1" x14ac:dyDescent="0.3">
      <c r="A328" s="5"/>
      <c r="B328" s="5"/>
      <c r="C328" s="3" t="s">
        <v>108</v>
      </c>
      <c r="D328" s="3" t="s">
        <v>10792</v>
      </c>
      <c r="E328" s="5"/>
    </row>
    <row r="329" spans="1:5" ht="15.95" customHeight="1" x14ac:dyDescent="0.3">
      <c r="A329" s="5"/>
      <c r="B329" s="5"/>
      <c r="C329" s="3" t="s">
        <v>110</v>
      </c>
      <c r="D329" s="3" t="s">
        <v>10793</v>
      </c>
      <c r="E329" s="5"/>
    </row>
    <row r="330" spans="1:5" ht="15.95" customHeight="1" x14ac:dyDescent="0.3">
      <c r="A330" s="5"/>
      <c r="B330" s="5"/>
      <c r="C330" s="3" t="s">
        <v>112</v>
      </c>
      <c r="D330" s="3" t="s">
        <v>10794</v>
      </c>
      <c r="E330" s="5"/>
    </row>
    <row r="331" spans="1:5" ht="15.95" customHeight="1" x14ac:dyDescent="0.3">
      <c r="A331" s="5"/>
      <c r="B331" s="5"/>
      <c r="C331" s="3" t="s">
        <v>114</v>
      </c>
      <c r="D331" s="3" t="s">
        <v>10795</v>
      </c>
      <c r="E331" s="5"/>
    </row>
    <row r="332" spans="1:5" ht="15.95" customHeight="1" x14ac:dyDescent="0.3">
      <c r="A332" s="5"/>
      <c r="B332" s="5"/>
      <c r="C332" s="3" t="s">
        <v>116</v>
      </c>
      <c r="D332" s="3" t="s">
        <v>10796</v>
      </c>
      <c r="E332" s="5"/>
    </row>
    <row r="333" spans="1:5" ht="15.95" customHeight="1" x14ac:dyDescent="0.3">
      <c r="A333" s="5"/>
      <c r="B333" s="3" t="s">
        <v>10797</v>
      </c>
      <c r="C333" s="3" t="s">
        <v>79</v>
      </c>
      <c r="D333" s="3" t="s">
        <v>10798</v>
      </c>
      <c r="E333" s="5"/>
    </row>
    <row r="334" spans="1:5" ht="15.95" customHeight="1" x14ac:dyDescent="0.3">
      <c r="A334" s="5"/>
      <c r="B334" s="3" t="s">
        <v>10597</v>
      </c>
      <c r="C334" s="3" t="s">
        <v>81</v>
      </c>
      <c r="D334" s="3" t="s">
        <v>10799</v>
      </c>
      <c r="E334" s="5"/>
    </row>
    <row r="335" spans="1:5" ht="15.95" customHeight="1" x14ac:dyDescent="0.3">
      <c r="A335" s="5"/>
      <c r="B335" s="3" t="s">
        <v>10788</v>
      </c>
      <c r="C335" s="3" t="s">
        <v>83</v>
      </c>
      <c r="D335" s="3" t="s">
        <v>10800</v>
      </c>
      <c r="E335" s="5"/>
    </row>
    <row r="336" spans="1:5" ht="15.95" customHeight="1" x14ac:dyDescent="0.3">
      <c r="A336" s="5"/>
      <c r="B336" s="5"/>
      <c r="C336" s="3" t="s">
        <v>90</v>
      </c>
      <c r="D336" s="3" t="s">
        <v>10801</v>
      </c>
      <c r="E336" s="5"/>
    </row>
    <row r="337" spans="1:5" ht="15.95" customHeight="1" x14ac:dyDescent="0.3">
      <c r="A337" s="5"/>
      <c r="B337" s="5"/>
      <c r="C337" s="3" t="s">
        <v>106</v>
      </c>
      <c r="D337" s="3" t="s">
        <v>10802</v>
      </c>
      <c r="E337" s="5"/>
    </row>
    <row r="338" spans="1:5" ht="15.95" customHeight="1" x14ac:dyDescent="0.3">
      <c r="A338" s="5"/>
      <c r="B338" s="5"/>
      <c r="C338" s="3" t="s">
        <v>108</v>
      </c>
      <c r="D338" s="3" t="s">
        <v>10803</v>
      </c>
      <c r="E338" s="5"/>
    </row>
    <row r="339" spans="1:5" ht="15.95" customHeight="1" x14ac:dyDescent="0.3">
      <c r="A339" s="5"/>
      <c r="B339" s="5"/>
      <c r="C339" s="3" t="s">
        <v>110</v>
      </c>
      <c r="D339" s="3" t="s">
        <v>10804</v>
      </c>
      <c r="E339" s="5"/>
    </row>
    <row r="340" spans="1:5" ht="15.95" customHeight="1" x14ac:dyDescent="0.3">
      <c r="A340" s="5"/>
      <c r="B340" s="5"/>
      <c r="C340" s="3" t="s">
        <v>112</v>
      </c>
      <c r="D340" s="3" t="s">
        <v>10805</v>
      </c>
      <c r="E340" s="5"/>
    </row>
    <row r="341" spans="1:5" ht="15.95" customHeight="1" x14ac:dyDescent="0.3">
      <c r="A341" s="5"/>
      <c r="B341" s="5"/>
      <c r="C341" s="3" t="s">
        <v>114</v>
      </c>
      <c r="D341" s="3" t="s">
        <v>10806</v>
      </c>
      <c r="E341" s="5"/>
    </row>
    <row r="342" spans="1:5" ht="15.95" customHeight="1" x14ac:dyDescent="0.3">
      <c r="A342" s="5"/>
      <c r="B342" s="5"/>
      <c r="C342" s="3" t="s">
        <v>116</v>
      </c>
      <c r="D342" s="3" t="s">
        <v>10807</v>
      </c>
      <c r="E342" s="5"/>
    </row>
    <row r="343" spans="1:5" ht="15.95" customHeight="1" x14ac:dyDescent="0.3">
      <c r="A343" s="5"/>
      <c r="B343" s="5"/>
      <c r="C343" s="3" t="s">
        <v>118</v>
      </c>
      <c r="D343" s="3" t="s">
        <v>10808</v>
      </c>
      <c r="E343" s="5"/>
    </row>
    <row r="344" spans="1:5" ht="15.95" customHeight="1" x14ac:dyDescent="0.3">
      <c r="A344" s="5"/>
      <c r="B344" s="5"/>
      <c r="C344" s="5"/>
      <c r="D344" s="5"/>
      <c r="E344" s="5"/>
    </row>
    <row r="345" spans="1:5" ht="15.95" customHeight="1" x14ac:dyDescent="0.3">
      <c r="A345" s="5"/>
      <c r="B345" s="5"/>
      <c r="C345" s="5"/>
      <c r="D345" s="5"/>
      <c r="E345" s="5"/>
    </row>
    <row r="346" spans="1:5" ht="15.95" customHeight="1" x14ac:dyDescent="0.3">
      <c r="A346" s="5"/>
      <c r="B346" s="5"/>
      <c r="C346" s="5"/>
      <c r="D346" s="5"/>
      <c r="E346" s="5"/>
    </row>
    <row r="347" spans="1:5" ht="15.95" customHeight="1" x14ac:dyDescent="0.3">
      <c r="A347" s="3" t="s">
        <v>72</v>
      </c>
      <c r="B347" s="3" t="s">
        <v>142</v>
      </c>
      <c r="C347" s="3" t="s">
        <v>74</v>
      </c>
      <c r="D347" s="3" t="s">
        <v>143</v>
      </c>
      <c r="E347" s="5"/>
    </row>
    <row r="348" spans="1:5" ht="15.95" customHeight="1" x14ac:dyDescent="0.3">
      <c r="A348" s="3" t="s">
        <v>49</v>
      </c>
      <c r="B348" s="3" t="s">
        <v>10809</v>
      </c>
      <c r="C348" s="3" t="s">
        <v>79</v>
      </c>
      <c r="D348" s="3" t="s">
        <v>10810</v>
      </c>
      <c r="E348" s="5"/>
    </row>
    <row r="349" spans="1:5" ht="15.95" customHeight="1" x14ac:dyDescent="0.3">
      <c r="A349" s="5"/>
      <c r="B349" s="5"/>
      <c r="C349" s="5"/>
      <c r="D349" s="5"/>
      <c r="E349" s="5"/>
    </row>
    <row r="350" spans="1:5" ht="15.95" customHeight="1" x14ac:dyDescent="0.3">
      <c r="A350" s="5"/>
      <c r="B350" s="3" t="s">
        <v>10597</v>
      </c>
      <c r="C350" s="3" t="s">
        <v>81</v>
      </c>
      <c r="D350" s="3" t="s">
        <v>10811</v>
      </c>
      <c r="E350" s="5"/>
    </row>
    <row r="351" spans="1:5" ht="15.95" customHeight="1" x14ac:dyDescent="0.3">
      <c r="A351" s="5"/>
      <c r="B351" s="5"/>
      <c r="C351" s="5"/>
      <c r="D351" s="5"/>
      <c r="E351" s="5"/>
    </row>
    <row r="352" spans="1:5" ht="15.95" customHeight="1" x14ac:dyDescent="0.3">
      <c r="A352" s="5"/>
      <c r="B352" s="3" t="s">
        <v>10666</v>
      </c>
      <c r="C352" s="3" t="s">
        <v>83</v>
      </c>
      <c r="D352" s="3" t="s">
        <v>10812</v>
      </c>
      <c r="E352" s="5"/>
    </row>
    <row r="353" spans="1:5" ht="15.95" customHeight="1" x14ac:dyDescent="0.3">
      <c r="A353" s="5"/>
      <c r="B353" s="3" t="s">
        <v>10813</v>
      </c>
      <c r="C353" s="3" t="s">
        <v>90</v>
      </c>
      <c r="D353" s="3" t="s">
        <v>10814</v>
      </c>
      <c r="E353" s="5"/>
    </row>
    <row r="354" spans="1:5" ht="15.95" customHeight="1" x14ac:dyDescent="0.3">
      <c r="A354" s="5"/>
      <c r="B354" s="5"/>
      <c r="C354" s="5"/>
      <c r="D354" s="5"/>
      <c r="E354" s="5"/>
    </row>
    <row r="355" spans="1:5" ht="15.95" customHeight="1" x14ac:dyDescent="0.3">
      <c r="A355" s="5"/>
      <c r="B355" s="5"/>
      <c r="C355" s="5"/>
      <c r="D355" s="5"/>
      <c r="E355" s="5"/>
    </row>
    <row r="356" spans="1:5" ht="15.95" customHeight="1" x14ac:dyDescent="0.3">
      <c r="A356" s="5"/>
      <c r="B356" s="5"/>
      <c r="C356" s="3" t="s">
        <v>106</v>
      </c>
      <c r="D356" s="3" t="s">
        <v>10815</v>
      </c>
      <c r="E356" s="5"/>
    </row>
    <row r="357" spans="1:5" ht="15.95" customHeight="1" x14ac:dyDescent="0.3">
      <c r="A357" s="5"/>
      <c r="B357" s="5"/>
      <c r="C357" s="5"/>
      <c r="D357" s="5"/>
      <c r="E357" s="5"/>
    </row>
    <row r="358" spans="1:5" ht="15.95" customHeight="1" x14ac:dyDescent="0.3">
      <c r="A358" s="5"/>
      <c r="B358" s="5"/>
      <c r="C358" s="3" t="s">
        <v>108</v>
      </c>
      <c r="D358" s="3" t="s">
        <v>10816</v>
      </c>
      <c r="E358" s="5"/>
    </row>
    <row r="359" spans="1:5" ht="15.95" customHeight="1" x14ac:dyDescent="0.3">
      <c r="A359" s="5"/>
      <c r="B359" s="5"/>
      <c r="C359" s="5"/>
      <c r="D359" s="5"/>
      <c r="E359" s="5"/>
    </row>
    <row r="360" spans="1:5" ht="15.95" customHeight="1" x14ac:dyDescent="0.3">
      <c r="A360" s="5"/>
      <c r="B360" s="5"/>
      <c r="C360" s="3" t="s">
        <v>110</v>
      </c>
      <c r="D360" s="3" t="s">
        <v>10817</v>
      </c>
      <c r="E360" s="5"/>
    </row>
    <row r="361" spans="1:5" ht="15.95" customHeight="1" x14ac:dyDescent="0.3">
      <c r="A361" s="5"/>
      <c r="B361" s="5"/>
      <c r="C361" s="5"/>
      <c r="D361" s="5"/>
      <c r="E361" s="5"/>
    </row>
    <row r="362" spans="1:5" ht="15.95" customHeight="1" x14ac:dyDescent="0.3">
      <c r="A362" s="5"/>
      <c r="B362" s="5"/>
      <c r="C362" s="3" t="s">
        <v>112</v>
      </c>
      <c r="D362" s="3" t="s">
        <v>10818</v>
      </c>
      <c r="E362" s="5"/>
    </row>
    <row r="363" spans="1:5" ht="15.95" customHeight="1" x14ac:dyDescent="0.3">
      <c r="A363" s="5"/>
      <c r="B363" s="5"/>
      <c r="C363" s="5"/>
      <c r="D363" s="5"/>
      <c r="E363" s="5"/>
    </row>
    <row r="364" spans="1:5" ht="15.95" customHeight="1" x14ac:dyDescent="0.3">
      <c r="A364" s="5"/>
      <c r="B364" s="5"/>
      <c r="C364" s="3" t="s">
        <v>114</v>
      </c>
      <c r="D364" s="3" t="s">
        <v>10819</v>
      </c>
      <c r="E364" s="5"/>
    </row>
    <row r="365" spans="1:5" ht="15.95" customHeight="1" x14ac:dyDescent="0.3">
      <c r="A365" s="5"/>
      <c r="B365" s="5"/>
      <c r="C365" s="5"/>
      <c r="D365" s="5"/>
      <c r="E365" s="5"/>
    </row>
    <row r="366" spans="1:5" ht="15.95" customHeight="1" x14ac:dyDescent="0.3">
      <c r="A366" s="5"/>
      <c r="B366" s="3" t="s">
        <v>10820</v>
      </c>
      <c r="C366" s="3" t="s">
        <v>79</v>
      </c>
      <c r="D366" s="3" t="s">
        <v>10821</v>
      </c>
      <c r="E366" s="5"/>
    </row>
    <row r="367" spans="1:5" ht="15.95" customHeight="1" x14ac:dyDescent="0.3">
      <c r="A367" s="5"/>
      <c r="B367" s="5"/>
      <c r="C367" s="5"/>
      <c r="D367" s="5"/>
      <c r="E367" s="5"/>
    </row>
    <row r="368" spans="1:5" ht="15.95" customHeight="1" x14ac:dyDescent="0.3">
      <c r="A368" s="5"/>
      <c r="B368" s="3" t="s">
        <v>10597</v>
      </c>
      <c r="C368" s="3" t="s">
        <v>81</v>
      </c>
      <c r="D368" s="3" t="s">
        <v>10822</v>
      </c>
      <c r="E368" s="5"/>
    </row>
    <row r="369" spans="1:5" ht="15.95" customHeight="1" x14ac:dyDescent="0.3">
      <c r="A369" s="5"/>
      <c r="B369" s="5"/>
      <c r="C369" s="5"/>
      <c r="D369" s="5"/>
      <c r="E369" s="5"/>
    </row>
    <row r="370" spans="1:5" ht="15.95" customHeight="1" x14ac:dyDescent="0.3">
      <c r="A370" s="5"/>
      <c r="B370" s="3" t="s">
        <v>10666</v>
      </c>
      <c r="C370" s="3" t="s">
        <v>83</v>
      </c>
      <c r="D370" s="3" t="s">
        <v>10823</v>
      </c>
      <c r="E370" s="5"/>
    </row>
    <row r="371" spans="1:5" ht="15.95" customHeight="1" x14ac:dyDescent="0.3">
      <c r="A371" s="5"/>
      <c r="B371" s="3" t="s">
        <v>10813</v>
      </c>
      <c r="C371" s="3" t="s">
        <v>90</v>
      </c>
      <c r="D371" s="3" t="s">
        <v>10824</v>
      </c>
      <c r="E371" s="5"/>
    </row>
    <row r="372" spans="1:5" ht="15.95" customHeight="1" x14ac:dyDescent="0.3">
      <c r="A372" s="5"/>
      <c r="B372" s="5"/>
      <c r="C372" s="5"/>
      <c r="D372" s="5"/>
      <c r="E372" s="5"/>
    </row>
    <row r="373" spans="1:5" ht="15.95" customHeight="1" x14ac:dyDescent="0.3">
      <c r="A373" s="5"/>
      <c r="B373" s="5"/>
      <c r="C373" s="5"/>
      <c r="D373" s="5"/>
      <c r="E373" s="5"/>
    </row>
    <row r="374" spans="1:5" ht="15.95" customHeight="1" x14ac:dyDescent="0.3">
      <c r="A374" s="5"/>
      <c r="B374" s="5"/>
      <c r="C374" s="3" t="s">
        <v>106</v>
      </c>
      <c r="D374" s="3" t="s">
        <v>10825</v>
      </c>
      <c r="E374" s="5"/>
    </row>
    <row r="375" spans="1:5" ht="15.95" customHeight="1" x14ac:dyDescent="0.3">
      <c r="A375" s="5"/>
      <c r="B375" s="5"/>
      <c r="C375" s="5"/>
      <c r="D375" s="5"/>
      <c r="E375" s="5"/>
    </row>
    <row r="376" spans="1:5" ht="15.95" customHeight="1" x14ac:dyDescent="0.3">
      <c r="A376" s="5"/>
      <c r="B376" s="5"/>
      <c r="C376" s="3" t="s">
        <v>108</v>
      </c>
      <c r="D376" s="3" t="s">
        <v>10826</v>
      </c>
      <c r="E376" s="5"/>
    </row>
    <row r="377" spans="1:5" ht="15.95" customHeight="1" x14ac:dyDescent="0.3">
      <c r="A377" s="5"/>
      <c r="B377" s="5"/>
      <c r="C377" s="3" t="s">
        <v>110</v>
      </c>
      <c r="D377" s="3" t="s">
        <v>10827</v>
      </c>
      <c r="E377" s="5"/>
    </row>
    <row r="378" spans="1:5" ht="15.95" customHeight="1" x14ac:dyDescent="0.3">
      <c r="A378" s="5"/>
      <c r="B378" s="5"/>
      <c r="C378" s="3" t="s">
        <v>112</v>
      </c>
      <c r="D378" s="3" t="s">
        <v>10828</v>
      </c>
      <c r="E378" s="5"/>
    </row>
    <row r="379" spans="1:5" ht="15.95" customHeight="1" x14ac:dyDescent="0.3">
      <c r="A379" s="5"/>
      <c r="B379" s="5"/>
      <c r="C379" s="3" t="s">
        <v>114</v>
      </c>
      <c r="D379" s="3" t="s">
        <v>10829</v>
      </c>
      <c r="E379" s="5"/>
    </row>
    <row r="380" spans="1:5" ht="15.95" customHeight="1" x14ac:dyDescent="0.3">
      <c r="A380" s="5"/>
      <c r="B380" s="3" t="s">
        <v>10830</v>
      </c>
      <c r="C380" s="3" t="s">
        <v>79</v>
      </c>
      <c r="D380" s="3" t="s">
        <v>10831</v>
      </c>
      <c r="E380" s="5"/>
    </row>
    <row r="381" spans="1:5" ht="15.95" customHeight="1" x14ac:dyDescent="0.3">
      <c r="A381" s="5"/>
      <c r="B381" s="3" t="s">
        <v>10597</v>
      </c>
      <c r="C381" s="3" t="s">
        <v>81</v>
      </c>
      <c r="D381" s="3" t="s">
        <v>10832</v>
      </c>
      <c r="E381" s="5"/>
    </row>
    <row r="382" spans="1:5" ht="15.95" customHeight="1" x14ac:dyDescent="0.3">
      <c r="A382" s="5"/>
      <c r="B382" s="3" t="s">
        <v>10666</v>
      </c>
      <c r="C382" s="3" t="s">
        <v>83</v>
      </c>
      <c r="D382" s="3" t="s">
        <v>10833</v>
      </c>
      <c r="E382" s="5"/>
    </row>
    <row r="383" spans="1:5" ht="15.95" customHeight="1" x14ac:dyDescent="0.3">
      <c r="A383" s="5"/>
      <c r="B383" s="3" t="s">
        <v>10834</v>
      </c>
      <c r="C383" s="3" t="s">
        <v>90</v>
      </c>
      <c r="D383" s="3" t="s">
        <v>10835</v>
      </c>
      <c r="E383" s="5"/>
    </row>
    <row r="384" spans="1:5" ht="15.95" customHeight="1" x14ac:dyDescent="0.3">
      <c r="A384" s="5"/>
      <c r="B384" s="5"/>
      <c r="C384" s="3" t="s">
        <v>106</v>
      </c>
      <c r="D384" s="3" t="s">
        <v>10836</v>
      </c>
      <c r="E384" s="5"/>
    </row>
    <row r="385" spans="1:5" ht="15.95" customHeight="1" x14ac:dyDescent="0.3">
      <c r="A385" s="5"/>
      <c r="B385" s="5"/>
      <c r="C385" s="3" t="s">
        <v>108</v>
      </c>
      <c r="D385" s="3" t="s">
        <v>10837</v>
      </c>
      <c r="E385" s="5"/>
    </row>
    <row r="386" spans="1:5" ht="15.95" customHeight="1" x14ac:dyDescent="0.3">
      <c r="A386" s="5"/>
      <c r="B386" s="5"/>
      <c r="C386" s="3" t="s">
        <v>110</v>
      </c>
      <c r="D386" s="3" t="s">
        <v>10838</v>
      </c>
      <c r="E386" s="5"/>
    </row>
    <row r="387" spans="1:5" ht="15.95" customHeight="1" x14ac:dyDescent="0.3">
      <c r="A387" s="5"/>
      <c r="B387" s="5"/>
      <c r="C387" s="3" t="s">
        <v>112</v>
      </c>
      <c r="D387" s="3" t="s">
        <v>10839</v>
      </c>
      <c r="E387" s="5"/>
    </row>
    <row r="388" spans="1:5" ht="15.95" customHeight="1" x14ac:dyDescent="0.3">
      <c r="A388" s="5"/>
      <c r="B388" s="5"/>
      <c r="C388" s="3" t="s">
        <v>114</v>
      </c>
      <c r="D388" s="3" t="s">
        <v>10840</v>
      </c>
      <c r="E388" s="5"/>
    </row>
    <row r="389" spans="1:5" ht="15.95" customHeight="1" x14ac:dyDescent="0.3">
      <c r="A389" s="5"/>
      <c r="B389" s="5"/>
      <c r="C389" s="5"/>
      <c r="D389" s="5"/>
      <c r="E389" s="5"/>
    </row>
    <row r="390" spans="1:5" ht="15.95" customHeight="1" x14ac:dyDescent="0.3">
      <c r="A390" s="5"/>
      <c r="B390" s="5"/>
      <c r="C390" s="5"/>
      <c r="D390" s="5"/>
      <c r="E390" s="5"/>
    </row>
    <row r="391" spans="1:5" ht="15.95" customHeight="1" x14ac:dyDescent="0.3">
      <c r="A391" s="5"/>
      <c r="B391" s="5"/>
      <c r="C391" s="5"/>
      <c r="D391" s="5"/>
      <c r="E391" s="5"/>
    </row>
    <row r="392" spans="1:5" ht="15.95" customHeight="1" x14ac:dyDescent="0.3">
      <c r="A392" s="3" t="s">
        <v>72</v>
      </c>
      <c r="B392" s="3" t="s">
        <v>142</v>
      </c>
      <c r="C392" s="3" t="s">
        <v>74</v>
      </c>
      <c r="D392" s="3" t="s">
        <v>143</v>
      </c>
      <c r="E392" s="5"/>
    </row>
    <row r="393" spans="1:5" ht="15.95" customHeight="1" x14ac:dyDescent="0.3">
      <c r="A393" s="3" t="s">
        <v>49</v>
      </c>
      <c r="B393" s="3" t="s">
        <v>10841</v>
      </c>
      <c r="C393" s="3" t="s">
        <v>79</v>
      </c>
      <c r="D393" s="3" t="s">
        <v>10842</v>
      </c>
      <c r="E393" s="5"/>
    </row>
    <row r="394" spans="1:5" ht="15.95" customHeight="1" x14ac:dyDescent="0.3">
      <c r="A394" s="5"/>
      <c r="B394" s="5"/>
      <c r="C394" s="5"/>
      <c r="D394" s="5"/>
      <c r="E394" s="5"/>
    </row>
    <row r="395" spans="1:5" ht="15.95" customHeight="1" x14ac:dyDescent="0.3">
      <c r="A395" s="5"/>
      <c r="B395" s="3" t="s">
        <v>10597</v>
      </c>
      <c r="C395" s="3" t="s">
        <v>81</v>
      </c>
      <c r="D395" s="3" t="s">
        <v>10843</v>
      </c>
      <c r="E395" s="5"/>
    </row>
    <row r="396" spans="1:5" ht="15.95" customHeight="1" x14ac:dyDescent="0.3">
      <c r="A396" s="5"/>
      <c r="B396" s="5"/>
      <c r="C396" s="5"/>
      <c r="D396" s="5"/>
      <c r="E396" s="5"/>
    </row>
    <row r="397" spans="1:5" ht="15.95" customHeight="1" x14ac:dyDescent="0.3">
      <c r="A397" s="5"/>
      <c r="B397" s="3" t="s">
        <v>10844</v>
      </c>
      <c r="C397" s="3" t="s">
        <v>83</v>
      </c>
      <c r="D397" s="3" t="s">
        <v>10845</v>
      </c>
      <c r="E397" s="5"/>
    </row>
    <row r="398" spans="1:5" ht="15.95" customHeight="1" x14ac:dyDescent="0.3">
      <c r="A398" s="5"/>
      <c r="B398" s="3" t="s">
        <v>10846</v>
      </c>
      <c r="C398" s="3" t="s">
        <v>90</v>
      </c>
      <c r="D398" s="3" t="s">
        <v>10847</v>
      </c>
      <c r="E398" s="5"/>
    </row>
    <row r="399" spans="1:5" ht="15.95" customHeight="1" x14ac:dyDescent="0.3">
      <c r="A399" s="5"/>
      <c r="B399" s="5"/>
      <c r="C399" s="5"/>
      <c r="D399" s="5"/>
      <c r="E399" s="5"/>
    </row>
    <row r="400" spans="1:5" ht="15.95" customHeight="1" x14ac:dyDescent="0.3">
      <c r="A400" s="5"/>
      <c r="B400" s="5"/>
      <c r="C400" s="5"/>
      <c r="D400" s="5"/>
      <c r="E400" s="5"/>
    </row>
    <row r="401" spans="1:5" ht="15.95" customHeight="1" x14ac:dyDescent="0.3">
      <c r="A401" s="5"/>
      <c r="B401" s="5"/>
      <c r="C401" s="3" t="s">
        <v>106</v>
      </c>
      <c r="D401" s="3" t="s">
        <v>10848</v>
      </c>
      <c r="E401" s="5"/>
    </row>
    <row r="402" spans="1:5" ht="15.95" customHeight="1" x14ac:dyDescent="0.3">
      <c r="A402" s="5"/>
      <c r="B402" s="5"/>
      <c r="C402" s="5"/>
      <c r="D402" s="5"/>
      <c r="E402" s="5"/>
    </row>
    <row r="403" spans="1:5" ht="15.95" customHeight="1" x14ac:dyDescent="0.3">
      <c r="A403" s="5"/>
      <c r="B403" s="5"/>
      <c r="C403" s="3" t="s">
        <v>108</v>
      </c>
      <c r="D403" s="3" t="s">
        <v>10849</v>
      </c>
      <c r="E403" s="5"/>
    </row>
    <row r="404" spans="1:5" ht="15.95" customHeight="1" x14ac:dyDescent="0.3">
      <c r="A404" s="5"/>
      <c r="B404" s="5"/>
      <c r="C404" s="5"/>
      <c r="D404" s="5"/>
      <c r="E404" s="5"/>
    </row>
    <row r="405" spans="1:5" ht="15.95" customHeight="1" x14ac:dyDescent="0.3">
      <c r="A405" s="5"/>
      <c r="B405" s="5"/>
      <c r="C405" s="3" t="s">
        <v>110</v>
      </c>
      <c r="D405" s="3" t="s">
        <v>10850</v>
      </c>
      <c r="E405" s="5"/>
    </row>
    <row r="406" spans="1:5" ht="15.95" customHeight="1" x14ac:dyDescent="0.3">
      <c r="A406" s="5"/>
      <c r="B406" s="5"/>
      <c r="C406" s="5"/>
      <c r="D406" s="5"/>
      <c r="E406" s="5"/>
    </row>
    <row r="407" spans="1:5" ht="15.95" customHeight="1" x14ac:dyDescent="0.3">
      <c r="A407" s="5"/>
      <c r="B407" s="5"/>
      <c r="C407" s="3" t="s">
        <v>112</v>
      </c>
      <c r="D407" s="3" t="s">
        <v>10851</v>
      </c>
      <c r="E407" s="5"/>
    </row>
    <row r="408" spans="1:5" ht="15.95" customHeight="1" x14ac:dyDescent="0.3">
      <c r="A408" s="5"/>
      <c r="B408" s="5"/>
      <c r="C408" s="5"/>
      <c r="D408" s="5"/>
      <c r="E408" s="5"/>
    </row>
    <row r="409" spans="1:5" ht="15.95" customHeight="1" x14ac:dyDescent="0.3">
      <c r="A409" s="5"/>
      <c r="B409" s="3" t="s">
        <v>10852</v>
      </c>
      <c r="C409" s="3" t="s">
        <v>79</v>
      </c>
      <c r="D409" s="3" t="s">
        <v>10853</v>
      </c>
      <c r="E409" s="5"/>
    </row>
    <row r="410" spans="1:5" ht="15.95" customHeight="1" x14ac:dyDescent="0.3">
      <c r="A410" s="5"/>
      <c r="B410" s="5"/>
      <c r="C410" s="5"/>
      <c r="D410" s="5"/>
      <c r="E410" s="5"/>
    </row>
    <row r="411" spans="1:5" ht="15.95" customHeight="1" x14ac:dyDescent="0.3">
      <c r="A411" s="5"/>
      <c r="B411" s="3" t="s">
        <v>10456</v>
      </c>
      <c r="C411" s="3" t="s">
        <v>81</v>
      </c>
      <c r="D411" s="3" t="s">
        <v>10854</v>
      </c>
      <c r="E411" s="5"/>
    </row>
    <row r="412" spans="1:5" ht="15.95" customHeight="1" x14ac:dyDescent="0.3">
      <c r="A412" s="5"/>
      <c r="B412" s="5"/>
      <c r="C412" s="5"/>
      <c r="D412" s="5"/>
      <c r="E412" s="5"/>
    </row>
    <row r="413" spans="1:5" ht="15.95" customHeight="1" x14ac:dyDescent="0.3">
      <c r="A413" s="5"/>
      <c r="B413" s="3" t="s">
        <v>10855</v>
      </c>
      <c r="C413" s="3" t="s">
        <v>83</v>
      </c>
      <c r="D413" s="3" t="s">
        <v>10856</v>
      </c>
      <c r="E413" s="5"/>
    </row>
    <row r="414" spans="1:5" ht="15.95" customHeight="1" x14ac:dyDescent="0.3">
      <c r="A414" s="5"/>
      <c r="B414" s="3" t="s">
        <v>10857</v>
      </c>
      <c r="C414" s="3" t="s">
        <v>90</v>
      </c>
      <c r="D414" s="3" t="s">
        <v>10858</v>
      </c>
      <c r="E414" s="5"/>
    </row>
    <row r="415" spans="1:5" ht="15.95" customHeight="1" x14ac:dyDescent="0.3">
      <c r="A415" s="5"/>
      <c r="B415" s="3" t="s">
        <v>10859</v>
      </c>
      <c r="C415" s="3" t="s">
        <v>79</v>
      </c>
      <c r="D415" s="3" t="s">
        <v>10860</v>
      </c>
      <c r="E415" s="5"/>
    </row>
    <row r="416" spans="1:5" ht="15.95" customHeight="1" x14ac:dyDescent="0.3">
      <c r="A416" s="5"/>
      <c r="B416" s="5"/>
      <c r="C416" s="5"/>
      <c r="D416" s="5"/>
      <c r="E416" s="5"/>
    </row>
    <row r="417" spans="1:5" ht="15.95" customHeight="1" x14ac:dyDescent="0.3">
      <c r="A417" s="5"/>
      <c r="B417" s="5"/>
      <c r="C417" s="5"/>
      <c r="D417" s="5"/>
      <c r="E417" s="5"/>
    </row>
    <row r="418" spans="1:5" ht="15.95" customHeight="1" x14ac:dyDescent="0.3">
      <c r="A418" s="5"/>
      <c r="B418" s="3" t="s">
        <v>10456</v>
      </c>
      <c r="C418" s="3" t="s">
        <v>81</v>
      </c>
      <c r="D418" s="3" t="s">
        <v>10861</v>
      </c>
      <c r="E418" s="5"/>
    </row>
    <row r="419" spans="1:5" ht="15.95" customHeight="1" x14ac:dyDescent="0.3">
      <c r="A419" s="5"/>
      <c r="B419" s="5"/>
      <c r="C419" s="5"/>
      <c r="D419" s="5"/>
      <c r="E419" s="5"/>
    </row>
    <row r="420" spans="1:5" ht="15.95" customHeight="1" x14ac:dyDescent="0.3">
      <c r="A420" s="5"/>
      <c r="B420" s="3" t="s">
        <v>10862</v>
      </c>
      <c r="C420" s="3" t="s">
        <v>83</v>
      </c>
      <c r="D420" s="3" t="s">
        <v>10863</v>
      </c>
      <c r="E420" s="5"/>
    </row>
    <row r="421" spans="1:5" ht="15.95" customHeight="1" x14ac:dyDescent="0.3">
      <c r="A421" s="5"/>
      <c r="B421" s="5"/>
      <c r="C421" s="3" t="s">
        <v>90</v>
      </c>
      <c r="D421" s="3" t="s">
        <v>10864</v>
      </c>
      <c r="E421" s="5"/>
    </row>
    <row r="422" spans="1:5" ht="15.95" customHeight="1" x14ac:dyDescent="0.3">
      <c r="A422" s="5"/>
      <c r="B422" s="5"/>
      <c r="C422" s="3" t="s">
        <v>106</v>
      </c>
      <c r="D422" s="3" t="s">
        <v>10865</v>
      </c>
      <c r="E422" s="5"/>
    </row>
    <row r="423" spans="1:5" ht="15.95" customHeight="1" x14ac:dyDescent="0.3">
      <c r="A423" s="5"/>
      <c r="B423" s="3" t="s">
        <v>10866</v>
      </c>
      <c r="C423" s="3" t="s">
        <v>79</v>
      </c>
      <c r="D423" s="3" t="s">
        <v>10867</v>
      </c>
      <c r="E423" s="5"/>
    </row>
    <row r="424" spans="1:5" ht="15.95" customHeight="1" x14ac:dyDescent="0.3">
      <c r="A424" s="5"/>
      <c r="B424" s="3" t="s">
        <v>10456</v>
      </c>
      <c r="C424" s="3" t="s">
        <v>81</v>
      </c>
      <c r="D424" s="3" t="s">
        <v>10868</v>
      </c>
      <c r="E424" s="5"/>
    </row>
    <row r="425" spans="1:5" ht="15.95" customHeight="1" x14ac:dyDescent="0.3">
      <c r="A425" s="5"/>
      <c r="B425" s="3" t="s">
        <v>10869</v>
      </c>
      <c r="C425" s="3" t="s">
        <v>83</v>
      </c>
      <c r="D425" s="3" t="s">
        <v>10870</v>
      </c>
      <c r="E425" s="5"/>
    </row>
    <row r="426" spans="1:5" ht="15.95" customHeight="1" x14ac:dyDescent="0.3">
      <c r="A426" s="5"/>
      <c r="B426" s="3" t="s">
        <v>10871</v>
      </c>
      <c r="C426" s="3" t="s">
        <v>90</v>
      </c>
      <c r="D426" s="3" t="s">
        <v>10872</v>
      </c>
      <c r="E426" s="5"/>
    </row>
    <row r="427" spans="1:5" ht="15.95" customHeight="1" x14ac:dyDescent="0.3">
      <c r="A427" s="5"/>
      <c r="B427" s="5"/>
      <c r="C427" s="3" t="s">
        <v>106</v>
      </c>
      <c r="D427" s="3" t="s">
        <v>10873</v>
      </c>
      <c r="E427" s="5"/>
    </row>
    <row r="428" spans="1:5" ht="15.95" customHeight="1" x14ac:dyDescent="0.3">
      <c r="A428" s="5"/>
      <c r="B428" s="5"/>
      <c r="C428" s="3" t="s">
        <v>108</v>
      </c>
      <c r="D428" s="3" t="s">
        <v>10874</v>
      </c>
      <c r="E428" s="5"/>
    </row>
    <row r="429" spans="1:5" ht="15.95" customHeight="1" x14ac:dyDescent="0.3">
      <c r="A429" s="5"/>
      <c r="B429" s="5"/>
      <c r="C429" s="3" t="s">
        <v>110</v>
      </c>
      <c r="D429" s="3" t="s">
        <v>10875</v>
      </c>
      <c r="E429" s="5"/>
    </row>
    <row r="430" spans="1:5" ht="15.95" customHeight="1" x14ac:dyDescent="0.3">
      <c r="A430" s="5"/>
      <c r="B430" s="5"/>
      <c r="C430" s="3" t="s">
        <v>112</v>
      </c>
      <c r="D430" s="3" t="s">
        <v>10876</v>
      </c>
      <c r="E430" s="5"/>
    </row>
    <row r="431" spans="1:5" ht="15.95" customHeight="1" x14ac:dyDescent="0.3">
      <c r="A431" s="5"/>
      <c r="B431" s="5"/>
      <c r="C431" s="3" t="s">
        <v>114</v>
      </c>
      <c r="D431" s="3" t="s">
        <v>10877</v>
      </c>
      <c r="E431" s="5"/>
    </row>
    <row r="432" spans="1:5" ht="15.95" customHeight="1" x14ac:dyDescent="0.3">
      <c r="A432" s="5"/>
      <c r="B432" s="3" t="s">
        <v>10878</v>
      </c>
      <c r="C432" s="3" t="s">
        <v>79</v>
      </c>
      <c r="D432" s="3" t="s">
        <v>10879</v>
      </c>
      <c r="E432" s="5"/>
    </row>
    <row r="433" spans="1:5" ht="15.95" customHeight="1" x14ac:dyDescent="0.3">
      <c r="A433" s="5"/>
      <c r="B433" s="3" t="s">
        <v>10597</v>
      </c>
      <c r="C433" s="3" t="s">
        <v>81</v>
      </c>
      <c r="D433" s="3" t="s">
        <v>10880</v>
      </c>
      <c r="E433" s="5"/>
    </row>
    <row r="434" spans="1:5" ht="15.95" customHeight="1" x14ac:dyDescent="0.3">
      <c r="A434" s="5"/>
      <c r="B434" s="3" t="s">
        <v>10881</v>
      </c>
      <c r="C434" s="3" t="s">
        <v>83</v>
      </c>
      <c r="D434" s="3" t="s">
        <v>10882</v>
      </c>
      <c r="E434" s="5"/>
    </row>
    <row r="435" spans="1:5" ht="15.95" customHeight="1" x14ac:dyDescent="0.3">
      <c r="A435" s="5"/>
      <c r="B435" s="3" t="s">
        <v>10871</v>
      </c>
      <c r="C435" s="3" t="s">
        <v>90</v>
      </c>
      <c r="D435" s="3" t="s">
        <v>10883</v>
      </c>
      <c r="E435" s="5"/>
    </row>
    <row r="436" spans="1:5" ht="15.95" customHeight="1" x14ac:dyDescent="0.3">
      <c r="A436" s="5"/>
      <c r="B436" s="5"/>
      <c r="C436" s="3" t="s">
        <v>106</v>
      </c>
      <c r="D436" s="3" t="s">
        <v>10884</v>
      </c>
      <c r="E436" s="5"/>
    </row>
    <row r="437" spans="1:5" ht="15.95" customHeight="1" x14ac:dyDescent="0.3">
      <c r="A437" s="5"/>
      <c r="B437" s="5"/>
      <c r="C437" s="3" t="s">
        <v>108</v>
      </c>
      <c r="D437" s="3" t="s">
        <v>10884</v>
      </c>
      <c r="E437" s="5"/>
    </row>
    <row r="438" spans="1:5" ht="15.95" customHeight="1" x14ac:dyDescent="0.3">
      <c r="A438" s="5"/>
      <c r="B438" s="5"/>
      <c r="C438" s="3" t="s">
        <v>110</v>
      </c>
      <c r="D438" s="3" t="s">
        <v>10885</v>
      </c>
      <c r="E438" s="5"/>
    </row>
    <row r="439" spans="1:5" ht="15.95" customHeight="1" x14ac:dyDescent="0.3">
      <c r="A439" s="5"/>
      <c r="B439" s="5"/>
      <c r="C439" s="5"/>
      <c r="D439" s="5"/>
      <c r="E439" s="5"/>
    </row>
    <row r="440" spans="1:5" ht="15.95" customHeight="1" x14ac:dyDescent="0.3">
      <c r="A440" s="5"/>
      <c r="B440" s="5"/>
      <c r="C440" s="5"/>
      <c r="D440" s="5"/>
      <c r="E440" s="5"/>
    </row>
    <row r="441" spans="1:5" ht="15.95" customHeight="1" x14ac:dyDescent="0.3">
      <c r="A441" s="5"/>
      <c r="B441" s="5"/>
      <c r="C441" s="5"/>
      <c r="D441" s="5"/>
      <c r="E441" s="5"/>
    </row>
    <row r="442" spans="1:5" ht="15.95" customHeight="1" x14ac:dyDescent="0.3">
      <c r="A442" s="3" t="s">
        <v>72</v>
      </c>
      <c r="B442" s="3" t="s">
        <v>142</v>
      </c>
      <c r="C442" s="3" t="s">
        <v>74</v>
      </c>
      <c r="D442" s="3" t="s">
        <v>143</v>
      </c>
      <c r="E442" s="5"/>
    </row>
    <row r="443" spans="1:5" ht="15.95" customHeight="1" x14ac:dyDescent="0.3">
      <c r="A443" s="3" t="s">
        <v>49</v>
      </c>
      <c r="B443" s="3" t="s">
        <v>10886</v>
      </c>
      <c r="C443" s="3" t="s">
        <v>79</v>
      </c>
      <c r="D443" s="3" t="s">
        <v>10887</v>
      </c>
      <c r="E443" s="5"/>
    </row>
    <row r="444" spans="1:5" ht="15.95" customHeight="1" x14ac:dyDescent="0.3">
      <c r="A444" s="5"/>
      <c r="B444" s="5"/>
      <c r="C444" s="5"/>
      <c r="D444" s="5"/>
      <c r="E444" s="5"/>
    </row>
    <row r="445" spans="1:5" ht="15.95" customHeight="1" x14ac:dyDescent="0.3">
      <c r="A445" s="5"/>
      <c r="B445" s="3" t="s">
        <v>10456</v>
      </c>
      <c r="C445" s="3" t="s">
        <v>81</v>
      </c>
      <c r="D445" s="3" t="s">
        <v>10888</v>
      </c>
      <c r="E445" s="5"/>
    </row>
    <row r="446" spans="1:5" ht="15.95" customHeight="1" x14ac:dyDescent="0.3">
      <c r="A446" s="5"/>
      <c r="B446" s="5"/>
      <c r="C446" s="5"/>
      <c r="D446" s="5"/>
      <c r="E446" s="5"/>
    </row>
    <row r="447" spans="1:5" ht="15.95" customHeight="1" x14ac:dyDescent="0.3">
      <c r="A447" s="5"/>
      <c r="B447" s="3" t="s">
        <v>10881</v>
      </c>
      <c r="C447" s="3" t="s">
        <v>83</v>
      </c>
      <c r="D447" s="3" t="s">
        <v>10889</v>
      </c>
      <c r="E447" s="5"/>
    </row>
    <row r="448" spans="1:5" ht="15.95" customHeight="1" x14ac:dyDescent="0.3">
      <c r="A448" s="5"/>
      <c r="B448" s="3" t="s">
        <v>10871</v>
      </c>
      <c r="C448" s="3" t="s">
        <v>90</v>
      </c>
      <c r="D448" s="3" t="s">
        <v>10890</v>
      </c>
      <c r="E448" s="5"/>
    </row>
    <row r="449" spans="1:5" ht="15.95" customHeight="1" x14ac:dyDescent="0.3">
      <c r="A449" s="5"/>
      <c r="B449" s="5"/>
      <c r="C449" s="5"/>
      <c r="D449" s="5"/>
      <c r="E449" s="5"/>
    </row>
    <row r="450" spans="1:5" ht="15.95" customHeight="1" x14ac:dyDescent="0.3">
      <c r="A450" s="5"/>
      <c r="B450" s="5"/>
      <c r="C450" s="5"/>
      <c r="D450" s="5"/>
      <c r="E450" s="5"/>
    </row>
    <row r="451" spans="1:5" ht="15.95" customHeight="1" x14ac:dyDescent="0.3">
      <c r="A451" s="5"/>
      <c r="B451" s="5"/>
      <c r="C451" s="3" t="s">
        <v>106</v>
      </c>
      <c r="D451" s="3" t="s">
        <v>10891</v>
      </c>
      <c r="E451" s="5"/>
    </row>
    <row r="452" spans="1:5" ht="15.95" customHeight="1" x14ac:dyDescent="0.3">
      <c r="A452" s="5"/>
      <c r="B452" s="5"/>
      <c r="C452" s="5"/>
      <c r="D452" s="5"/>
      <c r="E452" s="5"/>
    </row>
    <row r="453" spans="1:5" ht="15.95" customHeight="1" x14ac:dyDescent="0.3">
      <c r="A453" s="5"/>
      <c r="B453" s="3" t="s">
        <v>10892</v>
      </c>
      <c r="C453" s="3" t="s">
        <v>79</v>
      </c>
      <c r="D453" s="3" t="s">
        <v>10893</v>
      </c>
      <c r="E453" s="5"/>
    </row>
    <row r="454" spans="1:5" ht="15.95" customHeight="1" x14ac:dyDescent="0.3">
      <c r="A454" s="5"/>
      <c r="B454" s="5"/>
      <c r="C454" s="5"/>
      <c r="D454" s="5"/>
      <c r="E454" s="5"/>
    </row>
    <row r="455" spans="1:5" ht="15.95" customHeight="1" x14ac:dyDescent="0.3">
      <c r="A455" s="5"/>
      <c r="B455" s="3" t="s">
        <v>10456</v>
      </c>
      <c r="C455" s="3" t="s">
        <v>81</v>
      </c>
      <c r="D455" s="3" t="s">
        <v>10894</v>
      </c>
      <c r="E455" s="5"/>
    </row>
    <row r="456" spans="1:5" ht="15.95" customHeight="1" x14ac:dyDescent="0.3">
      <c r="A456" s="5"/>
      <c r="B456" s="5"/>
      <c r="C456" s="5"/>
      <c r="D456" s="5"/>
      <c r="E456" s="5"/>
    </row>
    <row r="457" spans="1:5" ht="15.95" customHeight="1" x14ac:dyDescent="0.3">
      <c r="A457" s="5"/>
      <c r="B457" s="3" t="s">
        <v>10869</v>
      </c>
      <c r="C457" s="3" t="s">
        <v>83</v>
      </c>
      <c r="D457" s="3" t="s">
        <v>10895</v>
      </c>
      <c r="E457" s="5"/>
    </row>
    <row r="458" spans="1:5" ht="15.95" customHeight="1" x14ac:dyDescent="0.3">
      <c r="A458" s="5"/>
      <c r="B458" s="5"/>
      <c r="C458" s="5"/>
      <c r="D458" s="5"/>
      <c r="E458" s="5"/>
    </row>
    <row r="459" spans="1:5" ht="15.95" customHeight="1" x14ac:dyDescent="0.3">
      <c r="A459" s="5"/>
      <c r="B459" s="3" t="s">
        <v>10871</v>
      </c>
      <c r="C459" s="3" t="s">
        <v>90</v>
      </c>
      <c r="D459" s="3" t="s">
        <v>10896</v>
      </c>
      <c r="E459" s="5"/>
    </row>
    <row r="460" spans="1:5" ht="15.95" customHeight="1" x14ac:dyDescent="0.3">
      <c r="A460" s="5"/>
      <c r="B460" s="5"/>
      <c r="C460" s="5"/>
      <c r="D460" s="5"/>
      <c r="E460" s="5"/>
    </row>
    <row r="461" spans="1:5" ht="15.95" customHeight="1" x14ac:dyDescent="0.3">
      <c r="A461" s="5"/>
      <c r="B461" s="5"/>
      <c r="C461" s="3" t="s">
        <v>106</v>
      </c>
      <c r="D461" s="3" t="s">
        <v>10897</v>
      </c>
      <c r="E461" s="5"/>
    </row>
    <row r="462" spans="1:5" ht="15.95" customHeight="1" x14ac:dyDescent="0.3">
      <c r="A462" s="5"/>
      <c r="B462" s="5"/>
      <c r="C462" s="5"/>
      <c r="D462" s="5"/>
      <c r="E462" s="5"/>
    </row>
    <row r="463" spans="1:5" ht="15.95" customHeight="1" x14ac:dyDescent="0.3">
      <c r="A463" s="5"/>
      <c r="B463" s="5"/>
      <c r="C463" s="3" t="s">
        <v>108</v>
      </c>
      <c r="D463" s="3" t="s">
        <v>10898</v>
      </c>
      <c r="E463" s="5"/>
    </row>
    <row r="464" spans="1:5" ht="15.95" customHeight="1" x14ac:dyDescent="0.3">
      <c r="A464" s="5"/>
      <c r="B464" s="3" t="s">
        <v>10899</v>
      </c>
      <c r="C464" s="3" t="s">
        <v>79</v>
      </c>
      <c r="D464" s="3" t="s">
        <v>10900</v>
      </c>
      <c r="E464" s="5"/>
    </row>
    <row r="465" spans="1:5" ht="15.95" customHeight="1" x14ac:dyDescent="0.3">
      <c r="A465" s="5"/>
      <c r="B465" s="3" t="s">
        <v>10597</v>
      </c>
      <c r="C465" s="3" t="s">
        <v>81</v>
      </c>
      <c r="D465" s="3" t="s">
        <v>10901</v>
      </c>
      <c r="E465" s="5"/>
    </row>
    <row r="466" spans="1:5" ht="15.95" customHeight="1" x14ac:dyDescent="0.3">
      <c r="A466" s="5"/>
      <c r="B466" s="5"/>
      <c r="C466" s="5"/>
      <c r="D466" s="5"/>
      <c r="E466" s="5"/>
    </row>
    <row r="467" spans="1:5" ht="15.95" customHeight="1" x14ac:dyDescent="0.3">
      <c r="A467" s="5"/>
      <c r="B467" s="5"/>
      <c r="C467" s="5"/>
      <c r="D467" s="5"/>
      <c r="E467" s="5"/>
    </row>
    <row r="468" spans="1:5" ht="15.95" customHeight="1" x14ac:dyDescent="0.3">
      <c r="A468" s="5"/>
      <c r="B468" s="3" t="s">
        <v>10881</v>
      </c>
      <c r="C468" s="3" t="s">
        <v>83</v>
      </c>
      <c r="D468" s="3" t="s">
        <v>10902</v>
      </c>
      <c r="E468" s="5"/>
    </row>
    <row r="469" spans="1:5" ht="15.95" customHeight="1" x14ac:dyDescent="0.3">
      <c r="A469" s="5"/>
      <c r="B469" s="5"/>
      <c r="C469" s="5"/>
      <c r="D469" s="5"/>
      <c r="E469" s="5"/>
    </row>
    <row r="470" spans="1:5" ht="15.95" customHeight="1" x14ac:dyDescent="0.3">
      <c r="A470" s="5"/>
      <c r="B470" s="3" t="s">
        <v>10871</v>
      </c>
      <c r="C470" s="3" t="s">
        <v>90</v>
      </c>
      <c r="D470" s="3" t="s">
        <v>10903</v>
      </c>
      <c r="E470" s="5"/>
    </row>
    <row r="471" spans="1:5" ht="15.95" customHeight="1" x14ac:dyDescent="0.3">
      <c r="A471" s="5"/>
      <c r="B471" s="5"/>
      <c r="C471" s="3" t="s">
        <v>106</v>
      </c>
      <c r="D471" s="3" t="s">
        <v>10904</v>
      </c>
      <c r="E471" s="5"/>
    </row>
    <row r="472" spans="1:5" ht="15.95" customHeight="1" x14ac:dyDescent="0.3">
      <c r="A472" s="5"/>
      <c r="B472" s="5"/>
      <c r="C472" s="3" t="s">
        <v>108</v>
      </c>
      <c r="D472" s="3" t="s">
        <v>10905</v>
      </c>
      <c r="E472" s="5"/>
    </row>
    <row r="473" spans="1:5" ht="15.95" customHeight="1" x14ac:dyDescent="0.3">
      <c r="A473" s="5"/>
      <c r="B473" s="3" t="s">
        <v>10906</v>
      </c>
      <c r="C473" s="3" t="s">
        <v>79</v>
      </c>
      <c r="D473" s="3" t="s">
        <v>10907</v>
      </c>
      <c r="E473" s="5"/>
    </row>
    <row r="474" spans="1:5" ht="15.95" customHeight="1" x14ac:dyDescent="0.3">
      <c r="A474" s="5"/>
      <c r="B474" s="3" t="s">
        <v>10456</v>
      </c>
      <c r="C474" s="3" t="s">
        <v>81</v>
      </c>
      <c r="D474" s="3" t="s">
        <v>10908</v>
      </c>
      <c r="E474" s="5"/>
    </row>
    <row r="475" spans="1:5" ht="15.95" customHeight="1" x14ac:dyDescent="0.3">
      <c r="A475" s="5"/>
      <c r="B475" s="3" t="s">
        <v>10881</v>
      </c>
      <c r="C475" s="3" t="s">
        <v>83</v>
      </c>
      <c r="D475" s="3" t="s">
        <v>10909</v>
      </c>
      <c r="E475" s="5"/>
    </row>
    <row r="476" spans="1:5" ht="15.95" customHeight="1" x14ac:dyDescent="0.3">
      <c r="A476" s="5"/>
      <c r="B476" s="3" t="s">
        <v>10871</v>
      </c>
      <c r="C476" s="3" t="s">
        <v>90</v>
      </c>
      <c r="D476" s="3" t="s">
        <v>10910</v>
      </c>
      <c r="E476" s="5"/>
    </row>
    <row r="477" spans="1:5" ht="15.95" customHeight="1" x14ac:dyDescent="0.3">
      <c r="A477" s="5"/>
      <c r="B477" s="5"/>
      <c r="C477" s="3" t="s">
        <v>106</v>
      </c>
      <c r="D477" s="3" t="s">
        <v>10911</v>
      </c>
      <c r="E477" s="5"/>
    </row>
    <row r="478" spans="1:5" ht="15.95" customHeight="1" x14ac:dyDescent="0.3">
      <c r="A478" s="5"/>
      <c r="B478" s="5"/>
      <c r="C478" s="3" t="s">
        <v>108</v>
      </c>
      <c r="D478" s="3" t="s">
        <v>10912</v>
      </c>
      <c r="E478" s="5"/>
    </row>
  </sheetData>
  <phoneticPr fontId="2" type="noConversion"/>
  <pageMargins left="0.7" right="0.7" top="0.75" bottom="0.75" header="0.3" footer="0.3"/>
  <pageSetup orientation="portrait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38</vt:i4>
      </vt:variant>
    </vt:vector>
  </HeadingPairs>
  <TitlesOfParts>
    <vt:vector size="38" baseType="lpstr">
      <vt:lpstr>summary</vt:lpstr>
      <vt:lpstr>analysis</vt:lpstr>
      <vt:lpstr>step2</vt:lpstr>
      <vt:lpstr>s01</vt:lpstr>
      <vt:lpstr>s02</vt:lpstr>
      <vt:lpstr>s02-2</vt:lpstr>
      <vt:lpstr>s03</vt:lpstr>
      <vt:lpstr>s05</vt:lpstr>
      <vt:lpstr>s06</vt:lpstr>
      <vt:lpstr>s07</vt:lpstr>
      <vt:lpstr>s08</vt:lpstr>
      <vt:lpstr>s09</vt:lpstr>
      <vt:lpstr>s10</vt:lpstr>
      <vt:lpstr>s11</vt:lpstr>
      <vt:lpstr>s12</vt:lpstr>
      <vt:lpstr>s13</vt:lpstr>
      <vt:lpstr>s13-2</vt:lpstr>
      <vt:lpstr>s14</vt:lpstr>
      <vt:lpstr>s15</vt:lpstr>
      <vt:lpstr>s15-2</vt:lpstr>
      <vt:lpstr>s16</vt:lpstr>
      <vt:lpstr>s17</vt:lpstr>
      <vt:lpstr>s18</vt:lpstr>
      <vt:lpstr>s19</vt:lpstr>
      <vt:lpstr>s20</vt:lpstr>
      <vt:lpstr>s20-2</vt:lpstr>
      <vt:lpstr>s20-3</vt:lpstr>
      <vt:lpstr>s21</vt:lpstr>
      <vt:lpstr>s22</vt:lpstr>
      <vt:lpstr>s23</vt:lpstr>
      <vt:lpstr>s24</vt:lpstr>
      <vt:lpstr>s25</vt:lpstr>
      <vt:lpstr>s26</vt:lpstr>
      <vt:lpstr>s27</vt:lpstr>
      <vt:lpstr>s28</vt:lpstr>
      <vt:lpstr>s29</vt:lpstr>
      <vt:lpstr>s30</vt:lpstr>
      <vt:lpstr>s31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진호 함</cp:lastModifiedBy>
  <dcterms:modified xsi:type="dcterms:W3CDTF">2020-11-24T14:27:07Z</dcterms:modified>
</cp:coreProperties>
</file>